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654th\Downloads\Flight Delay\"/>
    </mc:Choice>
  </mc:AlternateContent>
  <bookViews>
    <workbookView xWindow="0" yWindow="0" windowWidth="19200" windowHeight="8560" firstSheet="2" activeTab="6"/>
  </bookViews>
  <sheets>
    <sheet name="Delay Time of Day" sheetId="7" r:id="rId1"/>
    <sheet name="Delay by Day of Week" sheetId="9" r:id="rId2"/>
    <sheet name="Worst Airlines" sheetId="12" r:id="rId3"/>
    <sheet name="Best Airlines" sheetId="13" r:id="rId4"/>
    <sheet name="Data" sheetId="1" r:id="rId5"/>
    <sheet name="Dest&amp;Airl Data" sheetId="23" r:id="rId6"/>
    <sheet name="Popular Destination" sheetId="32" r:id="rId7"/>
  </sheets>
  <definedNames>
    <definedName name="_xlnm._FilterDatabase" localSheetId="4" hidden="1">Data!$A$1:$U$4850</definedName>
  </definedNames>
  <calcPr calcId="152511" iterate="1"/>
  <pivotCaches>
    <pivotCache cacheId="0" r:id="rId8"/>
    <pivotCache cacheId="1" r:id="rId9"/>
    <pivotCache cacheId="4" r:id="rId10"/>
    <pivotCache cacheId="7" r:id="rId11"/>
  </pivotCaches>
</workbook>
</file>

<file path=xl/calcChain.xml><?xml version="1.0" encoding="utf-8"?>
<calcChain xmlns="http://schemas.openxmlformats.org/spreadsheetml/2006/main">
  <c r="E176" i="23" l="1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" i="23"/>
  <c r="H176" i="23" l="1"/>
  <c r="H175" i="23"/>
  <c r="H174" i="23"/>
  <c r="H173" i="23"/>
  <c r="H172" i="23"/>
  <c r="H171" i="23"/>
  <c r="H170" i="23"/>
  <c r="H169" i="23"/>
  <c r="H168" i="23"/>
  <c r="H167" i="23"/>
  <c r="H166" i="23"/>
  <c r="H165" i="23"/>
  <c r="H164" i="23"/>
  <c r="H163" i="23"/>
  <c r="H162" i="23"/>
  <c r="H161" i="23"/>
  <c r="H160" i="23"/>
  <c r="H159" i="23"/>
  <c r="H158" i="23"/>
  <c r="H157" i="23"/>
  <c r="H156" i="23"/>
  <c r="H155" i="23"/>
  <c r="H154" i="23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82" i="23"/>
  <c r="H81" i="23"/>
  <c r="H80" i="23"/>
  <c r="H79" i="23"/>
  <c r="H78" i="23"/>
  <c r="H77" i="23"/>
  <c r="H76" i="23"/>
  <c r="H75" i="23"/>
  <c r="H74" i="23"/>
  <c r="H73" i="23"/>
  <c r="H72" i="23"/>
  <c r="H71" i="23"/>
  <c r="H70" i="23"/>
  <c r="H69" i="23"/>
  <c r="H68" i="23"/>
  <c r="H67" i="23"/>
  <c r="H66" i="23"/>
  <c r="H65" i="23"/>
  <c r="H64" i="23"/>
  <c r="H63" i="23"/>
  <c r="H62" i="23"/>
  <c r="H61" i="23"/>
  <c r="H60" i="23"/>
  <c r="H59" i="23"/>
  <c r="H58" i="23"/>
  <c r="H57" i="23"/>
  <c r="H56" i="23"/>
  <c r="H55" i="23"/>
  <c r="H54" i="23"/>
  <c r="H53" i="23"/>
  <c r="H52" i="23"/>
  <c r="H51" i="23"/>
  <c r="H50" i="23"/>
  <c r="H49" i="23"/>
  <c r="H48" i="23"/>
  <c r="H47" i="23"/>
  <c r="H46" i="23"/>
  <c r="H45" i="23"/>
  <c r="H44" i="23"/>
  <c r="H43" i="23"/>
  <c r="H42" i="23"/>
  <c r="H41" i="23"/>
  <c r="H40" i="23"/>
  <c r="H39" i="23"/>
  <c r="H38" i="23"/>
  <c r="H37" i="23"/>
  <c r="H36" i="23"/>
  <c r="H35" i="23"/>
  <c r="H34" i="23"/>
  <c r="H33" i="23"/>
  <c r="H32" i="23"/>
  <c r="H31" i="23"/>
  <c r="H30" i="23"/>
  <c r="H29" i="23"/>
  <c r="H28" i="23"/>
  <c r="H27" i="23"/>
  <c r="H26" i="23"/>
  <c r="H25" i="23"/>
  <c r="H24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H5" i="23"/>
  <c r="H4" i="23"/>
  <c r="H3" i="23"/>
  <c r="H2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D13" i="23"/>
  <c r="D12" i="23"/>
  <c r="D11" i="23"/>
  <c r="D10" i="23"/>
  <c r="D9" i="23"/>
  <c r="D8" i="23"/>
  <c r="D7" i="23"/>
  <c r="D6" i="23"/>
  <c r="D5" i="23"/>
  <c r="D4" i="23"/>
  <c r="D3" i="23"/>
  <c r="D2" i="23"/>
  <c r="U2" i="1"/>
  <c r="T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S10" i="1"/>
  <c r="U10" i="1" s="1"/>
  <c r="S11" i="1"/>
  <c r="U11" i="1" s="1"/>
  <c r="S12" i="1"/>
  <c r="U12" i="1" s="1"/>
  <c r="S13" i="1"/>
  <c r="S14" i="1"/>
  <c r="S15" i="1"/>
  <c r="U15" i="1" s="1"/>
  <c r="S16" i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S38" i="1"/>
  <c r="U38" i="1" s="1"/>
  <c r="S39" i="1"/>
  <c r="S40" i="1"/>
  <c r="U40" i="1" s="1"/>
  <c r="S41" i="1"/>
  <c r="S42" i="1"/>
  <c r="U42" i="1" s="1"/>
  <c r="S43" i="1"/>
  <c r="U43" i="1" s="1"/>
  <c r="S44" i="1"/>
  <c r="U44" i="1" s="1"/>
  <c r="S45" i="1"/>
  <c r="S46" i="1"/>
  <c r="U46" i="1" s="1"/>
  <c r="S47" i="1"/>
  <c r="S48" i="1"/>
  <c r="U48" i="1" s="1"/>
  <c r="S49" i="1"/>
  <c r="U49" i="1" s="1"/>
  <c r="S50" i="1"/>
  <c r="U50" i="1" s="1"/>
  <c r="S51" i="1"/>
  <c r="U51" i="1" s="1"/>
  <c r="S52" i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S61" i="1"/>
  <c r="S62" i="1"/>
  <c r="U62" i="1" s="1"/>
  <c r="S63" i="1"/>
  <c r="U63" i="1" s="1"/>
  <c r="S64" i="1"/>
  <c r="U64" i="1" s="1"/>
  <c r="S65" i="1"/>
  <c r="S66" i="1"/>
  <c r="U66" i="1" s="1"/>
  <c r="S67" i="1"/>
  <c r="U67" i="1" s="1"/>
  <c r="S68" i="1"/>
  <c r="S69" i="1"/>
  <c r="U69" i="1" s="1"/>
  <c r="S70" i="1"/>
  <c r="S71" i="1"/>
  <c r="U71" i="1" s="1"/>
  <c r="S72" i="1"/>
  <c r="U72" i="1" s="1"/>
  <c r="S73" i="1"/>
  <c r="U73" i="1" s="1"/>
  <c r="S74" i="1"/>
  <c r="S75" i="1"/>
  <c r="S76" i="1"/>
  <c r="U76" i="1" s="1"/>
  <c r="S77" i="1"/>
  <c r="U77" i="1" s="1"/>
  <c r="S78" i="1"/>
  <c r="U78" i="1" s="1"/>
  <c r="S79" i="1"/>
  <c r="S80" i="1"/>
  <c r="U80" i="1" s="1"/>
  <c r="S81" i="1"/>
  <c r="S82" i="1"/>
  <c r="U82" i="1" s="1"/>
  <c r="S83" i="1"/>
  <c r="U83" i="1" s="1"/>
  <c r="S84" i="1"/>
  <c r="S85" i="1"/>
  <c r="U85" i="1" s="1"/>
  <c r="S86" i="1"/>
  <c r="U86" i="1" s="1"/>
  <c r="S87" i="1"/>
  <c r="S88" i="1"/>
  <c r="U88" i="1" s="1"/>
  <c r="S89" i="1"/>
  <c r="U89" i="1" s="1"/>
  <c r="S90" i="1"/>
  <c r="S91" i="1"/>
  <c r="U91" i="1" s="1"/>
  <c r="S92" i="1"/>
  <c r="S93" i="1"/>
  <c r="U93" i="1" s="1"/>
  <c r="S94" i="1"/>
  <c r="U94" i="1" s="1"/>
  <c r="S95" i="1"/>
  <c r="S96" i="1"/>
  <c r="U96" i="1" s="1"/>
  <c r="S97" i="1"/>
  <c r="S98" i="1"/>
  <c r="U98" i="1" s="1"/>
  <c r="S99" i="1"/>
  <c r="S100" i="1"/>
  <c r="S101" i="1"/>
  <c r="S102" i="1"/>
  <c r="S103" i="1"/>
  <c r="U103" i="1" s="1"/>
  <c r="S104" i="1"/>
  <c r="S105" i="1"/>
  <c r="S106" i="1"/>
  <c r="U106" i="1" s="1"/>
  <c r="S107" i="1"/>
  <c r="U107" i="1" s="1"/>
  <c r="S108" i="1"/>
  <c r="S109" i="1"/>
  <c r="U109" i="1" s="1"/>
  <c r="S110" i="1"/>
  <c r="U110" i="1" s="1"/>
  <c r="S111" i="1"/>
  <c r="S112" i="1"/>
  <c r="S113" i="1"/>
  <c r="U113" i="1" s="1"/>
  <c r="S114" i="1"/>
  <c r="S115" i="1"/>
  <c r="U115" i="1" s="1"/>
  <c r="S116" i="1"/>
  <c r="S117" i="1"/>
  <c r="U117" i="1" s="1"/>
  <c r="S118" i="1"/>
  <c r="U118" i="1" s="1"/>
  <c r="S119" i="1"/>
  <c r="U119" i="1" s="1"/>
  <c r="S120" i="1"/>
  <c r="U120" i="1" s="1"/>
  <c r="S121" i="1"/>
  <c r="S122" i="1"/>
  <c r="S123" i="1"/>
  <c r="S124" i="1"/>
  <c r="U124" i="1" s="1"/>
  <c r="S125" i="1"/>
  <c r="U125" i="1" s="1"/>
  <c r="S126" i="1"/>
  <c r="S127" i="1"/>
  <c r="S128" i="1"/>
  <c r="S129" i="1"/>
  <c r="S130" i="1"/>
  <c r="U130" i="1" s="1"/>
  <c r="S131" i="1"/>
  <c r="U131" i="1" s="1"/>
  <c r="S132" i="1"/>
  <c r="U132" i="1" s="1"/>
  <c r="S133" i="1"/>
  <c r="U133" i="1" s="1"/>
  <c r="S134" i="1"/>
  <c r="S135" i="1"/>
  <c r="U135" i="1" s="1"/>
  <c r="S136" i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S144" i="1"/>
  <c r="U144" i="1" s="1"/>
  <c r="S145" i="1"/>
  <c r="U145" i="1" s="1"/>
  <c r="S146" i="1"/>
  <c r="U146" i="1" s="1"/>
  <c r="S147" i="1"/>
  <c r="U147" i="1" s="1"/>
  <c r="S148" i="1"/>
  <c r="S149" i="1"/>
  <c r="U149" i="1" s="1"/>
  <c r="S150" i="1"/>
  <c r="U150" i="1" s="1"/>
  <c r="S151" i="1"/>
  <c r="U151" i="1" s="1"/>
  <c r="S152" i="1"/>
  <c r="S153" i="1"/>
  <c r="U153" i="1" s="1"/>
  <c r="S154" i="1"/>
  <c r="S155" i="1"/>
  <c r="U155" i="1" s="1"/>
  <c r="S156" i="1"/>
  <c r="S157" i="1"/>
  <c r="U157" i="1" s="1"/>
  <c r="S158" i="1"/>
  <c r="S159" i="1"/>
  <c r="S160" i="1"/>
  <c r="S161" i="1"/>
  <c r="S162" i="1"/>
  <c r="S163" i="1"/>
  <c r="U163" i="1" s="1"/>
  <c r="S164" i="1"/>
  <c r="U164" i="1" s="1"/>
  <c r="S165" i="1"/>
  <c r="S166" i="1"/>
  <c r="S167" i="1"/>
  <c r="U167" i="1" s="1"/>
  <c r="S168" i="1"/>
  <c r="S169" i="1"/>
  <c r="S170" i="1"/>
  <c r="S171" i="1"/>
  <c r="U171" i="1" s="1"/>
  <c r="S172" i="1"/>
  <c r="S173" i="1"/>
  <c r="S174" i="1"/>
  <c r="U174" i="1" s="1"/>
  <c r="S175" i="1"/>
  <c r="S176" i="1"/>
  <c r="S177" i="1"/>
  <c r="U177" i="1" s="1"/>
  <c r="S178" i="1"/>
  <c r="U178" i="1" s="1"/>
  <c r="S179" i="1"/>
  <c r="U179" i="1" s="1"/>
  <c r="S180" i="1"/>
  <c r="S181" i="1"/>
  <c r="U181" i="1" s="1"/>
  <c r="S182" i="1"/>
  <c r="U182" i="1" s="1"/>
  <c r="S183" i="1"/>
  <c r="S184" i="1"/>
  <c r="S185" i="1"/>
  <c r="U185" i="1" s="1"/>
  <c r="S186" i="1"/>
  <c r="S187" i="1"/>
  <c r="S188" i="1"/>
  <c r="U188" i="1" s="1"/>
  <c r="S189" i="1"/>
  <c r="U189" i="1" s="1"/>
  <c r="S190" i="1"/>
  <c r="S191" i="1"/>
  <c r="S192" i="1"/>
  <c r="U192" i="1" s="1"/>
  <c r="S193" i="1"/>
  <c r="S194" i="1"/>
  <c r="S195" i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S212" i="1"/>
  <c r="U212" i="1" s="1"/>
  <c r="S213" i="1"/>
  <c r="S214" i="1"/>
  <c r="U214" i="1" s="1"/>
  <c r="S215" i="1"/>
  <c r="U215" i="1" s="1"/>
  <c r="S216" i="1"/>
  <c r="S217" i="1"/>
  <c r="U217" i="1" s="1"/>
  <c r="S218" i="1"/>
  <c r="S219" i="1"/>
  <c r="S220" i="1"/>
  <c r="S221" i="1"/>
  <c r="S222" i="1"/>
  <c r="U222" i="1" s="1"/>
  <c r="S223" i="1"/>
  <c r="S224" i="1"/>
  <c r="U224" i="1" s="1"/>
  <c r="S225" i="1"/>
  <c r="U225" i="1" s="1"/>
  <c r="S226" i="1"/>
  <c r="S227" i="1"/>
  <c r="U227" i="1" s="1"/>
  <c r="S228" i="1"/>
  <c r="U228" i="1" s="1"/>
  <c r="S229" i="1"/>
  <c r="U229" i="1" s="1"/>
  <c r="S230" i="1"/>
  <c r="S231" i="1"/>
  <c r="U231" i="1" s="1"/>
  <c r="S232" i="1"/>
  <c r="S233" i="1"/>
  <c r="S234" i="1"/>
  <c r="S235" i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S243" i="1"/>
  <c r="U243" i="1" s="1"/>
  <c r="S244" i="1"/>
  <c r="S245" i="1"/>
  <c r="S246" i="1"/>
  <c r="U246" i="1" s="1"/>
  <c r="S247" i="1"/>
  <c r="U247" i="1" s="1"/>
  <c r="S248" i="1"/>
  <c r="S249" i="1"/>
  <c r="U249" i="1" s="1"/>
  <c r="S250" i="1"/>
  <c r="U250" i="1" s="1"/>
  <c r="S251" i="1"/>
  <c r="U251" i="1" s="1"/>
  <c r="S252" i="1"/>
  <c r="U252" i="1" s="1"/>
  <c r="S253" i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S261" i="1"/>
  <c r="U261" i="1" s="1"/>
  <c r="S262" i="1"/>
  <c r="S263" i="1"/>
  <c r="U263" i="1" s="1"/>
  <c r="S264" i="1"/>
  <c r="S265" i="1"/>
  <c r="S266" i="1"/>
  <c r="U266" i="1" s="1"/>
  <c r="S267" i="1"/>
  <c r="S268" i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S290" i="1"/>
  <c r="U290" i="1" s="1"/>
  <c r="S291" i="1"/>
  <c r="S292" i="1"/>
  <c r="U292" i="1" s="1"/>
  <c r="S293" i="1"/>
  <c r="U293" i="1" s="1"/>
  <c r="S294" i="1"/>
  <c r="U294" i="1" s="1"/>
  <c r="S295" i="1"/>
  <c r="U295" i="1" s="1"/>
  <c r="S296" i="1"/>
  <c r="S297" i="1"/>
  <c r="U297" i="1" s="1"/>
  <c r="S298" i="1"/>
  <c r="U298" i="1" s="1"/>
  <c r="S299" i="1"/>
  <c r="S300" i="1"/>
  <c r="U300" i="1" s="1"/>
  <c r="S301" i="1"/>
  <c r="S302" i="1"/>
  <c r="U302" i="1" s="1"/>
  <c r="S303" i="1"/>
  <c r="S304" i="1"/>
  <c r="S305" i="1"/>
  <c r="U305" i="1" s="1"/>
  <c r="S306" i="1"/>
  <c r="U306" i="1" s="1"/>
  <c r="S307" i="1"/>
  <c r="S308" i="1"/>
  <c r="S309" i="1"/>
  <c r="U309" i="1" s="1"/>
  <c r="S310" i="1"/>
  <c r="U310" i="1" s="1"/>
  <c r="S311" i="1"/>
  <c r="S312" i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S321" i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S358" i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S372" i="1"/>
  <c r="U372" i="1" s="1"/>
  <c r="S373" i="1"/>
  <c r="S374" i="1"/>
  <c r="U374" i="1" s="1"/>
  <c r="S375" i="1"/>
  <c r="S376" i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S410" i="1"/>
  <c r="U410" i="1" s="1"/>
  <c r="S411" i="1"/>
  <c r="U411" i="1" s="1"/>
  <c r="S412" i="1"/>
  <c r="U412" i="1" s="1"/>
  <c r="S413" i="1"/>
  <c r="U413" i="1" s="1"/>
  <c r="S414" i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S421" i="1"/>
  <c r="S422" i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S442" i="1"/>
  <c r="U442" i="1" s="1"/>
  <c r="S443" i="1"/>
  <c r="U443" i="1" s="1"/>
  <c r="S444" i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S452" i="1"/>
  <c r="U452" i="1" s="1"/>
  <c r="S453" i="1"/>
  <c r="U453" i="1" s="1"/>
  <c r="S454" i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S541" i="1"/>
  <c r="U541" i="1" s="1"/>
  <c r="S542" i="1"/>
  <c r="U542" i="1" s="1"/>
  <c r="S543" i="1"/>
  <c r="U543" i="1" s="1"/>
  <c r="S544" i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S556" i="1"/>
  <c r="S557" i="1"/>
  <c r="U557" i="1" s="1"/>
  <c r="S558" i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S615" i="1"/>
  <c r="U615" i="1" s="1"/>
  <c r="S616" i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S624" i="1"/>
  <c r="U624" i="1" s="1"/>
  <c r="S625" i="1"/>
  <c r="U625" i="1" s="1"/>
  <c r="S626" i="1"/>
  <c r="U626" i="1" s="1"/>
  <c r="S627" i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S871" i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S1691" i="1"/>
  <c r="U1691" i="1" s="1"/>
  <c r="S1692" i="1"/>
  <c r="U1692" i="1" s="1"/>
  <c r="S1693" i="1"/>
  <c r="U1693" i="1" s="1"/>
  <c r="S1694" i="1"/>
  <c r="U1694" i="1" s="1"/>
  <c r="S1695" i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4120" i="1"/>
  <c r="U4120" i="1" s="1"/>
  <c r="S4121" i="1"/>
  <c r="U4121" i="1" s="1"/>
  <c r="S4122" i="1"/>
  <c r="U4122" i="1" s="1"/>
  <c r="S4123" i="1"/>
  <c r="U4123" i="1" s="1"/>
  <c r="S4124" i="1"/>
  <c r="U4124" i="1" s="1"/>
  <c r="S4125" i="1"/>
  <c r="U4125" i="1" s="1"/>
  <c r="S4126" i="1"/>
  <c r="U4126" i="1" s="1"/>
  <c r="S4127" i="1"/>
  <c r="U4127" i="1" s="1"/>
  <c r="S4128" i="1"/>
  <c r="U4128" i="1" s="1"/>
  <c r="S4129" i="1"/>
  <c r="U4129" i="1" s="1"/>
  <c r="S4130" i="1"/>
  <c r="U4130" i="1" s="1"/>
  <c r="S4131" i="1"/>
  <c r="U4131" i="1" s="1"/>
  <c r="S4132" i="1"/>
  <c r="U4132" i="1" s="1"/>
  <c r="S4133" i="1"/>
  <c r="U4133" i="1" s="1"/>
  <c r="S4134" i="1"/>
  <c r="U4134" i="1" s="1"/>
  <c r="S4135" i="1"/>
  <c r="U4135" i="1" s="1"/>
  <c r="S4136" i="1"/>
  <c r="U4136" i="1" s="1"/>
  <c r="S4137" i="1"/>
  <c r="U4137" i="1" s="1"/>
  <c r="S4138" i="1"/>
  <c r="U4138" i="1" s="1"/>
  <c r="S4139" i="1"/>
  <c r="U4139" i="1" s="1"/>
  <c r="S4140" i="1"/>
  <c r="U4140" i="1" s="1"/>
  <c r="S4141" i="1"/>
  <c r="U4141" i="1" s="1"/>
  <c r="S4142" i="1"/>
  <c r="U4142" i="1" s="1"/>
  <c r="S4143" i="1"/>
  <c r="U4143" i="1" s="1"/>
  <c r="S4144" i="1"/>
  <c r="U4144" i="1" s="1"/>
  <c r="S4145" i="1"/>
  <c r="U4145" i="1" s="1"/>
  <c r="S4146" i="1"/>
  <c r="U4146" i="1" s="1"/>
  <c r="S4147" i="1"/>
  <c r="U4147" i="1" s="1"/>
  <c r="S4148" i="1"/>
  <c r="U4148" i="1" s="1"/>
  <c r="S4149" i="1"/>
  <c r="U4149" i="1" s="1"/>
  <c r="S4150" i="1"/>
  <c r="U4150" i="1" s="1"/>
  <c r="S4151" i="1"/>
  <c r="U4151" i="1" s="1"/>
  <c r="S4152" i="1"/>
  <c r="U4152" i="1" s="1"/>
  <c r="S4153" i="1"/>
  <c r="U4153" i="1" s="1"/>
  <c r="S4154" i="1"/>
  <c r="U4154" i="1" s="1"/>
  <c r="S4155" i="1"/>
  <c r="U4155" i="1" s="1"/>
  <c r="S4156" i="1"/>
  <c r="U4156" i="1" s="1"/>
  <c r="S4157" i="1"/>
  <c r="U4157" i="1" s="1"/>
  <c r="S4158" i="1"/>
  <c r="U4158" i="1" s="1"/>
  <c r="S4159" i="1"/>
  <c r="U4159" i="1" s="1"/>
  <c r="S4160" i="1"/>
  <c r="U4160" i="1" s="1"/>
  <c r="S4161" i="1"/>
  <c r="U4161" i="1" s="1"/>
  <c r="S4162" i="1"/>
  <c r="U4162" i="1" s="1"/>
  <c r="S4163" i="1"/>
  <c r="U4163" i="1" s="1"/>
  <c r="S4164" i="1"/>
  <c r="U4164" i="1" s="1"/>
  <c r="S4165" i="1"/>
  <c r="U4165" i="1" s="1"/>
  <c r="S4166" i="1"/>
  <c r="U4166" i="1" s="1"/>
  <c r="S4167" i="1"/>
  <c r="U4167" i="1" s="1"/>
  <c r="S4168" i="1"/>
  <c r="U4168" i="1" s="1"/>
  <c r="S4169" i="1"/>
  <c r="U4169" i="1" s="1"/>
  <c r="S4170" i="1"/>
  <c r="U4170" i="1" s="1"/>
  <c r="S4171" i="1"/>
  <c r="U4171" i="1" s="1"/>
  <c r="S4172" i="1"/>
  <c r="U4172" i="1" s="1"/>
  <c r="S4173" i="1"/>
  <c r="U4173" i="1" s="1"/>
  <c r="S4174" i="1"/>
  <c r="U4174" i="1" s="1"/>
  <c r="S4175" i="1"/>
  <c r="U4175" i="1" s="1"/>
  <c r="S4176" i="1"/>
  <c r="U4176" i="1" s="1"/>
  <c r="S4177" i="1"/>
  <c r="U4177" i="1" s="1"/>
  <c r="S4178" i="1"/>
  <c r="U4178" i="1" s="1"/>
  <c r="S4179" i="1"/>
  <c r="U4179" i="1" s="1"/>
  <c r="S4180" i="1"/>
  <c r="U4180" i="1" s="1"/>
  <c r="S4181" i="1"/>
  <c r="U4181" i="1" s="1"/>
  <c r="S4182" i="1"/>
  <c r="U4182" i="1" s="1"/>
  <c r="S4183" i="1"/>
  <c r="U4183" i="1" s="1"/>
  <c r="S4184" i="1"/>
  <c r="U4184" i="1" s="1"/>
  <c r="S4185" i="1"/>
  <c r="U4185" i="1" s="1"/>
  <c r="S4186" i="1"/>
  <c r="U4186" i="1" s="1"/>
  <c r="S4187" i="1"/>
  <c r="U4187" i="1" s="1"/>
  <c r="S4188" i="1"/>
  <c r="U4188" i="1" s="1"/>
  <c r="S4189" i="1"/>
  <c r="U4189" i="1" s="1"/>
  <c r="S4190" i="1"/>
  <c r="U4190" i="1" s="1"/>
  <c r="S4191" i="1"/>
  <c r="U4191" i="1" s="1"/>
  <c r="S4192" i="1"/>
  <c r="U4192" i="1" s="1"/>
  <c r="S4193" i="1"/>
  <c r="U4193" i="1" s="1"/>
  <c r="S4194" i="1"/>
  <c r="U4194" i="1" s="1"/>
  <c r="S4195" i="1"/>
  <c r="U4195" i="1" s="1"/>
  <c r="S4196" i="1"/>
  <c r="U4196" i="1" s="1"/>
  <c r="S4197" i="1"/>
  <c r="U4197" i="1" s="1"/>
  <c r="S4198" i="1"/>
  <c r="U4198" i="1" s="1"/>
  <c r="S4199" i="1"/>
  <c r="U4199" i="1" s="1"/>
  <c r="S4200" i="1"/>
  <c r="U4200" i="1" s="1"/>
  <c r="S4201" i="1"/>
  <c r="U4201" i="1" s="1"/>
  <c r="S4202" i="1"/>
  <c r="U4202" i="1" s="1"/>
  <c r="S4203" i="1"/>
  <c r="U4203" i="1" s="1"/>
  <c r="S4204" i="1"/>
  <c r="U4204" i="1" s="1"/>
  <c r="S4205" i="1"/>
  <c r="U4205" i="1" s="1"/>
  <c r="S4206" i="1"/>
  <c r="U4206" i="1" s="1"/>
  <c r="S4207" i="1"/>
  <c r="U4207" i="1" s="1"/>
  <c r="S4208" i="1"/>
  <c r="U4208" i="1" s="1"/>
  <c r="S4209" i="1"/>
  <c r="U4209" i="1" s="1"/>
  <c r="S4210" i="1"/>
  <c r="U4210" i="1" s="1"/>
  <c r="S4211" i="1"/>
  <c r="U4211" i="1" s="1"/>
  <c r="S4212" i="1"/>
  <c r="U4212" i="1" s="1"/>
  <c r="S4213" i="1"/>
  <c r="U4213" i="1" s="1"/>
  <c r="S4214" i="1"/>
  <c r="U4214" i="1" s="1"/>
  <c r="S4215" i="1"/>
  <c r="U4215" i="1" s="1"/>
  <c r="S4216" i="1"/>
  <c r="U4216" i="1" s="1"/>
  <c r="S4217" i="1"/>
  <c r="U4217" i="1" s="1"/>
  <c r="S4218" i="1"/>
  <c r="U4218" i="1" s="1"/>
  <c r="S4219" i="1"/>
  <c r="U4219" i="1" s="1"/>
  <c r="S4220" i="1"/>
  <c r="U4220" i="1" s="1"/>
  <c r="S4221" i="1"/>
  <c r="U4221" i="1" s="1"/>
  <c r="S4222" i="1"/>
  <c r="U4222" i="1" s="1"/>
  <c r="S4223" i="1"/>
  <c r="U4223" i="1" s="1"/>
  <c r="S4224" i="1"/>
  <c r="U4224" i="1" s="1"/>
  <c r="S4225" i="1"/>
  <c r="U4225" i="1" s="1"/>
  <c r="S4226" i="1"/>
  <c r="U4226" i="1" s="1"/>
  <c r="S4227" i="1"/>
  <c r="U4227" i="1" s="1"/>
  <c r="S4228" i="1"/>
  <c r="U4228" i="1" s="1"/>
  <c r="S4229" i="1"/>
  <c r="U4229" i="1" s="1"/>
  <c r="S4230" i="1"/>
  <c r="U4230" i="1" s="1"/>
  <c r="S4231" i="1"/>
  <c r="U4231" i="1" s="1"/>
  <c r="S4232" i="1"/>
  <c r="U4232" i="1" s="1"/>
  <c r="S4233" i="1"/>
  <c r="U4233" i="1" s="1"/>
  <c r="S4234" i="1"/>
  <c r="U4234" i="1" s="1"/>
  <c r="S4235" i="1"/>
  <c r="U4235" i="1" s="1"/>
  <c r="S4236" i="1"/>
  <c r="U4236" i="1" s="1"/>
  <c r="S4237" i="1"/>
  <c r="U4237" i="1" s="1"/>
  <c r="S4238" i="1"/>
  <c r="U4238" i="1" s="1"/>
  <c r="S4239" i="1"/>
  <c r="U4239" i="1" s="1"/>
  <c r="S4240" i="1"/>
  <c r="U4240" i="1" s="1"/>
  <c r="S4241" i="1"/>
  <c r="U4241" i="1" s="1"/>
  <c r="S4242" i="1"/>
  <c r="U4242" i="1" s="1"/>
  <c r="S4243" i="1"/>
  <c r="U4243" i="1" s="1"/>
  <c r="S4244" i="1"/>
  <c r="U4244" i="1" s="1"/>
  <c r="S4245" i="1"/>
  <c r="U4245" i="1" s="1"/>
  <c r="S4246" i="1"/>
  <c r="U4246" i="1" s="1"/>
  <c r="S4247" i="1"/>
  <c r="U4247" i="1" s="1"/>
  <c r="S4248" i="1"/>
  <c r="U4248" i="1" s="1"/>
  <c r="S4249" i="1"/>
  <c r="U4249" i="1" s="1"/>
  <c r="S4250" i="1"/>
  <c r="U4250" i="1" s="1"/>
  <c r="S4251" i="1"/>
  <c r="U4251" i="1" s="1"/>
  <c r="S4252" i="1"/>
  <c r="U4252" i="1" s="1"/>
  <c r="S4253" i="1"/>
  <c r="U4253" i="1" s="1"/>
  <c r="S4254" i="1"/>
  <c r="U4254" i="1" s="1"/>
  <c r="S4255" i="1"/>
  <c r="U4255" i="1" s="1"/>
  <c r="S4256" i="1"/>
  <c r="U4256" i="1" s="1"/>
  <c r="S4257" i="1"/>
  <c r="U4257" i="1" s="1"/>
  <c r="S4258" i="1"/>
  <c r="U4258" i="1" s="1"/>
  <c r="S4259" i="1"/>
  <c r="U4259" i="1" s="1"/>
  <c r="S4260" i="1"/>
  <c r="U4260" i="1" s="1"/>
  <c r="S4261" i="1"/>
  <c r="U4261" i="1" s="1"/>
  <c r="S4262" i="1"/>
  <c r="U4262" i="1" s="1"/>
  <c r="S4263" i="1"/>
  <c r="U4263" i="1" s="1"/>
  <c r="S4264" i="1"/>
  <c r="U4264" i="1" s="1"/>
  <c r="S4265" i="1"/>
  <c r="U4265" i="1" s="1"/>
  <c r="S4266" i="1"/>
  <c r="U4266" i="1" s="1"/>
  <c r="S4267" i="1"/>
  <c r="U4267" i="1" s="1"/>
  <c r="S4268" i="1"/>
  <c r="U4268" i="1" s="1"/>
  <c r="S4269" i="1"/>
  <c r="U4269" i="1" s="1"/>
  <c r="S4270" i="1"/>
  <c r="U4270" i="1" s="1"/>
  <c r="S4271" i="1"/>
  <c r="U4271" i="1" s="1"/>
  <c r="S4272" i="1"/>
  <c r="U4272" i="1" s="1"/>
  <c r="S4273" i="1"/>
  <c r="U4273" i="1" s="1"/>
  <c r="S4274" i="1"/>
  <c r="U4274" i="1" s="1"/>
  <c r="S4275" i="1"/>
  <c r="U4275" i="1" s="1"/>
  <c r="S4276" i="1"/>
  <c r="U4276" i="1" s="1"/>
  <c r="S4277" i="1"/>
  <c r="U4277" i="1" s="1"/>
  <c r="S4278" i="1"/>
  <c r="U4278" i="1" s="1"/>
  <c r="S4279" i="1"/>
  <c r="U4279" i="1" s="1"/>
  <c r="S4280" i="1"/>
  <c r="U4280" i="1" s="1"/>
  <c r="S4281" i="1"/>
  <c r="U4281" i="1" s="1"/>
  <c r="S4282" i="1"/>
  <c r="U4282" i="1" s="1"/>
  <c r="S4283" i="1"/>
  <c r="U4283" i="1" s="1"/>
  <c r="S4284" i="1"/>
  <c r="U4284" i="1" s="1"/>
  <c r="S4285" i="1"/>
  <c r="U4285" i="1" s="1"/>
  <c r="S4286" i="1"/>
  <c r="U4286" i="1" s="1"/>
  <c r="S4287" i="1"/>
  <c r="U4287" i="1" s="1"/>
  <c r="S4288" i="1"/>
  <c r="U4288" i="1" s="1"/>
  <c r="S4289" i="1"/>
  <c r="U4289" i="1" s="1"/>
  <c r="S4290" i="1"/>
  <c r="U4290" i="1" s="1"/>
  <c r="S4291" i="1"/>
  <c r="U4291" i="1" s="1"/>
  <c r="S4292" i="1"/>
  <c r="U4292" i="1" s="1"/>
  <c r="S4293" i="1"/>
  <c r="U4293" i="1" s="1"/>
  <c r="S4294" i="1"/>
  <c r="U4294" i="1" s="1"/>
  <c r="S4295" i="1"/>
  <c r="U4295" i="1" s="1"/>
  <c r="S4296" i="1"/>
  <c r="U4296" i="1" s="1"/>
  <c r="S4297" i="1"/>
  <c r="U4297" i="1" s="1"/>
  <c r="S4298" i="1"/>
  <c r="U4298" i="1" s="1"/>
  <c r="S4299" i="1"/>
  <c r="U4299" i="1" s="1"/>
  <c r="S4300" i="1"/>
  <c r="U4300" i="1" s="1"/>
  <c r="S4301" i="1"/>
  <c r="U4301" i="1" s="1"/>
  <c r="S4302" i="1"/>
  <c r="U4302" i="1" s="1"/>
  <c r="S4303" i="1"/>
  <c r="U4303" i="1" s="1"/>
  <c r="S4304" i="1"/>
  <c r="U4304" i="1" s="1"/>
  <c r="S4305" i="1"/>
  <c r="U4305" i="1" s="1"/>
  <c r="S4306" i="1"/>
  <c r="U4306" i="1" s="1"/>
  <c r="S4307" i="1"/>
  <c r="U4307" i="1" s="1"/>
  <c r="S4308" i="1"/>
  <c r="U4308" i="1" s="1"/>
  <c r="S4309" i="1"/>
  <c r="U4309" i="1" s="1"/>
  <c r="S4310" i="1"/>
  <c r="U4310" i="1" s="1"/>
  <c r="S4311" i="1"/>
  <c r="U4311" i="1" s="1"/>
  <c r="S4312" i="1"/>
  <c r="U4312" i="1" s="1"/>
  <c r="S4313" i="1"/>
  <c r="U4313" i="1" s="1"/>
  <c r="S4314" i="1"/>
  <c r="U4314" i="1" s="1"/>
  <c r="S4315" i="1"/>
  <c r="U4315" i="1" s="1"/>
  <c r="S4316" i="1"/>
  <c r="U4316" i="1" s="1"/>
  <c r="S4317" i="1"/>
  <c r="U4317" i="1" s="1"/>
  <c r="S4318" i="1"/>
  <c r="U4318" i="1" s="1"/>
  <c r="S4319" i="1"/>
  <c r="U4319" i="1" s="1"/>
  <c r="S4320" i="1"/>
  <c r="U4320" i="1" s="1"/>
  <c r="S4321" i="1"/>
  <c r="U4321" i="1" s="1"/>
  <c r="S4322" i="1"/>
  <c r="U4322" i="1" s="1"/>
  <c r="S4323" i="1"/>
  <c r="U4323" i="1" s="1"/>
  <c r="S4324" i="1"/>
  <c r="U4324" i="1" s="1"/>
  <c r="S4325" i="1"/>
  <c r="U4325" i="1" s="1"/>
  <c r="S4326" i="1"/>
  <c r="U4326" i="1" s="1"/>
  <c r="S4327" i="1"/>
  <c r="U4327" i="1" s="1"/>
  <c r="S4328" i="1"/>
  <c r="U4328" i="1" s="1"/>
  <c r="S4329" i="1"/>
  <c r="U4329" i="1" s="1"/>
  <c r="S4330" i="1"/>
  <c r="U4330" i="1" s="1"/>
  <c r="S4331" i="1"/>
  <c r="U4331" i="1" s="1"/>
  <c r="S4332" i="1"/>
  <c r="U4332" i="1" s="1"/>
  <c r="S4333" i="1"/>
  <c r="U4333" i="1" s="1"/>
  <c r="S4334" i="1"/>
  <c r="U4334" i="1" s="1"/>
  <c r="S4335" i="1"/>
  <c r="U4335" i="1" s="1"/>
  <c r="S4336" i="1"/>
  <c r="U4336" i="1" s="1"/>
  <c r="S4337" i="1"/>
  <c r="U4337" i="1" s="1"/>
  <c r="S4338" i="1"/>
  <c r="U4338" i="1" s="1"/>
  <c r="S4339" i="1"/>
  <c r="U4339" i="1" s="1"/>
  <c r="S4340" i="1"/>
  <c r="U4340" i="1" s="1"/>
  <c r="S4341" i="1"/>
  <c r="U4341" i="1" s="1"/>
  <c r="S4342" i="1"/>
  <c r="U4342" i="1" s="1"/>
  <c r="S4343" i="1"/>
  <c r="U4343" i="1" s="1"/>
  <c r="S4344" i="1"/>
  <c r="U4344" i="1" s="1"/>
  <c r="S4345" i="1"/>
  <c r="U4345" i="1" s="1"/>
  <c r="S4346" i="1"/>
  <c r="U4346" i="1" s="1"/>
  <c r="S4347" i="1"/>
  <c r="U4347" i="1" s="1"/>
  <c r="S4348" i="1"/>
  <c r="U4348" i="1" s="1"/>
  <c r="S4349" i="1"/>
  <c r="U4349" i="1" s="1"/>
  <c r="S4350" i="1"/>
  <c r="U4350" i="1" s="1"/>
  <c r="S4351" i="1"/>
  <c r="U4351" i="1" s="1"/>
  <c r="S4352" i="1"/>
  <c r="U4352" i="1" s="1"/>
  <c r="S4353" i="1"/>
  <c r="U4353" i="1" s="1"/>
  <c r="S4354" i="1"/>
  <c r="U4354" i="1" s="1"/>
  <c r="S4355" i="1"/>
  <c r="U4355" i="1" s="1"/>
  <c r="S4356" i="1"/>
  <c r="U4356" i="1" s="1"/>
  <c r="S4357" i="1"/>
  <c r="U4357" i="1" s="1"/>
  <c r="S4358" i="1"/>
  <c r="U4358" i="1" s="1"/>
  <c r="S4359" i="1"/>
  <c r="U4359" i="1" s="1"/>
  <c r="S4360" i="1"/>
  <c r="U4360" i="1" s="1"/>
  <c r="S4361" i="1"/>
  <c r="U4361" i="1" s="1"/>
  <c r="S4362" i="1"/>
  <c r="U4362" i="1" s="1"/>
  <c r="S4363" i="1"/>
  <c r="U4363" i="1" s="1"/>
  <c r="S4364" i="1"/>
  <c r="U4364" i="1" s="1"/>
  <c r="S4365" i="1"/>
  <c r="U4365" i="1" s="1"/>
  <c r="S4366" i="1"/>
  <c r="U4366" i="1" s="1"/>
  <c r="S4367" i="1"/>
  <c r="U4367" i="1" s="1"/>
  <c r="S4368" i="1"/>
  <c r="U4368" i="1" s="1"/>
  <c r="S4369" i="1"/>
  <c r="U4369" i="1" s="1"/>
  <c r="S4370" i="1"/>
  <c r="U4370" i="1" s="1"/>
  <c r="S4371" i="1"/>
  <c r="U4371" i="1" s="1"/>
  <c r="S4372" i="1"/>
  <c r="U4372" i="1" s="1"/>
  <c r="S4373" i="1"/>
  <c r="U4373" i="1" s="1"/>
  <c r="S4374" i="1"/>
  <c r="U4374" i="1" s="1"/>
  <c r="S4375" i="1"/>
  <c r="U4375" i="1" s="1"/>
  <c r="S4376" i="1"/>
  <c r="U4376" i="1" s="1"/>
  <c r="S4377" i="1"/>
  <c r="U4377" i="1" s="1"/>
  <c r="S4378" i="1"/>
  <c r="U4378" i="1" s="1"/>
  <c r="S4379" i="1"/>
  <c r="U4379" i="1" s="1"/>
  <c r="S4380" i="1"/>
  <c r="U4380" i="1" s="1"/>
  <c r="S4381" i="1"/>
  <c r="U4381" i="1" s="1"/>
  <c r="S4382" i="1"/>
  <c r="U4382" i="1" s="1"/>
  <c r="S4383" i="1"/>
  <c r="U4383" i="1" s="1"/>
  <c r="S4384" i="1"/>
  <c r="U4384" i="1" s="1"/>
  <c r="S4385" i="1"/>
  <c r="U4385" i="1" s="1"/>
  <c r="S4386" i="1"/>
  <c r="U4386" i="1" s="1"/>
  <c r="S4387" i="1"/>
  <c r="U4387" i="1" s="1"/>
  <c r="S4388" i="1"/>
  <c r="U4388" i="1" s="1"/>
  <c r="S4389" i="1"/>
  <c r="U4389" i="1" s="1"/>
  <c r="S4390" i="1"/>
  <c r="U4390" i="1" s="1"/>
  <c r="S4391" i="1"/>
  <c r="U4391" i="1" s="1"/>
  <c r="S4392" i="1"/>
  <c r="U4392" i="1" s="1"/>
  <c r="S4393" i="1"/>
  <c r="U4393" i="1" s="1"/>
  <c r="S4394" i="1"/>
  <c r="U4394" i="1" s="1"/>
  <c r="S4395" i="1"/>
  <c r="U4395" i="1" s="1"/>
  <c r="S4396" i="1"/>
  <c r="U4396" i="1" s="1"/>
  <c r="S4397" i="1"/>
  <c r="U4397" i="1" s="1"/>
  <c r="S4398" i="1"/>
  <c r="U4398" i="1" s="1"/>
  <c r="S4399" i="1"/>
  <c r="U4399" i="1" s="1"/>
  <c r="S4400" i="1"/>
  <c r="U4400" i="1" s="1"/>
  <c r="S4401" i="1"/>
  <c r="U4401" i="1" s="1"/>
  <c r="S4402" i="1"/>
  <c r="U4402" i="1" s="1"/>
  <c r="S4403" i="1"/>
  <c r="U4403" i="1" s="1"/>
  <c r="S4404" i="1"/>
  <c r="U4404" i="1" s="1"/>
  <c r="S4405" i="1"/>
  <c r="U4405" i="1" s="1"/>
  <c r="S4406" i="1"/>
  <c r="U4406" i="1" s="1"/>
  <c r="S4407" i="1"/>
  <c r="U4407" i="1" s="1"/>
  <c r="S4408" i="1"/>
  <c r="U4408" i="1" s="1"/>
  <c r="S4409" i="1"/>
  <c r="U4409" i="1" s="1"/>
  <c r="S4410" i="1"/>
  <c r="U4410" i="1" s="1"/>
  <c r="S4411" i="1"/>
  <c r="U4411" i="1" s="1"/>
  <c r="S4412" i="1"/>
  <c r="U4412" i="1" s="1"/>
  <c r="S4413" i="1"/>
  <c r="U4413" i="1" s="1"/>
  <c r="S4414" i="1"/>
  <c r="U4414" i="1" s="1"/>
  <c r="S4415" i="1"/>
  <c r="U4415" i="1" s="1"/>
  <c r="S4416" i="1"/>
  <c r="U4416" i="1" s="1"/>
  <c r="S4417" i="1"/>
  <c r="U4417" i="1" s="1"/>
  <c r="S4418" i="1"/>
  <c r="U4418" i="1" s="1"/>
  <c r="S4419" i="1"/>
  <c r="U4419" i="1" s="1"/>
  <c r="S4420" i="1"/>
  <c r="U4420" i="1" s="1"/>
  <c r="S4421" i="1"/>
  <c r="U4421" i="1" s="1"/>
  <c r="S4422" i="1"/>
  <c r="U4422" i="1" s="1"/>
  <c r="S4423" i="1"/>
  <c r="U4423" i="1" s="1"/>
  <c r="S4424" i="1"/>
  <c r="U4424" i="1" s="1"/>
  <c r="S4425" i="1"/>
  <c r="U4425" i="1" s="1"/>
  <c r="S4426" i="1"/>
  <c r="U4426" i="1" s="1"/>
  <c r="S4427" i="1"/>
  <c r="U4427" i="1" s="1"/>
  <c r="S4428" i="1"/>
  <c r="U4428" i="1" s="1"/>
  <c r="S4429" i="1"/>
  <c r="U4429" i="1" s="1"/>
  <c r="S4430" i="1"/>
  <c r="U4430" i="1" s="1"/>
  <c r="S4431" i="1"/>
  <c r="U4431" i="1" s="1"/>
  <c r="S4432" i="1"/>
  <c r="U4432" i="1" s="1"/>
  <c r="S4433" i="1"/>
  <c r="U4433" i="1" s="1"/>
  <c r="S4434" i="1"/>
  <c r="U4434" i="1" s="1"/>
  <c r="S4435" i="1"/>
  <c r="U4435" i="1" s="1"/>
  <c r="S4436" i="1"/>
  <c r="U4436" i="1" s="1"/>
  <c r="S4437" i="1"/>
  <c r="U4437" i="1" s="1"/>
  <c r="S4438" i="1"/>
  <c r="U4438" i="1" s="1"/>
  <c r="S4439" i="1"/>
  <c r="U4439" i="1" s="1"/>
  <c r="S4440" i="1"/>
  <c r="U4440" i="1" s="1"/>
  <c r="S4441" i="1"/>
  <c r="U4441" i="1" s="1"/>
  <c r="S4442" i="1"/>
  <c r="U4442" i="1" s="1"/>
  <c r="S4443" i="1"/>
  <c r="U4443" i="1" s="1"/>
  <c r="S4444" i="1"/>
  <c r="U4444" i="1" s="1"/>
  <c r="S4445" i="1"/>
  <c r="U4445" i="1" s="1"/>
  <c r="S4446" i="1"/>
  <c r="U4446" i="1" s="1"/>
  <c r="S4447" i="1"/>
  <c r="U4447" i="1" s="1"/>
  <c r="S4448" i="1"/>
  <c r="U4448" i="1" s="1"/>
  <c r="S4449" i="1"/>
  <c r="U4449" i="1" s="1"/>
  <c r="S4450" i="1"/>
  <c r="U4450" i="1" s="1"/>
  <c r="S4451" i="1"/>
  <c r="U4451" i="1" s="1"/>
  <c r="S4452" i="1"/>
  <c r="U4452" i="1" s="1"/>
  <c r="S4453" i="1"/>
  <c r="U4453" i="1" s="1"/>
  <c r="S4454" i="1"/>
  <c r="U4454" i="1" s="1"/>
  <c r="S4455" i="1"/>
  <c r="U4455" i="1" s="1"/>
  <c r="S4456" i="1"/>
  <c r="U4456" i="1" s="1"/>
  <c r="S4457" i="1"/>
  <c r="U4457" i="1" s="1"/>
  <c r="S4458" i="1"/>
  <c r="U4458" i="1" s="1"/>
  <c r="S4459" i="1"/>
  <c r="U4459" i="1" s="1"/>
  <c r="S4460" i="1"/>
  <c r="U4460" i="1" s="1"/>
  <c r="S4461" i="1"/>
  <c r="U4461" i="1" s="1"/>
  <c r="S4462" i="1"/>
  <c r="U4462" i="1" s="1"/>
  <c r="S4463" i="1"/>
  <c r="U4463" i="1" s="1"/>
  <c r="S4464" i="1"/>
  <c r="U4464" i="1" s="1"/>
  <c r="S4465" i="1"/>
  <c r="U4465" i="1" s="1"/>
  <c r="S4466" i="1"/>
  <c r="U4466" i="1" s="1"/>
  <c r="S4467" i="1"/>
  <c r="U4467" i="1" s="1"/>
  <c r="S4468" i="1"/>
  <c r="U4468" i="1" s="1"/>
  <c r="S4469" i="1"/>
  <c r="U4469" i="1" s="1"/>
  <c r="S4470" i="1"/>
  <c r="U4470" i="1" s="1"/>
  <c r="S4471" i="1"/>
  <c r="U4471" i="1" s="1"/>
  <c r="S4472" i="1"/>
  <c r="U4472" i="1" s="1"/>
  <c r="S4473" i="1"/>
  <c r="U4473" i="1" s="1"/>
  <c r="S4474" i="1"/>
  <c r="U4474" i="1" s="1"/>
  <c r="S4475" i="1"/>
  <c r="U4475" i="1" s="1"/>
  <c r="S4476" i="1"/>
  <c r="U4476" i="1" s="1"/>
  <c r="S4477" i="1"/>
  <c r="U4477" i="1" s="1"/>
  <c r="S4478" i="1"/>
  <c r="U4478" i="1" s="1"/>
  <c r="S4479" i="1"/>
  <c r="U4479" i="1" s="1"/>
  <c r="S4480" i="1"/>
  <c r="U4480" i="1" s="1"/>
  <c r="S4481" i="1"/>
  <c r="U4481" i="1" s="1"/>
  <c r="S4482" i="1"/>
  <c r="U4482" i="1" s="1"/>
  <c r="S4483" i="1"/>
  <c r="U4483" i="1" s="1"/>
  <c r="S4484" i="1"/>
  <c r="U4484" i="1" s="1"/>
  <c r="S4485" i="1"/>
  <c r="U4485" i="1" s="1"/>
  <c r="S4486" i="1"/>
  <c r="U4486" i="1" s="1"/>
  <c r="S4487" i="1"/>
  <c r="U4487" i="1" s="1"/>
  <c r="S4488" i="1"/>
  <c r="U4488" i="1" s="1"/>
  <c r="S4489" i="1"/>
  <c r="U4489" i="1" s="1"/>
  <c r="S4490" i="1"/>
  <c r="U4490" i="1" s="1"/>
  <c r="S4491" i="1"/>
  <c r="U4491" i="1" s="1"/>
  <c r="S4492" i="1"/>
  <c r="U4492" i="1" s="1"/>
  <c r="S4493" i="1"/>
  <c r="U4493" i="1" s="1"/>
  <c r="S4494" i="1"/>
  <c r="U4494" i="1" s="1"/>
  <c r="S4495" i="1"/>
  <c r="U4495" i="1" s="1"/>
  <c r="S4496" i="1"/>
  <c r="U4496" i="1" s="1"/>
  <c r="S4497" i="1"/>
  <c r="U4497" i="1" s="1"/>
  <c r="S4498" i="1"/>
  <c r="U4498" i="1" s="1"/>
  <c r="S4499" i="1"/>
  <c r="U4499" i="1" s="1"/>
  <c r="S4500" i="1"/>
  <c r="U4500" i="1" s="1"/>
  <c r="S4501" i="1"/>
  <c r="U4501" i="1" s="1"/>
  <c r="S4502" i="1"/>
  <c r="U4502" i="1" s="1"/>
  <c r="S4503" i="1"/>
  <c r="U4503" i="1" s="1"/>
  <c r="S4504" i="1"/>
  <c r="U4504" i="1" s="1"/>
  <c r="S4505" i="1"/>
  <c r="U4505" i="1" s="1"/>
  <c r="S4506" i="1"/>
  <c r="U4506" i="1" s="1"/>
  <c r="S4507" i="1"/>
  <c r="U4507" i="1" s="1"/>
  <c r="S4508" i="1"/>
  <c r="U4508" i="1" s="1"/>
  <c r="S4509" i="1"/>
  <c r="U4509" i="1" s="1"/>
  <c r="S4510" i="1"/>
  <c r="U4510" i="1" s="1"/>
  <c r="S4511" i="1"/>
  <c r="U4511" i="1" s="1"/>
  <c r="S4512" i="1"/>
  <c r="U4512" i="1" s="1"/>
  <c r="S4513" i="1"/>
  <c r="U4513" i="1" s="1"/>
  <c r="S4514" i="1"/>
  <c r="U4514" i="1" s="1"/>
  <c r="S4515" i="1"/>
  <c r="U4515" i="1" s="1"/>
  <c r="S4516" i="1"/>
  <c r="U4516" i="1" s="1"/>
  <c r="S4517" i="1"/>
  <c r="U4517" i="1" s="1"/>
  <c r="S4518" i="1"/>
  <c r="U4518" i="1" s="1"/>
  <c r="S4519" i="1"/>
  <c r="U4519" i="1" s="1"/>
  <c r="S4520" i="1"/>
  <c r="U4520" i="1" s="1"/>
  <c r="S4521" i="1"/>
  <c r="U4521" i="1" s="1"/>
  <c r="S4522" i="1"/>
  <c r="U4522" i="1" s="1"/>
  <c r="S4523" i="1"/>
  <c r="U4523" i="1" s="1"/>
  <c r="S4524" i="1"/>
  <c r="U4524" i="1" s="1"/>
  <c r="S4525" i="1"/>
  <c r="U4525" i="1" s="1"/>
  <c r="S4526" i="1"/>
  <c r="U4526" i="1" s="1"/>
  <c r="S4527" i="1"/>
  <c r="U4527" i="1" s="1"/>
  <c r="S4528" i="1"/>
  <c r="U4528" i="1" s="1"/>
  <c r="S4529" i="1"/>
  <c r="U4529" i="1" s="1"/>
  <c r="S4530" i="1"/>
  <c r="U4530" i="1" s="1"/>
  <c r="S4531" i="1"/>
  <c r="U4531" i="1" s="1"/>
  <c r="S4532" i="1"/>
  <c r="U4532" i="1" s="1"/>
  <c r="S4533" i="1"/>
  <c r="U4533" i="1" s="1"/>
  <c r="S4534" i="1"/>
  <c r="U4534" i="1" s="1"/>
  <c r="S4535" i="1"/>
  <c r="U4535" i="1" s="1"/>
  <c r="S4536" i="1"/>
  <c r="U4536" i="1" s="1"/>
  <c r="S4537" i="1"/>
  <c r="U4537" i="1" s="1"/>
  <c r="S4538" i="1"/>
  <c r="U4538" i="1" s="1"/>
  <c r="S4539" i="1"/>
  <c r="U4539" i="1" s="1"/>
  <c r="S4540" i="1"/>
  <c r="U4540" i="1" s="1"/>
  <c r="S4541" i="1"/>
  <c r="U4541" i="1" s="1"/>
  <c r="S4542" i="1"/>
  <c r="U4542" i="1" s="1"/>
  <c r="S4543" i="1"/>
  <c r="U4543" i="1" s="1"/>
  <c r="S4544" i="1"/>
  <c r="U4544" i="1" s="1"/>
  <c r="S4545" i="1"/>
  <c r="U4545" i="1" s="1"/>
  <c r="S4546" i="1"/>
  <c r="U4546" i="1" s="1"/>
  <c r="S4547" i="1"/>
  <c r="U4547" i="1" s="1"/>
  <c r="S4548" i="1"/>
  <c r="U4548" i="1" s="1"/>
  <c r="S4549" i="1"/>
  <c r="U4549" i="1" s="1"/>
  <c r="S4550" i="1"/>
  <c r="U4550" i="1" s="1"/>
  <c r="S4551" i="1"/>
  <c r="U4551" i="1" s="1"/>
  <c r="S4552" i="1"/>
  <c r="U4552" i="1" s="1"/>
  <c r="S4553" i="1"/>
  <c r="U4553" i="1" s="1"/>
  <c r="S4554" i="1"/>
  <c r="U4554" i="1" s="1"/>
  <c r="S4555" i="1"/>
  <c r="U4555" i="1" s="1"/>
  <c r="S4556" i="1"/>
  <c r="U4556" i="1" s="1"/>
  <c r="S4557" i="1"/>
  <c r="U4557" i="1" s="1"/>
  <c r="S4558" i="1"/>
  <c r="U4558" i="1" s="1"/>
  <c r="S4559" i="1"/>
  <c r="U4559" i="1" s="1"/>
  <c r="S4560" i="1"/>
  <c r="U4560" i="1" s="1"/>
  <c r="S4561" i="1"/>
  <c r="U4561" i="1" s="1"/>
  <c r="S4562" i="1"/>
  <c r="U4562" i="1" s="1"/>
  <c r="S4563" i="1"/>
  <c r="U4563" i="1" s="1"/>
  <c r="S4564" i="1"/>
  <c r="U4564" i="1" s="1"/>
  <c r="S4565" i="1"/>
  <c r="U4565" i="1" s="1"/>
  <c r="S4566" i="1"/>
  <c r="U4566" i="1" s="1"/>
  <c r="S4567" i="1"/>
  <c r="U4567" i="1" s="1"/>
  <c r="S4568" i="1"/>
  <c r="U4568" i="1" s="1"/>
  <c r="S4569" i="1"/>
  <c r="U4569" i="1" s="1"/>
  <c r="S4570" i="1"/>
  <c r="U4570" i="1" s="1"/>
  <c r="S4571" i="1"/>
  <c r="U4571" i="1" s="1"/>
  <c r="S4572" i="1"/>
  <c r="U4572" i="1" s="1"/>
  <c r="S4573" i="1"/>
  <c r="U4573" i="1" s="1"/>
  <c r="S4574" i="1"/>
  <c r="U4574" i="1" s="1"/>
  <c r="S4575" i="1"/>
  <c r="U4575" i="1" s="1"/>
  <c r="S4576" i="1"/>
  <c r="U4576" i="1" s="1"/>
  <c r="S4577" i="1"/>
  <c r="U4577" i="1" s="1"/>
  <c r="S4578" i="1"/>
  <c r="U4578" i="1" s="1"/>
  <c r="S4579" i="1"/>
  <c r="U4579" i="1" s="1"/>
  <c r="S4580" i="1"/>
  <c r="U4580" i="1" s="1"/>
  <c r="S4581" i="1"/>
  <c r="U4581" i="1" s="1"/>
  <c r="S4582" i="1"/>
  <c r="U4582" i="1" s="1"/>
  <c r="S4583" i="1"/>
  <c r="U4583" i="1" s="1"/>
  <c r="S4584" i="1"/>
  <c r="U4584" i="1" s="1"/>
  <c r="S4585" i="1"/>
  <c r="U4585" i="1" s="1"/>
  <c r="S4586" i="1"/>
  <c r="U4586" i="1" s="1"/>
  <c r="S4587" i="1"/>
  <c r="U4587" i="1" s="1"/>
  <c r="S4588" i="1"/>
  <c r="U4588" i="1" s="1"/>
  <c r="S4589" i="1"/>
  <c r="U4589" i="1" s="1"/>
  <c r="S4590" i="1"/>
  <c r="U4590" i="1" s="1"/>
  <c r="S4591" i="1"/>
  <c r="U4591" i="1" s="1"/>
  <c r="S4592" i="1"/>
  <c r="U4592" i="1" s="1"/>
  <c r="S4593" i="1"/>
  <c r="U4593" i="1" s="1"/>
  <c r="S4594" i="1"/>
  <c r="U4594" i="1" s="1"/>
  <c r="S4595" i="1"/>
  <c r="U4595" i="1" s="1"/>
  <c r="S4596" i="1"/>
  <c r="U4596" i="1" s="1"/>
  <c r="S4597" i="1"/>
  <c r="U4597" i="1" s="1"/>
  <c r="S4598" i="1"/>
  <c r="U4598" i="1" s="1"/>
  <c r="S4599" i="1"/>
  <c r="U4599" i="1" s="1"/>
  <c r="S4600" i="1"/>
  <c r="U4600" i="1" s="1"/>
  <c r="S4601" i="1"/>
  <c r="U4601" i="1" s="1"/>
  <c r="S4602" i="1"/>
  <c r="U4602" i="1" s="1"/>
  <c r="S4603" i="1"/>
  <c r="U4603" i="1" s="1"/>
  <c r="S4604" i="1"/>
  <c r="U4604" i="1" s="1"/>
  <c r="S4605" i="1"/>
  <c r="U4605" i="1" s="1"/>
  <c r="S4606" i="1"/>
  <c r="U4606" i="1" s="1"/>
  <c r="S4607" i="1"/>
  <c r="U4607" i="1" s="1"/>
  <c r="S4608" i="1"/>
  <c r="U4608" i="1" s="1"/>
  <c r="S4609" i="1"/>
  <c r="U4609" i="1" s="1"/>
  <c r="S4610" i="1"/>
  <c r="U4610" i="1" s="1"/>
  <c r="S4611" i="1"/>
  <c r="U4611" i="1" s="1"/>
  <c r="S4612" i="1"/>
  <c r="U4612" i="1" s="1"/>
  <c r="S4613" i="1"/>
  <c r="U4613" i="1" s="1"/>
  <c r="S4614" i="1"/>
  <c r="U4614" i="1" s="1"/>
  <c r="S4615" i="1"/>
  <c r="U4615" i="1" s="1"/>
  <c r="S4616" i="1"/>
  <c r="U4616" i="1" s="1"/>
  <c r="S4617" i="1"/>
  <c r="U4617" i="1" s="1"/>
  <c r="S4618" i="1"/>
  <c r="U4618" i="1" s="1"/>
  <c r="S4619" i="1"/>
  <c r="U4619" i="1" s="1"/>
  <c r="S4620" i="1"/>
  <c r="U4620" i="1" s="1"/>
  <c r="S4621" i="1"/>
  <c r="U4621" i="1" s="1"/>
  <c r="S4622" i="1"/>
  <c r="U4622" i="1" s="1"/>
  <c r="S4623" i="1"/>
  <c r="U4623" i="1" s="1"/>
  <c r="S4624" i="1"/>
  <c r="U4624" i="1" s="1"/>
  <c r="S4625" i="1"/>
  <c r="U4625" i="1" s="1"/>
  <c r="S4626" i="1"/>
  <c r="U4626" i="1" s="1"/>
  <c r="S4627" i="1"/>
  <c r="U4627" i="1" s="1"/>
  <c r="S4628" i="1"/>
  <c r="U4628" i="1" s="1"/>
  <c r="S4629" i="1"/>
  <c r="U4629" i="1" s="1"/>
  <c r="S4630" i="1"/>
  <c r="U4630" i="1" s="1"/>
  <c r="S4631" i="1"/>
  <c r="U4631" i="1" s="1"/>
  <c r="S4632" i="1"/>
  <c r="U4632" i="1" s="1"/>
  <c r="S4633" i="1"/>
  <c r="U4633" i="1" s="1"/>
  <c r="S4634" i="1"/>
  <c r="U4634" i="1" s="1"/>
  <c r="S4635" i="1"/>
  <c r="U4635" i="1" s="1"/>
  <c r="S4636" i="1"/>
  <c r="U4636" i="1" s="1"/>
  <c r="S4637" i="1"/>
  <c r="U4637" i="1" s="1"/>
  <c r="S4638" i="1"/>
  <c r="U4638" i="1" s="1"/>
  <c r="S4639" i="1"/>
  <c r="U4639" i="1" s="1"/>
  <c r="S4640" i="1"/>
  <c r="U4640" i="1" s="1"/>
  <c r="S4641" i="1"/>
  <c r="U4641" i="1" s="1"/>
  <c r="S4642" i="1"/>
  <c r="U4642" i="1" s="1"/>
  <c r="S4643" i="1"/>
  <c r="U4643" i="1" s="1"/>
  <c r="S4644" i="1"/>
  <c r="U4644" i="1" s="1"/>
  <c r="S4645" i="1"/>
  <c r="U4645" i="1" s="1"/>
  <c r="S4646" i="1"/>
  <c r="U4646" i="1" s="1"/>
  <c r="S4647" i="1"/>
  <c r="U4647" i="1" s="1"/>
  <c r="S4648" i="1"/>
  <c r="U4648" i="1" s="1"/>
  <c r="S4649" i="1"/>
  <c r="U4649" i="1" s="1"/>
  <c r="S4650" i="1"/>
  <c r="U4650" i="1" s="1"/>
  <c r="S4651" i="1"/>
  <c r="U4651" i="1" s="1"/>
  <c r="S4652" i="1"/>
  <c r="U4652" i="1" s="1"/>
  <c r="S4653" i="1"/>
  <c r="U4653" i="1" s="1"/>
  <c r="S4654" i="1"/>
  <c r="U4654" i="1" s="1"/>
  <c r="S4655" i="1"/>
  <c r="U4655" i="1" s="1"/>
  <c r="S4656" i="1"/>
  <c r="U4656" i="1" s="1"/>
  <c r="S4657" i="1"/>
  <c r="U4657" i="1" s="1"/>
  <c r="S4658" i="1"/>
  <c r="U4658" i="1" s="1"/>
  <c r="S4659" i="1"/>
  <c r="U4659" i="1" s="1"/>
  <c r="S4660" i="1"/>
  <c r="U4660" i="1" s="1"/>
  <c r="S4661" i="1"/>
  <c r="U4661" i="1" s="1"/>
  <c r="S4662" i="1"/>
  <c r="U4662" i="1" s="1"/>
  <c r="S4663" i="1"/>
  <c r="U4663" i="1" s="1"/>
  <c r="S4664" i="1"/>
  <c r="U4664" i="1" s="1"/>
  <c r="S4665" i="1"/>
  <c r="U4665" i="1" s="1"/>
  <c r="S4666" i="1"/>
  <c r="U4666" i="1" s="1"/>
  <c r="S4667" i="1"/>
  <c r="U4667" i="1" s="1"/>
  <c r="S4668" i="1"/>
  <c r="U4668" i="1" s="1"/>
  <c r="S4669" i="1"/>
  <c r="U4669" i="1" s="1"/>
  <c r="S4670" i="1"/>
  <c r="U4670" i="1" s="1"/>
  <c r="S4671" i="1"/>
  <c r="U4671" i="1" s="1"/>
  <c r="S4672" i="1"/>
  <c r="U4672" i="1" s="1"/>
  <c r="S4673" i="1"/>
  <c r="U4673" i="1" s="1"/>
  <c r="S4674" i="1"/>
  <c r="U4674" i="1" s="1"/>
  <c r="S4675" i="1"/>
  <c r="U4675" i="1" s="1"/>
  <c r="S4676" i="1"/>
  <c r="U4676" i="1" s="1"/>
  <c r="S4677" i="1"/>
  <c r="U4677" i="1" s="1"/>
  <c r="S4678" i="1"/>
  <c r="U4678" i="1" s="1"/>
  <c r="S4679" i="1"/>
  <c r="U4679" i="1" s="1"/>
  <c r="S4680" i="1"/>
  <c r="U4680" i="1" s="1"/>
  <c r="S4681" i="1"/>
  <c r="U4681" i="1" s="1"/>
  <c r="S4682" i="1"/>
  <c r="U4682" i="1" s="1"/>
  <c r="S4683" i="1"/>
  <c r="U4683" i="1" s="1"/>
  <c r="S4684" i="1"/>
  <c r="U4684" i="1" s="1"/>
  <c r="S4685" i="1"/>
  <c r="U4685" i="1" s="1"/>
  <c r="S4686" i="1"/>
  <c r="U4686" i="1" s="1"/>
  <c r="S4687" i="1"/>
  <c r="U4687" i="1" s="1"/>
  <c r="S4688" i="1"/>
  <c r="U4688" i="1" s="1"/>
  <c r="S4689" i="1"/>
  <c r="U4689" i="1" s="1"/>
  <c r="S4690" i="1"/>
  <c r="U4690" i="1" s="1"/>
  <c r="S4691" i="1"/>
  <c r="U4691" i="1" s="1"/>
  <c r="S4692" i="1"/>
  <c r="U4692" i="1" s="1"/>
  <c r="S4693" i="1"/>
  <c r="U4693" i="1" s="1"/>
  <c r="S4694" i="1"/>
  <c r="U4694" i="1" s="1"/>
  <c r="S4695" i="1"/>
  <c r="U4695" i="1" s="1"/>
  <c r="S4696" i="1"/>
  <c r="U4696" i="1" s="1"/>
  <c r="S4697" i="1"/>
  <c r="U4697" i="1" s="1"/>
  <c r="S4698" i="1"/>
  <c r="U4698" i="1" s="1"/>
  <c r="S4699" i="1"/>
  <c r="U4699" i="1" s="1"/>
  <c r="S4700" i="1"/>
  <c r="U4700" i="1" s="1"/>
  <c r="S4701" i="1"/>
  <c r="U4701" i="1" s="1"/>
  <c r="S4702" i="1"/>
  <c r="U4702" i="1" s="1"/>
  <c r="S4703" i="1"/>
  <c r="U4703" i="1" s="1"/>
  <c r="S4704" i="1"/>
  <c r="U4704" i="1" s="1"/>
  <c r="S4705" i="1"/>
  <c r="U4705" i="1" s="1"/>
  <c r="S4706" i="1"/>
  <c r="U4706" i="1" s="1"/>
  <c r="S4707" i="1"/>
  <c r="U4707" i="1" s="1"/>
  <c r="S4708" i="1"/>
  <c r="U4708" i="1" s="1"/>
  <c r="S4709" i="1"/>
  <c r="U4709" i="1" s="1"/>
  <c r="S4710" i="1"/>
  <c r="U4710" i="1" s="1"/>
  <c r="S4711" i="1"/>
  <c r="U4711" i="1" s="1"/>
  <c r="S4712" i="1"/>
  <c r="U4712" i="1" s="1"/>
  <c r="S4713" i="1"/>
  <c r="U4713" i="1" s="1"/>
  <c r="S4714" i="1"/>
  <c r="U4714" i="1" s="1"/>
  <c r="S4715" i="1"/>
  <c r="U4715" i="1" s="1"/>
  <c r="S4716" i="1"/>
  <c r="U4716" i="1" s="1"/>
  <c r="S4717" i="1"/>
  <c r="U4717" i="1" s="1"/>
  <c r="S4718" i="1"/>
  <c r="U4718" i="1" s="1"/>
  <c r="S4719" i="1"/>
  <c r="U4719" i="1" s="1"/>
  <c r="S4720" i="1"/>
  <c r="U4720" i="1" s="1"/>
  <c r="S4721" i="1"/>
  <c r="U4721" i="1" s="1"/>
  <c r="S4722" i="1"/>
  <c r="U4722" i="1" s="1"/>
  <c r="S4723" i="1"/>
  <c r="U4723" i="1" s="1"/>
  <c r="S4724" i="1"/>
  <c r="U4724" i="1" s="1"/>
  <c r="S4725" i="1"/>
  <c r="U4725" i="1" s="1"/>
  <c r="S4726" i="1"/>
  <c r="U4726" i="1" s="1"/>
  <c r="S4727" i="1"/>
  <c r="U4727" i="1" s="1"/>
  <c r="S4728" i="1"/>
  <c r="U4728" i="1" s="1"/>
  <c r="S4729" i="1"/>
  <c r="U4729" i="1" s="1"/>
  <c r="S4730" i="1"/>
  <c r="U4730" i="1" s="1"/>
  <c r="S4731" i="1"/>
  <c r="U4731" i="1" s="1"/>
  <c r="S4732" i="1"/>
  <c r="U4732" i="1" s="1"/>
  <c r="S4733" i="1"/>
  <c r="U4733" i="1" s="1"/>
  <c r="S4734" i="1"/>
  <c r="U4734" i="1" s="1"/>
  <c r="S4735" i="1"/>
  <c r="U4735" i="1" s="1"/>
  <c r="S4736" i="1"/>
  <c r="U4736" i="1" s="1"/>
  <c r="S4737" i="1"/>
  <c r="U4737" i="1" s="1"/>
  <c r="S4738" i="1"/>
  <c r="U4738" i="1" s="1"/>
  <c r="S4739" i="1"/>
  <c r="U4739" i="1" s="1"/>
  <c r="S4740" i="1"/>
  <c r="U4740" i="1" s="1"/>
  <c r="S4741" i="1"/>
  <c r="U4741" i="1" s="1"/>
  <c r="S4742" i="1"/>
  <c r="U4742" i="1" s="1"/>
  <c r="S4743" i="1"/>
  <c r="U4743" i="1" s="1"/>
  <c r="S4744" i="1"/>
  <c r="U4744" i="1" s="1"/>
  <c r="S4745" i="1"/>
  <c r="U4745" i="1" s="1"/>
  <c r="S4746" i="1"/>
  <c r="U4746" i="1" s="1"/>
  <c r="S4747" i="1"/>
  <c r="U4747" i="1" s="1"/>
  <c r="S4748" i="1"/>
  <c r="U4748" i="1" s="1"/>
  <c r="S4749" i="1"/>
  <c r="U4749" i="1" s="1"/>
  <c r="S4750" i="1"/>
  <c r="U4750" i="1" s="1"/>
  <c r="S4751" i="1"/>
  <c r="U4751" i="1" s="1"/>
  <c r="S4752" i="1"/>
  <c r="U4752" i="1" s="1"/>
  <c r="S4753" i="1"/>
  <c r="U4753" i="1" s="1"/>
  <c r="S4754" i="1"/>
  <c r="U4754" i="1" s="1"/>
  <c r="S4755" i="1"/>
  <c r="U4755" i="1" s="1"/>
  <c r="S4756" i="1"/>
  <c r="U4756" i="1" s="1"/>
  <c r="S4757" i="1"/>
  <c r="U4757" i="1" s="1"/>
  <c r="S4758" i="1"/>
  <c r="U4758" i="1" s="1"/>
  <c r="S4759" i="1"/>
  <c r="U4759" i="1" s="1"/>
  <c r="S4760" i="1"/>
  <c r="U4760" i="1" s="1"/>
  <c r="S4761" i="1"/>
  <c r="U4761" i="1" s="1"/>
  <c r="S4762" i="1"/>
  <c r="U4762" i="1" s="1"/>
  <c r="S4763" i="1"/>
  <c r="U4763" i="1" s="1"/>
  <c r="S4764" i="1"/>
  <c r="U4764" i="1" s="1"/>
  <c r="S4765" i="1"/>
  <c r="U4765" i="1" s="1"/>
  <c r="S4766" i="1"/>
  <c r="U4766" i="1" s="1"/>
  <c r="S4767" i="1"/>
  <c r="U4767" i="1" s="1"/>
  <c r="S4768" i="1"/>
  <c r="U4768" i="1" s="1"/>
  <c r="S4769" i="1"/>
  <c r="U4769" i="1" s="1"/>
  <c r="S4770" i="1"/>
  <c r="U4770" i="1" s="1"/>
  <c r="S4771" i="1"/>
  <c r="U4771" i="1" s="1"/>
  <c r="S4772" i="1"/>
  <c r="U4772" i="1" s="1"/>
  <c r="S4773" i="1"/>
  <c r="U4773" i="1" s="1"/>
  <c r="S4774" i="1"/>
  <c r="U4774" i="1" s="1"/>
  <c r="S4775" i="1"/>
  <c r="U4775" i="1" s="1"/>
  <c r="S4776" i="1"/>
  <c r="U4776" i="1" s="1"/>
  <c r="S4777" i="1"/>
  <c r="U4777" i="1" s="1"/>
  <c r="S4778" i="1"/>
  <c r="U4778" i="1" s="1"/>
  <c r="S4779" i="1"/>
  <c r="U4779" i="1" s="1"/>
  <c r="S4780" i="1"/>
  <c r="U4780" i="1" s="1"/>
  <c r="S4781" i="1"/>
  <c r="U4781" i="1" s="1"/>
  <c r="S4782" i="1"/>
  <c r="U4782" i="1" s="1"/>
  <c r="S4783" i="1"/>
  <c r="U4783" i="1" s="1"/>
  <c r="S4784" i="1"/>
  <c r="U4784" i="1" s="1"/>
  <c r="S4785" i="1"/>
  <c r="U4785" i="1" s="1"/>
  <c r="S4786" i="1"/>
  <c r="U4786" i="1" s="1"/>
  <c r="S4787" i="1"/>
  <c r="U4787" i="1" s="1"/>
  <c r="S4788" i="1"/>
  <c r="U4788" i="1" s="1"/>
  <c r="S4789" i="1"/>
  <c r="U4789" i="1" s="1"/>
  <c r="S4790" i="1"/>
  <c r="U4790" i="1" s="1"/>
  <c r="S4791" i="1"/>
  <c r="U4791" i="1" s="1"/>
  <c r="S4792" i="1"/>
  <c r="U4792" i="1" s="1"/>
  <c r="S4793" i="1"/>
  <c r="U4793" i="1" s="1"/>
  <c r="S4794" i="1"/>
  <c r="U4794" i="1" s="1"/>
  <c r="S4795" i="1"/>
  <c r="U4795" i="1" s="1"/>
  <c r="S4796" i="1"/>
  <c r="U4796" i="1" s="1"/>
  <c r="S4797" i="1"/>
  <c r="U4797" i="1" s="1"/>
  <c r="S4798" i="1"/>
  <c r="U4798" i="1" s="1"/>
  <c r="S4799" i="1"/>
  <c r="U4799" i="1" s="1"/>
  <c r="S4800" i="1"/>
  <c r="U4800" i="1" s="1"/>
  <c r="S4801" i="1"/>
  <c r="U4801" i="1" s="1"/>
  <c r="S4802" i="1"/>
  <c r="U4802" i="1" s="1"/>
  <c r="S4803" i="1"/>
  <c r="U4803" i="1" s="1"/>
  <c r="S4804" i="1"/>
  <c r="U4804" i="1" s="1"/>
  <c r="S4805" i="1"/>
  <c r="U4805" i="1" s="1"/>
  <c r="S4806" i="1"/>
  <c r="U4806" i="1" s="1"/>
  <c r="S4807" i="1"/>
  <c r="U4807" i="1" s="1"/>
  <c r="S4808" i="1"/>
  <c r="U4808" i="1" s="1"/>
  <c r="S4809" i="1"/>
  <c r="U4809" i="1" s="1"/>
  <c r="S4810" i="1"/>
  <c r="U4810" i="1" s="1"/>
  <c r="S4811" i="1"/>
  <c r="U4811" i="1" s="1"/>
  <c r="S4812" i="1"/>
  <c r="U4812" i="1" s="1"/>
  <c r="S4813" i="1"/>
  <c r="U4813" i="1" s="1"/>
  <c r="S4814" i="1"/>
  <c r="U4814" i="1" s="1"/>
  <c r="S4815" i="1"/>
  <c r="U4815" i="1" s="1"/>
  <c r="S4816" i="1"/>
  <c r="U4816" i="1" s="1"/>
  <c r="S4817" i="1"/>
  <c r="U4817" i="1" s="1"/>
  <c r="S4818" i="1"/>
  <c r="U4818" i="1" s="1"/>
  <c r="S4819" i="1"/>
  <c r="U4819" i="1" s="1"/>
  <c r="S4820" i="1"/>
  <c r="U4820" i="1" s="1"/>
  <c r="S4821" i="1"/>
  <c r="U4821" i="1" s="1"/>
  <c r="S4822" i="1"/>
  <c r="U4822" i="1" s="1"/>
  <c r="S4823" i="1"/>
  <c r="U4823" i="1" s="1"/>
  <c r="S4824" i="1"/>
  <c r="U4824" i="1" s="1"/>
  <c r="S4825" i="1"/>
  <c r="U4825" i="1" s="1"/>
  <c r="S4826" i="1"/>
  <c r="U4826" i="1" s="1"/>
  <c r="S4827" i="1"/>
  <c r="U4827" i="1" s="1"/>
  <c r="S4828" i="1"/>
  <c r="U4828" i="1" s="1"/>
  <c r="S4829" i="1"/>
  <c r="U4829" i="1" s="1"/>
  <c r="S4830" i="1"/>
  <c r="U4830" i="1" s="1"/>
  <c r="S4831" i="1"/>
  <c r="U4831" i="1" s="1"/>
  <c r="S4832" i="1"/>
  <c r="U4832" i="1" s="1"/>
  <c r="S4833" i="1"/>
  <c r="U4833" i="1" s="1"/>
  <c r="S4834" i="1"/>
  <c r="U4834" i="1" s="1"/>
  <c r="S4835" i="1"/>
  <c r="U4835" i="1" s="1"/>
  <c r="S4836" i="1"/>
  <c r="U4836" i="1" s="1"/>
  <c r="S4837" i="1"/>
  <c r="U4837" i="1" s="1"/>
  <c r="S4838" i="1"/>
  <c r="U4838" i="1" s="1"/>
  <c r="S4839" i="1"/>
  <c r="U4839" i="1" s="1"/>
  <c r="S4840" i="1"/>
  <c r="U4840" i="1" s="1"/>
  <c r="S4841" i="1"/>
  <c r="U4841" i="1" s="1"/>
  <c r="S4842" i="1"/>
  <c r="U4842" i="1" s="1"/>
  <c r="S4843" i="1"/>
  <c r="U4843" i="1" s="1"/>
  <c r="S4844" i="1"/>
  <c r="U4844" i="1" s="1"/>
  <c r="S4845" i="1"/>
  <c r="U4845" i="1" s="1"/>
  <c r="S4846" i="1"/>
  <c r="U4846" i="1" s="1"/>
  <c r="S4847" i="1"/>
  <c r="U4847" i="1" s="1"/>
  <c r="S4848" i="1"/>
  <c r="U4848" i="1" s="1"/>
  <c r="S4849" i="1"/>
  <c r="U4849" i="1" s="1"/>
  <c r="S4850" i="1"/>
  <c r="U4850" i="1" s="1"/>
  <c r="S2" i="1"/>
  <c r="P2" i="1"/>
  <c r="R2" i="1" s="1"/>
  <c r="U1862" i="1" l="1"/>
  <c r="G163" i="23"/>
  <c r="U1758" i="1"/>
  <c r="G4" i="23"/>
  <c r="U1690" i="1"/>
  <c r="G6" i="23"/>
  <c r="U1438" i="1"/>
  <c r="G57" i="23"/>
  <c r="U1426" i="1"/>
  <c r="G38" i="23"/>
  <c r="U1166" i="1"/>
  <c r="G19" i="23"/>
  <c r="U870" i="1"/>
  <c r="G87" i="23"/>
  <c r="U794" i="1"/>
  <c r="G106" i="23"/>
  <c r="U754" i="1"/>
  <c r="G28" i="23"/>
  <c r="U614" i="1"/>
  <c r="G164" i="23"/>
  <c r="U582" i="1"/>
  <c r="G56" i="23"/>
  <c r="U558" i="1"/>
  <c r="G151" i="23"/>
  <c r="U530" i="1"/>
  <c r="G103" i="23"/>
  <c r="U454" i="1"/>
  <c r="G158" i="23"/>
  <c r="U422" i="1"/>
  <c r="G121" i="23"/>
  <c r="U414" i="1"/>
  <c r="G73" i="23"/>
  <c r="U358" i="1"/>
  <c r="G46" i="23"/>
  <c r="U350" i="1"/>
  <c r="G101" i="23"/>
  <c r="U330" i="1"/>
  <c r="G152" i="23"/>
  <c r="U282" i="1"/>
  <c r="G126" i="23"/>
  <c r="U262" i="1"/>
  <c r="G42" i="23"/>
  <c r="U242" i="1"/>
  <c r="G89" i="23"/>
  <c r="U234" i="1"/>
  <c r="G66" i="23"/>
  <c r="U230" i="1"/>
  <c r="G95" i="23"/>
  <c r="U226" i="1"/>
  <c r="G36" i="23"/>
  <c r="U218" i="1"/>
  <c r="G25" i="23"/>
  <c r="U194" i="1"/>
  <c r="G168" i="23"/>
  <c r="U190" i="1"/>
  <c r="G162" i="23"/>
  <c r="U186" i="1"/>
  <c r="G77" i="23"/>
  <c r="U170" i="1"/>
  <c r="G171" i="23"/>
  <c r="U166" i="1"/>
  <c r="G78" i="23"/>
  <c r="U162" i="1"/>
  <c r="G145" i="23"/>
  <c r="U158" i="1"/>
  <c r="G154" i="23"/>
  <c r="U154" i="1"/>
  <c r="G65" i="23"/>
  <c r="U134" i="1"/>
  <c r="G44" i="23"/>
  <c r="U126" i="1"/>
  <c r="G105" i="23"/>
  <c r="U122" i="1"/>
  <c r="G35" i="23"/>
  <c r="U114" i="1"/>
  <c r="G17" i="23"/>
  <c r="U102" i="1"/>
  <c r="G88" i="23"/>
  <c r="U90" i="1"/>
  <c r="G91" i="23"/>
  <c r="U74" i="1"/>
  <c r="G71" i="23"/>
  <c r="U70" i="1"/>
  <c r="G31" i="23"/>
  <c r="U14" i="1"/>
  <c r="G11" i="23"/>
  <c r="U1209" i="1"/>
  <c r="G109" i="23"/>
  <c r="U1057" i="1"/>
  <c r="G14" i="23"/>
  <c r="U897" i="1"/>
  <c r="G123" i="23"/>
  <c r="U769" i="1"/>
  <c r="G139" i="23"/>
  <c r="U441" i="1"/>
  <c r="G24" i="23"/>
  <c r="U421" i="1"/>
  <c r="G132" i="23"/>
  <c r="U409" i="1"/>
  <c r="G34" i="23"/>
  <c r="U385" i="1"/>
  <c r="G108" i="23"/>
  <c r="U373" i="1"/>
  <c r="G75" i="23"/>
  <c r="U365" i="1"/>
  <c r="G124" i="23"/>
  <c r="U357" i="1"/>
  <c r="G153" i="23"/>
  <c r="U321" i="1"/>
  <c r="G111" i="23"/>
  <c r="U301" i="1"/>
  <c r="G8" i="23"/>
  <c r="U289" i="1"/>
  <c r="G64" i="23"/>
  <c r="U265" i="1"/>
  <c r="G52" i="23"/>
  <c r="U253" i="1"/>
  <c r="G48" i="23"/>
  <c r="U245" i="1"/>
  <c r="G45" i="23"/>
  <c r="U233" i="1"/>
  <c r="G5" i="23"/>
  <c r="U221" i="1"/>
  <c r="G138" i="23"/>
  <c r="U213" i="1"/>
  <c r="G119" i="23"/>
  <c r="U205" i="1"/>
  <c r="G120" i="23"/>
  <c r="U193" i="1"/>
  <c r="G104" i="23"/>
  <c r="U173" i="1"/>
  <c r="G99" i="23"/>
  <c r="U169" i="1"/>
  <c r="G134" i="23"/>
  <c r="U165" i="1"/>
  <c r="G70" i="23"/>
  <c r="U161" i="1"/>
  <c r="G40" i="23"/>
  <c r="U129" i="1"/>
  <c r="G33" i="23"/>
  <c r="U121" i="1"/>
  <c r="G74" i="23"/>
  <c r="U105" i="1"/>
  <c r="G84" i="23"/>
  <c r="U101" i="1"/>
  <c r="G102" i="23"/>
  <c r="U97" i="1"/>
  <c r="G93" i="23"/>
  <c r="U81" i="1"/>
  <c r="G23" i="23"/>
  <c r="U65" i="1"/>
  <c r="G51" i="23"/>
  <c r="U61" i="1"/>
  <c r="G15" i="23"/>
  <c r="U2140" i="1"/>
  <c r="G61" i="23"/>
  <c r="U1476" i="1"/>
  <c r="G67" i="23"/>
  <c r="U1352" i="1"/>
  <c r="G125" i="23"/>
  <c r="U1032" i="1"/>
  <c r="G175" i="23"/>
  <c r="U744" i="1"/>
  <c r="G146" i="23"/>
  <c r="U720" i="1"/>
  <c r="G76" i="23"/>
  <c r="U616" i="1"/>
  <c r="G13" i="23"/>
  <c r="U556" i="1"/>
  <c r="G174" i="23"/>
  <c r="U544" i="1"/>
  <c r="G170" i="23"/>
  <c r="U540" i="1"/>
  <c r="G16" i="23"/>
  <c r="U472" i="1"/>
  <c r="G155" i="23"/>
  <c r="U444" i="1"/>
  <c r="G135" i="23"/>
  <c r="U420" i="1"/>
  <c r="G20" i="23"/>
  <c r="U376" i="1"/>
  <c r="G141" i="23"/>
  <c r="U320" i="1"/>
  <c r="G10" i="23"/>
  <c r="U312" i="1"/>
  <c r="G131" i="23"/>
  <c r="U308" i="1"/>
  <c r="G136" i="23"/>
  <c r="U304" i="1"/>
  <c r="G173" i="23"/>
  <c r="U296" i="1"/>
  <c r="G107" i="23"/>
  <c r="U268" i="1"/>
  <c r="G50" i="23"/>
  <c r="U264" i="1"/>
  <c r="G128" i="23"/>
  <c r="U260" i="1"/>
  <c r="G166" i="23"/>
  <c r="U248" i="1"/>
  <c r="G140" i="23"/>
  <c r="U244" i="1"/>
  <c r="G63" i="23"/>
  <c r="U232" i="1"/>
  <c r="G150" i="23"/>
  <c r="U220" i="1"/>
  <c r="G3" i="23"/>
  <c r="U216" i="1"/>
  <c r="G118" i="23"/>
  <c r="U184" i="1"/>
  <c r="G41" i="23"/>
  <c r="U180" i="1"/>
  <c r="G58" i="23"/>
  <c r="U176" i="1"/>
  <c r="G147" i="23"/>
  <c r="U172" i="1"/>
  <c r="G116" i="23"/>
  <c r="U168" i="1"/>
  <c r="G21" i="23"/>
  <c r="U160" i="1"/>
  <c r="G161" i="23"/>
  <c r="U156" i="1"/>
  <c r="G9" i="23"/>
  <c r="U152" i="1"/>
  <c r="G85" i="23"/>
  <c r="U148" i="1"/>
  <c r="G39" i="23"/>
  <c r="U136" i="1"/>
  <c r="G62" i="23"/>
  <c r="U128" i="1"/>
  <c r="G60" i="23"/>
  <c r="U116" i="1"/>
  <c r="G117" i="23"/>
  <c r="U112" i="1"/>
  <c r="G29" i="23"/>
  <c r="U108" i="1"/>
  <c r="G92" i="23"/>
  <c r="U104" i="1"/>
  <c r="G83" i="23"/>
  <c r="U100" i="1"/>
  <c r="G100" i="23"/>
  <c r="U92" i="1"/>
  <c r="G2" i="23"/>
  <c r="U84" i="1"/>
  <c r="G54" i="23"/>
  <c r="U68" i="1"/>
  <c r="G27" i="23"/>
  <c r="U60" i="1"/>
  <c r="G55" i="23"/>
  <c r="U52" i="1"/>
  <c r="G49" i="23"/>
  <c r="U28" i="1"/>
  <c r="G26" i="23"/>
  <c r="U16" i="1"/>
  <c r="G7" i="23"/>
  <c r="U1723" i="1"/>
  <c r="G137" i="23"/>
  <c r="U1695" i="1"/>
  <c r="G80" i="23"/>
  <c r="U1263" i="1"/>
  <c r="G148" i="23"/>
  <c r="U1223" i="1"/>
  <c r="G156" i="23"/>
  <c r="U1123" i="1"/>
  <c r="G149" i="23"/>
  <c r="U907" i="1"/>
  <c r="G43" i="23"/>
  <c r="U871" i="1"/>
  <c r="G144" i="23"/>
  <c r="U827" i="1"/>
  <c r="G96" i="23"/>
  <c r="U819" i="1"/>
  <c r="G157" i="23"/>
  <c r="U779" i="1"/>
  <c r="G160" i="23"/>
  <c r="U663" i="1"/>
  <c r="G59" i="23"/>
  <c r="U627" i="1"/>
  <c r="G69" i="23"/>
  <c r="U623" i="1"/>
  <c r="G32" i="23"/>
  <c r="U555" i="1"/>
  <c r="G110" i="23"/>
  <c r="U515" i="1"/>
  <c r="G68" i="23"/>
  <c r="U503" i="1"/>
  <c r="G97" i="23"/>
  <c r="U487" i="1"/>
  <c r="G167" i="23"/>
  <c r="U479" i="1"/>
  <c r="G122" i="23"/>
  <c r="U451" i="1"/>
  <c r="G79" i="23"/>
  <c r="U375" i="1"/>
  <c r="G143" i="23"/>
  <c r="U371" i="1"/>
  <c r="G169" i="23"/>
  <c r="U311" i="1"/>
  <c r="G129" i="23"/>
  <c r="U307" i="1"/>
  <c r="G159" i="23"/>
  <c r="U303" i="1"/>
  <c r="G133" i="23"/>
  <c r="U299" i="1"/>
  <c r="G114" i="23"/>
  <c r="U291" i="1"/>
  <c r="G142" i="23"/>
  <c r="U267" i="1"/>
  <c r="G12" i="23"/>
  <c r="U235" i="1"/>
  <c r="G165" i="23"/>
  <c r="U223" i="1"/>
  <c r="G172" i="23"/>
  <c r="U219" i="1"/>
  <c r="G82" i="23"/>
  <c r="U211" i="1"/>
  <c r="G176" i="23"/>
  <c r="U195" i="1"/>
  <c r="G112" i="23"/>
  <c r="U191" i="1"/>
  <c r="G53" i="23"/>
  <c r="U187" i="1"/>
  <c r="G98" i="23"/>
  <c r="U183" i="1"/>
  <c r="G115" i="23"/>
  <c r="U175" i="1"/>
  <c r="G130" i="23"/>
  <c r="U159" i="1"/>
  <c r="G113" i="23"/>
  <c r="U143" i="1"/>
  <c r="G127" i="23"/>
  <c r="U127" i="1"/>
  <c r="G94" i="23"/>
  <c r="U123" i="1"/>
  <c r="G86" i="23"/>
  <c r="U111" i="1"/>
  <c r="G37" i="23"/>
  <c r="U99" i="1"/>
  <c r="G90" i="23"/>
  <c r="U95" i="1"/>
  <c r="G30" i="23"/>
  <c r="U87" i="1"/>
  <c r="G81" i="23"/>
  <c r="U79" i="1"/>
  <c r="G72" i="23"/>
  <c r="U75" i="1"/>
  <c r="G22" i="23"/>
  <c r="U47" i="1"/>
  <c r="G47" i="23"/>
  <c r="U39" i="1"/>
  <c r="G18" i="23"/>
  <c r="U45" i="1"/>
  <c r="U41" i="1"/>
  <c r="U37" i="1"/>
  <c r="U17" i="1"/>
  <c r="U13" i="1"/>
  <c r="U9" i="1"/>
  <c r="P3" i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P31" i="1"/>
  <c r="R31" i="1" s="1"/>
  <c r="P32" i="1"/>
  <c r="R32" i="1" s="1"/>
  <c r="P33" i="1"/>
  <c r="R33" i="1" s="1"/>
  <c r="P34" i="1"/>
  <c r="R34" i="1" s="1"/>
  <c r="P35" i="1"/>
  <c r="P36" i="1"/>
  <c r="R36" i="1" s="1"/>
  <c r="P37" i="1"/>
  <c r="R37" i="1" s="1"/>
  <c r="P38" i="1"/>
  <c r="P39" i="1"/>
  <c r="R39" i="1" s="1"/>
  <c r="P40" i="1"/>
  <c r="R40" i="1" s="1"/>
  <c r="P41" i="1"/>
  <c r="P42" i="1"/>
  <c r="P43" i="1"/>
  <c r="R43" i="1" s="1"/>
  <c r="P44" i="1"/>
  <c r="R44" i="1" s="1"/>
  <c r="P45" i="1"/>
  <c r="R45" i="1" s="1"/>
  <c r="P46" i="1"/>
  <c r="R46" i="1" s="1"/>
  <c r="P47" i="1"/>
  <c r="P48" i="1"/>
  <c r="P49" i="1"/>
  <c r="R49" i="1" s="1"/>
  <c r="P50" i="1"/>
  <c r="R50" i="1" s="1"/>
  <c r="P51" i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P132" i="1"/>
  <c r="R132" i="1" s="1"/>
  <c r="P133" i="1"/>
  <c r="R133" i="1" s="1"/>
  <c r="P134" i="1"/>
  <c r="P135" i="1"/>
  <c r="R135" i="1" s="1"/>
  <c r="P136" i="1"/>
  <c r="R136" i="1" s="1"/>
  <c r="P137" i="1"/>
  <c r="R137" i="1" s="1"/>
  <c r="P138" i="1"/>
  <c r="R138" i="1" s="1"/>
  <c r="P139" i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P149" i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P156" i="1"/>
  <c r="P157" i="1"/>
  <c r="R157" i="1" s="1"/>
  <c r="P158" i="1"/>
  <c r="R158" i="1" s="1"/>
  <c r="P159" i="1"/>
  <c r="R159" i="1" s="1"/>
  <c r="P160" i="1"/>
  <c r="P161" i="1"/>
  <c r="R161" i="1" s="1"/>
  <c r="P162" i="1"/>
  <c r="R162" i="1" s="1"/>
  <c r="P163" i="1"/>
  <c r="R163" i="1" s="1"/>
  <c r="P164" i="1"/>
  <c r="R164" i="1" s="1"/>
  <c r="P165" i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P233" i="1"/>
  <c r="R233" i="1" s="1"/>
  <c r="P234" i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P245" i="1"/>
  <c r="R245" i="1" s="1"/>
  <c r="P246" i="1"/>
  <c r="R246" i="1" s="1"/>
  <c r="P247" i="1"/>
  <c r="R247" i="1" s="1"/>
  <c r="P248" i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4116" i="1"/>
  <c r="R4116" i="1" s="1"/>
  <c r="P4117" i="1"/>
  <c r="R4117" i="1" s="1"/>
  <c r="P4118" i="1"/>
  <c r="R4118" i="1" s="1"/>
  <c r="P4119" i="1"/>
  <c r="R4119" i="1" s="1"/>
  <c r="P4120" i="1"/>
  <c r="R4120" i="1" s="1"/>
  <c r="P4121" i="1"/>
  <c r="R4121" i="1" s="1"/>
  <c r="P4122" i="1"/>
  <c r="R4122" i="1" s="1"/>
  <c r="P4123" i="1"/>
  <c r="R4123" i="1" s="1"/>
  <c r="P4124" i="1"/>
  <c r="R4124" i="1" s="1"/>
  <c r="P4125" i="1"/>
  <c r="R4125" i="1" s="1"/>
  <c r="P4126" i="1"/>
  <c r="R4126" i="1" s="1"/>
  <c r="P4127" i="1"/>
  <c r="R4127" i="1" s="1"/>
  <c r="P4128" i="1"/>
  <c r="R4128" i="1" s="1"/>
  <c r="P4129" i="1"/>
  <c r="R4129" i="1" s="1"/>
  <c r="P4130" i="1"/>
  <c r="R4130" i="1" s="1"/>
  <c r="P4131" i="1"/>
  <c r="R4131" i="1" s="1"/>
  <c r="P4132" i="1"/>
  <c r="R4132" i="1" s="1"/>
  <c r="P4133" i="1"/>
  <c r="R4133" i="1" s="1"/>
  <c r="P4134" i="1"/>
  <c r="R4134" i="1" s="1"/>
  <c r="P4135" i="1"/>
  <c r="R4135" i="1" s="1"/>
  <c r="P4136" i="1"/>
  <c r="R4136" i="1" s="1"/>
  <c r="P4137" i="1"/>
  <c r="R4137" i="1" s="1"/>
  <c r="P4138" i="1"/>
  <c r="R4138" i="1" s="1"/>
  <c r="P4139" i="1"/>
  <c r="R4139" i="1" s="1"/>
  <c r="P4140" i="1"/>
  <c r="R4140" i="1" s="1"/>
  <c r="P4141" i="1"/>
  <c r="R4141" i="1" s="1"/>
  <c r="P4142" i="1"/>
  <c r="R4142" i="1" s="1"/>
  <c r="P4143" i="1"/>
  <c r="R4143" i="1" s="1"/>
  <c r="P4144" i="1"/>
  <c r="R4144" i="1" s="1"/>
  <c r="P4145" i="1"/>
  <c r="R4145" i="1" s="1"/>
  <c r="P4146" i="1"/>
  <c r="R4146" i="1" s="1"/>
  <c r="P4147" i="1"/>
  <c r="R4147" i="1" s="1"/>
  <c r="P4148" i="1"/>
  <c r="R4148" i="1" s="1"/>
  <c r="P4149" i="1"/>
  <c r="R4149" i="1" s="1"/>
  <c r="P4150" i="1"/>
  <c r="R4150" i="1" s="1"/>
  <c r="P4151" i="1"/>
  <c r="R4151" i="1" s="1"/>
  <c r="P4152" i="1"/>
  <c r="R4152" i="1" s="1"/>
  <c r="P4153" i="1"/>
  <c r="R4153" i="1" s="1"/>
  <c r="P4154" i="1"/>
  <c r="R4154" i="1" s="1"/>
  <c r="P4155" i="1"/>
  <c r="R4155" i="1" s="1"/>
  <c r="P4156" i="1"/>
  <c r="R4156" i="1" s="1"/>
  <c r="P4157" i="1"/>
  <c r="R4157" i="1" s="1"/>
  <c r="P4158" i="1"/>
  <c r="R4158" i="1" s="1"/>
  <c r="P4159" i="1"/>
  <c r="R4159" i="1" s="1"/>
  <c r="P4160" i="1"/>
  <c r="R4160" i="1" s="1"/>
  <c r="P4161" i="1"/>
  <c r="R4161" i="1" s="1"/>
  <c r="P4162" i="1"/>
  <c r="R4162" i="1" s="1"/>
  <c r="P4163" i="1"/>
  <c r="R4163" i="1" s="1"/>
  <c r="P4164" i="1"/>
  <c r="R4164" i="1" s="1"/>
  <c r="P4165" i="1"/>
  <c r="R4165" i="1" s="1"/>
  <c r="P4166" i="1"/>
  <c r="R4166" i="1" s="1"/>
  <c r="P4167" i="1"/>
  <c r="R4167" i="1" s="1"/>
  <c r="P4168" i="1"/>
  <c r="R4168" i="1" s="1"/>
  <c r="P4169" i="1"/>
  <c r="R4169" i="1" s="1"/>
  <c r="P4170" i="1"/>
  <c r="R4170" i="1" s="1"/>
  <c r="P4171" i="1"/>
  <c r="R4171" i="1" s="1"/>
  <c r="P4172" i="1"/>
  <c r="R4172" i="1" s="1"/>
  <c r="P4173" i="1"/>
  <c r="R4173" i="1" s="1"/>
  <c r="P4174" i="1"/>
  <c r="R4174" i="1" s="1"/>
  <c r="P4175" i="1"/>
  <c r="R4175" i="1" s="1"/>
  <c r="P4176" i="1"/>
  <c r="R4176" i="1" s="1"/>
  <c r="P4177" i="1"/>
  <c r="R4177" i="1" s="1"/>
  <c r="P4178" i="1"/>
  <c r="R4178" i="1" s="1"/>
  <c r="P4179" i="1"/>
  <c r="R4179" i="1" s="1"/>
  <c r="P4180" i="1"/>
  <c r="R4180" i="1" s="1"/>
  <c r="P4181" i="1"/>
  <c r="R4181" i="1" s="1"/>
  <c r="P4182" i="1"/>
  <c r="R4182" i="1" s="1"/>
  <c r="P4183" i="1"/>
  <c r="R4183" i="1" s="1"/>
  <c r="P4184" i="1"/>
  <c r="R4184" i="1" s="1"/>
  <c r="P4185" i="1"/>
  <c r="R4185" i="1" s="1"/>
  <c r="P4186" i="1"/>
  <c r="R4186" i="1" s="1"/>
  <c r="P4187" i="1"/>
  <c r="R4187" i="1" s="1"/>
  <c r="P4188" i="1"/>
  <c r="R4188" i="1" s="1"/>
  <c r="P4189" i="1"/>
  <c r="R4189" i="1" s="1"/>
  <c r="P4190" i="1"/>
  <c r="R4190" i="1" s="1"/>
  <c r="P4191" i="1"/>
  <c r="R4191" i="1" s="1"/>
  <c r="P4192" i="1"/>
  <c r="R4192" i="1" s="1"/>
  <c r="P4193" i="1"/>
  <c r="R4193" i="1" s="1"/>
  <c r="P4194" i="1"/>
  <c r="R4194" i="1" s="1"/>
  <c r="P4195" i="1"/>
  <c r="R4195" i="1" s="1"/>
  <c r="P4196" i="1"/>
  <c r="R4196" i="1" s="1"/>
  <c r="P4197" i="1"/>
  <c r="R4197" i="1" s="1"/>
  <c r="P4198" i="1"/>
  <c r="R4198" i="1" s="1"/>
  <c r="P4199" i="1"/>
  <c r="R4199" i="1" s="1"/>
  <c r="P4200" i="1"/>
  <c r="R4200" i="1" s="1"/>
  <c r="P4201" i="1"/>
  <c r="R4201" i="1" s="1"/>
  <c r="P4202" i="1"/>
  <c r="R4202" i="1" s="1"/>
  <c r="P4203" i="1"/>
  <c r="R4203" i="1" s="1"/>
  <c r="P4204" i="1"/>
  <c r="R4204" i="1" s="1"/>
  <c r="P4205" i="1"/>
  <c r="R4205" i="1" s="1"/>
  <c r="P4206" i="1"/>
  <c r="R4206" i="1" s="1"/>
  <c r="P4207" i="1"/>
  <c r="R4207" i="1" s="1"/>
  <c r="P4208" i="1"/>
  <c r="R4208" i="1" s="1"/>
  <c r="P4209" i="1"/>
  <c r="R4209" i="1" s="1"/>
  <c r="P4210" i="1"/>
  <c r="R4210" i="1" s="1"/>
  <c r="P4211" i="1"/>
  <c r="R4211" i="1" s="1"/>
  <c r="P4212" i="1"/>
  <c r="R4212" i="1" s="1"/>
  <c r="P4213" i="1"/>
  <c r="R4213" i="1" s="1"/>
  <c r="P4214" i="1"/>
  <c r="R4214" i="1" s="1"/>
  <c r="P4215" i="1"/>
  <c r="R4215" i="1" s="1"/>
  <c r="P4216" i="1"/>
  <c r="R4216" i="1" s="1"/>
  <c r="P4217" i="1"/>
  <c r="R4217" i="1" s="1"/>
  <c r="P4218" i="1"/>
  <c r="R4218" i="1" s="1"/>
  <c r="P4219" i="1"/>
  <c r="R4219" i="1" s="1"/>
  <c r="P4220" i="1"/>
  <c r="R4220" i="1" s="1"/>
  <c r="P4221" i="1"/>
  <c r="R4221" i="1" s="1"/>
  <c r="P4222" i="1"/>
  <c r="R4222" i="1" s="1"/>
  <c r="P4223" i="1"/>
  <c r="R4223" i="1" s="1"/>
  <c r="P4224" i="1"/>
  <c r="R4224" i="1" s="1"/>
  <c r="P4225" i="1"/>
  <c r="R4225" i="1" s="1"/>
  <c r="P4226" i="1"/>
  <c r="R4226" i="1" s="1"/>
  <c r="P4227" i="1"/>
  <c r="R4227" i="1" s="1"/>
  <c r="P4228" i="1"/>
  <c r="R4228" i="1" s="1"/>
  <c r="P4229" i="1"/>
  <c r="R4229" i="1" s="1"/>
  <c r="P4230" i="1"/>
  <c r="R4230" i="1" s="1"/>
  <c r="P4231" i="1"/>
  <c r="R4231" i="1" s="1"/>
  <c r="P4232" i="1"/>
  <c r="R4232" i="1" s="1"/>
  <c r="P4233" i="1"/>
  <c r="R4233" i="1" s="1"/>
  <c r="P4234" i="1"/>
  <c r="R4234" i="1" s="1"/>
  <c r="P4235" i="1"/>
  <c r="R4235" i="1" s="1"/>
  <c r="P4236" i="1"/>
  <c r="R4236" i="1" s="1"/>
  <c r="P4237" i="1"/>
  <c r="R4237" i="1" s="1"/>
  <c r="P4238" i="1"/>
  <c r="R4238" i="1" s="1"/>
  <c r="P4239" i="1"/>
  <c r="R4239" i="1" s="1"/>
  <c r="P4240" i="1"/>
  <c r="R4240" i="1" s="1"/>
  <c r="P4241" i="1"/>
  <c r="R4241" i="1" s="1"/>
  <c r="P4242" i="1"/>
  <c r="R4242" i="1" s="1"/>
  <c r="P4243" i="1"/>
  <c r="R4243" i="1" s="1"/>
  <c r="P4244" i="1"/>
  <c r="R4244" i="1" s="1"/>
  <c r="P4245" i="1"/>
  <c r="R4245" i="1" s="1"/>
  <c r="P4246" i="1"/>
  <c r="R4246" i="1" s="1"/>
  <c r="P4247" i="1"/>
  <c r="R4247" i="1" s="1"/>
  <c r="P4248" i="1"/>
  <c r="R4248" i="1" s="1"/>
  <c r="P4249" i="1"/>
  <c r="R4249" i="1" s="1"/>
  <c r="P4250" i="1"/>
  <c r="R4250" i="1" s="1"/>
  <c r="P4251" i="1"/>
  <c r="R4251" i="1" s="1"/>
  <c r="P4252" i="1"/>
  <c r="R4252" i="1" s="1"/>
  <c r="P4253" i="1"/>
  <c r="R4253" i="1" s="1"/>
  <c r="P4254" i="1"/>
  <c r="R4254" i="1" s="1"/>
  <c r="P4255" i="1"/>
  <c r="R4255" i="1" s="1"/>
  <c r="P4256" i="1"/>
  <c r="R4256" i="1" s="1"/>
  <c r="P4257" i="1"/>
  <c r="R4257" i="1" s="1"/>
  <c r="P4258" i="1"/>
  <c r="R4258" i="1" s="1"/>
  <c r="P4259" i="1"/>
  <c r="R4259" i="1" s="1"/>
  <c r="P4260" i="1"/>
  <c r="R4260" i="1" s="1"/>
  <c r="P4261" i="1"/>
  <c r="R4261" i="1" s="1"/>
  <c r="P4262" i="1"/>
  <c r="R4262" i="1" s="1"/>
  <c r="P4263" i="1"/>
  <c r="R4263" i="1" s="1"/>
  <c r="P4264" i="1"/>
  <c r="R4264" i="1" s="1"/>
  <c r="P4265" i="1"/>
  <c r="R4265" i="1" s="1"/>
  <c r="P4266" i="1"/>
  <c r="R4266" i="1" s="1"/>
  <c r="P4267" i="1"/>
  <c r="R4267" i="1" s="1"/>
  <c r="P4268" i="1"/>
  <c r="R4268" i="1" s="1"/>
  <c r="P4269" i="1"/>
  <c r="R4269" i="1" s="1"/>
  <c r="P4270" i="1"/>
  <c r="R4270" i="1" s="1"/>
  <c r="P4271" i="1"/>
  <c r="R4271" i="1" s="1"/>
  <c r="P4272" i="1"/>
  <c r="R4272" i="1" s="1"/>
  <c r="P4273" i="1"/>
  <c r="R4273" i="1" s="1"/>
  <c r="P4274" i="1"/>
  <c r="R4274" i="1" s="1"/>
  <c r="P4275" i="1"/>
  <c r="R4275" i="1" s="1"/>
  <c r="P4276" i="1"/>
  <c r="R4276" i="1" s="1"/>
  <c r="P4277" i="1"/>
  <c r="R4277" i="1" s="1"/>
  <c r="P4278" i="1"/>
  <c r="R4278" i="1" s="1"/>
  <c r="P4279" i="1"/>
  <c r="R4279" i="1" s="1"/>
  <c r="P4280" i="1"/>
  <c r="R4280" i="1" s="1"/>
  <c r="P4281" i="1"/>
  <c r="R4281" i="1" s="1"/>
  <c r="P4282" i="1"/>
  <c r="R4282" i="1" s="1"/>
  <c r="P4283" i="1"/>
  <c r="R4283" i="1" s="1"/>
  <c r="P4284" i="1"/>
  <c r="R4284" i="1" s="1"/>
  <c r="P4285" i="1"/>
  <c r="R4285" i="1" s="1"/>
  <c r="P4286" i="1"/>
  <c r="R4286" i="1" s="1"/>
  <c r="P4287" i="1"/>
  <c r="R4287" i="1" s="1"/>
  <c r="P4288" i="1"/>
  <c r="R4288" i="1" s="1"/>
  <c r="P4289" i="1"/>
  <c r="R4289" i="1" s="1"/>
  <c r="P4290" i="1"/>
  <c r="R4290" i="1" s="1"/>
  <c r="P4291" i="1"/>
  <c r="R4291" i="1" s="1"/>
  <c r="P4292" i="1"/>
  <c r="R4292" i="1" s="1"/>
  <c r="P4293" i="1"/>
  <c r="R4293" i="1" s="1"/>
  <c r="P4294" i="1"/>
  <c r="R4294" i="1" s="1"/>
  <c r="P4295" i="1"/>
  <c r="R4295" i="1" s="1"/>
  <c r="P4296" i="1"/>
  <c r="R4296" i="1" s="1"/>
  <c r="P4297" i="1"/>
  <c r="R4297" i="1" s="1"/>
  <c r="P4298" i="1"/>
  <c r="R4298" i="1" s="1"/>
  <c r="P4299" i="1"/>
  <c r="R4299" i="1" s="1"/>
  <c r="P4300" i="1"/>
  <c r="R4300" i="1" s="1"/>
  <c r="P4301" i="1"/>
  <c r="R4301" i="1" s="1"/>
  <c r="P4302" i="1"/>
  <c r="R4302" i="1" s="1"/>
  <c r="P4303" i="1"/>
  <c r="R4303" i="1" s="1"/>
  <c r="P4304" i="1"/>
  <c r="R4304" i="1" s="1"/>
  <c r="P4305" i="1"/>
  <c r="R4305" i="1" s="1"/>
  <c r="P4306" i="1"/>
  <c r="R4306" i="1" s="1"/>
  <c r="P4307" i="1"/>
  <c r="R4307" i="1" s="1"/>
  <c r="P4308" i="1"/>
  <c r="R4308" i="1" s="1"/>
  <c r="P4309" i="1"/>
  <c r="R4309" i="1" s="1"/>
  <c r="P4310" i="1"/>
  <c r="R4310" i="1" s="1"/>
  <c r="P4311" i="1"/>
  <c r="R4311" i="1" s="1"/>
  <c r="P4312" i="1"/>
  <c r="R4312" i="1" s="1"/>
  <c r="P4313" i="1"/>
  <c r="R4313" i="1" s="1"/>
  <c r="P4314" i="1"/>
  <c r="R4314" i="1" s="1"/>
  <c r="P4315" i="1"/>
  <c r="R4315" i="1" s="1"/>
  <c r="P4316" i="1"/>
  <c r="R4316" i="1" s="1"/>
  <c r="P4317" i="1"/>
  <c r="R4317" i="1" s="1"/>
  <c r="P4318" i="1"/>
  <c r="R4318" i="1" s="1"/>
  <c r="P4319" i="1"/>
  <c r="R4319" i="1" s="1"/>
  <c r="P4320" i="1"/>
  <c r="R4320" i="1" s="1"/>
  <c r="P4321" i="1"/>
  <c r="R4321" i="1" s="1"/>
  <c r="P4322" i="1"/>
  <c r="R4322" i="1" s="1"/>
  <c r="P4323" i="1"/>
  <c r="R4323" i="1" s="1"/>
  <c r="P4324" i="1"/>
  <c r="R4324" i="1" s="1"/>
  <c r="P4325" i="1"/>
  <c r="R4325" i="1" s="1"/>
  <c r="P4326" i="1"/>
  <c r="R4326" i="1" s="1"/>
  <c r="P4327" i="1"/>
  <c r="R4327" i="1" s="1"/>
  <c r="P4328" i="1"/>
  <c r="R4328" i="1" s="1"/>
  <c r="P4329" i="1"/>
  <c r="R4329" i="1" s="1"/>
  <c r="P4330" i="1"/>
  <c r="R4330" i="1" s="1"/>
  <c r="P4331" i="1"/>
  <c r="R4331" i="1" s="1"/>
  <c r="P4332" i="1"/>
  <c r="R4332" i="1" s="1"/>
  <c r="P4333" i="1"/>
  <c r="R4333" i="1" s="1"/>
  <c r="P4334" i="1"/>
  <c r="R4334" i="1" s="1"/>
  <c r="P4335" i="1"/>
  <c r="R4335" i="1" s="1"/>
  <c r="P4336" i="1"/>
  <c r="R4336" i="1" s="1"/>
  <c r="P4337" i="1"/>
  <c r="R4337" i="1" s="1"/>
  <c r="P4338" i="1"/>
  <c r="R4338" i="1" s="1"/>
  <c r="P4339" i="1"/>
  <c r="R4339" i="1" s="1"/>
  <c r="P4340" i="1"/>
  <c r="R4340" i="1" s="1"/>
  <c r="P4341" i="1"/>
  <c r="R4341" i="1" s="1"/>
  <c r="P4342" i="1"/>
  <c r="R4342" i="1" s="1"/>
  <c r="P4343" i="1"/>
  <c r="R4343" i="1" s="1"/>
  <c r="P4344" i="1"/>
  <c r="R4344" i="1" s="1"/>
  <c r="P4345" i="1"/>
  <c r="R4345" i="1" s="1"/>
  <c r="P4346" i="1"/>
  <c r="R4346" i="1" s="1"/>
  <c r="P4347" i="1"/>
  <c r="R4347" i="1" s="1"/>
  <c r="P4348" i="1"/>
  <c r="R4348" i="1" s="1"/>
  <c r="P4349" i="1"/>
  <c r="R4349" i="1" s="1"/>
  <c r="P4350" i="1"/>
  <c r="R4350" i="1" s="1"/>
  <c r="P4351" i="1"/>
  <c r="R4351" i="1" s="1"/>
  <c r="P4352" i="1"/>
  <c r="R4352" i="1" s="1"/>
  <c r="P4353" i="1"/>
  <c r="R4353" i="1" s="1"/>
  <c r="P4354" i="1"/>
  <c r="R4354" i="1" s="1"/>
  <c r="P4355" i="1"/>
  <c r="R4355" i="1" s="1"/>
  <c r="P4356" i="1"/>
  <c r="R4356" i="1" s="1"/>
  <c r="P4357" i="1"/>
  <c r="R4357" i="1" s="1"/>
  <c r="P4358" i="1"/>
  <c r="R4358" i="1" s="1"/>
  <c r="P4359" i="1"/>
  <c r="R4359" i="1" s="1"/>
  <c r="P4360" i="1"/>
  <c r="R4360" i="1" s="1"/>
  <c r="P4361" i="1"/>
  <c r="R4361" i="1" s="1"/>
  <c r="P4362" i="1"/>
  <c r="R4362" i="1" s="1"/>
  <c r="P4363" i="1"/>
  <c r="R4363" i="1" s="1"/>
  <c r="P4364" i="1"/>
  <c r="R4364" i="1" s="1"/>
  <c r="P4365" i="1"/>
  <c r="R4365" i="1" s="1"/>
  <c r="P4366" i="1"/>
  <c r="R4366" i="1" s="1"/>
  <c r="P4367" i="1"/>
  <c r="R4367" i="1" s="1"/>
  <c r="P4368" i="1"/>
  <c r="R4368" i="1" s="1"/>
  <c r="P4369" i="1"/>
  <c r="R4369" i="1" s="1"/>
  <c r="P4370" i="1"/>
  <c r="R4370" i="1" s="1"/>
  <c r="P4371" i="1"/>
  <c r="R4371" i="1" s="1"/>
  <c r="P4372" i="1"/>
  <c r="R4372" i="1" s="1"/>
  <c r="P4373" i="1"/>
  <c r="R4373" i="1" s="1"/>
  <c r="P4374" i="1"/>
  <c r="R4374" i="1" s="1"/>
  <c r="P4375" i="1"/>
  <c r="R4375" i="1" s="1"/>
  <c r="P4376" i="1"/>
  <c r="R4376" i="1" s="1"/>
  <c r="P4377" i="1"/>
  <c r="R4377" i="1" s="1"/>
  <c r="P4378" i="1"/>
  <c r="R4378" i="1" s="1"/>
  <c r="P4379" i="1"/>
  <c r="R4379" i="1" s="1"/>
  <c r="P4380" i="1"/>
  <c r="R4380" i="1" s="1"/>
  <c r="P4381" i="1"/>
  <c r="R4381" i="1" s="1"/>
  <c r="P4382" i="1"/>
  <c r="R4382" i="1" s="1"/>
  <c r="P4383" i="1"/>
  <c r="R4383" i="1" s="1"/>
  <c r="P4384" i="1"/>
  <c r="R4384" i="1" s="1"/>
  <c r="P4385" i="1"/>
  <c r="R4385" i="1" s="1"/>
  <c r="P4386" i="1"/>
  <c r="R4386" i="1" s="1"/>
  <c r="P4387" i="1"/>
  <c r="R4387" i="1" s="1"/>
  <c r="P4388" i="1"/>
  <c r="R4388" i="1" s="1"/>
  <c r="P4389" i="1"/>
  <c r="R4389" i="1" s="1"/>
  <c r="P4390" i="1"/>
  <c r="R4390" i="1" s="1"/>
  <c r="P4391" i="1"/>
  <c r="R4391" i="1" s="1"/>
  <c r="P4392" i="1"/>
  <c r="R4392" i="1" s="1"/>
  <c r="P4393" i="1"/>
  <c r="R4393" i="1" s="1"/>
  <c r="P4394" i="1"/>
  <c r="R4394" i="1" s="1"/>
  <c r="P4395" i="1"/>
  <c r="R4395" i="1" s="1"/>
  <c r="P4396" i="1"/>
  <c r="R4396" i="1" s="1"/>
  <c r="P4397" i="1"/>
  <c r="R4397" i="1" s="1"/>
  <c r="P4398" i="1"/>
  <c r="R4398" i="1" s="1"/>
  <c r="P4399" i="1"/>
  <c r="R4399" i="1" s="1"/>
  <c r="P4400" i="1"/>
  <c r="R4400" i="1" s="1"/>
  <c r="P4401" i="1"/>
  <c r="R4401" i="1" s="1"/>
  <c r="P4402" i="1"/>
  <c r="R4402" i="1" s="1"/>
  <c r="P4403" i="1"/>
  <c r="R4403" i="1" s="1"/>
  <c r="P4404" i="1"/>
  <c r="R4404" i="1" s="1"/>
  <c r="P4405" i="1"/>
  <c r="R4405" i="1" s="1"/>
  <c r="P4406" i="1"/>
  <c r="R4406" i="1" s="1"/>
  <c r="P4407" i="1"/>
  <c r="R4407" i="1" s="1"/>
  <c r="P4408" i="1"/>
  <c r="R4408" i="1" s="1"/>
  <c r="P4409" i="1"/>
  <c r="R4409" i="1" s="1"/>
  <c r="P4410" i="1"/>
  <c r="R4410" i="1" s="1"/>
  <c r="P4411" i="1"/>
  <c r="R4411" i="1" s="1"/>
  <c r="P4412" i="1"/>
  <c r="R4412" i="1" s="1"/>
  <c r="P4413" i="1"/>
  <c r="R4413" i="1" s="1"/>
  <c r="P4414" i="1"/>
  <c r="R4414" i="1" s="1"/>
  <c r="P4415" i="1"/>
  <c r="R4415" i="1" s="1"/>
  <c r="P4416" i="1"/>
  <c r="R4416" i="1" s="1"/>
  <c r="P4417" i="1"/>
  <c r="R4417" i="1" s="1"/>
  <c r="P4418" i="1"/>
  <c r="R4418" i="1" s="1"/>
  <c r="P4419" i="1"/>
  <c r="R4419" i="1" s="1"/>
  <c r="P4420" i="1"/>
  <c r="R4420" i="1" s="1"/>
  <c r="P4421" i="1"/>
  <c r="R4421" i="1" s="1"/>
  <c r="P4422" i="1"/>
  <c r="R4422" i="1" s="1"/>
  <c r="P4423" i="1"/>
  <c r="R4423" i="1" s="1"/>
  <c r="P4424" i="1"/>
  <c r="R4424" i="1" s="1"/>
  <c r="P4425" i="1"/>
  <c r="R4425" i="1" s="1"/>
  <c r="P4426" i="1"/>
  <c r="R4426" i="1" s="1"/>
  <c r="P4427" i="1"/>
  <c r="R4427" i="1" s="1"/>
  <c r="P4428" i="1"/>
  <c r="R4428" i="1" s="1"/>
  <c r="P4429" i="1"/>
  <c r="R4429" i="1" s="1"/>
  <c r="P4430" i="1"/>
  <c r="R4430" i="1" s="1"/>
  <c r="P4431" i="1"/>
  <c r="R4431" i="1" s="1"/>
  <c r="P4432" i="1"/>
  <c r="R4432" i="1" s="1"/>
  <c r="P4433" i="1"/>
  <c r="R4433" i="1" s="1"/>
  <c r="P4434" i="1"/>
  <c r="R4434" i="1" s="1"/>
  <c r="P4435" i="1"/>
  <c r="R4435" i="1" s="1"/>
  <c r="P4436" i="1"/>
  <c r="R4436" i="1" s="1"/>
  <c r="P4437" i="1"/>
  <c r="R4437" i="1" s="1"/>
  <c r="P4438" i="1"/>
  <c r="R4438" i="1" s="1"/>
  <c r="P4439" i="1"/>
  <c r="R4439" i="1" s="1"/>
  <c r="P4440" i="1"/>
  <c r="R4440" i="1" s="1"/>
  <c r="P4441" i="1"/>
  <c r="R4441" i="1" s="1"/>
  <c r="P4442" i="1"/>
  <c r="R4442" i="1" s="1"/>
  <c r="P4443" i="1"/>
  <c r="R4443" i="1" s="1"/>
  <c r="P4444" i="1"/>
  <c r="R4444" i="1" s="1"/>
  <c r="P4445" i="1"/>
  <c r="R4445" i="1" s="1"/>
  <c r="P4446" i="1"/>
  <c r="R4446" i="1" s="1"/>
  <c r="P4447" i="1"/>
  <c r="R4447" i="1" s="1"/>
  <c r="P4448" i="1"/>
  <c r="R4448" i="1" s="1"/>
  <c r="P4449" i="1"/>
  <c r="R4449" i="1" s="1"/>
  <c r="P4450" i="1"/>
  <c r="R4450" i="1" s="1"/>
  <c r="P4451" i="1"/>
  <c r="R4451" i="1" s="1"/>
  <c r="P4452" i="1"/>
  <c r="R4452" i="1" s="1"/>
  <c r="P4453" i="1"/>
  <c r="R4453" i="1" s="1"/>
  <c r="P4454" i="1"/>
  <c r="R4454" i="1" s="1"/>
  <c r="P4455" i="1"/>
  <c r="R4455" i="1" s="1"/>
  <c r="P4456" i="1"/>
  <c r="R4456" i="1" s="1"/>
  <c r="P4457" i="1"/>
  <c r="R4457" i="1" s="1"/>
  <c r="P4458" i="1"/>
  <c r="R4458" i="1" s="1"/>
  <c r="P4459" i="1"/>
  <c r="R4459" i="1" s="1"/>
  <c r="P4460" i="1"/>
  <c r="R4460" i="1" s="1"/>
  <c r="P4461" i="1"/>
  <c r="R4461" i="1" s="1"/>
  <c r="P4462" i="1"/>
  <c r="R4462" i="1" s="1"/>
  <c r="P4463" i="1"/>
  <c r="R4463" i="1" s="1"/>
  <c r="P4464" i="1"/>
  <c r="R4464" i="1" s="1"/>
  <c r="P4465" i="1"/>
  <c r="R4465" i="1" s="1"/>
  <c r="P4466" i="1"/>
  <c r="R4466" i="1" s="1"/>
  <c r="P4467" i="1"/>
  <c r="R4467" i="1" s="1"/>
  <c r="P4468" i="1"/>
  <c r="R4468" i="1" s="1"/>
  <c r="P4469" i="1"/>
  <c r="R4469" i="1" s="1"/>
  <c r="P4470" i="1"/>
  <c r="R4470" i="1" s="1"/>
  <c r="P4471" i="1"/>
  <c r="R4471" i="1" s="1"/>
  <c r="P4472" i="1"/>
  <c r="R4472" i="1" s="1"/>
  <c r="P4473" i="1"/>
  <c r="R4473" i="1" s="1"/>
  <c r="P4474" i="1"/>
  <c r="R4474" i="1" s="1"/>
  <c r="P4475" i="1"/>
  <c r="R4475" i="1" s="1"/>
  <c r="P4476" i="1"/>
  <c r="R4476" i="1" s="1"/>
  <c r="P4477" i="1"/>
  <c r="R4477" i="1" s="1"/>
  <c r="P4478" i="1"/>
  <c r="R4478" i="1" s="1"/>
  <c r="P4479" i="1"/>
  <c r="R4479" i="1" s="1"/>
  <c r="P4480" i="1"/>
  <c r="R4480" i="1" s="1"/>
  <c r="P4481" i="1"/>
  <c r="R4481" i="1" s="1"/>
  <c r="P4482" i="1"/>
  <c r="R4482" i="1" s="1"/>
  <c r="P4483" i="1"/>
  <c r="R4483" i="1" s="1"/>
  <c r="P4484" i="1"/>
  <c r="R4484" i="1" s="1"/>
  <c r="P4485" i="1"/>
  <c r="R4485" i="1" s="1"/>
  <c r="P4486" i="1"/>
  <c r="R4486" i="1" s="1"/>
  <c r="P4487" i="1"/>
  <c r="R4487" i="1" s="1"/>
  <c r="P4488" i="1"/>
  <c r="R4488" i="1" s="1"/>
  <c r="P4489" i="1"/>
  <c r="R4489" i="1" s="1"/>
  <c r="P4490" i="1"/>
  <c r="R4490" i="1" s="1"/>
  <c r="P4491" i="1"/>
  <c r="R4491" i="1" s="1"/>
  <c r="P4492" i="1"/>
  <c r="R4492" i="1" s="1"/>
  <c r="P4493" i="1"/>
  <c r="R4493" i="1" s="1"/>
  <c r="P4494" i="1"/>
  <c r="R4494" i="1" s="1"/>
  <c r="P4495" i="1"/>
  <c r="R4495" i="1" s="1"/>
  <c r="P4496" i="1"/>
  <c r="R4496" i="1" s="1"/>
  <c r="P4497" i="1"/>
  <c r="R4497" i="1" s="1"/>
  <c r="P4498" i="1"/>
  <c r="R4498" i="1" s="1"/>
  <c r="P4499" i="1"/>
  <c r="R4499" i="1" s="1"/>
  <c r="P4500" i="1"/>
  <c r="R4500" i="1" s="1"/>
  <c r="P4501" i="1"/>
  <c r="R4501" i="1" s="1"/>
  <c r="P4502" i="1"/>
  <c r="R4502" i="1" s="1"/>
  <c r="P4503" i="1"/>
  <c r="R4503" i="1" s="1"/>
  <c r="P4504" i="1"/>
  <c r="R4504" i="1" s="1"/>
  <c r="P4505" i="1"/>
  <c r="R4505" i="1" s="1"/>
  <c r="P4506" i="1"/>
  <c r="R4506" i="1" s="1"/>
  <c r="P4507" i="1"/>
  <c r="R4507" i="1" s="1"/>
  <c r="P4508" i="1"/>
  <c r="R4508" i="1" s="1"/>
  <c r="P4509" i="1"/>
  <c r="R4509" i="1" s="1"/>
  <c r="P4510" i="1"/>
  <c r="R4510" i="1" s="1"/>
  <c r="P4511" i="1"/>
  <c r="R4511" i="1" s="1"/>
  <c r="P4512" i="1"/>
  <c r="R4512" i="1" s="1"/>
  <c r="P4513" i="1"/>
  <c r="R4513" i="1" s="1"/>
  <c r="P4514" i="1"/>
  <c r="R4514" i="1" s="1"/>
  <c r="P4515" i="1"/>
  <c r="R4515" i="1" s="1"/>
  <c r="P4516" i="1"/>
  <c r="R4516" i="1" s="1"/>
  <c r="P4517" i="1"/>
  <c r="R4517" i="1" s="1"/>
  <c r="P4518" i="1"/>
  <c r="R4518" i="1" s="1"/>
  <c r="P4519" i="1"/>
  <c r="R4519" i="1" s="1"/>
  <c r="P4520" i="1"/>
  <c r="R4520" i="1" s="1"/>
  <c r="P4521" i="1"/>
  <c r="R4521" i="1" s="1"/>
  <c r="P4522" i="1"/>
  <c r="R4522" i="1" s="1"/>
  <c r="P4523" i="1"/>
  <c r="R4523" i="1" s="1"/>
  <c r="P4524" i="1"/>
  <c r="R4524" i="1" s="1"/>
  <c r="P4525" i="1"/>
  <c r="R4525" i="1" s="1"/>
  <c r="P4526" i="1"/>
  <c r="R4526" i="1" s="1"/>
  <c r="P4527" i="1"/>
  <c r="R4527" i="1" s="1"/>
  <c r="P4528" i="1"/>
  <c r="R4528" i="1" s="1"/>
  <c r="P4529" i="1"/>
  <c r="R4529" i="1" s="1"/>
  <c r="P4530" i="1"/>
  <c r="R4530" i="1" s="1"/>
  <c r="P4531" i="1"/>
  <c r="R4531" i="1" s="1"/>
  <c r="P4532" i="1"/>
  <c r="R4532" i="1" s="1"/>
  <c r="P4533" i="1"/>
  <c r="R4533" i="1" s="1"/>
  <c r="P4534" i="1"/>
  <c r="R4534" i="1" s="1"/>
  <c r="P4535" i="1"/>
  <c r="R4535" i="1" s="1"/>
  <c r="P4536" i="1"/>
  <c r="R4536" i="1" s="1"/>
  <c r="P4537" i="1"/>
  <c r="R4537" i="1" s="1"/>
  <c r="P4538" i="1"/>
  <c r="R4538" i="1" s="1"/>
  <c r="P4539" i="1"/>
  <c r="R4539" i="1" s="1"/>
  <c r="P4540" i="1"/>
  <c r="R4540" i="1" s="1"/>
  <c r="P4541" i="1"/>
  <c r="R4541" i="1" s="1"/>
  <c r="P4542" i="1"/>
  <c r="R4542" i="1" s="1"/>
  <c r="P4543" i="1"/>
  <c r="R4543" i="1" s="1"/>
  <c r="P4544" i="1"/>
  <c r="R4544" i="1" s="1"/>
  <c r="P4545" i="1"/>
  <c r="R4545" i="1" s="1"/>
  <c r="P4546" i="1"/>
  <c r="R4546" i="1" s="1"/>
  <c r="P4547" i="1"/>
  <c r="R4547" i="1" s="1"/>
  <c r="P4548" i="1"/>
  <c r="R4548" i="1" s="1"/>
  <c r="P4549" i="1"/>
  <c r="R4549" i="1" s="1"/>
  <c r="P4550" i="1"/>
  <c r="R4550" i="1" s="1"/>
  <c r="P4551" i="1"/>
  <c r="R4551" i="1" s="1"/>
  <c r="P4552" i="1"/>
  <c r="R4552" i="1" s="1"/>
  <c r="P4553" i="1"/>
  <c r="R4553" i="1" s="1"/>
  <c r="P4554" i="1"/>
  <c r="R4554" i="1" s="1"/>
  <c r="P4555" i="1"/>
  <c r="R4555" i="1" s="1"/>
  <c r="P4556" i="1"/>
  <c r="R4556" i="1" s="1"/>
  <c r="P4557" i="1"/>
  <c r="R4557" i="1" s="1"/>
  <c r="P4558" i="1"/>
  <c r="R4558" i="1" s="1"/>
  <c r="P4559" i="1"/>
  <c r="R4559" i="1" s="1"/>
  <c r="P4560" i="1"/>
  <c r="R4560" i="1" s="1"/>
  <c r="P4561" i="1"/>
  <c r="R4561" i="1" s="1"/>
  <c r="P4562" i="1"/>
  <c r="R4562" i="1" s="1"/>
  <c r="P4563" i="1"/>
  <c r="R4563" i="1" s="1"/>
  <c r="P4564" i="1"/>
  <c r="R4564" i="1" s="1"/>
  <c r="P4565" i="1"/>
  <c r="R4565" i="1" s="1"/>
  <c r="P4566" i="1"/>
  <c r="R4566" i="1" s="1"/>
  <c r="P4567" i="1"/>
  <c r="R4567" i="1" s="1"/>
  <c r="P4568" i="1"/>
  <c r="R4568" i="1" s="1"/>
  <c r="P4569" i="1"/>
  <c r="R4569" i="1" s="1"/>
  <c r="P4570" i="1"/>
  <c r="R4570" i="1" s="1"/>
  <c r="P4571" i="1"/>
  <c r="R4571" i="1" s="1"/>
  <c r="P4572" i="1"/>
  <c r="R4572" i="1" s="1"/>
  <c r="P4573" i="1"/>
  <c r="R4573" i="1" s="1"/>
  <c r="P4574" i="1"/>
  <c r="R4574" i="1" s="1"/>
  <c r="P4575" i="1"/>
  <c r="R4575" i="1" s="1"/>
  <c r="P4576" i="1"/>
  <c r="R4576" i="1" s="1"/>
  <c r="P4577" i="1"/>
  <c r="R4577" i="1" s="1"/>
  <c r="P4578" i="1"/>
  <c r="R4578" i="1" s="1"/>
  <c r="P4579" i="1"/>
  <c r="R4579" i="1" s="1"/>
  <c r="P4580" i="1"/>
  <c r="R4580" i="1" s="1"/>
  <c r="P4581" i="1"/>
  <c r="R4581" i="1" s="1"/>
  <c r="P4582" i="1"/>
  <c r="R4582" i="1" s="1"/>
  <c r="P4583" i="1"/>
  <c r="R4583" i="1" s="1"/>
  <c r="P4584" i="1"/>
  <c r="R4584" i="1" s="1"/>
  <c r="P4585" i="1"/>
  <c r="R4585" i="1" s="1"/>
  <c r="P4586" i="1"/>
  <c r="R4586" i="1" s="1"/>
  <c r="P4587" i="1"/>
  <c r="R4587" i="1" s="1"/>
  <c r="P4588" i="1"/>
  <c r="R4588" i="1" s="1"/>
  <c r="P4589" i="1"/>
  <c r="R4589" i="1" s="1"/>
  <c r="P4590" i="1"/>
  <c r="R4590" i="1" s="1"/>
  <c r="P4591" i="1"/>
  <c r="R4591" i="1" s="1"/>
  <c r="P4592" i="1"/>
  <c r="R4592" i="1" s="1"/>
  <c r="P4593" i="1"/>
  <c r="R4593" i="1" s="1"/>
  <c r="P4594" i="1"/>
  <c r="R4594" i="1" s="1"/>
  <c r="P4595" i="1"/>
  <c r="R4595" i="1" s="1"/>
  <c r="P4596" i="1"/>
  <c r="R4596" i="1" s="1"/>
  <c r="P4597" i="1"/>
  <c r="R4597" i="1" s="1"/>
  <c r="P4598" i="1"/>
  <c r="R4598" i="1" s="1"/>
  <c r="P4599" i="1"/>
  <c r="R4599" i="1" s="1"/>
  <c r="P4600" i="1"/>
  <c r="R4600" i="1" s="1"/>
  <c r="P4601" i="1"/>
  <c r="R4601" i="1" s="1"/>
  <c r="P4602" i="1"/>
  <c r="R4602" i="1" s="1"/>
  <c r="P4603" i="1"/>
  <c r="R4603" i="1" s="1"/>
  <c r="P4604" i="1"/>
  <c r="R4604" i="1" s="1"/>
  <c r="P4605" i="1"/>
  <c r="R4605" i="1" s="1"/>
  <c r="P4606" i="1"/>
  <c r="R4606" i="1" s="1"/>
  <c r="P4607" i="1"/>
  <c r="R4607" i="1" s="1"/>
  <c r="P4608" i="1"/>
  <c r="R4608" i="1" s="1"/>
  <c r="P4609" i="1"/>
  <c r="R4609" i="1" s="1"/>
  <c r="P4610" i="1"/>
  <c r="R4610" i="1" s="1"/>
  <c r="P4611" i="1"/>
  <c r="R4611" i="1" s="1"/>
  <c r="P4612" i="1"/>
  <c r="R4612" i="1" s="1"/>
  <c r="P4613" i="1"/>
  <c r="R4613" i="1" s="1"/>
  <c r="P4614" i="1"/>
  <c r="R4614" i="1" s="1"/>
  <c r="P4615" i="1"/>
  <c r="R4615" i="1" s="1"/>
  <c r="P4616" i="1"/>
  <c r="R4616" i="1" s="1"/>
  <c r="P4617" i="1"/>
  <c r="R4617" i="1" s="1"/>
  <c r="P4618" i="1"/>
  <c r="R4618" i="1" s="1"/>
  <c r="P4619" i="1"/>
  <c r="R4619" i="1" s="1"/>
  <c r="P4620" i="1"/>
  <c r="R4620" i="1" s="1"/>
  <c r="P4621" i="1"/>
  <c r="R4621" i="1" s="1"/>
  <c r="P4622" i="1"/>
  <c r="R4622" i="1" s="1"/>
  <c r="P4623" i="1"/>
  <c r="R4623" i="1" s="1"/>
  <c r="P4624" i="1"/>
  <c r="R4624" i="1" s="1"/>
  <c r="P4625" i="1"/>
  <c r="R4625" i="1" s="1"/>
  <c r="P4626" i="1"/>
  <c r="R4626" i="1" s="1"/>
  <c r="P4627" i="1"/>
  <c r="R4627" i="1" s="1"/>
  <c r="P4628" i="1"/>
  <c r="R4628" i="1" s="1"/>
  <c r="P4629" i="1"/>
  <c r="R4629" i="1" s="1"/>
  <c r="P4630" i="1"/>
  <c r="R4630" i="1" s="1"/>
  <c r="P4631" i="1"/>
  <c r="R4631" i="1" s="1"/>
  <c r="P4632" i="1"/>
  <c r="R4632" i="1" s="1"/>
  <c r="P4633" i="1"/>
  <c r="R4633" i="1" s="1"/>
  <c r="P4634" i="1"/>
  <c r="R4634" i="1" s="1"/>
  <c r="P4635" i="1"/>
  <c r="R4635" i="1" s="1"/>
  <c r="P4636" i="1"/>
  <c r="R4636" i="1" s="1"/>
  <c r="P4637" i="1"/>
  <c r="R4637" i="1" s="1"/>
  <c r="P4638" i="1"/>
  <c r="R4638" i="1" s="1"/>
  <c r="P4639" i="1"/>
  <c r="R4639" i="1" s="1"/>
  <c r="P4640" i="1"/>
  <c r="R4640" i="1" s="1"/>
  <c r="P4641" i="1"/>
  <c r="R4641" i="1" s="1"/>
  <c r="P4642" i="1"/>
  <c r="R4642" i="1" s="1"/>
  <c r="P4643" i="1"/>
  <c r="R4643" i="1" s="1"/>
  <c r="P4644" i="1"/>
  <c r="R4644" i="1" s="1"/>
  <c r="P4645" i="1"/>
  <c r="R4645" i="1" s="1"/>
  <c r="P4646" i="1"/>
  <c r="R4646" i="1" s="1"/>
  <c r="P4647" i="1"/>
  <c r="R4647" i="1" s="1"/>
  <c r="P4648" i="1"/>
  <c r="R4648" i="1" s="1"/>
  <c r="P4649" i="1"/>
  <c r="R4649" i="1" s="1"/>
  <c r="P4650" i="1"/>
  <c r="R4650" i="1" s="1"/>
  <c r="P4651" i="1"/>
  <c r="R4651" i="1" s="1"/>
  <c r="P4652" i="1"/>
  <c r="R4652" i="1" s="1"/>
  <c r="P4653" i="1"/>
  <c r="R4653" i="1" s="1"/>
  <c r="P4654" i="1"/>
  <c r="R4654" i="1" s="1"/>
  <c r="P4655" i="1"/>
  <c r="R4655" i="1" s="1"/>
  <c r="P4656" i="1"/>
  <c r="R4656" i="1" s="1"/>
  <c r="P4657" i="1"/>
  <c r="R4657" i="1" s="1"/>
  <c r="P4658" i="1"/>
  <c r="R4658" i="1" s="1"/>
  <c r="P4659" i="1"/>
  <c r="R4659" i="1" s="1"/>
  <c r="P4660" i="1"/>
  <c r="R4660" i="1" s="1"/>
  <c r="P4661" i="1"/>
  <c r="R4661" i="1" s="1"/>
  <c r="P4662" i="1"/>
  <c r="R4662" i="1" s="1"/>
  <c r="P4663" i="1"/>
  <c r="R4663" i="1" s="1"/>
  <c r="P4664" i="1"/>
  <c r="R4664" i="1" s="1"/>
  <c r="P4665" i="1"/>
  <c r="R4665" i="1" s="1"/>
  <c r="P4666" i="1"/>
  <c r="R4666" i="1" s="1"/>
  <c r="P4667" i="1"/>
  <c r="R4667" i="1" s="1"/>
  <c r="P4668" i="1"/>
  <c r="R4668" i="1" s="1"/>
  <c r="P4669" i="1"/>
  <c r="R4669" i="1" s="1"/>
  <c r="P4670" i="1"/>
  <c r="R4670" i="1" s="1"/>
  <c r="P4671" i="1"/>
  <c r="R4671" i="1" s="1"/>
  <c r="P4672" i="1"/>
  <c r="R4672" i="1" s="1"/>
  <c r="P4673" i="1"/>
  <c r="R4673" i="1" s="1"/>
  <c r="P4674" i="1"/>
  <c r="R4674" i="1" s="1"/>
  <c r="P4675" i="1"/>
  <c r="R4675" i="1" s="1"/>
  <c r="P4676" i="1"/>
  <c r="R4676" i="1" s="1"/>
  <c r="P4677" i="1"/>
  <c r="R4677" i="1" s="1"/>
  <c r="P4678" i="1"/>
  <c r="R4678" i="1" s="1"/>
  <c r="P4679" i="1"/>
  <c r="R4679" i="1" s="1"/>
  <c r="P4680" i="1"/>
  <c r="R4680" i="1" s="1"/>
  <c r="P4681" i="1"/>
  <c r="R4681" i="1" s="1"/>
  <c r="P4682" i="1"/>
  <c r="R4682" i="1" s="1"/>
  <c r="P4683" i="1"/>
  <c r="R4683" i="1" s="1"/>
  <c r="P4684" i="1"/>
  <c r="R4684" i="1" s="1"/>
  <c r="P4685" i="1"/>
  <c r="R4685" i="1" s="1"/>
  <c r="P4686" i="1"/>
  <c r="R4686" i="1" s="1"/>
  <c r="P4687" i="1"/>
  <c r="R4687" i="1" s="1"/>
  <c r="P4688" i="1"/>
  <c r="R4688" i="1" s="1"/>
  <c r="P4689" i="1"/>
  <c r="R4689" i="1" s="1"/>
  <c r="P4690" i="1"/>
  <c r="R4690" i="1" s="1"/>
  <c r="P4691" i="1"/>
  <c r="R4691" i="1" s="1"/>
  <c r="P4692" i="1"/>
  <c r="R4692" i="1" s="1"/>
  <c r="P4693" i="1"/>
  <c r="R4693" i="1" s="1"/>
  <c r="P4694" i="1"/>
  <c r="R4694" i="1" s="1"/>
  <c r="P4695" i="1"/>
  <c r="R4695" i="1" s="1"/>
  <c r="P4696" i="1"/>
  <c r="R4696" i="1" s="1"/>
  <c r="P4697" i="1"/>
  <c r="R4697" i="1" s="1"/>
  <c r="P4698" i="1"/>
  <c r="R4698" i="1" s="1"/>
  <c r="P4699" i="1"/>
  <c r="R4699" i="1" s="1"/>
  <c r="P4700" i="1"/>
  <c r="R4700" i="1" s="1"/>
  <c r="P4701" i="1"/>
  <c r="R4701" i="1" s="1"/>
  <c r="P4702" i="1"/>
  <c r="R4702" i="1" s="1"/>
  <c r="P4703" i="1"/>
  <c r="R4703" i="1" s="1"/>
  <c r="P4704" i="1"/>
  <c r="R4704" i="1" s="1"/>
  <c r="P4705" i="1"/>
  <c r="R4705" i="1" s="1"/>
  <c r="P4706" i="1"/>
  <c r="R4706" i="1" s="1"/>
  <c r="P4707" i="1"/>
  <c r="R4707" i="1" s="1"/>
  <c r="P4708" i="1"/>
  <c r="R4708" i="1" s="1"/>
  <c r="P4709" i="1"/>
  <c r="R4709" i="1" s="1"/>
  <c r="P4710" i="1"/>
  <c r="R4710" i="1" s="1"/>
  <c r="P4711" i="1"/>
  <c r="R4711" i="1" s="1"/>
  <c r="P4712" i="1"/>
  <c r="R4712" i="1" s="1"/>
  <c r="P4713" i="1"/>
  <c r="R4713" i="1" s="1"/>
  <c r="P4714" i="1"/>
  <c r="R4714" i="1" s="1"/>
  <c r="P4715" i="1"/>
  <c r="R4715" i="1" s="1"/>
  <c r="P4716" i="1"/>
  <c r="R4716" i="1" s="1"/>
  <c r="P4717" i="1"/>
  <c r="R4717" i="1" s="1"/>
  <c r="P4718" i="1"/>
  <c r="R4718" i="1" s="1"/>
  <c r="P4719" i="1"/>
  <c r="R4719" i="1" s="1"/>
  <c r="P4720" i="1"/>
  <c r="R4720" i="1" s="1"/>
  <c r="P4721" i="1"/>
  <c r="R4721" i="1" s="1"/>
  <c r="P4722" i="1"/>
  <c r="R4722" i="1" s="1"/>
  <c r="P4723" i="1"/>
  <c r="R4723" i="1" s="1"/>
  <c r="P4724" i="1"/>
  <c r="R4724" i="1" s="1"/>
  <c r="P4725" i="1"/>
  <c r="R4725" i="1" s="1"/>
  <c r="P4726" i="1"/>
  <c r="R4726" i="1" s="1"/>
  <c r="P4727" i="1"/>
  <c r="R4727" i="1" s="1"/>
  <c r="P4728" i="1"/>
  <c r="R4728" i="1" s="1"/>
  <c r="P4729" i="1"/>
  <c r="R4729" i="1" s="1"/>
  <c r="P4730" i="1"/>
  <c r="R4730" i="1" s="1"/>
  <c r="P4731" i="1"/>
  <c r="R4731" i="1" s="1"/>
  <c r="P4732" i="1"/>
  <c r="R4732" i="1" s="1"/>
  <c r="P4733" i="1"/>
  <c r="R4733" i="1" s="1"/>
  <c r="P4734" i="1"/>
  <c r="R4734" i="1" s="1"/>
  <c r="P4735" i="1"/>
  <c r="R4735" i="1" s="1"/>
  <c r="P4736" i="1"/>
  <c r="R4736" i="1" s="1"/>
  <c r="P4737" i="1"/>
  <c r="R4737" i="1" s="1"/>
  <c r="P4738" i="1"/>
  <c r="R4738" i="1" s="1"/>
  <c r="P4739" i="1"/>
  <c r="R4739" i="1" s="1"/>
  <c r="P4740" i="1"/>
  <c r="R4740" i="1" s="1"/>
  <c r="P4741" i="1"/>
  <c r="R4741" i="1" s="1"/>
  <c r="P4742" i="1"/>
  <c r="R4742" i="1" s="1"/>
  <c r="P4743" i="1"/>
  <c r="R4743" i="1" s="1"/>
  <c r="P4744" i="1"/>
  <c r="R4744" i="1" s="1"/>
  <c r="P4745" i="1"/>
  <c r="R4745" i="1" s="1"/>
  <c r="P4746" i="1"/>
  <c r="R4746" i="1" s="1"/>
  <c r="P4747" i="1"/>
  <c r="R4747" i="1" s="1"/>
  <c r="P4748" i="1"/>
  <c r="R4748" i="1" s="1"/>
  <c r="P4749" i="1"/>
  <c r="R4749" i="1" s="1"/>
  <c r="P4750" i="1"/>
  <c r="R4750" i="1" s="1"/>
  <c r="P4751" i="1"/>
  <c r="R4751" i="1" s="1"/>
  <c r="P4752" i="1"/>
  <c r="R4752" i="1" s="1"/>
  <c r="P4753" i="1"/>
  <c r="R4753" i="1" s="1"/>
  <c r="P4754" i="1"/>
  <c r="R4754" i="1" s="1"/>
  <c r="P4755" i="1"/>
  <c r="R4755" i="1" s="1"/>
  <c r="P4756" i="1"/>
  <c r="R4756" i="1" s="1"/>
  <c r="P4757" i="1"/>
  <c r="R4757" i="1" s="1"/>
  <c r="P4758" i="1"/>
  <c r="R4758" i="1" s="1"/>
  <c r="P4759" i="1"/>
  <c r="R4759" i="1" s="1"/>
  <c r="P4760" i="1"/>
  <c r="R4760" i="1" s="1"/>
  <c r="P4761" i="1"/>
  <c r="R4761" i="1" s="1"/>
  <c r="P4762" i="1"/>
  <c r="R4762" i="1" s="1"/>
  <c r="P4763" i="1"/>
  <c r="R4763" i="1" s="1"/>
  <c r="P4764" i="1"/>
  <c r="R4764" i="1" s="1"/>
  <c r="P4765" i="1"/>
  <c r="R4765" i="1" s="1"/>
  <c r="P4766" i="1"/>
  <c r="R4766" i="1" s="1"/>
  <c r="P4767" i="1"/>
  <c r="R4767" i="1" s="1"/>
  <c r="P4768" i="1"/>
  <c r="R4768" i="1" s="1"/>
  <c r="P4769" i="1"/>
  <c r="R4769" i="1" s="1"/>
  <c r="P4770" i="1"/>
  <c r="R4770" i="1" s="1"/>
  <c r="P4771" i="1"/>
  <c r="R4771" i="1" s="1"/>
  <c r="P4772" i="1"/>
  <c r="R4772" i="1" s="1"/>
  <c r="P4773" i="1"/>
  <c r="R4773" i="1" s="1"/>
  <c r="P4774" i="1"/>
  <c r="R4774" i="1" s="1"/>
  <c r="P4775" i="1"/>
  <c r="R4775" i="1" s="1"/>
  <c r="P4776" i="1"/>
  <c r="R4776" i="1" s="1"/>
  <c r="P4777" i="1"/>
  <c r="R4777" i="1" s="1"/>
  <c r="P4778" i="1"/>
  <c r="R4778" i="1" s="1"/>
  <c r="P4779" i="1"/>
  <c r="R4779" i="1" s="1"/>
  <c r="P4780" i="1"/>
  <c r="R4780" i="1" s="1"/>
  <c r="P4781" i="1"/>
  <c r="R4781" i="1" s="1"/>
  <c r="P4782" i="1"/>
  <c r="R4782" i="1" s="1"/>
  <c r="P4783" i="1"/>
  <c r="R4783" i="1" s="1"/>
  <c r="P4784" i="1"/>
  <c r="R4784" i="1" s="1"/>
  <c r="P4785" i="1"/>
  <c r="R4785" i="1" s="1"/>
  <c r="P4786" i="1"/>
  <c r="R4786" i="1" s="1"/>
  <c r="P4787" i="1"/>
  <c r="R4787" i="1" s="1"/>
  <c r="P4788" i="1"/>
  <c r="R4788" i="1" s="1"/>
  <c r="P4789" i="1"/>
  <c r="R4789" i="1" s="1"/>
  <c r="P4790" i="1"/>
  <c r="R4790" i="1" s="1"/>
  <c r="P4791" i="1"/>
  <c r="R4791" i="1" s="1"/>
  <c r="P4792" i="1"/>
  <c r="R4792" i="1" s="1"/>
  <c r="P4793" i="1"/>
  <c r="R4793" i="1" s="1"/>
  <c r="P4794" i="1"/>
  <c r="R4794" i="1" s="1"/>
  <c r="P4795" i="1"/>
  <c r="R4795" i="1" s="1"/>
  <c r="P4796" i="1"/>
  <c r="R4796" i="1" s="1"/>
  <c r="P4797" i="1"/>
  <c r="R4797" i="1" s="1"/>
  <c r="P4798" i="1"/>
  <c r="R4798" i="1" s="1"/>
  <c r="P4799" i="1"/>
  <c r="R4799" i="1" s="1"/>
  <c r="P4800" i="1"/>
  <c r="R4800" i="1" s="1"/>
  <c r="P4801" i="1"/>
  <c r="R4801" i="1" s="1"/>
  <c r="P4802" i="1"/>
  <c r="R4802" i="1" s="1"/>
  <c r="P4803" i="1"/>
  <c r="R4803" i="1" s="1"/>
  <c r="P4804" i="1"/>
  <c r="R4804" i="1" s="1"/>
  <c r="P4805" i="1"/>
  <c r="R4805" i="1" s="1"/>
  <c r="P4806" i="1"/>
  <c r="R4806" i="1" s="1"/>
  <c r="P4807" i="1"/>
  <c r="R4807" i="1" s="1"/>
  <c r="P4808" i="1"/>
  <c r="R4808" i="1" s="1"/>
  <c r="P4809" i="1"/>
  <c r="R4809" i="1" s="1"/>
  <c r="P4810" i="1"/>
  <c r="R4810" i="1" s="1"/>
  <c r="P4811" i="1"/>
  <c r="R4811" i="1" s="1"/>
  <c r="P4812" i="1"/>
  <c r="R4812" i="1" s="1"/>
  <c r="P4813" i="1"/>
  <c r="R4813" i="1" s="1"/>
  <c r="P4814" i="1"/>
  <c r="R4814" i="1" s="1"/>
  <c r="P4815" i="1"/>
  <c r="R4815" i="1" s="1"/>
  <c r="P4816" i="1"/>
  <c r="R4816" i="1" s="1"/>
  <c r="P4817" i="1"/>
  <c r="R4817" i="1" s="1"/>
  <c r="P4818" i="1"/>
  <c r="R4818" i="1" s="1"/>
  <c r="P4819" i="1"/>
  <c r="R4819" i="1" s="1"/>
  <c r="P4820" i="1"/>
  <c r="R4820" i="1" s="1"/>
  <c r="P4821" i="1"/>
  <c r="R4821" i="1" s="1"/>
  <c r="P4822" i="1"/>
  <c r="R4822" i="1" s="1"/>
  <c r="P4823" i="1"/>
  <c r="R4823" i="1" s="1"/>
  <c r="P4824" i="1"/>
  <c r="R4824" i="1" s="1"/>
  <c r="P4825" i="1"/>
  <c r="R4825" i="1" s="1"/>
  <c r="P4826" i="1"/>
  <c r="R4826" i="1" s="1"/>
  <c r="P4827" i="1"/>
  <c r="R4827" i="1" s="1"/>
  <c r="P4828" i="1"/>
  <c r="R4828" i="1" s="1"/>
  <c r="P4829" i="1"/>
  <c r="R4829" i="1" s="1"/>
  <c r="P4830" i="1"/>
  <c r="R4830" i="1" s="1"/>
  <c r="P4831" i="1"/>
  <c r="R4831" i="1" s="1"/>
  <c r="P4832" i="1"/>
  <c r="R4832" i="1" s="1"/>
  <c r="P4833" i="1"/>
  <c r="R4833" i="1" s="1"/>
  <c r="P4834" i="1"/>
  <c r="R4834" i="1" s="1"/>
  <c r="P4835" i="1"/>
  <c r="R4835" i="1" s="1"/>
  <c r="P4836" i="1"/>
  <c r="R4836" i="1" s="1"/>
  <c r="P4837" i="1"/>
  <c r="R4837" i="1" s="1"/>
  <c r="P4838" i="1"/>
  <c r="R4838" i="1" s="1"/>
  <c r="P4839" i="1"/>
  <c r="R4839" i="1" s="1"/>
  <c r="P4840" i="1"/>
  <c r="R4840" i="1" s="1"/>
  <c r="P4841" i="1"/>
  <c r="R4841" i="1" s="1"/>
  <c r="P4842" i="1"/>
  <c r="R4842" i="1" s="1"/>
  <c r="P4843" i="1"/>
  <c r="R4843" i="1" s="1"/>
  <c r="P4844" i="1"/>
  <c r="R4844" i="1" s="1"/>
  <c r="P4845" i="1"/>
  <c r="R4845" i="1" s="1"/>
  <c r="P4846" i="1"/>
  <c r="R4846" i="1" s="1"/>
  <c r="P4847" i="1"/>
  <c r="R4847" i="1" s="1"/>
  <c r="P4848" i="1"/>
  <c r="R4848" i="1" s="1"/>
  <c r="P4849" i="1"/>
  <c r="R4849" i="1" s="1"/>
  <c r="P4850" i="1"/>
  <c r="R4850" i="1" s="1"/>
  <c r="C19" i="23" l="1"/>
  <c r="A19" i="23" s="1"/>
  <c r="R2810" i="1"/>
  <c r="C2" i="23"/>
  <c r="R1758" i="1"/>
  <c r="C38" i="23"/>
  <c r="A38" i="23" s="1"/>
  <c r="R1674" i="1"/>
  <c r="C23" i="23"/>
  <c r="A23" i="23" s="1"/>
  <c r="R1426" i="1"/>
  <c r="C10" i="23"/>
  <c r="A10" i="23" s="1"/>
  <c r="R938" i="1"/>
  <c r="C3" i="23"/>
  <c r="A3" i="23" s="1"/>
  <c r="R642" i="1"/>
  <c r="C9" i="23"/>
  <c r="A9" i="23" s="1"/>
  <c r="R494" i="1"/>
  <c r="C30" i="23"/>
  <c r="A30" i="23" s="1"/>
  <c r="R426" i="1"/>
  <c r="C24" i="23"/>
  <c r="A24" i="23" s="1"/>
  <c r="R234" i="1"/>
  <c r="C28" i="23"/>
  <c r="A28" i="23" s="1"/>
  <c r="R186" i="1"/>
  <c r="C35" i="23"/>
  <c r="A35" i="23" s="1"/>
  <c r="R134" i="1"/>
  <c r="C27" i="23"/>
  <c r="A27" i="23" s="1"/>
  <c r="R66" i="1"/>
  <c r="C32" i="23"/>
  <c r="A32" i="23" s="1"/>
  <c r="R58" i="1"/>
  <c r="C25" i="23"/>
  <c r="A25" i="23" s="1"/>
  <c r="R42" i="1"/>
  <c r="C34" i="23"/>
  <c r="A34" i="23" s="1"/>
  <c r="R38" i="1"/>
  <c r="C13" i="23"/>
  <c r="A13" i="23" s="1"/>
  <c r="R30" i="1"/>
  <c r="C15" i="23"/>
  <c r="A15" i="23" s="1"/>
  <c r="R1745" i="1"/>
  <c r="C20" i="23"/>
  <c r="A20" i="23" s="1"/>
  <c r="R701" i="1"/>
  <c r="C5" i="23"/>
  <c r="A5" i="23" s="1"/>
  <c r="R321" i="1"/>
  <c r="C31" i="23"/>
  <c r="A31" i="23" s="1"/>
  <c r="R165" i="1"/>
  <c r="C44" i="23"/>
  <c r="A44" i="23" s="1"/>
  <c r="R149" i="1"/>
  <c r="C29" i="23"/>
  <c r="A29" i="23" s="1"/>
  <c r="R41" i="1"/>
  <c r="C33" i="23"/>
  <c r="A33" i="23" s="1"/>
  <c r="R664" i="1"/>
  <c r="C16" i="23"/>
  <c r="A16" i="23" s="1"/>
  <c r="R556" i="1"/>
  <c r="C41" i="23"/>
  <c r="A41" i="23" s="1"/>
  <c r="R264" i="1"/>
  <c r="C6" i="23"/>
  <c r="A6" i="23" s="1"/>
  <c r="R248" i="1"/>
  <c r="C46" i="23"/>
  <c r="A46" i="23" s="1"/>
  <c r="R244" i="1"/>
  <c r="C26" i="23"/>
  <c r="A26" i="23" s="1"/>
  <c r="R232" i="1"/>
  <c r="C21" i="23"/>
  <c r="A21" i="23" s="1"/>
  <c r="R220" i="1"/>
  <c r="C7" i="23"/>
  <c r="A7" i="23" s="1"/>
  <c r="R160" i="1"/>
  <c r="C17" i="23"/>
  <c r="A17" i="23" s="1"/>
  <c r="R156" i="1"/>
  <c r="C12" i="23"/>
  <c r="A12" i="23" s="1"/>
  <c r="R148" i="1"/>
  <c r="C8" i="23"/>
  <c r="A8" i="23" s="1"/>
  <c r="R88" i="1"/>
  <c r="C42" i="23"/>
  <c r="A42" i="23" s="1"/>
  <c r="R48" i="1"/>
  <c r="C14" i="23"/>
  <c r="A14" i="23" s="1"/>
  <c r="R515" i="1"/>
  <c r="C37" i="23"/>
  <c r="A37" i="23" s="1"/>
  <c r="R351" i="1"/>
  <c r="C39" i="23"/>
  <c r="A39" i="23" s="1"/>
  <c r="R211" i="1"/>
  <c r="C22" i="23"/>
  <c r="A22" i="23" s="1"/>
  <c r="R155" i="1"/>
  <c r="C11" i="23"/>
  <c r="A11" i="23" s="1"/>
  <c r="R139" i="1"/>
  <c r="C45" i="23"/>
  <c r="A45" i="23" s="1"/>
  <c r="R131" i="1"/>
  <c r="C43" i="23"/>
  <c r="A43" i="23" s="1"/>
  <c r="R79" i="1"/>
  <c r="C40" i="23"/>
  <c r="A40" i="23" s="1"/>
  <c r="R51" i="1"/>
  <c r="C18" i="23"/>
  <c r="A18" i="23" s="1"/>
  <c r="R47" i="1"/>
  <c r="C36" i="23"/>
  <c r="A36" i="23" s="1"/>
  <c r="R35" i="1"/>
  <c r="C4" i="23"/>
  <c r="A4" i="23" s="1"/>
  <c r="R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2" i="1"/>
  <c r="A2" i="23" l="1"/>
  <c r="C47" i="23"/>
  <c r="O2810" i="1"/>
  <c r="Q2810" i="1" s="1"/>
  <c r="O4038" i="1"/>
  <c r="Q4038" i="1" s="1"/>
  <c r="O1758" i="1"/>
  <c r="Q1758" i="1" s="1"/>
  <c r="O3498" i="1"/>
  <c r="Q3498" i="1" s="1"/>
  <c r="O1674" i="1"/>
  <c r="Q1674" i="1" s="1"/>
  <c r="O3432" i="1"/>
  <c r="Q3432" i="1" s="1"/>
  <c r="O1426" i="1"/>
  <c r="Q1426" i="1" s="1"/>
  <c r="O3181" i="1"/>
  <c r="Q3181" i="1" s="1"/>
  <c r="O938" i="1"/>
  <c r="Q938" i="1" s="1"/>
  <c r="O1014" i="1"/>
  <c r="Q1014" i="1" s="1"/>
  <c r="O2809" i="1"/>
  <c r="Q2809" i="1" s="1"/>
  <c r="O4123" i="1"/>
  <c r="Q4123" i="1" s="1"/>
  <c r="O642" i="1"/>
  <c r="Q642" i="1" s="1"/>
  <c r="O1624" i="1"/>
  <c r="Q1624" i="1" s="1"/>
  <c r="O2461" i="1"/>
  <c r="Q2461" i="1" s="1"/>
  <c r="O3384" i="1"/>
  <c r="Q3384" i="1" s="1"/>
  <c r="O494" i="1"/>
  <c r="Q494" i="1" s="1"/>
  <c r="O1023" i="1"/>
  <c r="Q1023" i="1" s="1"/>
  <c r="O1747" i="1"/>
  <c r="Q1747" i="1" s="1"/>
  <c r="O2594" i="1"/>
  <c r="Q2594" i="1" s="1"/>
  <c r="O3487" i="1"/>
  <c r="Q3487" i="1" s="1"/>
  <c r="O234" i="1"/>
  <c r="Q234" i="1" s="1"/>
  <c r="O387" i="1"/>
  <c r="Q387" i="1" s="1"/>
  <c r="O711" i="1"/>
  <c r="Q711" i="1" s="1"/>
  <c r="O1551" i="1"/>
  <c r="Q1551" i="1" s="1"/>
  <c r="O1659" i="1"/>
  <c r="Q1659" i="1" s="1"/>
  <c r="O836" i="1"/>
  <c r="Q836" i="1" s="1"/>
  <c r="O1422" i="1"/>
  <c r="Q1422" i="1" s="1"/>
  <c r="O2272" i="1"/>
  <c r="Q2272" i="1" s="1"/>
  <c r="O1961" i="1"/>
  <c r="Q1961" i="1" s="1"/>
  <c r="O3041" i="1"/>
  <c r="Q3041" i="1" s="1"/>
  <c r="O1802" i="1"/>
  <c r="Q1802" i="1" s="1"/>
  <c r="O2410" i="1"/>
  <c r="Q2410" i="1" s="1"/>
  <c r="O2691" i="1"/>
  <c r="Q2691" i="1" s="1"/>
  <c r="O3535" i="1"/>
  <c r="Q3535" i="1" s="1"/>
  <c r="O4305" i="1"/>
  <c r="Q4305" i="1" s="1"/>
  <c r="O3296" i="1"/>
  <c r="Q3296" i="1" s="1"/>
  <c r="O4663" i="1"/>
  <c r="Q4663" i="1" s="1"/>
  <c r="O3820" i="1"/>
  <c r="Q3820" i="1" s="1"/>
  <c r="O512" i="1"/>
  <c r="Q512" i="1" s="1"/>
  <c r="O186" i="1"/>
  <c r="Q186" i="1" s="1"/>
  <c r="O443" i="1"/>
  <c r="Q443" i="1" s="1"/>
  <c r="O1543" i="1"/>
  <c r="Q1543" i="1" s="1"/>
  <c r="O780" i="1"/>
  <c r="Q780" i="1" s="1"/>
  <c r="O1916" i="1"/>
  <c r="Q1916" i="1" s="1"/>
  <c r="O1701" i="1"/>
  <c r="Q1701" i="1" s="1"/>
  <c r="O1757" i="1"/>
  <c r="Q1757" i="1" s="1"/>
  <c r="O802" i="1"/>
  <c r="Q802" i="1" s="1"/>
  <c r="O1066" i="1"/>
  <c r="Q1066" i="1" s="1"/>
  <c r="O2813" i="1"/>
  <c r="Q2813" i="1" s="1"/>
  <c r="O2346" i="1"/>
  <c r="Q2346" i="1" s="1"/>
  <c r="O2566" i="1"/>
  <c r="Q2566" i="1" s="1"/>
  <c r="O3010" i="1"/>
  <c r="Q3010" i="1" s="1"/>
  <c r="O3450" i="1"/>
  <c r="Q3450" i="1" s="1"/>
  <c r="O2623" i="1"/>
  <c r="Q2623" i="1" s="1"/>
  <c r="O3500" i="1"/>
  <c r="Q3500" i="1" s="1"/>
  <c r="O3781" i="1"/>
  <c r="Q3781" i="1" s="1"/>
  <c r="O4037" i="1"/>
  <c r="Q4037" i="1" s="1"/>
  <c r="O4237" i="1"/>
  <c r="Q4237" i="1" s="1"/>
  <c r="O3280" i="1"/>
  <c r="Q3280" i="1" s="1"/>
  <c r="O4078" i="1"/>
  <c r="Q4078" i="1" s="1"/>
  <c r="O4490" i="1"/>
  <c r="Q4490" i="1" s="1"/>
  <c r="O4271" i="1"/>
  <c r="Q4271" i="1" s="1"/>
  <c r="O4692" i="1"/>
  <c r="Q4692" i="1" s="1"/>
  <c r="O560" i="1"/>
  <c r="Q560" i="1" s="1"/>
  <c r="O134" i="1"/>
  <c r="Q134" i="1" s="1"/>
  <c r="O1112" i="1"/>
  <c r="Q1112" i="1" s="1"/>
  <c r="O1477" i="1"/>
  <c r="Q1477" i="1" s="1"/>
  <c r="O1805" i="1"/>
  <c r="Q1805" i="1" s="1"/>
  <c r="O790" i="1"/>
  <c r="Q790" i="1" s="1"/>
  <c r="O2820" i="1"/>
  <c r="Q2820" i="1" s="1"/>
  <c r="O2357" i="1"/>
  <c r="Q2357" i="1" s="1"/>
  <c r="O1893" i="1"/>
  <c r="Q1893" i="1" s="1"/>
  <c r="O2530" i="1"/>
  <c r="Q2530" i="1" s="1"/>
  <c r="O3231" i="1"/>
  <c r="Q3231" i="1" s="1"/>
  <c r="O3539" i="1"/>
  <c r="Q3539" i="1" s="1"/>
  <c r="O4753" i="1"/>
  <c r="Q4753" i="1" s="1"/>
  <c r="O4111" i="1"/>
  <c r="Q4111" i="1" s="1"/>
  <c r="O4531" i="1"/>
  <c r="Q4531" i="1" s="1"/>
  <c r="O4248" i="1"/>
  <c r="Q4248" i="1" s="1"/>
  <c r="O66" i="1"/>
  <c r="Q66" i="1" s="1"/>
  <c r="O1427" i="1"/>
  <c r="Q1427" i="1" s="1"/>
  <c r="O1663" i="1"/>
  <c r="Q1663" i="1" s="1"/>
  <c r="O712" i="1"/>
  <c r="Q712" i="1" s="1"/>
  <c r="O1221" i="1"/>
  <c r="Q1221" i="1" s="1"/>
  <c r="O2880" i="1"/>
  <c r="Q2880" i="1" s="1"/>
  <c r="O2413" i="1"/>
  <c r="Q2413" i="1" s="1"/>
  <c r="O3143" i="1"/>
  <c r="Q3143" i="1" s="1"/>
  <c r="O3670" i="1"/>
  <c r="Q3670" i="1" s="1"/>
  <c r="O3416" i="1"/>
  <c r="Q3416" i="1" s="1"/>
  <c r="O60" i="1"/>
  <c r="Q60" i="1" s="1"/>
  <c r="O192" i="1"/>
  <c r="Q192" i="1" s="1"/>
  <c r="O524" i="1"/>
  <c r="Q524" i="1" s="1"/>
  <c r="O305" i="1"/>
  <c r="Q305" i="1" s="1"/>
  <c r="O309" i="1"/>
  <c r="Q309" i="1" s="1"/>
  <c r="O58" i="1"/>
  <c r="Q58" i="1" s="1"/>
  <c r="O570" i="1"/>
  <c r="Q570" i="1" s="1"/>
  <c r="O195" i="1"/>
  <c r="Q195" i="1" s="1"/>
  <c r="O247" i="1"/>
  <c r="Q247" i="1" s="1"/>
  <c r="O1163" i="1"/>
  <c r="Q1163" i="1" s="1"/>
  <c r="O1211" i="1"/>
  <c r="Q1211" i="1" s="1"/>
  <c r="O1415" i="1"/>
  <c r="Q1415" i="1" s="1"/>
  <c r="O1615" i="1"/>
  <c r="Q1615" i="1" s="1"/>
  <c r="O1655" i="1"/>
  <c r="Q1655" i="1" s="1"/>
  <c r="O960" i="1"/>
  <c r="Q960" i="1" s="1"/>
  <c r="O1076" i="1"/>
  <c r="Q1076" i="1" s="1"/>
  <c r="O1520" i="1"/>
  <c r="Q1520" i="1" s="1"/>
  <c r="O381" i="1"/>
  <c r="Q381" i="1" s="1"/>
  <c r="O625" i="1"/>
  <c r="Q625" i="1" s="1"/>
  <c r="O699" i="1"/>
  <c r="Q699" i="1" s="1"/>
  <c r="O1117" i="1"/>
  <c r="Q1117" i="1" s="1"/>
  <c r="O1217" i="1"/>
  <c r="Q1217" i="1" s="1"/>
  <c r="O1577" i="1"/>
  <c r="Q1577" i="1" s="1"/>
  <c r="O1653" i="1"/>
  <c r="Q1653" i="1" s="1"/>
  <c r="O1813" i="1"/>
  <c r="Q1813" i="1" s="1"/>
  <c r="O705" i="1"/>
  <c r="Q705" i="1" s="1"/>
  <c r="O854" i="1"/>
  <c r="Q854" i="1" s="1"/>
  <c r="O906" i="1"/>
  <c r="Q906" i="1" s="1"/>
  <c r="O910" i="1"/>
  <c r="Q910" i="1" s="1"/>
  <c r="O962" i="1"/>
  <c r="Q962" i="1" s="1"/>
  <c r="O1318" i="1"/>
  <c r="Q1318" i="1" s="1"/>
  <c r="O1418" i="1"/>
  <c r="Q1418" i="1" s="1"/>
  <c r="O1766" i="1"/>
  <c r="Q1766" i="1" s="1"/>
  <c r="O1980" i="1"/>
  <c r="Q1980" i="1" s="1"/>
  <c r="O2160" i="1"/>
  <c r="Q2160" i="1" s="1"/>
  <c r="O2196" i="1"/>
  <c r="Q2196" i="1" s="1"/>
  <c r="O2464" i="1"/>
  <c r="Q2464" i="1" s="1"/>
  <c r="O2684" i="1"/>
  <c r="Q2684" i="1" s="1"/>
  <c r="O3020" i="1"/>
  <c r="Q3020" i="1" s="1"/>
  <c r="O1973" i="1"/>
  <c r="Q1973" i="1" s="1"/>
  <c r="O1977" i="1"/>
  <c r="Q1977" i="1" s="1"/>
  <c r="O2073" i="1"/>
  <c r="Q2073" i="1" s="1"/>
  <c r="O2257" i="1"/>
  <c r="Q2257" i="1" s="1"/>
  <c r="O2401" i="1"/>
  <c r="Q2401" i="1" s="1"/>
  <c r="O2405" i="1"/>
  <c r="Q2405" i="1" s="1"/>
  <c r="O2549" i="1"/>
  <c r="Q2549" i="1" s="1"/>
  <c r="O2873" i="1"/>
  <c r="Q2873" i="1" s="1"/>
  <c r="O3025" i="1"/>
  <c r="Q3025" i="1" s="1"/>
  <c r="O1930" i="1"/>
  <c r="Q1930" i="1" s="1"/>
  <c r="O2038" i="1"/>
  <c r="Q2038" i="1" s="1"/>
  <c r="O3106" i="1"/>
  <c r="Q3106" i="1" s="1"/>
  <c r="O3374" i="1"/>
  <c r="Q3374" i="1" s="1"/>
  <c r="O3406" i="1"/>
  <c r="Q3406" i="1" s="1"/>
  <c r="O3510" i="1"/>
  <c r="Q3510" i="1" s="1"/>
  <c r="O2155" i="1"/>
  <c r="Q2155" i="1" s="1"/>
  <c r="O2739" i="1"/>
  <c r="Q2739" i="1" s="1"/>
  <c r="O3171" i="1"/>
  <c r="Q3171" i="1" s="1"/>
  <c r="O3407" i="1"/>
  <c r="Q3407" i="1" s="1"/>
  <c r="O3588" i="1"/>
  <c r="Q3588" i="1" s="1"/>
  <c r="O4117" i="1"/>
  <c r="Q4117" i="1" s="1"/>
  <c r="O4803" i="1"/>
  <c r="Q4803" i="1" s="1"/>
  <c r="O3504" i="1"/>
  <c r="Q3504" i="1" s="1"/>
  <c r="O3662" i="1"/>
  <c r="Q3662" i="1" s="1"/>
  <c r="O3846" i="1"/>
  <c r="Q3846" i="1" s="1"/>
  <c r="O3958" i="1"/>
  <c r="Q3958" i="1" s="1"/>
  <c r="O4398" i="1"/>
  <c r="Q4398" i="1" s="1"/>
  <c r="O4402" i="1"/>
  <c r="Q4402" i="1" s="1"/>
  <c r="O4546" i="1"/>
  <c r="Q4546" i="1" s="1"/>
  <c r="O4662" i="1"/>
  <c r="Q4662" i="1" s="1"/>
  <c r="O4799" i="1"/>
  <c r="Q4799" i="1" s="1"/>
  <c r="O3544" i="1"/>
  <c r="Q3544" i="1" s="1"/>
  <c r="O3787" i="1"/>
  <c r="Q3787" i="1" s="1"/>
  <c r="O3887" i="1"/>
  <c r="Q3887" i="1" s="1"/>
  <c r="O3891" i="1"/>
  <c r="Q3891" i="1" s="1"/>
  <c r="O4059" i="1"/>
  <c r="Q4059" i="1" s="1"/>
  <c r="O4279" i="1"/>
  <c r="Q4279" i="1" s="1"/>
  <c r="O4311" i="1"/>
  <c r="Q4311" i="1" s="1"/>
  <c r="O4359" i="1"/>
  <c r="Q4359" i="1" s="1"/>
  <c r="O4512" i="1"/>
  <c r="Q4512" i="1" s="1"/>
  <c r="O4644" i="1"/>
  <c r="Q4644" i="1" s="1"/>
  <c r="O77" i="1"/>
  <c r="Q77" i="1" s="1"/>
  <c r="O129" i="1"/>
  <c r="Q129" i="1" s="1"/>
  <c r="O237" i="1"/>
  <c r="Q237" i="1" s="1"/>
  <c r="O245" i="1"/>
  <c r="Q245" i="1" s="1"/>
  <c r="O42" i="1"/>
  <c r="Q42" i="1" s="1"/>
  <c r="O330" i="1"/>
  <c r="Q330" i="1" s="1"/>
  <c r="O562" i="1"/>
  <c r="Q562" i="1" s="1"/>
  <c r="O191" i="1"/>
  <c r="Q191" i="1" s="1"/>
  <c r="O391" i="1"/>
  <c r="Q391" i="1" s="1"/>
  <c r="O431" i="1"/>
  <c r="Q431" i="1" s="1"/>
  <c r="O519" i="1"/>
  <c r="Q519" i="1" s="1"/>
  <c r="O559" i="1"/>
  <c r="Q559" i="1" s="1"/>
  <c r="O807" i="1"/>
  <c r="Q807" i="1" s="1"/>
  <c r="O847" i="1"/>
  <c r="Q847" i="1" s="1"/>
  <c r="O971" i="1"/>
  <c r="Q971" i="1" s="1"/>
  <c r="O1179" i="1"/>
  <c r="Q1179" i="1" s="1"/>
  <c r="O1519" i="1"/>
  <c r="Q1519" i="1" s="1"/>
  <c r="O1531" i="1"/>
  <c r="Q1531" i="1" s="1"/>
  <c r="O844" i="1"/>
  <c r="Q844" i="1" s="1"/>
  <c r="O1184" i="1"/>
  <c r="Q1184" i="1" s="1"/>
  <c r="O1804" i="1"/>
  <c r="Q1804" i="1" s="1"/>
  <c r="O1816" i="1"/>
  <c r="Q1816" i="1" s="1"/>
  <c r="O569" i="1"/>
  <c r="Q569" i="1" s="1"/>
  <c r="O645" i="1"/>
  <c r="Q645" i="1" s="1"/>
  <c r="O1109" i="1"/>
  <c r="Q1109" i="1" s="1"/>
  <c r="O1269" i="1"/>
  <c r="Q1269" i="1" s="1"/>
  <c r="O1437" i="1"/>
  <c r="Q1437" i="1" s="1"/>
  <c r="O1737" i="1"/>
  <c r="Q1737" i="1" s="1"/>
  <c r="O922" i="1"/>
  <c r="Q922" i="1" s="1"/>
  <c r="O1074" i="1"/>
  <c r="Q1074" i="1" s="1"/>
  <c r="O1374" i="1"/>
  <c r="Q1374" i="1" s="1"/>
  <c r="O1478" i="1"/>
  <c r="Q1478" i="1" s="1"/>
  <c r="O1638" i="1"/>
  <c r="Q1638" i="1" s="1"/>
  <c r="O1922" i="1"/>
  <c r="Q1922" i="1" s="1"/>
  <c r="O1972" i="1"/>
  <c r="Q1972" i="1" s="1"/>
  <c r="O2652" i="1"/>
  <c r="Q2652" i="1" s="1"/>
  <c r="O3052" i="1"/>
  <c r="Q3052" i="1" s="1"/>
  <c r="O3132" i="1"/>
  <c r="Q3132" i="1" s="1"/>
  <c r="O1814" i="1"/>
  <c r="Q1814" i="1" s="1"/>
  <c r="O2133" i="1"/>
  <c r="Q2133" i="1" s="1"/>
  <c r="O2529" i="1"/>
  <c r="Q2529" i="1" s="1"/>
  <c r="O2733" i="1"/>
  <c r="Q2733" i="1" s="1"/>
  <c r="O3193" i="1"/>
  <c r="Q3193" i="1" s="1"/>
  <c r="O3233" i="1"/>
  <c r="Q3233" i="1" s="1"/>
  <c r="O3481" i="1"/>
  <c r="Q3481" i="1" s="1"/>
  <c r="O3537" i="1"/>
  <c r="Q3537" i="1" s="1"/>
  <c r="O3545" i="1"/>
  <c r="Q3545" i="1" s="1"/>
  <c r="O2030" i="1"/>
  <c r="Q2030" i="1" s="1"/>
  <c r="O2298" i="1"/>
  <c r="Q2298" i="1" s="1"/>
  <c r="O2378" i="1"/>
  <c r="Q2378" i="1" s="1"/>
  <c r="O3054" i="1"/>
  <c r="Q3054" i="1" s="1"/>
  <c r="O3130" i="1"/>
  <c r="Q3130" i="1" s="1"/>
  <c r="O3262" i="1"/>
  <c r="Q3262" i="1" s="1"/>
  <c r="O1889" i="1"/>
  <c r="Q1889" i="1" s="1"/>
  <c r="O1963" i="1"/>
  <c r="Q1963" i="1" s="1"/>
  <c r="O2031" i="1"/>
  <c r="Q2031" i="1" s="1"/>
  <c r="O2195" i="1"/>
  <c r="Q2195" i="1" s="1"/>
  <c r="O2571" i="1"/>
  <c r="Q2571" i="1" s="1"/>
  <c r="O2655" i="1"/>
  <c r="Q2655" i="1" s="1"/>
  <c r="O2731" i="1"/>
  <c r="Q2731" i="1" s="1"/>
  <c r="O2903" i="1"/>
  <c r="Q2903" i="1" s="1"/>
  <c r="O3019" i="1"/>
  <c r="Q3019" i="1" s="1"/>
  <c r="O3543" i="1"/>
  <c r="Q3543" i="1" s="1"/>
  <c r="O3837" i="1"/>
  <c r="Q3837" i="1" s="1"/>
  <c r="O3845" i="1"/>
  <c r="Q3845" i="1" s="1"/>
  <c r="O3925" i="1"/>
  <c r="Q3925" i="1" s="1"/>
  <c r="O4001" i="1"/>
  <c r="Q4001" i="1" s="1"/>
  <c r="O4413" i="1"/>
  <c r="Q4413" i="1" s="1"/>
  <c r="O4637" i="1"/>
  <c r="Q4637" i="1" s="1"/>
  <c r="O4689" i="1"/>
  <c r="Q4689" i="1" s="1"/>
  <c r="O3602" i="1"/>
  <c r="Q3602" i="1" s="1"/>
  <c r="O3766" i="1"/>
  <c r="Q3766" i="1" s="1"/>
  <c r="O3786" i="1"/>
  <c r="Q3786" i="1" s="1"/>
  <c r="O3838" i="1"/>
  <c r="Q3838" i="1" s="1"/>
  <c r="O4110" i="1"/>
  <c r="Q4110" i="1" s="1"/>
  <c r="O4634" i="1"/>
  <c r="Q4634" i="1" s="1"/>
  <c r="O3284" i="1"/>
  <c r="Q3284" i="1" s="1"/>
  <c r="O3609" i="1"/>
  <c r="Q3609" i="1" s="1"/>
  <c r="O3679" i="1"/>
  <c r="Q3679" i="1" s="1"/>
  <c r="O3923" i="1"/>
  <c r="Q3923" i="1" s="1"/>
  <c r="O4307" i="1"/>
  <c r="Q4307" i="1" s="1"/>
  <c r="O4495" i="1"/>
  <c r="Q4495" i="1" s="1"/>
  <c r="O4643" i="1"/>
  <c r="Q4643" i="1" s="1"/>
  <c r="O3968" i="1"/>
  <c r="Q3968" i="1" s="1"/>
  <c r="O4188" i="1"/>
  <c r="Q4188" i="1" s="1"/>
  <c r="O4308" i="1"/>
  <c r="Q4308" i="1" s="1"/>
  <c r="O4528" i="1"/>
  <c r="Q4528" i="1" s="1"/>
  <c r="O4532" i="1"/>
  <c r="Q4532" i="1" s="1"/>
  <c r="O4776" i="1"/>
  <c r="Q4776" i="1" s="1"/>
  <c r="O4844" i="1"/>
  <c r="Q4844" i="1" s="1"/>
  <c r="O116" i="1"/>
  <c r="Q116" i="1" s="1"/>
  <c r="O120" i="1"/>
  <c r="Q120" i="1" s="1"/>
  <c r="O440" i="1"/>
  <c r="Q440" i="1" s="1"/>
  <c r="O444" i="1"/>
  <c r="Q444" i="1" s="1"/>
  <c r="O38" i="1"/>
  <c r="Q38" i="1" s="1"/>
  <c r="O158" i="1"/>
  <c r="Q158" i="1" s="1"/>
  <c r="O486" i="1"/>
  <c r="Q486" i="1" s="1"/>
  <c r="O654" i="1"/>
  <c r="Q654" i="1" s="1"/>
  <c r="O231" i="1"/>
  <c r="Q231" i="1" s="1"/>
  <c r="O731" i="1"/>
  <c r="Q731" i="1" s="1"/>
  <c r="O779" i="1"/>
  <c r="Q779" i="1" s="1"/>
  <c r="O1043" i="1"/>
  <c r="Q1043" i="1" s="1"/>
  <c r="O1555" i="1"/>
  <c r="Q1555" i="1" s="1"/>
  <c r="O1876" i="1"/>
  <c r="Q1876" i="1" s="1"/>
  <c r="O777" i="1"/>
  <c r="Q777" i="1" s="1"/>
  <c r="O1309" i="1"/>
  <c r="Q1309" i="1" s="1"/>
  <c r="O1469" i="1"/>
  <c r="Q1469" i="1" s="1"/>
  <c r="O1809" i="1"/>
  <c r="Q1809" i="1" s="1"/>
  <c r="O1010" i="1"/>
  <c r="Q1010" i="1" s="1"/>
  <c r="O1470" i="1"/>
  <c r="Q1470" i="1" s="1"/>
  <c r="O1698" i="1"/>
  <c r="Q1698" i="1" s="1"/>
  <c r="O1706" i="1"/>
  <c r="Q1706" i="1" s="1"/>
  <c r="O1879" i="1"/>
  <c r="Q1879" i="1" s="1"/>
  <c r="O2452" i="1"/>
  <c r="Q2452" i="1" s="1"/>
  <c r="O2584" i="1"/>
  <c r="Q2584" i="1" s="1"/>
  <c r="O2624" i="1"/>
  <c r="Q2624" i="1" s="1"/>
  <c r="O1830" i="1"/>
  <c r="Q1830" i="1" s="1"/>
  <c r="O2085" i="1"/>
  <c r="Q2085" i="1" s="1"/>
  <c r="O2109" i="1"/>
  <c r="Q2109" i="1" s="1"/>
  <c r="O2621" i="1"/>
  <c r="Q2621" i="1" s="1"/>
  <c r="O1958" i="1"/>
  <c r="Q1958" i="1" s="1"/>
  <c r="O2114" i="1"/>
  <c r="Q2114" i="1" s="1"/>
  <c r="O2306" i="1"/>
  <c r="Q2306" i="1" s="1"/>
  <c r="O2342" i="1"/>
  <c r="Q2342" i="1" s="1"/>
  <c r="O2938" i="1"/>
  <c r="Q2938" i="1" s="1"/>
  <c r="O2942" i="1"/>
  <c r="Q2942" i="1" s="1"/>
  <c r="O2990" i="1"/>
  <c r="Q2990" i="1" s="1"/>
  <c r="O3318" i="1"/>
  <c r="Q3318" i="1" s="1"/>
  <c r="O2347" i="1"/>
  <c r="Q2347" i="1" s="1"/>
  <c r="O2995" i="1"/>
  <c r="Q2995" i="1" s="1"/>
  <c r="O3223" i="1"/>
  <c r="Q3223" i="1" s="1"/>
  <c r="O3455" i="1"/>
  <c r="Q3455" i="1" s="1"/>
  <c r="O4053" i="1"/>
  <c r="Q4053" i="1" s="1"/>
  <c r="O4653" i="1"/>
  <c r="Q4653" i="1" s="1"/>
  <c r="O4761" i="1"/>
  <c r="Q4761" i="1" s="1"/>
  <c r="O3714" i="1"/>
  <c r="Q3714" i="1" s="1"/>
  <c r="O3818" i="1"/>
  <c r="Q3818" i="1" s="1"/>
  <c r="O4238" i="1"/>
  <c r="Q4238" i="1" s="1"/>
  <c r="O4702" i="1"/>
  <c r="Q4702" i="1" s="1"/>
  <c r="O3220" i="1"/>
  <c r="Q3220" i="1" s="1"/>
  <c r="O3755" i="1"/>
  <c r="Q3755" i="1" s="1"/>
  <c r="O4039" i="1"/>
  <c r="Q4039" i="1" s="1"/>
  <c r="O4199" i="1"/>
  <c r="Q4199" i="1" s="1"/>
  <c r="O4447" i="1"/>
  <c r="Q4447" i="1" s="1"/>
  <c r="O3448" i="1"/>
  <c r="Q3448" i="1" s="1"/>
  <c r="O3605" i="1"/>
  <c r="Q3605" i="1" s="1"/>
  <c r="O3756" i="1"/>
  <c r="Q3756" i="1" s="1"/>
  <c r="O4036" i="1"/>
  <c r="Q4036" i="1" s="1"/>
  <c r="O4236" i="1"/>
  <c r="Q4236" i="1" s="1"/>
  <c r="O4480" i="1"/>
  <c r="Q4480" i="1" s="1"/>
  <c r="O4736" i="1"/>
  <c r="Q4736" i="1" s="1"/>
  <c r="O40" i="1"/>
  <c r="Q40" i="1" s="1"/>
  <c r="O344" i="1"/>
  <c r="Q344" i="1" s="1"/>
  <c r="O424" i="1"/>
  <c r="Q424" i="1" s="1"/>
  <c r="O153" i="1"/>
  <c r="Q153" i="1" s="1"/>
  <c r="O201" i="1"/>
  <c r="Q201" i="1" s="1"/>
  <c r="O329" i="1"/>
  <c r="Q329" i="1" s="1"/>
  <c r="O30" i="1"/>
  <c r="Q30" i="1" s="1"/>
  <c r="O206" i="1"/>
  <c r="Q206" i="1" s="1"/>
  <c r="O246" i="1"/>
  <c r="Q246" i="1" s="1"/>
  <c r="O254" i="1"/>
  <c r="Q254" i="1" s="1"/>
  <c r="O670" i="1"/>
  <c r="Q670" i="1" s="1"/>
  <c r="O107" i="1"/>
  <c r="Q107" i="1" s="1"/>
  <c r="O135" i="1"/>
  <c r="Q135" i="1" s="1"/>
  <c r="O171" i="1"/>
  <c r="Q171" i="1" s="1"/>
  <c r="O239" i="1"/>
  <c r="Q239" i="1" s="1"/>
  <c r="O343" i="1"/>
  <c r="Q343" i="1" s="1"/>
  <c r="O399" i="1"/>
  <c r="Q399" i="1" s="1"/>
  <c r="O531" i="1"/>
  <c r="Q531" i="1" s="1"/>
  <c r="O563" i="1"/>
  <c r="Q563" i="1" s="1"/>
  <c r="O437" i="1"/>
  <c r="Q437" i="1" s="1"/>
  <c r="O573" i="1"/>
  <c r="Q573" i="1" s="1"/>
  <c r="O791" i="1"/>
  <c r="Q791" i="1" s="1"/>
  <c r="O939" i="1"/>
  <c r="Q939" i="1" s="1"/>
  <c r="O1151" i="1"/>
  <c r="Q1151" i="1" s="1"/>
  <c r="O1371" i="1"/>
  <c r="Q1371" i="1" s="1"/>
  <c r="O568" i="1"/>
  <c r="Q568" i="1" s="1"/>
  <c r="O772" i="1"/>
  <c r="Q772" i="1" s="1"/>
  <c r="O796" i="1"/>
  <c r="Q796" i="1" s="1"/>
  <c r="O1040" i="1"/>
  <c r="Q1040" i="1" s="1"/>
  <c r="O1280" i="1"/>
  <c r="Q1280" i="1" s="1"/>
  <c r="O1740" i="1"/>
  <c r="Q1740" i="1" s="1"/>
  <c r="O1812" i="1"/>
  <c r="Q1812" i="1" s="1"/>
  <c r="O609" i="1"/>
  <c r="Q609" i="1" s="1"/>
  <c r="O672" i="1"/>
  <c r="Q672" i="1" s="1"/>
  <c r="O853" i="1"/>
  <c r="Q853" i="1" s="1"/>
  <c r="O865" i="1"/>
  <c r="Q865" i="1" s="1"/>
  <c r="O941" i="1"/>
  <c r="Q941" i="1" s="1"/>
  <c r="O977" i="1"/>
  <c r="Q977" i="1" s="1"/>
  <c r="O1053" i="1"/>
  <c r="Q1053" i="1" s="1"/>
  <c r="O1105" i="1"/>
  <c r="Q1105" i="1" s="1"/>
  <c r="O1253" i="1"/>
  <c r="Q1253" i="1" s="1"/>
  <c r="O1349" i="1"/>
  <c r="Q1349" i="1" s="1"/>
  <c r="O1541" i="1"/>
  <c r="Q1541" i="1" s="1"/>
  <c r="O842" i="1"/>
  <c r="Q842" i="1" s="1"/>
  <c r="O846" i="1"/>
  <c r="Q846" i="1" s="1"/>
  <c r="O1182" i="1"/>
  <c r="Q1182" i="1" s="1"/>
  <c r="O1274" i="1"/>
  <c r="Q1274" i="1" s="1"/>
  <c r="O1322" i="1"/>
  <c r="Q1322" i="1" s="1"/>
  <c r="O1378" i="1"/>
  <c r="Q1378" i="1" s="1"/>
  <c r="O1514" i="1"/>
  <c r="Q1514" i="1" s="1"/>
  <c r="O1682" i="1"/>
  <c r="Q1682" i="1" s="1"/>
  <c r="O1906" i="1"/>
  <c r="Q1906" i="1" s="1"/>
  <c r="O1964" i="1"/>
  <c r="Q1964" i="1" s="1"/>
  <c r="O2056" i="1"/>
  <c r="Q2056" i="1" s="1"/>
  <c r="O2188" i="1"/>
  <c r="Q2188" i="1" s="1"/>
  <c r="O2232" i="1"/>
  <c r="Q2232" i="1" s="1"/>
  <c r="O2388" i="1"/>
  <c r="Q2388" i="1" s="1"/>
  <c r="O2500" i="1"/>
  <c r="Q2500" i="1" s="1"/>
  <c r="O2616" i="1"/>
  <c r="Q2616" i="1" s="1"/>
  <c r="O2636" i="1"/>
  <c r="Q2636" i="1" s="1"/>
  <c r="O2660" i="1"/>
  <c r="Q2660" i="1" s="1"/>
  <c r="O2788" i="1"/>
  <c r="Q2788" i="1" s="1"/>
  <c r="O2904" i="1"/>
  <c r="Q2904" i="1" s="1"/>
  <c r="O3104" i="1"/>
  <c r="Q3104" i="1" s="1"/>
  <c r="O2037" i="1"/>
  <c r="Q2037" i="1" s="1"/>
  <c r="O2189" i="1"/>
  <c r="Q2189" i="1" s="1"/>
  <c r="O2277" i="1"/>
  <c r="Q2277" i="1" s="1"/>
  <c r="O2441" i="1"/>
  <c r="Q2441" i="1" s="1"/>
  <c r="O2553" i="1"/>
  <c r="Q2553" i="1" s="1"/>
  <c r="O2721" i="1"/>
  <c r="Q2721" i="1" s="1"/>
  <c r="O2957" i="1"/>
  <c r="Q2957" i="1" s="1"/>
  <c r="O3513" i="1"/>
  <c r="Q3513" i="1" s="1"/>
  <c r="O1845" i="1"/>
  <c r="Q1845" i="1" s="1"/>
  <c r="O1934" i="1"/>
  <c r="Q1934" i="1" s="1"/>
  <c r="O1974" i="1"/>
  <c r="Q1974" i="1" s="1"/>
  <c r="O2006" i="1"/>
  <c r="Q2006" i="1" s="1"/>
  <c r="O2054" i="1"/>
  <c r="Q2054" i="1" s="1"/>
  <c r="O2106" i="1"/>
  <c r="Q2106" i="1" s="1"/>
  <c r="O2126" i="1"/>
  <c r="Q2126" i="1" s="1"/>
  <c r="O2366" i="1"/>
  <c r="Q2366" i="1" s="1"/>
  <c r="O2382" i="1"/>
  <c r="Q2382" i="1" s="1"/>
  <c r="O2442" i="1"/>
  <c r="Q2442" i="1" s="1"/>
  <c r="O2730" i="1"/>
  <c r="Q2730" i="1" s="1"/>
  <c r="O2846" i="1"/>
  <c r="Q2846" i="1" s="1"/>
  <c r="O2914" i="1"/>
  <c r="Q2914" i="1" s="1"/>
  <c r="O2986" i="1"/>
  <c r="Q2986" i="1" s="1"/>
  <c r="O3030" i="1"/>
  <c r="Q3030" i="1" s="1"/>
  <c r="O3098" i="1"/>
  <c r="Q3098" i="1" s="1"/>
  <c r="O3258" i="1"/>
  <c r="Q3258" i="1" s="1"/>
  <c r="O1873" i="1"/>
  <c r="Q1873" i="1" s="1"/>
  <c r="O1894" i="1"/>
  <c r="Q1894" i="1" s="1"/>
  <c r="O1939" i="1"/>
  <c r="Q1939" i="1" s="1"/>
  <c r="O2135" i="1"/>
  <c r="Q2135" i="1" s="1"/>
  <c r="O2339" i="1"/>
  <c r="Q2339" i="1" s="1"/>
  <c r="O2359" i="1"/>
  <c r="Q2359" i="1" s="1"/>
  <c r="O2723" i="1"/>
  <c r="Q2723" i="1" s="1"/>
  <c r="O2791" i="1"/>
  <c r="Q2791" i="1" s="1"/>
  <c r="O3191" i="1"/>
  <c r="Q3191" i="1" s="1"/>
  <c r="O3607" i="1"/>
  <c r="Q3607" i="1" s="1"/>
  <c r="O3436" i="1"/>
  <c r="Q3436" i="1" s="1"/>
  <c r="O3622" i="1"/>
  <c r="Q3622" i="1" s="1"/>
  <c r="O3797" i="1"/>
  <c r="Q3797" i="1" s="1"/>
  <c r="O3913" i="1"/>
  <c r="Q3913" i="1" s="1"/>
  <c r="O3973" i="1"/>
  <c r="Q3973" i="1" s="1"/>
  <c r="O4177" i="1"/>
  <c r="Q4177" i="1" s="1"/>
  <c r="O4261" i="1"/>
  <c r="Q4261" i="1" s="1"/>
  <c r="O4353" i="1"/>
  <c r="Q4353" i="1" s="1"/>
  <c r="O4737" i="1"/>
  <c r="Q4737" i="1" s="1"/>
  <c r="O4765" i="1"/>
  <c r="Q4765" i="1" s="1"/>
  <c r="O4841" i="1"/>
  <c r="Q4841" i="1" s="1"/>
  <c r="O3750" i="1"/>
  <c r="Q3750" i="1" s="1"/>
  <c r="O3770" i="1"/>
  <c r="Q3770" i="1" s="1"/>
  <c r="O3822" i="1"/>
  <c r="Q3822" i="1" s="1"/>
  <c r="O3914" i="1"/>
  <c r="Q3914" i="1" s="1"/>
  <c r="O3922" i="1"/>
  <c r="Q3922" i="1" s="1"/>
  <c r="O4178" i="1"/>
  <c r="Q4178" i="1" s="1"/>
  <c r="O4230" i="1"/>
  <c r="Q4230" i="1" s="1"/>
  <c r="O4250" i="1"/>
  <c r="Q4250" i="1" s="1"/>
  <c r="O4318" i="1"/>
  <c r="Q4318" i="1" s="1"/>
  <c r="O4466" i="1"/>
  <c r="Q4466" i="1" s="1"/>
  <c r="O4754" i="1"/>
  <c r="Q4754" i="1" s="1"/>
  <c r="O3300" i="1"/>
  <c r="Q3300" i="1" s="1"/>
  <c r="O3625" i="1"/>
  <c r="Q3625" i="1" s="1"/>
  <c r="O3703" i="1"/>
  <c r="Q3703" i="1" s="1"/>
  <c r="O3727" i="1"/>
  <c r="Q3727" i="1" s="1"/>
  <c r="O3995" i="1"/>
  <c r="Q3995" i="1" s="1"/>
  <c r="O4031" i="1"/>
  <c r="Q4031" i="1" s="1"/>
  <c r="O4063" i="1"/>
  <c r="Q4063" i="1" s="1"/>
  <c r="O4283" i="1"/>
  <c r="Q4283" i="1" s="1"/>
  <c r="O4503" i="1"/>
  <c r="Q4503" i="1" s="1"/>
  <c r="O4671" i="1"/>
  <c r="Q4671" i="1" s="1"/>
  <c r="O4843" i="1"/>
  <c r="Q4843" i="1" s="1"/>
  <c r="O3684" i="1"/>
  <c r="Q3684" i="1" s="1"/>
  <c r="O3792" i="1"/>
  <c r="Q3792" i="1" s="1"/>
  <c r="O3840" i="1"/>
  <c r="Q3840" i="1" s="1"/>
  <c r="O3848" i="1"/>
  <c r="Q3848" i="1" s="1"/>
  <c r="O3984" i="1"/>
  <c r="Q3984" i="1" s="1"/>
  <c r="O4048" i="1"/>
  <c r="Q4048" i="1" s="1"/>
  <c r="O4376" i="1"/>
  <c r="Q4376" i="1" s="1"/>
  <c r="O4444" i="1"/>
  <c r="Q4444" i="1" s="1"/>
  <c r="O4600" i="1"/>
  <c r="Q4600" i="1" s="1"/>
  <c r="O4636" i="1"/>
  <c r="Q4636" i="1" s="1"/>
  <c r="O4827" i="1"/>
  <c r="Q4827" i="1" s="1"/>
  <c r="O1745" i="1"/>
  <c r="Q1745" i="1" s="1"/>
  <c r="O1798" i="1"/>
  <c r="Q1798" i="1" s="1"/>
  <c r="O2667" i="1"/>
  <c r="Q2667" i="1" s="1"/>
  <c r="O701" i="1"/>
  <c r="Q701" i="1" s="1"/>
  <c r="O1193" i="1"/>
  <c r="Q1193" i="1" s="1"/>
  <c r="O2400" i="1"/>
  <c r="Q2400" i="1" s="1"/>
  <c r="O2889" i="1"/>
  <c r="Q2889" i="1" s="1"/>
  <c r="O3673" i="1"/>
  <c r="Q3673" i="1" s="1"/>
  <c r="O321" i="1"/>
  <c r="Q321" i="1" s="1"/>
  <c r="O1189" i="1"/>
  <c r="Q1189" i="1" s="1"/>
  <c r="O1625" i="1"/>
  <c r="Q1625" i="1" s="1"/>
  <c r="O641" i="1"/>
  <c r="Q641" i="1" s="1"/>
  <c r="O1362" i="1"/>
  <c r="Q1362" i="1" s="1"/>
  <c r="O2826" i="1"/>
  <c r="Q2826" i="1" s="1"/>
  <c r="O3119" i="1"/>
  <c r="Q3119" i="1" s="1"/>
  <c r="O4382" i="1"/>
  <c r="Q4382" i="1" s="1"/>
  <c r="O3600" i="1"/>
  <c r="Q3600" i="1" s="1"/>
  <c r="O564" i="1"/>
  <c r="Q564" i="1" s="1"/>
  <c r="O165" i="1"/>
  <c r="Q165" i="1" s="1"/>
  <c r="O1733" i="1"/>
  <c r="Q1733" i="1" s="1"/>
  <c r="O734" i="1"/>
  <c r="Q734" i="1" s="1"/>
  <c r="O1002" i="1"/>
  <c r="Q1002" i="1" s="1"/>
  <c r="O2080" i="1"/>
  <c r="Q2080" i="1" s="1"/>
  <c r="O2948" i="1"/>
  <c r="Q2948" i="1" s="1"/>
  <c r="O2309" i="1"/>
  <c r="Q2309" i="1" s="1"/>
  <c r="O3269" i="1"/>
  <c r="Q3269" i="1" s="1"/>
  <c r="O1835" i="1"/>
  <c r="Q1835" i="1" s="1"/>
  <c r="O4697" i="1"/>
  <c r="Q4697" i="1" s="1"/>
  <c r="O4202" i="1"/>
  <c r="Q4202" i="1" s="1"/>
  <c r="O4112" i="1"/>
  <c r="Q4112" i="1" s="1"/>
  <c r="O4472" i="1"/>
  <c r="Q4472" i="1" s="1"/>
  <c r="O149" i="1"/>
  <c r="Q149" i="1" s="1"/>
  <c r="O157" i="1"/>
  <c r="Q157" i="1" s="1"/>
  <c r="O170" i="1"/>
  <c r="Q170" i="1" s="1"/>
  <c r="O215" i="1"/>
  <c r="Q215" i="1" s="1"/>
  <c r="O1499" i="1"/>
  <c r="Q1499" i="1" s="1"/>
  <c r="O1727" i="1"/>
  <c r="Q1727" i="1" s="1"/>
  <c r="O1508" i="1"/>
  <c r="Q1508" i="1" s="1"/>
  <c r="O1736" i="1"/>
  <c r="Q1736" i="1" s="1"/>
  <c r="O1828" i="1"/>
  <c r="Q1828" i="1" s="1"/>
  <c r="O1840" i="1"/>
  <c r="Q1840" i="1" s="1"/>
  <c r="O729" i="1"/>
  <c r="Q729" i="1" s="1"/>
  <c r="O741" i="1"/>
  <c r="Q741" i="1" s="1"/>
  <c r="O1009" i="1"/>
  <c r="Q1009" i="1" s="1"/>
  <c r="O1301" i="1"/>
  <c r="Q1301" i="1" s="1"/>
  <c r="O1553" i="1"/>
  <c r="Q1553" i="1" s="1"/>
  <c r="O572" i="1"/>
  <c r="Q572" i="1" s="1"/>
  <c r="O818" i="1"/>
  <c r="Q818" i="1" s="1"/>
  <c r="O2576" i="1"/>
  <c r="Q2576" i="1" s="1"/>
  <c r="O1945" i="1"/>
  <c r="Q1945" i="1" s="1"/>
  <c r="O2941" i="1"/>
  <c r="Q2941" i="1" s="1"/>
  <c r="O3289" i="1"/>
  <c r="Q3289" i="1" s="1"/>
  <c r="O3473" i="1"/>
  <c r="Q3473" i="1" s="1"/>
  <c r="O2086" i="1"/>
  <c r="Q2086" i="1" s="1"/>
  <c r="O2314" i="1"/>
  <c r="Q2314" i="1" s="1"/>
  <c r="O2534" i="1"/>
  <c r="Q2534" i="1" s="1"/>
  <c r="O2586" i="1"/>
  <c r="Q2586" i="1" s="1"/>
  <c r="O3254" i="1"/>
  <c r="Q3254" i="1" s="1"/>
  <c r="O3314" i="1"/>
  <c r="Q3314" i="1" s="1"/>
  <c r="O2303" i="1"/>
  <c r="Q2303" i="1" s="1"/>
  <c r="O3043" i="1"/>
  <c r="Q3043" i="1" s="1"/>
  <c r="O3523" i="1"/>
  <c r="Q3523" i="1" s="1"/>
  <c r="O3713" i="1"/>
  <c r="Q3713" i="1" s="1"/>
  <c r="O3725" i="1"/>
  <c r="Q3725" i="1" s="1"/>
  <c r="O4481" i="1"/>
  <c r="Q4481" i="1" s="1"/>
  <c r="O4709" i="1"/>
  <c r="Q4709" i="1" s="1"/>
  <c r="O4118" i="1"/>
  <c r="Q4118" i="1" s="1"/>
  <c r="O4206" i="1"/>
  <c r="Q4206" i="1" s="1"/>
  <c r="O4534" i="1"/>
  <c r="Q4534" i="1" s="1"/>
  <c r="O4642" i="1"/>
  <c r="Q4642" i="1" s="1"/>
  <c r="O4291" i="1"/>
  <c r="Q4291" i="1" s="1"/>
  <c r="O3480" i="1"/>
  <c r="Q3480" i="1" s="1"/>
  <c r="O4052" i="1"/>
  <c r="Q4052" i="1" s="1"/>
  <c r="O4088" i="1"/>
  <c r="Q4088" i="1" s="1"/>
  <c r="O4708" i="1"/>
  <c r="Q4708" i="1" s="1"/>
  <c r="O204" i="1"/>
  <c r="Q204" i="1" s="1"/>
  <c r="O240" i="1"/>
  <c r="Q240" i="1" s="1"/>
  <c r="O368" i="1"/>
  <c r="Q368" i="1" s="1"/>
  <c r="O536" i="1"/>
  <c r="Q536" i="1" s="1"/>
  <c r="O41" i="1"/>
  <c r="Q41" i="1" s="1"/>
  <c r="O178" i="1"/>
  <c r="Q178" i="1" s="1"/>
  <c r="O306" i="1"/>
  <c r="Q306" i="1" s="1"/>
  <c r="O630" i="1"/>
  <c r="Q630" i="1" s="1"/>
  <c r="O501" i="1"/>
  <c r="Q501" i="1" s="1"/>
  <c r="O565" i="1"/>
  <c r="Q565" i="1" s="1"/>
  <c r="O927" i="1"/>
  <c r="Q927" i="1" s="1"/>
  <c r="O1199" i="1"/>
  <c r="Q1199" i="1" s="1"/>
  <c r="O724" i="1"/>
  <c r="Q724" i="1" s="1"/>
  <c r="O752" i="1"/>
  <c r="Q752" i="1" s="1"/>
  <c r="O848" i="1"/>
  <c r="Q848" i="1" s="1"/>
  <c r="O1168" i="1"/>
  <c r="Q1168" i="1" s="1"/>
  <c r="O1444" i="1"/>
  <c r="Q1444" i="1" s="1"/>
  <c r="O1616" i="1"/>
  <c r="Q1616" i="1" s="1"/>
  <c r="O1808" i="1"/>
  <c r="Q1808" i="1" s="1"/>
  <c r="O909" i="1"/>
  <c r="Q909" i="1" s="1"/>
  <c r="O985" i="1"/>
  <c r="Q985" i="1" s="1"/>
  <c r="O1025" i="1"/>
  <c r="Q1025" i="1" s="1"/>
  <c r="O1297" i="1"/>
  <c r="Q1297" i="1" s="1"/>
  <c r="O1373" i="1"/>
  <c r="Q1373" i="1" s="1"/>
  <c r="O1481" i="1"/>
  <c r="Q1481" i="1" s="1"/>
  <c r="O1573" i="1"/>
  <c r="Q1573" i="1" s="1"/>
  <c r="O1645" i="1"/>
  <c r="Q1645" i="1" s="1"/>
  <c r="O657" i="1"/>
  <c r="Q657" i="1" s="1"/>
  <c r="O1114" i="1"/>
  <c r="Q1114" i="1" s="1"/>
  <c r="O1178" i="1"/>
  <c r="Q1178" i="1" s="1"/>
  <c r="O1354" i="1"/>
  <c r="Q1354" i="1" s="1"/>
  <c r="O1710" i="1"/>
  <c r="Q1710" i="1" s="1"/>
  <c r="O1778" i="1"/>
  <c r="Q1778" i="1" s="1"/>
  <c r="O2328" i="1"/>
  <c r="Q2328" i="1" s="1"/>
  <c r="O2728" i="1"/>
  <c r="Q2728" i="1" s="1"/>
  <c r="O2824" i="1"/>
  <c r="Q2824" i="1" s="1"/>
  <c r="O2968" i="1"/>
  <c r="Q2968" i="1" s="1"/>
  <c r="O2093" i="1"/>
  <c r="Q2093" i="1" s="1"/>
  <c r="O2197" i="1"/>
  <c r="Q2197" i="1" s="1"/>
  <c r="O2253" i="1"/>
  <c r="Q2253" i="1" s="1"/>
  <c r="O2393" i="1"/>
  <c r="Q2393" i="1" s="1"/>
  <c r="O2453" i="1"/>
  <c r="Q2453" i="1" s="1"/>
  <c r="O2557" i="1"/>
  <c r="Q2557" i="1" s="1"/>
  <c r="O2673" i="1"/>
  <c r="Q2673" i="1" s="1"/>
  <c r="O3377" i="1"/>
  <c r="Q3377" i="1" s="1"/>
  <c r="O3541" i="1"/>
  <c r="Q3541" i="1" s="1"/>
  <c r="O1855" i="1"/>
  <c r="Q1855" i="1" s="1"/>
  <c r="O1966" i="1"/>
  <c r="Q1966" i="1" s="1"/>
  <c r="O2034" i="1"/>
  <c r="Q2034" i="1" s="1"/>
  <c r="O2146" i="1"/>
  <c r="Q2146" i="1" s="1"/>
  <c r="O2194" i="1"/>
  <c r="Q2194" i="1" s="1"/>
  <c r="O2282" i="1"/>
  <c r="Q2282" i="1" s="1"/>
  <c r="O2466" i="1"/>
  <c r="Q2466" i="1" s="1"/>
  <c r="O3110" i="1"/>
  <c r="Q3110" i="1" s="1"/>
  <c r="O3162" i="1"/>
  <c r="Q3162" i="1" s="1"/>
  <c r="O3430" i="1"/>
  <c r="Q3430" i="1" s="1"/>
  <c r="O3518" i="1"/>
  <c r="Q3518" i="1" s="1"/>
  <c r="O1935" i="1"/>
  <c r="Q1935" i="1" s="1"/>
  <c r="O2531" i="1"/>
  <c r="Q2531" i="1" s="1"/>
  <c r="O2603" i="1"/>
  <c r="Q2603" i="1" s="1"/>
  <c r="O2743" i="1"/>
  <c r="Q2743" i="1" s="1"/>
  <c r="O2835" i="1"/>
  <c r="Q2835" i="1" s="1"/>
  <c r="O2895" i="1"/>
  <c r="Q2895" i="1" s="1"/>
  <c r="O3031" i="1"/>
  <c r="Q3031" i="1" s="1"/>
  <c r="O3055" i="1"/>
  <c r="Q3055" i="1" s="1"/>
  <c r="O3267" i="1"/>
  <c r="Q3267" i="1" s="1"/>
  <c r="O3335" i="1"/>
  <c r="Q3335" i="1" s="1"/>
  <c r="O3591" i="1"/>
  <c r="Q3591" i="1" s="1"/>
  <c r="O3841" i="1"/>
  <c r="Q3841" i="1" s="1"/>
  <c r="O3893" i="1"/>
  <c r="Q3893" i="1" s="1"/>
  <c r="O4157" i="1"/>
  <c r="Q4157" i="1" s="1"/>
  <c r="O4309" i="1"/>
  <c r="Q4309" i="1" s="1"/>
  <c r="O4429" i="1"/>
  <c r="Q4429" i="1" s="1"/>
  <c r="O4509" i="1"/>
  <c r="Q4509" i="1" s="1"/>
  <c r="O4533" i="1"/>
  <c r="Q4533" i="1" s="1"/>
  <c r="O4549" i="1"/>
  <c r="Q4549" i="1" s="1"/>
  <c r="O4757" i="1"/>
  <c r="Q4757" i="1" s="1"/>
  <c r="O4793" i="1"/>
  <c r="Q4793" i="1" s="1"/>
  <c r="O3608" i="1"/>
  <c r="Q3608" i="1" s="1"/>
  <c r="O3650" i="1"/>
  <c r="Q3650" i="1" s="1"/>
  <c r="O4070" i="1"/>
  <c r="Q4070" i="1" s="1"/>
  <c r="O4114" i="1"/>
  <c r="Q4114" i="1" s="1"/>
  <c r="O4186" i="1"/>
  <c r="Q4186" i="1" s="1"/>
  <c r="O4286" i="1"/>
  <c r="Q4286" i="1" s="1"/>
  <c r="O4362" i="1"/>
  <c r="Q4362" i="1" s="1"/>
  <c r="O4410" i="1"/>
  <c r="Q4410" i="1" s="1"/>
  <c r="O3735" i="1"/>
  <c r="Q3735" i="1" s="1"/>
  <c r="O3795" i="1"/>
  <c r="Q3795" i="1" s="1"/>
  <c r="O4011" i="1"/>
  <c r="Q4011" i="1" s="1"/>
  <c r="O4379" i="1"/>
  <c r="Q4379" i="1" s="1"/>
  <c r="O4647" i="1"/>
  <c r="Q4647" i="1" s="1"/>
  <c r="O3920" i="1"/>
  <c r="Q3920" i="1" s="1"/>
  <c r="O3944" i="1"/>
  <c r="Q3944" i="1" s="1"/>
  <c r="O4220" i="1"/>
  <c r="Q4220" i="1" s="1"/>
  <c r="O4548" i="1"/>
  <c r="Q4548" i="1" s="1"/>
  <c r="O4680" i="1"/>
  <c r="Q4680" i="1" s="1"/>
  <c r="O4848" i="1"/>
  <c r="Q4848" i="1" s="1"/>
  <c r="O25" i="1"/>
  <c r="Q25" i="1" s="1"/>
  <c r="O664" i="1"/>
  <c r="Q664" i="1" s="1"/>
  <c r="O1247" i="1"/>
  <c r="Q1247" i="1" s="1"/>
  <c r="O1384" i="1"/>
  <c r="Q1384" i="1" s="1"/>
  <c r="O933" i="1"/>
  <c r="Q933" i="1" s="1"/>
  <c r="O1702" i="1"/>
  <c r="Q1702" i="1" s="1"/>
  <c r="O2713" i="1"/>
  <c r="Q2713" i="1" s="1"/>
  <c r="O2183" i="1"/>
  <c r="Q2183" i="1" s="1"/>
  <c r="O2435" i="1"/>
  <c r="Q2435" i="1" s="1"/>
  <c r="O2839" i="1"/>
  <c r="Q2839" i="1" s="1"/>
  <c r="O3139" i="1"/>
  <c r="Q3139" i="1" s="1"/>
  <c r="O3451" i="1"/>
  <c r="Q3451" i="1" s="1"/>
  <c r="O3617" i="1"/>
  <c r="Q3617" i="1" s="1"/>
  <c r="O3906" i="1"/>
  <c r="Q3906" i="1" s="1"/>
  <c r="O4370" i="1"/>
  <c r="Q4370" i="1" s="1"/>
  <c r="O4171" i="1"/>
  <c r="Q4171" i="1" s="1"/>
  <c r="O4820" i="1"/>
  <c r="Q4820" i="1" s="1"/>
  <c r="O16" i="1"/>
  <c r="Q16" i="1" s="1"/>
  <c r="O24" i="1"/>
  <c r="Q24" i="1" s="1"/>
  <c r="O28" i="1"/>
  <c r="Q28" i="1" s="1"/>
  <c r="O32" i="1"/>
  <c r="Q32" i="1" s="1"/>
  <c r="O36" i="1"/>
  <c r="Q36" i="1" s="1"/>
  <c r="O44" i="1"/>
  <c r="Q44" i="1" s="1"/>
  <c r="O68" i="1"/>
  <c r="Q68" i="1" s="1"/>
  <c r="O80" i="1"/>
  <c r="Q80" i="1" s="1"/>
  <c r="O84" i="1"/>
  <c r="Q84" i="1" s="1"/>
  <c r="O96" i="1"/>
  <c r="Q96" i="1" s="1"/>
  <c r="O108" i="1"/>
  <c r="Q108" i="1" s="1"/>
  <c r="O112" i="1"/>
  <c r="Q112" i="1" s="1"/>
  <c r="O152" i="1"/>
  <c r="Q152" i="1" s="1"/>
  <c r="O184" i="1"/>
  <c r="Q184" i="1" s="1"/>
  <c r="O188" i="1"/>
  <c r="Q188" i="1" s="1"/>
  <c r="O208" i="1"/>
  <c r="Q208" i="1" s="1"/>
  <c r="O224" i="1"/>
  <c r="Q224" i="1" s="1"/>
  <c r="O236" i="1"/>
  <c r="Q236" i="1" s="1"/>
  <c r="O252" i="1"/>
  <c r="Q252" i="1" s="1"/>
  <c r="O268" i="1"/>
  <c r="Q268" i="1" s="1"/>
  <c r="O276" i="1"/>
  <c r="Q276" i="1" s="1"/>
  <c r="O304" i="1"/>
  <c r="Q304" i="1" s="1"/>
  <c r="O324" i="1"/>
  <c r="Q324" i="1" s="1"/>
  <c r="O328" i="1"/>
  <c r="Q328" i="1" s="1"/>
  <c r="O336" i="1"/>
  <c r="Q336" i="1" s="1"/>
  <c r="O340" i="1"/>
  <c r="Q340" i="1" s="1"/>
  <c r="O348" i="1"/>
  <c r="Q348" i="1" s="1"/>
  <c r="O360" i="1"/>
  <c r="Q360" i="1" s="1"/>
  <c r="O364" i="1"/>
  <c r="Q364" i="1" s="1"/>
  <c r="O376" i="1"/>
  <c r="Q376" i="1" s="1"/>
  <c r="O380" i="1"/>
  <c r="Q380" i="1" s="1"/>
  <c r="O396" i="1"/>
  <c r="Q396" i="1" s="1"/>
  <c r="O400" i="1"/>
  <c r="Q400" i="1" s="1"/>
  <c r="O408" i="1"/>
  <c r="Q408" i="1" s="1"/>
  <c r="O412" i="1"/>
  <c r="Q412" i="1" s="1"/>
  <c r="O416" i="1"/>
  <c r="Q416" i="1" s="1"/>
  <c r="O420" i="1"/>
  <c r="Q420" i="1" s="1"/>
  <c r="O428" i="1"/>
  <c r="Q428" i="1" s="1"/>
  <c r="O464" i="1"/>
  <c r="Q464" i="1" s="1"/>
  <c r="O468" i="1"/>
  <c r="Q468" i="1" s="1"/>
  <c r="O472" i="1"/>
  <c r="Q472" i="1" s="1"/>
  <c r="O480" i="1"/>
  <c r="Q480" i="1" s="1"/>
  <c r="O540" i="1"/>
  <c r="Q540" i="1" s="1"/>
  <c r="O544" i="1"/>
  <c r="Q544" i="1" s="1"/>
  <c r="O5" i="1"/>
  <c r="Q5" i="1" s="1"/>
  <c r="O17" i="1"/>
  <c r="Q17" i="1" s="1"/>
  <c r="O29" i="1"/>
  <c r="Q29" i="1" s="1"/>
  <c r="O33" i="1"/>
  <c r="Q33" i="1" s="1"/>
  <c r="O37" i="1"/>
  <c r="Q37" i="1" s="1"/>
  <c r="O49" i="1"/>
  <c r="Q49" i="1" s="1"/>
  <c r="O53" i="1"/>
  <c r="Q53" i="1" s="1"/>
  <c r="O57" i="1"/>
  <c r="Q57" i="1" s="1"/>
  <c r="O73" i="1"/>
  <c r="Q73" i="1" s="1"/>
  <c r="O85" i="1"/>
  <c r="Q85" i="1" s="1"/>
  <c r="O93" i="1"/>
  <c r="Q93" i="1" s="1"/>
  <c r="O97" i="1"/>
  <c r="Q97" i="1" s="1"/>
  <c r="O105" i="1"/>
  <c r="Q105" i="1" s="1"/>
  <c r="O117" i="1"/>
  <c r="Q117" i="1" s="1"/>
  <c r="O125" i="1"/>
  <c r="Q125" i="1" s="1"/>
  <c r="O133" i="1"/>
  <c r="Q133" i="1" s="1"/>
  <c r="O137" i="1"/>
  <c r="Q137" i="1" s="1"/>
  <c r="O141" i="1"/>
  <c r="Q141" i="1" s="1"/>
  <c r="O173" i="1"/>
  <c r="Q173" i="1" s="1"/>
  <c r="O197" i="1"/>
  <c r="Q197" i="1" s="1"/>
  <c r="O217" i="1"/>
  <c r="Q217" i="1" s="1"/>
  <c r="O221" i="1"/>
  <c r="Q221" i="1" s="1"/>
  <c r="O233" i="1"/>
  <c r="Q233" i="1" s="1"/>
  <c r="O249" i="1"/>
  <c r="Q249" i="1" s="1"/>
  <c r="O265" i="1"/>
  <c r="Q265" i="1" s="1"/>
  <c r="O269" i="1"/>
  <c r="Q269" i="1" s="1"/>
  <c r="O277" i="1"/>
  <c r="Q277" i="1" s="1"/>
  <c r="O281" i="1"/>
  <c r="Q281" i="1" s="1"/>
  <c r="O285" i="1"/>
  <c r="Q285" i="1" s="1"/>
  <c r="O301" i="1"/>
  <c r="Q301" i="1" s="1"/>
  <c r="O317" i="1"/>
  <c r="Q317" i="1" s="1"/>
  <c r="O325" i="1"/>
  <c r="Q325" i="1" s="1"/>
  <c r="O333" i="1"/>
  <c r="Q333" i="1" s="1"/>
  <c r="O341" i="1"/>
  <c r="Q341" i="1" s="1"/>
  <c r="O10" i="1"/>
  <c r="Q10" i="1" s="1"/>
  <c r="O14" i="1"/>
  <c r="Q14" i="1" s="1"/>
  <c r="O18" i="1"/>
  <c r="Q18" i="1" s="1"/>
  <c r="O22" i="1"/>
  <c r="Q22" i="1" s="1"/>
  <c r="O26" i="1"/>
  <c r="Q26" i="1" s="1"/>
  <c r="O46" i="1"/>
  <c r="Q46" i="1" s="1"/>
  <c r="O62" i="1"/>
  <c r="Q62" i="1" s="1"/>
  <c r="O70" i="1"/>
  <c r="Q70" i="1" s="1"/>
  <c r="O78" i="1"/>
  <c r="Q78" i="1" s="1"/>
  <c r="O86" i="1"/>
  <c r="Q86" i="1" s="1"/>
  <c r="O94" i="1"/>
  <c r="Q94" i="1" s="1"/>
  <c r="O98" i="1"/>
  <c r="Q98" i="1" s="1"/>
  <c r="O110" i="1"/>
  <c r="Q110" i="1" s="1"/>
  <c r="O118" i="1"/>
  <c r="Q118" i="1" s="1"/>
  <c r="O122" i="1"/>
  <c r="Q122" i="1" s="1"/>
  <c r="O126" i="1"/>
  <c r="Q126" i="1" s="1"/>
  <c r="O146" i="1"/>
  <c r="Q146" i="1" s="1"/>
  <c r="O202" i="1"/>
  <c r="Q202" i="1" s="1"/>
  <c r="O218" i="1"/>
  <c r="Q218" i="1" s="1"/>
  <c r="O230" i="1"/>
  <c r="Q230" i="1" s="1"/>
  <c r="O242" i="1"/>
  <c r="Q242" i="1" s="1"/>
  <c r="O250" i="1"/>
  <c r="Q250" i="1" s="1"/>
  <c r="O258" i="1"/>
  <c r="Q258" i="1" s="1"/>
  <c r="O266" i="1"/>
  <c r="Q266" i="1" s="1"/>
  <c r="O270" i="1"/>
  <c r="Q270" i="1" s="1"/>
  <c r="O274" i="1"/>
  <c r="Q274" i="1" s="1"/>
  <c r="O282" i="1"/>
  <c r="Q282" i="1" s="1"/>
  <c r="O286" i="1"/>
  <c r="Q286" i="1" s="1"/>
  <c r="O298" i="1"/>
  <c r="Q298" i="1" s="1"/>
  <c r="O314" i="1"/>
  <c r="Q314" i="1" s="1"/>
  <c r="O322" i="1"/>
  <c r="Q322" i="1" s="1"/>
  <c r="O326" i="1"/>
  <c r="Q326" i="1" s="1"/>
  <c r="O334" i="1"/>
  <c r="Q334" i="1" s="1"/>
  <c r="O338" i="1"/>
  <c r="Q338" i="1" s="1"/>
  <c r="O342" i="1"/>
  <c r="Q342" i="1" s="1"/>
  <c r="O346" i="1"/>
  <c r="Q346" i="1" s="1"/>
  <c r="O350" i="1"/>
  <c r="Q350" i="1" s="1"/>
  <c r="O354" i="1"/>
  <c r="Q354" i="1" s="1"/>
  <c r="O374" i="1"/>
  <c r="Q374" i="1" s="1"/>
  <c r="O390" i="1"/>
  <c r="Q390" i="1" s="1"/>
  <c r="O394" i="1"/>
  <c r="Q394" i="1" s="1"/>
  <c r="O406" i="1"/>
  <c r="Q406" i="1" s="1"/>
  <c r="O410" i="1"/>
  <c r="Q410" i="1" s="1"/>
  <c r="O442" i="1"/>
  <c r="Q442" i="1" s="1"/>
  <c r="O466" i="1"/>
  <c r="Q466" i="1" s="1"/>
  <c r="O470" i="1"/>
  <c r="Q470" i="1" s="1"/>
  <c r="O478" i="1"/>
  <c r="Q478" i="1" s="1"/>
  <c r="O490" i="1"/>
  <c r="Q490" i="1" s="1"/>
  <c r="O522" i="1"/>
  <c r="Q522" i="1" s="1"/>
  <c r="O530" i="1"/>
  <c r="Q530" i="1" s="1"/>
  <c r="O534" i="1"/>
  <c r="Q534" i="1" s="1"/>
  <c r="O554" i="1"/>
  <c r="Q554" i="1" s="1"/>
  <c r="O558" i="1"/>
  <c r="Q558" i="1" s="1"/>
  <c r="O566" i="1"/>
  <c r="Q566" i="1" s="1"/>
  <c r="O582" i="1"/>
  <c r="Q582" i="1" s="1"/>
  <c r="O586" i="1"/>
  <c r="Q586" i="1" s="1"/>
  <c r="O590" i="1"/>
  <c r="Q590" i="1" s="1"/>
  <c r="O614" i="1"/>
  <c r="Q614" i="1" s="1"/>
  <c r="O622" i="1"/>
  <c r="Q622" i="1" s="1"/>
  <c r="O634" i="1"/>
  <c r="Q634" i="1" s="1"/>
  <c r="O638" i="1"/>
  <c r="Q638" i="1" s="1"/>
  <c r="O646" i="1"/>
  <c r="Q646" i="1" s="1"/>
  <c r="O650" i="1"/>
  <c r="Q650" i="1" s="1"/>
  <c r="O658" i="1"/>
  <c r="Q658" i="1" s="1"/>
  <c r="O662" i="1"/>
  <c r="Q662" i="1" s="1"/>
  <c r="O674" i="1"/>
  <c r="Q674" i="1" s="1"/>
  <c r="O678" i="1"/>
  <c r="Q678" i="1" s="1"/>
  <c r="O698" i="1"/>
  <c r="Q698" i="1" s="1"/>
  <c r="O702" i="1"/>
  <c r="Q702" i="1" s="1"/>
  <c r="O15" i="1"/>
  <c r="Q15" i="1" s="1"/>
  <c r="O23" i="1"/>
  <c r="Q23" i="1" s="1"/>
  <c r="O35" i="1"/>
  <c r="Q35" i="1" s="1"/>
  <c r="O39" i="1"/>
  <c r="Q39" i="1" s="1"/>
  <c r="O43" i="1"/>
  <c r="Q43" i="1" s="1"/>
  <c r="O59" i="1"/>
  <c r="Q59" i="1" s="1"/>
  <c r="O67" i="1"/>
  <c r="Q67" i="1" s="1"/>
  <c r="O71" i="1"/>
  <c r="Q71" i="1" s="1"/>
  <c r="O83" i="1"/>
  <c r="Q83" i="1" s="1"/>
  <c r="O87" i="1"/>
  <c r="Q87" i="1" s="1"/>
  <c r="O91" i="1"/>
  <c r="Q91" i="1" s="1"/>
  <c r="O95" i="1"/>
  <c r="Q95" i="1" s="1"/>
  <c r="O99" i="1"/>
  <c r="Q99" i="1" s="1"/>
  <c r="O123" i="1"/>
  <c r="Q123" i="1" s="1"/>
  <c r="O163" i="1"/>
  <c r="Q163" i="1" s="1"/>
  <c r="O167" i="1"/>
  <c r="Q167" i="1" s="1"/>
  <c r="O199" i="1"/>
  <c r="Q199" i="1" s="1"/>
  <c r="O207" i="1"/>
  <c r="Q207" i="1" s="1"/>
  <c r="O219" i="1"/>
  <c r="Q219" i="1" s="1"/>
  <c r="O223" i="1"/>
  <c r="Q223" i="1" s="1"/>
  <c r="O251" i="1"/>
  <c r="Q251" i="1" s="1"/>
  <c r="O259" i="1"/>
  <c r="Q259" i="1" s="1"/>
  <c r="O267" i="1"/>
  <c r="Q267" i="1" s="1"/>
  <c r="O271" i="1"/>
  <c r="Q271" i="1" s="1"/>
  <c r="O275" i="1"/>
  <c r="Q275" i="1" s="1"/>
  <c r="O279" i="1"/>
  <c r="Q279" i="1" s="1"/>
  <c r="O291" i="1"/>
  <c r="Q291" i="1" s="1"/>
  <c r="O303" i="1"/>
  <c r="Q303" i="1" s="1"/>
  <c r="O307" i="1"/>
  <c r="Q307" i="1" s="1"/>
  <c r="O315" i="1"/>
  <c r="Q315" i="1" s="1"/>
  <c r="O323" i="1"/>
  <c r="Q323" i="1" s="1"/>
  <c r="O327" i="1"/>
  <c r="Q327" i="1" s="1"/>
  <c r="O331" i="1"/>
  <c r="Q331" i="1" s="1"/>
  <c r="O335" i="1"/>
  <c r="Q335" i="1" s="1"/>
  <c r="O339" i="1"/>
  <c r="Q339" i="1" s="1"/>
  <c r="O371" i="1"/>
  <c r="Q371" i="1" s="1"/>
  <c r="O375" i="1"/>
  <c r="Q375" i="1" s="1"/>
  <c r="O379" i="1"/>
  <c r="Q379" i="1" s="1"/>
  <c r="O383" i="1"/>
  <c r="Q383" i="1" s="1"/>
  <c r="O407" i="1"/>
  <c r="Q407" i="1" s="1"/>
  <c r="O415" i="1"/>
  <c r="Q415" i="1" s="1"/>
  <c r="O427" i="1"/>
  <c r="Q427" i="1" s="1"/>
  <c r="O447" i="1"/>
  <c r="Q447" i="1" s="1"/>
  <c r="O451" i="1"/>
  <c r="Q451" i="1" s="1"/>
  <c r="O467" i="1"/>
  <c r="Q467" i="1" s="1"/>
  <c r="O475" i="1"/>
  <c r="Q475" i="1" s="1"/>
  <c r="O483" i="1"/>
  <c r="Q483" i="1" s="1"/>
  <c r="O491" i="1"/>
  <c r="Q491" i="1" s="1"/>
  <c r="O503" i="1"/>
  <c r="Q503" i="1" s="1"/>
  <c r="O511" i="1"/>
  <c r="Q511" i="1" s="1"/>
  <c r="O527" i="1"/>
  <c r="Q527" i="1" s="1"/>
  <c r="O539" i="1"/>
  <c r="Q539" i="1" s="1"/>
  <c r="O591" i="1"/>
  <c r="Q591" i="1" s="1"/>
  <c r="O619" i="1"/>
  <c r="Q619" i="1" s="1"/>
  <c r="O623" i="1"/>
  <c r="Q623" i="1" s="1"/>
  <c r="O627" i="1"/>
  <c r="Q627" i="1" s="1"/>
  <c r="O373" i="1"/>
  <c r="Q373" i="1" s="1"/>
  <c r="O389" i="1"/>
  <c r="Q389" i="1" s="1"/>
  <c r="O405" i="1"/>
  <c r="Q405" i="1" s="1"/>
  <c r="O421" i="1"/>
  <c r="Q421" i="1" s="1"/>
  <c r="O517" i="1"/>
  <c r="Q517" i="1" s="1"/>
  <c r="O533" i="1"/>
  <c r="Q533" i="1" s="1"/>
  <c r="O589" i="1"/>
  <c r="Q589" i="1" s="1"/>
  <c r="O648" i="1"/>
  <c r="Q648" i="1" s="1"/>
  <c r="O653" i="1"/>
  <c r="Q653" i="1" s="1"/>
  <c r="O669" i="1"/>
  <c r="Q669" i="1" s="1"/>
  <c r="O680" i="1"/>
  <c r="Q680" i="1" s="1"/>
  <c r="O685" i="1"/>
  <c r="Q685" i="1" s="1"/>
  <c r="O696" i="1"/>
  <c r="Q696" i="1" s="1"/>
  <c r="O715" i="1"/>
  <c r="Q715" i="1" s="1"/>
  <c r="O719" i="1"/>
  <c r="Q719" i="1" s="1"/>
  <c r="O763" i="1"/>
  <c r="Q763" i="1" s="1"/>
  <c r="O767" i="1"/>
  <c r="Q767" i="1" s="1"/>
  <c r="O775" i="1"/>
  <c r="Q775" i="1" s="1"/>
  <c r="O783" i="1"/>
  <c r="Q783" i="1" s="1"/>
  <c r="O811" i="1"/>
  <c r="Q811" i="1" s="1"/>
  <c r="O819" i="1"/>
  <c r="Q819" i="1" s="1"/>
  <c r="O827" i="1"/>
  <c r="Q827" i="1" s="1"/>
  <c r="O835" i="1"/>
  <c r="Q835" i="1" s="1"/>
  <c r="O843" i="1"/>
  <c r="Q843" i="1" s="1"/>
  <c r="O875" i="1"/>
  <c r="Q875" i="1" s="1"/>
  <c r="O879" i="1"/>
  <c r="Q879" i="1" s="1"/>
  <c r="O883" i="1"/>
  <c r="Q883" i="1" s="1"/>
  <c r="O899" i="1"/>
  <c r="Q899" i="1" s="1"/>
  <c r="O907" i="1"/>
  <c r="Q907" i="1" s="1"/>
  <c r="O923" i="1"/>
  <c r="Q923" i="1" s="1"/>
  <c r="O931" i="1"/>
  <c r="Q931" i="1" s="1"/>
  <c r="O935" i="1"/>
  <c r="Q935" i="1" s="1"/>
  <c r="O943" i="1"/>
  <c r="Q943" i="1" s="1"/>
  <c r="O947" i="1"/>
  <c r="Q947" i="1" s="1"/>
  <c r="O951" i="1"/>
  <c r="Q951" i="1" s="1"/>
  <c r="O967" i="1"/>
  <c r="Q967" i="1" s="1"/>
  <c r="O975" i="1"/>
  <c r="Q975" i="1" s="1"/>
  <c r="O1003" i="1"/>
  <c r="Q1003" i="1" s="1"/>
  <c r="O1007" i="1"/>
  <c r="Q1007" i="1" s="1"/>
  <c r="O1019" i="1"/>
  <c r="Q1019" i="1" s="1"/>
  <c r="O1031" i="1"/>
  <c r="Q1031" i="1" s="1"/>
  <c r="O1047" i="1"/>
  <c r="Q1047" i="1" s="1"/>
  <c r="O1055" i="1"/>
  <c r="Q1055" i="1" s="1"/>
  <c r="O1075" i="1"/>
  <c r="Q1075" i="1" s="1"/>
  <c r="O1095" i="1"/>
  <c r="Q1095" i="1" s="1"/>
  <c r="O1099" i="1"/>
  <c r="Q1099" i="1" s="1"/>
  <c r="O1103" i="1"/>
  <c r="Q1103" i="1" s="1"/>
  <c r="O1123" i="1"/>
  <c r="Q1123" i="1" s="1"/>
  <c r="O1127" i="1"/>
  <c r="Q1127" i="1" s="1"/>
  <c r="O1135" i="1"/>
  <c r="Q1135" i="1" s="1"/>
  <c r="O1143" i="1"/>
  <c r="Q1143" i="1" s="1"/>
  <c r="O1159" i="1"/>
  <c r="Q1159" i="1" s="1"/>
  <c r="O1171" i="1"/>
  <c r="Q1171" i="1" s="1"/>
  <c r="O1175" i="1"/>
  <c r="Q1175" i="1" s="1"/>
  <c r="O1187" i="1"/>
  <c r="Q1187" i="1" s="1"/>
  <c r="O1195" i="1"/>
  <c r="Q1195" i="1" s="1"/>
  <c r="O1215" i="1"/>
  <c r="Q1215" i="1" s="1"/>
  <c r="O1219" i="1"/>
  <c r="Q1219" i="1" s="1"/>
  <c r="O1223" i="1"/>
  <c r="Q1223" i="1" s="1"/>
  <c r="O1231" i="1"/>
  <c r="Q1231" i="1" s="1"/>
  <c r="O1235" i="1"/>
  <c r="Q1235" i="1" s="1"/>
  <c r="O1251" i="1"/>
  <c r="Q1251" i="1" s="1"/>
  <c r="O1259" i="1"/>
  <c r="Q1259" i="1" s="1"/>
  <c r="O1271" i="1"/>
  <c r="Q1271" i="1" s="1"/>
  <c r="O1275" i="1"/>
  <c r="Q1275" i="1" s="1"/>
  <c r="O1279" i="1"/>
  <c r="Q1279" i="1" s="1"/>
  <c r="O1291" i="1"/>
  <c r="Q1291" i="1" s="1"/>
  <c r="O1295" i="1"/>
  <c r="Q1295" i="1" s="1"/>
  <c r="O1327" i="1"/>
  <c r="Q1327" i="1" s="1"/>
  <c r="O1331" i="1"/>
  <c r="Q1331" i="1" s="1"/>
  <c r="O1335" i="1"/>
  <c r="Q1335" i="1" s="1"/>
  <c r="O1351" i="1"/>
  <c r="Q1351" i="1" s="1"/>
  <c r="O1363" i="1"/>
  <c r="Q1363" i="1" s="1"/>
  <c r="O1367" i="1"/>
  <c r="Q1367" i="1" s="1"/>
  <c r="O1375" i="1"/>
  <c r="Q1375" i="1" s="1"/>
  <c r="O1383" i="1"/>
  <c r="Q1383" i="1" s="1"/>
  <c r="O1387" i="1"/>
  <c r="Q1387" i="1" s="1"/>
  <c r="O1443" i="1"/>
  <c r="Q1443" i="1" s="1"/>
  <c r="O1451" i="1"/>
  <c r="Q1451" i="1" s="1"/>
  <c r="O1459" i="1"/>
  <c r="Q1459" i="1" s="1"/>
  <c r="O1471" i="1"/>
  <c r="Q1471" i="1" s="1"/>
  <c r="O1483" i="1"/>
  <c r="Q1483" i="1" s="1"/>
  <c r="O1495" i="1"/>
  <c r="Q1495" i="1" s="1"/>
  <c r="O1515" i="1"/>
  <c r="Q1515" i="1" s="1"/>
  <c r="O1567" i="1"/>
  <c r="Q1567" i="1" s="1"/>
  <c r="O1571" i="1"/>
  <c r="Q1571" i="1" s="1"/>
  <c r="O1583" i="1"/>
  <c r="Q1583" i="1" s="1"/>
  <c r="O1627" i="1"/>
  <c r="Q1627" i="1" s="1"/>
  <c r="O1631" i="1"/>
  <c r="Q1631" i="1" s="1"/>
  <c r="O1635" i="1"/>
  <c r="Q1635" i="1" s="1"/>
  <c r="O1647" i="1"/>
  <c r="Q1647" i="1" s="1"/>
  <c r="O1675" i="1"/>
  <c r="Q1675" i="1" s="1"/>
  <c r="O1699" i="1"/>
  <c r="Q1699" i="1" s="1"/>
  <c r="O1715" i="1"/>
  <c r="Q1715" i="1" s="1"/>
  <c r="O1731" i="1"/>
  <c r="Q1731" i="1" s="1"/>
  <c r="O1743" i="1"/>
  <c r="Q1743" i="1" s="1"/>
  <c r="O1751" i="1"/>
  <c r="Q1751" i="1" s="1"/>
  <c r="O1755" i="1"/>
  <c r="Q1755" i="1" s="1"/>
  <c r="O1759" i="1"/>
  <c r="Q1759" i="1" s="1"/>
  <c r="O1763" i="1"/>
  <c r="Q1763" i="1" s="1"/>
  <c r="O1779" i="1"/>
  <c r="Q1779" i="1" s="1"/>
  <c r="O1787" i="1"/>
  <c r="Q1787" i="1" s="1"/>
  <c r="O1799" i="1"/>
  <c r="Q1799" i="1" s="1"/>
  <c r="O1807" i="1"/>
  <c r="Q1807" i="1" s="1"/>
  <c r="O1815" i="1"/>
  <c r="Q1815" i="1" s="1"/>
  <c r="O1827" i="1"/>
  <c r="Q1827" i="1" s="1"/>
  <c r="O441" i="1"/>
  <c r="Q441" i="1" s="1"/>
  <c r="O457" i="1"/>
  <c r="Q457" i="1" s="1"/>
  <c r="O553" i="1"/>
  <c r="Q553" i="1" s="1"/>
  <c r="O576" i="1"/>
  <c r="Q576" i="1" s="1"/>
  <c r="O584" i="1"/>
  <c r="Q584" i="1" s="1"/>
  <c r="O592" i="1"/>
  <c r="Q592" i="1" s="1"/>
  <c r="O600" i="1"/>
  <c r="Q600" i="1" s="1"/>
  <c r="O616" i="1"/>
  <c r="Q616" i="1" s="1"/>
  <c r="O624" i="1"/>
  <c r="Q624" i="1" s="1"/>
  <c r="O639" i="1"/>
  <c r="Q639" i="1" s="1"/>
  <c r="O644" i="1"/>
  <c r="Q644" i="1" s="1"/>
  <c r="O649" i="1"/>
  <c r="Q649" i="1" s="1"/>
  <c r="O655" i="1"/>
  <c r="Q655" i="1" s="1"/>
  <c r="O660" i="1"/>
  <c r="Q660" i="1" s="1"/>
  <c r="O665" i="1"/>
  <c r="Q665" i="1" s="1"/>
  <c r="O692" i="1"/>
  <c r="Q692" i="1" s="1"/>
  <c r="O703" i="1"/>
  <c r="Q703" i="1" s="1"/>
  <c r="O716" i="1"/>
  <c r="Q716" i="1" s="1"/>
  <c r="O720" i="1"/>
  <c r="Q720" i="1" s="1"/>
  <c r="O744" i="1"/>
  <c r="Q744" i="1" s="1"/>
  <c r="O756" i="1"/>
  <c r="Q756" i="1" s="1"/>
  <c r="O776" i="1"/>
  <c r="Q776" i="1" s="1"/>
  <c r="O792" i="1"/>
  <c r="Q792" i="1" s="1"/>
  <c r="O804" i="1"/>
  <c r="Q804" i="1" s="1"/>
  <c r="O812" i="1"/>
  <c r="Q812" i="1" s="1"/>
  <c r="O824" i="1"/>
  <c r="Q824" i="1" s="1"/>
  <c r="O840" i="1"/>
  <c r="Q840" i="1" s="1"/>
  <c r="O860" i="1"/>
  <c r="Q860" i="1" s="1"/>
  <c r="O872" i="1"/>
  <c r="Q872" i="1" s="1"/>
  <c r="O880" i="1"/>
  <c r="Q880" i="1" s="1"/>
  <c r="O884" i="1"/>
  <c r="Q884" i="1" s="1"/>
  <c r="O896" i="1"/>
  <c r="Q896" i="1" s="1"/>
  <c r="O916" i="1"/>
  <c r="Q916" i="1" s="1"/>
  <c r="O924" i="1"/>
  <c r="Q924" i="1" s="1"/>
  <c r="O932" i="1"/>
  <c r="Q932" i="1" s="1"/>
  <c r="O936" i="1"/>
  <c r="Q936" i="1" s="1"/>
  <c r="O944" i="1"/>
  <c r="Q944" i="1" s="1"/>
  <c r="O952" i="1"/>
  <c r="Q952" i="1" s="1"/>
  <c r="O956" i="1"/>
  <c r="Q956" i="1" s="1"/>
  <c r="O976" i="1"/>
  <c r="Q976" i="1" s="1"/>
  <c r="O980" i="1"/>
  <c r="Q980" i="1" s="1"/>
  <c r="O984" i="1"/>
  <c r="Q984" i="1" s="1"/>
  <c r="O988" i="1"/>
  <c r="Q988" i="1" s="1"/>
  <c r="O1016" i="1"/>
  <c r="Q1016" i="1" s="1"/>
  <c r="O1044" i="1"/>
  <c r="Q1044" i="1" s="1"/>
  <c r="O1080" i="1"/>
  <c r="Q1080" i="1" s="1"/>
  <c r="O1084" i="1"/>
  <c r="Q1084" i="1" s="1"/>
  <c r="O1096" i="1"/>
  <c r="Q1096" i="1" s="1"/>
  <c r="O1108" i="1"/>
  <c r="Q1108" i="1" s="1"/>
  <c r="O1124" i="1"/>
  <c r="Q1124" i="1" s="1"/>
  <c r="O1136" i="1"/>
  <c r="Q1136" i="1" s="1"/>
  <c r="O1156" i="1"/>
  <c r="Q1156" i="1" s="1"/>
  <c r="O1160" i="1"/>
  <c r="Q1160" i="1" s="1"/>
  <c r="O1172" i="1"/>
  <c r="Q1172" i="1" s="1"/>
  <c r="O1176" i="1"/>
  <c r="Q1176" i="1" s="1"/>
  <c r="O1180" i="1"/>
  <c r="Q1180" i="1" s="1"/>
  <c r="O1188" i="1"/>
  <c r="Q1188" i="1" s="1"/>
  <c r="O1200" i="1"/>
  <c r="Q1200" i="1" s="1"/>
  <c r="O1224" i="1"/>
  <c r="Q1224" i="1" s="1"/>
  <c r="O1236" i="1"/>
  <c r="Q1236" i="1" s="1"/>
  <c r="O1240" i="1"/>
  <c r="Q1240" i="1" s="1"/>
  <c r="O1248" i="1"/>
  <c r="Q1248" i="1" s="1"/>
  <c r="O1264" i="1"/>
  <c r="Q1264" i="1" s="1"/>
  <c r="O1272" i="1"/>
  <c r="Q1272" i="1" s="1"/>
  <c r="O1276" i="1"/>
  <c r="Q1276" i="1" s="1"/>
  <c r="O1284" i="1"/>
  <c r="Q1284" i="1" s="1"/>
  <c r="O1296" i="1"/>
  <c r="Q1296" i="1" s="1"/>
  <c r="O1304" i="1"/>
  <c r="Q1304" i="1" s="1"/>
  <c r="O1320" i="1"/>
  <c r="Q1320" i="1" s="1"/>
  <c r="O1324" i="1"/>
  <c r="Q1324" i="1" s="1"/>
  <c r="O1328" i="1"/>
  <c r="Q1328" i="1" s="1"/>
  <c r="O1352" i="1"/>
  <c r="Q1352" i="1" s="1"/>
  <c r="O1360" i="1"/>
  <c r="Q1360" i="1" s="1"/>
  <c r="O1364" i="1"/>
  <c r="Q1364" i="1" s="1"/>
  <c r="O1368" i="1"/>
  <c r="Q1368" i="1" s="1"/>
  <c r="O1372" i="1"/>
  <c r="Q1372" i="1" s="1"/>
  <c r="O1376" i="1"/>
  <c r="Q1376" i="1" s="1"/>
  <c r="O1388" i="1"/>
  <c r="Q1388" i="1" s="1"/>
  <c r="O1400" i="1"/>
  <c r="Q1400" i="1" s="1"/>
  <c r="O1408" i="1"/>
  <c r="Q1408" i="1" s="1"/>
  <c r="O1412" i="1"/>
  <c r="Q1412" i="1" s="1"/>
  <c r="O1416" i="1"/>
  <c r="Q1416" i="1" s="1"/>
  <c r="O1424" i="1"/>
  <c r="Q1424" i="1" s="1"/>
  <c r="O1432" i="1"/>
  <c r="Q1432" i="1" s="1"/>
  <c r="O1436" i="1"/>
  <c r="Q1436" i="1" s="1"/>
  <c r="O1468" i="1"/>
  <c r="Q1468" i="1" s="1"/>
  <c r="O1484" i="1"/>
  <c r="Q1484" i="1" s="1"/>
  <c r="O1492" i="1"/>
  <c r="Q1492" i="1" s="1"/>
  <c r="O1496" i="1"/>
  <c r="Q1496" i="1" s="1"/>
  <c r="O1504" i="1"/>
  <c r="Q1504" i="1" s="1"/>
  <c r="O1524" i="1"/>
  <c r="Q1524" i="1" s="1"/>
  <c r="O1564" i="1"/>
  <c r="Q1564" i="1" s="1"/>
  <c r="O1572" i="1"/>
  <c r="Q1572" i="1" s="1"/>
  <c r="O1576" i="1"/>
  <c r="Q1576" i="1" s="1"/>
  <c r="O1584" i="1"/>
  <c r="Q1584" i="1" s="1"/>
  <c r="O1588" i="1"/>
  <c r="Q1588" i="1" s="1"/>
  <c r="O1596" i="1"/>
  <c r="Q1596" i="1" s="1"/>
  <c r="O1608" i="1"/>
  <c r="Q1608" i="1" s="1"/>
  <c r="O1612" i="1"/>
  <c r="Q1612" i="1" s="1"/>
  <c r="O1628" i="1"/>
  <c r="Q1628" i="1" s="1"/>
  <c r="O1632" i="1"/>
  <c r="Q1632" i="1" s="1"/>
  <c r="O1652" i="1"/>
  <c r="Q1652" i="1" s="1"/>
  <c r="O1656" i="1"/>
  <c r="Q1656" i="1" s="1"/>
  <c r="O1660" i="1"/>
  <c r="Q1660" i="1" s="1"/>
  <c r="O1672" i="1"/>
  <c r="Q1672" i="1" s="1"/>
  <c r="O1688" i="1"/>
  <c r="Q1688" i="1" s="1"/>
  <c r="O1712" i="1"/>
  <c r="Q1712" i="1" s="1"/>
  <c r="O1720" i="1"/>
  <c r="Q1720" i="1" s="1"/>
  <c r="O1772" i="1"/>
  <c r="Q1772" i="1" s="1"/>
  <c r="O1776" i="1"/>
  <c r="Q1776" i="1" s="1"/>
  <c r="O1780" i="1"/>
  <c r="Q1780" i="1" s="1"/>
  <c r="O1788" i="1"/>
  <c r="Q1788" i="1" s="1"/>
  <c r="O1792" i="1"/>
  <c r="Q1792" i="1" s="1"/>
  <c r="O1800" i="1"/>
  <c r="Q1800" i="1" s="1"/>
  <c r="O1824" i="1"/>
  <c r="Q1824" i="1" s="1"/>
  <c r="O1848" i="1"/>
  <c r="Q1848" i="1" s="1"/>
  <c r="O1872" i="1"/>
  <c r="Q1872" i="1" s="1"/>
  <c r="O1880" i="1"/>
  <c r="Q1880" i="1" s="1"/>
  <c r="O1896" i="1"/>
  <c r="Q1896" i="1" s="1"/>
  <c r="O397" i="1"/>
  <c r="Q397" i="1" s="1"/>
  <c r="O413" i="1"/>
  <c r="Q413" i="1" s="1"/>
  <c r="O541" i="1"/>
  <c r="Q541" i="1" s="1"/>
  <c r="O557" i="1"/>
  <c r="Q557" i="1" s="1"/>
  <c r="O577" i="1"/>
  <c r="Q577" i="1" s="1"/>
  <c r="O585" i="1"/>
  <c r="Q585" i="1" s="1"/>
  <c r="O651" i="1"/>
  <c r="Q651" i="1" s="1"/>
  <c r="O656" i="1"/>
  <c r="Q656" i="1" s="1"/>
  <c r="O661" i="1"/>
  <c r="Q661" i="1" s="1"/>
  <c r="O667" i="1"/>
  <c r="Q667" i="1" s="1"/>
  <c r="O688" i="1"/>
  <c r="Q688" i="1" s="1"/>
  <c r="O709" i="1"/>
  <c r="Q709" i="1" s="1"/>
  <c r="O721" i="1"/>
  <c r="Q721" i="1" s="1"/>
  <c r="O733" i="1"/>
  <c r="Q733" i="1" s="1"/>
  <c r="O745" i="1"/>
  <c r="Q745" i="1" s="1"/>
  <c r="O781" i="1"/>
  <c r="Q781" i="1" s="1"/>
  <c r="O785" i="1"/>
  <c r="Q785" i="1" s="1"/>
  <c r="O821" i="1"/>
  <c r="Q821" i="1" s="1"/>
  <c r="O849" i="1"/>
  <c r="Q849" i="1" s="1"/>
  <c r="O857" i="1"/>
  <c r="Q857" i="1" s="1"/>
  <c r="O861" i="1"/>
  <c r="Q861" i="1" s="1"/>
  <c r="O869" i="1"/>
  <c r="Q869" i="1" s="1"/>
  <c r="O873" i="1"/>
  <c r="Q873" i="1" s="1"/>
  <c r="O877" i="1"/>
  <c r="Q877" i="1" s="1"/>
  <c r="O881" i="1"/>
  <c r="Q881" i="1" s="1"/>
  <c r="O897" i="1"/>
  <c r="Q897" i="1" s="1"/>
  <c r="O905" i="1"/>
  <c r="Q905" i="1" s="1"/>
  <c r="O913" i="1"/>
  <c r="Q913" i="1" s="1"/>
  <c r="O921" i="1"/>
  <c r="Q921" i="1" s="1"/>
  <c r="O925" i="1"/>
  <c r="Q925" i="1" s="1"/>
  <c r="O929" i="1"/>
  <c r="Q929" i="1" s="1"/>
  <c r="O937" i="1"/>
  <c r="Q937" i="1" s="1"/>
  <c r="O957" i="1"/>
  <c r="Q957" i="1" s="1"/>
  <c r="O965" i="1"/>
  <c r="Q965" i="1" s="1"/>
  <c r="O973" i="1"/>
  <c r="Q973" i="1" s="1"/>
  <c r="O1037" i="1"/>
  <c r="Q1037" i="1" s="1"/>
  <c r="O1069" i="1"/>
  <c r="Q1069" i="1" s="1"/>
  <c r="O1073" i="1"/>
  <c r="Q1073" i="1" s="1"/>
  <c r="O1085" i="1"/>
  <c r="Q1085" i="1" s="1"/>
  <c r="O1089" i="1"/>
  <c r="Q1089" i="1" s="1"/>
  <c r="O1113" i="1"/>
  <c r="Q1113" i="1" s="1"/>
  <c r="O1121" i="1"/>
  <c r="Q1121" i="1" s="1"/>
  <c r="O1125" i="1"/>
  <c r="Q1125" i="1" s="1"/>
  <c r="O1129" i="1"/>
  <c r="Q1129" i="1" s="1"/>
  <c r="O1141" i="1"/>
  <c r="Q1141" i="1" s="1"/>
  <c r="O1153" i="1"/>
  <c r="Q1153" i="1" s="1"/>
  <c r="O1161" i="1"/>
  <c r="Q1161" i="1" s="1"/>
  <c r="O1177" i="1"/>
  <c r="Q1177" i="1" s="1"/>
  <c r="O1181" i="1"/>
  <c r="Q1181" i="1" s="1"/>
  <c r="O1185" i="1"/>
  <c r="Q1185" i="1" s="1"/>
  <c r="O1197" i="1"/>
  <c r="Q1197" i="1" s="1"/>
  <c r="O1213" i="1"/>
  <c r="Q1213" i="1" s="1"/>
  <c r="O1237" i="1"/>
  <c r="Q1237" i="1" s="1"/>
  <c r="O1241" i="1"/>
  <c r="Q1241" i="1" s="1"/>
  <c r="O1245" i="1"/>
  <c r="Q1245" i="1" s="1"/>
  <c r="O1249" i="1"/>
  <c r="Q1249" i="1" s="1"/>
  <c r="O1257" i="1"/>
  <c r="Q1257" i="1" s="1"/>
  <c r="O1261" i="1"/>
  <c r="Q1261" i="1" s="1"/>
  <c r="O1277" i="1"/>
  <c r="Q1277" i="1" s="1"/>
  <c r="O1281" i="1"/>
  <c r="Q1281" i="1" s="1"/>
  <c r="O1293" i="1"/>
  <c r="Q1293" i="1" s="1"/>
  <c r="O1305" i="1"/>
  <c r="Q1305" i="1" s="1"/>
  <c r="O1313" i="1"/>
  <c r="Q1313" i="1" s="1"/>
  <c r="O1317" i="1"/>
  <c r="Q1317" i="1" s="1"/>
  <c r="O1329" i="1"/>
  <c r="Q1329" i="1" s="1"/>
  <c r="O1365" i="1"/>
  <c r="Q1365" i="1" s="1"/>
  <c r="O1369" i="1"/>
  <c r="Q1369" i="1" s="1"/>
  <c r="O1381" i="1"/>
  <c r="Q1381" i="1" s="1"/>
  <c r="O1389" i="1"/>
  <c r="Q1389" i="1" s="1"/>
  <c r="O1401" i="1"/>
  <c r="Q1401" i="1" s="1"/>
  <c r="O1405" i="1"/>
  <c r="Q1405" i="1" s="1"/>
  <c r="O1417" i="1"/>
  <c r="Q1417" i="1" s="1"/>
  <c r="O1421" i="1"/>
  <c r="Q1421" i="1" s="1"/>
  <c r="O1425" i="1"/>
  <c r="Q1425" i="1" s="1"/>
  <c r="O1429" i="1"/>
  <c r="Q1429" i="1" s="1"/>
  <c r="O1433" i="1"/>
  <c r="Q1433" i="1" s="1"/>
  <c r="O1441" i="1"/>
  <c r="Q1441" i="1" s="1"/>
  <c r="O1461" i="1"/>
  <c r="Q1461" i="1" s="1"/>
  <c r="O1485" i="1"/>
  <c r="Q1485" i="1" s="1"/>
  <c r="O1505" i="1"/>
  <c r="Q1505" i="1" s="1"/>
  <c r="O1509" i="1"/>
  <c r="Q1509" i="1" s="1"/>
  <c r="O1529" i="1"/>
  <c r="Q1529" i="1" s="1"/>
  <c r="O1545" i="1"/>
  <c r="Q1545" i="1" s="1"/>
  <c r="O1569" i="1"/>
  <c r="Q1569" i="1" s="1"/>
  <c r="O1581" i="1"/>
  <c r="Q1581" i="1" s="1"/>
  <c r="O1585" i="1"/>
  <c r="Q1585" i="1" s="1"/>
  <c r="O1589" i="1"/>
  <c r="Q1589" i="1" s="1"/>
  <c r="O1593" i="1"/>
  <c r="Q1593" i="1" s="1"/>
  <c r="O1609" i="1"/>
  <c r="Q1609" i="1" s="1"/>
  <c r="O1621" i="1"/>
  <c r="Q1621" i="1" s="1"/>
  <c r="O1629" i="1"/>
  <c r="Q1629" i="1" s="1"/>
  <c r="O1633" i="1"/>
  <c r="Q1633" i="1" s="1"/>
  <c r="O1637" i="1"/>
  <c r="Q1637" i="1" s="1"/>
  <c r="O1641" i="1"/>
  <c r="Q1641" i="1" s="1"/>
  <c r="O1661" i="1"/>
  <c r="Q1661" i="1" s="1"/>
  <c r="O1677" i="1"/>
  <c r="Q1677" i="1" s="1"/>
  <c r="O1693" i="1"/>
  <c r="Q1693" i="1" s="1"/>
  <c r="O1709" i="1"/>
  <c r="Q1709" i="1" s="1"/>
  <c r="O1721" i="1"/>
  <c r="Q1721" i="1" s="1"/>
  <c r="O1789" i="1"/>
  <c r="Q1789" i="1" s="1"/>
  <c r="O1793" i="1"/>
  <c r="Q1793" i="1" s="1"/>
  <c r="O1817" i="1"/>
  <c r="Q1817" i="1" s="1"/>
  <c r="O1821" i="1"/>
  <c r="Q1821" i="1" s="1"/>
  <c r="O1825" i="1"/>
  <c r="Q1825" i="1" s="1"/>
  <c r="O369" i="1"/>
  <c r="Q369" i="1" s="1"/>
  <c r="O385" i="1"/>
  <c r="Q385" i="1" s="1"/>
  <c r="O401" i="1"/>
  <c r="Q401" i="1" s="1"/>
  <c r="O449" i="1"/>
  <c r="Q449" i="1" s="1"/>
  <c r="O545" i="1"/>
  <c r="Q545" i="1" s="1"/>
  <c r="O588" i="1"/>
  <c r="Q588" i="1" s="1"/>
  <c r="O596" i="1"/>
  <c r="Q596" i="1" s="1"/>
  <c r="O604" i="1"/>
  <c r="Q604" i="1" s="1"/>
  <c r="O612" i="1"/>
  <c r="Q612" i="1" s="1"/>
  <c r="O636" i="1"/>
  <c r="Q636" i="1" s="1"/>
  <c r="O647" i="1"/>
  <c r="Q647" i="1" s="1"/>
  <c r="O652" i="1"/>
  <c r="Q652" i="1" s="1"/>
  <c r="O663" i="1"/>
  <c r="Q663" i="1" s="1"/>
  <c r="O668" i="1"/>
  <c r="Q668" i="1" s="1"/>
  <c r="O673" i="1"/>
  <c r="Q673" i="1" s="1"/>
  <c r="O714" i="1"/>
  <c r="Q714" i="1" s="1"/>
  <c r="O718" i="1"/>
  <c r="Q718" i="1" s="1"/>
  <c r="O722" i="1"/>
  <c r="Q722" i="1" s="1"/>
  <c r="O754" i="1"/>
  <c r="Q754" i="1" s="1"/>
  <c r="O758" i="1"/>
  <c r="Q758" i="1" s="1"/>
  <c r="O778" i="1"/>
  <c r="Q778" i="1" s="1"/>
  <c r="O806" i="1"/>
  <c r="Q806" i="1" s="1"/>
  <c r="O826" i="1"/>
  <c r="Q826" i="1" s="1"/>
  <c r="O834" i="1"/>
  <c r="Q834" i="1" s="1"/>
  <c r="O858" i="1"/>
  <c r="Q858" i="1" s="1"/>
  <c r="O866" i="1"/>
  <c r="Q866" i="1" s="1"/>
  <c r="O870" i="1"/>
  <c r="Q870" i="1" s="1"/>
  <c r="O874" i="1"/>
  <c r="Q874" i="1" s="1"/>
  <c r="O878" i="1"/>
  <c r="Q878" i="1" s="1"/>
  <c r="O882" i="1"/>
  <c r="Q882" i="1" s="1"/>
  <c r="O914" i="1"/>
  <c r="Q914" i="1" s="1"/>
  <c r="O926" i="1"/>
  <c r="Q926" i="1" s="1"/>
  <c r="O930" i="1"/>
  <c r="Q930" i="1" s="1"/>
  <c r="O950" i="1"/>
  <c r="Q950" i="1" s="1"/>
  <c r="O954" i="1"/>
  <c r="Q954" i="1" s="1"/>
  <c r="O974" i="1"/>
  <c r="Q974" i="1" s="1"/>
  <c r="O982" i="1"/>
  <c r="Q982" i="1" s="1"/>
  <c r="O986" i="1"/>
  <c r="Q986" i="1" s="1"/>
  <c r="O994" i="1"/>
  <c r="Q994" i="1" s="1"/>
  <c r="O1026" i="1"/>
  <c r="Q1026" i="1" s="1"/>
  <c r="O1034" i="1"/>
  <c r="Q1034" i="1" s="1"/>
  <c r="O1042" i="1"/>
  <c r="Q1042" i="1" s="1"/>
  <c r="O1046" i="1"/>
  <c r="Q1046" i="1" s="1"/>
  <c r="O1078" i="1"/>
  <c r="Q1078" i="1" s="1"/>
  <c r="O1094" i="1"/>
  <c r="Q1094" i="1" s="1"/>
  <c r="O1110" i="1"/>
  <c r="Q1110" i="1" s="1"/>
  <c r="O1126" i="1"/>
  <c r="Q1126" i="1" s="1"/>
  <c r="O1130" i="1"/>
  <c r="Q1130" i="1" s="1"/>
  <c r="O1134" i="1"/>
  <c r="Q1134" i="1" s="1"/>
  <c r="O1142" i="1"/>
  <c r="Q1142" i="1" s="1"/>
  <c r="O1166" i="1"/>
  <c r="Q1166" i="1" s="1"/>
  <c r="O1194" i="1"/>
  <c r="Q1194" i="1" s="1"/>
  <c r="O1198" i="1"/>
  <c r="Q1198" i="1" s="1"/>
  <c r="O1202" i="1"/>
  <c r="Q1202" i="1" s="1"/>
  <c r="O1206" i="1"/>
  <c r="Q1206" i="1" s="1"/>
  <c r="O1210" i="1"/>
  <c r="Q1210" i="1" s="1"/>
  <c r="O1214" i="1"/>
  <c r="Q1214" i="1" s="1"/>
  <c r="O1226" i="1"/>
  <c r="Q1226" i="1" s="1"/>
  <c r="O1246" i="1"/>
  <c r="Q1246" i="1" s="1"/>
  <c r="O1250" i="1"/>
  <c r="Q1250" i="1" s="1"/>
  <c r="O1258" i="1"/>
  <c r="Q1258" i="1" s="1"/>
  <c r="O1278" i="1"/>
  <c r="Q1278" i="1" s="1"/>
  <c r="O1282" i="1"/>
  <c r="Q1282" i="1" s="1"/>
  <c r="O1286" i="1"/>
  <c r="Q1286" i="1" s="1"/>
  <c r="O1294" i="1"/>
  <c r="Q1294" i="1" s="1"/>
  <c r="O1298" i="1"/>
  <c r="Q1298" i="1" s="1"/>
  <c r="O1306" i="1"/>
  <c r="Q1306" i="1" s="1"/>
  <c r="O1330" i="1"/>
  <c r="Q1330" i="1" s="1"/>
  <c r="O1366" i="1"/>
  <c r="Q1366" i="1" s="1"/>
  <c r="O1370" i="1"/>
  <c r="Q1370" i="1" s="1"/>
  <c r="O1382" i="1"/>
  <c r="Q1382" i="1" s="1"/>
  <c r="O1394" i="1"/>
  <c r="Q1394" i="1" s="1"/>
  <c r="O1398" i="1"/>
  <c r="Q1398" i="1" s="1"/>
  <c r="O1414" i="1"/>
  <c r="Q1414" i="1" s="1"/>
  <c r="O1434" i="1"/>
  <c r="Q1434" i="1" s="1"/>
  <c r="O1438" i="1"/>
  <c r="Q1438" i="1" s="1"/>
  <c r="O1446" i="1"/>
  <c r="Q1446" i="1" s="1"/>
  <c r="O1450" i="1"/>
  <c r="Q1450" i="1" s="1"/>
  <c r="O1490" i="1"/>
  <c r="Q1490" i="1" s="1"/>
  <c r="O1494" i="1"/>
  <c r="Q1494" i="1" s="1"/>
  <c r="O1530" i="1"/>
  <c r="Q1530" i="1" s="1"/>
  <c r="O1538" i="1"/>
  <c r="Q1538" i="1" s="1"/>
  <c r="O1546" i="1"/>
  <c r="Q1546" i="1" s="1"/>
  <c r="O1554" i="1"/>
  <c r="Q1554" i="1" s="1"/>
  <c r="O1570" i="1"/>
  <c r="Q1570" i="1" s="1"/>
  <c r="O1582" i="1"/>
  <c r="Q1582" i="1" s="1"/>
  <c r="O1598" i="1"/>
  <c r="Q1598" i="1" s="1"/>
  <c r="O1610" i="1"/>
  <c r="Q1610" i="1" s="1"/>
  <c r="O1626" i="1"/>
  <c r="Q1626" i="1" s="1"/>
  <c r="O1646" i="1"/>
  <c r="Q1646" i="1" s="1"/>
  <c r="O1650" i="1"/>
  <c r="Q1650" i="1" s="1"/>
  <c r="O1658" i="1"/>
  <c r="Q1658" i="1" s="1"/>
  <c r="O1662" i="1"/>
  <c r="Q1662" i="1" s="1"/>
  <c r="O1670" i="1"/>
  <c r="Q1670" i="1" s="1"/>
  <c r="O1678" i="1"/>
  <c r="Q1678" i="1" s="1"/>
  <c r="O1690" i="1"/>
  <c r="Q1690" i="1" s="1"/>
  <c r="O1730" i="1"/>
  <c r="Q1730" i="1" s="1"/>
  <c r="O1826" i="1"/>
  <c r="Q1826" i="1" s="1"/>
  <c r="O1858" i="1"/>
  <c r="Q1858" i="1" s="1"/>
  <c r="O1869" i="1"/>
  <c r="Q1869" i="1" s="1"/>
  <c r="O1885" i="1"/>
  <c r="Q1885" i="1" s="1"/>
  <c r="O1932" i="1"/>
  <c r="Q1932" i="1" s="1"/>
  <c r="O1940" i="1"/>
  <c r="Q1940" i="1" s="1"/>
  <c r="O1952" i="1"/>
  <c r="Q1952" i="1" s="1"/>
  <c r="O1960" i="1"/>
  <c r="Q1960" i="1" s="1"/>
  <c r="O1968" i="1"/>
  <c r="Q1968" i="1" s="1"/>
  <c r="O1988" i="1"/>
  <c r="Q1988" i="1" s="1"/>
  <c r="O2008" i="1"/>
  <c r="Q2008" i="1" s="1"/>
  <c r="O2012" i="1"/>
  <c r="Q2012" i="1" s="1"/>
  <c r="O2024" i="1"/>
  <c r="Q2024" i="1" s="1"/>
  <c r="O2028" i="1"/>
  <c r="Q2028" i="1" s="1"/>
  <c r="O2060" i="1"/>
  <c r="Q2060" i="1" s="1"/>
  <c r="O2072" i="1"/>
  <c r="Q2072" i="1" s="1"/>
  <c r="O2084" i="1"/>
  <c r="Q2084" i="1" s="1"/>
  <c r="O2100" i="1"/>
  <c r="Q2100" i="1" s="1"/>
  <c r="O2108" i="1"/>
  <c r="Q2108" i="1" s="1"/>
  <c r="O2116" i="1"/>
  <c r="Q2116" i="1" s="1"/>
  <c r="O2128" i="1"/>
  <c r="Q2128" i="1" s="1"/>
  <c r="O2136" i="1"/>
  <c r="Q2136" i="1" s="1"/>
  <c r="O2140" i="1"/>
  <c r="Q2140" i="1" s="1"/>
  <c r="O2144" i="1"/>
  <c r="Q2144" i="1" s="1"/>
  <c r="O2148" i="1"/>
  <c r="Q2148" i="1" s="1"/>
  <c r="O2164" i="1"/>
  <c r="Q2164" i="1" s="1"/>
  <c r="O2176" i="1"/>
  <c r="Q2176" i="1" s="1"/>
  <c r="O2180" i="1"/>
  <c r="Q2180" i="1" s="1"/>
  <c r="O2184" i="1"/>
  <c r="Q2184" i="1" s="1"/>
  <c r="O2192" i="1"/>
  <c r="Q2192" i="1" s="1"/>
  <c r="O2200" i="1"/>
  <c r="Q2200" i="1" s="1"/>
  <c r="O2204" i="1"/>
  <c r="Q2204" i="1" s="1"/>
  <c r="O2212" i="1"/>
  <c r="Q2212" i="1" s="1"/>
  <c r="O2220" i="1"/>
  <c r="Q2220" i="1" s="1"/>
  <c r="O2248" i="1"/>
  <c r="Q2248" i="1" s="1"/>
  <c r="O2264" i="1"/>
  <c r="Q2264" i="1" s="1"/>
  <c r="O2280" i="1"/>
  <c r="Q2280" i="1" s="1"/>
  <c r="O2296" i="1"/>
  <c r="Q2296" i="1" s="1"/>
  <c r="O2320" i="1"/>
  <c r="Q2320" i="1" s="1"/>
  <c r="O2344" i="1"/>
  <c r="Q2344" i="1" s="1"/>
  <c r="O2348" i="1"/>
  <c r="Q2348" i="1" s="1"/>
  <c r="O2360" i="1"/>
  <c r="Q2360" i="1" s="1"/>
  <c r="O2368" i="1"/>
  <c r="Q2368" i="1" s="1"/>
  <c r="O2384" i="1"/>
  <c r="Q2384" i="1" s="1"/>
  <c r="O2412" i="1"/>
  <c r="Q2412" i="1" s="1"/>
  <c r="O2420" i="1"/>
  <c r="Q2420" i="1" s="1"/>
  <c r="O2432" i="1"/>
  <c r="Q2432" i="1" s="1"/>
  <c r="O2440" i="1"/>
  <c r="Q2440" i="1" s="1"/>
  <c r="O2444" i="1"/>
  <c r="Q2444" i="1" s="1"/>
  <c r="O2448" i="1"/>
  <c r="Q2448" i="1" s="1"/>
  <c r="O2476" i="1"/>
  <c r="Q2476" i="1" s="1"/>
  <c r="O2480" i="1"/>
  <c r="Q2480" i="1" s="1"/>
  <c r="O2484" i="1"/>
  <c r="Q2484" i="1" s="1"/>
  <c r="O2488" i="1"/>
  <c r="Q2488" i="1" s="1"/>
  <c r="O2492" i="1"/>
  <c r="Q2492" i="1" s="1"/>
  <c r="O2504" i="1"/>
  <c r="Q2504" i="1" s="1"/>
  <c r="O2508" i="1"/>
  <c r="Q2508" i="1" s="1"/>
  <c r="O2512" i="1"/>
  <c r="Q2512" i="1" s="1"/>
  <c r="O2516" i="1"/>
  <c r="Q2516" i="1" s="1"/>
  <c r="O2524" i="1"/>
  <c r="Q2524" i="1" s="1"/>
  <c r="O2528" i="1"/>
  <c r="Q2528" i="1" s="1"/>
  <c r="O2532" i="1"/>
  <c r="Q2532" i="1" s="1"/>
  <c r="O2536" i="1"/>
  <c r="Q2536" i="1" s="1"/>
  <c r="O2544" i="1"/>
  <c r="Q2544" i="1" s="1"/>
  <c r="O2552" i="1"/>
  <c r="Q2552" i="1" s="1"/>
  <c r="O2556" i="1"/>
  <c r="Q2556" i="1" s="1"/>
  <c r="O2568" i="1"/>
  <c r="Q2568" i="1" s="1"/>
  <c r="O2604" i="1"/>
  <c r="Q2604" i="1" s="1"/>
  <c r="O2612" i="1"/>
  <c r="Q2612" i="1" s="1"/>
  <c r="O2620" i="1"/>
  <c r="Q2620" i="1" s="1"/>
  <c r="O2644" i="1"/>
  <c r="Q2644" i="1" s="1"/>
  <c r="O2648" i="1"/>
  <c r="Q2648" i="1" s="1"/>
  <c r="O2656" i="1"/>
  <c r="Q2656" i="1" s="1"/>
  <c r="O2668" i="1"/>
  <c r="Q2668" i="1" s="1"/>
  <c r="O2680" i="1"/>
  <c r="Q2680" i="1" s="1"/>
  <c r="O2692" i="1"/>
  <c r="Q2692" i="1" s="1"/>
  <c r="O2716" i="1"/>
  <c r="Q2716" i="1" s="1"/>
  <c r="O2720" i="1"/>
  <c r="Q2720" i="1" s="1"/>
  <c r="O2724" i="1"/>
  <c r="Q2724" i="1" s="1"/>
  <c r="O2736" i="1"/>
  <c r="Q2736" i="1" s="1"/>
  <c r="O2748" i="1"/>
  <c r="Q2748" i="1" s="1"/>
  <c r="O2752" i="1"/>
  <c r="Q2752" i="1" s="1"/>
  <c r="O2756" i="1"/>
  <c r="Q2756" i="1" s="1"/>
  <c r="O2760" i="1"/>
  <c r="Q2760" i="1" s="1"/>
  <c r="O2764" i="1"/>
  <c r="Q2764" i="1" s="1"/>
  <c r="O2772" i="1"/>
  <c r="Q2772" i="1" s="1"/>
  <c r="O2780" i="1"/>
  <c r="Q2780" i="1" s="1"/>
  <c r="O2784" i="1"/>
  <c r="Q2784" i="1" s="1"/>
  <c r="O2796" i="1"/>
  <c r="Q2796" i="1" s="1"/>
  <c r="O2804" i="1"/>
  <c r="Q2804" i="1" s="1"/>
  <c r="O2832" i="1"/>
  <c r="Q2832" i="1" s="1"/>
  <c r="O2836" i="1"/>
  <c r="Q2836" i="1" s="1"/>
  <c r="O2840" i="1"/>
  <c r="Q2840" i="1" s="1"/>
  <c r="O2844" i="1"/>
  <c r="Q2844" i="1" s="1"/>
  <c r="O2852" i="1"/>
  <c r="Q2852" i="1" s="1"/>
  <c r="O2864" i="1"/>
  <c r="Q2864" i="1" s="1"/>
  <c r="O2868" i="1"/>
  <c r="Q2868" i="1" s="1"/>
  <c r="O2872" i="1"/>
  <c r="Q2872" i="1" s="1"/>
  <c r="O2892" i="1"/>
  <c r="Q2892" i="1" s="1"/>
  <c r="O2900" i="1"/>
  <c r="Q2900" i="1" s="1"/>
  <c r="O2908" i="1"/>
  <c r="Q2908" i="1" s="1"/>
  <c r="O2912" i="1"/>
  <c r="Q2912" i="1" s="1"/>
  <c r="O2916" i="1"/>
  <c r="Q2916" i="1" s="1"/>
  <c r="O2932" i="1"/>
  <c r="Q2932" i="1" s="1"/>
  <c r="O2952" i="1"/>
  <c r="Q2952" i="1" s="1"/>
  <c r="O2988" i="1"/>
  <c r="Q2988" i="1" s="1"/>
  <c r="O2992" i="1"/>
  <c r="Q2992" i="1" s="1"/>
  <c r="O3012" i="1"/>
  <c r="Q3012" i="1" s="1"/>
  <c r="O3016" i="1"/>
  <c r="Q3016" i="1" s="1"/>
  <c r="O3024" i="1"/>
  <c r="Q3024" i="1" s="1"/>
  <c r="O3044" i="1"/>
  <c r="Q3044" i="1" s="1"/>
  <c r="O3048" i="1"/>
  <c r="Q3048" i="1" s="1"/>
  <c r="O3064" i="1"/>
  <c r="Q3064" i="1" s="1"/>
  <c r="O3072" i="1"/>
  <c r="Q3072" i="1" s="1"/>
  <c r="O3076" i="1"/>
  <c r="Q3076" i="1" s="1"/>
  <c r="O3096" i="1"/>
  <c r="Q3096" i="1" s="1"/>
  <c r="O3120" i="1"/>
  <c r="Q3120" i="1" s="1"/>
  <c r="O3124" i="1"/>
  <c r="Q3124" i="1" s="1"/>
  <c r="O3128" i="1"/>
  <c r="Q3128" i="1" s="1"/>
  <c r="O3136" i="1"/>
  <c r="Q3136" i="1" s="1"/>
  <c r="O3148" i="1"/>
  <c r="Q3148" i="1" s="1"/>
  <c r="O3160" i="1"/>
  <c r="Q3160" i="1" s="1"/>
  <c r="O3172" i="1"/>
  <c r="Q3172" i="1" s="1"/>
  <c r="O3180" i="1"/>
  <c r="Q3180" i="1" s="1"/>
  <c r="O3192" i="1"/>
  <c r="Q3192" i="1" s="1"/>
  <c r="O3200" i="1"/>
  <c r="Q3200" i="1" s="1"/>
  <c r="O3204" i="1"/>
  <c r="Q3204" i="1" s="1"/>
  <c r="O1838" i="1"/>
  <c r="Q1838" i="1" s="1"/>
  <c r="O1886" i="1"/>
  <c r="Q1886" i="1" s="1"/>
  <c r="O1897" i="1"/>
  <c r="Q1897" i="1" s="1"/>
  <c r="O1929" i="1"/>
  <c r="Q1929" i="1" s="1"/>
  <c r="O1937" i="1"/>
  <c r="Q1937" i="1" s="1"/>
  <c r="O1941" i="1"/>
  <c r="Q1941" i="1" s="1"/>
  <c r="O1949" i="1"/>
  <c r="Q1949" i="1" s="1"/>
  <c r="O2001" i="1"/>
  <c r="Q2001" i="1" s="1"/>
  <c r="O2013" i="1"/>
  <c r="Q2013" i="1" s="1"/>
  <c r="O2025" i="1"/>
  <c r="Q2025" i="1" s="1"/>
  <c r="O2029" i="1"/>
  <c r="Q2029" i="1" s="1"/>
  <c r="O2033" i="1"/>
  <c r="Q2033" i="1" s="1"/>
  <c r="O2041" i="1"/>
  <c r="Q2041" i="1" s="1"/>
  <c r="O2045" i="1"/>
  <c r="Q2045" i="1" s="1"/>
  <c r="O2049" i="1"/>
  <c r="Q2049" i="1" s="1"/>
  <c r="O2053" i="1"/>
  <c r="Q2053" i="1" s="1"/>
  <c r="O2117" i="1"/>
  <c r="Q2117" i="1" s="1"/>
  <c r="O2141" i="1"/>
  <c r="Q2141" i="1" s="1"/>
  <c r="O2145" i="1"/>
  <c r="Q2145" i="1" s="1"/>
  <c r="O2157" i="1"/>
  <c r="Q2157" i="1" s="1"/>
  <c r="O2161" i="1"/>
  <c r="Q2161" i="1" s="1"/>
  <c r="O2165" i="1"/>
  <c r="Q2165" i="1" s="1"/>
  <c r="O2169" i="1"/>
  <c r="Q2169" i="1" s="1"/>
  <c r="O2181" i="1"/>
  <c r="Q2181" i="1" s="1"/>
  <c r="O2193" i="1"/>
  <c r="Q2193" i="1" s="1"/>
  <c r="O2209" i="1"/>
  <c r="Q2209" i="1" s="1"/>
  <c r="O2229" i="1"/>
  <c r="Q2229" i="1" s="1"/>
  <c r="O2237" i="1"/>
  <c r="Q2237" i="1" s="1"/>
  <c r="O2249" i="1"/>
  <c r="Q2249" i="1" s="1"/>
  <c r="O2273" i="1"/>
  <c r="Q2273" i="1" s="1"/>
  <c r="O2321" i="1"/>
  <c r="Q2321" i="1" s="1"/>
  <c r="O2345" i="1"/>
  <c r="Q2345" i="1" s="1"/>
  <c r="O2361" i="1"/>
  <c r="Q2361" i="1" s="1"/>
  <c r="O2389" i="1"/>
  <c r="Q2389" i="1" s="1"/>
  <c r="O2425" i="1"/>
  <c r="Q2425" i="1" s="1"/>
  <c r="O2433" i="1"/>
  <c r="Q2433" i="1" s="1"/>
  <c r="O2437" i="1"/>
  <c r="Q2437" i="1" s="1"/>
  <c r="O2445" i="1"/>
  <c r="Q2445" i="1" s="1"/>
  <c r="O2449" i="1"/>
  <c r="Q2449" i="1" s="1"/>
  <c r="O2457" i="1"/>
  <c r="Q2457" i="1" s="1"/>
  <c r="O2469" i="1"/>
  <c r="Q2469" i="1" s="1"/>
  <c r="O2473" i="1"/>
  <c r="Q2473" i="1" s="1"/>
  <c r="O2477" i="1"/>
  <c r="Q2477" i="1" s="1"/>
  <c r="O2513" i="1"/>
  <c r="Q2513" i="1" s="1"/>
  <c r="O2517" i="1"/>
  <c r="Q2517" i="1" s="1"/>
  <c r="O2525" i="1"/>
  <c r="Q2525" i="1" s="1"/>
  <c r="O2573" i="1"/>
  <c r="Q2573" i="1" s="1"/>
  <c r="O2577" i="1"/>
  <c r="Q2577" i="1" s="1"/>
  <c r="O2601" i="1"/>
  <c r="Q2601" i="1" s="1"/>
  <c r="O2637" i="1"/>
  <c r="Q2637" i="1" s="1"/>
  <c r="O2669" i="1"/>
  <c r="Q2669" i="1" s="1"/>
  <c r="O2677" i="1"/>
  <c r="Q2677" i="1" s="1"/>
  <c r="O2681" i="1"/>
  <c r="Q2681" i="1" s="1"/>
  <c r="O2689" i="1"/>
  <c r="Q2689" i="1" s="1"/>
  <c r="O2701" i="1"/>
  <c r="Q2701" i="1" s="1"/>
  <c r="O2717" i="1"/>
  <c r="Q2717" i="1" s="1"/>
  <c r="O2725" i="1"/>
  <c r="Q2725" i="1" s="1"/>
  <c r="O2729" i="1"/>
  <c r="Q2729" i="1" s="1"/>
  <c r="O2737" i="1"/>
  <c r="Q2737" i="1" s="1"/>
  <c r="O2741" i="1"/>
  <c r="Q2741" i="1" s="1"/>
  <c r="O2757" i="1"/>
  <c r="Q2757" i="1" s="1"/>
  <c r="O2761" i="1"/>
  <c r="Q2761" i="1" s="1"/>
  <c r="O2773" i="1"/>
  <c r="Q2773" i="1" s="1"/>
  <c r="O2781" i="1"/>
  <c r="Q2781" i="1" s="1"/>
  <c r="O2789" i="1"/>
  <c r="Q2789" i="1" s="1"/>
  <c r="O2825" i="1"/>
  <c r="Q2825" i="1" s="1"/>
  <c r="O2829" i="1"/>
  <c r="Q2829" i="1" s="1"/>
  <c r="O2833" i="1"/>
  <c r="Q2833" i="1" s="1"/>
  <c r="O2841" i="1"/>
  <c r="Q2841" i="1" s="1"/>
  <c r="O2849" i="1"/>
  <c r="Q2849" i="1" s="1"/>
  <c r="O2853" i="1"/>
  <c r="Q2853" i="1" s="1"/>
  <c r="O2877" i="1"/>
  <c r="Q2877" i="1" s="1"/>
  <c r="O2881" i="1"/>
  <c r="Q2881" i="1" s="1"/>
  <c r="O2885" i="1"/>
  <c r="Q2885" i="1" s="1"/>
  <c r="O2893" i="1"/>
  <c r="Q2893" i="1" s="1"/>
  <c r="O2901" i="1"/>
  <c r="Q2901" i="1" s="1"/>
  <c r="O2905" i="1"/>
  <c r="Q2905" i="1" s="1"/>
  <c r="O2909" i="1"/>
  <c r="Q2909" i="1" s="1"/>
  <c r="O2917" i="1"/>
  <c r="Q2917" i="1" s="1"/>
  <c r="O2945" i="1"/>
  <c r="Q2945" i="1" s="1"/>
  <c r="O2953" i="1"/>
  <c r="Q2953" i="1" s="1"/>
  <c r="O2977" i="1"/>
  <c r="Q2977" i="1" s="1"/>
  <c r="O2981" i="1"/>
  <c r="Q2981" i="1" s="1"/>
  <c r="O2989" i="1"/>
  <c r="Q2989" i="1" s="1"/>
  <c r="O2993" i="1"/>
  <c r="Q2993" i="1" s="1"/>
  <c r="O3013" i="1"/>
  <c r="Q3013" i="1" s="1"/>
  <c r="O3033" i="1"/>
  <c r="Q3033" i="1" s="1"/>
  <c r="O3045" i="1"/>
  <c r="Q3045" i="1" s="1"/>
  <c r="O3049" i="1"/>
  <c r="Q3049" i="1" s="1"/>
  <c r="O3061" i="1"/>
  <c r="Q3061" i="1" s="1"/>
  <c r="O3065" i="1"/>
  <c r="Q3065" i="1" s="1"/>
  <c r="O3073" i="1"/>
  <c r="Q3073" i="1" s="1"/>
  <c r="O3077" i="1"/>
  <c r="Q3077" i="1" s="1"/>
  <c r="O3081" i="1"/>
  <c r="Q3081" i="1" s="1"/>
  <c r="O3085" i="1"/>
  <c r="Q3085" i="1" s="1"/>
  <c r="O3113" i="1"/>
  <c r="Q3113" i="1" s="1"/>
  <c r="O3117" i="1"/>
  <c r="Q3117" i="1" s="1"/>
  <c r="O3121" i="1"/>
  <c r="Q3121" i="1" s="1"/>
  <c r="O3125" i="1"/>
  <c r="Q3125" i="1" s="1"/>
  <c r="O3133" i="1"/>
  <c r="Q3133" i="1" s="1"/>
  <c r="O3137" i="1"/>
  <c r="Q3137" i="1" s="1"/>
  <c r="O3141" i="1"/>
  <c r="Q3141" i="1" s="1"/>
  <c r="O3153" i="1"/>
  <c r="Q3153" i="1" s="1"/>
  <c r="O3177" i="1"/>
  <c r="Q3177" i="1" s="1"/>
  <c r="O3185" i="1"/>
  <c r="Q3185" i="1" s="1"/>
  <c r="O3189" i="1"/>
  <c r="Q3189" i="1" s="1"/>
  <c r="O3197" i="1"/>
  <c r="Q3197" i="1" s="1"/>
  <c r="O3201" i="1"/>
  <c r="Q3201" i="1" s="1"/>
  <c r="O3221" i="1"/>
  <c r="Q3221" i="1" s="1"/>
  <c r="O3237" i="1"/>
  <c r="Q3237" i="1" s="1"/>
  <c r="O3261" i="1"/>
  <c r="Q3261" i="1" s="1"/>
  <c r="O3281" i="1"/>
  <c r="Q3281" i="1" s="1"/>
  <c r="O3301" i="1"/>
  <c r="Q3301" i="1" s="1"/>
  <c r="O3305" i="1"/>
  <c r="Q3305" i="1" s="1"/>
  <c r="O3309" i="1"/>
  <c r="Q3309" i="1" s="1"/>
  <c r="O3325" i="1"/>
  <c r="Q3325" i="1" s="1"/>
  <c r="O3329" i="1"/>
  <c r="Q3329" i="1" s="1"/>
  <c r="O3333" i="1"/>
  <c r="Q3333" i="1" s="1"/>
  <c r="O3337" i="1"/>
  <c r="Q3337" i="1" s="1"/>
  <c r="O3341" i="1"/>
  <c r="Q3341" i="1" s="1"/>
  <c r="O3345" i="1"/>
  <c r="Q3345" i="1" s="1"/>
  <c r="O3353" i="1"/>
  <c r="Q3353" i="1" s="1"/>
  <c r="O3357" i="1"/>
  <c r="Q3357" i="1" s="1"/>
  <c r="O3361" i="1"/>
  <c r="Q3361" i="1" s="1"/>
  <c r="O3385" i="1"/>
  <c r="Q3385" i="1" s="1"/>
  <c r="O3389" i="1"/>
  <c r="Q3389" i="1" s="1"/>
  <c r="O3401" i="1"/>
  <c r="Q3401" i="1" s="1"/>
  <c r="O3405" i="1"/>
  <c r="Q3405" i="1" s="1"/>
  <c r="O3409" i="1"/>
  <c r="Q3409" i="1" s="1"/>
  <c r="O3413" i="1"/>
  <c r="Q3413" i="1" s="1"/>
  <c r="O3421" i="1"/>
  <c r="Q3421" i="1" s="1"/>
  <c r="O3429" i="1"/>
  <c r="Q3429" i="1" s="1"/>
  <c r="O3433" i="1"/>
  <c r="Q3433" i="1" s="1"/>
  <c r="O3441" i="1"/>
  <c r="Q3441" i="1" s="1"/>
  <c r="O3461" i="1"/>
  <c r="Q3461" i="1" s="1"/>
  <c r="O3469" i="1"/>
  <c r="Q3469" i="1" s="1"/>
  <c r="O3477" i="1"/>
  <c r="Q3477" i="1" s="1"/>
  <c r="O3485" i="1"/>
  <c r="Q3485" i="1" s="1"/>
  <c r="O3493" i="1"/>
  <c r="Q3493" i="1" s="1"/>
  <c r="O3497" i="1"/>
  <c r="Q3497" i="1" s="1"/>
  <c r="O3517" i="1"/>
  <c r="Q3517" i="1" s="1"/>
  <c r="O3525" i="1"/>
  <c r="Q3525" i="1" s="1"/>
  <c r="O3529" i="1"/>
  <c r="Q3529" i="1" s="1"/>
  <c r="O3553" i="1"/>
  <c r="Q3553" i="1" s="1"/>
  <c r="O3561" i="1"/>
  <c r="Q3561" i="1" s="1"/>
  <c r="O3565" i="1"/>
  <c r="Q3565" i="1" s="1"/>
  <c r="O3577" i="1"/>
  <c r="Q3577" i="1" s="1"/>
  <c r="O1818" i="1"/>
  <c r="Q1818" i="1" s="1"/>
  <c r="O1834" i="1"/>
  <c r="Q1834" i="1" s="1"/>
  <c r="O1882" i="1"/>
  <c r="Q1882" i="1" s="1"/>
  <c r="O1898" i="1"/>
  <c r="Q1898" i="1" s="1"/>
  <c r="O1909" i="1"/>
  <c r="Q1909" i="1" s="1"/>
  <c r="O1919" i="1"/>
  <c r="Q1919" i="1" s="1"/>
  <c r="O1946" i="1"/>
  <c r="Q1946" i="1" s="1"/>
  <c r="O1950" i="1"/>
  <c r="Q1950" i="1" s="1"/>
  <c r="O1978" i="1"/>
  <c r="Q1978" i="1" s="1"/>
  <c r="O1986" i="1"/>
  <c r="Q1986" i="1" s="1"/>
  <c r="O1990" i="1"/>
  <c r="Q1990" i="1" s="1"/>
  <c r="O2014" i="1"/>
  <c r="Q2014" i="1" s="1"/>
  <c r="O2022" i="1"/>
  <c r="Q2022" i="1" s="1"/>
  <c r="O2026" i="1"/>
  <c r="Q2026" i="1" s="1"/>
  <c r="O2042" i="1"/>
  <c r="Q2042" i="1" s="1"/>
  <c r="O2050" i="1"/>
  <c r="Q2050" i="1" s="1"/>
  <c r="O2074" i="1"/>
  <c r="Q2074" i="1" s="1"/>
  <c r="O2090" i="1"/>
  <c r="Q2090" i="1" s="1"/>
  <c r="O2102" i="1"/>
  <c r="Q2102" i="1" s="1"/>
  <c r="O2110" i="1"/>
  <c r="Q2110" i="1" s="1"/>
  <c r="O2130" i="1"/>
  <c r="Q2130" i="1" s="1"/>
  <c r="O2134" i="1"/>
  <c r="Q2134" i="1" s="1"/>
  <c r="O2138" i="1"/>
  <c r="Q2138" i="1" s="1"/>
  <c r="O2150" i="1"/>
  <c r="Q2150" i="1" s="1"/>
  <c r="O2154" i="1"/>
  <c r="Q2154" i="1" s="1"/>
  <c r="O2174" i="1"/>
  <c r="Q2174" i="1" s="1"/>
  <c r="O2182" i="1"/>
  <c r="Q2182" i="1" s="1"/>
  <c r="O2186" i="1"/>
  <c r="Q2186" i="1" s="1"/>
  <c r="O2198" i="1"/>
  <c r="Q2198" i="1" s="1"/>
  <c r="O2206" i="1"/>
  <c r="Q2206" i="1" s="1"/>
  <c r="O2210" i="1"/>
  <c r="Q2210" i="1" s="1"/>
  <c r="O2226" i="1"/>
  <c r="Q2226" i="1" s="1"/>
  <c r="O2238" i="1"/>
  <c r="Q2238" i="1" s="1"/>
  <c r="O2242" i="1"/>
  <c r="Q2242" i="1" s="1"/>
  <c r="O2250" i="1"/>
  <c r="Q2250" i="1" s="1"/>
  <c r="O2262" i="1"/>
  <c r="Q2262" i="1" s="1"/>
  <c r="O2290" i="1"/>
  <c r="Q2290" i="1" s="1"/>
  <c r="O2350" i="1"/>
  <c r="Q2350" i="1" s="1"/>
  <c r="O2374" i="1"/>
  <c r="Q2374" i="1" s="1"/>
  <c r="O2390" i="1"/>
  <c r="Q2390" i="1" s="1"/>
  <c r="O2394" i="1"/>
  <c r="Q2394" i="1" s="1"/>
  <c r="O2398" i="1"/>
  <c r="Q2398" i="1" s="1"/>
  <c r="O2402" i="1"/>
  <c r="Q2402" i="1" s="1"/>
  <c r="O2414" i="1"/>
  <c r="Q2414" i="1" s="1"/>
  <c r="O2418" i="1"/>
  <c r="Q2418" i="1" s="1"/>
  <c r="O2434" i="1"/>
  <c r="Q2434" i="1" s="1"/>
  <c r="O2438" i="1"/>
  <c r="Q2438" i="1" s="1"/>
  <c r="O2450" i="1"/>
  <c r="Q2450" i="1" s="1"/>
  <c r="O2454" i="1"/>
  <c r="Q2454" i="1" s="1"/>
  <c r="O2458" i="1"/>
  <c r="Q2458" i="1" s="1"/>
  <c r="O2474" i="1"/>
  <c r="Q2474" i="1" s="1"/>
  <c r="O2478" i="1"/>
  <c r="Q2478" i="1" s="1"/>
  <c r="O2502" i="1"/>
  <c r="Q2502" i="1" s="1"/>
  <c r="O2506" i="1"/>
  <c r="Q2506" i="1" s="1"/>
  <c r="O2510" i="1"/>
  <c r="Q2510" i="1" s="1"/>
  <c r="O2522" i="1"/>
  <c r="Q2522" i="1" s="1"/>
  <c r="O2526" i="1"/>
  <c r="Q2526" i="1" s="1"/>
  <c r="O2538" i="1"/>
  <c r="Q2538" i="1" s="1"/>
  <c r="O2546" i="1"/>
  <c r="Q2546" i="1" s="1"/>
  <c r="O2582" i="1"/>
  <c r="Q2582" i="1" s="1"/>
  <c r="O2622" i="1"/>
  <c r="Q2622" i="1" s="1"/>
  <c r="O2630" i="1"/>
  <c r="Q2630" i="1" s="1"/>
  <c r="O2638" i="1"/>
  <c r="Q2638" i="1" s="1"/>
  <c r="O2658" i="1"/>
  <c r="Q2658" i="1" s="1"/>
  <c r="O2662" i="1"/>
  <c r="Q2662" i="1" s="1"/>
  <c r="O2670" i="1"/>
  <c r="Q2670" i="1" s="1"/>
  <c r="O2674" i="1"/>
  <c r="Q2674" i="1" s="1"/>
  <c r="O2682" i="1"/>
  <c r="Q2682" i="1" s="1"/>
  <c r="O2686" i="1"/>
  <c r="Q2686" i="1" s="1"/>
  <c r="O2698" i="1"/>
  <c r="Q2698" i="1" s="1"/>
  <c r="O2706" i="1"/>
  <c r="Q2706" i="1" s="1"/>
  <c r="O2710" i="1"/>
  <c r="Q2710" i="1" s="1"/>
  <c r="O2714" i="1"/>
  <c r="Q2714" i="1" s="1"/>
  <c r="O2718" i="1"/>
  <c r="Q2718" i="1" s="1"/>
  <c r="O2726" i="1"/>
  <c r="Q2726" i="1" s="1"/>
  <c r="O2734" i="1"/>
  <c r="Q2734" i="1" s="1"/>
  <c r="O2754" i="1"/>
  <c r="Q2754" i="1" s="1"/>
  <c r="O2762" i="1"/>
  <c r="Q2762" i="1" s="1"/>
  <c r="O2786" i="1"/>
  <c r="Q2786" i="1" s="1"/>
  <c r="O2802" i="1"/>
  <c r="Q2802" i="1" s="1"/>
  <c r="O2806" i="1"/>
  <c r="Q2806" i="1" s="1"/>
  <c r="O2830" i="1"/>
  <c r="Q2830" i="1" s="1"/>
  <c r="O2834" i="1"/>
  <c r="Q2834" i="1" s="1"/>
  <c r="O2838" i="1"/>
  <c r="Q2838" i="1" s="1"/>
  <c r="O2842" i="1"/>
  <c r="Q2842" i="1" s="1"/>
  <c r="O2854" i="1"/>
  <c r="Q2854" i="1" s="1"/>
  <c r="O2862" i="1"/>
  <c r="Q2862" i="1" s="1"/>
  <c r="O2866" i="1"/>
  <c r="Q2866" i="1" s="1"/>
  <c r="O2882" i="1"/>
  <c r="Q2882" i="1" s="1"/>
  <c r="O2894" i="1"/>
  <c r="Q2894" i="1" s="1"/>
  <c r="O2910" i="1"/>
  <c r="Q2910" i="1" s="1"/>
  <c r="O2918" i="1"/>
  <c r="Q2918" i="1" s="1"/>
  <c r="O2926" i="1"/>
  <c r="Q2926" i="1" s="1"/>
  <c r="O2930" i="1"/>
  <c r="Q2930" i="1" s="1"/>
  <c r="O2970" i="1"/>
  <c r="Q2970" i="1" s="1"/>
  <c r="O2998" i="1"/>
  <c r="Q2998" i="1" s="1"/>
  <c r="O3062" i="1"/>
  <c r="Q3062" i="1" s="1"/>
  <c r="O3070" i="1"/>
  <c r="Q3070" i="1" s="1"/>
  <c r="O3078" i="1"/>
  <c r="Q3078" i="1" s="1"/>
  <c r="O3082" i="1"/>
  <c r="Q3082" i="1" s="1"/>
  <c r="O3102" i="1"/>
  <c r="Q3102" i="1" s="1"/>
  <c r="O3118" i="1"/>
  <c r="Q3118" i="1" s="1"/>
  <c r="O3122" i="1"/>
  <c r="Q3122" i="1" s="1"/>
  <c r="O3126" i="1"/>
  <c r="Q3126" i="1" s="1"/>
  <c r="O3138" i="1"/>
  <c r="Q3138" i="1" s="1"/>
  <c r="O3142" i="1"/>
  <c r="Q3142" i="1" s="1"/>
  <c r="O3158" i="1"/>
  <c r="Q3158" i="1" s="1"/>
  <c r="O3174" i="1"/>
  <c r="Q3174" i="1" s="1"/>
  <c r="O3190" i="1"/>
  <c r="Q3190" i="1" s="1"/>
  <c r="O3198" i="1"/>
  <c r="Q3198" i="1" s="1"/>
  <c r="O3202" i="1"/>
  <c r="Q3202" i="1" s="1"/>
  <c r="O3210" i="1"/>
  <c r="Q3210" i="1" s="1"/>
  <c r="O3238" i="1"/>
  <c r="Q3238" i="1" s="1"/>
  <c r="O3246" i="1"/>
  <c r="Q3246" i="1" s="1"/>
  <c r="O3250" i="1"/>
  <c r="Q3250" i="1" s="1"/>
  <c r="O3282" i="1"/>
  <c r="Q3282" i="1" s="1"/>
  <c r="O3294" i="1"/>
  <c r="Q3294" i="1" s="1"/>
  <c r="O3326" i="1"/>
  <c r="Q3326" i="1" s="1"/>
  <c r="O3330" i="1"/>
  <c r="Q3330" i="1" s="1"/>
  <c r="O3342" i="1"/>
  <c r="Q3342" i="1" s="1"/>
  <c r="O3350" i="1"/>
  <c r="Q3350" i="1" s="1"/>
  <c r="O3386" i="1"/>
  <c r="Q3386" i="1" s="1"/>
  <c r="O3390" i="1"/>
  <c r="Q3390" i="1" s="1"/>
  <c r="O3394" i="1"/>
  <c r="Q3394" i="1" s="1"/>
  <c r="O3414" i="1"/>
  <c r="Q3414" i="1" s="1"/>
  <c r="O3418" i="1"/>
  <c r="Q3418" i="1" s="1"/>
  <c r="O3422" i="1"/>
  <c r="Q3422" i="1" s="1"/>
  <c r="O3434" i="1"/>
  <c r="Q3434" i="1" s="1"/>
  <c r="O3458" i="1"/>
  <c r="Q3458" i="1" s="1"/>
  <c r="O3470" i="1"/>
  <c r="Q3470" i="1" s="1"/>
  <c r="O3526" i="1"/>
  <c r="Q3526" i="1" s="1"/>
  <c r="O1846" i="1"/>
  <c r="Q1846" i="1" s="1"/>
  <c r="O1851" i="1"/>
  <c r="Q1851" i="1" s="1"/>
  <c r="O1862" i="1"/>
  <c r="Q1862" i="1" s="1"/>
  <c r="O1867" i="1"/>
  <c r="Q1867" i="1" s="1"/>
  <c r="O1878" i="1"/>
  <c r="Q1878" i="1" s="1"/>
  <c r="O1899" i="1"/>
  <c r="Q1899" i="1" s="1"/>
  <c r="O1915" i="1"/>
  <c r="Q1915" i="1" s="1"/>
  <c r="O1947" i="1"/>
  <c r="Q1947" i="1" s="1"/>
  <c r="O1951" i="1"/>
  <c r="Q1951" i="1" s="1"/>
  <c r="O1959" i="1"/>
  <c r="Q1959" i="1" s="1"/>
  <c r="O1967" i="1"/>
  <c r="Q1967" i="1" s="1"/>
  <c r="O1983" i="1"/>
  <c r="Q1983" i="1" s="1"/>
  <c r="O1987" i="1"/>
  <c r="Q1987" i="1" s="1"/>
  <c r="O1995" i="1"/>
  <c r="Q1995" i="1" s="1"/>
  <c r="O2023" i="1"/>
  <c r="Q2023" i="1" s="1"/>
  <c r="O2051" i="1"/>
  <c r="Q2051" i="1" s="1"/>
  <c r="O2059" i="1"/>
  <c r="Q2059" i="1" s="1"/>
  <c r="O2079" i="1"/>
  <c r="Q2079" i="1" s="1"/>
  <c r="O2103" i="1"/>
  <c r="Q2103" i="1" s="1"/>
  <c r="O2111" i="1"/>
  <c r="Q2111" i="1" s="1"/>
  <c r="O2119" i="1"/>
  <c r="Q2119" i="1" s="1"/>
  <c r="O2123" i="1"/>
  <c r="Q2123" i="1" s="1"/>
  <c r="O2139" i="1"/>
  <c r="Q2139" i="1" s="1"/>
  <c r="O2143" i="1"/>
  <c r="Q2143" i="1" s="1"/>
  <c r="O2147" i="1"/>
  <c r="Q2147" i="1" s="1"/>
  <c r="O2151" i="1"/>
  <c r="Q2151" i="1" s="1"/>
  <c r="O2171" i="1"/>
  <c r="Q2171" i="1" s="1"/>
  <c r="O2179" i="1"/>
  <c r="Q2179" i="1" s="1"/>
  <c r="O2187" i="1"/>
  <c r="Q2187" i="1" s="1"/>
  <c r="O2191" i="1"/>
  <c r="Q2191" i="1" s="1"/>
  <c r="O2211" i="1"/>
  <c r="Q2211" i="1" s="1"/>
  <c r="O2223" i="1"/>
  <c r="Q2223" i="1" s="1"/>
  <c r="O2235" i="1"/>
  <c r="Q2235" i="1" s="1"/>
  <c r="O2239" i="1"/>
  <c r="Q2239" i="1" s="1"/>
  <c r="O2251" i="1"/>
  <c r="Q2251" i="1" s="1"/>
  <c r="O2259" i="1"/>
  <c r="Q2259" i="1" s="1"/>
  <c r="O2271" i="1"/>
  <c r="Q2271" i="1" s="1"/>
  <c r="O2275" i="1"/>
  <c r="Q2275" i="1" s="1"/>
  <c r="O2295" i="1"/>
  <c r="Q2295" i="1" s="1"/>
  <c r="O2311" i="1"/>
  <c r="Q2311" i="1" s="1"/>
  <c r="O2331" i="1"/>
  <c r="Q2331" i="1" s="1"/>
  <c r="O2343" i="1"/>
  <c r="Q2343" i="1" s="1"/>
  <c r="O2371" i="1"/>
  <c r="Q2371" i="1" s="1"/>
  <c r="O2379" i="1"/>
  <c r="Q2379" i="1" s="1"/>
  <c r="O2383" i="1"/>
  <c r="Q2383" i="1" s="1"/>
  <c r="O2391" i="1"/>
  <c r="Q2391" i="1" s="1"/>
  <c r="O2403" i="1"/>
  <c r="Q2403" i="1" s="1"/>
  <c r="O2411" i="1"/>
  <c r="Q2411" i="1" s="1"/>
  <c r="O2427" i="1"/>
  <c r="Q2427" i="1" s="1"/>
  <c r="O2431" i="1"/>
  <c r="Q2431" i="1" s="1"/>
  <c r="O2439" i="1"/>
  <c r="Q2439" i="1" s="1"/>
  <c r="O2447" i="1"/>
  <c r="Q2447" i="1" s="1"/>
  <c r="O2451" i="1"/>
  <c r="Q2451" i="1" s="1"/>
  <c r="O2455" i="1"/>
  <c r="Q2455" i="1" s="1"/>
  <c r="O2459" i="1"/>
  <c r="Q2459" i="1" s="1"/>
  <c r="O2463" i="1"/>
  <c r="Q2463" i="1" s="1"/>
  <c r="O2471" i="1"/>
  <c r="Q2471" i="1" s="1"/>
  <c r="O2479" i="1"/>
  <c r="Q2479" i="1" s="1"/>
  <c r="O2491" i="1"/>
  <c r="Q2491" i="1" s="1"/>
  <c r="O2527" i="1"/>
  <c r="Q2527" i="1" s="1"/>
  <c r="O2535" i="1"/>
  <c r="Q2535" i="1" s="1"/>
  <c r="O2539" i="1"/>
  <c r="Q2539" i="1" s="1"/>
  <c r="O2547" i="1"/>
  <c r="Q2547" i="1" s="1"/>
  <c r="O2555" i="1"/>
  <c r="Q2555" i="1" s="1"/>
  <c r="O2579" i="1"/>
  <c r="Q2579" i="1" s="1"/>
  <c r="O2583" i="1"/>
  <c r="Q2583" i="1" s="1"/>
  <c r="O2591" i="1"/>
  <c r="Q2591" i="1" s="1"/>
  <c r="O2611" i="1"/>
  <c r="Q2611" i="1" s="1"/>
  <c r="O2615" i="1"/>
  <c r="Q2615" i="1" s="1"/>
  <c r="O2627" i="1"/>
  <c r="Q2627" i="1" s="1"/>
  <c r="O2639" i="1"/>
  <c r="Q2639" i="1" s="1"/>
  <c r="O2643" i="1"/>
  <c r="Q2643" i="1" s="1"/>
  <c r="O2651" i="1"/>
  <c r="Q2651" i="1" s="1"/>
  <c r="O2663" i="1"/>
  <c r="Q2663" i="1" s="1"/>
  <c r="O2671" i="1"/>
  <c r="Q2671" i="1" s="1"/>
  <c r="O2679" i="1"/>
  <c r="Q2679" i="1" s="1"/>
  <c r="O2683" i="1"/>
  <c r="Q2683" i="1" s="1"/>
  <c r="O2695" i="1"/>
  <c r="Q2695" i="1" s="1"/>
  <c r="O2703" i="1"/>
  <c r="Q2703" i="1" s="1"/>
  <c r="O2711" i="1"/>
  <c r="Q2711" i="1" s="1"/>
  <c r="O2719" i="1"/>
  <c r="Q2719" i="1" s="1"/>
  <c r="O2727" i="1"/>
  <c r="Q2727" i="1" s="1"/>
  <c r="O2735" i="1"/>
  <c r="Q2735" i="1" s="1"/>
  <c r="O2747" i="1"/>
  <c r="Q2747" i="1" s="1"/>
  <c r="O2751" i="1"/>
  <c r="Q2751" i="1" s="1"/>
  <c r="O2763" i="1"/>
  <c r="Q2763" i="1" s="1"/>
  <c r="O2787" i="1"/>
  <c r="Q2787" i="1" s="1"/>
  <c r="O2795" i="1"/>
  <c r="Q2795" i="1" s="1"/>
  <c r="O2803" i="1"/>
  <c r="Q2803" i="1" s="1"/>
  <c r="O2807" i="1"/>
  <c r="Q2807" i="1" s="1"/>
  <c r="O2827" i="1"/>
  <c r="Q2827" i="1" s="1"/>
  <c r="O2831" i="1"/>
  <c r="Q2831" i="1" s="1"/>
  <c r="O2843" i="1"/>
  <c r="Q2843" i="1" s="1"/>
  <c r="O2851" i="1"/>
  <c r="Q2851" i="1" s="1"/>
  <c r="O2859" i="1"/>
  <c r="Q2859" i="1" s="1"/>
  <c r="O2875" i="1"/>
  <c r="Q2875" i="1" s="1"/>
  <c r="O2891" i="1"/>
  <c r="Q2891" i="1" s="1"/>
  <c r="O2911" i="1"/>
  <c r="Q2911" i="1" s="1"/>
  <c r="O2931" i="1"/>
  <c r="Q2931" i="1" s="1"/>
  <c r="O2959" i="1"/>
  <c r="Q2959" i="1" s="1"/>
  <c r="O2963" i="1"/>
  <c r="Q2963" i="1" s="1"/>
  <c r="O2975" i="1"/>
  <c r="Q2975" i="1" s="1"/>
  <c r="O2979" i="1"/>
  <c r="Q2979" i="1" s="1"/>
  <c r="O2983" i="1"/>
  <c r="Q2983" i="1" s="1"/>
  <c r="O2999" i="1"/>
  <c r="Q2999" i="1" s="1"/>
  <c r="O3027" i="1"/>
  <c r="Q3027" i="1" s="1"/>
  <c r="O3039" i="1"/>
  <c r="Q3039" i="1" s="1"/>
  <c r="O3047" i="1"/>
  <c r="Q3047" i="1" s="1"/>
  <c r="O3059" i="1"/>
  <c r="Q3059" i="1" s="1"/>
  <c r="O3071" i="1"/>
  <c r="Q3071" i="1" s="1"/>
  <c r="O3075" i="1"/>
  <c r="Q3075" i="1" s="1"/>
  <c r="O3079" i="1"/>
  <c r="Q3079" i="1" s="1"/>
  <c r="O3095" i="1"/>
  <c r="Q3095" i="1" s="1"/>
  <c r="O3107" i="1"/>
  <c r="Q3107" i="1" s="1"/>
  <c r="O3123" i="1"/>
  <c r="Q3123" i="1" s="1"/>
  <c r="O3127" i="1"/>
  <c r="Q3127" i="1" s="1"/>
  <c r="O3131" i="1"/>
  <c r="Q3131" i="1" s="1"/>
  <c r="O3155" i="1"/>
  <c r="Q3155" i="1" s="1"/>
  <c r="O3163" i="1"/>
  <c r="Q3163" i="1" s="1"/>
  <c r="O3167" i="1"/>
  <c r="Q3167" i="1" s="1"/>
  <c r="O3179" i="1"/>
  <c r="Q3179" i="1" s="1"/>
  <c r="O3187" i="1"/>
  <c r="Q3187" i="1" s="1"/>
  <c r="O3203" i="1"/>
  <c r="Q3203" i="1" s="1"/>
  <c r="O3215" i="1"/>
  <c r="Q3215" i="1" s="1"/>
  <c r="O3219" i="1"/>
  <c r="Q3219" i="1" s="1"/>
  <c r="O3239" i="1"/>
  <c r="Q3239" i="1" s="1"/>
  <c r="O3251" i="1"/>
  <c r="Q3251" i="1" s="1"/>
  <c r="O3295" i="1"/>
  <c r="Q3295" i="1" s="1"/>
  <c r="O3299" i="1"/>
  <c r="Q3299" i="1" s="1"/>
  <c r="O3311" i="1"/>
  <c r="Q3311" i="1" s="1"/>
  <c r="O3315" i="1"/>
  <c r="Q3315" i="1" s="1"/>
  <c r="O3319" i="1"/>
  <c r="Q3319" i="1" s="1"/>
  <c r="O3339" i="1"/>
  <c r="Q3339" i="1" s="1"/>
  <c r="O3343" i="1"/>
  <c r="Q3343" i="1" s="1"/>
  <c r="O3387" i="1"/>
  <c r="Q3387" i="1" s="1"/>
  <c r="O3415" i="1"/>
  <c r="Q3415" i="1" s="1"/>
  <c r="O3419" i="1"/>
  <c r="Q3419" i="1" s="1"/>
  <c r="O3443" i="1"/>
  <c r="Q3443" i="1" s="1"/>
  <c r="O3459" i="1"/>
  <c r="Q3459" i="1" s="1"/>
  <c r="O3479" i="1"/>
  <c r="Q3479" i="1" s="1"/>
  <c r="O3515" i="1"/>
  <c r="Q3515" i="1" s="1"/>
  <c r="O3547" i="1"/>
  <c r="Q3547" i="1" s="1"/>
  <c r="O3559" i="1"/>
  <c r="Q3559" i="1" s="1"/>
  <c r="O3563" i="1"/>
  <c r="Q3563" i="1" s="1"/>
  <c r="O3579" i="1"/>
  <c r="Q3579" i="1" s="1"/>
  <c r="O3595" i="1"/>
  <c r="Q3595" i="1" s="1"/>
  <c r="O3603" i="1"/>
  <c r="Q3603" i="1" s="1"/>
  <c r="O3611" i="1"/>
  <c r="Q3611" i="1" s="1"/>
  <c r="O3615" i="1"/>
  <c r="Q3615" i="1" s="1"/>
  <c r="O3619" i="1"/>
  <c r="Q3619" i="1" s="1"/>
  <c r="O3639" i="1"/>
  <c r="Q3639" i="1" s="1"/>
  <c r="O3276" i="1"/>
  <c r="Q3276" i="1" s="1"/>
  <c r="O3292" i="1"/>
  <c r="Q3292" i="1" s="1"/>
  <c r="O3340" i="1"/>
  <c r="Q3340" i="1" s="1"/>
  <c r="O3404" i="1"/>
  <c r="Q3404" i="1" s="1"/>
  <c r="O3420" i="1"/>
  <c r="Q3420" i="1" s="1"/>
  <c r="O3516" i="1"/>
  <c r="Q3516" i="1" s="1"/>
  <c r="O3540" i="1"/>
  <c r="Q3540" i="1" s="1"/>
  <c r="O3548" i="1"/>
  <c r="Q3548" i="1" s="1"/>
  <c r="O3572" i="1"/>
  <c r="Q3572" i="1" s="1"/>
  <c r="O3596" i="1"/>
  <c r="Q3596" i="1" s="1"/>
  <c r="O3601" i="1"/>
  <c r="Q3601" i="1" s="1"/>
  <c r="O3606" i="1"/>
  <c r="Q3606" i="1" s="1"/>
  <c r="O3628" i="1"/>
  <c r="Q3628" i="1" s="1"/>
  <c r="O3633" i="1"/>
  <c r="Q3633" i="1" s="1"/>
  <c r="O3638" i="1"/>
  <c r="Q3638" i="1" s="1"/>
  <c r="O3644" i="1"/>
  <c r="Q3644" i="1" s="1"/>
  <c r="O3657" i="1"/>
  <c r="Q3657" i="1" s="1"/>
  <c r="O3681" i="1"/>
  <c r="Q3681" i="1" s="1"/>
  <c r="O3685" i="1"/>
  <c r="Q3685" i="1" s="1"/>
  <c r="O3689" i="1"/>
  <c r="Q3689" i="1" s="1"/>
  <c r="O3697" i="1"/>
  <c r="Q3697" i="1" s="1"/>
  <c r="O3709" i="1"/>
  <c r="Q3709" i="1" s="1"/>
  <c r="O3729" i="1"/>
  <c r="Q3729" i="1" s="1"/>
  <c r="O3733" i="1"/>
  <c r="Q3733" i="1" s="1"/>
  <c r="O3749" i="1"/>
  <c r="Q3749" i="1" s="1"/>
  <c r="O3753" i="1"/>
  <c r="Q3753" i="1" s="1"/>
  <c r="O3769" i="1"/>
  <c r="Q3769" i="1" s="1"/>
  <c r="O3773" i="1"/>
  <c r="Q3773" i="1" s="1"/>
  <c r="O3801" i="1"/>
  <c r="Q3801" i="1" s="1"/>
  <c r="O3805" i="1"/>
  <c r="Q3805" i="1" s="1"/>
  <c r="O3817" i="1"/>
  <c r="Q3817" i="1" s="1"/>
  <c r="O3825" i="1"/>
  <c r="Q3825" i="1" s="1"/>
  <c r="O3833" i="1"/>
  <c r="Q3833" i="1" s="1"/>
  <c r="O3853" i="1"/>
  <c r="Q3853" i="1" s="1"/>
  <c r="O3857" i="1"/>
  <c r="Q3857" i="1" s="1"/>
  <c r="O3865" i="1"/>
  <c r="Q3865" i="1" s="1"/>
  <c r="O3889" i="1"/>
  <c r="Q3889" i="1" s="1"/>
  <c r="O3897" i="1"/>
  <c r="Q3897" i="1" s="1"/>
  <c r="O3905" i="1"/>
  <c r="Q3905" i="1" s="1"/>
  <c r="O3909" i="1"/>
  <c r="Q3909" i="1" s="1"/>
  <c r="O3921" i="1"/>
  <c r="Q3921" i="1" s="1"/>
  <c r="O3945" i="1"/>
  <c r="Q3945" i="1" s="1"/>
  <c r="O3957" i="1"/>
  <c r="Q3957" i="1" s="1"/>
  <c r="O3969" i="1"/>
  <c r="Q3969" i="1" s="1"/>
  <c r="O3977" i="1"/>
  <c r="Q3977" i="1" s="1"/>
  <c r="O4005" i="1"/>
  <c r="Q4005" i="1" s="1"/>
  <c r="O4025" i="1"/>
  <c r="Q4025" i="1" s="1"/>
  <c r="O4041" i="1"/>
  <c r="Q4041" i="1" s="1"/>
  <c r="O4049" i="1"/>
  <c r="Q4049" i="1" s="1"/>
  <c r="O4057" i="1"/>
  <c r="Q4057" i="1" s="1"/>
  <c r="O4061" i="1"/>
  <c r="Q4061" i="1" s="1"/>
  <c r="O4101" i="1"/>
  <c r="Q4101" i="1" s="1"/>
  <c r="O4109" i="1"/>
  <c r="Q4109" i="1" s="1"/>
  <c r="O4121" i="1"/>
  <c r="Q4121" i="1" s="1"/>
  <c r="O4125" i="1"/>
  <c r="Q4125" i="1" s="1"/>
  <c r="O4129" i="1"/>
  <c r="Q4129" i="1" s="1"/>
  <c r="O4133" i="1"/>
  <c r="Q4133" i="1" s="1"/>
  <c r="O4141" i="1"/>
  <c r="Q4141" i="1" s="1"/>
  <c r="O4145" i="1"/>
  <c r="Q4145" i="1" s="1"/>
  <c r="O4161" i="1"/>
  <c r="Q4161" i="1" s="1"/>
  <c r="O4169" i="1"/>
  <c r="Q4169" i="1" s="1"/>
  <c r="O4173" i="1"/>
  <c r="Q4173" i="1" s="1"/>
  <c r="O4181" i="1"/>
  <c r="Q4181" i="1" s="1"/>
  <c r="O4185" i="1"/>
  <c r="Q4185" i="1" s="1"/>
  <c r="O4189" i="1"/>
  <c r="Q4189" i="1" s="1"/>
  <c r="O4193" i="1"/>
  <c r="Q4193" i="1" s="1"/>
  <c r="O4273" i="1"/>
  <c r="Q4273" i="1" s="1"/>
  <c r="O4277" i="1"/>
  <c r="Q4277" i="1" s="1"/>
  <c r="O4285" i="1"/>
  <c r="Q4285" i="1" s="1"/>
  <c r="O4293" i="1"/>
  <c r="Q4293" i="1" s="1"/>
  <c r="O4313" i="1"/>
  <c r="Q4313" i="1" s="1"/>
  <c r="O4317" i="1"/>
  <c r="Q4317" i="1" s="1"/>
  <c r="O4329" i="1"/>
  <c r="Q4329" i="1" s="1"/>
  <c r="O4333" i="1"/>
  <c r="Q4333" i="1" s="1"/>
  <c r="O4345" i="1"/>
  <c r="Q4345" i="1" s="1"/>
  <c r="O4349" i="1"/>
  <c r="Q4349" i="1" s="1"/>
  <c r="O4369" i="1"/>
  <c r="Q4369" i="1" s="1"/>
  <c r="O4373" i="1"/>
  <c r="Q4373" i="1" s="1"/>
  <c r="O4377" i="1"/>
  <c r="Q4377" i="1" s="1"/>
  <c r="O4389" i="1"/>
  <c r="Q4389" i="1" s="1"/>
  <c r="O4393" i="1"/>
  <c r="Q4393" i="1" s="1"/>
  <c r="O4397" i="1"/>
  <c r="Q4397" i="1" s="1"/>
  <c r="O4405" i="1"/>
  <c r="Q4405" i="1" s="1"/>
  <c r="O4409" i="1"/>
  <c r="Q4409" i="1" s="1"/>
  <c r="O4417" i="1"/>
  <c r="Q4417" i="1" s="1"/>
  <c r="O4421" i="1"/>
  <c r="Q4421" i="1" s="1"/>
  <c r="O4425" i="1"/>
  <c r="Q4425" i="1" s="1"/>
  <c r="O4433" i="1"/>
  <c r="Q4433" i="1" s="1"/>
  <c r="O4441" i="1"/>
  <c r="Q4441" i="1" s="1"/>
  <c r="O4445" i="1"/>
  <c r="Q4445" i="1" s="1"/>
  <c r="O4449" i="1"/>
  <c r="Q4449" i="1" s="1"/>
  <c r="O4457" i="1"/>
  <c r="Q4457" i="1" s="1"/>
  <c r="O4465" i="1"/>
  <c r="Q4465" i="1" s="1"/>
  <c r="O4497" i="1"/>
  <c r="Q4497" i="1" s="1"/>
  <c r="O4521" i="1"/>
  <c r="Q4521" i="1" s="1"/>
  <c r="O4525" i="1"/>
  <c r="Q4525" i="1" s="1"/>
  <c r="O4529" i="1"/>
  <c r="Q4529" i="1" s="1"/>
  <c r="O4545" i="1"/>
  <c r="Q4545" i="1" s="1"/>
  <c r="O4553" i="1"/>
  <c r="Q4553" i="1" s="1"/>
  <c r="O4561" i="1"/>
  <c r="Q4561" i="1" s="1"/>
  <c r="O4565" i="1"/>
  <c r="Q4565" i="1" s="1"/>
  <c r="O4569" i="1"/>
  <c r="Q4569" i="1" s="1"/>
  <c r="O4581" i="1"/>
  <c r="Q4581" i="1" s="1"/>
  <c r="O4593" i="1"/>
  <c r="Q4593" i="1" s="1"/>
  <c r="O4613" i="1"/>
  <c r="Q4613" i="1" s="1"/>
  <c r="O4625" i="1"/>
  <c r="Q4625" i="1" s="1"/>
  <c r="O4633" i="1"/>
  <c r="Q4633" i="1" s="1"/>
  <c r="O4649" i="1"/>
  <c r="Q4649" i="1" s="1"/>
  <c r="O4657" i="1"/>
  <c r="Q4657" i="1" s="1"/>
  <c r="O4665" i="1"/>
  <c r="Q4665" i="1" s="1"/>
  <c r="O4725" i="1"/>
  <c r="Q4725" i="1" s="1"/>
  <c r="O4741" i="1"/>
  <c r="Q4741" i="1" s="1"/>
  <c r="O4745" i="1"/>
  <c r="Q4745" i="1" s="1"/>
  <c r="O4777" i="1"/>
  <c r="Q4777" i="1" s="1"/>
  <c r="O4781" i="1"/>
  <c r="Q4781" i="1" s="1"/>
  <c r="O4785" i="1"/>
  <c r="Q4785" i="1" s="1"/>
  <c r="O4797" i="1"/>
  <c r="Q4797" i="1" s="1"/>
  <c r="O4821" i="1"/>
  <c r="Q4821" i="1" s="1"/>
  <c r="O4829" i="1"/>
  <c r="Q4829" i="1" s="1"/>
  <c r="O4833" i="1"/>
  <c r="Q4833" i="1" s="1"/>
  <c r="O4837" i="1"/>
  <c r="Q4837" i="1" s="1"/>
  <c r="O4845" i="1"/>
  <c r="Q4845" i="1" s="1"/>
  <c r="O4783" i="1"/>
  <c r="Q4783" i="1" s="1"/>
  <c r="O4795" i="1"/>
  <c r="Q4795" i="1" s="1"/>
  <c r="O4839" i="1"/>
  <c r="Q4839" i="1" s="1"/>
  <c r="O3248" i="1"/>
  <c r="Q3248" i="1" s="1"/>
  <c r="O3312" i="1"/>
  <c r="Q3312" i="1" s="1"/>
  <c r="O3328" i="1"/>
  <c r="Q3328" i="1" s="1"/>
  <c r="O3344" i="1"/>
  <c r="Q3344" i="1" s="1"/>
  <c r="O3376" i="1"/>
  <c r="Q3376" i="1" s="1"/>
  <c r="O3424" i="1"/>
  <c r="Q3424" i="1" s="1"/>
  <c r="O3534" i="1"/>
  <c r="Q3534" i="1" s="1"/>
  <c r="O3550" i="1"/>
  <c r="Q3550" i="1" s="1"/>
  <c r="O3558" i="1"/>
  <c r="Q3558" i="1" s="1"/>
  <c r="O3566" i="1"/>
  <c r="Q3566" i="1" s="1"/>
  <c r="O3590" i="1"/>
  <c r="Q3590" i="1" s="1"/>
  <c r="O3645" i="1"/>
  <c r="Q3645" i="1" s="1"/>
  <c r="O3658" i="1"/>
  <c r="Q3658" i="1" s="1"/>
  <c r="O3666" i="1"/>
  <c r="Q3666" i="1" s="1"/>
  <c r="O3674" i="1"/>
  <c r="Q3674" i="1" s="1"/>
  <c r="O3686" i="1"/>
  <c r="Q3686" i="1" s="1"/>
  <c r="O3690" i="1"/>
  <c r="Q3690" i="1" s="1"/>
  <c r="O3694" i="1"/>
  <c r="Q3694" i="1" s="1"/>
  <c r="O3698" i="1"/>
  <c r="Q3698" i="1" s="1"/>
  <c r="O3718" i="1"/>
  <c r="Q3718" i="1" s="1"/>
  <c r="O3722" i="1"/>
  <c r="Q3722" i="1" s="1"/>
  <c r="O3730" i="1"/>
  <c r="Q3730" i="1" s="1"/>
  <c r="O3758" i="1"/>
  <c r="Q3758" i="1" s="1"/>
  <c r="O3762" i="1"/>
  <c r="Q3762" i="1" s="1"/>
  <c r="O3774" i="1"/>
  <c r="Q3774" i="1" s="1"/>
  <c r="O3790" i="1"/>
  <c r="Q3790" i="1" s="1"/>
  <c r="O3798" i="1"/>
  <c r="Q3798" i="1" s="1"/>
  <c r="O3806" i="1"/>
  <c r="Q3806" i="1" s="1"/>
  <c r="O3810" i="1"/>
  <c r="Q3810" i="1" s="1"/>
  <c r="O3834" i="1"/>
  <c r="Q3834" i="1" s="1"/>
  <c r="O3842" i="1"/>
  <c r="Q3842" i="1" s="1"/>
  <c r="O3850" i="1"/>
  <c r="Q3850" i="1" s="1"/>
  <c r="O3862" i="1"/>
  <c r="Q3862" i="1" s="1"/>
  <c r="O3866" i="1"/>
  <c r="Q3866" i="1" s="1"/>
  <c r="O3870" i="1"/>
  <c r="Q3870" i="1" s="1"/>
  <c r="O3878" i="1"/>
  <c r="Q3878" i="1" s="1"/>
  <c r="O3882" i="1"/>
  <c r="Q3882" i="1" s="1"/>
  <c r="O3886" i="1"/>
  <c r="Q3886" i="1" s="1"/>
  <c r="O3898" i="1"/>
  <c r="Q3898" i="1" s="1"/>
  <c r="O3910" i="1"/>
  <c r="Q3910" i="1" s="1"/>
  <c r="O3918" i="1"/>
  <c r="Q3918" i="1" s="1"/>
  <c r="O3926" i="1"/>
  <c r="Q3926" i="1" s="1"/>
  <c r="O3938" i="1"/>
  <c r="Q3938" i="1" s="1"/>
  <c r="O3950" i="1"/>
  <c r="Q3950" i="1" s="1"/>
  <c r="O3954" i="1"/>
  <c r="Q3954" i="1" s="1"/>
  <c r="O3962" i="1"/>
  <c r="Q3962" i="1" s="1"/>
  <c r="O3966" i="1"/>
  <c r="Q3966" i="1" s="1"/>
  <c r="O3974" i="1"/>
  <c r="Q3974" i="1" s="1"/>
  <c r="O3982" i="1"/>
  <c r="Q3982" i="1" s="1"/>
  <c r="O3986" i="1"/>
  <c r="Q3986" i="1" s="1"/>
  <c r="O3998" i="1"/>
  <c r="Q3998" i="1" s="1"/>
  <c r="O4014" i="1"/>
  <c r="Q4014" i="1" s="1"/>
  <c r="O4034" i="1"/>
  <c r="Q4034" i="1" s="1"/>
  <c r="O4066" i="1"/>
  <c r="Q4066" i="1" s="1"/>
  <c r="O4086" i="1"/>
  <c r="Q4086" i="1" s="1"/>
  <c r="O4090" i="1"/>
  <c r="Q4090" i="1" s="1"/>
  <c r="O4094" i="1"/>
  <c r="Q4094" i="1" s="1"/>
  <c r="O4122" i="1"/>
  <c r="Q4122" i="1" s="1"/>
  <c r="O4138" i="1"/>
  <c r="Q4138" i="1" s="1"/>
  <c r="O4146" i="1"/>
  <c r="Q4146" i="1" s="1"/>
  <c r="O4150" i="1"/>
  <c r="Q4150" i="1" s="1"/>
  <c r="O4162" i="1"/>
  <c r="Q4162" i="1" s="1"/>
  <c r="O4170" i="1"/>
  <c r="Q4170" i="1" s="1"/>
  <c r="O4182" i="1"/>
  <c r="Q4182" i="1" s="1"/>
  <c r="O4194" i="1"/>
  <c r="Q4194" i="1" s="1"/>
  <c r="O4198" i="1"/>
  <c r="Q4198" i="1" s="1"/>
  <c r="O4214" i="1"/>
  <c r="Q4214" i="1" s="1"/>
  <c r="O4234" i="1"/>
  <c r="Q4234" i="1" s="1"/>
  <c r="O4242" i="1"/>
  <c r="Q4242" i="1" s="1"/>
  <c r="O4262" i="1"/>
  <c r="Q4262" i="1" s="1"/>
  <c r="O4314" i="1"/>
  <c r="Q4314" i="1" s="1"/>
  <c r="O4322" i="1"/>
  <c r="Q4322" i="1" s="1"/>
  <c r="O4326" i="1"/>
  <c r="Q4326" i="1" s="1"/>
  <c r="O4330" i="1"/>
  <c r="Q4330" i="1" s="1"/>
  <c r="O4342" i="1"/>
  <c r="Q4342" i="1" s="1"/>
  <c r="O4358" i="1"/>
  <c r="Q4358" i="1" s="1"/>
  <c r="O4374" i="1"/>
  <c r="Q4374" i="1" s="1"/>
  <c r="O4378" i="1"/>
  <c r="Q4378" i="1" s="1"/>
  <c r="O4414" i="1"/>
  <c r="Q4414" i="1" s="1"/>
  <c r="O4418" i="1"/>
  <c r="Q4418" i="1" s="1"/>
  <c r="O4438" i="1"/>
  <c r="Q4438" i="1" s="1"/>
  <c r="O4458" i="1"/>
  <c r="Q4458" i="1" s="1"/>
  <c r="O4470" i="1"/>
  <c r="Q4470" i="1" s="1"/>
  <c r="O4474" i="1"/>
  <c r="Q4474" i="1" s="1"/>
  <c r="O4478" i="1"/>
  <c r="Q4478" i="1" s="1"/>
  <c r="O4506" i="1"/>
  <c r="Q4506" i="1" s="1"/>
  <c r="O4514" i="1"/>
  <c r="Q4514" i="1" s="1"/>
  <c r="O4538" i="1"/>
  <c r="Q4538" i="1" s="1"/>
  <c r="O4542" i="1"/>
  <c r="Q4542" i="1" s="1"/>
  <c r="O4554" i="1"/>
  <c r="Q4554" i="1" s="1"/>
  <c r="O4558" i="1"/>
  <c r="Q4558" i="1" s="1"/>
  <c r="O4562" i="1"/>
  <c r="Q4562" i="1" s="1"/>
  <c r="O4566" i="1"/>
  <c r="Q4566" i="1" s="1"/>
  <c r="O4582" i="1"/>
  <c r="Q4582" i="1" s="1"/>
  <c r="O4586" i="1"/>
  <c r="Q4586" i="1" s="1"/>
  <c r="O4590" i="1"/>
  <c r="Q4590" i="1" s="1"/>
  <c r="O4614" i="1"/>
  <c r="Q4614" i="1" s="1"/>
  <c r="O4626" i="1"/>
  <c r="Q4626" i="1" s="1"/>
  <c r="O4630" i="1"/>
  <c r="Q4630" i="1" s="1"/>
  <c r="O4638" i="1"/>
  <c r="Q4638" i="1" s="1"/>
  <c r="O4650" i="1"/>
  <c r="Q4650" i="1" s="1"/>
  <c r="O4670" i="1"/>
  <c r="Q4670" i="1" s="1"/>
  <c r="O4686" i="1"/>
  <c r="Q4686" i="1" s="1"/>
  <c r="O4710" i="1"/>
  <c r="Q4710" i="1" s="1"/>
  <c r="O4722" i="1"/>
  <c r="Q4722" i="1" s="1"/>
  <c r="O4726" i="1"/>
  <c r="Q4726" i="1" s="1"/>
  <c r="O4750" i="1"/>
  <c r="Q4750" i="1" s="1"/>
  <c r="O4770" i="1"/>
  <c r="Q4770" i="1" s="1"/>
  <c r="O4774" i="1"/>
  <c r="Q4774" i="1" s="1"/>
  <c r="O4778" i="1"/>
  <c r="Q4778" i="1" s="1"/>
  <c r="O4782" i="1"/>
  <c r="Q4782" i="1" s="1"/>
  <c r="O4790" i="1"/>
  <c r="Q4790" i="1" s="1"/>
  <c r="O4794" i="1"/>
  <c r="Q4794" i="1" s="1"/>
  <c r="O4798" i="1"/>
  <c r="Q4798" i="1" s="1"/>
  <c r="O4826" i="1"/>
  <c r="Q4826" i="1" s="1"/>
  <c r="O4834" i="1"/>
  <c r="Q4834" i="1" s="1"/>
  <c r="O4838" i="1"/>
  <c r="Q4838" i="1" s="1"/>
  <c r="O4842" i="1"/>
  <c r="Q4842" i="1" s="1"/>
  <c r="O4735" i="1"/>
  <c r="Q4735" i="1" s="1"/>
  <c r="O4759" i="1"/>
  <c r="Q4759" i="1" s="1"/>
  <c r="O4775" i="1"/>
  <c r="Q4775" i="1" s="1"/>
  <c r="O4835" i="1"/>
  <c r="Q4835" i="1" s="1"/>
  <c r="O4847" i="1"/>
  <c r="Q4847" i="1" s="1"/>
  <c r="O3316" i="1"/>
  <c r="Q3316" i="1" s="1"/>
  <c r="O3332" i="1"/>
  <c r="Q3332" i="1" s="1"/>
  <c r="O3348" i="1"/>
  <c r="Q3348" i="1" s="1"/>
  <c r="O3364" i="1"/>
  <c r="Q3364" i="1" s="1"/>
  <c r="O3380" i="1"/>
  <c r="Q3380" i="1" s="1"/>
  <c r="O3396" i="1"/>
  <c r="Q3396" i="1" s="1"/>
  <c r="O3508" i="1"/>
  <c r="Q3508" i="1" s="1"/>
  <c r="O3560" i="1"/>
  <c r="Q3560" i="1" s="1"/>
  <c r="O3568" i="1"/>
  <c r="Q3568" i="1" s="1"/>
  <c r="O3604" i="1"/>
  <c r="Q3604" i="1" s="1"/>
  <c r="O3614" i="1"/>
  <c r="Q3614" i="1" s="1"/>
  <c r="O3620" i="1"/>
  <c r="Q3620" i="1" s="1"/>
  <c r="O3630" i="1"/>
  <c r="Q3630" i="1" s="1"/>
  <c r="O3641" i="1"/>
  <c r="Q3641" i="1" s="1"/>
  <c r="O3663" i="1"/>
  <c r="Q3663" i="1" s="1"/>
  <c r="O3671" i="1"/>
  <c r="Q3671" i="1" s="1"/>
  <c r="O3707" i="1"/>
  <c r="Q3707" i="1" s="1"/>
  <c r="O3739" i="1"/>
  <c r="Q3739" i="1" s="1"/>
  <c r="O3747" i="1"/>
  <c r="Q3747" i="1" s="1"/>
  <c r="O3751" i="1"/>
  <c r="Q3751" i="1" s="1"/>
  <c r="O3759" i="1"/>
  <c r="Q3759" i="1" s="1"/>
  <c r="O3763" i="1"/>
  <c r="Q3763" i="1" s="1"/>
  <c r="O3783" i="1"/>
  <c r="Q3783" i="1" s="1"/>
  <c r="O3791" i="1"/>
  <c r="Q3791" i="1" s="1"/>
  <c r="O3807" i="1"/>
  <c r="Q3807" i="1" s="1"/>
  <c r="O3811" i="1"/>
  <c r="Q3811" i="1" s="1"/>
  <c r="O3819" i="1"/>
  <c r="Q3819" i="1" s="1"/>
  <c r="O3831" i="1"/>
  <c r="Q3831" i="1" s="1"/>
  <c r="O3835" i="1"/>
  <c r="Q3835" i="1" s="1"/>
  <c r="O3851" i="1"/>
  <c r="Q3851" i="1" s="1"/>
  <c r="O3871" i="1"/>
  <c r="Q3871" i="1" s="1"/>
  <c r="O3879" i="1"/>
  <c r="Q3879" i="1" s="1"/>
  <c r="O3899" i="1"/>
  <c r="Q3899" i="1" s="1"/>
  <c r="O3903" i="1"/>
  <c r="Q3903" i="1" s="1"/>
  <c r="O3911" i="1"/>
  <c r="Q3911" i="1" s="1"/>
  <c r="O3919" i="1"/>
  <c r="Q3919" i="1" s="1"/>
  <c r="O3943" i="1"/>
  <c r="Q3943" i="1" s="1"/>
  <c r="O3951" i="1"/>
  <c r="Q3951" i="1" s="1"/>
  <c r="O3967" i="1"/>
  <c r="Q3967" i="1" s="1"/>
  <c r="O3979" i="1"/>
  <c r="Q3979" i="1" s="1"/>
  <c r="O3983" i="1"/>
  <c r="Q3983" i="1" s="1"/>
  <c r="O3987" i="1"/>
  <c r="Q3987" i="1" s="1"/>
  <c r="O3991" i="1"/>
  <c r="Q3991" i="1" s="1"/>
  <c r="O3999" i="1"/>
  <c r="Q3999" i="1" s="1"/>
  <c r="O4023" i="1"/>
  <c r="Q4023" i="1" s="1"/>
  <c r="O4027" i="1"/>
  <c r="Q4027" i="1" s="1"/>
  <c r="O4035" i="1"/>
  <c r="Q4035" i="1" s="1"/>
  <c r="O4067" i="1"/>
  <c r="Q4067" i="1" s="1"/>
  <c r="O4079" i="1"/>
  <c r="Q4079" i="1" s="1"/>
  <c r="O4095" i="1"/>
  <c r="Q4095" i="1" s="1"/>
  <c r="O4107" i="1"/>
  <c r="Q4107" i="1" s="1"/>
  <c r="O4115" i="1"/>
  <c r="Q4115" i="1" s="1"/>
  <c r="O4127" i="1"/>
  <c r="Q4127" i="1" s="1"/>
  <c r="O4131" i="1"/>
  <c r="Q4131" i="1" s="1"/>
  <c r="O4159" i="1"/>
  <c r="Q4159" i="1" s="1"/>
  <c r="O4167" i="1"/>
  <c r="Q4167" i="1" s="1"/>
  <c r="O4175" i="1"/>
  <c r="Q4175" i="1" s="1"/>
  <c r="O4179" i="1"/>
  <c r="Q4179" i="1" s="1"/>
  <c r="O4183" i="1"/>
  <c r="Q4183" i="1" s="1"/>
  <c r="O4187" i="1"/>
  <c r="Q4187" i="1" s="1"/>
  <c r="O4191" i="1"/>
  <c r="Q4191" i="1" s="1"/>
  <c r="O4235" i="1"/>
  <c r="Q4235" i="1" s="1"/>
  <c r="O4239" i="1"/>
  <c r="Q4239" i="1" s="1"/>
  <c r="O4251" i="1"/>
  <c r="Q4251" i="1" s="1"/>
  <c r="O4267" i="1"/>
  <c r="Q4267" i="1" s="1"/>
  <c r="O4295" i="1"/>
  <c r="Q4295" i="1" s="1"/>
  <c r="O4323" i="1"/>
  <c r="Q4323" i="1" s="1"/>
  <c r="O4331" i="1"/>
  <c r="Q4331" i="1" s="1"/>
  <c r="O4347" i="1"/>
  <c r="Q4347" i="1" s="1"/>
  <c r="O4363" i="1"/>
  <c r="Q4363" i="1" s="1"/>
  <c r="O4367" i="1"/>
  <c r="Q4367" i="1" s="1"/>
  <c r="O4371" i="1"/>
  <c r="Q4371" i="1" s="1"/>
  <c r="O4375" i="1"/>
  <c r="Q4375" i="1" s="1"/>
  <c r="O4387" i="1"/>
  <c r="Q4387" i="1" s="1"/>
  <c r="O4391" i="1"/>
  <c r="Q4391" i="1" s="1"/>
  <c r="O4399" i="1"/>
  <c r="Q4399" i="1" s="1"/>
  <c r="O4407" i="1"/>
  <c r="Q4407" i="1" s="1"/>
  <c r="O4415" i="1"/>
  <c r="Q4415" i="1" s="1"/>
  <c r="O4419" i="1"/>
  <c r="Q4419" i="1" s="1"/>
  <c r="O4463" i="1"/>
  <c r="Q4463" i="1" s="1"/>
  <c r="O4487" i="1"/>
  <c r="Q4487" i="1" s="1"/>
  <c r="O4507" i="1"/>
  <c r="Q4507" i="1" s="1"/>
  <c r="O4519" i="1"/>
  <c r="Q4519" i="1" s="1"/>
  <c r="O4527" i="1"/>
  <c r="Q4527" i="1" s="1"/>
  <c r="O4535" i="1"/>
  <c r="Q4535" i="1" s="1"/>
  <c r="O4539" i="1"/>
  <c r="Q4539" i="1" s="1"/>
  <c r="O4543" i="1"/>
  <c r="Q4543" i="1" s="1"/>
  <c r="O4547" i="1"/>
  <c r="Q4547" i="1" s="1"/>
  <c r="O4551" i="1"/>
  <c r="Q4551" i="1" s="1"/>
  <c r="O4555" i="1"/>
  <c r="Q4555" i="1" s="1"/>
  <c r="O4563" i="1"/>
  <c r="Q4563" i="1" s="1"/>
  <c r="O4575" i="1"/>
  <c r="Q4575" i="1" s="1"/>
  <c r="O4587" i="1"/>
  <c r="Q4587" i="1" s="1"/>
  <c r="O4599" i="1"/>
  <c r="Q4599" i="1" s="1"/>
  <c r="O4627" i="1"/>
  <c r="Q4627" i="1" s="1"/>
  <c r="O4631" i="1"/>
  <c r="Q4631" i="1" s="1"/>
  <c r="O4683" i="1"/>
  <c r="Q4683" i="1" s="1"/>
  <c r="O4687" i="1"/>
  <c r="Q4687" i="1" s="1"/>
  <c r="O4699" i="1"/>
  <c r="Q4699" i="1" s="1"/>
  <c r="O4703" i="1"/>
  <c r="Q4703" i="1" s="1"/>
  <c r="O4707" i="1"/>
  <c r="Q4707" i="1" s="1"/>
  <c r="O4727" i="1"/>
  <c r="Q4727" i="1" s="1"/>
  <c r="O4755" i="1"/>
  <c r="Q4755" i="1" s="1"/>
  <c r="O4823" i="1"/>
  <c r="Q4823" i="1" s="1"/>
  <c r="O4831" i="1"/>
  <c r="Q4831" i="1" s="1"/>
  <c r="O3224" i="1"/>
  <c r="Q3224" i="1" s="1"/>
  <c r="O3256" i="1"/>
  <c r="Q3256" i="1" s="1"/>
  <c r="O3352" i="1"/>
  <c r="Q3352" i="1" s="1"/>
  <c r="O3496" i="1"/>
  <c r="Q3496" i="1" s="1"/>
  <c r="O3546" i="1"/>
  <c r="Q3546" i="1" s="1"/>
  <c r="O3554" i="1"/>
  <c r="Q3554" i="1" s="1"/>
  <c r="O3562" i="1"/>
  <c r="Q3562" i="1" s="1"/>
  <c r="O3594" i="1"/>
  <c r="Q3594" i="1" s="1"/>
  <c r="O3610" i="1"/>
  <c r="Q3610" i="1" s="1"/>
  <c r="O3616" i="1"/>
  <c r="Q3616" i="1" s="1"/>
  <c r="O3621" i="1"/>
  <c r="Q3621" i="1" s="1"/>
  <c r="O3626" i="1"/>
  <c r="Q3626" i="1" s="1"/>
  <c r="O3642" i="1"/>
  <c r="Q3642" i="1" s="1"/>
  <c r="O3652" i="1"/>
  <c r="Q3652" i="1" s="1"/>
  <c r="O3656" i="1"/>
  <c r="Q3656" i="1" s="1"/>
  <c r="O3664" i="1"/>
  <c r="Q3664" i="1" s="1"/>
  <c r="O3672" i="1"/>
  <c r="Q3672" i="1" s="1"/>
  <c r="O3680" i="1"/>
  <c r="Q3680" i="1" s="1"/>
  <c r="O3688" i="1"/>
  <c r="Q3688" i="1" s="1"/>
  <c r="O3696" i="1"/>
  <c r="Q3696" i="1" s="1"/>
  <c r="O3700" i="1"/>
  <c r="Q3700" i="1" s="1"/>
  <c r="O3704" i="1"/>
  <c r="Q3704" i="1" s="1"/>
  <c r="O3708" i="1"/>
  <c r="Q3708" i="1" s="1"/>
  <c r="O3744" i="1"/>
  <c r="Q3744" i="1" s="1"/>
  <c r="O3772" i="1"/>
  <c r="Q3772" i="1" s="1"/>
  <c r="O3780" i="1"/>
  <c r="Q3780" i="1" s="1"/>
  <c r="O3808" i="1"/>
  <c r="Q3808" i="1" s="1"/>
  <c r="O3832" i="1"/>
  <c r="Q3832" i="1" s="1"/>
  <c r="O3836" i="1"/>
  <c r="Q3836" i="1" s="1"/>
  <c r="O3844" i="1"/>
  <c r="Q3844" i="1" s="1"/>
  <c r="O3864" i="1"/>
  <c r="Q3864" i="1" s="1"/>
  <c r="O3872" i="1"/>
  <c r="Q3872" i="1" s="1"/>
  <c r="O3876" i="1"/>
  <c r="Q3876" i="1" s="1"/>
  <c r="O3884" i="1"/>
  <c r="Q3884" i="1" s="1"/>
  <c r="O3896" i="1"/>
  <c r="Q3896" i="1" s="1"/>
  <c r="O3908" i="1"/>
  <c r="Q3908" i="1" s="1"/>
  <c r="O3912" i="1"/>
  <c r="Q3912" i="1" s="1"/>
  <c r="O3916" i="1"/>
  <c r="Q3916" i="1" s="1"/>
  <c r="O3924" i="1"/>
  <c r="Q3924" i="1" s="1"/>
  <c r="O3928" i="1"/>
  <c r="Q3928" i="1" s="1"/>
  <c r="O3932" i="1"/>
  <c r="Q3932" i="1" s="1"/>
  <c r="O3940" i="1"/>
  <c r="Q3940" i="1" s="1"/>
  <c r="O3948" i="1"/>
  <c r="Q3948" i="1" s="1"/>
  <c r="O3952" i="1"/>
  <c r="Q3952" i="1" s="1"/>
  <c r="O3956" i="1"/>
  <c r="Q3956" i="1" s="1"/>
  <c r="O3960" i="1"/>
  <c r="Q3960" i="1" s="1"/>
  <c r="O3972" i="1"/>
  <c r="Q3972" i="1" s="1"/>
  <c r="O3980" i="1"/>
  <c r="Q3980" i="1" s="1"/>
  <c r="O3992" i="1"/>
  <c r="Q3992" i="1" s="1"/>
  <c r="O4016" i="1"/>
  <c r="Q4016" i="1" s="1"/>
  <c r="O4024" i="1"/>
  <c r="Q4024" i="1" s="1"/>
  <c r="O4028" i="1"/>
  <c r="Q4028" i="1" s="1"/>
  <c r="O4064" i="1"/>
  <c r="Q4064" i="1" s="1"/>
  <c r="O4092" i="1"/>
  <c r="Q4092" i="1" s="1"/>
  <c r="O4100" i="1"/>
  <c r="Q4100" i="1" s="1"/>
  <c r="O4104" i="1"/>
  <c r="Q4104" i="1" s="1"/>
  <c r="O4108" i="1"/>
  <c r="Q4108" i="1" s="1"/>
  <c r="O4124" i="1"/>
  <c r="Q4124" i="1" s="1"/>
  <c r="O4128" i="1"/>
  <c r="Q4128" i="1" s="1"/>
  <c r="O4132" i="1"/>
  <c r="Q4132" i="1" s="1"/>
  <c r="O4160" i="1"/>
  <c r="Q4160" i="1" s="1"/>
  <c r="O4164" i="1"/>
  <c r="Q4164" i="1" s="1"/>
  <c r="O4172" i="1"/>
  <c r="Q4172" i="1" s="1"/>
  <c r="O4176" i="1"/>
  <c r="Q4176" i="1" s="1"/>
  <c r="O4180" i="1"/>
  <c r="Q4180" i="1" s="1"/>
  <c r="O4184" i="1"/>
  <c r="Q4184" i="1" s="1"/>
  <c r="O4192" i="1"/>
  <c r="Q4192" i="1" s="1"/>
  <c r="O4212" i="1"/>
  <c r="Q4212" i="1" s="1"/>
  <c r="O4240" i="1"/>
  <c r="Q4240" i="1" s="1"/>
  <c r="O4252" i="1"/>
  <c r="Q4252" i="1" s="1"/>
  <c r="O4260" i="1"/>
  <c r="Q4260" i="1" s="1"/>
  <c r="O4272" i="1"/>
  <c r="Q4272" i="1" s="1"/>
  <c r="O4292" i="1"/>
  <c r="Q4292" i="1" s="1"/>
  <c r="O4304" i="1"/>
  <c r="Q4304" i="1" s="1"/>
  <c r="O4316" i="1"/>
  <c r="Q4316" i="1" s="1"/>
  <c r="O4328" i="1"/>
  <c r="Q4328" i="1" s="1"/>
  <c r="O4332" i="1"/>
  <c r="Q4332" i="1" s="1"/>
  <c r="O4336" i="1"/>
  <c r="Q4336" i="1" s="1"/>
  <c r="O4360" i="1"/>
  <c r="Q4360" i="1" s="1"/>
  <c r="O4368" i="1"/>
  <c r="Q4368" i="1" s="1"/>
  <c r="O4380" i="1"/>
  <c r="Q4380" i="1" s="1"/>
  <c r="O4384" i="1"/>
  <c r="Q4384" i="1" s="1"/>
  <c r="O4388" i="1"/>
  <c r="Q4388" i="1" s="1"/>
  <c r="O4392" i="1"/>
  <c r="Q4392" i="1" s="1"/>
  <c r="O4396" i="1"/>
  <c r="Q4396" i="1" s="1"/>
  <c r="O4404" i="1"/>
  <c r="Q4404" i="1" s="1"/>
  <c r="O4420" i="1"/>
  <c r="Q4420" i="1" s="1"/>
  <c r="O4428" i="1"/>
  <c r="Q4428" i="1" s="1"/>
  <c r="O4448" i="1"/>
  <c r="Q4448" i="1" s="1"/>
  <c r="O4456" i="1"/>
  <c r="Q4456" i="1" s="1"/>
  <c r="O4468" i="1"/>
  <c r="Q4468" i="1" s="1"/>
  <c r="O4492" i="1"/>
  <c r="Q4492" i="1" s="1"/>
  <c r="O4520" i="1"/>
  <c r="Q4520" i="1" s="1"/>
  <c r="O4524" i="1"/>
  <c r="Q4524" i="1" s="1"/>
  <c r="O4540" i="1"/>
  <c r="Q4540" i="1" s="1"/>
  <c r="O4544" i="1"/>
  <c r="Q4544" i="1" s="1"/>
  <c r="O4552" i="1"/>
  <c r="Q4552" i="1" s="1"/>
  <c r="O4564" i="1"/>
  <c r="Q4564" i="1" s="1"/>
  <c r="O4568" i="1"/>
  <c r="Q4568" i="1" s="1"/>
  <c r="O4584" i="1"/>
  <c r="Q4584" i="1" s="1"/>
  <c r="O4596" i="1"/>
  <c r="Q4596" i="1" s="1"/>
  <c r="O4608" i="1"/>
  <c r="Q4608" i="1" s="1"/>
  <c r="O4620" i="1"/>
  <c r="Q4620" i="1" s="1"/>
  <c r="O4628" i="1"/>
  <c r="Q4628" i="1" s="1"/>
  <c r="O4632" i="1"/>
  <c r="Q4632" i="1" s="1"/>
  <c r="O4648" i="1"/>
  <c r="Q4648" i="1" s="1"/>
  <c r="O4652" i="1"/>
  <c r="Q4652" i="1" s="1"/>
  <c r="O4660" i="1"/>
  <c r="Q4660" i="1" s="1"/>
  <c r="O4712" i="1"/>
  <c r="Q4712" i="1" s="1"/>
  <c r="O4740" i="1"/>
  <c r="Q4740" i="1" s="1"/>
  <c r="O4764" i="1"/>
  <c r="Q4764" i="1" s="1"/>
  <c r="O4768" i="1"/>
  <c r="Q4768" i="1" s="1"/>
  <c r="O4788" i="1"/>
  <c r="Q4788" i="1" s="1"/>
  <c r="O4796" i="1"/>
  <c r="Q4796" i="1" s="1"/>
  <c r="O4800" i="1"/>
  <c r="Q4800" i="1" s="1"/>
  <c r="O4804" i="1"/>
  <c r="Q4804" i="1" s="1"/>
  <c r="O4808" i="1"/>
  <c r="Q4808" i="1" s="1"/>
  <c r="O4816" i="1"/>
  <c r="Q4816" i="1" s="1"/>
  <c r="O4828" i="1"/>
  <c r="Q4828" i="1" s="1"/>
  <c r="O4832" i="1"/>
  <c r="Q4832" i="1" s="1"/>
  <c r="O4840" i="1"/>
  <c r="Q4840" i="1" s="1"/>
  <c r="O4850" i="1"/>
  <c r="Q4850" i="1" s="1"/>
  <c r="O4751" i="1"/>
  <c r="Q4751" i="1" s="1"/>
  <c r="O4807" i="1"/>
  <c r="Q4807" i="1" s="1"/>
  <c r="O4815" i="1"/>
  <c r="Q4815" i="1" s="1"/>
  <c r="O556" i="1"/>
  <c r="Q556" i="1" s="1"/>
  <c r="O1552" i="1"/>
  <c r="Q1552" i="1" s="1"/>
  <c r="O1098" i="1"/>
  <c r="Q1098" i="1" s="1"/>
  <c r="O2545" i="1"/>
  <c r="Q2545" i="1" s="1"/>
  <c r="O2817" i="1"/>
  <c r="Q2817" i="1" s="1"/>
  <c r="O3297" i="1"/>
  <c r="Q3297" i="1" s="1"/>
  <c r="O4510" i="1"/>
  <c r="Q4510" i="1" s="1"/>
  <c r="O4056" i="1"/>
  <c r="Q4056" i="1" s="1"/>
  <c r="O248" i="1"/>
  <c r="Q248" i="1" s="1"/>
  <c r="O855" i="1"/>
  <c r="Q855" i="1" s="1"/>
  <c r="O1300" i="1"/>
  <c r="Q1300" i="1" s="1"/>
  <c r="O1578" i="1"/>
  <c r="Q1578" i="1" s="1"/>
  <c r="O3057" i="1"/>
  <c r="Q3057" i="1" s="1"/>
  <c r="O3313" i="1"/>
  <c r="Q3313" i="1" s="1"/>
  <c r="O2258" i="1"/>
  <c r="Q2258" i="1" s="1"/>
  <c r="O1975" i="1"/>
  <c r="Q1975" i="1" s="1"/>
  <c r="O4645" i="1"/>
  <c r="Q4645" i="1" s="1"/>
  <c r="O4306" i="1"/>
  <c r="Q4306" i="1" s="1"/>
  <c r="O3847" i="1"/>
  <c r="Q3847" i="1" s="1"/>
  <c r="O244" i="1"/>
  <c r="Q244" i="1" s="1"/>
  <c r="O851" i="1"/>
  <c r="Q851" i="1" s="1"/>
  <c r="O1115" i="1"/>
  <c r="Q1115" i="1" s="1"/>
  <c r="O1575" i="1"/>
  <c r="Q1575" i="1" s="1"/>
  <c r="O1810" i="1"/>
  <c r="Q1810" i="1" s="1"/>
  <c r="O2036" i="1"/>
  <c r="Q2036" i="1" s="1"/>
  <c r="O2256" i="1"/>
  <c r="Q2256" i="1" s="1"/>
  <c r="O1970" i="1"/>
  <c r="Q1970" i="1" s="1"/>
  <c r="O232" i="1"/>
  <c r="Q232" i="1" s="1"/>
  <c r="O587" i="1"/>
  <c r="Q587" i="1" s="1"/>
  <c r="O1783" i="1"/>
  <c r="Q1783" i="1" s="1"/>
  <c r="O1568" i="1"/>
  <c r="Q1568" i="1" s="1"/>
  <c r="O1057" i="1"/>
  <c r="Q1057" i="1" s="1"/>
  <c r="O2816" i="1"/>
  <c r="Q2816" i="1" s="1"/>
  <c r="O3327" i="1"/>
  <c r="Q3327" i="1" s="1"/>
  <c r="O3519" i="1"/>
  <c r="Q3519" i="1" s="1"/>
  <c r="O4153" i="1"/>
  <c r="Q4153" i="1" s="1"/>
  <c r="O4508" i="1"/>
  <c r="Q4508" i="1" s="1"/>
  <c r="O220" i="1"/>
  <c r="Q220" i="1" s="1"/>
  <c r="O542" i="1"/>
  <c r="Q542" i="1" s="1"/>
  <c r="O823" i="1"/>
  <c r="Q823" i="1" s="1"/>
  <c r="O1303" i="1"/>
  <c r="Q1303" i="1" s="1"/>
  <c r="O1579" i="1"/>
  <c r="Q1579" i="1" s="1"/>
  <c r="O1082" i="1"/>
  <c r="Q1082" i="1" s="1"/>
  <c r="O1790" i="1"/>
  <c r="Q1790" i="1" s="1"/>
  <c r="O1948" i="1"/>
  <c r="Q1948" i="1" s="1"/>
  <c r="O2261" i="1"/>
  <c r="Q2261" i="1" s="1"/>
  <c r="O2537" i="1"/>
  <c r="Q2537" i="1" s="1"/>
  <c r="O3317" i="1"/>
  <c r="Q3317" i="1" s="1"/>
  <c r="O2818" i="1"/>
  <c r="Q2818" i="1" s="1"/>
  <c r="O3046" i="1"/>
  <c r="Q3046" i="1" s="1"/>
  <c r="O3527" i="1"/>
  <c r="Q3527" i="1" s="1"/>
  <c r="O4106" i="1"/>
  <c r="Q4106" i="1" s="1"/>
  <c r="O4522" i="1"/>
  <c r="Q4522" i="1" s="1"/>
  <c r="O4651" i="1"/>
  <c r="Q4651" i="1" s="1"/>
  <c r="O4296" i="1"/>
  <c r="Q4296" i="1" s="1"/>
  <c r="O160" i="1"/>
  <c r="Q160" i="1" s="1"/>
  <c r="O474" i="1"/>
  <c r="Q474" i="1" s="1"/>
  <c r="O235" i="1"/>
  <c r="Q235" i="1" s="1"/>
  <c r="O555" i="1"/>
  <c r="Q555" i="1" s="1"/>
  <c r="O999" i="1"/>
  <c r="Q999" i="1" s="1"/>
  <c r="O1803" i="1"/>
  <c r="Q1803" i="1" s="1"/>
  <c r="O1500" i="1"/>
  <c r="Q1500" i="1" s="1"/>
  <c r="O1728" i="1"/>
  <c r="Q1728" i="1" s="1"/>
  <c r="O837" i="1"/>
  <c r="Q837" i="1" s="1"/>
  <c r="O1097" i="1"/>
  <c r="Q1097" i="1" s="1"/>
  <c r="O730" i="1"/>
  <c r="Q730" i="1" s="1"/>
  <c r="O1314" i="1"/>
  <c r="Q1314" i="1" s="1"/>
  <c r="O1550" i="1"/>
  <c r="Q1550" i="1" s="1"/>
  <c r="O2076" i="1"/>
  <c r="Q2076" i="1" s="1"/>
  <c r="O2304" i="1"/>
  <c r="Q2304" i="1" s="1"/>
  <c r="O2944" i="1"/>
  <c r="Q2944" i="1" s="1"/>
  <c r="O1962" i="1"/>
  <c r="Q1962" i="1" s="1"/>
  <c r="O2575" i="1"/>
  <c r="Q2575" i="1" s="1"/>
  <c r="O4089" i="1"/>
  <c r="Q4089" i="1" s="1"/>
  <c r="O4201" i="1"/>
  <c r="Q4201" i="1" s="1"/>
  <c r="O4694" i="1"/>
  <c r="Q4694" i="1" s="1"/>
  <c r="O3288" i="1"/>
  <c r="Q3288" i="1" s="1"/>
  <c r="O156" i="1"/>
  <c r="Q156" i="1" s="1"/>
  <c r="O198" i="1"/>
  <c r="Q198" i="1" s="1"/>
  <c r="O510" i="1"/>
  <c r="Q510" i="1" s="1"/>
  <c r="O183" i="1"/>
  <c r="Q183" i="1" s="1"/>
  <c r="O799" i="1"/>
  <c r="Q799" i="1" s="1"/>
  <c r="O1319" i="1"/>
  <c r="Q1319" i="1" s="1"/>
  <c r="O1523" i="1"/>
  <c r="Q1523" i="1" s="1"/>
  <c r="O1771" i="1"/>
  <c r="Q1771" i="1" s="1"/>
  <c r="O473" i="1"/>
  <c r="Q473" i="1" s="1"/>
  <c r="O728" i="1"/>
  <c r="Q728" i="1" s="1"/>
  <c r="O1540" i="1"/>
  <c r="Q1540" i="1" s="1"/>
  <c r="O525" i="1"/>
  <c r="Q525" i="1" s="1"/>
  <c r="O841" i="1"/>
  <c r="Q841" i="1" s="1"/>
  <c r="O1065" i="1"/>
  <c r="Q1065" i="1" s="1"/>
  <c r="O1101" i="1"/>
  <c r="Q1101" i="1" s="1"/>
  <c r="O998" i="1"/>
  <c r="Q998" i="1" s="1"/>
  <c r="O1726" i="1"/>
  <c r="Q1726" i="1" s="1"/>
  <c r="O1754" i="1"/>
  <c r="Q1754" i="1" s="1"/>
  <c r="O2052" i="1"/>
  <c r="Q2052" i="1" s="1"/>
  <c r="O2564" i="1"/>
  <c r="Q2564" i="1" s="1"/>
  <c r="O2940" i="1"/>
  <c r="Q2940" i="1" s="1"/>
  <c r="O2289" i="1"/>
  <c r="Q2289" i="1" s="1"/>
  <c r="O2301" i="1"/>
  <c r="Q2301" i="1" s="1"/>
  <c r="O3009" i="1"/>
  <c r="Q3009" i="1" s="1"/>
  <c r="O3509" i="1"/>
  <c r="Q3509" i="1" s="1"/>
  <c r="O1914" i="1"/>
  <c r="Q1914" i="1" s="1"/>
  <c r="O2574" i="1"/>
  <c r="Q2574" i="1" s="1"/>
  <c r="O3506" i="1"/>
  <c r="Q3506" i="1" s="1"/>
  <c r="O1926" i="1"/>
  <c r="Q1926" i="1" s="1"/>
  <c r="O1931" i="1"/>
  <c r="Q1931" i="1" s="1"/>
  <c r="O2075" i="1"/>
  <c r="Q2075" i="1" s="1"/>
  <c r="O3287" i="1"/>
  <c r="Q3287" i="1" s="1"/>
  <c r="O4077" i="1"/>
  <c r="Q4077" i="1" s="1"/>
  <c r="O4661" i="1"/>
  <c r="Q4661" i="1" s="1"/>
  <c r="O4681" i="1"/>
  <c r="Q4681" i="1" s="1"/>
  <c r="O3778" i="1"/>
  <c r="Q3778" i="1" s="1"/>
  <c r="O4666" i="1"/>
  <c r="Q4666" i="1" s="1"/>
  <c r="O4087" i="1"/>
  <c r="Q4087" i="1" s="1"/>
  <c r="O4511" i="1"/>
  <c r="Q4511" i="1" s="1"/>
  <c r="O3712" i="1"/>
  <c r="Q3712" i="1" s="1"/>
  <c r="O4268" i="1"/>
  <c r="Q4268" i="1" s="1"/>
  <c r="O4496" i="1"/>
  <c r="Q4496" i="1" s="1"/>
  <c r="O4688" i="1"/>
  <c r="Q4688" i="1" s="1"/>
  <c r="O148" i="1"/>
  <c r="Q148" i="1" s="1"/>
  <c r="O320" i="1"/>
  <c r="Q320" i="1" s="1"/>
  <c r="O550" i="1"/>
  <c r="Q550" i="1" s="1"/>
  <c r="O919" i="1"/>
  <c r="Q919" i="1" s="1"/>
  <c r="O1623" i="1"/>
  <c r="Q1623" i="1" s="1"/>
  <c r="O1312" i="1"/>
  <c r="Q1312" i="1" s="1"/>
  <c r="O1868" i="1"/>
  <c r="Q1868" i="1" s="1"/>
  <c r="O749" i="1"/>
  <c r="Q749" i="1" s="1"/>
  <c r="O1093" i="1"/>
  <c r="Q1093" i="1" s="1"/>
  <c r="O1797" i="1"/>
  <c r="Q1797" i="1" s="1"/>
  <c r="O2324" i="1"/>
  <c r="Q2324" i="1" s="1"/>
  <c r="O3533" i="1"/>
  <c r="Q3533" i="1" s="1"/>
  <c r="O2946" i="1"/>
  <c r="Q2946" i="1" s="1"/>
  <c r="O3038" i="1"/>
  <c r="Q3038" i="1" s="1"/>
  <c r="O2543" i="1"/>
  <c r="Q2543" i="1" s="1"/>
  <c r="O2819" i="1"/>
  <c r="Q2819" i="1" s="1"/>
  <c r="O3383" i="1"/>
  <c r="Q3383" i="1" s="1"/>
  <c r="O4701" i="1"/>
  <c r="Q4701" i="1" s="1"/>
  <c r="O4098" i="1"/>
  <c r="Q4098" i="1" s="1"/>
  <c r="O4518" i="1"/>
  <c r="Q4518" i="1" s="1"/>
  <c r="O4658" i="1"/>
  <c r="Q4658" i="1" s="1"/>
  <c r="O88" i="1"/>
  <c r="Q88" i="1" s="1"/>
  <c r="O212" i="1"/>
  <c r="Q212" i="1" s="1"/>
  <c r="O313" i="1"/>
  <c r="Q313" i="1" s="1"/>
  <c r="O151" i="1"/>
  <c r="Q151" i="1" s="1"/>
  <c r="O403" i="1"/>
  <c r="Q403" i="1" s="1"/>
  <c r="O471" i="1"/>
  <c r="Q471" i="1" s="1"/>
  <c r="O507" i="1"/>
  <c r="Q507" i="1" s="1"/>
  <c r="O911" i="1"/>
  <c r="Q911" i="1" s="1"/>
  <c r="O1059" i="1"/>
  <c r="Q1059" i="1" s="1"/>
  <c r="O1439" i="1"/>
  <c r="Q1439" i="1" s="1"/>
  <c r="O1667" i="1"/>
  <c r="Q1667" i="1" s="1"/>
  <c r="O1192" i="1"/>
  <c r="Q1192" i="1" s="1"/>
  <c r="O1784" i="1"/>
  <c r="Q1784" i="1" s="1"/>
  <c r="O633" i="1"/>
  <c r="Q633" i="1" s="1"/>
  <c r="O1497" i="1"/>
  <c r="Q1497" i="1" s="1"/>
  <c r="O1725" i="1"/>
  <c r="Q1725" i="1" s="1"/>
  <c r="O770" i="1"/>
  <c r="Q770" i="1" s="1"/>
  <c r="O814" i="1"/>
  <c r="Q814" i="1" s="1"/>
  <c r="O1038" i="1"/>
  <c r="Q1038" i="1" s="1"/>
  <c r="O1170" i="1"/>
  <c r="Q1170" i="1" s="1"/>
  <c r="O1534" i="1"/>
  <c r="Q1534" i="1" s="1"/>
  <c r="O2064" i="1"/>
  <c r="Q2064" i="1" s="1"/>
  <c r="O2104" i="1"/>
  <c r="Q2104" i="1" s="1"/>
  <c r="O2284" i="1"/>
  <c r="Q2284" i="1" s="1"/>
  <c r="O2468" i="1"/>
  <c r="Q2468" i="1" s="1"/>
  <c r="O2888" i="1"/>
  <c r="Q2888" i="1" s="1"/>
  <c r="O2984" i="1"/>
  <c r="Q2984" i="1" s="1"/>
  <c r="O3004" i="1"/>
  <c r="Q3004" i="1" s="1"/>
  <c r="O3112" i="1"/>
  <c r="Q3112" i="1" s="1"/>
  <c r="O2385" i="1"/>
  <c r="Q2385" i="1" s="1"/>
  <c r="O2665" i="1"/>
  <c r="Q2665" i="1" s="1"/>
  <c r="O2745" i="1"/>
  <c r="Q2745" i="1" s="1"/>
  <c r="O3593" i="1"/>
  <c r="Q3593" i="1" s="1"/>
  <c r="O1871" i="1"/>
  <c r="Q1871" i="1" s="1"/>
  <c r="O1982" i="1"/>
  <c r="Q1982" i="1" s="1"/>
  <c r="O2202" i="1"/>
  <c r="Q2202" i="1" s="1"/>
  <c r="O2338" i="1"/>
  <c r="Q2338" i="1" s="1"/>
  <c r="O2558" i="1"/>
  <c r="Q2558" i="1" s="1"/>
  <c r="O2614" i="1"/>
  <c r="Q2614" i="1" s="1"/>
  <c r="O3194" i="1"/>
  <c r="Q3194" i="1" s="1"/>
  <c r="O3426" i="1"/>
  <c r="Q3426" i="1" s="1"/>
  <c r="O3522" i="1"/>
  <c r="Q3522" i="1" s="1"/>
  <c r="O3468" i="1"/>
  <c r="Q3468" i="1" s="1"/>
  <c r="O4029" i="1"/>
  <c r="Q4029" i="1" s="1"/>
  <c r="O4073" i="1"/>
  <c r="Q4073" i="1" s="1"/>
  <c r="O4229" i="1"/>
  <c r="Q4229" i="1" s="1"/>
  <c r="O4677" i="1"/>
  <c r="Q4677" i="1" s="1"/>
  <c r="O3894" i="1"/>
  <c r="Q3894" i="1" s="1"/>
  <c r="O4442" i="1"/>
  <c r="Q4442" i="1" s="1"/>
  <c r="O4550" i="1"/>
  <c r="Q4550" i="1" s="1"/>
  <c r="O3252" i="1"/>
  <c r="Q3252" i="1" s="1"/>
  <c r="O4423" i="1"/>
  <c r="Q4423" i="1" s="1"/>
  <c r="O3692" i="1"/>
  <c r="Q3692" i="1" s="1"/>
  <c r="O3748" i="1"/>
  <c r="Q3748" i="1" s="1"/>
  <c r="O3976" i="1"/>
  <c r="Q3976" i="1" s="1"/>
  <c r="O4288" i="1"/>
  <c r="Q4288" i="1" s="1"/>
  <c r="O4500" i="1"/>
  <c r="Q4500" i="1" s="1"/>
  <c r="O4732" i="1"/>
  <c r="Q4732" i="1" s="1"/>
  <c r="O4784" i="1"/>
  <c r="Q4784" i="1" s="1"/>
  <c r="O48" i="1"/>
  <c r="Q48" i="1" s="1"/>
  <c r="O262" i="1"/>
  <c r="Q262" i="1" s="1"/>
  <c r="O626" i="1"/>
  <c r="Q626" i="1" s="1"/>
  <c r="O871" i="1"/>
  <c r="Q871" i="1" s="1"/>
  <c r="O1695" i="1"/>
  <c r="Q1695" i="1" s="1"/>
  <c r="O393" i="1"/>
  <c r="Q393" i="1" s="1"/>
  <c r="O908" i="1"/>
  <c r="Q908" i="1" s="1"/>
  <c r="O1032" i="1"/>
  <c r="Q1032" i="1" s="1"/>
  <c r="O1164" i="1"/>
  <c r="Q1164" i="1" s="1"/>
  <c r="O1476" i="1"/>
  <c r="Q1476" i="1" s="1"/>
  <c r="O1604" i="1"/>
  <c r="Q1604" i="1" s="1"/>
  <c r="O1668" i="1"/>
  <c r="Q1668" i="1" s="1"/>
  <c r="O769" i="1"/>
  <c r="Q769" i="1" s="1"/>
  <c r="O1165" i="1"/>
  <c r="Q1165" i="1" s="1"/>
  <c r="O1353" i="1"/>
  <c r="Q1353" i="1" s="1"/>
  <c r="O1357" i="1"/>
  <c r="Q1357" i="1" s="1"/>
  <c r="O1457" i="1"/>
  <c r="Q1457" i="1" s="1"/>
  <c r="O1613" i="1"/>
  <c r="Q1613" i="1" s="1"/>
  <c r="O628" i="1"/>
  <c r="Q628" i="1" s="1"/>
  <c r="O1498" i="1"/>
  <c r="Q1498" i="1" s="1"/>
  <c r="O1622" i="1"/>
  <c r="Q1622" i="1" s="1"/>
  <c r="O2808" i="1"/>
  <c r="Q2808" i="1" s="1"/>
  <c r="O2337" i="1"/>
  <c r="Q2337" i="1" s="1"/>
  <c r="O2373" i="1"/>
  <c r="Q2373" i="1" s="1"/>
  <c r="O2657" i="1"/>
  <c r="Q2657" i="1" s="1"/>
  <c r="O2797" i="1"/>
  <c r="Q2797" i="1" s="1"/>
  <c r="O2805" i="1"/>
  <c r="Q2805" i="1" s="1"/>
  <c r="O3589" i="1"/>
  <c r="Q3589" i="1" s="1"/>
  <c r="O2462" i="1"/>
  <c r="Q2462" i="1" s="1"/>
  <c r="O2822" i="1"/>
  <c r="Q2822" i="1" s="1"/>
  <c r="O3370" i="1"/>
  <c r="Q3370" i="1" s="1"/>
  <c r="O2199" i="1"/>
  <c r="Q2199" i="1" s="1"/>
  <c r="O2811" i="1"/>
  <c r="Q2811" i="1" s="1"/>
  <c r="O2823" i="1"/>
  <c r="Q2823" i="1" s="1"/>
  <c r="O2919" i="1"/>
  <c r="Q2919" i="1" s="1"/>
  <c r="O3111" i="1"/>
  <c r="Q3111" i="1" s="1"/>
  <c r="O3211" i="1"/>
  <c r="Q3211" i="1" s="1"/>
  <c r="O3375" i="1"/>
  <c r="Q3375" i="1" s="1"/>
  <c r="O3427" i="1"/>
  <c r="Q3427" i="1" s="1"/>
  <c r="O3471" i="1"/>
  <c r="Q3471" i="1" s="1"/>
  <c r="O3649" i="1"/>
  <c r="Q3649" i="1" s="1"/>
  <c r="O4361" i="1"/>
  <c r="Q4361" i="1" s="1"/>
  <c r="O4573" i="1"/>
  <c r="Q4573" i="1" s="1"/>
  <c r="O3232" i="1"/>
  <c r="Q3232" i="1" s="1"/>
  <c r="O4154" i="1"/>
  <c r="Q4154" i="1" s="1"/>
  <c r="O4155" i="1"/>
  <c r="Q4155" i="1" s="1"/>
  <c r="O3828" i="1"/>
  <c r="Q3828" i="1" s="1"/>
  <c r="O3888" i="1"/>
  <c r="Q3888" i="1" s="1"/>
  <c r="O4" i="1"/>
  <c r="Q4" i="1" s="1"/>
  <c r="O426" i="1"/>
  <c r="Q426" i="1" s="1"/>
  <c r="O1719" i="1"/>
  <c r="Q1719" i="1" s="1"/>
  <c r="O1036" i="1"/>
  <c r="Q1036" i="1" s="1"/>
  <c r="O774" i="1"/>
  <c r="Q774" i="1" s="1"/>
  <c r="O1406" i="1"/>
  <c r="Q1406" i="1" s="1"/>
  <c r="O2101" i="1"/>
  <c r="Q2101" i="1" s="1"/>
  <c r="O2650" i="1"/>
  <c r="Q2650" i="1" s="1"/>
  <c r="O2982" i="1"/>
  <c r="Q2982" i="1" s="1"/>
  <c r="O3159" i="1"/>
  <c r="Q3159" i="1" s="1"/>
  <c r="O3997" i="1"/>
  <c r="Q3997" i="1" s="1"/>
  <c r="O4233" i="1"/>
  <c r="Q4233" i="1" s="1"/>
  <c r="O4733" i="1"/>
  <c r="Q4733" i="1" s="1"/>
  <c r="O4440" i="1"/>
  <c r="Q4440" i="1" s="1"/>
  <c r="O8" i="1"/>
  <c r="Q8" i="1" s="1"/>
  <c r="O12" i="1"/>
  <c r="Q12" i="1" s="1"/>
  <c r="O20" i="1"/>
  <c r="Q20" i="1" s="1"/>
  <c r="O52" i="1"/>
  <c r="Q52" i="1" s="1"/>
  <c r="O56" i="1"/>
  <c r="Q56" i="1" s="1"/>
  <c r="O64" i="1"/>
  <c r="Q64" i="1" s="1"/>
  <c r="O72" i="1"/>
  <c r="Q72" i="1" s="1"/>
  <c r="O76" i="1"/>
  <c r="Q76" i="1" s="1"/>
  <c r="O92" i="1"/>
  <c r="Q92" i="1" s="1"/>
  <c r="O100" i="1"/>
  <c r="Q100" i="1" s="1"/>
  <c r="O104" i="1"/>
  <c r="Q104" i="1" s="1"/>
  <c r="O124" i="1"/>
  <c r="Q124" i="1" s="1"/>
  <c r="O128" i="1"/>
  <c r="Q128" i="1" s="1"/>
  <c r="O132" i="1"/>
  <c r="Q132" i="1" s="1"/>
  <c r="O136" i="1"/>
  <c r="Q136" i="1" s="1"/>
  <c r="O140" i="1"/>
  <c r="Q140" i="1" s="1"/>
  <c r="O144" i="1"/>
  <c r="Q144" i="1" s="1"/>
  <c r="O164" i="1"/>
  <c r="Q164" i="1" s="1"/>
  <c r="O168" i="1"/>
  <c r="Q168" i="1" s="1"/>
  <c r="O172" i="1"/>
  <c r="Q172" i="1" s="1"/>
  <c r="O176" i="1"/>
  <c r="Q176" i="1" s="1"/>
  <c r="O180" i="1"/>
  <c r="Q180" i="1" s="1"/>
  <c r="O200" i="1"/>
  <c r="Q200" i="1" s="1"/>
  <c r="O216" i="1"/>
  <c r="Q216" i="1" s="1"/>
  <c r="O228" i="1"/>
  <c r="Q228" i="1" s="1"/>
  <c r="O256" i="1"/>
  <c r="Q256" i="1" s="1"/>
  <c r="O260" i="1"/>
  <c r="Q260" i="1" s="1"/>
  <c r="O272" i="1"/>
  <c r="Q272" i="1" s="1"/>
  <c r="O280" i="1"/>
  <c r="Q280" i="1" s="1"/>
  <c r="O284" i="1"/>
  <c r="Q284" i="1" s="1"/>
  <c r="O288" i="1"/>
  <c r="Q288" i="1" s="1"/>
  <c r="O292" i="1"/>
  <c r="Q292" i="1" s="1"/>
  <c r="O296" i="1"/>
  <c r="Q296" i="1" s="1"/>
  <c r="O300" i="1"/>
  <c r="Q300" i="1" s="1"/>
  <c r="O308" i="1"/>
  <c r="Q308" i="1" s="1"/>
  <c r="O312" i="1"/>
  <c r="Q312" i="1" s="1"/>
  <c r="O316" i="1"/>
  <c r="Q316" i="1" s="1"/>
  <c r="O332" i="1"/>
  <c r="Q332" i="1" s="1"/>
  <c r="O352" i="1"/>
  <c r="Q352" i="1" s="1"/>
  <c r="O356" i="1"/>
  <c r="Q356" i="1" s="1"/>
  <c r="O372" i="1"/>
  <c r="Q372" i="1" s="1"/>
  <c r="O384" i="1"/>
  <c r="Q384" i="1" s="1"/>
  <c r="O388" i="1"/>
  <c r="Q388" i="1" s="1"/>
  <c r="O392" i="1"/>
  <c r="Q392" i="1" s="1"/>
  <c r="O404" i="1"/>
  <c r="Q404" i="1" s="1"/>
  <c r="O432" i="1"/>
  <c r="Q432" i="1" s="1"/>
  <c r="O436" i="1"/>
  <c r="Q436" i="1" s="1"/>
  <c r="O448" i="1"/>
  <c r="Q448" i="1" s="1"/>
  <c r="O452" i="1"/>
  <c r="Q452" i="1" s="1"/>
  <c r="O476" i="1"/>
  <c r="Q476" i="1" s="1"/>
  <c r="O484" i="1"/>
  <c r="Q484" i="1" s="1"/>
  <c r="O488" i="1"/>
  <c r="Q488" i="1" s="1"/>
  <c r="O492" i="1"/>
  <c r="Q492" i="1" s="1"/>
  <c r="O496" i="1"/>
  <c r="Q496" i="1" s="1"/>
  <c r="O500" i="1"/>
  <c r="Q500" i="1" s="1"/>
  <c r="O504" i="1"/>
  <c r="Q504" i="1" s="1"/>
  <c r="O508" i="1"/>
  <c r="Q508" i="1" s="1"/>
  <c r="O516" i="1"/>
  <c r="Q516" i="1" s="1"/>
  <c r="O520" i="1"/>
  <c r="Q520" i="1" s="1"/>
  <c r="O528" i="1"/>
  <c r="Q528" i="1" s="1"/>
  <c r="O532" i="1"/>
  <c r="Q532" i="1" s="1"/>
  <c r="O548" i="1"/>
  <c r="Q548" i="1" s="1"/>
  <c r="O552" i="1"/>
  <c r="Q552" i="1" s="1"/>
  <c r="O9" i="1"/>
  <c r="Q9" i="1" s="1"/>
  <c r="O13" i="1"/>
  <c r="Q13" i="1" s="1"/>
  <c r="O21" i="1"/>
  <c r="Q21" i="1" s="1"/>
  <c r="O45" i="1"/>
  <c r="Q45" i="1" s="1"/>
  <c r="O61" i="1"/>
  <c r="Q61" i="1" s="1"/>
  <c r="O65" i="1"/>
  <c r="Q65" i="1" s="1"/>
  <c r="O69" i="1"/>
  <c r="Q69" i="1" s="1"/>
  <c r="O81" i="1"/>
  <c r="Q81" i="1" s="1"/>
  <c r="O89" i="1"/>
  <c r="Q89" i="1" s="1"/>
  <c r="O101" i="1"/>
  <c r="Q101" i="1" s="1"/>
  <c r="O109" i="1"/>
  <c r="Q109" i="1" s="1"/>
  <c r="O113" i="1"/>
  <c r="Q113" i="1" s="1"/>
  <c r="O121" i="1"/>
  <c r="Q121" i="1" s="1"/>
  <c r="O145" i="1"/>
  <c r="Q145" i="1" s="1"/>
  <c r="O169" i="1"/>
  <c r="Q169" i="1" s="1"/>
  <c r="O177" i="1"/>
  <c r="Q177" i="1" s="1"/>
  <c r="O181" i="1"/>
  <c r="Q181" i="1" s="1"/>
  <c r="O185" i="1"/>
  <c r="Q185" i="1" s="1"/>
  <c r="O189" i="1"/>
  <c r="Q189" i="1" s="1"/>
  <c r="O193" i="1"/>
  <c r="Q193" i="1" s="1"/>
  <c r="O205" i="1"/>
  <c r="Q205" i="1" s="1"/>
  <c r="O209" i="1"/>
  <c r="Q209" i="1" s="1"/>
  <c r="O213" i="1"/>
  <c r="Q213" i="1" s="1"/>
  <c r="O225" i="1"/>
  <c r="Q225" i="1" s="1"/>
  <c r="O229" i="1"/>
  <c r="Q229" i="1" s="1"/>
  <c r="O253" i="1"/>
  <c r="Q253" i="1" s="1"/>
  <c r="O257" i="1"/>
  <c r="Q257" i="1" s="1"/>
  <c r="O261" i="1"/>
  <c r="Q261" i="1" s="1"/>
  <c r="O273" i="1"/>
  <c r="Q273" i="1" s="1"/>
  <c r="O289" i="1"/>
  <c r="Q289" i="1" s="1"/>
  <c r="O293" i="1"/>
  <c r="Q293" i="1" s="1"/>
  <c r="O297" i="1"/>
  <c r="Q297" i="1" s="1"/>
  <c r="O337" i="1"/>
  <c r="Q337" i="1" s="1"/>
  <c r="O345" i="1"/>
  <c r="Q345" i="1" s="1"/>
  <c r="O349" i="1"/>
  <c r="Q349" i="1" s="1"/>
  <c r="O353" i="1"/>
  <c r="Q353" i="1" s="1"/>
  <c r="O357" i="1"/>
  <c r="Q357" i="1" s="1"/>
  <c r="O2" i="1"/>
  <c r="Q2" i="1" s="1"/>
  <c r="O6" i="1"/>
  <c r="Q6" i="1" s="1"/>
  <c r="O34" i="1"/>
  <c r="Q34" i="1" s="1"/>
  <c r="O50" i="1"/>
  <c r="Q50" i="1" s="1"/>
  <c r="O54" i="1"/>
  <c r="Q54" i="1" s="1"/>
  <c r="O74" i="1"/>
  <c r="Q74" i="1" s="1"/>
  <c r="O82" i="1"/>
  <c r="Q82" i="1" s="1"/>
  <c r="O90" i="1"/>
  <c r="Q90" i="1" s="1"/>
  <c r="O102" i="1"/>
  <c r="Q102" i="1" s="1"/>
  <c r="O106" i="1"/>
  <c r="Q106" i="1" s="1"/>
  <c r="O114" i="1"/>
  <c r="Q114" i="1" s="1"/>
  <c r="O130" i="1"/>
  <c r="Q130" i="1" s="1"/>
  <c r="O138" i="1"/>
  <c r="Q138" i="1" s="1"/>
  <c r="O142" i="1"/>
  <c r="Q142" i="1" s="1"/>
  <c r="O150" i="1"/>
  <c r="Q150" i="1" s="1"/>
  <c r="O154" i="1"/>
  <c r="Q154" i="1" s="1"/>
  <c r="O162" i="1"/>
  <c r="Q162" i="1" s="1"/>
  <c r="O166" i="1"/>
  <c r="Q166" i="1" s="1"/>
  <c r="O174" i="1"/>
  <c r="Q174" i="1" s="1"/>
  <c r="O182" i="1"/>
  <c r="Q182" i="1" s="1"/>
  <c r="O190" i="1"/>
  <c r="Q190" i="1" s="1"/>
  <c r="O194" i="1"/>
  <c r="Q194" i="1" s="1"/>
  <c r="O210" i="1"/>
  <c r="Q210" i="1" s="1"/>
  <c r="O214" i="1"/>
  <c r="Q214" i="1" s="1"/>
  <c r="O222" i="1"/>
  <c r="Q222" i="1" s="1"/>
  <c r="O238" i="1"/>
  <c r="Q238" i="1" s="1"/>
  <c r="O278" i="1"/>
  <c r="Q278" i="1" s="1"/>
  <c r="O290" i="1"/>
  <c r="Q290" i="1" s="1"/>
  <c r="O294" i="1"/>
  <c r="Q294" i="1" s="1"/>
  <c r="O302" i="1"/>
  <c r="Q302" i="1" s="1"/>
  <c r="O310" i="1"/>
  <c r="Q310" i="1" s="1"/>
  <c r="O318" i="1"/>
  <c r="Q318" i="1" s="1"/>
  <c r="O358" i="1"/>
  <c r="Q358" i="1" s="1"/>
  <c r="O362" i="1"/>
  <c r="Q362" i="1" s="1"/>
  <c r="O366" i="1"/>
  <c r="Q366" i="1" s="1"/>
  <c r="O370" i="1"/>
  <c r="Q370" i="1" s="1"/>
  <c r="O378" i="1"/>
  <c r="Q378" i="1" s="1"/>
  <c r="O382" i="1"/>
  <c r="Q382" i="1" s="1"/>
  <c r="O386" i="1"/>
  <c r="Q386" i="1" s="1"/>
  <c r="O398" i="1"/>
  <c r="Q398" i="1" s="1"/>
  <c r="O402" i="1"/>
  <c r="Q402" i="1" s="1"/>
  <c r="O414" i="1"/>
  <c r="Q414" i="1" s="1"/>
  <c r="O418" i="1"/>
  <c r="Q418" i="1" s="1"/>
  <c r="O422" i="1"/>
  <c r="Q422" i="1" s="1"/>
  <c r="O430" i="1"/>
  <c r="Q430" i="1" s="1"/>
  <c r="O434" i="1"/>
  <c r="Q434" i="1" s="1"/>
  <c r="O438" i="1"/>
  <c r="Q438" i="1" s="1"/>
  <c r="O446" i="1"/>
  <c r="Q446" i="1" s="1"/>
  <c r="O454" i="1"/>
  <c r="Q454" i="1" s="1"/>
  <c r="O458" i="1"/>
  <c r="Q458" i="1" s="1"/>
  <c r="O462" i="1"/>
  <c r="Q462" i="1" s="1"/>
  <c r="O498" i="1"/>
  <c r="Q498" i="1" s="1"/>
  <c r="O502" i="1"/>
  <c r="Q502" i="1" s="1"/>
  <c r="O514" i="1"/>
  <c r="Q514" i="1" s="1"/>
  <c r="O518" i="1"/>
  <c r="Q518" i="1" s="1"/>
  <c r="O526" i="1"/>
  <c r="Q526" i="1" s="1"/>
  <c r="O546" i="1"/>
  <c r="Q546" i="1" s="1"/>
  <c r="O574" i="1"/>
  <c r="Q574" i="1" s="1"/>
  <c r="O578" i="1"/>
  <c r="Q578" i="1" s="1"/>
  <c r="O594" i="1"/>
  <c r="Q594" i="1" s="1"/>
  <c r="O598" i="1"/>
  <c r="Q598" i="1" s="1"/>
  <c r="O602" i="1"/>
  <c r="Q602" i="1" s="1"/>
  <c r="O606" i="1"/>
  <c r="Q606" i="1" s="1"/>
  <c r="O610" i="1"/>
  <c r="Q610" i="1" s="1"/>
  <c r="O618" i="1"/>
  <c r="Q618" i="1" s="1"/>
  <c r="O666" i="1"/>
  <c r="Q666" i="1" s="1"/>
  <c r="O682" i="1"/>
  <c r="Q682" i="1" s="1"/>
  <c r="O686" i="1"/>
  <c r="Q686" i="1" s="1"/>
  <c r="O690" i="1"/>
  <c r="Q690" i="1" s="1"/>
  <c r="O694" i="1"/>
  <c r="Q694" i="1" s="1"/>
  <c r="O706" i="1"/>
  <c r="Q706" i="1" s="1"/>
  <c r="O3" i="1"/>
  <c r="Q3" i="1" s="1"/>
  <c r="O7" i="1"/>
  <c r="Q7" i="1" s="1"/>
  <c r="O11" i="1"/>
  <c r="Q11" i="1" s="1"/>
  <c r="O19" i="1"/>
  <c r="Q19" i="1" s="1"/>
  <c r="O27" i="1"/>
  <c r="Q27" i="1" s="1"/>
  <c r="O55" i="1"/>
  <c r="Q55" i="1" s="1"/>
  <c r="O63" i="1"/>
  <c r="Q63" i="1" s="1"/>
  <c r="O75" i="1"/>
  <c r="Q75" i="1" s="1"/>
  <c r="O103" i="1"/>
  <c r="Q103" i="1" s="1"/>
  <c r="O111" i="1"/>
  <c r="Q111" i="1" s="1"/>
  <c r="O115" i="1"/>
  <c r="Q115" i="1" s="1"/>
  <c r="O119" i="1"/>
  <c r="Q119" i="1" s="1"/>
  <c r="O127" i="1"/>
  <c r="Q127" i="1" s="1"/>
  <c r="O143" i="1"/>
  <c r="Q143" i="1" s="1"/>
  <c r="O159" i="1"/>
  <c r="Q159" i="1" s="1"/>
  <c r="O175" i="1"/>
  <c r="Q175" i="1" s="1"/>
  <c r="O179" i="1"/>
  <c r="Q179" i="1" s="1"/>
  <c r="O187" i="1"/>
  <c r="Q187" i="1" s="1"/>
  <c r="O227" i="1"/>
  <c r="Q227" i="1" s="1"/>
  <c r="O243" i="1"/>
  <c r="Q243" i="1" s="1"/>
  <c r="O255" i="1"/>
  <c r="Q255" i="1" s="1"/>
  <c r="O263" i="1"/>
  <c r="Q263" i="1" s="1"/>
  <c r="O283" i="1"/>
  <c r="Q283" i="1" s="1"/>
  <c r="O287" i="1"/>
  <c r="Q287" i="1" s="1"/>
  <c r="O295" i="1"/>
  <c r="Q295" i="1" s="1"/>
  <c r="O299" i="1"/>
  <c r="Q299" i="1" s="1"/>
  <c r="O311" i="1"/>
  <c r="Q311" i="1" s="1"/>
  <c r="O319" i="1"/>
  <c r="Q319" i="1" s="1"/>
  <c r="O347" i="1"/>
  <c r="Q347" i="1" s="1"/>
  <c r="O355" i="1"/>
  <c r="Q355" i="1" s="1"/>
  <c r="O359" i="1"/>
  <c r="Q359" i="1" s="1"/>
  <c r="O363" i="1"/>
  <c r="Q363" i="1" s="1"/>
  <c r="O367" i="1"/>
  <c r="Q367" i="1" s="1"/>
  <c r="O411" i="1"/>
  <c r="Q411" i="1" s="1"/>
  <c r="O419" i="1"/>
  <c r="Q419" i="1" s="1"/>
  <c r="O423" i="1"/>
  <c r="Q423" i="1" s="1"/>
  <c r="O435" i="1"/>
  <c r="Q435" i="1" s="1"/>
  <c r="O439" i="1"/>
  <c r="Q439" i="1" s="1"/>
  <c r="O459" i="1"/>
  <c r="Q459" i="1" s="1"/>
  <c r="O463" i="1"/>
  <c r="Q463" i="1" s="1"/>
  <c r="O487" i="1"/>
  <c r="Q487" i="1" s="1"/>
  <c r="O495" i="1"/>
  <c r="Q495" i="1" s="1"/>
  <c r="O535" i="1"/>
  <c r="Q535" i="1" s="1"/>
  <c r="O543" i="1"/>
  <c r="Q543" i="1" s="1"/>
  <c r="O551" i="1"/>
  <c r="Q551" i="1" s="1"/>
  <c r="O567" i="1"/>
  <c r="Q567" i="1" s="1"/>
  <c r="O571" i="1"/>
  <c r="Q571" i="1" s="1"/>
  <c r="O575" i="1"/>
  <c r="Q575" i="1" s="1"/>
  <c r="O579" i="1"/>
  <c r="Q579" i="1" s="1"/>
  <c r="O595" i="1"/>
  <c r="Q595" i="1" s="1"/>
  <c r="O599" i="1"/>
  <c r="Q599" i="1" s="1"/>
  <c r="O603" i="1"/>
  <c r="Q603" i="1" s="1"/>
  <c r="O607" i="1"/>
  <c r="Q607" i="1" s="1"/>
  <c r="O611" i="1"/>
  <c r="Q611" i="1" s="1"/>
  <c r="O615" i="1"/>
  <c r="Q615" i="1" s="1"/>
  <c r="O631" i="1"/>
  <c r="Q631" i="1" s="1"/>
  <c r="O635" i="1"/>
  <c r="Q635" i="1" s="1"/>
  <c r="O453" i="1"/>
  <c r="Q453" i="1" s="1"/>
  <c r="O469" i="1"/>
  <c r="Q469" i="1" s="1"/>
  <c r="O485" i="1"/>
  <c r="Q485" i="1" s="1"/>
  <c r="O549" i="1"/>
  <c r="Q549" i="1" s="1"/>
  <c r="O581" i="1"/>
  <c r="Q581" i="1" s="1"/>
  <c r="O597" i="1"/>
  <c r="Q597" i="1" s="1"/>
  <c r="O605" i="1"/>
  <c r="Q605" i="1" s="1"/>
  <c r="O613" i="1"/>
  <c r="Q613" i="1" s="1"/>
  <c r="O621" i="1"/>
  <c r="Q621" i="1" s="1"/>
  <c r="O629" i="1"/>
  <c r="Q629" i="1" s="1"/>
  <c r="O637" i="1"/>
  <c r="Q637" i="1" s="1"/>
  <c r="O659" i="1"/>
  <c r="Q659" i="1" s="1"/>
  <c r="O675" i="1"/>
  <c r="Q675" i="1" s="1"/>
  <c r="O691" i="1"/>
  <c r="Q691" i="1" s="1"/>
  <c r="O707" i="1"/>
  <c r="Q707" i="1" s="1"/>
  <c r="O723" i="1"/>
  <c r="Q723" i="1" s="1"/>
  <c r="O735" i="1"/>
  <c r="Q735" i="1" s="1"/>
  <c r="O739" i="1"/>
  <c r="Q739" i="1" s="1"/>
  <c r="O743" i="1"/>
  <c r="Q743" i="1" s="1"/>
  <c r="O747" i="1"/>
  <c r="Q747" i="1" s="1"/>
  <c r="O751" i="1"/>
  <c r="Q751" i="1" s="1"/>
  <c r="O755" i="1"/>
  <c r="Q755" i="1" s="1"/>
  <c r="O771" i="1"/>
  <c r="Q771" i="1" s="1"/>
  <c r="O787" i="1"/>
  <c r="Q787" i="1" s="1"/>
  <c r="O795" i="1"/>
  <c r="Q795" i="1" s="1"/>
  <c r="O815" i="1"/>
  <c r="Q815" i="1" s="1"/>
  <c r="O831" i="1"/>
  <c r="Q831" i="1" s="1"/>
  <c r="O839" i="1"/>
  <c r="Q839" i="1" s="1"/>
  <c r="O859" i="1"/>
  <c r="Q859" i="1" s="1"/>
  <c r="O863" i="1"/>
  <c r="Q863" i="1" s="1"/>
  <c r="O867" i="1"/>
  <c r="Q867" i="1" s="1"/>
  <c r="O887" i="1"/>
  <c r="Q887" i="1" s="1"/>
  <c r="O891" i="1"/>
  <c r="Q891" i="1" s="1"/>
  <c r="O895" i="1"/>
  <c r="Q895" i="1" s="1"/>
  <c r="O903" i="1"/>
  <c r="Q903" i="1" s="1"/>
  <c r="O915" i="1"/>
  <c r="Q915" i="1" s="1"/>
  <c r="O959" i="1"/>
  <c r="Q959" i="1" s="1"/>
  <c r="O963" i="1"/>
  <c r="Q963" i="1" s="1"/>
  <c r="O979" i="1"/>
  <c r="Q979" i="1" s="1"/>
  <c r="O983" i="1"/>
  <c r="Q983" i="1" s="1"/>
  <c r="O987" i="1"/>
  <c r="Q987" i="1" s="1"/>
  <c r="O991" i="1"/>
  <c r="Q991" i="1" s="1"/>
  <c r="O995" i="1"/>
  <c r="Q995" i="1" s="1"/>
  <c r="O1011" i="1"/>
  <c r="Q1011" i="1" s="1"/>
  <c r="O1015" i="1"/>
  <c r="Q1015" i="1" s="1"/>
  <c r="O1027" i="1"/>
  <c r="Q1027" i="1" s="1"/>
  <c r="O1035" i="1"/>
  <c r="Q1035" i="1" s="1"/>
  <c r="O1039" i="1"/>
  <c r="Q1039" i="1" s="1"/>
  <c r="O1063" i="1"/>
  <c r="Q1063" i="1" s="1"/>
  <c r="O1067" i="1"/>
  <c r="Q1067" i="1" s="1"/>
  <c r="O1071" i="1"/>
  <c r="Q1071" i="1" s="1"/>
  <c r="O1079" i="1"/>
  <c r="Q1079" i="1" s="1"/>
  <c r="O1083" i="1"/>
  <c r="Q1083" i="1" s="1"/>
  <c r="O1091" i="1"/>
  <c r="Q1091" i="1" s="1"/>
  <c r="O1107" i="1"/>
  <c r="Q1107" i="1" s="1"/>
  <c r="O1111" i="1"/>
  <c r="Q1111" i="1" s="1"/>
  <c r="O1119" i="1"/>
  <c r="Q1119" i="1" s="1"/>
  <c r="O1131" i="1"/>
  <c r="Q1131" i="1" s="1"/>
  <c r="O1139" i="1"/>
  <c r="Q1139" i="1" s="1"/>
  <c r="O1147" i="1"/>
  <c r="Q1147" i="1" s="1"/>
  <c r="O1155" i="1"/>
  <c r="Q1155" i="1" s="1"/>
  <c r="O1167" i="1"/>
  <c r="Q1167" i="1" s="1"/>
  <c r="O1183" i="1"/>
  <c r="Q1183" i="1" s="1"/>
  <c r="O1191" i="1"/>
  <c r="Q1191" i="1" s="1"/>
  <c r="O1207" i="1"/>
  <c r="Q1207" i="1" s="1"/>
  <c r="O1227" i="1"/>
  <c r="Q1227" i="1" s="1"/>
  <c r="O1239" i="1"/>
  <c r="Q1239" i="1" s="1"/>
  <c r="O1243" i="1"/>
  <c r="Q1243" i="1" s="1"/>
  <c r="O1255" i="1"/>
  <c r="Q1255" i="1" s="1"/>
  <c r="O1263" i="1"/>
  <c r="Q1263" i="1" s="1"/>
  <c r="O1267" i="1"/>
  <c r="Q1267" i="1" s="1"/>
  <c r="O1283" i="1"/>
  <c r="Q1283" i="1" s="1"/>
  <c r="O1287" i="1"/>
  <c r="Q1287" i="1" s="1"/>
  <c r="O1299" i="1"/>
  <c r="Q1299" i="1" s="1"/>
  <c r="O1307" i="1"/>
  <c r="Q1307" i="1" s="1"/>
  <c r="O1311" i="1"/>
  <c r="Q1311" i="1" s="1"/>
  <c r="O1315" i="1"/>
  <c r="Q1315" i="1" s="1"/>
  <c r="O1323" i="1"/>
  <c r="Q1323" i="1" s="1"/>
  <c r="O1339" i="1"/>
  <c r="Q1339" i="1" s="1"/>
  <c r="O1343" i="1"/>
  <c r="Q1343" i="1" s="1"/>
  <c r="O1347" i="1"/>
  <c r="Q1347" i="1" s="1"/>
  <c r="O1355" i="1"/>
  <c r="Q1355" i="1" s="1"/>
  <c r="O1359" i="1"/>
  <c r="Q1359" i="1" s="1"/>
  <c r="O1379" i="1"/>
  <c r="Q1379" i="1" s="1"/>
  <c r="O1391" i="1"/>
  <c r="Q1391" i="1" s="1"/>
  <c r="O1395" i="1"/>
  <c r="Q1395" i="1" s="1"/>
  <c r="O1399" i="1"/>
  <c r="Q1399" i="1" s="1"/>
  <c r="O1403" i="1"/>
  <c r="Q1403" i="1" s="1"/>
  <c r="O1407" i="1"/>
  <c r="Q1407" i="1" s="1"/>
  <c r="O1419" i="1"/>
  <c r="Q1419" i="1" s="1"/>
  <c r="O1423" i="1"/>
  <c r="Q1423" i="1" s="1"/>
  <c r="O1431" i="1"/>
  <c r="Q1431" i="1" s="1"/>
  <c r="O1435" i="1"/>
  <c r="Q1435" i="1" s="1"/>
  <c r="O1447" i="1"/>
  <c r="Q1447" i="1" s="1"/>
  <c r="O1455" i="1"/>
  <c r="Q1455" i="1" s="1"/>
  <c r="O1463" i="1"/>
  <c r="Q1463" i="1" s="1"/>
  <c r="O1467" i="1"/>
  <c r="Q1467" i="1" s="1"/>
  <c r="O1479" i="1"/>
  <c r="Q1479" i="1" s="1"/>
  <c r="O1487" i="1"/>
  <c r="Q1487" i="1" s="1"/>
  <c r="O1491" i="1"/>
  <c r="Q1491" i="1" s="1"/>
  <c r="O1503" i="1"/>
  <c r="Q1503" i="1" s="1"/>
  <c r="O1507" i="1"/>
  <c r="Q1507" i="1" s="1"/>
  <c r="O1511" i="1"/>
  <c r="Q1511" i="1" s="1"/>
  <c r="O1539" i="1"/>
  <c r="Q1539" i="1" s="1"/>
  <c r="O1547" i="1"/>
  <c r="Q1547" i="1" s="1"/>
  <c r="O1559" i="1"/>
  <c r="Q1559" i="1" s="1"/>
  <c r="O1563" i="1"/>
  <c r="Q1563" i="1" s="1"/>
  <c r="O1587" i="1"/>
  <c r="Q1587" i="1" s="1"/>
  <c r="O1591" i="1"/>
  <c r="Q1591" i="1" s="1"/>
  <c r="O1595" i="1"/>
  <c r="Q1595" i="1" s="1"/>
  <c r="O1599" i="1"/>
  <c r="Q1599" i="1" s="1"/>
  <c r="O1603" i="1"/>
  <c r="Q1603" i="1" s="1"/>
  <c r="O1607" i="1"/>
  <c r="Q1607" i="1" s="1"/>
  <c r="O1611" i="1"/>
  <c r="Q1611" i="1" s="1"/>
  <c r="O1619" i="1"/>
  <c r="Q1619" i="1" s="1"/>
  <c r="O1639" i="1"/>
  <c r="Q1639" i="1" s="1"/>
  <c r="O1643" i="1"/>
  <c r="Q1643" i="1" s="1"/>
  <c r="O1651" i="1"/>
  <c r="Q1651" i="1" s="1"/>
  <c r="O1671" i="1"/>
  <c r="Q1671" i="1" s="1"/>
  <c r="O1679" i="1"/>
  <c r="Q1679" i="1" s="1"/>
  <c r="O1683" i="1"/>
  <c r="Q1683" i="1" s="1"/>
  <c r="O1687" i="1"/>
  <c r="Q1687" i="1" s="1"/>
  <c r="O1691" i="1"/>
  <c r="Q1691" i="1" s="1"/>
  <c r="O1707" i="1"/>
  <c r="Q1707" i="1" s="1"/>
  <c r="O1711" i="1"/>
  <c r="Q1711" i="1" s="1"/>
  <c r="O1723" i="1"/>
  <c r="Q1723" i="1" s="1"/>
  <c r="O1735" i="1"/>
  <c r="Q1735" i="1" s="1"/>
  <c r="O1739" i="1"/>
  <c r="Q1739" i="1" s="1"/>
  <c r="O1767" i="1"/>
  <c r="Q1767" i="1" s="1"/>
  <c r="O1791" i="1"/>
  <c r="Q1791" i="1" s="1"/>
  <c r="O1795" i="1"/>
  <c r="Q1795" i="1" s="1"/>
  <c r="O1811" i="1"/>
  <c r="Q1811" i="1" s="1"/>
  <c r="O1819" i="1"/>
  <c r="Q1819" i="1" s="1"/>
  <c r="O361" i="1"/>
  <c r="Q361" i="1" s="1"/>
  <c r="O409" i="1"/>
  <c r="Q409" i="1" s="1"/>
  <c r="O425" i="1"/>
  <c r="Q425" i="1" s="1"/>
  <c r="O489" i="1"/>
  <c r="Q489" i="1" s="1"/>
  <c r="O505" i="1"/>
  <c r="Q505" i="1" s="1"/>
  <c r="O521" i="1"/>
  <c r="Q521" i="1" s="1"/>
  <c r="O537" i="1"/>
  <c r="Q537" i="1" s="1"/>
  <c r="O608" i="1"/>
  <c r="Q608" i="1" s="1"/>
  <c r="O632" i="1"/>
  <c r="Q632" i="1" s="1"/>
  <c r="O671" i="1"/>
  <c r="Q671" i="1" s="1"/>
  <c r="O676" i="1"/>
  <c r="Q676" i="1" s="1"/>
  <c r="O681" i="1"/>
  <c r="Q681" i="1" s="1"/>
  <c r="O687" i="1"/>
  <c r="Q687" i="1" s="1"/>
  <c r="O697" i="1"/>
  <c r="Q697" i="1" s="1"/>
  <c r="O708" i="1"/>
  <c r="Q708" i="1" s="1"/>
  <c r="O732" i="1"/>
  <c r="Q732" i="1" s="1"/>
  <c r="O736" i="1"/>
  <c r="Q736" i="1" s="1"/>
  <c r="O740" i="1"/>
  <c r="Q740" i="1" s="1"/>
  <c r="O748" i="1"/>
  <c r="Q748" i="1" s="1"/>
  <c r="O760" i="1"/>
  <c r="Q760" i="1" s="1"/>
  <c r="O764" i="1"/>
  <c r="Q764" i="1" s="1"/>
  <c r="O768" i="1"/>
  <c r="Q768" i="1" s="1"/>
  <c r="O788" i="1"/>
  <c r="Q788" i="1" s="1"/>
  <c r="O800" i="1"/>
  <c r="Q800" i="1" s="1"/>
  <c r="O808" i="1"/>
  <c r="Q808" i="1" s="1"/>
  <c r="O820" i="1"/>
  <c r="Q820" i="1" s="1"/>
  <c r="O828" i="1"/>
  <c r="Q828" i="1" s="1"/>
  <c r="O832" i="1"/>
  <c r="Q832" i="1" s="1"/>
  <c r="O852" i="1"/>
  <c r="Q852" i="1" s="1"/>
  <c r="O856" i="1"/>
  <c r="Q856" i="1" s="1"/>
  <c r="O864" i="1"/>
  <c r="Q864" i="1" s="1"/>
  <c r="O868" i="1"/>
  <c r="Q868" i="1" s="1"/>
  <c r="O876" i="1"/>
  <c r="Q876" i="1" s="1"/>
  <c r="O888" i="1"/>
  <c r="Q888" i="1" s="1"/>
  <c r="O892" i="1"/>
  <c r="Q892" i="1" s="1"/>
  <c r="O900" i="1"/>
  <c r="Q900" i="1" s="1"/>
  <c r="O904" i="1"/>
  <c r="Q904" i="1" s="1"/>
  <c r="O912" i="1"/>
  <c r="Q912" i="1" s="1"/>
  <c r="O928" i="1"/>
  <c r="Q928" i="1" s="1"/>
  <c r="O940" i="1"/>
  <c r="Q940" i="1" s="1"/>
  <c r="O948" i="1"/>
  <c r="Q948" i="1" s="1"/>
  <c r="O964" i="1"/>
  <c r="Q964" i="1" s="1"/>
  <c r="O968" i="1"/>
  <c r="Q968" i="1" s="1"/>
  <c r="O992" i="1"/>
  <c r="Q992" i="1" s="1"/>
  <c r="O996" i="1"/>
  <c r="Q996" i="1" s="1"/>
  <c r="O1000" i="1"/>
  <c r="Q1000" i="1" s="1"/>
  <c r="O1004" i="1"/>
  <c r="Q1004" i="1" s="1"/>
  <c r="O1008" i="1"/>
  <c r="Q1008" i="1" s="1"/>
  <c r="O1012" i="1"/>
  <c r="Q1012" i="1" s="1"/>
  <c r="O1020" i="1"/>
  <c r="Q1020" i="1" s="1"/>
  <c r="O1024" i="1"/>
  <c r="Q1024" i="1" s="1"/>
  <c r="O1048" i="1"/>
  <c r="Q1048" i="1" s="1"/>
  <c r="O1052" i="1"/>
  <c r="Q1052" i="1" s="1"/>
  <c r="O1056" i="1"/>
  <c r="Q1056" i="1" s="1"/>
  <c r="O1060" i="1"/>
  <c r="Q1060" i="1" s="1"/>
  <c r="O1064" i="1"/>
  <c r="Q1064" i="1" s="1"/>
  <c r="O1068" i="1"/>
  <c r="Q1068" i="1" s="1"/>
  <c r="O1088" i="1"/>
  <c r="Q1088" i="1" s="1"/>
  <c r="O1092" i="1"/>
  <c r="Q1092" i="1" s="1"/>
  <c r="O1104" i="1"/>
  <c r="Q1104" i="1" s="1"/>
  <c r="O1116" i="1"/>
  <c r="Q1116" i="1" s="1"/>
  <c r="O1120" i="1"/>
  <c r="Q1120" i="1" s="1"/>
  <c r="O1128" i="1"/>
  <c r="Q1128" i="1" s="1"/>
  <c r="O1132" i="1"/>
  <c r="Q1132" i="1" s="1"/>
  <c r="O1140" i="1"/>
  <c r="Q1140" i="1" s="1"/>
  <c r="O1144" i="1"/>
  <c r="Q1144" i="1" s="1"/>
  <c r="O1148" i="1"/>
  <c r="Q1148" i="1" s="1"/>
  <c r="O1152" i="1"/>
  <c r="Q1152" i="1" s="1"/>
  <c r="O1196" i="1"/>
  <c r="Q1196" i="1" s="1"/>
  <c r="O1204" i="1"/>
  <c r="Q1204" i="1" s="1"/>
  <c r="O1208" i="1"/>
  <c r="Q1208" i="1" s="1"/>
  <c r="O1212" i="1"/>
  <c r="Q1212" i="1" s="1"/>
  <c r="O1216" i="1"/>
  <c r="Q1216" i="1" s="1"/>
  <c r="O1220" i="1"/>
  <c r="Q1220" i="1" s="1"/>
  <c r="O1228" i="1"/>
  <c r="Q1228" i="1" s="1"/>
  <c r="O1232" i="1"/>
  <c r="Q1232" i="1" s="1"/>
  <c r="O1244" i="1"/>
  <c r="Q1244" i="1" s="1"/>
  <c r="O1252" i="1"/>
  <c r="Q1252" i="1" s="1"/>
  <c r="O1256" i="1"/>
  <c r="Q1256" i="1" s="1"/>
  <c r="O1260" i="1"/>
  <c r="Q1260" i="1" s="1"/>
  <c r="O1268" i="1"/>
  <c r="Q1268" i="1" s="1"/>
  <c r="O1288" i="1"/>
  <c r="Q1288" i="1" s="1"/>
  <c r="O1308" i="1"/>
  <c r="Q1308" i="1" s="1"/>
  <c r="O1332" i="1"/>
  <c r="Q1332" i="1" s="1"/>
  <c r="O1336" i="1"/>
  <c r="Q1336" i="1" s="1"/>
  <c r="O1340" i="1"/>
  <c r="Q1340" i="1" s="1"/>
  <c r="O1344" i="1"/>
  <c r="Q1344" i="1" s="1"/>
  <c r="O1348" i="1"/>
  <c r="Q1348" i="1" s="1"/>
  <c r="O1356" i="1"/>
  <c r="Q1356" i="1" s="1"/>
  <c r="O1380" i="1"/>
  <c r="Q1380" i="1" s="1"/>
  <c r="O1392" i="1"/>
  <c r="Q1392" i="1" s="1"/>
  <c r="O1396" i="1"/>
  <c r="Q1396" i="1" s="1"/>
  <c r="O1404" i="1"/>
  <c r="Q1404" i="1" s="1"/>
  <c r="O1420" i="1"/>
  <c r="Q1420" i="1" s="1"/>
  <c r="O1428" i="1"/>
  <c r="Q1428" i="1" s="1"/>
  <c r="O1440" i="1"/>
  <c r="Q1440" i="1" s="1"/>
  <c r="O1452" i="1"/>
  <c r="Q1452" i="1" s="1"/>
  <c r="O1456" i="1"/>
  <c r="Q1456" i="1" s="1"/>
  <c r="O1460" i="1"/>
  <c r="Q1460" i="1" s="1"/>
  <c r="O1464" i="1"/>
  <c r="Q1464" i="1" s="1"/>
  <c r="O1472" i="1"/>
  <c r="Q1472" i="1" s="1"/>
  <c r="O1480" i="1"/>
  <c r="Q1480" i="1" s="1"/>
  <c r="O1488" i="1"/>
  <c r="Q1488" i="1" s="1"/>
  <c r="O1512" i="1"/>
  <c r="Q1512" i="1" s="1"/>
  <c r="O1516" i="1"/>
  <c r="Q1516" i="1" s="1"/>
  <c r="O1528" i="1"/>
  <c r="Q1528" i="1" s="1"/>
  <c r="O1532" i="1"/>
  <c r="Q1532" i="1" s="1"/>
  <c r="O1536" i="1"/>
  <c r="Q1536" i="1" s="1"/>
  <c r="O1544" i="1"/>
  <c r="Q1544" i="1" s="1"/>
  <c r="O1556" i="1"/>
  <c r="Q1556" i="1" s="1"/>
  <c r="O1560" i="1"/>
  <c r="Q1560" i="1" s="1"/>
  <c r="O1580" i="1"/>
  <c r="Q1580" i="1" s="1"/>
  <c r="O1592" i="1"/>
  <c r="Q1592" i="1" s="1"/>
  <c r="O1600" i="1"/>
  <c r="Q1600" i="1" s="1"/>
  <c r="O1620" i="1"/>
  <c r="Q1620" i="1" s="1"/>
  <c r="O1636" i="1"/>
  <c r="Q1636" i="1" s="1"/>
  <c r="O1640" i="1"/>
  <c r="Q1640" i="1" s="1"/>
  <c r="O1644" i="1"/>
  <c r="Q1644" i="1" s="1"/>
  <c r="O1664" i="1"/>
  <c r="Q1664" i="1" s="1"/>
  <c r="O1676" i="1"/>
  <c r="Q1676" i="1" s="1"/>
  <c r="O1680" i="1"/>
  <c r="Q1680" i="1" s="1"/>
  <c r="O1684" i="1"/>
  <c r="Q1684" i="1" s="1"/>
  <c r="O1692" i="1"/>
  <c r="Q1692" i="1" s="1"/>
  <c r="O1696" i="1"/>
  <c r="Q1696" i="1" s="1"/>
  <c r="O1700" i="1"/>
  <c r="Q1700" i="1" s="1"/>
  <c r="O1704" i="1"/>
  <c r="Q1704" i="1" s="1"/>
  <c r="O1716" i="1"/>
  <c r="Q1716" i="1" s="1"/>
  <c r="O1732" i="1"/>
  <c r="Q1732" i="1" s="1"/>
  <c r="O1744" i="1"/>
  <c r="Q1744" i="1" s="1"/>
  <c r="O1748" i="1"/>
  <c r="Q1748" i="1" s="1"/>
  <c r="O1752" i="1"/>
  <c r="Q1752" i="1" s="1"/>
  <c r="O1756" i="1"/>
  <c r="Q1756" i="1" s="1"/>
  <c r="O1760" i="1"/>
  <c r="Q1760" i="1" s="1"/>
  <c r="O1764" i="1"/>
  <c r="Q1764" i="1" s="1"/>
  <c r="O1768" i="1"/>
  <c r="Q1768" i="1" s="1"/>
  <c r="O1796" i="1"/>
  <c r="Q1796" i="1" s="1"/>
  <c r="O1820" i="1"/>
  <c r="Q1820" i="1" s="1"/>
  <c r="O1832" i="1"/>
  <c r="Q1832" i="1" s="1"/>
  <c r="O1844" i="1"/>
  <c r="Q1844" i="1" s="1"/>
  <c r="O1852" i="1"/>
  <c r="Q1852" i="1" s="1"/>
  <c r="O1856" i="1"/>
  <c r="Q1856" i="1" s="1"/>
  <c r="O1860" i="1"/>
  <c r="Q1860" i="1" s="1"/>
  <c r="O1864" i="1"/>
  <c r="Q1864" i="1" s="1"/>
  <c r="O1888" i="1"/>
  <c r="Q1888" i="1" s="1"/>
  <c r="O1900" i="1"/>
  <c r="Q1900" i="1" s="1"/>
  <c r="O1904" i="1"/>
  <c r="Q1904" i="1" s="1"/>
  <c r="O1908" i="1"/>
  <c r="Q1908" i="1" s="1"/>
  <c r="O1912" i="1"/>
  <c r="Q1912" i="1" s="1"/>
  <c r="O1920" i="1"/>
  <c r="Q1920" i="1" s="1"/>
  <c r="O1924" i="1"/>
  <c r="Q1924" i="1" s="1"/>
  <c r="O1928" i="1"/>
  <c r="Q1928" i="1" s="1"/>
  <c r="O365" i="1"/>
  <c r="Q365" i="1" s="1"/>
  <c r="O429" i="1"/>
  <c r="Q429" i="1" s="1"/>
  <c r="O445" i="1"/>
  <c r="Q445" i="1" s="1"/>
  <c r="O461" i="1"/>
  <c r="Q461" i="1" s="1"/>
  <c r="O477" i="1"/>
  <c r="Q477" i="1" s="1"/>
  <c r="O493" i="1"/>
  <c r="Q493" i="1" s="1"/>
  <c r="O509" i="1"/>
  <c r="Q509" i="1" s="1"/>
  <c r="O593" i="1"/>
  <c r="Q593" i="1" s="1"/>
  <c r="O601" i="1"/>
  <c r="Q601" i="1" s="1"/>
  <c r="O617" i="1"/>
  <c r="Q617" i="1" s="1"/>
  <c r="O640" i="1"/>
  <c r="Q640" i="1" s="1"/>
  <c r="O677" i="1"/>
  <c r="Q677" i="1" s="1"/>
  <c r="O683" i="1"/>
  <c r="Q683" i="1" s="1"/>
  <c r="O693" i="1"/>
  <c r="Q693" i="1" s="1"/>
  <c r="O704" i="1"/>
  <c r="Q704" i="1" s="1"/>
  <c r="O713" i="1"/>
  <c r="Q713" i="1" s="1"/>
  <c r="O717" i="1"/>
  <c r="Q717" i="1" s="1"/>
  <c r="O725" i="1"/>
  <c r="Q725" i="1" s="1"/>
  <c r="O753" i="1"/>
  <c r="Q753" i="1" s="1"/>
  <c r="O757" i="1"/>
  <c r="Q757" i="1" s="1"/>
  <c r="O761" i="1"/>
  <c r="Q761" i="1" s="1"/>
  <c r="O773" i="1"/>
  <c r="Q773" i="1" s="1"/>
  <c r="O793" i="1"/>
  <c r="Q793" i="1" s="1"/>
  <c r="O797" i="1"/>
  <c r="Q797" i="1" s="1"/>
  <c r="O801" i="1"/>
  <c r="Q801" i="1" s="1"/>
  <c r="O805" i="1"/>
  <c r="Q805" i="1" s="1"/>
  <c r="O817" i="1"/>
  <c r="Q817" i="1" s="1"/>
  <c r="O825" i="1"/>
  <c r="Q825" i="1" s="1"/>
  <c r="O833" i="1"/>
  <c r="Q833" i="1" s="1"/>
  <c r="O845" i="1"/>
  <c r="Q845" i="1" s="1"/>
  <c r="O885" i="1"/>
  <c r="Q885" i="1" s="1"/>
  <c r="O889" i="1"/>
  <c r="Q889" i="1" s="1"/>
  <c r="O893" i="1"/>
  <c r="Q893" i="1" s="1"/>
  <c r="O901" i="1"/>
  <c r="Q901" i="1" s="1"/>
  <c r="O917" i="1"/>
  <c r="Q917" i="1" s="1"/>
  <c r="O945" i="1"/>
  <c r="Q945" i="1" s="1"/>
  <c r="O949" i="1"/>
  <c r="Q949" i="1" s="1"/>
  <c r="O953" i="1"/>
  <c r="Q953" i="1" s="1"/>
  <c r="O961" i="1"/>
  <c r="Q961" i="1" s="1"/>
  <c r="O969" i="1"/>
  <c r="Q969" i="1" s="1"/>
  <c r="O981" i="1"/>
  <c r="Q981" i="1" s="1"/>
  <c r="O989" i="1"/>
  <c r="Q989" i="1" s="1"/>
  <c r="O993" i="1"/>
  <c r="Q993" i="1" s="1"/>
  <c r="O997" i="1"/>
  <c r="Q997" i="1" s="1"/>
  <c r="O1001" i="1"/>
  <c r="Q1001" i="1" s="1"/>
  <c r="O1013" i="1"/>
  <c r="Q1013" i="1" s="1"/>
  <c r="O1017" i="1"/>
  <c r="Q1017" i="1" s="1"/>
  <c r="O1021" i="1"/>
  <c r="Q1021" i="1" s="1"/>
  <c r="O1029" i="1"/>
  <c r="Q1029" i="1" s="1"/>
  <c r="O1033" i="1"/>
  <c r="Q1033" i="1" s="1"/>
  <c r="O1041" i="1"/>
  <c r="Q1041" i="1" s="1"/>
  <c r="O1045" i="1"/>
  <c r="Q1045" i="1" s="1"/>
  <c r="O1049" i="1"/>
  <c r="Q1049" i="1" s="1"/>
  <c r="O1077" i="1"/>
  <c r="Q1077" i="1" s="1"/>
  <c r="O1081" i="1"/>
  <c r="Q1081" i="1" s="1"/>
  <c r="O1133" i="1"/>
  <c r="Q1133" i="1" s="1"/>
  <c r="O1137" i="1"/>
  <c r="Q1137" i="1" s="1"/>
  <c r="O1145" i="1"/>
  <c r="Q1145" i="1" s="1"/>
  <c r="O1149" i="1"/>
  <c r="Q1149" i="1" s="1"/>
  <c r="O1157" i="1"/>
  <c r="Q1157" i="1" s="1"/>
  <c r="O1169" i="1"/>
  <c r="Q1169" i="1" s="1"/>
  <c r="O1173" i="1"/>
  <c r="Q1173" i="1" s="1"/>
  <c r="O1201" i="1"/>
  <c r="Q1201" i="1" s="1"/>
  <c r="O1205" i="1"/>
  <c r="Q1205" i="1" s="1"/>
  <c r="O1209" i="1"/>
  <c r="Q1209" i="1" s="1"/>
  <c r="O1225" i="1"/>
  <c r="Q1225" i="1" s="1"/>
  <c r="O1229" i="1"/>
  <c r="Q1229" i="1" s="1"/>
  <c r="O1233" i="1"/>
  <c r="Q1233" i="1" s="1"/>
  <c r="O1265" i="1"/>
  <c r="Q1265" i="1" s="1"/>
  <c r="O1273" i="1"/>
  <c r="Q1273" i="1" s="1"/>
  <c r="O1285" i="1"/>
  <c r="Q1285" i="1" s="1"/>
  <c r="O1289" i="1"/>
  <c r="Q1289" i="1" s="1"/>
  <c r="O1321" i="1"/>
  <c r="Q1321" i="1" s="1"/>
  <c r="O1325" i="1"/>
  <c r="Q1325" i="1" s="1"/>
  <c r="O1333" i="1"/>
  <c r="Q1333" i="1" s="1"/>
  <c r="O1337" i="1"/>
  <c r="Q1337" i="1" s="1"/>
  <c r="O1341" i="1"/>
  <c r="Q1341" i="1" s="1"/>
  <c r="O1345" i="1"/>
  <c r="Q1345" i="1" s="1"/>
  <c r="O1361" i="1"/>
  <c r="Q1361" i="1" s="1"/>
  <c r="O1377" i="1"/>
  <c r="Q1377" i="1" s="1"/>
  <c r="O1393" i="1"/>
  <c r="Q1393" i="1" s="1"/>
  <c r="O1397" i="1"/>
  <c r="Q1397" i="1" s="1"/>
  <c r="O1409" i="1"/>
  <c r="Q1409" i="1" s="1"/>
  <c r="O1413" i="1"/>
  <c r="Q1413" i="1" s="1"/>
  <c r="O1445" i="1"/>
  <c r="Q1445" i="1" s="1"/>
  <c r="O1449" i="1"/>
  <c r="Q1449" i="1" s="1"/>
  <c r="O1453" i="1"/>
  <c r="Q1453" i="1" s="1"/>
  <c r="O1465" i="1"/>
  <c r="Q1465" i="1" s="1"/>
  <c r="O1493" i="1"/>
  <c r="Q1493" i="1" s="1"/>
  <c r="O1501" i="1"/>
  <c r="Q1501" i="1" s="1"/>
  <c r="O1513" i="1"/>
  <c r="Q1513" i="1" s="1"/>
  <c r="O1517" i="1"/>
  <c r="Q1517" i="1" s="1"/>
  <c r="O1521" i="1"/>
  <c r="Q1521" i="1" s="1"/>
  <c r="O1533" i="1"/>
  <c r="Q1533" i="1" s="1"/>
  <c r="O1537" i="1"/>
  <c r="Q1537" i="1" s="1"/>
  <c r="O1557" i="1"/>
  <c r="Q1557" i="1" s="1"/>
  <c r="O1561" i="1"/>
  <c r="Q1561" i="1" s="1"/>
  <c r="O1565" i="1"/>
  <c r="Q1565" i="1" s="1"/>
  <c r="O1597" i="1"/>
  <c r="Q1597" i="1" s="1"/>
  <c r="O1601" i="1"/>
  <c r="Q1601" i="1" s="1"/>
  <c r="O1605" i="1"/>
  <c r="Q1605" i="1" s="1"/>
  <c r="O1617" i="1"/>
  <c r="Q1617" i="1" s="1"/>
  <c r="O1649" i="1"/>
  <c r="Q1649" i="1" s="1"/>
  <c r="O1657" i="1"/>
  <c r="Q1657" i="1" s="1"/>
  <c r="O1665" i="1"/>
  <c r="Q1665" i="1" s="1"/>
  <c r="O1673" i="1"/>
  <c r="Q1673" i="1" s="1"/>
  <c r="O1681" i="1"/>
  <c r="Q1681" i="1" s="1"/>
  <c r="O1685" i="1"/>
  <c r="Q1685" i="1" s="1"/>
  <c r="O1689" i="1"/>
  <c r="Q1689" i="1" s="1"/>
  <c r="O1697" i="1"/>
  <c r="Q1697" i="1" s="1"/>
  <c r="O1705" i="1"/>
  <c r="Q1705" i="1" s="1"/>
  <c r="O1713" i="1"/>
  <c r="Q1713" i="1" s="1"/>
  <c r="O1717" i="1"/>
  <c r="Q1717" i="1" s="1"/>
  <c r="O1729" i="1"/>
  <c r="Q1729" i="1" s="1"/>
  <c r="O1741" i="1"/>
  <c r="Q1741" i="1" s="1"/>
  <c r="O1753" i="1"/>
  <c r="Q1753" i="1" s="1"/>
  <c r="O1761" i="1"/>
  <c r="Q1761" i="1" s="1"/>
  <c r="O1765" i="1"/>
  <c r="Q1765" i="1" s="1"/>
  <c r="O1773" i="1"/>
  <c r="Q1773" i="1" s="1"/>
  <c r="O1777" i="1"/>
  <c r="Q1777" i="1" s="1"/>
  <c r="O1781" i="1"/>
  <c r="Q1781" i="1" s="1"/>
  <c r="O1801" i="1"/>
  <c r="Q1801" i="1" s="1"/>
  <c r="O1829" i="1"/>
  <c r="Q1829" i="1" s="1"/>
  <c r="O1833" i="1"/>
  <c r="Q1833" i="1" s="1"/>
  <c r="O417" i="1"/>
  <c r="Q417" i="1" s="1"/>
  <c r="O433" i="1"/>
  <c r="Q433" i="1" s="1"/>
  <c r="O465" i="1"/>
  <c r="Q465" i="1" s="1"/>
  <c r="O481" i="1"/>
  <c r="Q481" i="1" s="1"/>
  <c r="O497" i="1"/>
  <c r="Q497" i="1" s="1"/>
  <c r="O513" i="1"/>
  <c r="Q513" i="1" s="1"/>
  <c r="O561" i="1"/>
  <c r="Q561" i="1" s="1"/>
  <c r="O580" i="1"/>
  <c r="Q580" i="1" s="1"/>
  <c r="O620" i="1"/>
  <c r="Q620" i="1" s="1"/>
  <c r="O679" i="1"/>
  <c r="Q679" i="1" s="1"/>
  <c r="O684" i="1"/>
  <c r="Q684" i="1" s="1"/>
  <c r="O689" i="1"/>
  <c r="Q689" i="1" s="1"/>
  <c r="O700" i="1"/>
  <c r="Q700" i="1" s="1"/>
  <c r="O710" i="1"/>
  <c r="Q710" i="1" s="1"/>
  <c r="O726" i="1"/>
  <c r="Q726" i="1" s="1"/>
  <c r="O738" i="1"/>
  <c r="Q738" i="1" s="1"/>
  <c r="O742" i="1"/>
  <c r="Q742" i="1" s="1"/>
  <c r="O746" i="1"/>
  <c r="Q746" i="1" s="1"/>
  <c r="O750" i="1"/>
  <c r="Q750" i="1" s="1"/>
  <c r="O762" i="1"/>
  <c r="Q762" i="1" s="1"/>
  <c r="O782" i="1"/>
  <c r="Q782" i="1" s="1"/>
  <c r="O786" i="1"/>
  <c r="Q786" i="1" s="1"/>
  <c r="O794" i="1"/>
  <c r="Q794" i="1" s="1"/>
  <c r="O798" i="1"/>
  <c r="Q798" i="1" s="1"/>
  <c r="O810" i="1"/>
  <c r="Q810" i="1" s="1"/>
  <c r="O822" i="1"/>
  <c r="Q822" i="1" s="1"/>
  <c r="O830" i="1"/>
  <c r="Q830" i="1" s="1"/>
  <c r="O862" i="1"/>
  <c r="Q862" i="1" s="1"/>
  <c r="O886" i="1"/>
  <c r="Q886" i="1" s="1"/>
  <c r="O890" i="1"/>
  <c r="Q890" i="1" s="1"/>
  <c r="O894" i="1"/>
  <c r="Q894" i="1" s="1"/>
  <c r="O898" i="1"/>
  <c r="Q898" i="1" s="1"/>
  <c r="O902" i="1"/>
  <c r="Q902" i="1" s="1"/>
  <c r="O918" i="1"/>
  <c r="Q918" i="1" s="1"/>
  <c r="O934" i="1"/>
  <c r="Q934" i="1" s="1"/>
  <c r="O942" i="1"/>
  <c r="Q942" i="1" s="1"/>
  <c r="O946" i="1"/>
  <c r="Q946" i="1" s="1"/>
  <c r="O958" i="1"/>
  <c r="Q958" i="1" s="1"/>
  <c r="O966" i="1"/>
  <c r="Q966" i="1" s="1"/>
  <c r="O970" i="1"/>
  <c r="Q970" i="1" s="1"/>
  <c r="O978" i="1"/>
  <c r="Q978" i="1" s="1"/>
  <c r="O990" i="1"/>
  <c r="Q990" i="1" s="1"/>
  <c r="O1006" i="1"/>
  <c r="Q1006" i="1" s="1"/>
  <c r="O1018" i="1"/>
  <c r="Q1018" i="1" s="1"/>
  <c r="O1022" i="1"/>
  <c r="Q1022" i="1" s="1"/>
  <c r="O1030" i="1"/>
  <c r="Q1030" i="1" s="1"/>
  <c r="O1050" i="1"/>
  <c r="Q1050" i="1" s="1"/>
  <c r="O1054" i="1"/>
  <c r="Q1054" i="1" s="1"/>
  <c r="O1062" i="1"/>
  <c r="Q1062" i="1" s="1"/>
  <c r="O1070" i="1"/>
  <c r="Q1070" i="1" s="1"/>
  <c r="O1086" i="1"/>
  <c r="Q1086" i="1" s="1"/>
  <c r="O1090" i="1"/>
  <c r="Q1090" i="1" s="1"/>
  <c r="O1102" i="1"/>
  <c r="Q1102" i="1" s="1"/>
  <c r="O1118" i="1"/>
  <c r="Q1118" i="1" s="1"/>
  <c r="O1138" i="1"/>
  <c r="Q1138" i="1" s="1"/>
  <c r="O1146" i="1"/>
  <c r="Q1146" i="1" s="1"/>
  <c r="O1150" i="1"/>
  <c r="Q1150" i="1" s="1"/>
  <c r="O1154" i="1"/>
  <c r="Q1154" i="1" s="1"/>
  <c r="O1158" i="1"/>
  <c r="Q1158" i="1" s="1"/>
  <c r="O1162" i="1"/>
  <c r="Q1162" i="1" s="1"/>
  <c r="O1174" i="1"/>
  <c r="Q1174" i="1" s="1"/>
  <c r="O1190" i="1"/>
  <c r="Q1190" i="1" s="1"/>
  <c r="O1218" i="1"/>
  <c r="Q1218" i="1" s="1"/>
  <c r="O1222" i="1"/>
  <c r="Q1222" i="1" s="1"/>
  <c r="O1230" i="1"/>
  <c r="Q1230" i="1" s="1"/>
  <c r="O1234" i="1"/>
  <c r="Q1234" i="1" s="1"/>
  <c r="O1238" i="1"/>
  <c r="Q1238" i="1" s="1"/>
  <c r="O1242" i="1"/>
  <c r="Q1242" i="1" s="1"/>
  <c r="O1262" i="1"/>
  <c r="Q1262" i="1" s="1"/>
  <c r="O1266" i="1"/>
  <c r="Q1266" i="1" s="1"/>
  <c r="O1290" i="1"/>
  <c r="Q1290" i="1" s="1"/>
  <c r="O1302" i="1"/>
  <c r="Q1302" i="1" s="1"/>
  <c r="O1310" i="1"/>
  <c r="Q1310" i="1" s="1"/>
  <c r="O1326" i="1"/>
  <c r="Q1326" i="1" s="1"/>
  <c r="O1334" i="1"/>
  <c r="Q1334" i="1" s="1"/>
  <c r="O1338" i="1"/>
  <c r="Q1338" i="1" s="1"/>
  <c r="O1342" i="1"/>
  <c r="Q1342" i="1" s="1"/>
  <c r="O1346" i="1"/>
  <c r="Q1346" i="1" s="1"/>
  <c r="O1350" i="1"/>
  <c r="Q1350" i="1" s="1"/>
  <c r="O1358" i="1"/>
  <c r="Q1358" i="1" s="1"/>
  <c r="O1386" i="1"/>
  <c r="Q1386" i="1" s="1"/>
  <c r="O1390" i="1"/>
  <c r="Q1390" i="1" s="1"/>
  <c r="O1402" i="1"/>
  <c r="Q1402" i="1" s="1"/>
  <c r="O1410" i="1"/>
  <c r="Q1410" i="1" s="1"/>
  <c r="O1442" i="1"/>
  <c r="Q1442" i="1" s="1"/>
  <c r="O1454" i="1"/>
  <c r="Q1454" i="1" s="1"/>
  <c r="O1458" i="1"/>
  <c r="Q1458" i="1" s="1"/>
  <c r="O1466" i="1"/>
  <c r="Q1466" i="1" s="1"/>
  <c r="O1474" i="1"/>
  <c r="Q1474" i="1" s="1"/>
  <c r="O1482" i="1"/>
  <c r="Q1482" i="1" s="1"/>
  <c r="O1486" i="1"/>
  <c r="Q1486" i="1" s="1"/>
  <c r="O1502" i="1"/>
  <c r="Q1502" i="1" s="1"/>
  <c r="O1506" i="1"/>
  <c r="Q1506" i="1" s="1"/>
  <c r="O1510" i="1"/>
  <c r="Q1510" i="1" s="1"/>
  <c r="O1518" i="1"/>
  <c r="Q1518" i="1" s="1"/>
  <c r="O1522" i="1"/>
  <c r="Q1522" i="1" s="1"/>
  <c r="O1526" i="1"/>
  <c r="Q1526" i="1" s="1"/>
  <c r="O1542" i="1"/>
  <c r="Q1542" i="1" s="1"/>
  <c r="O1558" i="1"/>
  <c r="Q1558" i="1" s="1"/>
  <c r="O1562" i="1"/>
  <c r="Q1562" i="1" s="1"/>
  <c r="O1566" i="1"/>
  <c r="Q1566" i="1" s="1"/>
  <c r="O1586" i="1"/>
  <c r="Q1586" i="1" s="1"/>
  <c r="O1590" i="1"/>
  <c r="Q1590" i="1" s="1"/>
  <c r="O1594" i="1"/>
  <c r="Q1594" i="1" s="1"/>
  <c r="O1602" i="1"/>
  <c r="Q1602" i="1" s="1"/>
  <c r="O1606" i="1"/>
  <c r="Q1606" i="1" s="1"/>
  <c r="O1614" i="1"/>
  <c r="Q1614" i="1" s="1"/>
  <c r="O1618" i="1"/>
  <c r="Q1618" i="1" s="1"/>
  <c r="O1630" i="1"/>
  <c r="Q1630" i="1" s="1"/>
  <c r="O1634" i="1"/>
  <c r="Q1634" i="1" s="1"/>
  <c r="O1642" i="1"/>
  <c r="Q1642" i="1" s="1"/>
  <c r="O1654" i="1"/>
  <c r="Q1654" i="1" s="1"/>
  <c r="O1666" i="1"/>
  <c r="Q1666" i="1" s="1"/>
  <c r="O1686" i="1"/>
  <c r="Q1686" i="1" s="1"/>
  <c r="O1694" i="1"/>
  <c r="Q1694" i="1" s="1"/>
  <c r="O1718" i="1"/>
  <c r="Q1718" i="1" s="1"/>
  <c r="O1734" i="1"/>
  <c r="Q1734" i="1" s="1"/>
  <c r="O1738" i="1"/>
  <c r="Q1738" i="1" s="1"/>
  <c r="O1742" i="1"/>
  <c r="Q1742" i="1" s="1"/>
  <c r="O1746" i="1"/>
  <c r="Q1746" i="1" s="1"/>
  <c r="O1750" i="1"/>
  <c r="Q1750" i="1" s="1"/>
  <c r="O1774" i="1"/>
  <c r="Q1774" i="1" s="1"/>
  <c r="O1782" i="1"/>
  <c r="Q1782" i="1" s="1"/>
  <c r="O1786" i="1"/>
  <c r="Q1786" i="1" s="1"/>
  <c r="O1794" i="1"/>
  <c r="Q1794" i="1" s="1"/>
  <c r="O1837" i="1"/>
  <c r="Q1837" i="1" s="1"/>
  <c r="O1842" i="1"/>
  <c r="Q1842" i="1" s="1"/>
  <c r="O1847" i="1"/>
  <c r="Q1847" i="1" s="1"/>
  <c r="O1853" i="1"/>
  <c r="Q1853" i="1" s="1"/>
  <c r="O1863" i="1"/>
  <c r="Q1863" i="1" s="1"/>
  <c r="O1874" i="1"/>
  <c r="Q1874" i="1" s="1"/>
  <c r="O1890" i="1"/>
  <c r="Q1890" i="1" s="1"/>
  <c r="O1895" i="1"/>
  <c r="Q1895" i="1" s="1"/>
  <c r="O1901" i="1"/>
  <c r="Q1901" i="1" s="1"/>
  <c r="O1911" i="1"/>
  <c r="Q1911" i="1" s="1"/>
  <c r="O1917" i="1"/>
  <c r="Q1917" i="1" s="1"/>
  <c r="O1956" i="1"/>
  <c r="Q1956" i="1" s="1"/>
  <c r="O1976" i="1"/>
  <c r="Q1976" i="1" s="1"/>
  <c r="O1984" i="1"/>
  <c r="Q1984" i="1" s="1"/>
  <c r="O1992" i="1"/>
  <c r="Q1992" i="1" s="1"/>
  <c r="O1996" i="1"/>
  <c r="Q1996" i="1" s="1"/>
  <c r="O2000" i="1"/>
  <c r="Q2000" i="1" s="1"/>
  <c r="O2004" i="1"/>
  <c r="Q2004" i="1" s="1"/>
  <c r="O2016" i="1"/>
  <c r="Q2016" i="1" s="1"/>
  <c r="O2020" i="1"/>
  <c r="Q2020" i="1" s="1"/>
  <c r="O2032" i="1"/>
  <c r="Q2032" i="1" s="1"/>
  <c r="O2040" i="1"/>
  <c r="Q2040" i="1" s="1"/>
  <c r="O2044" i="1"/>
  <c r="Q2044" i="1" s="1"/>
  <c r="O2048" i="1"/>
  <c r="Q2048" i="1" s="1"/>
  <c r="O2068" i="1"/>
  <c r="Q2068" i="1" s="1"/>
  <c r="O2088" i="1"/>
  <c r="Q2088" i="1" s="1"/>
  <c r="O2092" i="1"/>
  <c r="Q2092" i="1" s="1"/>
  <c r="O2112" i="1"/>
  <c r="Q2112" i="1" s="1"/>
  <c r="O2120" i="1"/>
  <c r="Q2120" i="1" s="1"/>
  <c r="O2124" i="1"/>
  <c r="Q2124" i="1" s="1"/>
  <c r="O2132" i="1"/>
  <c r="Q2132" i="1" s="1"/>
  <c r="O2152" i="1"/>
  <c r="Q2152" i="1" s="1"/>
  <c r="O2156" i="1"/>
  <c r="Q2156" i="1" s="1"/>
  <c r="O2168" i="1"/>
  <c r="Q2168" i="1" s="1"/>
  <c r="O2172" i="1"/>
  <c r="Q2172" i="1" s="1"/>
  <c r="O2208" i="1"/>
  <c r="Q2208" i="1" s="1"/>
  <c r="O2216" i="1"/>
  <c r="Q2216" i="1" s="1"/>
  <c r="O2224" i="1"/>
  <c r="Q2224" i="1" s="1"/>
  <c r="O2228" i="1"/>
  <c r="Q2228" i="1" s="1"/>
  <c r="O2236" i="1"/>
  <c r="Q2236" i="1" s="1"/>
  <c r="O2240" i="1"/>
  <c r="Q2240" i="1" s="1"/>
  <c r="O2244" i="1"/>
  <c r="Q2244" i="1" s="1"/>
  <c r="O2252" i="1"/>
  <c r="Q2252" i="1" s="1"/>
  <c r="O2260" i="1"/>
  <c r="Q2260" i="1" s="1"/>
  <c r="O2268" i="1"/>
  <c r="Q2268" i="1" s="1"/>
  <c r="O2276" i="1"/>
  <c r="Q2276" i="1" s="1"/>
  <c r="O2288" i="1"/>
  <c r="Q2288" i="1" s="1"/>
  <c r="O2292" i="1"/>
  <c r="Q2292" i="1" s="1"/>
  <c r="O2300" i="1"/>
  <c r="Q2300" i="1" s="1"/>
  <c r="O2308" i="1"/>
  <c r="Q2308" i="1" s="1"/>
  <c r="O2312" i="1"/>
  <c r="Q2312" i="1" s="1"/>
  <c r="O2316" i="1"/>
  <c r="Q2316" i="1" s="1"/>
  <c r="O2332" i="1"/>
  <c r="Q2332" i="1" s="1"/>
  <c r="O2340" i="1"/>
  <c r="Q2340" i="1" s="1"/>
  <c r="O2352" i="1"/>
  <c r="Q2352" i="1" s="1"/>
  <c r="O2364" i="1"/>
  <c r="Q2364" i="1" s="1"/>
  <c r="O2372" i="1"/>
  <c r="Q2372" i="1" s="1"/>
  <c r="O2376" i="1"/>
  <c r="Q2376" i="1" s="1"/>
  <c r="O2392" i="1"/>
  <c r="Q2392" i="1" s="1"/>
  <c r="O2404" i="1"/>
  <c r="Q2404" i="1" s="1"/>
  <c r="O2408" i="1"/>
  <c r="Q2408" i="1" s="1"/>
  <c r="O2416" i="1"/>
  <c r="Q2416" i="1" s="1"/>
  <c r="O2424" i="1"/>
  <c r="Q2424" i="1" s="1"/>
  <c r="O2428" i="1"/>
  <c r="Q2428" i="1" s="1"/>
  <c r="O2436" i="1"/>
  <c r="Q2436" i="1" s="1"/>
  <c r="O2456" i="1"/>
  <c r="Q2456" i="1" s="1"/>
  <c r="O2472" i="1"/>
  <c r="Q2472" i="1" s="1"/>
  <c r="O2496" i="1"/>
  <c r="Q2496" i="1" s="1"/>
  <c r="O2520" i="1"/>
  <c r="Q2520" i="1" s="1"/>
  <c r="O2540" i="1"/>
  <c r="Q2540" i="1" s="1"/>
  <c r="O2572" i="1"/>
  <c r="Q2572" i="1" s="1"/>
  <c r="O2580" i="1"/>
  <c r="Q2580" i="1" s="1"/>
  <c r="O2588" i="1"/>
  <c r="Q2588" i="1" s="1"/>
  <c r="O2592" i="1"/>
  <c r="Q2592" i="1" s="1"/>
  <c r="O2596" i="1"/>
  <c r="Q2596" i="1" s="1"/>
  <c r="O2608" i="1"/>
  <c r="Q2608" i="1" s="1"/>
  <c r="O2632" i="1"/>
  <c r="Q2632" i="1" s="1"/>
  <c r="O2640" i="1"/>
  <c r="Q2640" i="1" s="1"/>
  <c r="O2664" i="1"/>
  <c r="Q2664" i="1" s="1"/>
  <c r="O2672" i="1"/>
  <c r="Q2672" i="1" s="1"/>
  <c r="O2676" i="1"/>
  <c r="Q2676" i="1" s="1"/>
  <c r="O2688" i="1"/>
  <c r="Q2688" i="1" s="1"/>
  <c r="O2696" i="1"/>
  <c r="Q2696" i="1" s="1"/>
  <c r="O2700" i="1"/>
  <c r="Q2700" i="1" s="1"/>
  <c r="O2704" i="1"/>
  <c r="Q2704" i="1" s="1"/>
  <c r="O2708" i="1"/>
  <c r="Q2708" i="1" s="1"/>
  <c r="O2712" i="1"/>
  <c r="Q2712" i="1" s="1"/>
  <c r="O2732" i="1"/>
  <c r="Q2732" i="1" s="1"/>
  <c r="O2740" i="1"/>
  <c r="Q2740" i="1" s="1"/>
  <c r="O2744" i="1"/>
  <c r="Q2744" i="1" s="1"/>
  <c r="O2768" i="1"/>
  <c r="Q2768" i="1" s="1"/>
  <c r="O2776" i="1"/>
  <c r="Q2776" i="1" s="1"/>
  <c r="O2792" i="1"/>
  <c r="Q2792" i="1" s="1"/>
  <c r="O2800" i="1"/>
  <c r="Q2800" i="1" s="1"/>
  <c r="O2848" i="1"/>
  <c r="Q2848" i="1" s="1"/>
  <c r="O2856" i="1"/>
  <c r="Q2856" i="1" s="1"/>
  <c r="O2860" i="1"/>
  <c r="Q2860" i="1" s="1"/>
  <c r="O2876" i="1"/>
  <c r="Q2876" i="1" s="1"/>
  <c r="O2884" i="1"/>
  <c r="Q2884" i="1" s="1"/>
  <c r="O2896" i="1"/>
  <c r="Q2896" i="1" s="1"/>
  <c r="O2920" i="1"/>
  <c r="Q2920" i="1" s="1"/>
  <c r="O2924" i="1"/>
  <c r="Q2924" i="1" s="1"/>
  <c r="O2928" i="1"/>
  <c r="Q2928" i="1" s="1"/>
  <c r="O2936" i="1"/>
  <c r="Q2936" i="1" s="1"/>
  <c r="O2956" i="1"/>
  <c r="Q2956" i="1" s="1"/>
  <c r="O2960" i="1"/>
  <c r="Q2960" i="1" s="1"/>
  <c r="O2964" i="1"/>
  <c r="Q2964" i="1" s="1"/>
  <c r="O2972" i="1"/>
  <c r="Q2972" i="1" s="1"/>
  <c r="O2976" i="1"/>
  <c r="Q2976" i="1" s="1"/>
  <c r="O2980" i="1"/>
  <c r="Q2980" i="1" s="1"/>
  <c r="O2996" i="1"/>
  <c r="Q2996" i="1" s="1"/>
  <c r="O3000" i="1"/>
  <c r="Q3000" i="1" s="1"/>
  <c r="O3028" i="1"/>
  <c r="Q3028" i="1" s="1"/>
  <c r="O3032" i="1"/>
  <c r="Q3032" i="1" s="1"/>
  <c r="O3036" i="1"/>
  <c r="Q3036" i="1" s="1"/>
  <c r="O3040" i="1"/>
  <c r="Q3040" i="1" s="1"/>
  <c r="O3056" i="1"/>
  <c r="Q3056" i="1" s="1"/>
  <c r="O3060" i="1"/>
  <c r="Q3060" i="1" s="1"/>
  <c r="O3068" i="1"/>
  <c r="Q3068" i="1" s="1"/>
  <c r="O3080" i="1"/>
  <c r="Q3080" i="1" s="1"/>
  <c r="O3084" i="1"/>
  <c r="Q3084" i="1" s="1"/>
  <c r="O3088" i="1"/>
  <c r="Q3088" i="1" s="1"/>
  <c r="O3092" i="1"/>
  <c r="Q3092" i="1" s="1"/>
  <c r="O3100" i="1"/>
  <c r="Q3100" i="1" s="1"/>
  <c r="O3108" i="1"/>
  <c r="Q3108" i="1" s="1"/>
  <c r="O3116" i="1"/>
  <c r="Q3116" i="1" s="1"/>
  <c r="O3140" i="1"/>
  <c r="Q3140" i="1" s="1"/>
  <c r="O3144" i="1"/>
  <c r="Q3144" i="1" s="1"/>
  <c r="O3152" i="1"/>
  <c r="Q3152" i="1" s="1"/>
  <c r="O3156" i="1"/>
  <c r="Q3156" i="1" s="1"/>
  <c r="O3164" i="1"/>
  <c r="Q3164" i="1" s="1"/>
  <c r="O3168" i="1"/>
  <c r="Q3168" i="1" s="1"/>
  <c r="O3176" i="1"/>
  <c r="Q3176" i="1" s="1"/>
  <c r="O3188" i="1"/>
  <c r="Q3188" i="1" s="1"/>
  <c r="O3196" i="1"/>
  <c r="Q3196" i="1" s="1"/>
  <c r="O3208" i="1"/>
  <c r="Q3208" i="1" s="1"/>
  <c r="O3212" i="1"/>
  <c r="Q3212" i="1" s="1"/>
  <c r="O1843" i="1"/>
  <c r="Q1843" i="1" s="1"/>
  <c r="O1849" i="1"/>
  <c r="Q1849" i="1" s="1"/>
  <c r="O1854" i="1"/>
  <c r="Q1854" i="1" s="1"/>
  <c r="O1859" i="1"/>
  <c r="Q1859" i="1" s="1"/>
  <c r="O1865" i="1"/>
  <c r="Q1865" i="1" s="1"/>
  <c r="O1870" i="1"/>
  <c r="Q1870" i="1" s="1"/>
  <c r="O1875" i="1"/>
  <c r="Q1875" i="1" s="1"/>
  <c r="O1881" i="1"/>
  <c r="Q1881" i="1" s="1"/>
  <c r="O1891" i="1"/>
  <c r="Q1891" i="1" s="1"/>
  <c r="O1902" i="1"/>
  <c r="Q1902" i="1" s="1"/>
  <c r="O1907" i="1"/>
  <c r="Q1907" i="1" s="1"/>
  <c r="O1913" i="1"/>
  <c r="Q1913" i="1" s="1"/>
  <c r="O1918" i="1"/>
  <c r="Q1918" i="1" s="1"/>
  <c r="O1923" i="1"/>
  <c r="Q1923" i="1" s="1"/>
  <c r="O1933" i="1"/>
  <c r="Q1933" i="1" s="1"/>
  <c r="O1953" i="1"/>
  <c r="Q1953" i="1" s="1"/>
  <c r="O1957" i="1"/>
  <c r="Q1957" i="1" s="1"/>
  <c r="O1965" i="1"/>
  <c r="Q1965" i="1" s="1"/>
  <c r="O1981" i="1"/>
  <c r="Q1981" i="1" s="1"/>
  <c r="O1985" i="1"/>
  <c r="Q1985" i="1" s="1"/>
  <c r="O1989" i="1"/>
  <c r="Q1989" i="1" s="1"/>
  <c r="O1993" i="1"/>
  <c r="Q1993" i="1" s="1"/>
  <c r="O1997" i="1"/>
  <c r="Q1997" i="1" s="1"/>
  <c r="O2005" i="1"/>
  <c r="Q2005" i="1" s="1"/>
  <c r="O2009" i="1"/>
  <c r="Q2009" i="1" s="1"/>
  <c r="O2017" i="1"/>
  <c r="Q2017" i="1" s="1"/>
  <c r="O2021" i="1"/>
  <c r="Q2021" i="1" s="1"/>
  <c r="O2061" i="1"/>
  <c r="Q2061" i="1" s="1"/>
  <c r="O2069" i="1"/>
  <c r="Q2069" i="1" s="1"/>
  <c r="O2077" i="1"/>
  <c r="Q2077" i="1" s="1"/>
  <c r="O2081" i="1"/>
  <c r="Q2081" i="1" s="1"/>
  <c r="O2089" i="1"/>
  <c r="Q2089" i="1" s="1"/>
  <c r="O2097" i="1"/>
  <c r="Q2097" i="1" s="1"/>
  <c r="O2105" i="1"/>
  <c r="Q2105" i="1" s="1"/>
  <c r="O2113" i="1"/>
  <c r="Q2113" i="1" s="1"/>
  <c r="O2121" i="1"/>
  <c r="Q2121" i="1" s="1"/>
  <c r="O2125" i="1"/>
  <c r="Q2125" i="1" s="1"/>
  <c r="O2129" i="1"/>
  <c r="Q2129" i="1" s="1"/>
  <c r="O2153" i="1"/>
  <c r="Q2153" i="1" s="1"/>
  <c r="O2173" i="1"/>
  <c r="Q2173" i="1" s="1"/>
  <c r="O2177" i="1"/>
  <c r="Q2177" i="1" s="1"/>
  <c r="O2185" i="1"/>
  <c r="Q2185" i="1" s="1"/>
  <c r="O2201" i="1"/>
  <c r="Q2201" i="1" s="1"/>
  <c r="O2205" i="1"/>
  <c r="Q2205" i="1" s="1"/>
  <c r="O2213" i="1"/>
  <c r="Q2213" i="1" s="1"/>
  <c r="O2217" i="1"/>
  <c r="Q2217" i="1" s="1"/>
  <c r="O2221" i="1"/>
  <c r="Q2221" i="1" s="1"/>
  <c r="O2225" i="1"/>
  <c r="Q2225" i="1" s="1"/>
  <c r="O2233" i="1"/>
  <c r="Q2233" i="1" s="1"/>
  <c r="O2241" i="1"/>
  <c r="Q2241" i="1" s="1"/>
  <c r="O2245" i="1"/>
  <c r="Q2245" i="1" s="1"/>
  <c r="O2265" i="1"/>
  <c r="Q2265" i="1" s="1"/>
  <c r="O2269" i="1"/>
  <c r="Q2269" i="1" s="1"/>
  <c r="O2281" i="1"/>
  <c r="Q2281" i="1" s="1"/>
  <c r="O2285" i="1"/>
  <c r="Q2285" i="1" s="1"/>
  <c r="O2297" i="1"/>
  <c r="Q2297" i="1" s="1"/>
  <c r="O2305" i="1"/>
  <c r="Q2305" i="1" s="1"/>
  <c r="O2317" i="1"/>
  <c r="Q2317" i="1" s="1"/>
  <c r="O2325" i="1"/>
  <c r="Q2325" i="1" s="1"/>
  <c r="O2329" i="1"/>
  <c r="Q2329" i="1" s="1"/>
  <c r="O2333" i="1"/>
  <c r="Q2333" i="1" s="1"/>
  <c r="O2341" i="1"/>
  <c r="Q2341" i="1" s="1"/>
  <c r="O2349" i="1"/>
  <c r="Q2349" i="1" s="1"/>
  <c r="O2353" i="1"/>
  <c r="Q2353" i="1" s="1"/>
  <c r="O2365" i="1"/>
  <c r="Q2365" i="1" s="1"/>
  <c r="O2369" i="1"/>
  <c r="Q2369" i="1" s="1"/>
  <c r="O2377" i="1"/>
  <c r="Q2377" i="1" s="1"/>
  <c r="O2381" i="1"/>
  <c r="Q2381" i="1" s="1"/>
  <c r="O2397" i="1"/>
  <c r="Q2397" i="1" s="1"/>
  <c r="O2409" i="1"/>
  <c r="Q2409" i="1" s="1"/>
  <c r="O2417" i="1"/>
  <c r="Q2417" i="1" s="1"/>
  <c r="O2421" i="1"/>
  <c r="Q2421" i="1" s="1"/>
  <c r="O2429" i="1"/>
  <c r="Q2429" i="1" s="1"/>
  <c r="O2465" i="1"/>
  <c r="Q2465" i="1" s="1"/>
  <c r="O2481" i="1"/>
  <c r="Q2481" i="1" s="1"/>
  <c r="O2485" i="1"/>
  <c r="Q2485" i="1" s="1"/>
  <c r="O2489" i="1"/>
  <c r="Q2489" i="1" s="1"/>
  <c r="O2493" i="1"/>
  <c r="Q2493" i="1" s="1"/>
  <c r="O2497" i="1"/>
  <c r="Q2497" i="1" s="1"/>
  <c r="O2501" i="1"/>
  <c r="Q2501" i="1" s="1"/>
  <c r="O2505" i="1"/>
  <c r="Q2505" i="1" s="1"/>
  <c r="O2509" i="1"/>
  <c r="Q2509" i="1" s="1"/>
  <c r="O2521" i="1"/>
  <c r="Q2521" i="1" s="1"/>
  <c r="O2533" i="1"/>
  <c r="Q2533" i="1" s="1"/>
  <c r="O2541" i="1"/>
  <c r="Q2541" i="1" s="1"/>
  <c r="O2561" i="1"/>
  <c r="Q2561" i="1" s="1"/>
  <c r="O2565" i="1"/>
  <c r="Q2565" i="1" s="1"/>
  <c r="O2569" i="1"/>
  <c r="Q2569" i="1" s="1"/>
  <c r="O2581" i="1"/>
  <c r="Q2581" i="1" s="1"/>
  <c r="O2585" i="1"/>
  <c r="Q2585" i="1" s="1"/>
  <c r="O2589" i="1"/>
  <c r="Q2589" i="1" s="1"/>
  <c r="O2593" i="1"/>
  <c r="Q2593" i="1" s="1"/>
  <c r="O2597" i="1"/>
  <c r="Q2597" i="1" s="1"/>
  <c r="O2605" i="1"/>
  <c r="Q2605" i="1" s="1"/>
  <c r="O2609" i="1"/>
  <c r="Q2609" i="1" s="1"/>
  <c r="O2613" i="1"/>
  <c r="Q2613" i="1" s="1"/>
  <c r="O2617" i="1"/>
  <c r="Q2617" i="1" s="1"/>
  <c r="O2625" i="1"/>
  <c r="Q2625" i="1" s="1"/>
  <c r="O2629" i="1"/>
  <c r="Q2629" i="1" s="1"/>
  <c r="O2641" i="1"/>
  <c r="Q2641" i="1" s="1"/>
  <c r="O2645" i="1"/>
  <c r="Q2645" i="1" s="1"/>
  <c r="O2649" i="1"/>
  <c r="Q2649" i="1" s="1"/>
  <c r="O2653" i="1"/>
  <c r="Q2653" i="1" s="1"/>
  <c r="O2661" i="1"/>
  <c r="Q2661" i="1" s="1"/>
  <c r="O2685" i="1"/>
  <c r="Q2685" i="1" s="1"/>
  <c r="O2693" i="1"/>
  <c r="Q2693" i="1" s="1"/>
  <c r="O2697" i="1"/>
  <c r="Q2697" i="1" s="1"/>
  <c r="O2705" i="1"/>
  <c r="Q2705" i="1" s="1"/>
  <c r="O2709" i="1"/>
  <c r="Q2709" i="1" s="1"/>
  <c r="O2749" i="1"/>
  <c r="Q2749" i="1" s="1"/>
  <c r="O2753" i="1"/>
  <c r="Q2753" i="1" s="1"/>
  <c r="O2765" i="1"/>
  <c r="Q2765" i="1" s="1"/>
  <c r="O2769" i="1"/>
  <c r="Q2769" i="1" s="1"/>
  <c r="O2777" i="1"/>
  <c r="Q2777" i="1" s="1"/>
  <c r="O2785" i="1"/>
  <c r="Q2785" i="1" s="1"/>
  <c r="O2793" i="1"/>
  <c r="Q2793" i="1" s="1"/>
  <c r="O2837" i="1"/>
  <c r="Q2837" i="1" s="1"/>
  <c r="O2845" i="1"/>
  <c r="Q2845" i="1" s="1"/>
  <c r="O2857" i="1"/>
  <c r="Q2857" i="1" s="1"/>
  <c r="O2861" i="1"/>
  <c r="Q2861" i="1" s="1"/>
  <c r="O2865" i="1"/>
  <c r="Q2865" i="1" s="1"/>
  <c r="O2869" i="1"/>
  <c r="Q2869" i="1" s="1"/>
  <c r="O2913" i="1"/>
  <c r="Q2913" i="1" s="1"/>
  <c r="O2921" i="1"/>
  <c r="Q2921" i="1" s="1"/>
  <c r="O2925" i="1"/>
  <c r="Q2925" i="1" s="1"/>
  <c r="O2929" i="1"/>
  <c r="Q2929" i="1" s="1"/>
  <c r="O2933" i="1"/>
  <c r="Q2933" i="1" s="1"/>
  <c r="O2949" i="1"/>
  <c r="Q2949" i="1" s="1"/>
  <c r="O2961" i="1"/>
  <c r="Q2961" i="1" s="1"/>
  <c r="O2965" i="1"/>
  <c r="Q2965" i="1" s="1"/>
  <c r="O2969" i="1"/>
  <c r="Q2969" i="1" s="1"/>
  <c r="O2973" i="1"/>
  <c r="Q2973" i="1" s="1"/>
  <c r="O2985" i="1"/>
  <c r="Q2985" i="1" s="1"/>
  <c r="O2997" i="1"/>
  <c r="Q2997" i="1" s="1"/>
  <c r="O3001" i="1"/>
  <c r="Q3001" i="1" s="1"/>
  <c r="O3005" i="1"/>
  <c r="Q3005" i="1" s="1"/>
  <c r="O3017" i="1"/>
  <c r="Q3017" i="1" s="1"/>
  <c r="O3021" i="1"/>
  <c r="Q3021" i="1" s="1"/>
  <c r="O3037" i="1"/>
  <c r="Q3037" i="1" s="1"/>
  <c r="O3053" i="1"/>
  <c r="Q3053" i="1" s="1"/>
  <c r="O3069" i="1"/>
  <c r="Q3069" i="1" s="1"/>
  <c r="O3089" i="1"/>
  <c r="Q3089" i="1" s="1"/>
  <c r="O3093" i="1"/>
  <c r="Q3093" i="1" s="1"/>
  <c r="O3097" i="1"/>
  <c r="Q3097" i="1" s="1"/>
  <c r="O3101" i="1"/>
  <c r="Q3101" i="1" s="1"/>
  <c r="O3105" i="1"/>
  <c r="Q3105" i="1" s="1"/>
  <c r="O3109" i="1"/>
  <c r="Q3109" i="1" s="1"/>
  <c r="O3145" i="1"/>
  <c r="Q3145" i="1" s="1"/>
  <c r="O3149" i="1"/>
  <c r="Q3149" i="1" s="1"/>
  <c r="O3157" i="1"/>
  <c r="Q3157" i="1" s="1"/>
  <c r="O3161" i="1"/>
  <c r="Q3161" i="1" s="1"/>
  <c r="O3169" i="1"/>
  <c r="Q3169" i="1" s="1"/>
  <c r="O3173" i="1"/>
  <c r="Q3173" i="1" s="1"/>
  <c r="O3205" i="1"/>
  <c r="Q3205" i="1" s="1"/>
  <c r="O3209" i="1"/>
  <c r="Q3209" i="1" s="1"/>
  <c r="O3213" i="1"/>
  <c r="Q3213" i="1" s="1"/>
  <c r="O3217" i="1"/>
  <c r="Q3217" i="1" s="1"/>
  <c r="O3225" i="1"/>
  <c r="Q3225" i="1" s="1"/>
  <c r="O3249" i="1"/>
  <c r="Q3249" i="1" s="1"/>
  <c r="O3253" i="1"/>
  <c r="Q3253" i="1" s="1"/>
  <c r="O3257" i="1"/>
  <c r="Q3257" i="1" s="1"/>
  <c r="O3265" i="1"/>
  <c r="Q3265" i="1" s="1"/>
  <c r="O3273" i="1"/>
  <c r="Q3273" i="1" s="1"/>
  <c r="O3277" i="1"/>
  <c r="Q3277" i="1" s="1"/>
  <c r="O3293" i="1"/>
  <c r="Q3293" i="1" s="1"/>
  <c r="O3321" i="1"/>
  <c r="Q3321" i="1" s="1"/>
  <c r="O3349" i="1"/>
  <c r="Q3349" i="1" s="1"/>
  <c r="O3365" i="1"/>
  <c r="Q3365" i="1" s="1"/>
  <c r="O3369" i="1"/>
  <c r="Q3369" i="1" s="1"/>
  <c r="O3373" i="1"/>
  <c r="Q3373" i="1" s="1"/>
  <c r="O3381" i="1"/>
  <c r="Q3381" i="1" s="1"/>
  <c r="O3393" i="1"/>
  <c r="Q3393" i="1" s="1"/>
  <c r="O3397" i="1"/>
  <c r="Q3397" i="1" s="1"/>
  <c r="O3417" i="1"/>
  <c r="Q3417" i="1" s="1"/>
  <c r="O3425" i="1"/>
  <c r="Q3425" i="1" s="1"/>
  <c r="O3437" i="1"/>
  <c r="Q3437" i="1" s="1"/>
  <c r="O3445" i="1"/>
  <c r="Q3445" i="1" s="1"/>
  <c r="O3449" i="1"/>
  <c r="Q3449" i="1" s="1"/>
  <c r="O3457" i="1"/>
  <c r="Q3457" i="1" s="1"/>
  <c r="O3465" i="1"/>
  <c r="Q3465" i="1" s="1"/>
  <c r="O3489" i="1"/>
  <c r="Q3489" i="1" s="1"/>
  <c r="O3501" i="1"/>
  <c r="Q3501" i="1" s="1"/>
  <c r="O3505" i="1"/>
  <c r="Q3505" i="1" s="1"/>
  <c r="O3549" i="1"/>
  <c r="Q3549" i="1" s="1"/>
  <c r="O3569" i="1"/>
  <c r="Q3569" i="1" s="1"/>
  <c r="O3573" i="1"/>
  <c r="Q3573" i="1" s="1"/>
  <c r="O3581" i="1"/>
  <c r="Q3581" i="1" s="1"/>
  <c r="O3585" i="1"/>
  <c r="Q3585" i="1" s="1"/>
  <c r="O1850" i="1"/>
  <c r="Q1850" i="1" s="1"/>
  <c r="O1866" i="1"/>
  <c r="Q1866" i="1" s="1"/>
  <c r="O1877" i="1"/>
  <c r="Q1877" i="1" s="1"/>
  <c r="O1887" i="1"/>
  <c r="Q1887" i="1" s="1"/>
  <c r="O1903" i="1"/>
  <c r="Q1903" i="1" s="1"/>
  <c r="O1938" i="1"/>
  <c r="Q1938" i="1" s="1"/>
  <c r="O1942" i="1"/>
  <c r="Q1942" i="1" s="1"/>
  <c r="O1954" i="1"/>
  <c r="Q1954" i="1" s="1"/>
  <c r="O1994" i="1"/>
  <c r="Q1994" i="1" s="1"/>
  <c r="O1998" i="1"/>
  <c r="Q1998" i="1" s="1"/>
  <c r="O2002" i="1"/>
  <c r="Q2002" i="1" s="1"/>
  <c r="O2010" i="1"/>
  <c r="Q2010" i="1" s="1"/>
  <c r="O2018" i="1"/>
  <c r="Q2018" i="1" s="1"/>
  <c r="O2046" i="1"/>
  <c r="Q2046" i="1" s="1"/>
  <c r="O2058" i="1"/>
  <c r="Q2058" i="1" s="1"/>
  <c r="O2066" i="1"/>
  <c r="Q2066" i="1" s="1"/>
  <c r="O2070" i="1"/>
  <c r="Q2070" i="1" s="1"/>
  <c r="O2078" i="1"/>
  <c r="Q2078" i="1" s="1"/>
  <c r="O2094" i="1"/>
  <c r="Q2094" i="1" s="1"/>
  <c r="O2098" i="1"/>
  <c r="Q2098" i="1" s="1"/>
  <c r="O2118" i="1"/>
  <c r="Q2118" i="1" s="1"/>
  <c r="O2122" i="1"/>
  <c r="Q2122" i="1" s="1"/>
  <c r="O2142" i="1"/>
  <c r="Q2142" i="1" s="1"/>
  <c r="O2158" i="1"/>
  <c r="Q2158" i="1" s="1"/>
  <c r="O2162" i="1"/>
  <c r="Q2162" i="1" s="1"/>
  <c r="O2166" i="1"/>
  <c r="Q2166" i="1" s="1"/>
  <c r="O2170" i="1"/>
  <c r="Q2170" i="1" s="1"/>
  <c r="O2178" i="1"/>
  <c r="Q2178" i="1" s="1"/>
  <c r="O2190" i="1"/>
  <c r="Q2190" i="1" s="1"/>
  <c r="O2214" i="1"/>
  <c r="Q2214" i="1" s="1"/>
  <c r="O2218" i="1"/>
  <c r="Q2218" i="1" s="1"/>
  <c r="O2222" i="1"/>
  <c r="Q2222" i="1" s="1"/>
  <c r="O2230" i="1"/>
  <c r="Q2230" i="1" s="1"/>
  <c r="O2234" i="1"/>
  <c r="Q2234" i="1" s="1"/>
  <c r="O2246" i="1"/>
  <c r="Q2246" i="1" s="1"/>
  <c r="O2270" i="1"/>
  <c r="Q2270" i="1" s="1"/>
  <c r="O2286" i="1"/>
  <c r="Q2286" i="1" s="1"/>
  <c r="O2310" i="1"/>
  <c r="Q2310" i="1" s="1"/>
  <c r="O2318" i="1"/>
  <c r="Q2318" i="1" s="1"/>
  <c r="O2322" i="1"/>
  <c r="Q2322" i="1" s="1"/>
  <c r="O2326" i="1"/>
  <c r="Q2326" i="1" s="1"/>
  <c r="O2330" i="1"/>
  <c r="Q2330" i="1" s="1"/>
  <c r="O2334" i="1"/>
  <c r="Q2334" i="1" s="1"/>
  <c r="O2354" i="1"/>
  <c r="Q2354" i="1" s="1"/>
  <c r="O2358" i="1"/>
  <c r="Q2358" i="1" s="1"/>
  <c r="O2362" i="1"/>
  <c r="Q2362" i="1" s="1"/>
  <c r="O2370" i="1"/>
  <c r="Q2370" i="1" s="1"/>
  <c r="O2386" i="1"/>
  <c r="Q2386" i="1" s="1"/>
  <c r="O2406" i="1"/>
  <c r="Q2406" i="1" s="1"/>
  <c r="O2422" i="1"/>
  <c r="Q2422" i="1" s="1"/>
  <c r="O2426" i="1"/>
  <c r="Q2426" i="1" s="1"/>
  <c r="O2430" i="1"/>
  <c r="Q2430" i="1" s="1"/>
  <c r="O2446" i="1"/>
  <c r="Q2446" i="1" s="1"/>
  <c r="O2470" i="1"/>
  <c r="Q2470" i="1" s="1"/>
  <c r="O2482" i="1"/>
  <c r="Q2482" i="1" s="1"/>
  <c r="O2486" i="1"/>
  <c r="Q2486" i="1" s="1"/>
  <c r="O2490" i="1"/>
  <c r="Q2490" i="1" s="1"/>
  <c r="O2494" i="1"/>
  <c r="Q2494" i="1" s="1"/>
  <c r="O2498" i="1"/>
  <c r="Q2498" i="1" s="1"/>
  <c r="O2514" i="1"/>
  <c r="Q2514" i="1" s="1"/>
  <c r="O2518" i="1"/>
  <c r="Q2518" i="1" s="1"/>
  <c r="O2542" i="1"/>
  <c r="Q2542" i="1" s="1"/>
  <c r="O2550" i="1"/>
  <c r="Q2550" i="1" s="1"/>
  <c r="O2554" i="1"/>
  <c r="Q2554" i="1" s="1"/>
  <c r="O2562" i="1"/>
  <c r="Q2562" i="1" s="1"/>
  <c r="O2570" i="1"/>
  <c r="Q2570" i="1" s="1"/>
  <c r="O2578" i="1"/>
  <c r="Q2578" i="1" s="1"/>
  <c r="O2590" i="1"/>
  <c r="Q2590" i="1" s="1"/>
  <c r="O2598" i="1"/>
  <c r="Q2598" i="1" s="1"/>
  <c r="O2602" i="1"/>
  <c r="Q2602" i="1" s="1"/>
  <c r="O2610" i="1"/>
  <c r="Q2610" i="1" s="1"/>
  <c r="O2618" i="1"/>
  <c r="Q2618" i="1" s="1"/>
  <c r="O2626" i="1"/>
  <c r="Q2626" i="1" s="1"/>
  <c r="O2642" i="1"/>
  <c r="Q2642" i="1" s="1"/>
  <c r="O2646" i="1"/>
  <c r="Q2646" i="1" s="1"/>
  <c r="O2654" i="1"/>
  <c r="Q2654" i="1" s="1"/>
  <c r="O2666" i="1"/>
  <c r="Q2666" i="1" s="1"/>
  <c r="O2678" i="1"/>
  <c r="Q2678" i="1" s="1"/>
  <c r="O2690" i="1"/>
  <c r="Q2690" i="1" s="1"/>
  <c r="O2694" i="1"/>
  <c r="Q2694" i="1" s="1"/>
  <c r="O2702" i="1"/>
  <c r="Q2702" i="1" s="1"/>
  <c r="O2722" i="1"/>
  <c r="Q2722" i="1" s="1"/>
  <c r="O2742" i="1"/>
  <c r="Q2742" i="1" s="1"/>
  <c r="O2746" i="1"/>
  <c r="Q2746" i="1" s="1"/>
  <c r="O2750" i="1"/>
  <c r="Q2750" i="1" s="1"/>
  <c r="O2758" i="1"/>
  <c r="Q2758" i="1" s="1"/>
  <c r="O2766" i="1"/>
  <c r="Q2766" i="1" s="1"/>
  <c r="O2770" i="1"/>
  <c r="Q2770" i="1" s="1"/>
  <c r="O2774" i="1"/>
  <c r="Q2774" i="1" s="1"/>
  <c r="O2778" i="1"/>
  <c r="Q2778" i="1" s="1"/>
  <c r="O2782" i="1"/>
  <c r="Q2782" i="1" s="1"/>
  <c r="O2790" i="1"/>
  <c r="Q2790" i="1" s="1"/>
  <c r="O2794" i="1"/>
  <c r="Q2794" i="1" s="1"/>
  <c r="O2798" i="1"/>
  <c r="Q2798" i="1" s="1"/>
  <c r="O2850" i="1"/>
  <c r="Q2850" i="1" s="1"/>
  <c r="O2858" i="1"/>
  <c r="Q2858" i="1" s="1"/>
  <c r="O2870" i="1"/>
  <c r="Q2870" i="1" s="1"/>
  <c r="O2874" i="1"/>
  <c r="Q2874" i="1" s="1"/>
  <c r="O2878" i="1"/>
  <c r="Q2878" i="1" s="1"/>
  <c r="O2886" i="1"/>
  <c r="Q2886" i="1" s="1"/>
  <c r="O2890" i="1"/>
  <c r="Q2890" i="1" s="1"/>
  <c r="O2898" i="1"/>
  <c r="Q2898" i="1" s="1"/>
  <c r="O2902" i="1"/>
  <c r="Q2902" i="1" s="1"/>
  <c r="O2906" i="1"/>
  <c r="Q2906" i="1" s="1"/>
  <c r="O2922" i="1"/>
  <c r="Q2922" i="1" s="1"/>
  <c r="O2934" i="1"/>
  <c r="Q2934" i="1" s="1"/>
  <c r="O2950" i="1"/>
  <c r="Q2950" i="1" s="1"/>
  <c r="O2954" i="1"/>
  <c r="Q2954" i="1" s="1"/>
  <c r="O2958" i="1"/>
  <c r="Q2958" i="1" s="1"/>
  <c r="O2962" i="1"/>
  <c r="Q2962" i="1" s="1"/>
  <c r="O2966" i="1"/>
  <c r="Q2966" i="1" s="1"/>
  <c r="O2974" i="1"/>
  <c r="Q2974" i="1" s="1"/>
  <c r="O3002" i="1"/>
  <c r="Q3002" i="1" s="1"/>
  <c r="O3006" i="1"/>
  <c r="Q3006" i="1" s="1"/>
  <c r="O3018" i="1"/>
  <c r="Q3018" i="1" s="1"/>
  <c r="O3022" i="1"/>
  <c r="Q3022" i="1" s="1"/>
  <c r="O3034" i="1"/>
  <c r="Q3034" i="1" s="1"/>
  <c r="O3042" i="1"/>
  <c r="Q3042" i="1" s="1"/>
  <c r="O3050" i="1"/>
  <c r="Q3050" i="1" s="1"/>
  <c r="O3058" i="1"/>
  <c r="Q3058" i="1" s="1"/>
  <c r="O3066" i="1"/>
  <c r="Q3066" i="1" s="1"/>
  <c r="O3074" i="1"/>
  <c r="Q3074" i="1" s="1"/>
  <c r="O3086" i="1"/>
  <c r="Q3086" i="1" s="1"/>
  <c r="O3090" i="1"/>
  <c r="Q3090" i="1" s="1"/>
  <c r="O3094" i="1"/>
  <c r="Q3094" i="1" s="1"/>
  <c r="O3114" i="1"/>
  <c r="Q3114" i="1" s="1"/>
  <c r="O3134" i="1"/>
  <c r="Q3134" i="1" s="1"/>
  <c r="O3146" i="1"/>
  <c r="Q3146" i="1" s="1"/>
  <c r="O3150" i="1"/>
  <c r="Q3150" i="1" s="1"/>
  <c r="O3154" i="1"/>
  <c r="Q3154" i="1" s="1"/>
  <c r="O3166" i="1"/>
  <c r="Q3166" i="1" s="1"/>
  <c r="O3170" i="1"/>
  <c r="Q3170" i="1" s="1"/>
  <c r="O3178" i="1"/>
  <c r="Q3178" i="1" s="1"/>
  <c r="O3182" i="1"/>
  <c r="Q3182" i="1" s="1"/>
  <c r="O3186" i="1"/>
  <c r="Q3186" i="1" s="1"/>
  <c r="O3206" i="1"/>
  <c r="Q3206" i="1" s="1"/>
  <c r="O3214" i="1"/>
  <c r="Q3214" i="1" s="1"/>
  <c r="O3218" i="1"/>
  <c r="Q3218" i="1" s="1"/>
  <c r="O3222" i="1"/>
  <c r="Q3222" i="1" s="1"/>
  <c r="O3230" i="1"/>
  <c r="Q3230" i="1" s="1"/>
  <c r="O3234" i="1"/>
  <c r="Q3234" i="1" s="1"/>
  <c r="O3242" i="1"/>
  <c r="Q3242" i="1" s="1"/>
  <c r="O3266" i="1"/>
  <c r="Q3266" i="1" s="1"/>
  <c r="O3270" i="1"/>
  <c r="Q3270" i="1" s="1"/>
  <c r="O3278" i="1"/>
  <c r="Q3278" i="1" s="1"/>
  <c r="O3286" i="1"/>
  <c r="Q3286" i="1" s="1"/>
  <c r="O3290" i="1"/>
  <c r="Q3290" i="1" s="1"/>
  <c r="O3302" i="1"/>
  <c r="Q3302" i="1" s="1"/>
  <c r="O3306" i="1"/>
  <c r="Q3306" i="1" s="1"/>
  <c r="O3310" i="1"/>
  <c r="Q3310" i="1" s="1"/>
  <c r="O3322" i="1"/>
  <c r="Q3322" i="1" s="1"/>
  <c r="O3334" i="1"/>
  <c r="Q3334" i="1" s="1"/>
  <c r="O3338" i="1"/>
  <c r="Q3338" i="1" s="1"/>
  <c r="O3346" i="1"/>
  <c r="Q3346" i="1" s="1"/>
  <c r="O3354" i="1"/>
  <c r="Q3354" i="1" s="1"/>
  <c r="O3358" i="1"/>
  <c r="Q3358" i="1" s="1"/>
  <c r="O3362" i="1"/>
  <c r="Q3362" i="1" s="1"/>
  <c r="O3366" i="1"/>
  <c r="Q3366" i="1" s="1"/>
  <c r="O3378" i="1"/>
  <c r="Q3378" i="1" s="1"/>
  <c r="O3382" i="1"/>
  <c r="Q3382" i="1" s="1"/>
  <c r="O3398" i="1"/>
  <c r="Q3398" i="1" s="1"/>
  <c r="O3402" i="1"/>
  <c r="Q3402" i="1" s="1"/>
  <c r="O3410" i="1"/>
  <c r="Q3410" i="1" s="1"/>
  <c r="O3438" i="1"/>
  <c r="Q3438" i="1" s="1"/>
  <c r="O3442" i="1"/>
  <c r="Q3442" i="1" s="1"/>
  <c r="O3446" i="1"/>
  <c r="Q3446" i="1" s="1"/>
  <c r="O3454" i="1"/>
  <c r="Q3454" i="1" s="1"/>
  <c r="O3462" i="1"/>
  <c r="Q3462" i="1" s="1"/>
  <c r="O3474" i="1"/>
  <c r="Q3474" i="1" s="1"/>
  <c r="O3478" i="1"/>
  <c r="Q3478" i="1" s="1"/>
  <c r="O3482" i="1"/>
  <c r="Q3482" i="1" s="1"/>
  <c r="O3486" i="1"/>
  <c r="Q3486" i="1" s="1"/>
  <c r="O3490" i="1"/>
  <c r="Q3490" i="1" s="1"/>
  <c r="O3494" i="1"/>
  <c r="Q3494" i="1" s="1"/>
  <c r="O3530" i="1"/>
  <c r="Q3530" i="1" s="1"/>
  <c r="O1806" i="1"/>
  <c r="Q1806" i="1" s="1"/>
  <c r="O1822" i="1"/>
  <c r="Q1822" i="1" s="1"/>
  <c r="O1841" i="1"/>
  <c r="Q1841" i="1" s="1"/>
  <c r="O1857" i="1"/>
  <c r="Q1857" i="1" s="1"/>
  <c r="O1883" i="1"/>
  <c r="Q1883" i="1" s="1"/>
  <c r="O1905" i="1"/>
  <c r="Q1905" i="1" s="1"/>
  <c r="O1910" i="1"/>
  <c r="Q1910" i="1" s="1"/>
  <c r="O1921" i="1"/>
  <c r="Q1921" i="1" s="1"/>
  <c r="O1943" i="1"/>
  <c r="Q1943" i="1" s="1"/>
  <c r="O1955" i="1"/>
  <c r="Q1955" i="1" s="1"/>
  <c r="O1971" i="1"/>
  <c r="Q1971" i="1" s="1"/>
  <c r="O1979" i="1"/>
  <c r="Q1979" i="1" s="1"/>
  <c r="O1991" i="1"/>
  <c r="Q1991" i="1" s="1"/>
  <c r="O1999" i="1"/>
  <c r="Q1999" i="1" s="1"/>
  <c r="O2003" i="1"/>
  <c r="Q2003" i="1" s="1"/>
  <c r="O2007" i="1"/>
  <c r="Q2007" i="1" s="1"/>
  <c r="O2011" i="1"/>
  <c r="Q2011" i="1" s="1"/>
  <c r="O2015" i="1"/>
  <c r="Q2015" i="1" s="1"/>
  <c r="O2019" i="1"/>
  <c r="Q2019" i="1" s="1"/>
  <c r="O2027" i="1"/>
  <c r="Q2027" i="1" s="1"/>
  <c r="O2035" i="1"/>
  <c r="Q2035" i="1" s="1"/>
  <c r="O2039" i="1"/>
  <c r="Q2039" i="1" s="1"/>
  <c r="O2043" i="1"/>
  <c r="Q2043" i="1" s="1"/>
  <c r="O2047" i="1"/>
  <c r="Q2047" i="1" s="1"/>
  <c r="O2055" i="1"/>
  <c r="Q2055" i="1" s="1"/>
  <c r="O2063" i="1"/>
  <c r="Q2063" i="1" s="1"/>
  <c r="O2067" i="1"/>
  <c r="Q2067" i="1" s="1"/>
  <c r="O2071" i="1"/>
  <c r="Q2071" i="1" s="1"/>
  <c r="O2083" i="1"/>
  <c r="Q2083" i="1" s="1"/>
  <c r="O2087" i="1"/>
  <c r="Q2087" i="1" s="1"/>
  <c r="O2091" i="1"/>
  <c r="Q2091" i="1" s="1"/>
  <c r="O2095" i="1"/>
  <c r="Q2095" i="1" s="1"/>
  <c r="O2099" i="1"/>
  <c r="Q2099" i="1" s="1"/>
  <c r="O2107" i="1"/>
  <c r="Q2107" i="1" s="1"/>
  <c r="O2115" i="1"/>
  <c r="Q2115" i="1" s="1"/>
  <c r="O2127" i="1"/>
  <c r="Q2127" i="1" s="1"/>
  <c r="O2131" i="1"/>
  <c r="Q2131" i="1" s="1"/>
  <c r="O2159" i="1"/>
  <c r="Q2159" i="1" s="1"/>
  <c r="O2163" i="1"/>
  <c r="Q2163" i="1" s="1"/>
  <c r="O2167" i="1"/>
  <c r="Q2167" i="1" s="1"/>
  <c r="O2175" i="1"/>
  <c r="Q2175" i="1" s="1"/>
  <c r="O2203" i="1"/>
  <c r="Q2203" i="1" s="1"/>
  <c r="O2207" i="1"/>
  <c r="Q2207" i="1" s="1"/>
  <c r="O2215" i="1"/>
  <c r="Q2215" i="1" s="1"/>
  <c r="O2219" i="1"/>
  <c r="Q2219" i="1" s="1"/>
  <c r="O2227" i="1"/>
  <c r="Q2227" i="1" s="1"/>
  <c r="O2231" i="1"/>
  <c r="Q2231" i="1" s="1"/>
  <c r="O2243" i="1"/>
  <c r="Q2243" i="1" s="1"/>
  <c r="O2247" i="1"/>
  <c r="Q2247" i="1" s="1"/>
  <c r="O2255" i="1"/>
  <c r="Q2255" i="1" s="1"/>
  <c r="O2263" i="1"/>
  <c r="Q2263" i="1" s="1"/>
  <c r="O2267" i="1"/>
  <c r="Q2267" i="1" s="1"/>
  <c r="O2279" i="1"/>
  <c r="Q2279" i="1" s="1"/>
  <c r="O2287" i="1"/>
  <c r="Q2287" i="1" s="1"/>
  <c r="O2291" i="1"/>
  <c r="Q2291" i="1" s="1"/>
  <c r="O2299" i="1"/>
  <c r="Q2299" i="1" s="1"/>
  <c r="O2315" i="1"/>
  <c r="Q2315" i="1" s="1"/>
  <c r="O2319" i="1"/>
  <c r="Q2319" i="1" s="1"/>
  <c r="O2323" i="1"/>
  <c r="Q2323" i="1" s="1"/>
  <c r="O2327" i="1"/>
  <c r="Q2327" i="1" s="1"/>
  <c r="O2355" i="1"/>
  <c r="Q2355" i="1" s="1"/>
  <c r="O2363" i="1"/>
  <c r="Q2363" i="1" s="1"/>
  <c r="O2367" i="1"/>
  <c r="Q2367" i="1" s="1"/>
  <c r="O2375" i="1"/>
  <c r="Q2375" i="1" s="1"/>
  <c r="O2387" i="1"/>
  <c r="Q2387" i="1" s="1"/>
  <c r="O2395" i="1"/>
  <c r="Q2395" i="1" s="1"/>
  <c r="O2399" i="1"/>
  <c r="Q2399" i="1" s="1"/>
  <c r="O2407" i="1"/>
  <c r="Q2407" i="1" s="1"/>
  <c r="O2415" i="1"/>
  <c r="Q2415" i="1" s="1"/>
  <c r="O2419" i="1"/>
  <c r="Q2419" i="1" s="1"/>
  <c r="O2423" i="1"/>
  <c r="Q2423" i="1" s="1"/>
  <c r="O2443" i="1"/>
  <c r="Q2443" i="1" s="1"/>
  <c r="O2467" i="1"/>
  <c r="Q2467" i="1" s="1"/>
  <c r="O2475" i="1"/>
  <c r="Q2475" i="1" s="1"/>
  <c r="O2483" i="1"/>
  <c r="Q2483" i="1" s="1"/>
  <c r="O2487" i="1"/>
  <c r="Q2487" i="1" s="1"/>
  <c r="O2495" i="1"/>
  <c r="Q2495" i="1" s="1"/>
  <c r="O2499" i="1"/>
  <c r="Q2499" i="1" s="1"/>
  <c r="O2503" i="1"/>
  <c r="Q2503" i="1" s="1"/>
  <c r="O2507" i="1"/>
  <c r="Q2507" i="1" s="1"/>
  <c r="O2511" i="1"/>
  <c r="Q2511" i="1" s="1"/>
  <c r="O2515" i="1"/>
  <c r="Q2515" i="1" s="1"/>
  <c r="O2519" i="1"/>
  <c r="Q2519" i="1" s="1"/>
  <c r="O2559" i="1"/>
  <c r="Q2559" i="1" s="1"/>
  <c r="O2563" i="1"/>
  <c r="Q2563" i="1" s="1"/>
  <c r="O2567" i="1"/>
  <c r="Q2567" i="1" s="1"/>
  <c r="O2587" i="1"/>
  <c r="Q2587" i="1" s="1"/>
  <c r="O2595" i="1"/>
  <c r="Q2595" i="1" s="1"/>
  <c r="O2599" i="1"/>
  <c r="Q2599" i="1" s="1"/>
  <c r="O2607" i="1"/>
  <c r="Q2607" i="1" s="1"/>
  <c r="O2619" i="1"/>
  <c r="Q2619" i="1" s="1"/>
  <c r="O2631" i="1"/>
  <c r="Q2631" i="1" s="1"/>
  <c r="O2635" i="1"/>
  <c r="Q2635" i="1" s="1"/>
  <c r="O2647" i="1"/>
  <c r="Q2647" i="1" s="1"/>
  <c r="O2675" i="1"/>
  <c r="Q2675" i="1" s="1"/>
  <c r="O2687" i="1"/>
  <c r="Q2687" i="1" s="1"/>
  <c r="O2699" i="1"/>
  <c r="Q2699" i="1" s="1"/>
  <c r="O2707" i="1"/>
  <c r="Q2707" i="1" s="1"/>
  <c r="O2715" i="1"/>
  <c r="Q2715" i="1" s="1"/>
  <c r="O2755" i="1"/>
  <c r="Q2755" i="1" s="1"/>
  <c r="O2759" i="1"/>
  <c r="Q2759" i="1" s="1"/>
  <c r="O2767" i="1"/>
  <c r="Q2767" i="1" s="1"/>
  <c r="O2771" i="1"/>
  <c r="Q2771" i="1" s="1"/>
  <c r="O2775" i="1"/>
  <c r="Q2775" i="1" s="1"/>
  <c r="O2779" i="1"/>
  <c r="Q2779" i="1" s="1"/>
  <c r="O2783" i="1"/>
  <c r="Q2783" i="1" s="1"/>
  <c r="O2799" i="1"/>
  <c r="Q2799" i="1" s="1"/>
  <c r="O2855" i="1"/>
  <c r="Q2855" i="1" s="1"/>
  <c r="O2863" i="1"/>
  <c r="Q2863" i="1" s="1"/>
  <c r="O2867" i="1"/>
  <c r="Q2867" i="1" s="1"/>
  <c r="O2871" i="1"/>
  <c r="Q2871" i="1" s="1"/>
  <c r="O2879" i="1"/>
  <c r="Q2879" i="1" s="1"/>
  <c r="O2883" i="1"/>
  <c r="Q2883" i="1" s="1"/>
  <c r="O2887" i="1"/>
  <c r="Q2887" i="1" s="1"/>
  <c r="O2899" i="1"/>
  <c r="Q2899" i="1" s="1"/>
  <c r="O2915" i="1"/>
  <c r="Q2915" i="1" s="1"/>
  <c r="O2923" i="1"/>
  <c r="Q2923" i="1" s="1"/>
  <c r="O2927" i="1"/>
  <c r="Q2927" i="1" s="1"/>
  <c r="O2935" i="1"/>
  <c r="Q2935" i="1" s="1"/>
  <c r="O2943" i="1"/>
  <c r="Q2943" i="1" s="1"/>
  <c r="O2947" i="1"/>
  <c r="Q2947" i="1" s="1"/>
  <c r="O2955" i="1"/>
  <c r="Q2955" i="1" s="1"/>
  <c r="O2967" i="1"/>
  <c r="Q2967" i="1" s="1"/>
  <c r="O2987" i="1"/>
  <c r="Q2987" i="1" s="1"/>
  <c r="O2991" i="1"/>
  <c r="Q2991" i="1" s="1"/>
  <c r="O3003" i="1"/>
  <c r="Q3003" i="1" s="1"/>
  <c r="O3007" i="1"/>
  <c r="Q3007" i="1" s="1"/>
  <c r="O3011" i="1"/>
  <c r="Q3011" i="1" s="1"/>
  <c r="O3023" i="1"/>
  <c r="Q3023" i="1" s="1"/>
  <c r="O3063" i="1"/>
  <c r="Q3063" i="1" s="1"/>
  <c r="O3067" i="1"/>
  <c r="Q3067" i="1" s="1"/>
  <c r="O3083" i="1"/>
  <c r="Q3083" i="1" s="1"/>
  <c r="O3087" i="1"/>
  <c r="Q3087" i="1" s="1"/>
  <c r="O3091" i="1"/>
  <c r="Q3091" i="1" s="1"/>
  <c r="O3099" i="1"/>
  <c r="Q3099" i="1" s="1"/>
  <c r="O3103" i="1"/>
  <c r="Q3103" i="1" s="1"/>
  <c r="O3115" i="1"/>
  <c r="Q3115" i="1" s="1"/>
  <c r="O3135" i="1"/>
  <c r="Q3135" i="1" s="1"/>
  <c r="O3147" i="1"/>
  <c r="Q3147" i="1" s="1"/>
  <c r="O3151" i="1"/>
  <c r="Q3151" i="1" s="1"/>
  <c r="O3175" i="1"/>
  <c r="Q3175" i="1" s="1"/>
  <c r="O3183" i="1"/>
  <c r="Q3183" i="1" s="1"/>
  <c r="O3195" i="1"/>
  <c r="Q3195" i="1" s="1"/>
  <c r="O3199" i="1"/>
  <c r="Q3199" i="1" s="1"/>
  <c r="O3207" i="1"/>
  <c r="Q3207" i="1" s="1"/>
  <c r="O3227" i="1"/>
  <c r="Q3227" i="1" s="1"/>
  <c r="O3235" i="1"/>
  <c r="Q3235" i="1" s="1"/>
  <c r="O3243" i="1"/>
  <c r="Q3243" i="1" s="1"/>
  <c r="O3247" i="1"/>
  <c r="Q3247" i="1" s="1"/>
  <c r="O3255" i="1"/>
  <c r="Q3255" i="1" s="1"/>
  <c r="O3259" i="1"/>
  <c r="Q3259" i="1" s="1"/>
  <c r="O3263" i="1"/>
  <c r="Q3263" i="1" s="1"/>
  <c r="O3271" i="1"/>
  <c r="Q3271" i="1" s="1"/>
  <c r="O3275" i="1"/>
  <c r="Q3275" i="1" s="1"/>
  <c r="O3279" i="1"/>
  <c r="Q3279" i="1" s="1"/>
  <c r="O3291" i="1"/>
  <c r="Q3291" i="1" s="1"/>
  <c r="O3307" i="1"/>
  <c r="Q3307" i="1" s="1"/>
  <c r="O3323" i="1"/>
  <c r="Q3323" i="1" s="1"/>
  <c r="O3331" i="1"/>
  <c r="Q3331" i="1" s="1"/>
  <c r="O3347" i="1"/>
  <c r="Q3347" i="1" s="1"/>
  <c r="O3351" i="1"/>
  <c r="Q3351" i="1" s="1"/>
  <c r="O3355" i="1"/>
  <c r="Q3355" i="1" s="1"/>
  <c r="O3359" i="1"/>
  <c r="Q3359" i="1" s="1"/>
  <c r="O3363" i="1"/>
  <c r="Q3363" i="1" s="1"/>
  <c r="O3367" i="1"/>
  <c r="Q3367" i="1" s="1"/>
  <c r="O3371" i="1"/>
  <c r="Q3371" i="1" s="1"/>
  <c r="O3379" i="1"/>
  <c r="Q3379" i="1" s="1"/>
  <c r="O3391" i="1"/>
  <c r="Q3391" i="1" s="1"/>
  <c r="O3395" i="1"/>
  <c r="Q3395" i="1" s="1"/>
  <c r="O3399" i="1"/>
  <c r="Q3399" i="1" s="1"/>
  <c r="O3411" i="1"/>
  <c r="Q3411" i="1" s="1"/>
  <c r="O3423" i="1"/>
  <c r="Q3423" i="1" s="1"/>
  <c r="O3431" i="1"/>
  <c r="Q3431" i="1" s="1"/>
  <c r="O3435" i="1"/>
  <c r="Q3435" i="1" s="1"/>
  <c r="O3439" i="1"/>
  <c r="Q3439" i="1" s="1"/>
  <c r="O3447" i="1"/>
  <c r="Q3447" i="1" s="1"/>
  <c r="O3463" i="1"/>
  <c r="Q3463" i="1" s="1"/>
  <c r="O3475" i="1"/>
  <c r="Q3475" i="1" s="1"/>
  <c r="O3483" i="1"/>
  <c r="Q3483" i="1" s="1"/>
  <c r="O3495" i="1"/>
  <c r="Q3495" i="1" s="1"/>
  <c r="O3499" i="1"/>
  <c r="Q3499" i="1" s="1"/>
  <c r="O3503" i="1"/>
  <c r="Q3503" i="1" s="1"/>
  <c r="O3531" i="1"/>
  <c r="Q3531" i="1" s="1"/>
  <c r="O3551" i="1"/>
  <c r="Q3551" i="1" s="1"/>
  <c r="O3555" i="1"/>
  <c r="Q3555" i="1" s="1"/>
  <c r="O3567" i="1"/>
  <c r="Q3567" i="1" s="1"/>
  <c r="O3571" i="1"/>
  <c r="Q3571" i="1" s="1"/>
  <c r="O3575" i="1"/>
  <c r="Q3575" i="1" s="1"/>
  <c r="O3583" i="1"/>
  <c r="Q3583" i="1" s="1"/>
  <c r="O3587" i="1"/>
  <c r="Q3587" i="1" s="1"/>
  <c r="O3599" i="1"/>
  <c r="Q3599" i="1" s="1"/>
  <c r="O3627" i="1"/>
  <c r="Q3627" i="1" s="1"/>
  <c r="O3631" i="1"/>
  <c r="Q3631" i="1" s="1"/>
  <c r="O3635" i="1"/>
  <c r="Q3635" i="1" s="1"/>
  <c r="O3643" i="1"/>
  <c r="Q3643" i="1" s="1"/>
  <c r="O3647" i="1"/>
  <c r="Q3647" i="1" s="1"/>
  <c r="O3228" i="1"/>
  <c r="Q3228" i="1" s="1"/>
  <c r="O3244" i="1"/>
  <c r="Q3244" i="1" s="1"/>
  <c r="O3260" i="1"/>
  <c r="Q3260" i="1" s="1"/>
  <c r="O3308" i="1"/>
  <c r="Q3308" i="1" s="1"/>
  <c r="O3324" i="1"/>
  <c r="Q3324" i="1" s="1"/>
  <c r="O3356" i="1"/>
  <c r="Q3356" i="1" s="1"/>
  <c r="O3372" i="1"/>
  <c r="Q3372" i="1" s="1"/>
  <c r="O3452" i="1"/>
  <c r="Q3452" i="1" s="1"/>
  <c r="O3484" i="1"/>
  <c r="Q3484" i="1" s="1"/>
  <c r="O3532" i="1"/>
  <c r="Q3532" i="1" s="1"/>
  <c r="O3556" i="1"/>
  <c r="Q3556" i="1" s="1"/>
  <c r="O3564" i="1"/>
  <c r="Q3564" i="1" s="1"/>
  <c r="O3580" i="1"/>
  <c r="Q3580" i="1" s="1"/>
  <c r="O3612" i="1"/>
  <c r="Q3612" i="1" s="1"/>
  <c r="O3653" i="1"/>
  <c r="Q3653" i="1" s="1"/>
  <c r="O3661" i="1"/>
  <c r="Q3661" i="1" s="1"/>
  <c r="O3665" i="1"/>
  <c r="Q3665" i="1" s="1"/>
  <c r="O3669" i="1"/>
  <c r="Q3669" i="1" s="1"/>
  <c r="O3677" i="1"/>
  <c r="Q3677" i="1" s="1"/>
  <c r="O3693" i="1"/>
  <c r="Q3693" i="1" s="1"/>
  <c r="O3701" i="1"/>
  <c r="Q3701" i="1" s="1"/>
  <c r="O3705" i="1"/>
  <c r="Q3705" i="1" s="1"/>
  <c r="O3717" i="1"/>
  <c r="Q3717" i="1" s="1"/>
  <c r="O3737" i="1"/>
  <c r="Q3737" i="1" s="1"/>
  <c r="O3741" i="1"/>
  <c r="Q3741" i="1" s="1"/>
  <c r="O3745" i="1"/>
  <c r="Q3745" i="1" s="1"/>
  <c r="O3757" i="1"/>
  <c r="Q3757" i="1" s="1"/>
  <c r="O3761" i="1"/>
  <c r="Q3761" i="1" s="1"/>
  <c r="O3765" i="1"/>
  <c r="Q3765" i="1" s="1"/>
  <c r="O3777" i="1"/>
  <c r="Q3777" i="1" s="1"/>
  <c r="O3785" i="1"/>
  <c r="Q3785" i="1" s="1"/>
  <c r="O3793" i="1"/>
  <c r="Q3793" i="1" s="1"/>
  <c r="O3809" i="1"/>
  <c r="Q3809" i="1" s="1"/>
  <c r="O3813" i="1"/>
  <c r="Q3813" i="1" s="1"/>
  <c r="O3821" i="1"/>
  <c r="Q3821" i="1" s="1"/>
  <c r="O3829" i="1"/>
  <c r="Q3829" i="1" s="1"/>
  <c r="O3849" i="1"/>
  <c r="Q3849" i="1" s="1"/>
  <c r="O3861" i="1"/>
  <c r="Q3861" i="1" s="1"/>
  <c r="O3869" i="1"/>
  <c r="Q3869" i="1" s="1"/>
  <c r="O3873" i="1"/>
  <c r="Q3873" i="1" s="1"/>
  <c r="O3877" i="1"/>
  <c r="Q3877" i="1" s="1"/>
  <c r="O3881" i="1"/>
  <c r="Q3881" i="1" s="1"/>
  <c r="O3885" i="1"/>
  <c r="Q3885" i="1" s="1"/>
  <c r="O3901" i="1"/>
  <c r="Q3901" i="1" s="1"/>
  <c r="O3917" i="1"/>
  <c r="Q3917" i="1" s="1"/>
  <c r="O3929" i="1"/>
  <c r="Q3929" i="1" s="1"/>
  <c r="O3933" i="1"/>
  <c r="Q3933" i="1" s="1"/>
  <c r="O3937" i="1"/>
  <c r="Q3937" i="1" s="1"/>
  <c r="O3941" i="1"/>
  <c r="Q3941" i="1" s="1"/>
  <c r="O3949" i="1"/>
  <c r="Q3949" i="1" s="1"/>
  <c r="O3961" i="1"/>
  <c r="Q3961" i="1" s="1"/>
  <c r="O3965" i="1"/>
  <c r="Q3965" i="1" s="1"/>
  <c r="O3981" i="1"/>
  <c r="Q3981" i="1" s="1"/>
  <c r="O3985" i="1"/>
  <c r="Q3985" i="1" s="1"/>
  <c r="O3989" i="1"/>
  <c r="Q3989" i="1" s="1"/>
  <c r="O3993" i="1"/>
  <c r="Q3993" i="1" s="1"/>
  <c r="O4009" i="1"/>
  <c r="Q4009" i="1" s="1"/>
  <c r="O4017" i="1"/>
  <c r="Q4017" i="1" s="1"/>
  <c r="O4021" i="1"/>
  <c r="Q4021" i="1" s="1"/>
  <c r="O4033" i="1"/>
  <c r="Q4033" i="1" s="1"/>
  <c r="O4045" i="1"/>
  <c r="Q4045" i="1" s="1"/>
  <c r="O4065" i="1"/>
  <c r="Q4065" i="1" s="1"/>
  <c r="O4069" i="1"/>
  <c r="Q4069" i="1" s="1"/>
  <c r="O4081" i="1"/>
  <c r="Q4081" i="1" s="1"/>
  <c r="O4085" i="1"/>
  <c r="Q4085" i="1" s="1"/>
  <c r="O4097" i="1"/>
  <c r="Q4097" i="1" s="1"/>
  <c r="O4105" i="1"/>
  <c r="Q4105" i="1" s="1"/>
  <c r="O4137" i="1"/>
  <c r="Q4137" i="1" s="1"/>
  <c r="O4149" i="1"/>
  <c r="Q4149" i="1" s="1"/>
  <c r="O4165" i="1"/>
  <c r="Q4165" i="1" s="1"/>
  <c r="O4197" i="1"/>
  <c r="Q4197" i="1" s="1"/>
  <c r="O4205" i="1"/>
  <c r="Q4205" i="1" s="1"/>
  <c r="O4209" i="1"/>
  <c r="Q4209" i="1" s="1"/>
  <c r="O4213" i="1"/>
  <c r="Q4213" i="1" s="1"/>
  <c r="O4217" i="1"/>
  <c r="Q4217" i="1" s="1"/>
  <c r="O4221" i="1"/>
  <c r="Q4221" i="1" s="1"/>
  <c r="O4225" i="1"/>
  <c r="Q4225" i="1" s="1"/>
  <c r="O4241" i="1"/>
  <c r="Q4241" i="1" s="1"/>
  <c r="O4245" i="1"/>
  <c r="Q4245" i="1" s="1"/>
  <c r="O4249" i="1"/>
  <c r="Q4249" i="1" s="1"/>
  <c r="O4253" i="1"/>
  <c r="Q4253" i="1" s="1"/>
  <c r="O4257" i="1"/>
  <c r="Q4257" i="1" s="1"/>
  <c r="O4265" i="1"/>
  <c r="Q4265" i="1" s="1"/>
  <c r="O4269" i="1"/>
  <c r="Q4269" i="1" s="1"/>
  <c r="O4281" i="1"/>
  <c r="Q4281" i="1" s="1"/>
  <c r="O4289" i="1"/>
  <c r="Q4289" i="1" s="1"/>
  <c r="O4297" i="1"/>
  <c r="Q4297" i="1" s="1"/>
  <c r="O4301" i="1"/>
  <c r="Q4301" i="1" s="1"/>
  <c r="O4321" i="1"/>
  <c r="Q4321" i="1" s="1"/>
  <c r="O4325" i="1"/>
  <c r="Q4325" i="1" s="1"/>
  <c r="O4337" i="1"/>
  <c r="Q4337" i="1" s="1"/>
  <c r="O4341" i="1"/>
  <c r="Q4341" i="1" s="1"/>
  <c r="O4357" i="1"/>
  <c r="Q4357" i="1" s="1"/>
  <c r="O4365" i="1"/>
  <c r="Q4365" i="1" s="1"/>
  <c r="O4385" i="1"/>
  <c r="Q4385" i="1" s="1"/>
  <c r="O4401" i="1"/>
  <c r="Q4401" i="1" s="1"/>
  <c r="O4437" i="1"/>
  <c r="Q4437" i="1" s="1"/>
  <c r="O4461" i="1"/>
  <c r="Q4461" i="1" s="1"/>
  <c r="O4469" i="1"/>
  <c r="Q4469" i="1" s="1"/>
  <c r="O4473" i="1"/>
  <c r="Q4473" i="1" s="1"/>
  <c r="O4477" i="1"/>
  <c r="Q4477" i="1" s="1"/>
  <c r="O4485" i="1"/>
  <c r="Q4485" i="1" s="1"/>
  <c r="O4489" i="1"/>
  <c r="Q4489" i="1" s="1"/>
  <c r="O4501" i="1"/>
  <c r="Q4501" i="1" s="1"/>
  <c r="O4505" i="1"/>
  <c r="Q4505" i="1" s="1"/>
  <c r="O4517" i="1"/>
  <c r="Q4517" i="1" s="1"/>
  <c r="O4537" i="1"/>
  <c r="Q4537" i="1" s="1"/>
  <c r="O4541" i="1"/>
  <c r="Q4541" i="1" s="1"/>
  <c r="O4557" i="1"/>
  <c r="Q4557" i="1" s="1"/>
  <c r="O4577" i="1"/>
  <c r="Q4577" i="1" s="1"/>
  <c r="O4585" i="1"/>
  <c r="Q4585" i="1" s="1"/>
  <c r="O4589" i="1"/>
  <c r="Q4589" i="1" s="1"/>
  <c r="O4597" i="1"/>
  <c r="Q4597" i="1" s="1"/>
  <c r="O4601" i="1"/>
  <c r="Q4601" i="1" s="1"/>
  <c r="O4605" i="1"/>
  <c r="Q4605" i="1" s="1"/>
  <c r="O4609" i="1"/>
  <c r="Q4609" i="1" s="1"/>
  <c r="O4617" i="1"/>
  <c r="Q4617" i="1" s="1"/>
  <c r="O4621" i="1"/>
  <c r="Q4621" i="1" s="1"/>
  <c r="O4641" i="1"/>
  <c r="Q4641" i="1" s="1"/>
  <c r="O4693" i="1"/>
  <c r="Q4693" i="1" s="1"/>
  <c r="O4705" i="1"/>
  <c r="Q4705" i="1" s="1"/>
  <c r="O4713" i="1"/>
  <c r="Q4713" i="1" s="1"/>
  <c r="O4717" i="1"/>
  <c r="Q4717" i="1" s="1"/>
  <c r="O4721" i="1"/>
  <c r="Q4721" i="1" s="1"/>
  <c r="O4729" i="1"/>
  <c r="Q4729" i="1" s="1"/>
  <c r="O4749" i="1"/>
  <c r="Q4749" i="1" s="1"/>
  <c r="O4769" i="1"/>
  <c r="Q4769" i="1" s="1"/>
  <c r="O4789" i="1"/>
  <c r="Q4789" i="1" s="1"/>
  <c r="O4801" i="1"/>
  <c r="Q4801" i="1" s="1"/>
  <c r="O4805" i="1"/>
  <c r="Q4805" i="1" s="1"/>
  <c r="O4809" i="1"/>
  <c r="Q4809" i="1" s="1"/>
  <c r="O4813" i="1"/>
  <c r="Q4813" i="1" s="1"/>
  <c r="O4817" i="1"/>
  <c r="Q4817" i="1" s="1"/>
  <c r="O4763" i="1"/>
  <c r="Q4763" i="1" s="1"/>
  <c r="O3216" i="1"/>
  <c r="Q3216" i="1" s="1"/>
  <c r="O3264" i="1"/>
  <c r="Q3264" i="1" s="1"/>
  <c r="O3360" i="1"/>
  <c r="Q3360" i="1" s="1"/>
  <c r="O3392" i="1"/>
  <c r="Q3392" i="1" s="1"/>
  <c r="O3408" i="1"/>
  <c r="Q3408" i="1" s="1"/>
  <c r="O3440" i="1"/>
  <c r="Q3440" i="1" s="1"/>
  <c r="O3472" i="1"/>
  <c r="Q3472" i="1" s="1"/>
  <c r="O3488" i="1"/>
  <c r="Q3488" i="1" s="1"/>
  <c r="O3520" i="1"/>
  <c r="Q3520" i="1" s="1"/>
  <c r="O3542" i="1"/>
  <c r="Q3542" i="1" s="1"/>
  <c r="O3574" i="1"/>
  <c r="Q3574" i="1" s="1"/>
  <c r="O3582" i="1"/>
  <c r="Q3582" i="1" s="1"/>
  <c r="O3597" i="1"/>
  <c r="Q3597" i="1" s="1"/>
  <c r="O3613" i="1"/>
  <c r="Q3613" i="1" s="1"/>
  <c r="O3618" i="1"/>
  <c r="Q3618" i="1" s="1"/>
  <c r="O3624" i="1"/>
  <c r="Q3624" i="1" s="1"/>
  <c r="O3629" i="1"/>
  <c r="Q3629" i="1" s="1"/>
  <c r="O3634" i="1"/>
  <c r="Q3634" i="1" s="1"/>
  <c r="O3640" i="1"/>
  <c r="Q3640" i="1" s="1"/>
  <c r="O3678" i="1"/>
  <c r="Q3678" i="1" s="1"/>
  <c r="O3682" i="1"/>
  <c r="Q3682" i="1" s="1"/>
  <c r="O3702" i="1"/>
  <c r="Q3702" i="1" s="1"/>
  <c r="O3706" i="1"/>
  <c r="Q3706" i="1" s="1"/>
  <c r="O3710" i="1"/>
  <c r="Q3710" i="1" s="1"/>
  <c r="O3726" i="1"/>
  <c r="Q3726" i="1" s="1"/>
  <c r="O3734" i="1"/>
  <c r="Q3734" i="1" s="1"/>
  <c r="O3738" i="1"/>
  <c r="Q3738" i="1" s="1"/>
  <c r="O3742" i="1"/>
  <c r="Q3742" i="1" s="1"/>
  <c r="O3746" i="1"/>
  <c r="Q3746" i="1" s="1"/>
  <c r="O3754" i="1"/>
  <c r="Q3754" i="1" s="1"/>
  <c r="O3782" i="1"/>
  <c r="Q3782" i="1" s="1"/>
  <c r="O3814" i="1"/>
  <c r="Q3814" i="1" s="1"/>
  <c r="O3826" i="1"/>
  <c r="Q3826" i="1" s="1"/>
  <c r="O3854" i="1"/>
  <c r="Q3854" i="1" s="1"/>
  <c r="O3858" i="1"/>
  <c r="Q3858" i="1" s="1"/>
  <c r="O3874" i="1"/>
  <c r="Q3874" i="1" s="1"/>
  <c r="O3890" i="1"/>
  <c r="Q3890" i="1" s="1"/>
  <c r="O3902" i="1"/>
  <c r="Q3902" i="1" s="1"/>
  <c r="O3930" i="1"/>
  <c r="Q3930" i="1" s="1"/>
  <c r="O3934" i="1"/>
  <c r="Q3934" i="1" s="1"/>
  <c r="O3942" i="1"/>
  <c r="Q3942" i="1" s="1"/>
  <c r="O3946" i="1"/>
  <c r="Q3946" i="1" s="1"/>
  <c r="O3978" i="1"/>
  <c r="Q3978" i="1" s="1"/>
  <c r="O3990" i="1"/>
  <c r="Q3990" i="1" s="1"/>
  <c r="O3994" i="1"/>
  <c r="Q3994" i="1" s="1"/>
  <c r="O4002" i="1"/>
  <c r="Q4002" i="1" s="1"/>
  <c r="O4006" i="1"/>
  <c r="Q4006" i="1" s="1"/>
  <c r="O4010" i="1"/>
  <c r="Q4010" i="1" s="1"/>
  <c r="O4018" i="1"/>
  <c r="Q4018" i="1" s="1"/>
  <c r="O4022" i="1"/>
  <c r="Q4022" i="1" s="1"/>
  <c r="O4026" i="1"/>
  <c r="Q4026" i="1" s="1"/>
  <c r="O4030" i="1"/>
  <c r="Q4030" i="1" s="1"/>
  <c r="O4050" i="1"/>
  <c r="Q4050" i="1" s="1"/>
  <c r="O4054" i="1"/>
  <c r="Q4054" i="1" s="1"/>
  <c r="O4062" i="1"/>
  <c r="Q4062" i="1" s="1"/>
  <c r="O4074" i="1"/>
  <c r="Q4074" i="1" s="1"/>
  <c r="O4082" i="1"/>
  <c r="Q4082" i="1" s="1"/>
  <c r="O4102" i="1"/>
  <c r="Q4102" i="1" s="1"/>
  <c r="O4126" i="1"/>
  <c r="Q4126" i="1" s="1"/>
  <c r="O4130" i="1"/>
  <c r="Q4130" i="1" s="1"/>
  <c r="O4134" i="1"/>
  <c r="Q4134" i="1" s="1"/>
  <c r="O4142" i="1"/>
  <c r="Q4142" i="1" s="1"/>
  <c r="O4158" i="1"/>
  <c r="Q4158" i="1" s="1"/>
  <c r="O4166" i="1"/>
  <c r="Q4166" i="1" s="1"/>
  <c r="O4174" i="1"/>
  <c r="Q4174" i="1" s="1"/>
  <c r="O4190" i="1"/>
  <c r="Q4190" i="1" s="1"/>
  <c r="O4210" i="1"/>
  <c r="Q4210" i="1" s="1"/>
  <c r="O4218" i="1"/>
  <c r="Q4218" i="1" s="1"/>
  <c r="O4222" i="1"/>
  <c r="Q4222" i="1" s="1"/>
  <c r="O4226" i="1"/>
  <c r="Q4226" i="1" s="1"/>
  <c r="O4254" i="1"/>
  <c r="Q4254" i="1" s="1"/>
  <c r="O4258" i="1"/>
  <c r="Q4258" i="1" s="1"/>
  <c r="O4266" i="1"/>
  <c r="Q4266" i="1" s="1"/>
  <c r="O4270" i="1"/>
  <c r="Q4270" i="1" s="1"/>
  <c r="O4274" i="1"/>
  <c r="Q4274" i="1" s="1"/>
  <c r="O4290" i="1"/>
  <c r="Q4290" i="1" s="1"/>
  <c r="O4294" i="1"/>
  <c r="Q4294" i="1" s="1"/>
  <c r="O4302" i="1"/>
  <c r="Q4302" i="1" s="1"/>
  <c r="O4310" i="1"/>
  <c r="Q4310" i="1" s="1"/>
  <c r="O4334" i="1"/>
  <c r="Q4334" i="1" s="1"/>
  <c r="O4338" i="1"/>
  <c r="Q4338" i="1" s="1"/>
  <c r="O4346" i="1"/>
  <c r="Q4346" i="1" s="1"/>
  <c r="O4350" i="1"/>
  <c r="Q4350" i="1" s="1"/>
  <c r="O4354" i="1"/>
  <c r="Q4354" i="1" s="1"/>
  <c r="O4366" i="1"/>
  <c r="Q4366" i="1" s="1"/>
  <c r="O4386" i="1"/>
  <c r="Q4386" i="1" s="1"/>
  <c r="O4390" i="1"/>
  <c r="Q4390" i="1" s="1"/>
  <c r="O4394" i="1"/>
  <c r="Q4394" i="1" s="1"/>
  <c r="O4406" i="1"/>
  <c r="Q4406" i="1" s="1"/>
  <c r="O4422" i="1"/>
  <c r="Q4422" i="1" s="1"/>
  <c r="O4426" i="1"/>
  <c r="Q4426" i="1" s="1"/>
  <c r="O4430" i="1"/>
  <c r="Q4430" i="1" s="1"/>
  <c r="O4434" i="1"/>
  <c r="Q4434" i="1" s="1"/>
  <c r="O4446" i="1"/>
  <c r="Q4446" i="1" s="1"/>
  <c r="O4450" i="1"/>
  <c r="Q4450" i="1" s="1"/>
  <c r="O4454" i="1"/>
  <c r="Q4454" i="1" s="1"/>
  <c r="O4462" i="1"/>
  <c r="Q4462" i="1" s="1"/>
  <c r="O4482" i="1"/>
  <c r="Q4482" i="1" s="1"/>
  <c r="O4486" i="1"/>
  <c r="Q4486" i="1" s="1"/>
  <c r="O4494" i="1"/>
  <c r="Q4494" i="1" s="1"/>
  <c r="O4498" i="1"/>
  <c r="Q4498" i="1" s="1"/>
  <c r="O4502" i="1"/>
  <c r="Q4502" i="1" s="1"/>
  <c r="O4526" i="1"/>
  <c r="Q4526" i="1" s="1"/>
  <c r="O4530" i="1"/>
  <c r="Q4530" i="1" s="1"/>
  <c r="O4570" i="1"/>
  <c r="Q4570" i="1" s="1"/>
  <c r="O4574" i="1"/>
  <c r="Q4574" i="1" s="1"/>
  <c r="O4578" i="1"/>
  <c r="Q4578" i="1" s="1"/>
  <c r="O4594" i="1"/>
  <c r="Q4594" i="1" s="1"/>
  <c r="O4598" i="1"/>
  <c r="Q4598" i="1" s="1"/>
  <c r="O4602" i="1"/>
  <c r="Q4602" i="1" s="1"/>
  <c r="O4606" i="1"/>
  <c r="Q4606" i="1" s="1"/>
  <c r="O4610" i="1"/>
  <c r="Q4610" i="1" s="1"/>
  <c r="O4618" i="1"/>
  <c r="Q4618" i="1" s="1"/>
  <c r="O4622" i="1"/>
  <c r="Q4622" i="1" s="1"/>
  <c r="O4646" i="1"/>
  <c r="Q4646" i="1" s="1"/>
  <c r="O4674" i="1"/>
  <c r="Q4674" i="1" s="1"/>
  <c r="O4678" i="1"/>
  <c r="Q4678" i="1" s="1"/>
  <c r="O4682" i="1"/>
  <c r="Q4682" i="1" s="1"/>
  <c r="O4690" i="1"/>
  <c r="Q4690" i="1" s="1"/>
  <c r="O4698" i="1"/>
  <c r="Q4698" i="1" s="1"/>
  <c r="O4714" i="1"/>
  <c r="Q4714" i="1" s="1"/>
  <c r="O4718" i="1"/>
  <c r="Q4718" i="1" s="1"/>
  <c r="O4734" i="1"/>
  <c r="Q4734" i="1" s="1"/>
  <c r="O4738" i="1"/>
  <c r="Q4738" i="1" s="1"/>
  <c r="O4742" i="1"/>
  <c r="Q4742" i="1" s="1"/>
  <c r="O4746" i="1"/>
  <c r="Q4746" i="1" s="1"/>
  <c r="O4758" i="1"/>
  <c r="Q4758" i="1" s="1"/>
  <c r="O4762" i="1"/>
  <c r="Q4762" i="1" s="1"/>
  <c r="O4766" i="1"/>
  <c r="Q4766" i="1" s="1"/>
  <c r="O4786" i="1"/>
  <c r="Q4786" i="1" s="1"/>
  <c r="O4802" i="1"/>
  <c r="Q4802" i="1" s="1"/>
  <c r="O4806" i="1"/>
  <c r="Q4806" i="1" s="1"/>
  <c r="O4810" i="1"/>
  <c r="Q4810" i="1" s="1"/>
  <c r="O4814" i="1"/>
  <c r="Q4814" i="1" s="1"/>
  <c r="O4818" i="1"/>
  <c r="Q4818" i="1" s="1"/>
  <c r="O4822" i="1"/>
  <c r="Q4822" i="1" s="1"/>
  <c r="O4830" i="1"/>
  <c r="Q4830" i="1" s="1"/>
  <c r="O4846" i="1"/>
  <c r="Q4846" i="1" s="1"/>
  <c r="O4747" i="1"/>
  <c r="Q4747" i="1" s="1"/>
  <c r="O4779" i="1"/>
  <c r="Q4779" i="1" s="1"/>
  <c r="O3236" i="1"/>
  <c r="Q3236" i="1" s="1"/>
  <c r="O3268" i="1"/>
  <c r="Q3268" i="1" s="1"/>
  <c r="O3412" i="1"/>
  <c r="Q3412" i="1" s="1"/>
  <c r="O3428" i="1"/>
  <c r="Q3428" i="1" s="1"/>
  <c r="O3444" i="1"/>
  <c r="Q3444" i="1" s="1"/>
  <c r="O3476" i="1"/>
  <c r="Q3476" i="1" s="1"/>
  <c r="O3492" i="1"/>
  <c r="Q3492" i="1" s="1"/>
  <c r="O3524" i="1"/>
  <c r="Q3524" i="1" s="1"/>
  <c r="O3536" i="1"/>
  <c r="Q3536" i="1" s="1"/>
  <c r="O3552" i="1"/>
  <c r="Q3552" i="1" s="1"/>
  <c r="O3576" i="1"/>
  <c r="Q3576" i="1" s="1"/>
  <c r="O3584" i="1"/>
  <c r="Q3584" i="1" s="1"/>
  <c r="O3592" i="1"/>
  <c r="Q3592" i="1" s="1"/>
  <c r="O3598" i="1"/>
  <c r="Q3598" i="1" s="1"/>
  <c r="O3636" i="1"/>
  <c r="Q3636" i="1" s="1"/>
  <c r="O3646" i="1"/>
  <c r="Q3646" i="1" s="1"/>
  <c r="O3651" i="1"/>
  <c r="Q3651" i="1" s="1"/>
  <c r="O3655" i="1"/>
  <c r="Q3655" i="1" s="1"/>
  <c r="O3659" i="1"/>
  <c r="Q3659" i="1" s="1"/>
  <c r="O3667" i="1"/>
  <c r="Q3667" i="1" s="1"/>
  <c r="O3675" i="1"/>
  <c r="Q3675" i="1" s="1"/>
  <c r="O3687" i="1"/>
  <c r="Q3687" i="1" s="1"/>
  <c r="O3691" i="1"/>
  <c r="Q3691" i="1" s="1"/>
  <c r="O3695" i="1"/>
  <c r="Q3695" i="1" s="1"/>
  <c r="O3699" i="1"/>
  <c r="Q3699" i="1" s="1"/>
  <c r="O3715" i="1"/>
  <c r="Q3715" i="1" s="1"/>
  <c r="O3719" i="1"/>
  <c r="Q3719" i="1" s="1"/>
  <c r="O3723" i="1"/>
  <c r="Q3723" i="1" s="1"/>
  <c r="O3731" i="1"/>
  <c r="Q3731" i="1" s="1"/>
  <c r="O3743" i="1"/>
  <c r="Q3743" i="1" s="1"/>
  <c r="O3771" i="1"/>
  <c r="Q3771" i="1" s="1"/>
  <c r="O3775" i="1"/>
  <c r="Q3775" i="1" s="1"/>
  <c r="O3779" i="1"/>
  <c r="Q3779" i="1" s="1"/>
  <c r="O3799" i="1"/>
  <c r="Q3799" i="1" s="1"/>
  <c r="O3803" i="1"/>
  <c r="Q3803" i="1" s="1"/>
  <c r="O3815" i="1"/>
  <c r="Q3815" i="1" s="1"/>
  <c r="O3823" i="1"/>
  <c r="Q3823" i="1" s="1"/>
  <c r="O3827" i="1"/>
  <c r="Q3827" i="1" s="1"/>
  <c r="O3839" i="1"/>
  <c r="Q3839" i="1" s="1"/>
  <c r="O3855" i="1"/>
  <c r="Q3855" i="1" s="1"/>
  <c r="O3859" i="1"/>
  <c r="Q3859" i="1" s="1"/>
  <c r="O3863" i="1"/>
  <c r="Q3863" i="1" s="1"/>
  <c r="O3867" i="1"/>
  <c r="Q3867" i="1" s="1"/>
  <c r="O3875" i="1"/>
  <c r="Q3875" i="1" s="1"/>
  <c r="O3883" i="1"/>
  <c r="Q3883" i="1" s="1"/>
  <c r="O3895" i="1"/>
  <c r="Q3895" i="1" s="1"/>
  <c r="O3907" i="1"/>
  <c r="Q3907" i="1" s="1"/>
  <c r="O3915" i="1"/>
  <c r="Q3915" i="1" s="1"/>
  <c r="O3927" i="1"/>
  <c r="Q3927" i="1" s="1"/>
  <c r="O3931" i="1"/>
  <c r="Q3931" i="1" s="1"/>
  <c r="O3935" i="1"/>
  <c r="Q3935" i="1" s="1"/>
  <c r="O3939" i="1"/>
  <c r="Q3939" i="1" s="1"/>
  <c r="O3947" i="1"/>
  <c r="Q3947" i="1" s="1"/>
  <c r="O3955" i="1"/>
  <c r="Q3955" i="1" s="1"/>
  <c r="O3959" i="1"/>
  <c r="Q3959" i="1" s="1"/>
  <c r="O3963" i="1"/>
  <c r="Q3963" i="1" s="1"/>
  <c r="O3971" i="1"/>
  <c r="Q3971" i="1" s="1"/>
  <c r="O3975" i="1"/>
  <c r="Q3975" i="1" s="1"/>
  <c r="O4003" i="1"/>
  <c r="Q4003" i="1" s="1"/>
  <c r="O4007" i="1"/>
  <c r="Q4007" i="1" s="1"/>
  <c r="O4015" i="1"/>
  <c r="Q4015" i="1" s="1"/>
  <c r="O4043" i="1"/>
  <c r="Q4043" i="1" s="1"/>
  <c r="O4047" i="1"/>
  <c r="Q4047" i="1" s="1"/>
  <c r="O4051" i="1"/>
  <c r="Q4051" i="1" s="1"/>
  <c r="O4055" i="1"/>
  <c r="Q4055" i="1" s="1"/>
  <c r="O4075" i="1"/>
  <c r="Q4075" i="1" s="1"/>
  <c r="O4083" i="1"/>
  <c r="Q4083" i="1" s="1"/>
  <c r="O4091" i="1"/>
  <c r="Q4091" i="1" s="1"/>
  <c r="O4099" i="1"/>
  <c r="Q4099" i="1" s="1"/>
  <c r="O4103" i="1"/>
  <c r="Q4103" i="1" s="1"/>
  <c r="O4119" i="1"/>
  <c r="Q4119" i="1" s="1"/>
  <c r="O4135" i="1"/>
  <c r="Q4135" i="1" s="1"/>
  <c r="O4139" i="1"/>
  <c r="Q4139" i="1" s="1"/>
  <c r="O4143" i="1"/>
  <c r="Q4143" i="1" s="1"/>
  <c r="O4147" i="1"/>
  <c r="Q4147" i="1" s="1"/>
  <c r="O4151" i="1"/>
  <c r="Q4151" i="1" s="1"/>
  <c r="O4163" i="1"/>
  <c r="Q4163" i="1" s="1"/>
  <c r="O4195" i="1"/>
  <c r="Q4195" i="1" s="1"/>
  <c r="O4203" i="1"/>
  <c r="Q4203" i="1" s="1"/>
  <c r="O4207" i="1"/>
  <c r="Q4207" i="1" s="1"/>
  <c r="O4211" i="1"/>
  <c r="Q4211" i="1" s="1"/>
  <c r="O4215" i="1"/>
  <c r="Q4215" i="1" s="1"/>
  <c r="O4219" i="1"/>
  <c r="Q4219" i="1" s="1"/>
  <c r="O4231" i="1"/>
  <c r="Q4231" i="1" s="1"/>
  <c r="O4247" i="1"/>
  <c r="Q4247" i="1" s="1"/>
  <c r="O4255" i="1"/>
  <c r="Q4255" i="1" s="1"/>
  <c r="O4259" i="1"/>
  <c r="Q4259" i="1" s="1"/>
  <c r="O4263" i="1"/>
  <c r="Q4263" i="1" s="1"/>
  <c r="O4275" i="1"/>
  <c r="Q4275" i="1" s="1"/>
  <c r="O4299" i="1"/>
  <c r="Q4299" i="1" s="1"/>
  <c r="O4303" i="1"/>
  <c r="Q4303" i="1" s="1"/>
  <c r="O4315" i="1"/>
  <c r="Q4315" i="1" s="1"/>
  <c r="O4319" i="1"/>
  <c r="Q4319" i="1" s="1"/>
  <c r="O4327" i="1"/>
  <c r="Q4327" i="1" s="1"/>
  <c r="O4335" i="1"/>
  <c r="Q4335" i="1" s="1"/>
  <c r="O4339" i="1"/>
  <c r="Q4339" i="1" s="1"/>
  <c r="O4343" i="1"/>
  <c r="Q4343" i="1" s="1"/>
  <c r="O4351" i="1"/>
  <c r="Q4351" i="1" s="1"/>
  <c r="O4355" i="1"/>
  <c r="Q4355" i="1" s="1"/>
  <c r="O4383" i="1"/>
  <c r="Q4383" i="1" s="1"/>
  <c r="O4403" i="1"/>
  <c r="Q4403" i="1" s="1"/>
  <c r="O4411" i="1"/>
  <c r="Q4411" i="1" s="1"/>
  <c r="O4427" i="1"/>
  <c r="Q4427" i="1" s="1"/>
  <c r="O4431" i="1"/>
  <c r="Q4431" i="1" s="1"/>
  <c r="O4435" i="1"/>
  <c r="Q4435" i="1" s="1"/>
  <c r="O4439" i="1"/>
  <c r="Q4439" i="1" s="1"/>
  <c r="O4443" i="1"/>
  <c r="Q4443" i="1" s="1"/>
  <c r="O4451" i="1"/>
  <c r="Q4451" i="1" s="1"/>
  <c r="O4455" i="1"/>
  <c r="Q4455" i="1" s="1"/>
  <c r="O4459" i="1"/>
  <c r="Q4459" i="1" s="1"/>
  <c r="O4467" i="1"/>
  <c r="Q4467" i="1" s="1"/>
  <c r="O4471" i="1"/>
  <c r="Q4471" i="1" s="1"/>
  <c r="O4479" i="1"/>
  <c r="Q4479" i="1" s="1"/>
  <c r="O4483" i="1"/>
  <c r="Q4483" i="1" s="1"/>
  <c r="O4491" i="1"/>
  <c r="Q4491" i="1" s="1"/>
  <c r="O4515" i="1"/>
  <c r="Q4515" i="1" s="1"/>
  <c r="O4523" i="1"/>
  <c r="Q4523" i="1" s="1"/>
  <c r="O4559" i="1"/>
  <c r="Q4559" i="1" s="1"/>
  <c r="O4567" i="1"/>
  <c r="Q4567" i="1" s="1"/>
  <c r="O4571" i="1"/>
  <c r="Q4571" i="1" s="1"/>
  <c r="O4579" i="1"/>
  <c r="Q4579" i="1" s="1"/>
  <c r="O4583" i="1"/>
  <c r="Q4583" i="1" s="1"/>
  <c r="O4591" i="1"/>
  <c r="Q4591" i="1" s="1"/>
  <c r="O4595" i="1"/>
  <c r="Q4595" i="1" s="1"/>
  <c r="O4603" i="1"/>
  <c r="Q4603" i="1" s="1"/>
  <c r="O4607" i="1"/>
  <c r="Q4607" i="1" s="1"/>
  <c r="O4611" i="1"/>
  <c r="Q4611" i="1" s="1"/>
  <c r="O4615" i="1"/>
  <c r="Q4615" i="1" s="1"/>
  <c r="O4619" i="1"/>
  <c r="Q4619" i="1" s="1"/>
  <c r="O4623" i="1"/>
  <c r="Q4623" i="1" s="1"/>
  <c r="O4635" i="1"/>
  <c r="Q4635" i="1" s="1"/>
  <c r="O4655" i="1"/>
  <c r="Q4655" i="1" s="1"/>
  <c r="O4659" i="1"/>
  <c r="Q4659" i="1" s="1"/>
  <c r="O4667" i="1"/>
  <c r="Q4667" i="1" s="1"/>
  <c r="O4675" i="1"/>
  <c r="Q4675" i="1" s="1"/>
  <c r="O4679" i="1"/>
  <c r="Q4679" i="1" s="1"/>
  <c r="O4691" i="1"/>
  <c r="Q4691" i="1" s="1"/>
  <c r="O4711" i="1"/>
  <c r="Q4711" i="1" s="1"/>
  <c r="O4715" i="1"/>
  <c r="Q4715" i="1" s="1"/>
  <c r="O4719" i="1"/>
  <c r="Q4719" i="1" s="1"/>
  <c r="O4723" i="1"/>
  <c r="Q4723" i="1" s="1"/>
  <c r="O4731" i="1"/>
  <c r="Q4731" i="1" s="1"/>
  <c r="O4743" i="1"/>
  <c r="Q4743" i="1" s="1"/>
  <c r="O4771" i="1"/>
  <c r="Q4771" i="1" s="1"/>
  <c r="O4791" i="1"/>
  <c r="Q4791" i="1" s="1"/>
  <c r="O4811" i="1"/>
  <c r="Q4811" i="1" s="1"/>
  <c r="O3240" i="1"/>
  <c r="Q3240" i="1" s="1"/>
  <c r="O3304" i="1"/>
  <c r="Q3304" i="1" s="1"/>
  <c r="O3320" i="1"/>
  <c r="Q3320" i="1" s="1"/>
  <c r="O3368" i="1"/>
  <c r="Q3368" i="1" s="1"/>
  <c r="O3400" i="1"/>
  <c r="Q3400" i="1" s="1"/>
  <c r="O3464" i="1"/>
  <c r="Q3464" i="1" s="1"/>
  <c r="O3512" i="1"/>
  <c r="Q3512" i="1" s="1"/>
  <c r="O3528" i="1"/>
  <c r="Q3528" i="1" s="1"/>
  <c r="O3538" i="1"/>
  <c r="Q3538" i="1" s="1"/>
  <c r="O3570" i="1"/>
  <c r="Q3570" i="1" s="1"/>
  <c r="O3578" i="1"/>
  <c r="Q3578" i="1" s="1"/>
  <c r="O3586" i="1"/>
  <c r="Q3586" i="1" s="1"/>
  <c r="O3632" i="1"/>
  <c r="Q3632" i="1" s="1"/>
  <c r="O3637" i="1"/>
  <c r="Q3637" i="1" s="1"/>
  <c r="O3648" i="1"/>
  <c r="Q3648" i="1" s="1"/>
  <c r="O3660" i="1"/>
  <c r="Q3660" i="1" s="1"/>
  <c r="O3668" i="1"/>
  <c r="Q3668" i="1" s="1"/>
  <c r="O3676" i="1"/>
  <c r="Q3676" i="1" s="1"/>
  <c r="O3720" i="1"/>
  <c r="Q3720" i="1" s="1"/>
  <c r="O3724" i="1"/>
  <c r="Q3724" i="1" s="1"/>
  <c r="O3728" i="1"/>
  <c r="Q3728" i="1" s="1"/>
  <c r="O3732" i="1"/>
  <c r="Q3732" i="1" s="1"/>
  <c r="O3736" i="1"/>
  <c r="Q3736" i="1" s="1"/>
  <c r="O3740" i="1"/>
  <c r="Q3740" i="1" s="1"/>
  <c r="O3752" i="1"/>
  <c r="Q3752" i="1" s="1"/>
  <c r="O3764" i="1"/>
  <c r="Q3764" i="1" s="1"/>
  <c r="O3768" i="1"/>
  <c r="Q3768" i="1" s="1"/>
  <c r="O3776" i="1"/>
  <c r="Q3776" i="1" s="1"/>
  <c r="O3784" i="1"/>
  <c r="Q3784" i="1" s="1"/>
  <c r="O3788" i="1"/>
  <c r="Q3788" i="1" s="1"/>
  <c r="O3796" i="1"/>
  <c r="Q3796" i="1" s="1"/>
  <c r="O3800" i="1"/>
  <c r="Q3800" i="1" s="1"/>
  <c r="O3804" i="1"/>
  <c r="Q3804" i="1" s="1"/>
  <c r="O3812" i="1"/>
  <c r="Q3812" i="1" s="1"/>
  <c r="O3816" i="1"/>
  <c r="Q3816" i="1" s="1"/>
  <c r="O3824" i="1"/>
  <c r="Q3824" i="1" s="1"/>
  <c r="O3852" i="1"/>
  <c r="Q3852" i="1" s="1"/>
  <c r="O3856" i="1"/>
  <c r="Q3856" i="1" s="1"/>
  <c r="O3860" i="1"/>
  <c r="Q3860" i="1" s="1"/>
  <c r="O3868" i="1"/>
  <c r="Q3868" i="1" s="1"/>
  <c r="O3880" i="1"/>
  <c r="Q3880" i="1" s="1"/>
  <c r="O3892" i="1"/>
  <c r="Q3892" i="1" s="1"/>
  <c r="O3900" i="1"/>
  <c r="Q3900" i="1" s="1"/>
  <c r="O3904" i="1"/>
  <c r="Q3904" i="1" s="1"/>
  <c r="O3936" i="1"/>
  <c r="Q3936" i="1" s="1"/>
  <c r="O3964" i="1"/>
  <c r="Q3964" i="1" s="1"/>
  <c r="O3988" i="1"/>
  <c r="Q3988" i="1" s="1"/>
  <c r="O3996" i="1"/>
  <c r="Q3996" i="1" s="1"/>
  <c r="O4000" i="1"/>
  <c r="Q4000" i="1" s="1"/>
  <c r="O4004" i="1"/>
  <c r="Q4004" i="1" s="1"/>
  <c r="O4008" i="1"/>
  <c r="Q4008" i="1" s="1"/>
  <c r="O4012" i="1"/>
  <c r="Q4012" i="1" s="1"/>
  <c r="O4020" i="1"/>
  <c r="Q4020" i="1" s="1"/>
  <c r="O4032" i="1"/>
  <c r="Q4032" i="1" s="1"/>
  <c r="O4040" i="1"/>
  <c r="Q4040" i="1" s="1"/>
  <c r="O4044" i="1"/>
  <c r="Q4044" i="1" s="1"/>
  <c r="O4060" i="1"/>
  <c r="Q4060" i="1" s="1"/>
  <c r="O4068" i="1"/>
  <c r="Q4068" i="1" s="1"/>
  <c r="O4072" i="1"/>
  <c r="Q4072" i="1" s="1"/>
  <c r="O4076" i="1"/>
  <c r="Q4076" i="1" s="1"/>
  <c r="O4080" i="1"/>
  <c r="Q4080" i="1" s="1"/>
  <c r="O4084" i="1"/>
  <c r="Q4084" i="1" s="1"/>
  <c r="O4096" i="1"/>
  <c r="Q4096" i="1" s="1"/>
  <c r="O4116" i="1"/>
  <c r="Q4116" i="1" s="1"/>
  <c r="O4120" i="1"/>
  <c r="Q4120" i="1" s="1"/>
  <c r="O4136" i="1"/>
  <c r="Q4136" i="1" s="1"/>
  <c r="O4140" i="1"/>
  <c r="Q4140" i="1" s="1"/>
  <c r="O4144" i="1"/>
  <c r="Q4144" i="1" s="1"/>
  <c r="O4148" i="1"/>
  <c r="Q4148" i="1" s="1"/>
  <c r="O4152" i="1"/>
  <c r="Q4152" i="1" s="1"/>
  <c r="O4156" i="1"/>
  <c r="Q4156" i="1" s="1"/>
  <c r="O4168" i="1"/>
  <c r="Q4168" i="1" s="1"/>
  <c r="O4196" i="1"/>
  <c r="Q4196" i="1" s="1"/>
  <c r="O4200" i="1"/>
  <c r="Q4200" i="1" s="1"/>
  <c r="O4208" i="1"/>
  <c r="Q4208" i="1" s="1"/>
  <c r="O4216" i="1"/>
  <c r="Q4216" i="1" s="1"/>
  <c r="O4224" i="1"/>
  <c r="Q4224" i="1" s="1"/>
  <c r="O4232" i="1"/>
  <c r="Q4232" i="1" s="1"/>
  <c r="O4244" i="1"/>
  <c r="Q4244" i="1" s="1"/>
  <c r="O4256" i="1"/>
  <c r="Q4256" i="1" s="1"/>
  <c r="O4264" i="1"/>
  <c r="Q4264" i="1" s="1"/>
  <c r="O4276" i="1"/>
  <c r="Q4276" i="1" s="1"/>
  <c r="O4280" i="1"/>
  <c r="Q4280" i="1" s="1"/>
  <c r="O4284" i="1"/>
  <c r="Q4284" i="1" s="1"/>
  <c r="O4300" i="1"/>
  <c r="Q4300" i="1" s="1"/>
  <c r="O4312" i="1"/>
  <c r="Q4312" i="1" s="1"/>
  <c r="O4320" i="1"/>
  <c r="Q4320" i="1" s="1"/>
  <c r="O4324" i="1"/>
  <c r="Q4324" i="1" s="1"/>
  <c r="O4340" i="1"/>
  <c r="Q4340" i="1" s="1"/>
  <c r="O4344" i="1"/>
  <c r="Q4344" i="1" s="1"/>
  <c r="O4348" i="1"/>
  <c r="Q4348" i="1" s="1"/>
  <c r="O4352" i="1"/>
  <c r="Q4352" i="1" s="1"/>
  <c r="O4356" i="1"/>
  <c r="Q4356" i="1" s="1"/>
  <c r="O4364" i="1"/>
  <c r="Q4364" i="1" s="1"/>
  <c r="O4372" i="1"/>
  <c r="Q4372" i="1" s="1"/>
  <c r="O4400" i="1"/>
  <c r="Q4400" i="1" s="1"/>
  <c r="O4408" i="1"/>
  <c r="Q4408" i="1" s="1"/>
  <c r="O4412" i="1"/>
  <c r="Q4412" i="1" s="1"/>
  <c r="O4424" i="1"/>
  <c r="Q4424" i="1" s="1"/>
  <c r="O4432" i="1"/>
  <c r="Q4432" i="1" s="1"/>
  <c r="O4452" i="1"/>
  <c r="Q4452" i="1" s="1"/>
  <c r="O4460" i="1"/>
  <c r="Q4460" i="1" s="1"/>
  <c r="O4464" i="1"/>
  <c r="Q4464" i="1" s="1"/>
  <c r="O4476" i="1"/>
  <c r="Q4476" i="1" s="1"/>
  <c r="O4484" i="1"/>
  <c r="Q4484" i="1" s="1"/>
  <c r="O4488" i="1"/>
  <c r="Q4488" i="1" s="1"/>
  <c r="O4516" i="1"/>
  <c r="Q4516" i="1" s="1"/>
  <c r="O4536" i="1"/>
  <c r="Q4536" i="1" s="1"/>
  <c r="O4556" i="1"/>
  <c r="Q4556" i="1" s="1"/>
  <c r="O4560" i="1"/>
  <c r="Q4560" i="1" s="1"/>
  <c r="O4572" i="1"/>
  <c r="Q4572" i="1" s="1"/>
  <c r="O4576" i="1"/>
  <c r="Q4576" i="1" s="1"/>
  <c r="O4580" i="1"/>
  <c r="Q4580" i="1" s="1"/>
  <c r="O4588" i="1"/>
  <c r="Q4588" i="1" s="1"/>
  <c r="O4592" i="1"/>
  <c r="Q4592" i="1" s="1"/>
  <c r="O4604" i="1"/>
  <c r="Q4604" i="1" s="1"/>
  <c r="O4612" i="1"/>
  <c r="Q4612" i="1" s="1"/>
  <c r="O4616" i="1"/>
  <c r="Q4616" i="1" s="1"/>
  <c r="O4624" i="1"/>
  <c r="Q4624" i="1" s="1"/>
  <c r="O4640" i="1"/>
  <c r="Q4640" i="1" s="1"/>
  <c r="O4656" i="1"/>
  <c r="Q4656" i="1" s="1"/>
  <c r="O4664" i="1"/>
  <c r="Q4664" i="1" s="1"/>
  <c r="O4668" i="1"/>
  <c r="Q4668" i="1" s="1"/>
  <c r="O4672" i="1"/>
  <c r="Q4672" i="1" s="1"/>
  <c r="O4696" i="1"/>
  <c r="Q4696" i="1" s="1"/>
  <c r="O4700" i="1"/>
  <c r="Q4700" i="1" s="1"/>
  <c r="O4704" i="1"/>
  <c r="Q4704" i="1" s="1"/>
  <c r="O4716" i="1"/>
  <c r="Q4716" i="1" s="1"/>
  <c r="O4720" i="1"/>
  <c r="Q4720" i="1" s="1"/>
  <c r="O4724" i="1"/>
  <c r="Q4724" i="1" s="1"/>
  <c r="O4728" i="1"/>
  <c r="Q4728" i="1" s="1"/>
  <c r="O4744" i="1"/>
  <c r="Q4744" i="1" s="1"/>
  <c r="O4748" i="1"/>
  <c r="Q4748" i="1" s="1"/>
  <c r="O4760" i="1"/>
  <c r="Q4760" i="1" s="1"/>
  <c r="O4772" i="1"/>
  <c r="Q4772" i="1" s="1"/>
  <c r="O4780" i="1"/>
  <c r="Q4780" i="1" s="1"/>
  <c r="O4812" i="1"/>
  <c r="Q4812" i="1" s="1"/>
  <c r="O4824" i="1"/>
  <c r="Q4824" i="1" s="1"/>
  <c r="O4836" i="1"/>
  <c r="Q4836" i="1" s="1"/>
  <c r="O4739" i="1"/>
  <c r="Q4739" i="1" s="1"/>
  <c r="O4767" i="1"/>
  <c r="Q4767" i="1" s="1"/>
  <c r="O4787" i="1"/>
  <c r="Q4787" i="1" s="1"/>
  <c r="O4819" i="1"/>
  <c r="Q4819" i="1" s="1"/>
  <c r="O515" i="1"/>
  <c r="Q515" i="1" s="1"/>
  <c r="O803" i="1"/>
  <c r="Q803" i="1" s="1"/>
  <c r="O1762" i="1"/>
  <c r="Q1762" i="1" s="1"/>
  <c r="O2294" i="1"/>
  <c r="Q2294" i="1" s="1"/>
  <c r="O3014" i="1"/>
  <c r="Q3014" i="1" s="1"/>
  <c r="O3502" i="1"/>
  <c r="Q3502" i="1" s="1"/>
  <c r="O482" i="1"/>
  <c r="Q482" i="1" s="1"/>
  <c r="O351" i="1"/>
  <c r="Q351" i="1" s="1"/>
  <c r="O479" i="1"/>
  <c r="Q479" i="1" s="1"/>
  <c r="O499" i="1"/>
  <c r="Q499" i="1" s="1"/>
  <c r="O1072" i="1"/>
  <c r="Q1072" i="1" s="1"/>
  <c r="O1836" i="1"/>
  <c r="Q1836" i="1" s="1"/>
  <c r="O1884" i="1"/>
  <c r="Q1884" i="1" s="1"/>
  <c r="O737" i="1"/>
  <c r="Q737" i="1" s="1"/>
  <c r="O1005" i="1"/>
  <c r="Q1005" i="1" s="1"/>
  <c r="O1549" i="1"/>
  <c r="Q1549" i="1" s="1"/>
  <c r="O1769" i="1"/>
  <c r="Q1769" i="1" s="1"/>
  <c r="O1462" i="1"/>
  <c r="Q1462" i="1" s="1"/>
  <c r="O2600" i="1"/>
  <c r="Q2600" i="1" s="1"/>
  <c r="O3008" i="1"/>
  <c r="Q3008" i="1" s="1"/>
  <c r="O2293" i="1"/>
  <c r="Q2293" i="1" s="1"/>
  <c r="O2313" i="1"/>
  <c r="Q2313" i="1" s="1"/>
  <c r="O3129" i="1"/>
  <c r="Q3129" i="1" s="1"/>
  <c r="O3285" i="1"/>
  <c r="Q3285" i="1" s="1"/>
  <c r="O1839" i="1"/>
  <c r="Q1839" i="1" s="1"/>
  <c r="O2082" i="1"/>
  <c r="Q2082" i="1" s="1"/>
  <c r="O2814" i="1"/>
  <c r="Q2814" i="1" s="1"/>
  <c r="O2307" i="1"/>
  <c r="Q2307" i="1" s="1"/>
  <c r="O2951" i="1"/>
  <c r="Q2951" i="1" s="1"/>
  <c r="O3015" i="1"/>
  <c r="Q3015" i="1" s="1"/>
  <c r="O3507" i="1"/>
  <c r="Q3507" i="1" s="1"/>
  <c r="O3388" i="1"/>
  <c r="Q3388" i="1" s="1"/>
  <c r="O3721" i="1"/>
  <c r="Q3721" i="1" s="1"/>
  <c r="O4013" i="1"/>
  <c r="Q4013" i="1" s="1"/>
  <c r="O4093" i="1"/>
  <c r="Q4093" i="1" s="1"/>
  <c r="O4493" i="1"/>
  <c r="Q4493" i="1" s="1"/>
  <c r="O4685" i="1"/>
  <c r="Q4685" i="1" s="1"/>
  <c r="O4706" i="1"/>
  <c r="Q4706" i="1" s="1"/>
  <c r="O4475" i="1"/>
  <c r="Q4475" i="1" s="1"/>
  <c r="O3760" i="1"/>
  <c r="Q3760" i="1" s="1"/>
  <c r="O4204" i="1"/>
  <c r="Q4204" i="1" s="1"/>
  <c r="O241" i="1"/>
  <c r="Q241" i="1" s="1"/>
  <c r="O450" i="1"/>
  <c r="Q450" i="1" s="1"/>
  <c r="O538" i="1"/>
  <c r="Q538" i="1" s="1"/>
  <c r="O211" i="1"/>
  <c r="Q211" i="1" s="1"/>
  <c r="O1703" i="1"/>
  <c r="Q1703" i="1" s="1"/>
  <c r="O784" i="1"/>
  <c r="Q784" i="1" s="1"/>
  <c r="O813" i="1"/>
  <c r="Q813" i="1" s="1"/>
  <c r="O1473" i="1"/>
  <c r="Q1473" i="1" s="1"/>
  <c r="O1785" i="1"/>
  <c r="Q1785" i="1" s="1"/>
  <c r="O850" i="1"/>
  <c r="Q850" i="1" s="1"/>
  <c r="O1058" i="1"/>
  <c r="Q1058" i="1" s="1"/>
  <c r="O1574" i="1"/>
  <c r="Q1574" i="1" s="1"/>
  <c r="O1944" i="1"/>
  <c r="Q1944" i="1" s="1"/>
  <c r="O2628" i="1"/>
  <c r="Q2628" i="1" s="1"/>
  <c r="O1969" i="1"/>
  <c r="Q1969" i="1" s="1"/>
  <c r="O2821" i="1"/>
  <c r="Q2821" i="1" s="1"/>
  <c r="O3453" i="1"/>
  <c r="Q3453" i="1" s="1"/>
  <c r="O3521" i="1"/>
  <c r="Q3521" i="1" s="1"/>
  <c r="O2062" i="1"/>
  <c r="Q2062" i="1" s="1"/>
  <c r="O2254" i="1"/>
  <c r="Q2254" i="1" s="1"/>
  <c r="O2994" i="1"/>
  <c r="Q2994" i="1" s="1"/>
  <c r="O3226" i="1"/>
  <c r="Q3226" i="1" s="1"/>
  <c r="O2283" i="1"/>
  <c r="Q2283" i="1" s="1"/>
  <c r="O2351" i="1"/>
  <c r="Q2351" i="1" s="1"/>
  <c r="O3035" i="1"/>
  <c r="Q3035" i="1" s="1"/>
  <c r="O3802" i="1"/>
  <c r="Q3802" i="1" s="1"/>
  <c r="O4042" i="1"/>
  <c r="Q4042" i="1" s="1"/>
  <c r="O3843" i="1"/>
  <c r="Q3843" i="1" s="1"/>
  <c r="O4071" i="1"/>
  <c r="Q4071" i="1" s="1"/>
  <c r="O4243" i="1"/>
  <c r="Q4243" i="1" s="1"/>
  <c r="O4287" i="1"/>
  <c r="Q4287" i="1" s="1"/>
  <c r="O4499" i="1"/>
  <c r="Q4499" i="1" s="1"/>
  <c r="O4639" i="1"/>
  <c r="Q4639" i="1" s="1"/>
  <c r="O3272" i="1"/>
  <c r="Q3272" i="1" s="1"/>
  <c r="O3336" i="1"/>
  <c r="Q3336" i="1" s="1"/>
  <c r="O4684" i="1"/>
  <c r="Q4684" i="1" s="1"/>
  <c r="O4756" i="1"/>
  <c r="Q4756" i="1" s="1"/>
  <c r="O456" i="1"/>
  <c r="Q456" i="1" s="1"/>
  <c r="O161" i="1"/>
  <c r="Q161" i="1" s="1"/>
  <c r="O155" i="1"/>
  <c r="Q155" i="1" s="1"/>
  <c r="O727" i="1"/>
  <c r="Q727" i="1" s="1"/>
  <c r="O1831" i="1"/>
  <c r="Q1831" i="1" s="1"/>
  <c r="O1448" i="1"/>
  <c r="Q1448" i="1" s="1"/>
  <c r="O1548" i="1"/>
  <c r="Q1548" i="1" s="1"/>
  <c r="O1724" i="1"/>
  <c r="Q1724" i="1" s="1"/>
  <c r="O766" i="1"/>
  <c r="Q766" i="1" s="1"/>
  <c r="O1186" i="1"/>
  <c r="Q1186" i="1" s="1"/>
  <c r="O2336" i="1"/>
  <c r="Q2336" i="1" s="1"/>
  <c r="O2828" i="1"/>
  <c r="Q2828" i="1" s="1"/>
  <c r="O1925" i="1"/>
  <c r="Q1925" i="1" s="1"/>
  <c r="O2302" i="1"/>
  <c r="Q2302" i="1" s="1"/>
  <c r="O2634" i="1"/>
  <c r="Q2634" i="1" s="1"/>
  <c r="O2939" i="1"/>
  <c r="Q2939" i="1" s="1"/>
  <c r="O3283" i="1"/>
  <c r="Q3283" i="1" s="1"/>
  <c r="O3467" i="1"/>
  <c r="Q3467" i="1" s="1"/>
  <c r="O4849" i="1"/>
  <c r="Q4849" i="1" s="1"/>
  <c r="O3711" i="1"/>
  <c r="Q3711" i="1" s="1"/>
  <c r="O4227" i="1"/>
  <c r="Q4227" i="1" s="1"/>
  <c r="O4695" i="1"/>
  <c r="Q4695" i="1" s="1"/>
  <c r="O3716" i="1"/>
  <c r="Q3716" i="1" s="1"/>
  <c r="O460" i="1"/>
  <c r="Q460" i="1" s="1"/>
  <c r="O226" i="1"/>
  <c r="Q226" i="1" s="1"/>
  <c r="O506" i="1"/>
  <c r="Q506" i="1" s="1"/>
  <c r="O139" i="1"/>
  <c r="Q139" i="1" s="1"/>
  <c r="O547" i="1"/>
  <c r="Q547" i="1" s="1"/>
  <c r="O759" i="1"/>
  <c r="Q759" i="1" s="1"/>
  <c r="O1087" i="1"/>
  <c r="Q1087" i="1" s="1"/>
  <c r="O1535" i="1"/>
  <c r="Q1535" i="1" s="1"/>
  <c r="O816" i="1"/>
  <c r="Q816" i="1" s="1"/>
  <c r="O1028" i="1"/>
  <c r="Q1028" i="1" s="1"/>
  <c r="O829" i="1"/>
  <c r="Q829" i="1" s="1"/>
  <c r="O1061" i="1"/>
  <c r="Q1061" i="1" s="1"/>
  <c r="O1749" i="1"/>
  <c r="Q1749" i="1" s="1"/>
  <c r="O1714" i="1"/>
  <c r="Q1714" i="1" s="1"/>
  <c r="O2096" i="1"/>
  <c r="Q2096" i="1" s="1"/>
  <c r="O2560" i="1"/>
  <c r="Q2560" i="1" s="1"/>
  <c r="O2065" i="1"/>
  <c r="Q2065" i="1" s="1"/>
  <c r="O3241" i="1"/>
  <c r="Q3241" i="1" s="1"/>
  <c r="O1861" i="1"/>
  <c r="Q1861" i="1" s="1"/>
  <c r="O2266" i="1"/>
  <c r="Q2266" i="1" s="1"/>
  <c r="O2606" i="1"/>
  <c r="Q2606" i="1" s="1"/>
  <c r="O3274" i="1"/>
  <c r="Q3274" i="1" s="1"/>
  <c r="O2971" i="1"/>
  <c r="Q2971" i="1" s="1"/>
  <c r="O3051" i="1"/>
  <c r="Q3051" i="1" s="1"/>
  <c r="O3491" i="1"/>
  <c r="Q3491" i="1" s="1"/>
  <c r="O4673" i="1"/>
  <c r="Q4673" i="1" s="1"/>
  <c r="O4298" i="1"/>
  <c r="Q4298" i="1" s="1"/>
  <c r="O4654" i="1"/>
  <c r="Q4654" i="1" s="1"/>
  <c r="O3460" i="1"/>
  <c r="Q3460" i="1" s="1"/>
  <c r="O4019" i="1"/>
  <c r="Q4019" i="1" s="1"/>
  <c r="O4223" i="1"/>
  <c r="Q4223" i="1" s="1"/>
  <c r="O4436" i="1"/>
  <c r="Q4436" i="1" s="1"/>
  <c r="O131" i="1"/>
  <c r="Q131" i="1" s="1"/>
  <c r="O455" i="1"/>
  <c r="Q455" i="1" s="1"/>
  <c r="O1051" i="1"/>
  <c r="Q1051" i="1" s="1"/>
  <c r="O1475" i="1"/>
  <c r="Q1475" i="1" s="1"/>
  <c r="O1708" i="1"/>
  <c r="Q1708" i="1" s="1"/>
  <c r="O1892" i="1"/>
  <c r="Q1892" i="1" s="1"/>
  <c r="O789" i="1"/>
  <c r="Q789" i="1" s="1"/>
  <c r="O2356" i="1"/>
  <c r="Q2356" i="1" s="1"/>
  <c r="O2812" i="1"/>
  <c r="Q2812" i="1" s="1"/>
  <c r="O2633" i="1"/>
  <c r="Q2633" i="1" s="1"/>
  <c r="O2937" i="1"/>
  <c r="Q2937" i="1" s="1"/>
  <c r="O3229" i="1"/>
  <c r="Q3229" i="1" s="1"/>
  <c r="O4453" i="1"/>
  <c r="Q4453" i="1" s="1"/>
  <c r="O3456" i="1"/>
  <c r="Q3456" i="1" s="1"/>
  <c r="O4046" i="1"/>
  <c r="Q4046" i="1" s="1"/>
  <c r="O4246" i="1"/>
  <c r="Q4246" i="1" s="1"/>
  <c r="O3767" i="1"/>
  <c r="Q3767" i="1" s="1"/>
  <c r="O4752" i="1"/>
  <c r="Q4752" i="1" s="1"/>
  <c r="O79" i="1"/>
  <c r="Q79" i="1" s="1"/>
  <c r="O203" i="1"/>
  <c r="Q203" i="1" s="1"/>
  <c r="O395" i="1"/>
  <c r="Q395" i="1" s="1"/>
  <c r="O1527" i="1"/>
  <c r="Q1527" i="1" s="1"/>
  <c r="O1775" i="1"/>
  <c r="Q1775" i="1" s="1"/>
  <c r="O972" i="1"/>
  <c r="Q972" i="1" s="1"/>
  <c r="O809" i="1"/>
  <c r="Q809" i="1" s="1"/>
  <c r="O1669" i="1"/>
  <c r="Q1669" i="1" s="1"/>
  <c r="O529" i="1"/>
  <c r="Q529" i="1" s="1"/>
  <c r="O1106" i="1"/>
  <c r="Q1106" i="1" s="1"/>
  <c r="O1270" i="1"/>
  <c r="Q1270" i="1" s="1"/>
  <c r="O1430" i="1"/>
  <c r="Q1430" i="1" s="1"/>
  <c r="O1936" i="1"/>
  <c r="Q1936" i="1" s="1"/>
  <c r="O2380" i="1"/>
  <c r="Q2380" i="1" s="1"/>
  <c r="O3184" i="1"/>
  <c r="Q3184" i="1" s="1"/>
  <c r="O2057" i="1"/>
  <c r="Q2057" i="1" s="1"/>
  <c r="O2137" i="1"/>
  <c r="Q2137" i="1" s="1"/>
  <c r="O3029" i="1"/>
  <c r="Q3029" i="1" s="1"/>
  <c r="O2278" i="1"/>
  <c r="Q2278" i="1" s="1"/>
  <c r="O3514" i="1"/>
  <c r="Q3514" i="1" s="1"/>
  <c r="O2551" i="1"/>
  <c r="Q2551" i="1" s="1"/>
  <c r="O2659" i="1"/>
  <c r="Q2659" i="1" s="1"/>
  <c r="O2907" i="1"/>
  <c r="Q2907" i="1" s="1"/>
  <c r="O3303" i="1"/>
  <c r="Q3303" i="1" s="1"/>
  <c r="O4669" i="1"/>
  <c r="Q4669" i="1" s="1"/>
  <c r="O4773" i="1"/>
  <c r="Q4773" i="1" s="1"/>
  <c r="O3794" i="1"/>
  <c r="Q3794" i="1" s="1"/>
  <c r="O3970" i="1"/>
  <c r="Q3970" i="1" s="1"/>
  <c r="O4282" i="1"/>
  <c r="Q4282" i="1" s="1"/>
  <c r="O3683" i="1"/>
  <c r="Q3683" i="1" s="1"/>
  <c r="O4416" i="1"/>
  <c r="Q4416" i="1" s="1"/>
  <c r="O4504" i="1"/>
  <c r="Q4504" i="1" s="1"/>
  <c r="O196" i="1"/>
  <c r="Q196" i="1" s="1"/>
  <c r="O51" i="1"/>
  <c r="Q51" i="1" s="1"/>
  <c r="O523" i="1"/>
  <c r="Q523" i="1" s="1"/>
  <c r="O955" i="1"/>
  <c r="Q955" i="1" s="1"/>
  <c r="O1203" i="1"/>
  <c r="Q1203" i="1" s="1"/>
  <c r="O1411" i="1"/>
  <c r="Q1411" i="1" s="1"/>
  <c r="O377" i="1"/>
  <c r="Q377" i="1" s="1"/>
  <c r="O1100" i="1"/>
  <c r="Q1100" i="1" s="1"/>
  <c r="O1316" i="1"/>
  <c r="Q1316" i="1" s="1"/>
  <c r="O1648" i="1"/>
  <c r="Q1648" i="1" s="1"/>
  <c r="O1525" i="1"/>
  <c r="Q1525" i="1" s="1"/>
  <c r="O695" i="1"/>
  <c r="Q695" i="1" s="1"/>
  <c r="O838" i="1"/>
  <c r="Q838" i="1" s="1"/>
  <c r="O1770" i="1"/>
  <c r="Q1770" i="1" s="1"/>
  <c r="O1927" i="1"/>
  <c r="Q1927" i="1" s="1"/>
  <c r="O2396" i="1"/>
  <c r="Q2396" i="1" s="1"/>
  <c r="O2548" i="1"/>
  <c r="Q2548" i="1" s="1"/>
  <c r="O2149" i="1"/>
  <c r="Q2149" i="1" s="1"/>
  <c r="O2897" i="1"/>
  <c r="Q2897" i="1" s="1"/>
  <c r="O3165" i="1"/>
  <c r="Q3165" i="1" s="1"/>
  <c r="O2274" i="1"/>
  <c r="Q2274" i="1" s="1"/>
  <c r="O3026" i="1"/>
  <c r="Q3026" i="1" s="1"/>
  <c r="O3298" i="1"/>
  <c r="Q3298" i="1" s="1"/>
  <c r="O2815" i="1"/>
  <c r="Q2815" i="1" s="1"/>
  <c r="O3403" i="1"/>
  <c r="Q3403" i="1" s="1"/>
  <c r="O3511" i="1"/>
  <c r="Q3511" i="1" s="1"/>
  <c r="O3789" i="1"/>
  <c r="Q3789" i="1" s="1"/>
  <c r="O3953" i="1"/>
  <c r="Q3953" i="1" s="1"/>
  <c r="O4513" i="1"/>
  <c r="Q4513" i="1" s="1"/>
  <c r="O3654" i="1"/>
  <c r="Q3654" i="1" s="1"/>
  <c r="O4058" i="1"/>
  <c r="Q4058" i="1" s="1"/>
  <c r="O4278" i="1"/>
  <c r="Q4278" i="1" s="1"/>
  <c r="O4395" i="1"/>
  <c r="Q4395" i="1" s="1"/>
  <c r="O4676" i="1"/>
  <c r="Q4676" i="1" s="1"/>
  <c r="O4792" i="1"/>
  <c r="Q4792" i="1" s="1"/>
  <c r="O47" i="1"/>
  <c r="Q47" i="1" s="1"/>
  <c r="O147" i="1"/>
  <c r="Q147" i="1" s="1"/>
  <c r="O643" i="1"/>
  <c r="Q643" i="1" s="1"/>
  <c r="O920" i="1"/>
  <c r="Q920" i="1" s="1"/>
  <c r="O765" i="1"/>
  <c r="Q765" i="1" s="1"/>
  <c r="O1489" i="1"/>
  <c r="Q1489" i="1" s="1"/>
  <c r="O1722" i="1"/>
  <c r="Q1722" i="1" s="1"/>
  <c r="O2460" i="1"/>
  <c r="Q2460" i="1" s="1"/>
  <c r="O3245" i="1"/>
  <c r="Q3245" i="1" s="1"/>
  <c r="O2738" i="1"/>
  <c r="Q2738" i="1" s="1"/>
  <c r="O2978" i="1"/>
  <c r="Q2978" i="1" s="1"/>
  <c r="O3466" i="1"/>
  <c r="Q3466" i="1" s="1"/>
  <c r="O2335" i="1"/>
  <c r="Q2335" i="1" s="1"/>
  <c r="O4381" i="1"/>
  <c r="Q4381" i="1" s="1"/>
  <c r="O4730" i="1"/>
  <c r="Q4730" i="1" s="1"/>
  <c r="O4228" i="1"/>
  <c r="Q4228" i="1" s="1"/>
  <c r="O264" i="1"/>
  <c r="Q264" i="1" s="1"/>
  <c r="O31" i="1"/>
  <c r="Q31" i="1" s="1"/>
  <c r="O583" i="1"/>
  <c r="Q583" i="1" s="1"/>
  <c r="O1823" i="1"/>
  <c r="Q1823" i="1" s="1"/>
  <c r="O1292" i="1"/>
  <c r="Q1292" i="1" s="1"/>
  <c r="O1385" i="1"/>
  <c r="Q1385" i="1" s="1"/>
  <c r="O1122" i="1"/>
  <c r="Q1122" i="1" s="1"/>
  <c r="O1254" i="1"/>
  <c r="Q1254" i="1" s="1"/>
  <c r="O2801" i="1"/>
  <c r="Q2801" i="1" s="1"/>
  <c r="O3557" i="1"/>
  <c r="Q3557" i="1" s="1"/>
  <c r="O2523" i="1"/>
  <c r="Q2523" i="1" s="1"/>
  <c r="O2847" i="1"/>
  <c r="Q2847" i="1" s="1"/>
  <c r="O3623" i="1"/>
  <c r="Q3623" i="1" s="1"/>
  <c r="O4113" i="1"/>
  <c r="Q4113" i="1" s="1"/>
  <c r="O4629" i="1"/>
  <c r="Q4629" i="1" s="1"/>
  <c r="O4825" i="1"/>
  <c r="Q4825" i="1" s="1"/>
  <c r="O3830" i="1"/>
  <c r="Q3830" i="1" s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" i="1"/>
  <c r="L3" i="1"/>
  <c r="L2" i="1"/>
</calcChain>
</file>

<file path=xl/sharedStrings.xml><?xml version="1.0" encoding="utf-8"?>
<sst xmlns="http://schemas.openxmlformats.org/spreadsheetml/2006/main" count="34246" uniqueCount="749">
  <si>
    <t>Terminal</t>
  </si>
  <si>
    <t>Destination</t>
  </si>
  <si>
    <t>Airline</t>
  </si>
  <si>
    <t>Flight No.</t>
  </si>
  <si>
    <t>Scheduled DateTime</t>
  </si>
  <si>
    <t>Month</t>
  </si>
  <si>
    <t>Weekday</t>
  </si>
  <si>
    <t>Minute Delay</t>
  </si>
  <si>
    <t>Delay Type</t>
  </si>
  <si>
    <t>Scheduled Date</t>
  </si>
  <si>
    <t>Scheduled Time</t>
  </si>
  <si>
    <t>Real Departure Time</t>
  </si>
  <si>
    <t>T2</t>
  </si>
  <si>
    <t>Glasgow</t>
  </si>
  <si>
    <t>Aer Lingus</t>
  </si>
  <si>
    <t>EI3228</t>
  </si>
  <si>
    <t>May</t>
  </si>
  <si>
    <t>Friday</t>
  </si>
  <si>
    <t>Short</t>
  </si>
  <si>
    <t>Alicante</t>
  </si>
  <si>
    <t>EI574</t>
  </si>
  <si>
    <t>Long</t>
  </si>
  <si>
    <t>T1</t>
  </si>
  <si>
    <t>Vienna</t>
  </si>
  <si>
    <t>Laudamotion</t>
  </si>
  <si>
    <t>OE1341</t>
  </si>
  <si>
    <t>None</t>
  </si>
  <si>
    <t>Palma</t>
  </si>
  <si>
    <t>Ryanair</t>
  </si>
  <si>
    <t>FR9997</t>
  </si>
  <si>
    <t>Brussels</t>
  </si>
  <si>
    <t>EI638</t>
  </si>
  <si>
    <t>Barcelona</t>
  </si>
  <si>
    <t>EI564</t>
  </si>
  <si>
    <t>Donegal</t>
  </si>
  <si>
    <t>EI3408</t>
  </si>
  <si>
    <t>Paris-CDG</t>
  </si>
  <si>
    <t>EI528</t>
  </si>
  <si>
    <t>London-STN</t>
  </si>
  <si>
    <t>FR288</t>
  </si>
  <si>
    <t>Kerry</t>
  </si>
  <si>
    <t>EI3208</t>
  </si>
  <si>
    <t>London-LHR</t>
  </si>
  <si>
    <t>EI182</t>
  </si>
  <si>
    <t>Lisbon</t>
  </si>
  <si>
    <t>EI486</t>
  </si>
  <si>
    <t>Medium</t>
  </si>
  <si>
    <t>FR3977</t>
  </si>
  <si>
    <t>Szczecin</t>
  </si>
  <si>
    <t>FR5322</t>
  </si>
  <si>
    <t>Amsterdam</t>
  </si>
  <si>
    <t>FR3006</t>
  </si>
  <si>
    <t>Manchester</t>
  </si>
  <si>
    <t>FR1556</t>
  </si>
  <si>
    <t>Frankfurt</t>
  </si>
  <si>
    <t>FR383</t>
  </si>
  <si>
    <t>EI738</t>
  </si>
  <si>
    <t>Malaga</t>
  </si>
  <si>
    <t>EI588</t>
  </si>
  <si>
    <t>Leeds Bradford</t>
  </si>
  <si>
    <t>EI3394</t>
  </si>
  <si>
    <t>London-LGW</t>
  </si>
  <si>
    <t>FR118</t>
  </si>
  <si>
    <t>Brussels South</t>
  </si>
  <si>
    <t>FR046</t>
  </si>
  <si>
    <t>Paris-BVA</t>
  </si>
  <si>
    <t>FR026</t>
  </si>
  <si>
    <t>Luxembourg</t>
  </si>
  <si>
    <t>Luxair</t>
  </si>
  <si>
    <t>LG4884</t>
  </si>
  <si>
    <t>Newcastle</t>
  </si>
  <si>
    <t>FR174</t>
  </si>
  <si>
    <t>EI212</t>
  </si>
  <si>
    <t>Bristol</t>
  </si>
  <si>
    <t>FR508</t>
  </si>
  <si>
    <t>East Midlands</t>
  </si>
  <si>
    <t>FR536</t>
  </si>
  <si>
    <t>British Airways</t>
  </si>
  <si>
    <t>BA823</t>
  </si>
  <si>
    <t>Paris-Orly</t>
  </si>
  <si>
    <t>Transavia</t>
  </si>
  <si>
    <t>TO3729</t>
  </si>
  <si>
    <t>Faro</t>
  </si>
  <si>
    <t>FR9370</t>
  </si>
  <si>
    <t>Warsaw</t>
  </si>
  <si>
    <t>FR8011</t>
  </si>
  <si>
    <t>EI184</t>
  </si>
  <si>
    <t>FR272</t>
  </si>
  <si>
    <t>FR5776</t>
  </si>
  <si>
    <t>FR558</t>
  </si>
  <si>
    <t>Oslo</t>
  </si>
  <si>
    <t>Norwegian</t>
  </si>
  <si>
    <t>DY1363</t>
  </si>
  <si>
    <t>Birmingham</t>
  </si>
  <si>
    <t>FR666</t>
  </si>
  <si>
    <t>BA839</t>
  </si>
  <si>
    <t>Klm</t>
  </si>
  <si>
    <t>KL942</t>
  </si>
  <si>
    <t>Southampton</t>
  </si>
  <si>
    <t>Flybe</t>
  </si>
  <si>
    <t>BE388</t>
  </si>
  <si>
    <t>Edinburgh</t>
  </si>
  <si>
    <t>FR818</t>
  </si>
  <si>
    <t>Liverpool</t>
  </si>
  <si>
    <t>FR448</t>
  </si>
  <si>
    <t>EI186</t>
  </si>
  <si>
    <t>London - SEN</t>
  </si>
  <si>
    <t>FR2721</t>
  </si>
  <si>
    <t>Dubai</t>
  </si>
  <si>
    <t>Emirates</t>
  </si>
  <si>
    <t>EK164</t>
  </si>
  <si>
    <t>Tenerife</t>
  </si>
  <si>
    <t>Tui</t>
  </si>
  <si>
    <t>TOM1580</t>
  </si>
  <si>
    <t>Nice</t>
  </si>
  <si>
    <t>FR1958</t>
  </si>
  <si>
    <t>EI3286</t>
  </si>
  <si>
    <t>Tap - Air Portugal</t>
  </si>
  <si>
    <t>TP1327</t>
  </si>
  <si>
    <t>Dusseldorf</t>
  </si>
  <si>
    <t>EI698</t>
  </si>
  <si>
    <t>RMU</t>
  </si>
  <si>
    <t>FR7094</t>
  </si>
  <si>
    <t>Montpellier</t>
  </si>
  <si>
    <t>EI540</t>
  </si>
  <si>
    <t>EI244</t>
  </si>
  <si>
    <t>Zurich</t>
  </si>
  <si>
    <t>EI348</t>
  </si>
  <si>
    <t>FR446</t>
  </si>
  <si>
    <t>Munich</t>
  </si>
  <si>
    <t>Lufthansa</t>
  </si>
  <si>
    <t>LH2517</t>
  </si>
  <si>
    <t>FR7054</t>
  </si>
  <si>
    <t>LH981</t>
  </si>
  <si>
    <t>Berlin</t>
  </si>
  <si>
    <t>EI338</t>
  </si>
  <si>
    <t>Prague</t>
  </si>
  <si>
    <t>FR7326</t>
  </si>
  <si>
    <t>EI178</t>
  </si>
  <si>
    <t>London - LCY</t>
  </si>
  <si>
    <t>EI290</t>
  </si>
  <si>
    <t>EI3258</t>
  </si>
  <si>
    <t>Madrid</t>
  </si>
  <si>
    <t>Iberia Express</t>
  </si>
  <si>
    <t>I23791</t>
  </si>
  <si>
    <t>Milan-BGY</t>
  </si>
  <si>
    <t>FR4844</t>
  </si>
  <si>
    <t>FR1456</t>
  </si>
  <si>
    <t>EI610</t>
  </si>
  <si>
    <t>Bydgoszcz</t>
  </si>
  <si>
    <t>FR1892</t>
  </si>
  <si>
    <t>London-LTN</t>
  </si>
  <si>
    <t>FR340</t>
  </si>
  <si>
    <t>Milan</t>
  </si>
  <si>
    <t>EI436</t>
  </si>
  <si>
    <t>FR3693</t>
  </si>
  <si>
    <t>Isle Of Man</t>
  </si>
  <si>
    <t>EI3216</t>
  </si>
  <si>
    <t>Boston</t>
  </si>
  <si>
    <t>EI139</t>
  </si>
  <si>
    <t>EI356</t>
  </si>
  <si>
    <t>BE386</t>
  </si>
  <si>
    <t>Rome</t>
  </si>
  <si>
    <t>FR9434</t>
  </si>
  <si>
    <t>Istanbul</t>
  </si>
  <si>
    <t>Turkish Airlines</t>
  </si>
  <si>
    <t>TK1978</t>
  </si>
  <si>
    <t>FR211</t>
  </si>
  <si>
    <t>Bourgas</t>
  </si>
  <si>
    <t>EI376</t>
  </si>
  <si>
    <t>EI3556</t>
  </si>
  <si>
    <t>FR556</t>
  </si>
  <si>
    <t>FR7032</t>
  </si>
  <si>
    <t>FR142</t>
  </si>
  <si>
    <t>FR8996</t>
  </si>
  <si>
    <t>Krakow</t>
  </si>
  <si>
    <t>FR1901</t>
  </si>
  <si>
    <t>Air France</t>
  </si>
  <si>
    <t>AF1117</t>
  </si>
  <si>
    <t>EI656</t>
  </si>
  <si>
    <t>EI176</t>
  </si>
  <si>
    <t>FR814</t>
  </si>
  <si>
    <t>Aberdeen</t>
  </si>
  <si>
    <t>EI3244</t>
  </si>
  <si>
    <t>FR6395</t>
  </si>
  <si>
    <t>Paphos</t>
  </si>
  <si>
    <t>FR3332</t>
  </si>
  <si>
    <t>Budapest</t>
  </si>
  <si>
    <t>FR1023</t>
  </si>
  <si>
    <t>FR3104</t>
  </si>
  <si>
    <t>FR294</t>
  </si>
  <si>
    <t>Porto</t>
  </si>
  <si>
    <t>FR7072</t>
  </si>
  <si>
    <t>FR116</t>
  </si>
  <si>
    <t>EI586</t>
  </si>
  <si>
    <t>EI3326</t>
  </si>
  <si>
    <t>EI288</t>
  </si>
  <si>
    <t>Miami</t>
  </si>
  <si>
    <t>EI141</t>
  </si>
  <si>
    <t>Lanzarote</t>
  </si>
  <si>
    <t>EI778</t>
  </si>
  <si>
    <t>FR156</t>
  </si>
  <si>
    <t>EI406</t>
  </si>
  <si>
    <t>BA4467</t>
  </si>
  <si>
    <t>FR337</t>
  </si>
  <si>
    <t>Seattle</t>
  </si>
  <si>
    <t>EI143</t>
  </si>
  <si>
    <t>Naples</t>
  </si>
  <si>
    <t>FR6840</t>
  </si>
  <si>
    <t>Chicago</t>
  </si>
  <si>
    <t>EI125</t>
  </si>
  <si>
    <t>Bucharest</t>
  </si>
  <si>
    <t>FR7346</t>
  </si>
  <si>
    <t>New York</t>
  </si>
  <si>
    <t>EI109</t>
  </si>
  <si>
    <t>Bilbao</t>
  </si>
  <si>
    <t>EI748</t>
  </si>
  <si>
    <t>EI3256</t>
  </si>
  <si>
    <t>Newburgh</t>
  </si>
  <si>
    <t>D81763</t>
  </si>
  <si>
    <t>FR7122</t>
  </si>
  <si>
    <t>FR8558</t>
  </si>
  <si>
    <t>EI168</t>
  </si>
  <si>
    <t>Toronto YHM</t>
  </si>
  <si>
    <t>D81840</t>
  </si>
  <si>
    <t>Jersey</t>
  </si>
  <si>
    <t>EI3342</t>
  </si>
  <si>
    <t>Chania-Souda</t>
  </si>
  <si>
    <t>FR7354</t>
  </si>
  <si>
    <t>FR1442</t>
  </si>
  <si>
    <t>EI208</t>
  </si>
  <si>
    <t>FR506</t>
  </si>
  <si>
    <t>Memmingen</t>
  </si>
  <si>
    <t>FR2412</t>
  </si>
  <si>
    <t>Los Angeles</t>
  </si>
  <si>
    <t>EI145</t>
  </si>
  <si>
    <t>EI3226</t>
  </si>
  <si>
    <t>Cardiff</t>
  </si>
  <si>
    <t>BE4526</t>
  </si>
  <si>
    <t>EI764</t>
  </si>
  <si>
    <t>Vueling</t>
  </si>
  <si>
    <t>VY8721</t>
  </si>
  <si>
    <t>EI238</t>
  </si>
  <si>
    <t>FR7048</t>
  </si>
  <si>
    <t>Doha</t>
  </si>
  <si>
    <t>Qatar Airways</t>
  </si>
  <si>
    <t>QR018</t>
  </si>
  <si>
    <t>BA837</t>
  </si>
  <si>
    <t>Gran Canaria</t>
  </si>
  <si>
    <t>EI782</t>
  </si>
  <si>
    <t>FR670</t>
  </si>
  <si>
    <t>EI272</t>
  </si>
  <si>
    <t>American Airlines</t>
  </si>
  <si>
    <t>AA209</t>
  </si>
  <si>
    <t>Toronto YYZ</t>
  </si>
  <si>
    <t>EI129</t>
  </si>
  <si>
    <t>Tours</t>
  </si>
  <si>
    <t>FR2993</t>
  </si>
  <si>
    <t>EI166</t>
  </si>
  <si>
    <t>EI526</t>
  </si>
  <si>
    <t>EI3214</t>
  </si>
  <si>
    <t>EI608</t>
  </si>
  <si>
    <t>FR562</t>
  </si>
  <si>
    <t>EK162</t>
  </si>
  <si>
    <t>CLJ</t>
  </si>
  <si>
    <t>Blue Air</t>
  </si>
  <si>
    <t>0B3756</t>
  </si>
  <si>
    <t>Washington</t>
  </si>
  <si>
    <t>United Airlines</t>
  </si>
  <si>
    <t>UA2832</t>
  </si>
  <si>
    <t>EI3284</t>
  </si>
  <si>
    <t>AF1817</t>
  </si>
  <si>
    <t>FR7138</t>
  </si>
  <si>
    <t>BA4473</t>
  </si>
  <si>
    <t>Hartford</t>
  </si>
  <si>
    <t>EI131</t>
  </si>
  <si>
    <t>Eurowings</t>
  </si>
  <si>
    <t>EW9395</t>
  </si>
  <si>
    <t>Atlanta</t>
  </si>
  <si>
    <t>Delta Air Lines</t>
  </si>
  <si>
    <t>DL177</t>
  </si>
  <si>
    <t>UA153</t>
  </si>
  <si>
    <t>Stockholm</t>
  </si>
  <si>
    <t>DY4468</t>
  </si>
  <si>
    <t>Nantes</t>
  </si>
  <si>
    <t>EI538</t>
  </si>
  <si>
    <t>Air Canada Aca</t>
  </si>
  <si>
    <t>AC843</t>
  </si>
  <si>
    <t>Cologne/Bonn</t>
  </si>
  <si>
    <t>EW397</t>
  </si>
  <si>
    <t>San Francisco</t>
  </si>
  <si>
    <t>EI147</t>
  </si>
  <si>
    <t>FR816</t>
  </si>
  <si>
    <t>EI119</t>
  </si>
  <si>
    <t>Inverness</t>
  </si>
  <si>
    <t>Loganair</t>
  </si>
  <si>
    <t>LM664</t>
  </si>
  <si>
    <t>EI3204</t>
  </si>
  <si>
    <t>FR122</t>
  </si>
  <si>
    <t>Bordeaux</t>
  </si>
  <si>
    <t>EI506</t>
  </si>
  <si>
    <t>EI644</t>
  </si>
  <si>
    <t>UA127</t>
  </si>
  <si>
    <t>BA835</t>
  </si>
  <si>
    <t>Newark</t>
  </si>
  <si>
    <t>EI101</t>
  </si>
  <si>
    <t>FR3978</t>
  </si>
  <si>
    <t>EI236</t>
  </si>
  <si>
    <t>Philadelphia</t>
  </si>
  <si>
    <t>EI115</t>
  </si>
  <si>
    <t>Santiago</t>
  </si>
  <si>
    <t>EI742</t>
  </si>
  <si>
    <t>EI3254</t>
  </si>
  <si>
    <t>KL936</t>
  </si>
  <si>
    <t>EI286</t>
  </si>
  <si>
    <t>Geneva</t>
  </si>
  <si>
    <t>EI684</t>
  </si>
  <si>
    <t>EI137</t>
  </si>
  <si>
    <t>EI123</t>
  </si>
  <si>
    <t>DL045</t>
  </si>
  <si>
    <t>Copenhagen</t>
  </si>
  <si>
    <t>FR632</t>
  </si>
  <si>
    <t>EI494</t>
  </si>
  <si>
    <t>Keflavik</t>
  </si>
  <si>
    <t>Icelandair</t>
  </si>
  <si>
    <t>FI417</t>
  </si>
  <si>
    <t>Lyon-Saint Exupery</t>
  </si>
  <si>
    <t>EI552</t>
  </si>
  <si>
    <t>FR2272</t>
  </si>
  <si>
    <t>EI164</t>
  </si>
  <si>
    <t>Toulouse</t>
  </si>
  <si>
    <t>EI532</t>
  </si>
  <si>
    <t>Exeter</t>
  </si>
  <si>
    <t>BE308</t>
  </si>
  <si>
    <t>LH979</t>
  </si>
  <si>
    <t>Marseille</t>
  </si>
  <si>
    <t>EI514</t>
  </si>
  <si>
    <t>EI664</t>
  </si>
  <si>
    <t>LH2515</t>
  </si>
  <si>
    <t>TP1323</t>
  </si>
  <si>
    <t>FR554</t>
  </si>
  <si>
    <t>DL155</t>
  </si>
  <si>
    <t>FR664</t>
  </si>
  <si>
    <t>EI105</t>
  </si>
  <si>
    <t>BA827</t>
  </si>
  <si>
    <t>FR2023</t>
  </si>
  <si>
    <t>TK1976</t>
  </si>
  <si>
    <t>KL946</t>
  </si>
  <si>
    <t>EI544</t>
  </si>
  <si>
    <t>BA4465</t>
  </si>
  <si>
    <t>FR3102</t>
  </si>
  <si>
    <t>FR114</t>
  </si>
  <si>
    <t>EI162</t>
  </si>
  <si>
    <t>EI3282</t>
  </si>
  <si>
    <t>Swiss</t>
  </si>
  <si>
    <t>LX401</t>
  </si>
  <si>
    <t>AF1717</t>
  </si>
  <si>
    <t>Newquay</t>
  </si>
  <si>
    <t>EI3930</t>
  </si>
  <si>
    <t>EI284</t>
  </si>
  <si>
    <t>UA022</t>
  </si>
  <si>
    <t>EI3350</t>
  </si>
  <si>
    <t>FR7034</t>
  </si>
  <si>
    <t>Bratislava</t>
  </si>
  <si>
    <t>FR4282</t>
  </si>
  <si>
    <t>La Rochelle</t>
  </si>
  <si>
    <t>FR1992</t>
  </si>
  <si>
    <t>Abu Dhabi</t>
  </si>
  <si>
    <t>Etihad Airways</t>
  </si>
  <si>
    <t>EY042</t>
  </si>
  <si>
    <t>Reus</t>
  </si>
  <si>
    <t>FR1116</t>
  </si>
  <si>
    <t>EI158</t>
  </si>
  <si>
    <t>Wroclaw</t>
  </si>
  <si>
    <t>FR1926</t>
  </si>
  <si>
    <t>FR172</t>
  </si>
  <si>
    <t>EI3322</t>
  </si>
  <si>
    <t>Charlotte</t>
  </si>
  <si>
    <t>AA725</t>
  </si>
  <si>
    <t>EI3252</t>
  </si>
  <si>
    <t>EI604</t>
  </si>
  <si>
    <t>EI3222</t>
  </si>
  <si>
    <t>Lourdes</t>
  </si>
  <si>
    <t>FR5079</t>
  </si>
  <si>
    <t>D83607</t>
  </si>
  <si>
    <t>Shenzhen</t>
  </si>
  <si>
    <t>Hainan Airlines</t>
  </si>
  <si>
    <t>HU756</t>
  </si>
  <si>
    <t>FR7062</t>
  </si>
  <si>
    <t>Helsinki</t>
  </si>
  <si>
    <t>Finnair Oy</t>
  </si>
  <si>
    <t>AY1382</t>
  </si>
  <si>
    <t>Vancouver</t>
  </si>
  <si>
    <t>AC1941</t>
  </si>
  <si>
    <t>FR206</t>
  </si>
  <si>
    <t>BE4522</t>
  </si>
  <si>
    <t>EI232</t>
  </si>
  <si>
    <t>BA4463</t>
  </si>
  <si>
    <t>KL934</t>
  </si>
  <si>
    <t>LX411</t>
  </si>
  <si>
    <t>FR2187</t>
  </si>
  <si>
    <t>EI3212</t>
  </si>
  <si>
    <t>Halifax</t>
  </si>
  <si>
    <t>Westjet Airlines, Lt</t>
  </si>
  <si>
    <t>WS051</t>
  </si>
  <si>
    <t>Doncaster</t>
  </si>
  <si>
    <t>BE4472</t>
  </si>
  <si>
    <t>BA833</t>
  </si>
  <si>
    <t>LH977</t>
  </si>
  <si>
    <t>Riga</t>
  </si>
  <si>
    <t>Air Baltic</t>
  </si>
  <si>
    <t>BT662</t>
  </si>
  <si>
    <t>FR1976</t>
  </si>
  <si>
    <t>FR8556</t>
  </si>
  <si>
    <t>FR5772</t>
  </si>
  <si>
    <t>FR1025</t>
  </si>
  <si>
    <t>Dubrovnik</t>
  </si>
  <si>
    <t>EI476</t>
  </si>
  <si>
    <t>BA4461</t>
  </si>
  <si>
    <t>EI776</t>
  </si>
  <si>
    <t>EI154</t>
  </si>
  <si>
    <t>EI282</t>
  </si>
  <si>
    <t>FR380</t>
  </si>
  <si>
    <t>FR112</t>
  </si>
  <si>
    <t>Venice</t>
  </si>
  <si>
    <t>EI422</t>
  </si>
  <si>
    <t>EI492</t>
  </si>
  <si>
    <t>Corfu</t>
  </si>
  <si>
    <t>TOM1516</t>
  </si>
  <si>
    <t>EI3550</t>
  </si>
  <si>
    <t>TO3721</t>
  </si>
  <si>
    <t>Eindhoven</t>
  </si>
  <si>
    <t>FR1964</t>
  </si>
  <si>
    <t>FR152</t>
  </si>
  <si>
    <t>Bari</t>
  </si>
  <si>
    <t>FR7358</t>
  </si>
  <si>
    <t>FR534</t>
  </si>
  <si>
    <t>FR332</t>
  </si>
  <si>
    <t>FR7256</t>
  </si>
  <si>
    <t>FR202</t>
  </si>
  <si>
    <t>EI3390</t>
  </si>
  <si>
    <t>EI280</t>
  </si>
  <si>
    <t>FR7044</t>
  </si>
  <si>
    <t>FR120</t>
  </si>
  <si>
    <t>FR552</t>
  </si>
  <si>
    <t>FR1452</t>
  </si>
  <si>
    <t>EI262</t>
  </si>
  <si>
    <t>FR504</t>
  </si>
  <si>
    <t>EI3280</t>
  </si>
  <si>
    <t>FR812</t>
  </si>
  <si>
    <t>FR022</t>
  </si>
  <si>
    <t>EI520</t>
  </si>
  <si>
    <t>EI3250</t>
  </si>
  <si>
    <t>FR7328</t>
  </si>
  <si>
    <t>FR3100</t>
  </si>
  <si>
    <t>EI330</t>
  </si>
  <si>
    <t>EI630</t>
  </si>
  <si>
    <t>Hamburg</t>
  </si>
  <si>
    <t>EI392</t>
  </si>
  <si>
    <t>EI3220</t>
  </si>
  <si>
    <t>FR9432</t>
  </si>
  <si>
    <t>EI692</t>
  </si>
  <si>
    <t>EI3240</t>
  </si>
  <si>
    <t>EI650</t>
  </si>
  <si>
    <t>EI582</t>
  </si>
  <si>
    <t>EI432</t>
  </si>
  <si>
    <t>EI230</t>
  </si>
  <si>
    <t>FR442</t>
  </si>
  <si>
    <t>EI450</t>
  </si>
  <si>
    <t>EI352</t>
  </si>
  <si>
    <t>Athens</t>
  </si>
  <si>
    <t>FR4518</t>
  </si>
  <si>
    <t>EI342</t>
  </si>
  <si>
    <t>Poznan</t>
  </si>
  <si>
    <t>FR1974</t>
  </si>
  <si>
    <t>Zadar</t>
  </si>
  <si>
    <t>FR7312</t>
  </si>
  <si>
    <t>LH2521</t>
  </si>
  <si>
    <t>KL932</t>
  </si>
  <si>
    <t>Thessaloniki</t>
  </si>
  <si>
    <t>FR1390</t>
  </si>
  <si>
    <t>Pula</t>
  </si>
  <si>
    <t>EI478</t>
  </si>
  <si>
    <t>LH983</t>
  </si>
  <si>
    <t>EI672</t>
  </si>
  <si>
    <t>Perpignan</t>
  </si>
  <si>
    <t>EI510</t>
  </si>
  <si>
    <t>Pisa</t>
  </si>
  <si>
    <t>EI428</t>
  </si>
  <si>
    <t>AF1017</t>
  </si>
  <si>
    <t>FR8994</t>
  </si>
  <si>
    <t>FR7124</t>
  </si>
  <si>
    <t>EI602</t>
  </si>
  <si>
    <t>FR6875</t>
  </si>
  <si>
    <t>EI592</t>
  </si>
  <si>
    <t>EI402</t>
  </si>
  <si>
    <t>Bacau</t>
  </si>
  <si>
    <t>0B2956</t>
  </si>
  <si>
    <t>Moscow</t>
  </si>
  <si>
    <t>Aeroflot</t>
  </si>
  <si>
    <t>SU2591</t>
  </si>
  <si>
    <t>Thursday</t>
  </si>
  <si>
    <t>FR298</t>
  </si>
  <si>
    <t>FR668</t>
  </si>
  <si>
    <t>FR342</t>
  </si>
  <si>
    <t>BA4471</t>
  </si>
  <si>
    <t>EI276</t>
  </si>
  <si>
    <t>Malta</t>
  </si>
  <si>
    <t>FR7242</t>
  </si>
  <si>
    <t>Sas</t>
  </si>
  <si>
    <t>SK2566</t>
  </si>
  <si>
    <t>Split</t>
  </si>
  <si>
    <t>EI470</t>
  </si>
  <si>
    <t>EI3230</t>
  </si>
  <si>
    <t>KL938</t>
  </si>
  <si>
    <t>Vilnius</t>
  </si>
  <si>
    <t>FR7148</t>
  </si>
  <si>
    <t>Katowice</t>
  </si>
  <si>
    <t>FR5346</t>
  </si>
  <si>
    <t>Rzeszow</t>
  </si>
  <si>
    <t>FR862</t>
  </si>
  <si>
    <t>AY1386</t>
  </si>
  <si>
    <t>TOM1478</t>
  </si>
  <si>
    <t>BA829</t>
  </si>
  <si>
    <t>FR7156</t>
  </si>
  <si>
    <t>Catania</t>
  </si>
  <si>
    <t>EI462</t>
  </si>
  <si>
    <t>Izmir</t>
  </si>
  <si>
    <t>EI798</t>
  </si>
  <si>
    <t>Bologna</t>
  </si>
  <si>
    <t>FR9456</t>
  </si>
  <si>
    <t>Orlando</t>
  </si>
  <si>
    <t>EI121</t>
  </si>
  <si>
    <t>EI174</t>
  </si>
  <si>
    <t>Bournemouth</t>
  </si>
  <si>
    <t>FR2269</t>
  </si>
  <si>
    <t>FR7126</t>
  </si>
  <si>
    <t>FI419</t>
  </si>
  <si>
    <t>Providence</t>
  </si>
  <si>
    <t>D81823</t>
  </si>
  <si>
    <t>LX407</t>
  </si>
  <si>
    <t>Kiev</t>
  </si>
  <si>
    <t>FR9229</t>
  </si>
  <si>
    <t>FR6485</t>
  </si>
  <si>
    <t>FR5774</t>
  </si>
  <si>
    <t>FR9452</t>
  </si>
  <si>
    <t>Stuttgart</t>
  </si>
  <si>
    <t>FR8998</t>
  </si>
  <si>
    <t>SK4604</t>
  </si>
  <si>
    <t>FR8035</t>
  </si>
  <si>
    <t>SK538</t>
  </si>
  <si>
    <t>Verona</t>
  </si>
  <si>
    <t>EI412</t>
  </si>
  <si>
    <t>FR1986</t>
  </si>
  <si>
    <t>Air Transat</t>
  </si>
  <si>
    <t>TS149</t>
  </si>
  <si>
    <t>EI3402</t>
  </si>
  <si>
    <t>SK536</t>
  </si>
  <si>
    <t>EI3242</t>
  </si>
  <si>
    <t>FR1948</t>
  </si>
  <si>
    <t>AA723</t>
  </si>
  <si>
    <t>EI584</t>
  </si>
  <si>
    <t>Hong Kong</t>
  </si>
  <si>
    <t>Cathay Pacific</t>
  </si>
  <si>
    <t>CX306</t>
  </si>
  <si>
    <t>EI416</t>
  </si>
  <si>
    <t>FR9908</t>
  </si>
  <si>
    <t>EI3264</t>
  </si>
  <si>
    <t>Marrakech</t>
  </si>
  <si>
    <t>FR7378</t>
  </si>
  <si>
    <t>FR8511</t>
  </si>
  <si>
    <t>Biarritz</t>
  </si>
  <si>
    <t>FR1982</t>
  </si>
  <si>
    <t>EI524</t>
  </si>
  <si>
    <t>0B156</t>
  </si>
  <si>
    <t>Montreal</t>
  </si>
  <si>
    <t>AC1937</t>
  </si>
  <si>
    <t>Zagreb</t>
  </si>
  <si>
    <t>Croatia Airlines</t>
  </si>
  <si>
    <t>OU513</t>
  </si>
  <si>
    <t>Sofia</t>
  </si>
  <si>
    <t>FR6016</t>
  </si>
  <si>
    <t>QR020</t>
  </si>
  <si>
    <t>BE382</t>
  </si>
  <si>
    <t>BA831</t>
  </si>
  <si>
    <t>EI482</t>
  </si>
  <si>
    <t>Fuerteventura</t>
  </si>
  <si>
    <t>FR7128</t>
  </si>
  <si>
    <t>FR4038</t>
  </si>
  <si>
    <t>HU751</t>
  </si>
  <si>
    <t>FR662</t>
  </si>
  <si>
    <t>EI152</t>
  </si>
  <si>
    <t>EI202</t>
  </si>
  <si>
    <t>EI562</t>
  </si>
  <si>
    <t>Valencia</t>
  </si>
  <si>
    <t>FR7086</t>
  </si>
  <si>
    <t>Basel</t>
  </si>
  <si>
    <t>FR7356</t>
  </si>
  <si>
    <t>Carcassonne</t>
  </si>
  <si>
    <t>FR1984</t>
  </si>
  <si>
    <t>TOM1486</t>
  </si>
  <si>
    <t>Ibiza</t>
  </si>
  <si>
    <t>FR9177</t>
  </si>
  <si>
    <t>TOM1422</t>
  </si>
  <si>
    <t>EI440</t>
  </si>
  <si>
    <t>EI572</t>
  </si>
  <si>
    <t>EI746</t>
  </si>
  <si>
    <t>FR9428</t>
  </si>
  <si>
    <t>Wednesday</t>
  </si>
  <si>
    <t>Aegean Airlines</t>
  </si>
  <si>
    <t>A3631</t>
  </si>
  <si>
    <t>BE4528</t>
  </si>
  <si>
    <t>Girona</t>
  </si>
  <si>
    <t>FR7036</t>
  </si>
  <si>
    <t>EI444</t>
  </si>
  <si>
    <t>Ethiopian Airlines</t>
  </si>
  <si>
    <t>ET713</t>
  </si>
  <si>
    <t>Kaunas</t>
  </si>
  <si>
    <t>FR2971</t>
  </si>
  <si>
    <t>EI496</t>
  </si>
  <si>
    <t>Santander</t>
  </si>
  <si>
    <t>FR7152</t>
  </si>
  <si>
    <t>Rhodos</t>
  </si>
  <si>
    <t>TOM1368</t>
  </si>
  <si>
    <t>Tallinn</t>
  </si>
  <si>
    <t>FR1796</t>
  </si>
  <si>
    <t>EI156</t>
  </si>
  <si>
    <t>Lublin</t>
  </si>
  <si>
    <t>FR9505</t>
  </si>
  <si>
    <t>FR7762</t>
  </si>
  <si>
    <t>Lodz</t>
  </si>
  <si>
    <t>FR1978</t>
  </si>
  <si>
    <t>Salzburg</t>
  </si>
  <si>
    <t>TOM1346</t>
  </si>
  <si>
    <t>Palermo</t>
  </si>
  <si>
    <t>FR7134</t>
  </si>
  <si>
    <t>Dalaman</t>
  </si>
  <si>
    <t>FR4620</t>
  </si>
  <si>
    <t>TOM1396</t>
  </si>
  <si>
    <t>Tuesday</t>
  </si>
  <si>
    <t>EI548</t>
  </si>
  <si>
    <t>Albastar</t>
  </si>
  <si>
    <t>AP6832</t>
  </si>
  <si>
    <t>BA4469</t>
  </si>
  <si>
    <t>AP6252</t>
  </si>
  <si>
    <t>TS231</t>
  </si>
  <si>
    <t>Zakinthos</t>
  </si>
  <si>
    <t>TOM1238</t>
  </si>
  <si>
    <t>Beijing</t>
  </si>
  <si>
    <t>HU750</t>
  </si>
  <si>
    <t>FR7046</t>
  </si>
  <si>
    <t>Seville</t>
  </si>
  <si>
    <t>FR7146</t>
  </si>
  <si>
    <t>FR7199</t>
  </si>
  <si>
    <t>TOM1254</t>
  </si>
  <si>
    <t>TOM1272</t>
  </si>
  <si>
    <t>Bodrum</t>
  </si>
  <si>
    <t>FR6089</t>
  </si>
  <si>
    <t>EI550</t>
  </si>
  <si>
    <t>Monday</t>
  </si>
  <si>
    <t>TOM1196</t>
  </si>
  <si>
    <t>TOM1719</t>
  </si>
  <si>
    <t>Sunday</t>
  </si>
  <si>
    <t>FR7030</t>
  </si>
  <si>
    <t>Chisinau</t>
  </si>
  <si>
    <t>Fia</t>
  </si>
  <si>
    <t>FIA712</t>
  </si>
  <si>
    <t>Gdansk</t>
  </si>
  <si>
    <t>FR1908</t>
  </si>
  <si>
    <t>EI394</t>
  </si>
  <si>
    <t>TOM1706</t>
  </si>
  <si>
    <t>SK2538</t>
  </si>
  <si>
    <t>Heraklion</t>
  </si>
  <si>
    <t>TOM1738</t>
  </si>
  <si>
    <t>BE4524</t>
  </si>
  <si>
    <t>EI3224</t>
  </si>
  <si>
    <t>BE384</t>
  </si>
  <si>
    <t>TOM1794</t>
  </si>
  <si>
    <t>TOM1798</t>
  </si>
  <si>
    <t>TOM3691</t>
  </si>
  <si>
    <t>Saturday</t>
  </si>
  <si>
    <t>BE304</t>
  </si>
  <si>
    <t>EI3276</t>
  </si>
  <si>
    <t>FR9187</t>
  </si>
  <si>
    <t>EI3274</t>
  </si>
  <si>
    <t>TOM1650</t>
  </si>
  <si>
    <t>Sunexpress Sxs</t>
  </si>
  <si>
    <t>XQ887</t>
  </si>
  <si>
    <t>Almeria</t>
  </si>
  <si>
    <t>FR7318</t>
  </si>
  <si>
    <t>Kos</t>
  </si>
  <si>
    <t>TOM1648</t>
  </si>
  <si>
    <t>LG7115</t>
  </si>
  <si>
    <t>EI772</t>
  </si>
  <si>
    <t>Rennes</t>
  </si>
  <si>
    <t>EI3904</t>
  </si>
  <si>
    <t>Cityjet</t>
  </si>
  <si>
    <t>WX9360</t>
  </si>
  <si>
    <t>TS333</t>
  </si>
  <si>
    <t>Agadir</t>
  </si>
  <si>
    <t>3O</t>
  </si>
  <si>
    <t>3O174</t>
  </si>
  <si>
    <t>WX9364</t>
  </si>
  <si>
    <t>FR672</t>
  </si>
  <si>
    <t>EI770</t>
  </si>
  <si>
    <t>Goteborg</t>
  </si>
  <si>
    <t>FR6070</t>
  </si>
  <si>
    <t>EI3700</t>
  </si>
  <si>
    <t>TOM1380</t>
  </si>
  <si>
    <t>TOM1566A</t>
  </si>
  <si>
    <t>Ent</t>
  </si>
  <si>
    <t>ENT513</t>
  </si>
  <si>
    <t>TOM1148</t>
  </si>
  <si>
    <t>EI410</t>
  </si>
  <si>
    <t>BE4480</t>
  </si>
  <si>
    <t>EI3328</t>
  </si>
  <si>
    <t>TOM1632</t>
  </si>
  <si>
    <t>TOM1566</t>
  </si>
  <si>
    <t>ENT543</t>
  </si>
  <si>
    <t>HV8071</t>
  </si>
  <si>
    <t>AP8303</t>
  </si>
  <si>
    <t>EI522</t>
  </si>
  <si>
    <t>EI3352</t>
  </si>
  <si>
    <t>Row Labels</t>
  </si>
  <si>
    <t>Grand Total</t>
  </si>
  <si>
    <t>Average of Minute Delay</t>
  </si>
  <si>
    <t>Rounded Sched.Time</t>
  </si>
  <si>
    <t>Delay?</t>
  </si>
  <si>
    <t>Delay Count by Airline</t>
  </si>
  <si>
    <t>Total Flight by Airline</t>
  </si>
  <si>
    <t>% Flight Delayed by Airline</t>
  </si>
  <si>
    <t>(Multiple Items)</t>
  </si>
  <si>
    <t>% Flight Delay</t>
  </si>
  <si>
    <t>Filter by % Delayed</t>
  </si>
  <si>
    <t>Airlines Summary</t>
  </si>
  <si>
    <t>Destinations Summary</t>
  </si>
  <si>
    <t>Total Flight by Destination</t>
  </si>
  <si>
    <t>New Destination (London)</t>
  </si>
  <si>
    <t>Flight Count by Airline</t>
  </si>
  <si>
    <t>Flight Count by Destination</t>
  </si>
  <si>
    <t>Airline Summary</t>
  </si>
  <si>
    <t xml:space="preserve">Total Flights = </t>
  </si>
  <si>
    <t>Flight % Value</t>
  </si>
  <si>
    <t>Destination % Value</t>
  </si>
  <si>
    <t>London Combination</t>
  </si>
  <si>
    <t>Flights per month</t>
  </si>
  <si>
    <t>London (All)</t>
  </si>
  <si>
    <t>Top 5 Airline</t>
  </si>
  <si>
    <t>Top 5 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</si>
</sst>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EY Gothic Comp Book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NumberFormat="1"/>
    <xf numFmtId="2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/>
    <xf numFmtId="164" fontId="0" fillId="0" borderId="0" xfId="0" applyNumberFormat="1"/>
    <xf numFmtId="0" fontId="0" fillId="33" borderId="0" xfId="0" applyFill="1"/>
    <xf numFmtId="0" fontId="0" fillId="34" borderId="0" xfId="0" applyFill="1" applyAlignment="1">
      <alignment horizontal="left"/>
    </xf>
    <xf numFmtId="0" fontId="0" fillId="34" borderId="0" xfId="0" applyFill="1"/>
    <xf numFmtId="1" fontId="0" fillId="0" borderId="0" xfId="0" applyNumberFormat="1"/>
    <xf numFmtId="0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2" formatCode="0.00"/>
    </dxf>
    <dxf>
      <numFmt numFmtId="1" formatCode="0"/>
    </dxf>
    <dxf>
      <numFmt numFmtId="1" formatCode="0"/>
    </dxf>
    <dxf>
      <fill>
        <patternFill>
          <bgColor auto="1"/>
        </patternFill>
      </fill>
    </dxf>
    <dxf>
      <numFmt numFmtId="2" formatCode="0.00"/>
    </dxf>
    <dxf>
      <numFmt numFmtId="1" formatCode="0"/>
    </dxf>
    <dxf>
      <numFmt numFmtId="1" formatCode="0"/>
    </dxf>
    <dxf>
      <numFmt numFmtId="164" formatCode="0.00000000"/>
    </dxf>
  </dxfs>
  <tableStyles count="0" defaultTableStyle="TableStyleMedium2" defaultPivotStyle="PivotStyleLight16"/>
  <colors>
    <mruColors>
      <color rgb="FFFF0000"/>
      <color rgb="FF33CC33"/>
      <color rgb="FF00FF00"/>
      <color rgb="FFFF3300"/>
      <color rgb="FF00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[Flight Delay Analysis.xlsx]Delay Time of Day!PivotTable4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b="0" cap="none" spc="0">
                <a:ln w="0"/>
                <a:solidFill>
                  <a:schemeClr val="bg1">
                    <a:lumMod val="50000"/>
                  </a:schemeClr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EYInterstate" panose="02000503020000020004" pitchFamily="2" charset="0"/>
              </a:rPr>
              <a:t>Average Minute Delay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 w="1905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1905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4"/>
        <c:spPr>
          <a:ln w="1905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'Delay Time of Day'!$B$1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strRef>
              <c:f>'Delay Time of Day'!$A$2:$A$106</c:f>
              <c:strCache>
                <c:ptCount val="104"/>
                <c:pt idx="0">
                  <c:v>05:30</c:v>
                </c:pt>
                <c:pt idx="1">
                  <c:v>05:40</c:v>
                </c:pt>
                <c:pt idx="2">
                  <c:v>05:50</c:v>
                </c:pt>
                <c:pt idx="3">
                  <c:v>06:00</c:v>
                </c:pt>
                <c:pt idx="4">
                  <c:v>06:10</c:v>
                </c:pt>
                <c:pt idx="5">
                  <c:v>06:20</c:v>
                </c:pt>
                <c:pt idx="6">
                  <c:v>06:30</c:v>
                </c:pt>
                <c:pt idx="7">
                  <c:v>06:40</c:v>
                </c:pt>
                <c:pt idx="8">
                  <c:v>06:50</c:v>
                </c:pt>
                <c:pt idx="9">
                  <c:v>07:00</c:v>
                </c:pt>
                <c:pt idx="10">
                  <c:v>07:10</c:v>
                </c:pt>
                <c:pt idx="11">
                  <c:v>07:20</c:v>
                </c:pt>
                <c:pt idx="12">
                  <c:v>07:30</c:v>
                </c:pt>
                <c:pt idx="13">
                  <c:v>07:40</c:v>
                </c:pt>
                <c:pt idx="14">
                  <c:v>07:50</c:v>
                </c:pt>
                <c:pt idx="15">
                  <c:v>08:00</c:v>
                </c:pt>
                <c:pt idx="16">
                  <c:v>08:10</c:v>
                </c:pt>
                <c:pt idx="17">
                  <c:v>08:20</c:v>
                </c:pt>
                <c:pt idx="18">
                  <c:v>08:30</c:v>
                </c:pt>
                <c:pt idx="19">
                  <c:v>08:40</c:v>
                </c:pt>
                <c:pt idx="20">
                  <c:v>08:50</c:v>
                </c:pt>
                <c:pt idx="21">
                  <c:v>09:00</c:v>
                </c:pt>
                <c:pt idx="22">
                  <c:v>09:10</c:v>
                </c:pt>
                <c:pt idx="23">
                  <c:v>09:20</c:v>
                </c:pt>
                <c:pt idx="24">
                  <c:v>09:30</c:v>
                </c:pt>
                <c:pt idx="25">
                  <c:v>09:40</c:v>
                </c:pt>
                <c:pt idx="26">
                  <c:v>09:50</c:v>
                </c:pt>
                <c:pt idx="27">
                  <c:v>10:00</c:v>
                </c:pt>
                <c:pt idx="28">
                  <c:v>10:10</c:v>
                </c:pt>
                <c:pt idx="29">
                  <c:v>10:20</c:v>
                </c:pt>
                <c:pt idx="30">
                  <c:v>10:30</c:v>
                </c:pt>
                <c:pt idx="31">
                  <c:v>10:40</c:v>
                </c:pt>
                <c:pt idx="32">
                  <c:v>10:50</c:v>
                </c:pt>
                <c:pt idx="33">
                  <c:v>11:00</c:v>
                </c:pt>
                <c:pt idx="34">
                  <c:v>11:10</c:v>
                </c:pt>
                <c:pt idx="35">
                  <c:v>11:20</c:v>
                </c:pt>
                <c:pt idx="36">
                  <c:v>11:30</c:v>
                </c:pt>
                <c:pt idx="37">
                  <c:v>11:40</c:v>
                </c:pt>
                <c:pt idx="38">
                  <c:v>11:50</c:v>
                </c:pt>
                <c:pt idx="39">
                  <c:v>12:00</c:v>
                </c:pt>
                <c:pt idx="40">
                  <c:v>12:10</c:v>
                </c:pt>
                <c:pt idx="41">
                  <c:v>12:20</c:v>
                </c:pt>
                <c:pt idx="42">
                  <c:v>12:30</c:v>
                </c:pt>
                <c:pt idx="43">
                  <c:v>12:40</c:v>
                </c:pt>
                <c:pt idx="44">
                  <c:v>12:50</c:v>
                </c:pt>
                <c:pt idx="45">
                  <c:v>13:00</c:v>
                </c:pt>
                <c:pt idx="46">
                  <c:v>13:10</c:v>
                </c:pt>
                <c:pt idx="47">
                  <c:v>13:20</c:v>
                </c:pt>
                <c:pt idx="48">
                  <c:v>13:30</c:v>
                </c:pt>
                <c:pt idx="49">
                  <c:v>13:40</c:v>
                </c:pt>
                <c:pt idx="50">
                  <c:v>13:50</c:v>
                </c:pt>
                <c:pt idx="51">
                  <c:v>14:00</c:v>
                </c:pt>
                <c:pt idx="52">
                  <c:v>14:10</c:v>
                </c:pt>
                <c:pt idx="53">
                  <c:v>14:20</c:v>
                </c:pt>
                <c:pt idx="54">
                  <c:v>14:30</c:v>
                </c:pt>
                <c:pt idx="55">
                  <c:v>14:40</c:v>
                </c:pt>
                <c:pt idx="56">
                  <c:v>14:50</c:v>
                </c:pt>
                <c:pt idx="57">
                  <c:v>15:00</c:v>
                </c:pt>
                <c:pt idx="58">
                  <c:v>15:10</c:v>
                </c:pt>
                <c:pt idx="59">
                  <c:v>15:20</c:v>
                </c:pt>
                <c:pt idx="60">
                  <c:v>15:30</c:v>
                </c:pt>
                <c:pt idx="61">
                  <c:v>15:40</c:v>
                </c:pt>
                <c:pt idx="62">
                  <c:v>15:50</c:v>
                </c:pt>
                <c:pt idx="63">
                  <c:v>16:00</c:v>
                </c:pt>
                <c:pt idx="64">
                  <c:v>16:10</c:v>
                </c:pt>
                <c:pt idx="65">
                  <c:v>16:20</c:v>
                </c:pt>
                <c:pt idx="66">
                  <c:v>16:30</c:v>
                </c:pt>
                <c:pt idx="67">
                  <c:v>16:40</c:v>
                </c:pt>
                <c:pt idx="68">
                  <c:v>16:50</c:v>
                </c:pt>
                <c:pt idx="69">
                  <c:v>17:00</c:v>
                </c:pt>
                <c:pt idx="70">
                  <c:v>17:10</c:v>
                </c:pt>
                <c:pt idx="71">
                  <c:v>17:20</c:v>
                </c:pt>
                <c:pt idx="72">
                  <c:v>17:30</c:v>
                </c:pt>
                <c:pt idx="73">
                  <c:v>17:40</c:v>
                </c:pt>
                <c:pt idx="74">
                  <c:v>17:50</c:v>
                </c:pt>
                <c:pt idx="75">
                  <c:v>18:00</c:v>
                </c:pt>
                <c:pt idx="76">
                  <c:v>18:10</c:v>
                </c:pt>
                <c:pt idx="77">
                  <c:v>18:20</c:v>
                </c:pt>
                <c:pt idx="78">
                  <c:v>18:30</c:v>
                </c:pt>
                <c:pt idx="79">
                  <c:v>18:40</c:v>
                </c:pt>
                <c:pt idx="80">
                  <c:v>18:50</c:v>
                </c:pt>
                <c:pt idx="81">
                  <c:v>19:00</c:v>
                </c:pt>
                <c:pt idx="82">
                  <c:v>19:10</c:v>
                </c:pt>
                <c:pt idx="83">
                  <c:v>19:20</c:v>
                </c:pt>
                <c:pt idx="84">
                  <c:v>19:30</c:v>
                </c:pt>
                <c:pt idx="85">
                  <c:v>19:40</c:v>
                </c:pt>
                <c:pt idx="86">
                  <c:v>19:50</c:v>
                </c:pt>
                <c:pt idx="87">
                  <c:v>20:00</c:v>
                </c:pt>
                <c:pt idx="88">
                  <c:v>20:10</c:v>
                </c:pt>
                <c:pt idx="89">
                  <c:v>20:20</c:v>
                </c:pt>
                <c:pt idx="90">
                  <c:v>20:30</c:v>
                </c:pt>
                <c:pt idx="91">
                  <c:v>20:40</c:v>
                </c:pt>
                <c:pt idx="92">
                  <c:v>20:50</c:v>
                </c:pt>
                <c:pt idx="93">
                  <c:v>21:00</c:v>
                </c:pt>
                <c:pt idx="94">
                  <c:v>21:10</c:v>
                </c:pt>
                <c:pt idx="95">
                  <c:v>21:20</c:v>
                </c:pt>
                <c:pt idx="96">
                  <c:v>21:30</c:v>
                </c:pt>
                <c:pt idx="97">
                  <c:v>21:40</c:v>
                </c:pt>
                <c:pt idx="98">
                  <c:v>21:50</c:v>
                </c:pt>
                <c:pt idx="99">
                  <c:v>22:00</c:v>
                </c:pt>
                <c:pt idx="100">
                  <c:v>22:10</c:v>
                </c:pt>
                <c:pt idx="101">
                  <c:v>22:20</c:v>
                </c:pt>
                <c:pt idx="102">
                  <c:v>22:30</c:v>
                </c:pt>
                <c:pt idx="103">
                  <c:v>23:00</c:v>
                </c:pt>
              </c:strCache>
            </c:strRef>
          </c:cat>
          <c:val>
            <c:numRef>
              <c:f>'Delay Time of Day'!$B$2:$B$106</c:f>
              <c:numCache>
                <c:formatCode>General</c:formatCode>
                <c:ptCount val="104"/>
                <c:pt idx="0">
                  <c:v>3</c:v>
                </c:pt>
                <c:pt idx="1">
                  <c:v>8</c:v>
                </c:pt>
                <c:pt idx="2">
                  <c:v>20.19047619047619</c:v>
                </c:pt>
                <c:pt idx="3">
                  <c:v>12.802469135802468</c:v>
                </c:pt>
                <c:pt idx="4">
                  <c:v>7.6470588235294121</c:v>
                </c:pt>
                <c:pt idx="5">
                  <c:v>8.5882352941176467</c:v>
                </c:pt>
                <c:pt idx="6">
                  <c:v>6.0362318840579707</c:v>
                </c:pt>
                <c:pt idx="7">
                  <c:v>7.1733333333333329</c:v>
                </c:pt>
                <c:pt idx="8">
                  <c:v>10.206896551724139</c:v>
                </c:pt>
                <c:pt idx="9">
                  <c:v>12.582089552238806</c:v>
                </c:pt>
                <c:pt idx="10">
                  <c:v>9.6590909090909083</c:v>
                </c:pt>
                <c:pt idx="11">
                  <c:v>10.279069767441861</c:v>
                </c:pt>
                <c:pt idx="12">
                  <c:v>7.8</c:v>
                </c:pt>
                <c:pt idx="13">
                  <c:v>10.095744680851064</c:v>
                </c:pt>
                <c:pt idx="14">
                  <c:v>15</c:v>
                </c:pt>
                <c:pt idx="15">
                  <c:v>15.171428571428571</c:v>
                </c:pt>
                <c:pt idx="16">
                  <c:v>11.363636363636363</c:v>
                </c:pt>
                <c:pt idx="17">
                  <c:v>15.590909090909092</c:v>
                </c:pt>
                <c:pt idx="18">
                  <c:v>15.375</c:v>
                </c:pt>
                <c:pt idx="19">
                  <c:v>12.483333333333333</c:v>
                </c:pt>
                <c:pt idx="20">
                  <c:v>20.071428571428573</c:v>
                </c:pt>
                <c:pt idx="21">
                  <c:v>14.681818181818182</c:v>
                </c:pt>
                <c:pt idx="22">
                  <c:v>10.310344827586206</c:v>
                </c:pt>
                <c:pt idx="23">
                  <c:v>37.785714285714285</c:v>
                </c:pt>
                <c:pt idx="24">
                  <c:v>12.767441860465116</c:v>
                </c:pt>
                <c:pt idx="25">
                  <c:v>15.276595744680851</c:v>
                </c:pt>
                <c:pt idx="26">
                  <c:v>20.493150684931507</c:v>
                </c:pt>
                <c:pt idx="27">
                  <c:v>21.234375</c:v>
                </c:pt>
                <c:pt idx="28">
                  <c:v>19.428571428571427</c:v>
                </c:pt>
                <c:pt idx="29">
                  <c:v>32.484848484848484</c:v>
                </c:pt>
                <c:pt idx="30">
                  <c:v>25.2</c:v>
                </c:pt>
                <c:pt idx="31">
                  <c:v>21.277777777777779</c:v>
                </c:pt>
                <c:pt idx="32">
                  <c:v>11.764705882352942</c:v>
                </c:pt>
                <c:pt idx="33">
                  <c:v>20.293103448275861</c:v>
                </c:pt>
                <c:pt idx="34">
                  <c:v>26.6</c:v>
                </c:pt>
                <c:pt idx="35">
                  <c:v>14.232876712328768</c:v>
                </c:pt>
                <c:pt idx="36">
                  <c:v>17.692307692307693</c:v>
                </c:pt>
                <c:pt idx="37">
                  <c:v>21.95</c:v>
                </c:pt>
                <c:pt idx="38">
                  <c:v>23.956521739130434</c:v>
                </c:pt>
                <c:pt idx="39">
                  <c:v>18.475409836065573</c:v>
                </c:pt>
                <c:pt idx="40">
                  <c:v>9.6666666666666661</c:v>
                </c:pt>
                <c:pt idx="41">
                  <c:v>20.132075471698112</c:v>
                </c:pt>
                <c:pt idx="42">
                  <c:v>20.272727272727273</c:v>
                </c:pt>
                <c:pt idx="43">
                  <c:v>15.938775510204081</c:v>
                </c:pt>
                <c:pt idx="44">
                  <c:v>22</c:v>
                </c:pt>
                <c:pt idx="45">
                  <c:v>19.410714285714285</c:v>
                </c:pt>
                <c:pt idx="46">
                  <c:v>16.861702127659573</c:v>
                </c:pt>
                <c:pt idx="47">
                  <c:v>31.094117647058823</c:v>
                </c:pt>
                <c:pt idx="48">
                  <c:v>15.060606060606061</c:v>
                </c:pt>
                <c:pt idx="49">
                  <c:v>25.533333333333335</c:v>
                </c:pt>
                <c:pt idx="50">
                  <c:v>22.549019607843139</c:v>
                </c:pt>
                <c:pt idx="51">
                  <c:v>18.428571428571427</c:v>
                </c:pt>
                <c:pt idx="52">
                  <c:v>11.083333333333334</c:v>
                </c:pt>
                <c:pt idx="53">
                  <c:v>22.352941176470587</c:v>
                </c:pt>
                <c:pt idx="54">
                  <c:v>15.50632911392405</c:v>
                </c:pt>
                <c:pt idx="55">
                  <c:v>20.892857142857142</c:v>
                </c:pt>
                <c:pt idx="56">
                  <c:v>19.62</c:v>
                </c:pt>
                <c:pt idx="57">
                  <c:v>19.421052631578949</c:v>
                </c:pt>
                <c:pt idx="58">
                  <c:v>26.627906976744185</c:v>
                </c:pt>
                <c:pt idx="59">
                  <c:v>16.304347826086957</c:v>
                </c:pt>
                <c:pt idx="60">
                  <c:v>21.86</c:v>
                </c:pt>
                <c:pt idx="61">
                  <c:v>19.5</c:v>
                </c:pt>
                <c:pt idx="62">
                  <c:v>15.58</c:v>
                </c:pt>
                <c:pt idx="63">
                  <c:v>19.623655913978496</c:v>
                </c:pt>
                <c:pt idx="64">
                  <c:v>9.1999999999999993</c:v>
                </c:pt>
                <c:pt idx="65">
                  <c:v>14.037735849056604</c:v>
                </c:pt>
                <c:pt idx="66">
                  <c:v>22.614285714285714</c:v>
                </c:pt>
                <c:pt idx="67">
                  <c:v>23.583333333333332</c:v>
                </c:pt>
                <c:pt idx="68">
                  <c:v>21.75</c:v>
                </c:pt>
                <c:pt idx="69">
                  <c:v>22.313725490196077</c:v>
                </c:pt>
                <c:pt idx="70">
                  <c:v>33.611111111111114</c:v>
                </c:pt>
                <c:pt idx="71">
                  <c:v>21.174603174603174</c:v>
                </c:pt>
                <c:pt idx="72">
                  <c:v>22.475609756097562</c:v>
                </c:pt>
                <c:pt idx="73">
                  <c:v>23.1875</c:v>
                </c:pt>
                <c:pt idx="74">
                  <c:v>26.408450704225352</c:v>
                </c:pt>
                <c:pt idx="75">
                  <c:v>25.236559139784948</c:v>
                </c:pt>
                <c:pt idx="76">
                  <c:v>27.306451612903224</c:v>
                </c:pt>
                <c:pt idx="77">
                  <c:v>16.666666666666668</c:v>
                </c:pt>
                <c:pt idx="78">
                  <c:v>25.033333333333335</c:v>
                </c:pt>
                <c:pt idx="79">
                  <c:v>35.25</c:v>
                </c:pt>
                <c:pt idx="80">
                  <c:v>22.069767441860463</c:v>
                </c:pt>
                <c:pt idx="81">
                  <c:v>38.414285714285711</c:v>
                </c:pt>
                <c:pt idx="82">
                  <c:v>31.472222222222221</c:v>
                </c:pt>
                <c:pt idx="83">
                  <c:v>32.521739130434781</c:v>
                </c:pt>
                <c:pt idx="84">
                  <c:v>19.1864406779661</c:v>
                </c:pt>
                <c:pt idx="85">
                  <c:v>27.329113924050635</c:v>
                </c:pt>
                <c:pt idx="86">
                  <c:v>16.541666666666668</c:v>
                </c:pt>
                <c:pt idx="87">
                  <c:v>28.135135135135137</c:v>
                </c:pt>
                <c:pt idx="88">
                  <c:v>23.176470588235293</c:v>
                </c:pt>
                <c:pt idx="89">
                  <c:v>23.818181818181817</c:v>
                </c:pt>
                <c:pt idx="90">
                  <c:v>17.857142857142858</c:v>
                </c:pt>
                <c:pt idx="91">
                  <c:v>19.350000000000001</c:v>
                </c:pt>
                <c:pt idx="92">
                  <c:v>25.871794871794872</c:v>
                </c:pt>
                <c:pt idx="93">
                  <c:v>17.470588235294116</c:v>
                </c:pt>
                <c:pt idx="94">
                  <c:v>10</c:v>
                </c:pt>
                <c:pt idx="95">
                  <c:v>14</c:v>
                </c:pt>
                <c:pt idx="96">
                  <c:v>9</c:v>
                </c:pt>
                <c:pt idx="97">
                  <c:v>19.222222222222221</c:v>
                </c:pt>
                <c:pt idx="98">
                  <c:v>22</c:v>
                </c:pt>
                <c:pt idx="99">
                  <c:v>19.517241379310345</c:v>
                </c:pt>
                <c:pt idx="100">
                  <c:v>11</c:v>
                </c:pt>
                <c:pt idx="101">
                  <c:v>10.333333333333334</c:v>
                </c:pt>
                <c:pt idx="102">
                  <c:v>2.7142857142857144</c:v>
                </c:pt>
                <c:pt idx="103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492568"/>
        <c:axId val="443499232"/>
      </c:lineChart>
      <c:catAx>
        <c:axId val="44349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99232"/>
        <c:crosses val="autoZero"/>
        <c:auto val="1"/>
        <c:lblAlgn val="ctr"/>
        <c:lblOffset val="100"/>
        <c:noMultiLvlLbl val="0"/>
      </c:catAx>
      <c:valAx>
        <c:axId val="443499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9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[Flight Delay Analysis.xlsx]Delay by Day of Week!PivotTable1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latin typeface="EYInterstate" panose="02000503020000020004" pitchFamily="2" charset="0"/>
              </a:rPr>
              <a:t>Average Minute Delay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'Delay by Day of Week'!$B$1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'Delay by Day of Week'!$A$2:$A$9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'Delay by Day of Week'!$B$2:$B$9</c:f>
              <c:numCache>
                <c:formatCode>General</c:formatCode>
                <c:ptCount val="7"/>
                <c:pt idx="0">
                  <c:v>16.533206831119546</c:v>
                </c:pt>
                <c:pt idx="1">
                  <c:v>21.179282868525895</c:v>
                </c:pt>
                <c:pt idx="2">
                  <c:v>14.926136363636363</c:v>
                </c:pt>
                <c:pt idx="3">
                  <c:v>18.2002688172043</c:v>
                </c:pt>
                <c:pt idx="4">
                  <c:v>20.799303944315547</c:v>
                </c:pt>
                <c:pt idx="5">
                  <c:v>21.808104886769964</c:v>
                </c:pt>
                <c:pt idx="6">
                  <c:v>16.076190476190476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443490608"/>
        <c:axId val="443501192"/>
      </c:barChart>
      <c:catAx>
        <c:axId val="44349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501192"/>
        <c:crosses val="autoZero"/>
        <c:auto val="1"/>
        <c:lblAlgn val="ctr"/>
        <c:lblOffset val="100"/>
        <c:noMultiLvlLbl val="0"/>
      </c:catAx>
      <c:valAx>
        <c:axId val="443501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9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[Flight Delay Analysis.xlsx]Worst Airlines!PivotTable2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EYInterstate" panose="02000503020000020004" pitchFamily="2" charset="0"/>
              </a:rPr>
              <a:t>Airlines</a:t>
            </a:r>
            <a:r>
              <a:rPr lang="en-US" baseline="0">
                <a:latin typeface="EYInterstate" panose="02000503020000020004" pitchFamily="2" charset="0"/>
              </a:rPr>
              <a:t> with Most Delays</a:t>
            </a:r>
            <a:endParaRPr lang="en-US">
              <a:latin typeface="EYInterstate" panose="02000503020000020004" pitchFamily="2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'Worst Airlines'!$B$4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'Worst Airlines'!$A$5:$A$10</c:f>
              <c:strCache>
                <c:ptCount val="5"/>
                <c:pt idx="0">
                  <c:v>Turkish Airlines</c:v>
                </c:pt>
                <c:pt idx="1">
                  <c:v>Tui</c:v>
                </c:pt>
                <c:pt idx="2">
                  <c:v>Tap - Air Portugal</c:v>
                </c:pt>
                <c:pt idx="3">
                  <c:v>Icelandair</c:v>
                </c:pt>
                <c:pt idx="4">
                  <c:v>Vueling</c:v>
                </c:pt>
              </c:strCache>
            </c:strRef>
          </c:cat>
          <c:val>
            <c:numRef>
              <c:f>'Worst Airlines'!$B$5:$B$10</c:f>
              <c:numCache>
                <c:formatCode>General</c:formatCode>
                <c:ptCount val="5"/>
                <c:pt idx="0">
                  <c:v>56.25</c:v>
                </c:pt>
                <c:pt idx="1">
                  <c:v>60.420000000000044</c:v>
                </c:pt>
                <c:pt idx="2">
                  <c:v>65.710000000000022</c:v>
                </c:pt>
                <c:pt idx="3">
                  <c:v>68</c:v>
                </c:pt>
                <c:pt idx="4">
                  <c:v>83.329999999999984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497664"/>
        <c:axId val="443489824"/>
      </c:barChart>
      <c:catAx>
        <c:axId val="44349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EYInterstate" panose="02000503020000020004" pitchFamily="2" charset="0"/>
                <a:ea typeface="+mn-ea"/>
                <a:cs typeface="+mn-cs"/>
              </a:defRPr>
            </a:pPr>
            <a:endParaRPr lang="en-US"/>
          </a:p>
        </c:txPr>
        <c:crossAx val="443489824"/>
        <c:crosses val="autoZero"/>
        <c:auto val="1"/>
        <c:lblAlgn val="ctr"/>
        <c:lblOffset val="100"/>
        <c:noMultiLvlLbl val="0"/>
      </c:catAx>
      <c:valAx>
        <c:axId val="443489824"/>
        <c:scaling>
          <c:orientation val="minMax"/>
          <c:min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% of Flights Delayed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9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[Flight Delay Analysis.xlsx]Best Airlines!PivotTable2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EYInterstate" panose="02000503020000020004" pitchFamily="2" charset="0"/>
              </a:rPr>
              <a:t>Airlines</a:t>
            </a:r>
            <a:r>
              <a:rPr lang="en-US" baseline="0">
                <a:latin typeface="EYInterstate" panose="02000503020000020004" pitchFamily="2" charset="0"/>
              </a:rPr>
              <a:t> with Least Delays</a:t>
            </a:r>
            <a:endParaRPr lang="en-US">
              <a:latin typeface="EYInterstate" panose="02000503020000020004" pitchFamily="2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rgbClr val="33CC3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Airlines'!$B$4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invertIfNegative val="0"/>
          <c:cat>
            <c:strRef>
              <c:f>'Best Airlines'!$A$5:$A$10</c:f>
              <c:strCache>
                <c:ptCount val="5"/>
                <c:pt idx="0">
                  <c:v>Air France</c:v>
                </c:pt>
                <c:pt idx="1">
                  <c:v>Hainan Airlines</c:v>
                </c:pt>
                <c:pt idx="2">
                  <c:v>Blue Air</c:v>
                </c:pt>
                <c:pt idx="3">
                  <c:v>Loganair</c:v>
                </c:pt>
                <c:pt idx="4">
                  <c:v>Sas</c:v>
                </c:pt>
              </c:strCache>
            </c:strRef>
          </c:cat>
          <c:val>
            <c:numRef>
              <c:f>'Best Airlines'!$B$5:$B$10</c:f>
              <c:numCache>
                <c:formatCode>General</c:formatCode>
                <c:ptCount val="5"/>
                <c:pt idx="0">
                  <c:v>20.339999999999996</c:v>
                </c:pt>
                <c:pt idx="1">
                  <c:v>20</c:v>
                </c:pt>
                <c:pt idx="2">
                  <c:v>14.29</c:v>
                </c:pt>
                <c:pt idx="3">
                  <c:v>14.289999999999994</c:v>
                </c:pt>
                <c:pt idx="4">
                  <c:v>11.430000000000005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498056"/>
        <c:axId val="443499624"/>
      </c:barChart>
      <c:catAx>
        <c:axId val="443498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EYInterstate" panose="02000503020000020004" pitchFamily="2" charset="0"/>
                <a:ea typeface="+mn-ea"/>
                <a:cs typeface="+mn-cs"/>
              </a:defRPr>
            </a:pPr>
            <a:endParaRPr lang="en-US"/>
          </a:p>
        </c:txPr>
        <c:crossAx val="443499624"/>
        <c:crosses val="autoZero"/>
        <c:auto val="1"/>
        <c:lblAlgn val="ctr"/>
        <c:lblOffset val="100"/>
        <c:noMultiLvlLbl val="0"/>
      </c:catAx>
      <c:valAx>
        <c:axId val="443499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% of Flights Delayed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98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13</xdr:col>
      <xdr:colOff>76200</xdr:colOff>
      <xdr:row>21</xdr:row>
      <xdr:rowOff>6350</xdr:rowOff>
    </xdr:to>
    <xdr:graphicFrame macro="">
      <xdr:nvGraphicFramePr>
        <xdr:cNvPr id="3" name="Time of Day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107950</xdr:colOff>
      <xdr:row>0</xdr:row>
      <xdr:rowOff>44450</xdr:rowOff>
    </xdr:from>
    <xdr:to>
      <xdr:col>11</xdr:col>
      <xdr:colOff>31750</xdr:colOff>
      <xdr:row>19</xdr:row>
      <xdr:rowOff>146050</xdr:rowOff>
    </xdr:to>
    <xdr:graphicFrame macro="">
      <xdr:nvGraphicFramePr>
        <xdr:cNvPr id="2" name="Day of Wee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488950</xdr:colOff>
      <xdr:row>0</xdr:row>
      <xdr:rowOff>76200</xdr:rowOff>
    </xdr:from>
    <xdr:to>
      <xdr:col>9</xdr:col>
      <xdr:colOff>368300</xdr:colOff>
      <xdr:row>20</xdr:row>
      <xdr:rowOff>152400</xdr:rowOff>
    </xdr:to>
    <xdr:graphicFrame macro="">
      <xdr:nvGraphicFramePr>
        <xdr:cNvPr id="2" name="Worst Airlin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488950</xdr:colOff>
      <xdr:row>0</xdr:row>
      <xdr:rowOff>76200</xdr:rowOff>
    </xdr:from>
    <xdr:to>
      <xdr:col>9</xdr:col>
      <xdr:colOff>368300</xdr:colOff>
      <xdr:row>20</xdr:row>
      <xdr:rowOff>152400</xdr:rowOff>
    </xdr:to>
    <xdr:graphicFrame macro="">
      <xdr:nvGraphicFramePr>
        <xdr:cNvPr id="2" name="Best Airlines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ck Butler" refreshedDate="43629.571882407407" createdVersion="5" refreshedVersion="5" minRefreshableVersion="3" recordCount="4849">
  <cacheSource type="worksheet">
    <worksheetSource ref="A1:M4850" sheet="Data"/>
  </cacheSource>
  <cacheFields count="13">
    <cacheField name="Terminal" numFmtId="0">
      <sharedItems/>
    </cacheField>
    <cacheField name="Destination" numFmtId="0">
      <sharedItems count="175">
        <s v="Glasgow"/>
        <s v="Alicante"/>
        <s v="Vienna"/>
        <s v="Palma"/>
        <s v="Brussels"/>
        <s v="Barcelona"/>
        <s v="Donegal"/>
        <s v="Paris-CDG"/>
        <s v="London-STN"/>
        <s v="Kerry"/>
        <s v="London-LHR"/>
        <s v="Lisbon"/>
        <s v="Szczecin"/>
        <s v="Amsterdam"/>
        <s v="Manchester"/>
        <s v="Frankfurt"/>
        <s v="Malaga"/>
        <s v="Leeds Bradford"/>
        <s v="London-LGW"/>
        <s v="Brussels South"/>
        <s v="Paris-BVA"/>
        <s v="Luxembourg"/>
        <s v="Newcastle"/>
        <s v="Bristol"/>
        <s v="East Midlands"/>
        <s v="Paris-Orly"/>
        <s v="Faro"/>
        <s v="Warsaw"/>
        <s v="Oslo"/>
        <s v="Birmingham"/>
        <s v="Southampton"/>
        <s v="Edinburgh"/>
        <s v="Liverpool"/>
        <s v="London - SEN"/>
        <s v="Dubai"/>
        <s v="Tenerife"/>
        <s v="Nice"/>
        <s v="Dusseldorf"/>
        <s v="RMU"/>
        <s v="Montpellier"/>
        <s v="Zurich"/>
        <s v="Munich"/>
        <s v="Berlin"/>
        <s v="Prague"/>
        <s v="London - LCY"/>
        <s v="Madrid"/>
        <s v="Milan-BGY"/>
        <s v="Bydgoszcz"/>
        <s v="London-LTN"/>
        <s v="Milan"/>
        <s v="Isle Of Man"/>
        <s v="Boston"/>
        <s v="Rome"/>
        <s v="Istanbul"/>
        <s v="Bourgas"/>
        <s v="Krakow"/>
        <s v="Aberdeen"/>
        <s v="Paphos"/>
        <s v="Budapest"/>
        <s v="Porto"/>
        <s v="Miami"/>
        <s v="Lanzarote"/>
        <s v="Seattle"/>
        <s v="Naples"/>
        <s v="Chicago"/>
        <s v="Bucharest"/>
        <s v="New York"/>
        <s v="Bilbao"/>
        <s v="Newburgh"/>
        <s v="Toronto YHM"/>
        <s v="Jersey"/>
        <s v="Chania-Souda"/>
        <s v="Memmingen"/>
        <s v="Los Angeles"/>
        <s v="Cardiff"/>
        <s v="Doha"/>
        <s v="Gran Canaria"/>
        <s v="Toronto YYZ"/>
        <s v="Tours"/>
        <s v="CLJ"/>
        <s v="Washington"/>
        <s v="Hartford"/>
        <s v="Atlanta"/>
        <s v="Stockholm"/>
        <s v="Nantes"/>
        <s v="Cologne/Bonn"/>
        <s v="San Francisco"/>
        <s v="Inverness"/>
        <s v="Bordeaux"/>
        <s v="Newark"/>
        <s v="Philadelphia"/>
        <s v="Santiago"/>
        <s v="Geneva"/>
        <s v="Copenhagen"/>
        <s v="Keflavik"/>
        <s v="Lyon-Saint Exupery"/>
        <s v="Toulouse"/>
        <s v="Exeter"/>
        <s v="Marseille"/>
        <s v="Newquay"/>
        <s v="Bratislava"/>
        <s v="La Rochelle"/>
        <s v="Abu Dhabi"/>
        <s v="Reus"/>
        <s v="Wroclaw"/>
        <s v="Charlotte"/>
        <s v="Lourdes"/>
        <s v="Shenzhen"/>
        <s v="Helsinki"/>
        <s v="Vancouver"/>
        <s v="Halifax"/>
        <s v="Doncaster"/>
        <s v="Riga"/>
        <s v="Dubrovnik"/>
        <s v="Venice"/>
        <s v="Corfu"/>
        <s v="Eindhoven"/>
        <s v="Bari"/>
        <s v="Hamburg"/>
        <s v="Athens"/>
        <s v="Poznan"/>
        <s v="Zadar"/>
        <s v="Thessaloniki"/>
        <s v="Pula"/>
        <s v="Perpignan"/>
        <s v="Pisa"/>
        <s v="Bacau"/>
        <s v="Moscow"/>
        <s v="Malta"/>
        <s v="Split"/>
        <s v="Vilnius"/>
        <s v="Katowice"/>
        <s v="Rzeszow"/>
        <s v="Catania"/>
        <s v="Izmir"/>
        <s v="Bologna"/>
        <s v="Orlando"/>
        <s v="Bournemouth"/>
        <s v="Providence"/>
        <s v="Kiev"/>
        <s v="Stuttgart"/>
        <s v="Verona"/>
        <s v="Hong Kong"/>
        <s v="Marrakech"/>
        <s v="Biarritz"/>
        <s v="Montreal"/>
        <s v="Zagreb"/>
        <s v="Sofia"/>
        <s v="Fuerteventura"/>
        <s v="Valencia"/>
        <s v="Basel"/>
        <s v="Carcassonne"/>
        <s v="Ibiza"/>
        <s v="Girona"/>
        <s v="Kaunas"/>
        <s v="Santander"/>
        <s v="Rhodos"/>
        <s v="Tallinn"/>
        <s v="Lublin"/>
        <s v="Lodz"/>
        <s v="Salzburg"/>
        <s v="Palermo"/>
        <s v="Dalaman"/>
        <s v="Zakinthos"/>
        <s v="Beijing"/>
        <s v="Seville"/>
        <s v="Bodrum"/>
        <s v="Chisinau"/>
        <s v="Gdansk"/>
        <s v="Heraklion"/>
        <s v="Almeria"/>
        <s v="Kos"/>
        <s v="Rennes"/>
        <s v="Agadir"/>
        <s v="Goteborg"/>
      </sharedItems>
    </cacheField>
    <cacheField name="Airline" numFmtId="0">
      <sharedItems count="45">
        <s v="Aer Lingus"/>
        <s v="Laudamotion"/>
        <s v="Ryanair"/>
        <s v="Luxair"/>
        <s v="British Airways"/>
        <s v="Transavia"/>
        <s v="Norwegian"/>
        <s v="Klm"/>
        <s v="Flybe"/>
        <s v="Emirates"/>
        <s v="Tui"/>
        <s v="Tap - Air Portugal"/>
        <s v="Lufthansa"/>
        <s v="Iberia Express"/>
        <s v="Turkish Airlines"/>
        <s v="Air France"/>
        <s v="Vueling"/>
        <s v="Qatar Airways"/>
        <s v="American Airlines"/>
        <s v="Blue Air"/>
        <s v="United Airlines"/>
        <s v="Eurowings"/>
        <s v="Delta Air Lines"/>
        <s v="Air Canada Aca"/>
        <s v="Loganair"/>
        <s v="Icelandair"/>
        <s v="Swiss"/>
        <s v="Etihad Airways"/>
        <s v="Hainan Airlines"/>
        <s v="Finnair Oy"/>
        <s v="Westjet Airlines, Lt"/>
        <s v="Air Baltic"/>
        <s v="Aeroflot"/>
        <s v="Sas"/>
        <s v="Air Transat"/>
        <s v="Cathay Pacific"/>
        <s v="Croatia Airlines"/>
        <s v="Aegean Airlines"/>
        <s v="Ethiopian Airlines"/>
        <s v="Albastar"/>
        <s v="Fia"/>
        <s v="Sunexpress Sxs"/>
        <s v="Cityjet"/>
        <s v="3O"/>
        <s v="Ent"/>
      </sharedItems>
    </cacheField>
    <cacheField name="Flight No." numFmtId="0">
      <sharedItems/>
    </cacheField>
    <cacheField name="Scheduled DateTime" numFmtId="22">
      <sharedItems containsSemiMixedTypes="0" containsNonDate="0" containsDate="1" containsString="0" minDate="2019-05-13T05:55:00" maxDate="2019-05-31T22:05:00"/>
    </cacheField>
    <cacheField name="Month" numFmtId="0">
      <sharedItems/>
    </cacheField>
    <cacheField name="Weekday" numFmtId="0">
      <sharedItems count="7">
        <s v="Friday"/>
        <s v="Thursday"/>
        <s v="Wednesday"/>
        <s v="Tuesday"/>
        <s v="Monday"/>
        <s v="Sunday"/>
        <s v="Saturday"/>
      </sharedItems>
    </cacheField>
    <cacheField name="Minute Delay" numFmtId="0">
      <sharedItems containsSemiMixedTypes="0" containsString="0" containsNumber="1" containsInteger="1" minValue="0" maxValue="337" count="148">
        <n v="14"/>
        <n v="67"/>
        <n v="9"/>
        <n v="56"/>
        <n v="37"/>
        <n v="11"/>
        <n v="15"/>
        <n v="17"/>
        <n v="168"/>
        <n v="31"/>
        <n v="27"/>
        <n v="40"/>
        <n v="44"/>
        <n v="19"/>
        <n v="10"/>
        <n v="47"/>
        <n v="77"/>
        <n v="46"/>
        <n v="5"/>
        <n v="8"/>
        <n v="32"/>
        <n v="57"/>
        <n v="13"/>
        <n v="3"/>
        <n v="0"/>
        <n v="1"/>
        <n v="16"/>
        <n v="26"/>
        <n v="28"/>
        <n v="43"/>
        <n v="62"/>
        <n v="35"/>
        <n v="60"/>
        <n v="6"/>
        <n v="21"/>
        <n v="22"/>
        <n v="38"/>
        <n v="25"/>
        <n v="48"/>
        <n v="4"/>
        <n v="49"/>
        <n v="66"/>
        <n v="24"/>
        <n v="95"/>
        <n v="12"/>
        <n v="30"/>
        <n v="20"/>
        <n v="18"/>
        <n v="63"/>
        <n v="86"/>
        <n v="2"/>
        <n v="42"/>
        <n v="100"/>
        <n v="33"/>
        <n v="97"/>
        <n v="140"/>
        <n v="161"/>
        <n v="45"/>
        <n v="39"/>
        <n v="123"/>
        <n v="76"/>
        <n v="50"/>
        <n v="61"/>
        <n v="54"/>
        <n v="7"/>
        <n v="52"/>
        <n v="108"/>
        <n v="23"/>
        <n v="29"/>
        <n v="72"/>
        <n v="93"/>
        <n v="41"/>
        <n v="154"/>
        <n v="73"/>
        <n v="163"/>
        <n v="103"/>
        <n v="126"/>
        <n v="59"/>
        <n v="167"/>
        <n v="256"/>
        <n v="55"/>
        <n v="36"/>
        <n v="74"/>
        <n v="92"/>
        <n v="162"/>
        <n v="53"/>
        <n v="84"/>
        <n v="58"/>
        <n v="96"/>
        <n v="51"/>
        <n v="81"/>
        <n v="105"/>
        <n v="34"/>
        <n v="83"/>
        <n v="64"/>
        <n v="98"/>
        <n v="78"/>
        <n v="135"/>
        <n v="68"/>
        <n v="65"/>
        <n v="70"/>
        <n v="75"/>
        <n v="132"/>
        <n v="90"/>
        <n v="109"/>
        <n v="106"/>
        <n v="87"/>
        <n v="114"/>
        <n v="82"/>
        <n v="134"/>
        <n v="85"/>
        <n v="146"/>
        <n v="69"/>
        <n v="112"/>
        <n v="160"/>
        <n v="120"/>
        <n v="131"/>
        <n v="88"/>
        <n v="101"/>
        <n v="184"/>
        <n v="71"/>
        <n v="141"/>
        <n v="110"/>
        <n v="337"/>
        <n v="122"/>
        <n v="139"/>
        <n v="129"/>
        <n v="94"/>
        <n v="221"/>
        <n v="119"/>
        <n v="89"/>
        <n v="142"/>
        <n v="115"/>
        <n v="118"/>
        <n v="80"/>
        <n v="138"/>
        <n v="127"/>
        <n v="79"/>
        <n v="91"/>
        <n v="107"/>
        <n v="143"/>
        <n v="111"/>
        <n v="313"/>
        <n v="102"/>
        <n v="104"/>
        <n v="147"/>
        <n v="125"/>
        <n v="116"/>
      </sharedItems>
    </cacheField>
    <cacheField name="Delay Type" numFmtId="0">
      <sharedItems/>
    </cacheField>
    <cacheField name="Scheduled Date" numFmtId="14">
      <sharedItems containsSemiMixedTypes="0" containsNonDate="0" containsDate="1" containsString="0" minDate="2019-05-13T00:00:00" maxDate="2019-06-01T00:00:00"/>
    </cacheField>
    <cacheField name="Scheduled Time" numFmtId="20">
      <sharedItems containsSemiMixedTypes="0" containsNonDate="0" containsDate="1" containsString="0" minDate="1899-12-30T01:30:00" maxDate="1899-12-30T23:55:00"/>
    </cacheField>
    <cacheField name="Rounded Sched.Time" numFmtId="20">
      <sharedItems containsSemiMixedTypes="0" containsNonDate="0" containsDate="1" containsString="0" minDate="1899-12-30T01:30:00" maxDate="1900-01-01T00:00:00" count="108">
        <d v="1899-12-30T18:30:00"/>
        <d v="1899-12-30T18:40:00"/>
        <d v="1899-12-30T18:50:00"/>
        <d v="1899-12-30T19:00:00"/>
        <d v="1899-12-30T19:10:00"/>
        <d v="1899-12-30T19:20:00"/>
        <d v="1899-12-30T19:30:00"/>
        <d v="1899-12-30T19:40:00"/>
        <d v="1899-12-30T19:50:00"/>
        <d v="1899-12-30T20:00:00"/>
        <d v="1899-12-30T20:10:00"/>
        <d v="1899-12-30T20:20:00"/>
        <d v="1899-12-30T20:30:00"/>
        <d v="1899-12-30T20:40:00"/>
        <d v="1899-12-30T20:50:00"/>
        <d v="1899-12-30T21:00:00"/>
        <d v="1899-12-30T21:10:00"/>
        <d v="1899-12-30T21:40:00"/>
        <d v="1899-12-30T22:10:00"/>
        <d v="1899-12-30T17:20:00"/>
        <d v="1899-12-30T17:30:00"/>
        <d v="1899-12-30T17:40:00"/>
        <d v="1899-12-30T17:50:00"/>
        <d v="1899-12-30T18:00:00"/>
        <d v="1899-12-30T18:10:00"/>
        <d v="1899-12-30T18:20:00"/>
        <d v="1899-12-30T16:20:00"/>
        <d v="1899-12-30T16:30:00"/>
        <d v="1899-12-30T16:40:00"/>
        <d v="1899-12-30T16:50:00"/>
        <d v="1899-12-30T17:00:00"/>
        <d v="1899-12-30T17:10:00"/>
        <d v="1899-12-30T15:30:00"/>
        <d v="1899-12-30T15:40:00"/>
        <d v="1899-12-30T15:50:00"/>
        <d v="1899-12-30T16:00:00"/>
        <d v="1899-12-30T13:00:00"/>
        <d v="1899-12-30T14:30:00"/>
        <d v="1899-12-30T14:40:00"/>
        <d v="1899-12-30T14:50:00"/>
        <d v="1899-12-30T15:00:00"/>
        <d v="1899-12-30T15:10:00"/>
        <d v="1899-12-30T15:20:00"/>
        <d v="1899-12-30T13:30:00"/>
        <d v="1899-12-30T13:40:00"/>
        <d v="1899-12-30T13:50:00"/>
        <d v="1899-12-30T14:00:00"/>
        <d v="1899-12-30T14:10:00"/>
        <d v="1899-12-30T14:20:00"/>
        <d v="1899-12-30T12:20:00"/>
        <d v="1899-12-30T12:30:00"/>
        <d v="1899-12-30T12:40:00"/>
        <d v="1899-12-30T12:50:00"/>
        <d v="1899-12-30T13:10:00"/>
        <d v="1899-12-30T13:20:00"/>
        <d v="1899-12-30T11:30:00"/>
        <d v="1899-12-30T11:40:00"/>
        <d v="1899-12-30T11:50:00"/>
        <d v="1899-12-30T12:00:00"/>
        <d v="1899-12-30T12:10:00"/>
        <d v="1899-12-30T10:40:00"/>
        <d v="1899-12-30T10:50:00"/>
        <d v="1899-12-30T11:00:00"/>
        <d v="1899-12-30T11:10:00"/>
        <d v="1899-12-30T11:20:00"/>
        <d v="1899-12-30T09:20:00"/>
        <d v="1899-12-30T09:30:00"/>
        <d v="1899-12-30T09:40:00"/>
        <d v="1899-12-30T09:50:00"/>
        <d v="1899-12-30T10:00:00"/>
        <d v="1899-12-30T10:10:00"/>
        <d v="1899-12-30T10:20:00"/>
        <d v="1899-12-30T08:20:00"/>
        <d v="1899-12-30T08:40:00"/>
        <d v="1899-12-30T08:50:00"/>
        <d v="1899-12-30T09:00:00"/>
        <d v="1899-12-30T09:10:00"/>
        <d v="1899-12-30T07:20:00"/>
        <d v="1899-12-30T07:30:00"/>
        <d v="1899-12-30T07:40:00"/>
        <d v="1899-12-30T07:50:00"/>
        <d v="1899-12-30T08:00:00"/>
        <d v="1899-12-30T08:10:00"/>
        <d v="1899-12-30T06:30:00"/>
        <d v="1899-12-30T06:40:00"/>
        <d v="1899-12-30T06:50:00"/>
        <d v="1899-12-30T07:00:00"/>
        <d v="1899-12-30T07:10:00"/>
        <d v="1899-12-30T05:40:00"/>
        <d v="1899-12-30T06:00:00"/>
        <d v="1899-12-30T06:10:00"/>
        <d v="1899-12-30T06:20:00"/>
        <d v="1899-12-30T01:30:00"/>
        <d v="1899-12-30T23:00:00"/>
        <d v="1899-12-30T22:00:00"/>
        <d v="1899-12-30T16:10:00"/>
        <d v="1899-12-30T10:30:00"/>
        <d v="1899-12-30T05:50:00"/>
        <d v="1899-12-30T23:40:00"/>
        <d v="1899-12-31T00:00:00"/>
        <d v="1899-12-30T22:30:00"/>
        <d v="1899-12-30T21:30:00"/>
        <d v="1899-12-30T22:20:00"/>
        <d v="1899-12-30T08:30:00"/>
        <d v="1899-12-30T05:30:00"/>
        <d v="1899-12-30T21:20:00"/>
        <d v="1899-12-30T21:50:00"/>
        <d v="1899-12-30T05:00:00"/>
      </sharedItems>
    </cacheField>
    <cacheField name="Real Departure Time" numFmtId="20">
      <sharedItems containsSemiMixedTypes="0" containsNonDate="0" containsDate="1" containsString="0" minDate="1899-12-30T00:02:00" maxDate="1899-12-30T23:58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ck Butler" refreshedDate="43630.39191111111" createdVersion="5" refreshedVersion="5" minRefreshableVersion="3" recordCount="4849">
  <cacheSource type="worksheet">
    <worksheetSource ref="A1:Q4850" sheet="Data"/>
  </cacheSource>
  <cacheFields count="17">
    <cacheField name="Terminal" numFmtId="0">
      <sharedItems/>
    </cacheField>
    <cacheField name="Destination" numFmtId="0">
      <sharedItems/>
    </cacheField>
    <cacheField name="Airline" numFmtId="0">
      <sharedItems count="45">
        <s v="Aer Lingus"/>
        <s v="Laudamotion"/>
        <s v="Ryanair"/>
        <s v="Luxair"/>
        <s v="British Airways"/>
        <s v="Transavia"/>
        <s v="Norwegian"/>
        <s v="Klm"/>
        <s v="Flybe"/>
        <s v="Emirates"/>
        <s v="Tui"/>
        <s v="Tap - Air Portugal"/>
        <s v="Lufthansa"/>
        <s v="Iberia Express"/>
        <s v="Turkish Airlines"/>
        <s v="Air France"/>
        <s v="Vueling"/>
        <s v="Qatar Airways"/>
        <s v="American Airlines"/>
        <s v="Blue Air"/>
        <s v="United Airlines"/>
        <s v="Eurowings"/>
        <s v="Delta Air Lines"/>
        <s v="Air Canada Aca"/>
        <s v="Loganair"/>
        <s v="Icelandair"/>
        <s v="Swiss"/>
        <s v="Etihad Airways"/>
        <s v="Hainan Airlines"/>
        <s v="Finnair Oy"/>
        <s v="Westjet Airlines, Lt"/>
        <s v="Air Baltic"/>
        <s v="Aeroflot"/>
        <s v="Sas"/>
        <s v="Air Transat"/>
        <s v="Cathay Pacific"/>
        <s v="Croatia Airlines"/>
        <s v="Aegean Airlines"/>
        <s v="Ethiopian Airlines"/>
        <s v="Albastar"/>
        <s v="Fia"/>
        <s v="Sunexpress Sxs"/>
        <s v="Cityjet"/>
        <s v="3O"/>
        <s v="Ent"/>
      </sharedItems>
    </cacheField>
    <cacheField name="Flight No." numFmtId="0">
      <sharedItems/>
    </cacheField>
    <cacheField name="Scheduled DateTime" numFmtId="22">
      <sharedItems containsSemiMixedTypes="0" containsNonDate="0" containsDate="1" containsString="0" minDate="2019-05-13T05:55:00" maxDate="2019-05-31T22:05:00"/>
    </cacheField>
    <cacheField name="Month" numFmtId="0">
      <sharedItems/>
    </cacheField>
    <cacheField name="Weekday" numFmtId="0">
      <sharedItems/>
    </cacheField>
    <cacheField name="Minute Delay" numFmtId="0">
      <sharedItems containsSemiMixedTypes="0" containsString="0" containsNumber="1" containsInteger="1" minValue="0" maxValue="337"/>
    </cacheField>
    <cacheField name="Delay Type" numFmtId="0">
      <sharedItems/>
    </cacheField>
    <cacheField name="Scheduled Date" numFmtId="14">
      <sharedItems containsSemiMixedTypes="0" containsNonDate="0" containsDate="1" containsString="0" minDate="2019-05-13T00:00:00" maxDate="2019-06-01T00:00:00"/>
    </cacheField>
    <cacheField name="Scheduled Time" numFmtId="20">
      <sharedItems containsSemiMixedTypes="0" containsNonDate="0" containsDate="1" containsString="0" minDate="1899-12-30T01:30:00" maxDate="1899-12-30T23:55:00"/>
    </cacheField>
    <cacheField name="Rounded Sched.Time" numFmtId="20">
      <sharedItems containsSemiMixedTypes="0" containsNonDate="0" containsDate="1" containsString="0" minDate="1899-12-30T01:30:00" maxDate="1900-01-01T00:00:00"/>
    </cacheField>
    <cacheField name="Real Departure Time" numFmtId="20">
      <sharedItems containsSemiMixedTypes="0" containsNonDate="0" containsDate="1" containsString="0" minDate="1899-12-30T00:02:00" maxDate="1899-12-30T23:58:00"/>
    </cacheField>
    <cacheField name="Delay?" numFmtId="0">
      <sharedItems/>
    </cacheField>
    <cacheField name="Delay Count by Airline" numFmtId="0">
      <sharedItems containsSemiMixedTypes="0" containsString="0" containsNumber="1" containsInteger="1" minValue="0" maxValue="566"/>
    </cacheField>
    <cacheField name="Total Flight by Airline" numFmtId="0">
      <sharedItems containsSemiMixedTypes="0" containsString="0" containsNumber="1" containsInteger="1" minValue="2" maxValue="2020" count="31">
        <n v="2020"/>
        <n v="14"/>
        <n v="1663"/>
        <n v="17"/>
        <n v="143"/>
        <n v="61"/>
        <n v="97"/>
        <n v="90"/>
        <n v="16"/>
        <n v="48"/>
        <n v="35"/>
        <n v="80"/>
        <n v="10"/>
        <n v="32"/>
        <n v="59"/>
        <n v="18"/>
        <n v="21"/>
        <n v="44"/>
        <n v="23"/>
        <n v="43"/>
        <n v="22"/>
        <n v="25"/>
        <n v="37"/>
        <n v="8"/>
        <n v="11"/>
        <n v="9"/>
        <n v="5"/>
        <n v="6"/>
        <n v="4"/>
        <n v="2"/>
        <n v="3"/>
      </sharedItems>
    </cacheField>
    <cacheField name="% Flight Delayed by Airline" numFmtId="0">
      <sharedItems containsSemiMixedTypes="0" containsString="0" containsNumber="1" minValue="0" maxValue="100" count="33">
        <n v="28.02"/>
        <n v="35.71"/>
        <n v="31.27"/>
        <n v="23.53"/>
        <n v="27.97"/>
        <n v="29.51"/>
        <n v="51.55"/>
        <n v="22.22"/>
        <n v="31.25"/>
        <n v="60.42"/>
        <n v="65.709999999999994"/>
        <n v="21.25"/>
        <n v="40"/>
        <n v="56.25"/>
        <n v="20.34"/>
        <n v="83.33"/>
        <n v="25"/>
        <n v="34.380000000000003"/>
        <n v="14.29"/>
        <n v="40.909999999999997"/>
        <n v="21.74"/>
        <n v="39.53"/>
        <n v="45.45"/>
        <n v="68"/>
        <n v="37.840000000000003"/>
        <n v="27.78"/>
        <n v="20"/>
        <n v="50"/>
        <n v="27.27"/>
        <n v="44.44"/>
        <n v="11.43"/>
        <n v="0"/>
        <n v="100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ack Butler" refreshedDate="43631.528537962964" createdVersion="5" refreshedVersion="5" minRefreshableVersion="3" recordCount="176">
  <cacheSource type="worksheet">
    <worksheetSource ref="A1:D1048576" sheet="Dest&amp;Airl Data"/>
  </cacheSource>
  <cacheFields count="4">
    <cacheField name="Airline Summary" numFmtId="0">
      <sharedItems containsBlank="1" count="8">
        <s v="Other"/>
        <s v="Aer Lingus"/>
        <s v="British Airways"/>
        <s v="Flybe"/>
        <s v="Klm"/>
        <s v="Lufthansa"/>
        <s v="Ryanair"/>
        <m/>
      </sharedItems>
    </cacheField>
    <cacheField name="Airline" numFmtId="0">
      <sharedItems containsBlank="1"/>
    </cacheField>
    <cacheField name="Flight Count by Airline" numFmtId="0">
      <sharedItems containsString="0" containsBlank="1" containsNumber="1" containsInteger="1" minValue="2" maxValue="4849" count="33">
        <n v="2"/>
        <n v="4"/>
        <n v="2020"/>
        <n v="9"/>
        <n v="11"/>
        <n v="22"/>
        <n v="59"/>
        <n v="5"/>
        <n v="32"/>
        <n v="21"/>
        <n v="143"/>
        <n v="6"/>
        <n v="3"/>
        <n v="8"/>
        <n v="43"/>
        <n v="16"/>
        <n v="18"/>
        <n v="23"/>
        <n v="90"/>
        <n v="10"/>
        <n v="25"/>
        <n v="97"/>
        <n v="14"/>
        <n v="80"/>
        <n v="17"/>
        <n v="61"/>
        <n v="1663"/>
        <n v="35"/>
        <n v="37"/>
        <n v="48"/>
        <n v="44"/>
        <n v="4849"/>
        <m/>
      </sharedItems>
    </cacheField>
    <cacheField name="Flight % Value" numFmtId="0">
      <sharedItems containsString="0" containsBlank="1" containsNumber="1" minValue="4.1245617653124357E-4" maxValue="0.41658073829655601" count="32">
        <n v="4.1245617653124357E-4"/>
        <n v="8.2491235306248714E-4"/>
        <n v="0.41658073829655601"/>
        <n v="1.856052794390596E-3"/>
        <n v="2.2685089709218397E-3"/>
        <n v="4.5370179418436794E-3"/>
        <n v="1.2167457207671685E-2"/>
        <n v="1.0311404413281089E-3"/>
        <n v="6.5992988244998971E-3"/>
        <n v="4.330789853578057E-3"/>
        <n v="2.9490616621983913E-2"/>
        <n v="1.2373685295937306E-3"/>
        <n v="6.186842647968653E-4"/>
        <n v="1.6498247061249743E-3"/>
        <n v="8.8678077954217373E-3"/>
        <n v="3.2996494122499486E-3"/>
        <n v="3.712105588781192E-3"/>
        <n v="4.7432460301093009E-3"/>
        <n v="1.8560527943905961E-2"/>
        <n v="2.0622808826562177E-3"/>
        <n v="5.1557022066405448E-3"/>
        <n v="2.0004124561765313E-2"/>
        <n v="2.8871932357187047E-3"/>
        <n v="1.6498247061249742E-2"/>
        <n v="3.5058775005155701E-3"/>
        <n v="1.2579913384202928E-2"/>
        <n v="0.342957310785729"/>
        <n v="7.2179830892967626E-3"/>
        <n v="7.6304392658280056E-3"/>
        <n v="9.8989482367498449E-3"/>
        <n v="9.0740358836873588E-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ack Butler" refreshedDate="43631.741190740744" createdVersion="5" refreshedVersion="5" minRefreshableVersion="3" recordCount="176">
  <cacheSource type="worksheet">
    <worksheetSource ref="E1:H1048576" sheet="Dest&amp;Airl Data"/>
  </cacheSource>
  <cacheFields count="4">
    <cacheField name="London Combination" numFmtId="0">
      <sharedItems containsBlank="1" count="172">
        <s v="Aberdeen"/>
        <s v="Abu Dhabi"/>
        <s v="Agadir"/>
        <s v="Alicante"/>
        <s v="Almeria"/>
        <s v="Amsterdam"/>
        <s v="Athens"/>
        <s v="Atlanta"/>
        <s v="Bacau"/>
        <s v="Barcelona"/>
        <s v="Bari"/>
        <s v="Basel"/>
        <s v="Beijing"/>
        <s v="Berlin"/>
        <s v="Biarritz"/>
        <s v="Bilbao"/>
        <s v="Birmingham"/>
        <s v="Bodrum"/>
        <s v="Bologna"/>
        <s v="Bordeaux"/>
        <s v="Boston"/>
        <s v="Bourgas"/>
        <s v="Bournemouth"/>
        <s v="Bratislava"/>
        <s v="Bristol"/>
        <s v="Brussels"/>
        <s v="Brussels South"/>
        <s v="Bucharest"/>
        <s v="Budapest"/>
        <s v="Bydgoszcz"/>
        <s v="Carcassonne"/>
        <s v="Cardiff"/>
        <s v="Catania"/>
        <s v="Chania-Souda"/>
        <s v="Charlotte"/>
        <s v="Chicago"/>
        <s v="Chisinau"/>
        <s v="CLJ"/>
        <s v="Cologne/Bonn"/>
        <s v="Copenhagen"/>
        <s v="Corfu"/>
        <s v="Dalaman"/>
        <s v="Doha"/>
        <s v="Doncaster"/>
        <s v="Donegal"/>
        <s v="Dubai"/>
        <s v="Dubrovnik"/>
        <s v="Dusseldorf"/>
        <s v="East Midlands"/>
        <s v="Edinburgh"/>
        <s v="Eindhoven"/>
        <s v="Exeter"/>
        <s v="Faro"/>
        <s v="Frankfurt"/>
        <s v="Fuerteventura"/>
        <s v="Gdansk"/>
        <s v="Geneva"/>
        <s v="Girona"/>
        <s v="Glasgow"/>
        <s v="Goteborg"/>
        <s v="Gran Canaria"/>
        <s v="Halifax"/>
        <s v="Hamburg"/>
        <s v="Hartford"/>
        <s v="Helsinki"/>
        <s v="Heraklion"/>
        <s v="Hong Kong"/>
        <s v="Ibiza"/>
        <s v="Inverness"/>
        <s v="Isle Of Man"/>
        <s v="Istanbul"/>
        <s v="Izmir"/>
        <s v="Jersey"/>
        <s v="Katowice"/>
        <s v="Kaunas"/>
        <s v="Keflavik"/>
        <s v="Kerry"/>
        <s v="Kiev"/>
        <s v="Kos"/>
        <s v="Krakow"/>
        <s v="La Rochelle"/>
        <s v="Lanzarote"/>
        <s v="Leeds Bradford"/>
        <s v="Lisbon"/>
        <s v="Liverpool"/>
        <s v="London (All)"/>
        <s v="London-STN"/>
        <s v="Los Angeles"/>
        <s v="Lourdes"/>
        <s v="Lublin"/>
        <s v="Luxembourg"/>
        <s v="Lyon-Saint Exupery"/>
        <s v="Madrid"/>
        <s v="Malaga"/>
        <s v="Malta"/>
        <s v="Manchester"/>
        <s v="Marrakech"/>
        <s v="Marseille"/>
        <s v="Memmingen"/>
        <s v="Miami"/>
        <s v="Milan"/>
        <s v="Milan-BGY"/>
        <s v="Montpellier"/>
        <s v="Montreal"/>
        <s v="Moscow"/>
        <s v="Munich"/>
        <s v="Nantes"/>
        <s v="Naples"/>
        <s v="New York"/>
        <s v="Newark"/>
        <s v="Newburgh"/>
        <s v="Newcastle"/>
        <s v="Newquay"/>
        <s v="Nice"/>
        <s v="Orlando"/>
        <s v="Oslo"/>
        <s v="Palermo"/>
        <s v="Palma"/>
        <s v="Paphos"/>
        <s v="Paris-BVA"/>
        <s v="Paris-CDG"/>
        <s v="Paris-Orly"/>
        <s v="Perpignan"/>
        <s v="Philadelphia"/>
        <s v="Pisa"/>
        <s v="Porto"/>
        <s v="Poznan"/>
        <s v="Prague"/>
        <s v="Providence"/>
        <s v="Pula"/>
        <s v="Rennes"/>
        <s v="Reus"/>
        <s v="Rhodos"/>
        <s v="Riga"/>
        <s v="RMU"/>
        <s v="Rome"/>
        <s v="Rzeszow"/>
        <s v="Salzburg"/>
        <s v="San Francisco"/>
        <s v="Santander"/>
        <s v="Santiago"/>
        <s v="Seattle"/>
        <s v="Seville"/>
        <s v="Shenzhen"/>
        <s v="Sofia"/>
        <s v="Southampton"/>
        <s v="Split"/>
        <s v="Stockholm"/>
        <s v="Stuttgart"/>
        <s v="Szczecin"/>
        <s v="Tallinn"/>
        <s v="Tenerife"/>
        <s v="Thessaloniki"/>
        <s v="Toronto YHM"/>
        <s v="Toronto YYZ"/>
        <s v="Toulouse"/>
        <s v="Tours"/>
        <s v="Valencia"/>
        <s v="Vancouver"/>
        <s v="Venice"/>
        <s v="Verona"/>
        <s v="Vienna"/>
        <s v="Vilnius"/>
        <s v="Warsaw"/>
        <s v="Washington"/>
        <s v="Wroclaw"/>
        <s v="Zadar"/>
        <s v="Zagreb"/>
        <s v="Zakinthos"/>
        <s v="Zurich"/>
        <m/>
        <s v="London" u="1"/>
      </sharedItems>
    </cacheField>
    <cacheField name="Destination" numFmtId="0">
      <sharedItems containsBlank="1"/>
    </cacheField>
    <cacheField name="Flight Count by Destination" numFmtId="0">
      <sharedItems containsString="0" containsBlank="1" containsNumber="1" containsInteger="1" minValue="1" maxValue="238"/>
    </cacheField>
    <cacheField name="Destination % Value" numFmtId="0">
      <sharedItems containsString="0" containsBlank="1" containsNumber="1" minValue="2.0622808826562179E-4" maxValue="4.908228500721798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49">
  <r>
    <s v="T2"/>
    <x v="0"/>
    <x v="0"/>
    <s v="EI3228"/>
    <d v="2019-05-31T18:30:00"/>
    <s v="May"/>
    <x v="0"/>
    <x v="0"/>
    <s v="Short"/>
    <d v="2019-05-31T00:00:00"/>
    <d v="1899-12-30T18:30:00"/>
    <x v="0"/>
    <d v="1899-12-30T18:44:00"/>
  </r>
  <r>
    <s v="T2"/>
    <x v="1"/>
    <x v="0"/>
    <s v="EI574"/>
    <d v="2019-05-31T18:30:00"/>
    <s v="May"/>
    <x v="0"/>
    <x v="1"/>
    <s v="Long"/>
    <d v="2019-05-31T00:00:00"/>
    <d v="1899-12-30T18:30:00"/>
    <x v="0"/>
    <d v="1899-12-30T19:37:00"/>
  </r>
  <r>
    <s v="T1"/>
    <x v="2"/>
    <x v="1"/>
    <s v="OE1341"/>
    <d v="2019-05-31T18:35:00"/>
    <s v="May"/>
    <x v="0"/>
    <x v="2"/>
    <s v="None"/>
    <d v="2019-05-31T00:00:00"/>
    <d v="1899-12-30T18:35:00"/>
    <x v="1"/>
    <d v="1899-12-30T18:44:00"/>
  </r>
  <r>
    <s v="T1"/>
    <x v="3"/>
    <x v="2"/>
    <s v="FR9997"/>
    <d v="2019-05-31T18:35:00"/>
    <s v="May"/>
    <x v="0"/>
    <x v="0"/>
    <s v="Short"/>
    <d v="2019-05-31T00:00:00"/>
    <d v="1899-12-30T18:35:00"/>
    <x v="1"/>
    <d v="1899-12-30T18:49:00"/>
  </r>
  <r>
    <s v="T2"/>
    <x v="4"/>
    <x v="0"/>
    <s v="EI638"/>
    <d v="2019-05-31T18:40:00"/>
    <s v="May"/>
    <x v="0"/>
    <x v="3"/>
    <s v="Long"/>
    <d v="2019-05-31T00:00:00"/>
    <d v="1899-12-30T18:40:00"/>
    <x v="1"/>
    <d v="1899-12-30T19:36:00"/>
  </r>
  <r>
    <s v="T2"/>
    <x v="5"/>
    <x v="0"/>
    <s v="EI564"/>
    <d v="2019-05-31T18:45:00"/>
    <s v="May"/>
    <x v="0"/>
    <x v="4"/>
    <s v="Long"/>
    <d v="2019-05-31T00:00:00"/>
    <d v="1899-12-30T18:45:00"/>
    <x v="2"/>
    <d v="1899-12-30T19:22:00"/>
  </r>
  <r>
    <s v="T2"/>
    <x v="6"/>
    <x v="0"/>
    <s v="EI3408"/>
    <d v="2019-05-31T18:50:00"/>
    <s v="May"/>
    <x v="0"/>
    <x v="5"/>
    <s v="Short"/>
    <d v="2019-05-31T00:00:00"/>
    <d v="1899-12-30T18:50:00"/>
    <x v="2"/>
    <d v="1899-12-30T19:01:00"/>
  </r>
  <r>
    <s v="T2"/>
    <x v="7"/>
    <x v="0"/>
    <s v="EI528"/>
    <d v="2019-05-31T18:50:00"/>
    <s v="May"/>
    <x v="0"/>
    <x v="6"/>
    <s v="Short"/>
    <d v="2019-05-31T00:00:00"/>
    <d v="1899-12-30T18:50:00"/>
    <x v="2"/>
    <d v="1899-12-30T19:05:00"/>
  </r>
  <r>
    <s v="T1"/>
    <x v="8"/>
    <x v="2"/>
    <s v="FR288"/>
    <d v="2019-05-31T18:55:00"/>
    <s v="May"/>
    <x v="0"/>
    <x v="7"/>
    <s v="Short"/>
    <d v="2019-05-31T00:00:00"/>
    <d v="1899-12-30T18:55:00"/>
    <x v="3"/>
    <d v="1899-12-30T19:12:00"/>
  </r>
  <r>
    <s v="T2"/>
    <x v="9"/>
    <x v="0"/>
    <s v="EI3208"/>
    <d v="2019-05-31T18:55:00"/>
    <s v="May"/>
    <x v="0"/>
    <x v="8"/>
    <s v="Long"/>
    <d v="2019-05-31T00:00:00"/>
    <d v="1899-12-30T18:55:00"/>
    <x v="3"/>
    <d v="1899-12-30T21:43:00"/>
  </r>
  <r>
    <s v="T2"/>
    <x v="10"/>
    <x v="0"/>
    <s v="EI182"/>
    <d v="2019-05-31T19:00:00"/>
    <s v="May"/>
    <x v="0"/>
    <x v="9"/>
    <s v="Long"/>
    <d v="2019-05-31T00:00:00"/>
    <d v="1899-12-30T19:00:00"/>
    <x v="3"/>
    <d v="1899-12-30T19:31:00"/>
  </r>
  <r>
    <s v="T2"/>
    <x v="11"/>
    <x v="0"/>
    <s v="EI486"/>
    <d v="2019-05-31T19:00:00"/>
    <s v="May"/>
    <x v="0"/>
    <x v="10"/>
    <s v="Medium"/>
    <d v="2019-05-31T00:00:00"/>
    <d v="1899-12-30T19:00:00"/>
    <x v="3"/>
    <d v="1899-12-30T19:27:00"/>
  </r>
  <r>
    <s v="T1"/>
    <x v="5"/>
    <x v="2"/>
    <s v="FR3977"/>
    <d v="2019-05-31T19:00:00"/>
    <s v="May"/>
    <x v="0"/>
    <x v="11"/>
    <s v="Long"/>
    <d v="2019-05-31T00:00:00"/>
    <d v="1899-12-30T19:00:00"/>
    <x v="3"/>
    <d v="1899-12-30T19:40:00"/>
  </r>
  <r>
    <s v="T1"/>
    <x v="12"/>
    <x v="2"/>
    <s v="FR5322"/>
    <d v="2019-05-31T19:00:00"/>
    <s v="May"/>
    <x v="0"/>
    <x v="12"/>
    <s v="Long"/>
    <d v="2019-05-31T00:00:00"/>
    <d v="1899-12-30T19:00:00"/>
    <x v="3"/>
    <d v="1899-12-30T19:44:00"/>
  </r>
  <r>
    <s v="T1"/>
    <x v="13"/>
    <x v="2"/>
    <s v="FR3006"/>
    <d v="2019-05-31T19:00:00"/>
    <s v="May"/>
    <x v="0"/>
    <x v="13"/>
    <s v="Short"/>
    <d v="2019-05-31T00:00:00"/>
    <d v="1899-12-30T19:00:00"/>
    <x v="3"/>
    <d v="1899-12-30T19:19:00"/>
  </r>
  <r>
    <s v="T1"/>
    <x v="14"/>
    <x v="2"/>
    <s v="FR1556"/>
    <d v="2019-05-31T19:05:00"/>
    <s v="May"/>
    <x v="0"/>
    <x v="14"/>
    <s v="Short"/>
    <d v="2019-05-31T00:00:00"/>
    <d v="1899-12-30T19:05:00"/>
    <x v="4"/>
    <d v="1899-12-30T19:15:00"/>
  </r>
  <r>
    <s v="T1"/>
    <x v="15"/>
    <x v="2"/>
    <s v="FR383"/>
    <d v="2019-05-31T19:10:00"/>
    <s v="May"/>
    <x v="0"/>
    <x v="15"/>
    <s v="Long"/>
    <d v="2019-05-31T00:00:00"/>
    <d v="1899-12-30T19:10:00"/>
    <x v="4"/>
    <d v="1899-12-30T19:57:00"/>
  </r>
  <r>
    <s v="T2"/>
    <x v="3"/>
    <x v="0"/>
    <s v="EI738"/>
    <d v="2019-05-31T19:10:00"/>
    <s v="May"/>
    <x v="0"/>
    <x v="16"/>
    <s v="Long"/>
    <d v="2019-05-31T00:00:00"/>
    <d v="1899-12-30T19:10:00"/>
    <x v="4"/>
    <d v="1899-12-30T20:27:00"/>
  </r>
  <r>
    <s v="T2"/>
    <x v="16"/>
    <x v="0"/>
    <s v="EI588"/>
    <d v="2019-05-31T19:15:00"/>
    <s v="May"/>
    <x v="0"/>
    <x v="17"/>
    <s v="Long"/>
    <d v="2019-05-31T00:00:00"/>
    <d v="1899-12-30T19:15:00"/>
    <x v="5"/>
    <d v="1899-12-30T20:01:00"/>
  </r>
  <r>
    <s v="T2"/>
    <x v="17"/>
    <x v="0"/>
    <s v="EI3394"/>
    <d v="2019-05-31T19:15:00"/>
    <s v="May"/>
    <x v="0"/>
    <x v="4"/>
    <s v="Long"/>
    <d v="2019-05-31T00:00:00"/>
    <d v="1899-12-30T19:15:00"/>
    <x v="5"/>
    <d v="1899-12-30T19:52:00"/>
  </r>
  <r>
    <s v="T1"/>
    <x v="18"/>
    <x v="2"/>
    <s v="FR118"/>
    <d v="2019-05-31T19:20:00"/>
    <s v="May"/>
    <x v="0"/>
    <x v="18"/>
    <s v="None"/>
    <d v="2019-05-31T00:00:00"/>
    <d v="1899-12-30T19:20:00"/>
    <x v="5"/>
    <d v="1899-12-30T19:25:00"/>
  </r>
  <r>
    <s v="T1"/>
    <x v="19"/>
    <x v="2"/>
    <s v="FR046"/>
    <d v="2019-05-31T19:25:00"/>
    <s v="May"/>
    <x v="0"/>
    <x v="14"/>
    <s v="Short"/>
    <d v="2019-05-31T00:00:00"/>
    <d v="1899-12-30T19:25:00"/>
    <x v="6"/>
    <d v="1899-12-30T19:35:00"/>
  </r>
  <r>
    <s v="T1"/>
    <x v="20"/>
    <x v="2"/>
    <s v="FR026"/>
    <d v="2019-05-31T19:25:00"/>
    <s v="May"/>
    <x v="0"/>
    <x v="14"/>
    <s v="Short"/>
    <d v="2019-05-31T00:00:00"/>
    <d v="1899-12-30T19:25:00"/>
    <x v="6"/>
    <d v="1899-12-30T19:35:00"/>
  </r>
  <r>
    <s v="T1"/>
    <x v="21"/>
    <x v="3"/>
    <s v="LG4884"/>
    <d v="2019-05-31T19:30:00"/>
    <s v="May"/>
    <x v="0"/>
    <x v="19"/>
    <s v="None"/>
    <d v="2019-05-31T00:00:00"/>
    <d v="1899-12-30T19:30:00"/>
    <x v="6"/>
    <d v="1899-12-30T19:38:00"/>
  </r>
  <r>
    <s v="T1"/>
    <x v="22"/>
    <x v="2"/>
    <s v="FR174"/>
    <d v="2019-05-31T19:35:00"/>
    <s v="May"/>
    <x v="0"/>
    <x v="20"/>
    <s v="Long"/>
    <d v="2019-05-31T00:00:00"/>
    <d v="1899-12-30T19:35:00"/>
    <x v="7"/>
    <d v="1899-12-30T20:07:00"/>
  </r>
  <r>
    <s v="T2"/>
    <x v="14"/>
    <x v="0"/>
    <s v="EI212"/>
    <d v="2019-05-31T19:35:00"/>
    <s v="May"/>
    <x v="0"/>
    <x v="21"/>
    <s v="Long"/>
    <d v="2019-05-31T00:00:00"/>
    <d v="1899-12-30T19:35:00"/>
    <x v="7"/>
    <d v="1899-12-30T20:32:00"/>
  </r>
  <r>
    <s v="T1"/>
    <x v="23"/>
    <x v="2"/>
    <s v="FR508"/>
    <d v="2019-05-31T19:40:00"/>
    <s v="May"/>
    <x v="0"/>
    <x v="4"/>
    <s v="Long"/>
    <d v="2019-05-31T00:00:00"/>
    <d v="1899-12-30T19:40:00"/>
    <x v="7"/>
    <d v="1899-12-30T20:17:00"/>
  </r>
  <r>
    <s v="T1"/>
    <x v="24"/>
    <x v="2"/>
    <s v="FR536"/>
    <d v="2019-05-31T19:40:00"/>
    <s v="May"/>
    <x v="0"/>
    <x v="22"/>
    <s v="Short"/>
    <d v="2019-05-31T00:00:00"/>
    <d v="1899-12-30T19:40:00"/>
    <x v="7"/>
    <d v="1899-12-30T19:53:00"/>
  </r>
  <r>
    <s v="T1"/>
    <x v="10"/>
    <x v="4"/>
    <s v="BA823"/>
    <d v="2019-05-31T19:50:00"/>
    <s v="May"/>
    <x v="0"/>
    <x v="22"/>
    <s v="Short"/>
    <d v="2019-05-31T00:00:00"/>
    <d v="1899-12-30T19:50:00"/>
    <x v="8"/>
    <d v="1899-12-30T20:03:00"/>
  </r>
  <r>
    <s v="T1"/>
    <x v="25"/>
    <x v="5"/>
    <s v="TO3729"/>
    <d v="2019-05-31T19:50:00"/>
    <s v="May"/>
    <x v="0"/>
    <x v="23"/>
    <s v="None"/>
    <d v="2019-05-31T00:00:00"/>
    <d v="1899-12-30T19:50:00"/>
    <x v="8"/>
    <d v="1899-12-30T19:53:00"/>
  </r>
  <r>
    <s v="T1"/>
    <x v="26"/>
    <x v="2"/>
    <s v="FR9370"/>
    <d v="2019-05-31T20:00:00"/>
    <s v="May"/>
    <x v="0"/>
    <x v="24"/>
    <s v="None"/>
    <d v="2019-05-31T00:00:00"/>
    <d v="1899-12-30T20:00:00"/>
    <x v="9"/>
    <d v="1899-12-30T20:00:00"/>
  </r>
  <r>
    <s v="T1"/>
    <x v="27"/>
    <x v="2"/>
    <s v="FR8011"/>
    <d v="2019-05-31T20:10:00"/>
    <s v="May"/>
    <x v="0"/>
    <x v="25"/>
    <s v="None"/>
    <d v="2019-05-31T00:00:00"/>
    <d v="1899-12-30T20:10:00"/>
    <x v="10"/>
    <d v="1899-12-30T20:11:00"/>
  </r>
  <r>
    <s v="T2"/>
    <x v="10"/>
    <x v="0"/>
    <s v="EI184"/>
    <d v="2019-05-31T20:10:00"/>
    <s v="May"/>
    <x v="0"/>
    <x v="26"/>
    <s v="Short"/>
    <d v="2019-05-31T00:00:00"/>
    <d v="1899-12-30T20:10:00"/>
    <x v="10"/>
    <d v="1899-12-30T20:26:00"/>
  </r>
  <r>
    <s v="T1"/>
    <x v="8"/>
    <x v="2"/>
    <s v="FR272"/>
    <d v="2019-05-31T20:20:00"/>
    <s v="May"/>
    <x v="0"/>
    <x v="27"/>
    <s v="Medium"/>
    <d v="2019-05-31T00:00:00"/>
    <d v="1899-12-30T20:20:00"/>
    <x v="11"/>
    <d v="1899-12-30T20:46:00"/>
  </r>
  <r>
    <s v="T1"/>
    <x v="0"/>
    <x v="2"/>
    <s v="FR5776"/>
    <d v="2019-05-31T20:30:00"/>
    <s v="May"/>
    <x v="0"/>
    <x v="0"/>
    <s v="Short"/>
    <d v="2019-05-31T00:00:00"/>
    <d v="1899-12-30T20:30:00"/>
    <x v="12"/>
    <d v="1899-12-30T20:44:00"/>
  </r>
  <r>
    <s v="T1"/>
    <x v="14"/>
    <x v="2"/>
    <s v="FR558"/>
    <d v="2019-05-31T20:30:00"/>
    <s v="May"/>
    <x v="0"/>
    <x v="14"/>
    <s v="Short"/>
    <d v="2019-05-31T00:00:00"/>
    <d v="1899-12-30T20:30:00"/>
    <x v="12"/>
    <d v="1899-12-30T20:40:00"/>
  </r>
  <r>
    <s v="T2"/>
    <x v="28"/>
    <x v="6"/>
    <s v="DY1363"/>
    <d v="2019-05-31T20:35:00"/>
    <s v="May"/>
    <x v="0"/>
    <x v="28"/>
    <s v="Medium"/>
    <d v="2019-05-31T00:00:00"/>
    <d v="1899-12-30T20:35:00"/>
    <x v="13"/>
    <d v="1899-12-30T21:03:00"/>
  </r>
  <r>
    <s v="T1"/>
    <x v="29"/>
    <x v="2"/>
    <s v="FR666"/>
    <d v="2019-05-31T20:35:00"/>
    <s v="May"/>
    <x v="0"/>
    <x v="29"/>
    <s v="Long"/>
    <d v="2019-05-31T00:00:00"/>
    <d v="1899-12-30T20:35:00"/>
    <x v="13"/>
    <d v="1899-12-30T21:18:00"/>
  </r>
  <r>
    <s v="T1"/>
    <x v="10"/>
    <x v="4"/>
    <s v="BA839"/>
    <d v="2019-05-31T20:45:00"/>
    <s v="May"/>
    <x v="0"/>
    <x v="14"/>
    <s v="Short"/>
    <d v="2019-05-31T00:00:00"/>
    <d v="1899-12-30T20:45:00"/>
    <x v="14"/>
    <d v="1899-12-30T20:55:00"/>
  </r>
  <r>
    <s v="T1"/>
    <x v="13"/>
    <x v="7"/>
    <s v="KL942"/>
    <d v="2019-05-31T20:45:00"/>
    <s v="May"/>
    <x v="0"/>
    <x v="13"/>
    <s v="Short"/>
    <d v="2019-05-31T00:00:00"/>
    <d v="1899-12-30T20:45:00"/>
    <x v="14"/>
    <d v="1899-12-30T21:04:00"/>
  </r>
  <r>
    <s v="T1"/>
    <x v="30"/>
    <x v="8"/>
    <s v="BE388"/>
    <d v="2019-05-31T20:50:00"/>
    <s v="May"/>
    <x v="0"/>
    <x v="30"/>
    <s v="Long"/>
    <d v="2019-05-31T00:00:00"/>
    <d v="1899-12-30T20:50:00"/>
    <x v="14"/>
    <d v="1899-12-30T21:52:00"/>
  </r>
  <r>
    <s v="T1"/>
    <x v="31"/>
    <x v="2"/>
    <s v="FR818"/>
    <d v="2019-05-31T20:55:00"/>
    <s v="May"/>
    <x v="0"/>
    <x v="31"/>
    <s v="Long"/>
    <d v="2019-05-31T00:00:00"/>
    <d v="1899-12-30T20:55:00"/>
    <x v="15"/>
    <d v="1899-12-30T21:30:00"/>
  </r>
  <r>
    <s v="T1"/>
    <x v="32"/>
    <x v="2"/>
    <s v="FR448"/>
    <d v="2019-05-31T20:55:00"/>
    <s v="May"/>
    <x v="0"/>
    <x v="7"/>
    <s v="Short"/>
    <d v="2019-05-31T00:00:00"/>
    <d v="1899-12-30T20:55:00"/>
    <x v="15"/>
    <d v="1899-12-30T21:12:00"/>
  </r>
  <r>
    <s v="T2"/>
    <x v="10"/>
    <x v="0"/>
    <s v="EI186"/>
    <d v="2019-05-31T21:10:00"/>
    <s v="May"/>
    <x v="0"/>
    <x v="32"/>
    <s v="Long"/>
    <d v="2019-05-31T00:00:00"/>
    <d v="1899-12-30T21:10:00"/>
    <x v="16"/>
    <d v="1899-12-30T22:10:00"/>
  </r>
  <r>
    <s v="T1"/>
    <x v="33"/>
    <x v="2"/>
    <s v="FR2721"/>
    <d v="2019-05-31T21:35:00"/>
    <s v="May"/>
    <x v="0"/>
    <x v="33"/>
    <s v="None"/>
    <d v="2019-05-31T00:00:00"/>
    <d v="1899-12-30T21:35:00"/>
    <x v="17"/>
    <d v="1899-12-30T21:41:00"/>
  </r>
  <r>
    <s v="T2"/>
    <x v="34"/>
    <x v="9"/>
    <s v="EK164"/>
    <d v="2019-05-31T22:05:00"/>
    <s v="May"/>
    <x v="0"/>
    <x v="5"/>
    <s v="Short"/>
    <d v="2019-05-31T00:00:00"/>
    <d v="1899-12-30T22:05:00"/>
    <x v="18"/>
    <d v="1899-12-30T22:16:00"/>
  </r>
  <r>
    <s v="T1"/>
    <x v="35"/>
    <x v="10"/>
    <s v="TOM1580"/>
    <d v="2019-05-31T17:20:00"/>
    <s v="May"/>
    <x v="0"/>
    <x v="34"/>
    <s v="Medium"/>
    <d v="2019-05-31T00:00:00"/>
    <d v="1899-12-30T17:20:00"/>
    <x v="19"/>
    <d v="1899-12-30T17:41:00"/>
  </r>
  <r>
    <s v="T1"/>
    <x v="36"/>
    <x v="2"/>
    <s v="FR1958"/>
    <d v="2019-05-31T17:25:00"/>
    <s v="May"/>
    <x v="0"/>
    <x v="26"/>
    <s v="Short"/>
    <d v="2019-05-31T00:00:00"/>
    <d v="1899-12-30T17:25:00"/>
    <x v="20"/>
    <d v="1899-12-30T17:41:00"/>
  </r>
  <r>
    <s v="T2"/>
    <x v="23"/>
    <x v="0"/>
    <s v="EI3286"/>
    <d v="2019-05-31T17:30:00"/>
    <s v="May"/>
    <x v="0"/>
    <x v="35"/>
    <s v="Medium"/>
    <d v="2019-05-31T00:00:00"/>
    <d v="1899-12-30T17:30:00"/>
    <x v="20"/>
    <d v="1899-12-30T17:52:00"/>
  </r>
  <r>
    <s v="T1"/>
    <x v="11"/>
    <x v="11"/>
    <s v="TP1327"/>
    <d v="2019-05-31T17:30:00"/>
    <s v="May"/>
    <x v="0"/>
    <x v="25"/>
    <s v="None"/>
    <d v="2019-05-31T00:00:00"/>
    <d v="1899-12-30T17:30:00"/>
    <x v="20"/>
    <d v="1899-12-30T17:31:00"/>
  </r>
  <r>
    <s v="T2"/>
    <x v="37"/>
    <x v="0"/>
    <s v="EI698"/>
    <d v="2019-05-31T17:30:00"/>
    <s v="May"/>
    <x v="0"/>
    <x v="9"/>
    <s v="Long"/>
    <d v="2019-05-31T00:00:00"/>
    <d v="1899-12-30T17:30:00"/>
    <x v="20"/>
    <d v="1899-12-30T18:01:00"/>
  </r>
  <r>
    <s v="T1"/>
    <x v="38"/>
    <x v="2"/>
    <s v="FR7094"/>
    <d v="2019-05-31T17:40:00"/>
    <s v="May"/>
    <x v="0"/>
    <x v="36"/>
    <s v="Long"/>
    <d v="2019-05-31T00:00:00"/>
    <d v="1899-12-30T17:40:00"/>
    <x v="21"/>
    <d v="1899-12-30T18:18:00"/>
  </r>
  <r>
    <s v="T2"/>
    <x v="39"/>
    <x v="0"/>
    <s v="EI540"/>
    <d v="2019-05-31T17:45:00"/>
    <s v="May"/>
    <x v="0"/>
    <x v="37"/>
    <s v="Medium"/>
    <d v="2019-05-31T00:00:00"/>
    <d v="1899-12-30T17:45:00"/>
    <x v="22"/>
    <d v="1899-12-30T18:10:00"/>
  </r>
  <r>
    <s v="T2"/>
    <x v="18"/>
    <x v="0"/>
    <s v="EI244"/>
    <d v="2019-05-31T17:45:00"/>
    <s v="May"/>
    <x v="0"/>
    <x v="38"/>
    <s v="Long"/>
    <d v="2019-05-31T00:00:00"/>
    <d v="1899-12-30T17:45:00"/>
    <x v="22"/>
    <d v="1899-12-30T18:33:00"/>
  </r>
  <r>
    <s v="T2"/>
    <x v="40"/>
    <x v="0"/>
    <s v="EI348"/>
    <d v="2019-05-31T17:45:00"/>
    <s v="May"/>
    <x v="0"/>
    <x v="39"/>
    <s v="None"/>
    <d v="2019-05-31T00:00:00"/>
    <d v="1899-12-30T17:45:00"/>
    <x v="22"/>
    <d v="1899-12-30T17:49:00"/>
  </r>
  <r>
    <s v="T1"/>
    <x v="32"/>
    <x v="2"/>
    <s v="FR446"/>
    <d v="2019-05-31T17:50:00"/>
    <s v="May"/>
    <x v="0"/>
    <x v="4"/>
    <s v="Long"/>
    <d v="2019-05-31T00:00:00"/>
    <d v="1899-12-30T17:50:00"/>
    <x v="22"/>
    <d v="1899-12-30T18:27:00"/>
  </r>
  <r>
    <s v="T1"/>
    <x v="41"/>
    <x v="12"/>
    <s v="LH2517"/>
    <d v="2019-05-31T17:50:00"/>
    <s v="May"/>
    <x v="0"/>
    <x v="33"/>
    <s v="None"/>
    <d v="2019-05-31T00:00:00"/>
    <d v="1899-12-30T17:50:00"/>
    <x v="22"/>
    <d v="1899-12-30T17:56:00"/>
  </r>
  <r>
    <s v="T1"/>
    <x v="16"/>
    <x v="2"/>
    <s v="FR7054"/>
    <d v="2019-05-31T17:55:00"/>
    <s v="May"/>
    <x v="0"/>
    <x v="2"/>
    <s v="None"/>
    <d v="2019-05-31T00:00:00"/>
    <d v="1899-12-30T17:55:00"/>
    <x v="23"/>
    <d v="1899-12-30T18:04:00"/>
  </r>
  <r>
    <s v="T1"/>
    <x v="15"/>
    <x v="12"/>
    <s v="LH981"/>
    <d v="2019-05-31T17:55:00"/>
    <s v="May"/>
    <x v="0"/>
    <x v="6"/>
    <s v="Short"/>
    <d v="2019-05-31T00:00:00"/>
    <d v="1899-12-30T17:55:00"/>
    <x v="23"/>
    <d v="1899-12-30T18:10:00"/>
  </r>
  <r>
    <s v="T2"/>
    <x v="42"/>
    <x v="0"/>
    <s v="EI338"/>
    <d v="2019-05-31T17:55:00"/>
    <s v="May"/>
    <x v="0"/>
    <x v="40"/>
    <s v="Long"/>
    <d v="2019-05-31T00:00:00"/>
    <d v="1899-12-30T17:55:00"/>
    <x v="23"/>
    <d v="1899-12-30T18:44:00"/>
  </r>
  <r>
    <s v="T1"/>
    <x v="43"/>
    <x v="2"/>
    <s v="FR7326"/>
    <d v="2019-05-31T17:55:00"/>
    <s v="May"/>
    <x v="0"/>
    <x v="15"/>
    <s v="Long"/>
    <d v="2019-05-31T00:00:00"/>
    <d v="1899-12-30T17:55:00"/>
    <x v="23"/>
    <d v="1899-12-30T18:42:00"/>
  </r>
  <r>
    <s v="T2"/>
    <x v="10"/>
    <x v="0"/>
    <s v="EI178"/>
    <d v="2019-05-31T18:00:00"/>
    <s v="May"/>
    <x v="0"/>
    <x v="41"/>
    <s v="Long"/>
    <d v="2019-05-31T00:00:00"/>
    <d v="1899-12-30T18:00:00"/>
    <x v="23"/>
    <d v="1899-12-30T19:06:00"/>
  </r>
  <r>
    <s v="T2"/>
    <x v="44"/>
    <x v="0"/>
    <s v="EI290"/>
    <d v="2019-05-31T18:00:00"/>
    <s v="May"/>
    <x v="0"/>
    <x v="9"/>
    <s v="Long"/>
    <d v="2019-05-31T00:00:00"/>
    <d v="1899-12-30T18:00:00"/>
    <x v="23"/>
    <d v="1899-12-30T18:31:00"/>
  </r>
  <r>
    <s v="T2"/>
    <x v="31"/>
    <x v="0"/>
    <s v="EI3258"/>
    <d v="2019-05-31T18:00:00"/>
    <s v="May"/>
    <x v="0"/>
    <x v="35"/>
    <s v="Medium"/>
    <d v="2019-05-31T00:00:00"/>
    <d v="1899-12-30T18:00:00"/>
    <x v="23"/>
    <d v="1899-12-30T18:22:00"/>
  </r>
  <r>
    <s v="T1"/>
    <x v="45"/>
    <x v="13"/>
    <s v="I23791"/>
    <d v="2019-05-31T18:05:00"/>
    <s v="May"/>
    <x v="0"/>
    <x v="42"/>
    <s v="Medium"/>
    <d v="2019-05-31T00:00:00"/>
    <d v="1899-12-30T18:05:00"/>
    <x v="24"/>
    <d v="1899-12-30T18:29:00"/>
  </r>
  <r>
    <s v="T1"/>
    <x v="46"/>
    <x v="2"/>
    <s v="FR4844"/>
    <d v="2019-05-31T18:05:00"/>
    <s v="May"/>
    <x v="0"/>
    <x v="43"/>
    <s v="Long"/>
    <d v="2019-05-31T00:00:00"/>
    <d v="1899-12-30T18:05:00"/>
    <x v="24"/>
    <d v="1899-12-30T19:40:00"/>
  </r>
  <r>
    <s v="T1"/>
    <x v="4"/>
    <x v="2"/>
    <s v="FR1456"/>
    <d v="2019-05-31T18:05:00"/>
    <s v="May"/>
    <x v="0"/>
    <x v="37"/>
    <s v="Medium"/>
    <d v="2019-05-31T00:00:00"/>
    <d v="1899-12-30T18:05:00"/>
    <x v="24"/>
    <d v="1899-12-30T18:30:00"/>
  </r>
  <r>
    <s v="T2"/>
    <x v="13"/>
    <x v="0"/>
    <s v="EI610"/>
    <d v="2019-05-31T18:10:00"/>
    <s v="May"/>
    <x v="0"/>
    <x v="0"/>
    <s v="Short"/>
    <d v="2019-05-31T00:00:00"/>
    <d v="1899-12-30T18:10:00"/>
    <x v="24"/>
    <d v="1899-12-30T18:24:00"/>
  </r>
  <r>
    <s v="T1"/>
    <x v="47"/>
    <x v="2"/>
    <s v="FR1892"/>
    <d v="2019-05-31T18:10:00"/>
    <s v="May"/>
    <x v="0"/>
    <x v="28"/>
    <s v="Medium"/>
    <d v="2019-05-31T00:00:00"/>
    <d v="1899-12-30T18:10:00"/>
    <x v="24"/>
    <d v="1899-12-30T18:38:00"/>
  </r>
  <r>
    <s v="T1"/>
    <x v="48"/>
    <x v="2"/>
    <s v="FR340"/>
    <d v="2019-05-31T18:20:00"/>
    <s v="May"/>
    <x v="0"/>
    <x v="4"/>
    <s v="Long"/>
    <d v="2019-05-31T00:00:00"/>
    <d v="1899-12-30T18:20:00"/>
    <x v="25"/>
    <d v="1899-12-30T18:57:00"/>
  </r>
  <r>
    <s v="T2"/>
    <x v="49"/>
    <x v="0"/>
    <s v="EI436"/>
    <d v="2019-05-31T18:20:00"/>
    <s v="May"/>
    <x v="0"/>
    <x v="12"/>
    <s v="Long"/>
    <d v="2019-05-31T00:00:00"/>
    <d v="1899-12-30T18:20:00"/>
    <x v="25"/>
    <d v="1899-12-30T19:04:00"/>
  </r>
  <r>
    <s v="T1"/>
    <x v="45"/>
    <x v="2"/>
    <s v="FR3693"/>
    <d v="2019-05-31T18:20:00"/>
    <s v="May"/>
    <x v="0"/>
    <x v="42"/>
    <s v="Medium"/>
    <d v="2019-05-31T00:00:00"/>
    <d v="1899-12-30T18:20:00"/>
    <x v="25"/>
    <d v="1899-12-30T18:44:00"/>
  </r>
  <r>
    <s v="T2"/>
    <x v="50"/>
    <x v="0"/>
    <s v="EI3216"/>
    <d v="2019-05-31T16:20:00"/>
    <s v="May"/>
    <x v="0"/>
    <x v="44"/>
    <s v="Short"/>
    <d v="2019-05-31T00:00:00"/>
    <d v="1899-12-30T16:20:00"/>
    <x v="26"/>
    <d v="1899-12-30T16:32:00"/>
  </r>
  <r>
    <s v="T2"/>
    <x v="51"/>
    <x v="0"/>
    <s v="EI139"/>
    <d v="2019-05-31T16:20:00"/>
    <s v="May"/>
    <x v="0"/>
    <x v="45"/>
    <s v="Long"/>
    <d v="2019-05-31T00:00:00"/>
    <d v="1899-12-30T16:20:00"/>
    <x v="26"/>
    <d v="1899-12-30T16:50:00"/>
  </r>
  <r>
    <s v="T2"/>
    <x v="41"/>
    <x v="0"/>
    <s v="EI356"/>
    <d v="2019-05-31T16:20:00"/>
    <s v="May"/>
    <x v="0"/>
    <x v="19"/>
    <s v="None"/>
    <d v="2019-05-31T00:00:00"/>
    <d v="1899-12-30T16:20:00"/>
    <x v="26"/>
    <d v="1899-12-30T16:28:00"/>
  </r>
  <r>
    <s v="T1"/>
    <x v="30"/>
    <x v="8"/>
    <s v="BE386"/>
    <d v="2019-05-31T16:25:00"/>
    <s v="May"/>
    <x v="0"/>
    <x v="46"/>
    <s v="Medium"/>
    <d v="2019-05-31T00:00:00"/>
    <d v="1899-12-30T16:25:00"/>
    <x v="27"/>
    <d v="1899-12-30T16:45:00"/>
  </r>
  <r>
    <s v="T1"/>
    <x v="52"/>
    <x v="2"/>
    <s v="FR9434"/>
    <d v="2019-05-31T16:30:00"/>
    <s v="May"/>
    <x v="0"/>
    <x v="47"/>
    <s v="Short"/>
    <d v="2019-05-31T00:00:00"/>
    <d v="1899-12-30T16:30:00"/>
    <x v="27"/>
    <d v="1899-12-30T16:48:00"/>
  </r>
  <r>
    <s v="T1"/>
    <x v="53"/>
    <x v="14"/>
    <s v="TK1978"/>
    <d v="2019-05-31T16:30:00"/>
    <s v="May"/>
    <x v="0"/>
    <x v="48"/>
    <s v="Long"/>
    <d v="2019-05-31T00:00:00"/>
    <d v="1899-12-30T16:30:00"/>
    <x v="27"/>
    <d v="1899-12-30T17:33:00"/>
  </r>
  <r>
    <s v="T1"/>
    <x v="8"/>
    <x v="2"/>
    <s v="FR211"/>
    <d v="2019-05-31T16:30:00"/>
    <s v="May"/>
    <x v="0"/>
    <x v="18"/>
    <s v="None"/>
    <d v="2019-05-31T00:00:00"/>
    <d v="1899-12-30T16:30:00"/>
    <x v="27"/>
    <d v="1899-12-30T16:35:00"/>
  </r>
  <r>
    <s v="T2"/>
    <x v="54"/>
    <x v="0"/>
    <s v="EI376"/>
    <d v="2019-05-31T16:30:00"/>
    <s v="May"/>
    <x v="0"/>
    <x v="22"/>
    <s v="Short"/>
    <d v="2019-05-31T00:00:00"/>
    <d v="1899-12-30T16:30:00"/>
    <x v="27"/>
    <d v="1899-12-30T16:43:00"/>
  </r>
  <r>
    <s v="T2"/>
    <x v="31"/>
    <x v="0"/>
    <s v="EI3556"/>
    <d v="2019-05-31T16:40:00"/>
    <s v="May"/>
    <x v="0"/>
    <x v="49"/>
    <s v="Long"/>
    <d v="2019-05-31T00:00:00"/>
    <d v="1899-12-30T16:40:00"/>
    <x v="28"/>
    <d v="1899-12-30T18:06:00"/>
  </r>
  <r>
    <s v="T1"/>
    <x v="14"/>
    <x v="2"/>
    <s v="FR556"/>
    <d v="2019-05-31T16:40:00"/>
    <s v="May"/>
    <x v="0"/>
    <x v="44"/>
    <s v="Short"/>
    <d v="2019-05-31T00:00:00"/>
    <d v="1899-12-30T16:40:00"/>
    <x v="28"/>
    <d v="1899-12-30T16:52:00"/>
  </r>
  <r>
    <s v="T1"/>
    <x v="26"/>
    <x v="2"/>
    <s v="FR7032"/>
    <d v="2019-05-31T16:40:00"/>
    <s v="May"/>
    <x v="0"/>
    <x v="50"/>
    <s v="None"/>
    <d v="2019-05-31T00:00:00"/>
    <d v="1899-12-30T16:40:00"/>
    <x v="28"/>
    <d v="1899-12-30T16:42:00"/>
  </r>
  <r>
    <s v="T1"/>
    <x v="18"/>
    <x v="2"/>
    <s v="FR142"/>
    <d v="2019-05-31T16:45:00"/>
    <s v="May"/>
    <x v="0"/>
    <x v="35"/>
    <s v="Medium"/>
    <d v="2019-05-31T00:00:00"/>
    <d v="1899-12-30T16:45:00"/>
    <x v="29"/>
    <d v="1899-12-30T17:07:00"/>
  </r>
  <r>
    <s v="T1"/>
    <x v="41"/>
    <x v="2"/>
    <s v="FR8996"/>
    <d v="2019-05-31T16:50:00"/>
    <s v="May"/>
    <x v="0"/>
    <x v="13"/>
    <s v="Short"/>
    <d v="2019-05-31T00:00:00"/>
    <d v="1899-12-30T16:50:00"/>
    <x v="29"/>
    <d v="1899-12-30T17:09:00"/>
  </r>
  <r>
    <s v="T1"/>
    <x v="55"/>
    <x v="2"/>
    <s v="FR1901"/>
    <d v="2019-05-31T16:50:00"/>
    <s v="May"/>
    <x v="0"/>
    <x v="51"/>
    <s v="Long"/>
    <d v="2019-05-31T00:00:00"/>
    <d v="1899-12-30T16:50:00"/>
    <x v="29"/>
    <d v="1899-12-30T17:32:00"/>
  </r>
  <r>
    <s v="T1"/>
    <x v="7"/>
    <x v="15"/>
    <s v="AF1117"/>
    <d v="2019-05-31T17:00:00"/>
    <s v="May"/>
    <x v="0"/>
    <x v="33"/>
    <s v="None"/>
    <d v="2019-05-31T00:00:00"/>
    <d v="1899-12-30T17:00:00"/>
    <x v="30"/>
    <d v="1899-12-30T17:06:00"/>
  </r>
  <r>
    <s v="T2"/>
    <x v="15"/>
    <x v="0"/>
    <s v="EI656"/>
    <d v="2019-05-31T17:00:00"/>
    <s v="May"/>
    <x v="0"/>
    <x v="38"/>
    <s v="Long"/>
    <d v="2019-05-31T00:00:00"/>
    <d v="1899-12-30T17:00:00"/>
    <x v="30"/>
    <d v="1899-12-30T17:48:00"/>
  </r>
  <r>
    <s v="T2"/>
    <x v="10"/>
    <x v="0"/>
    <s v="EI176"/>
    <d v="2019-05-31T17:00:00"/>
    <s v="May"/>
    <x v="0"/>
    <x v="52"/>
    <s v="Long"/>
    <d v="2019-05-31T00:00:00"/>
    <d v="1899-12-30T17:00:00"/>
    <x v="30"/>
    <d v="1899-12-30T18:40:00"/>
  </r>
  <r>
    <s v="T1"/>
    <x v="31"/>
    <x v="2"/>
    <s v="FR814"/>
    <d v="2019-05-31T17:10:00"/>
    <s v="May"/>
    <x v="0"/>
    <x v="0"/>
    <s v="Short"/>
    <d v="2019-05-31T00:00:00"/>
    <d v="1899-12-30T17:10:00"/>
    <x v="31"/>
    <d v="1899-12-30T17:24:00"/>
  </r>
  <r>
    <s v="T2"/>
    <x v="56"/>
    <x v="0"/>
    <s v="EI3244"/>
    <d v="2019-05-31T17:10:00"/>
    <s v="May"/>
    <x v="0"/>
    <x v="24"/>
    <s v="None"/>
    <d v="2019-05-31T00:00:00"/>
    <d v="1899-12-30T17:10:00"/>
    <x v="31"/>
    <d v="1899-12-30T17:10:00"/>
  </r>
  <r>
    <s v="T1"/>
    <x v="5"/>
    <x v="2"/>
    <s v="FR6395"/>
    <d v="2019-05-31T17:10:00"/>
    <s v="May"/>
    <x v="0"/>
    <x v="25"/>
    <s v="None"/>
    <d v="2019-05-31T00:00:00"/>
    <d v="1899-12-30T17:10:00"/>
    <x v="31"/>
    <d v="1899-12-30T17:11:00"/>
  </r>
  <r>
    <s v="T1"/>
    <x v="57"/>
    <x v="2"/>
    <s v="FR3332"/>
    <d v="2019-05-31T17:15:00"/>
    <s v="May"/>
    <x v="0"/>
    <x v="14"/>
    <s v="Short"/>
    <d v="2019-05-31T00:00:00"/>
    <d v="1899-12-30T17:15:00"/>
    <x v="19"/>
    <d v="1899-12-30T17:25:00"/>
  </r>
  <r>
    <s v="T1"/>
    <x v="58"/>
    <x v="2"/>
    <s v="FR1023"/>
    <d v="2019-05-31T17:15:00"/>
    <s v="May"/>
    <x v="0"/>
    <x v="40"/>
    <s v="Long"/>
    <d v="2019-05-31T00:00:00"/>
    <d v="1899-12-30T17:15:00"/>
    <x v="19"/>
    <d v="1899-12-30T18:04:00"/>
  </r>
  <r>
    <s v="T1"/>
    <x v="13"/>
    <x v="2"/>
    <s v="FR3104"/>
    <d v="2019-05-31T15:30:00"/>
    <s v="May"/>
    <x v="0"/>
    <x v="26"/>
    <s v="Short"/>
    <d v="2019-05-31T00:00:00"/>
    <d v="1899-12-30T15:30:00"/>
    <x v="32"/>
    <d v="1899-12-30T15:46:00"/>
  </r>
  <r>
    <s v="T1"/>
    <x v="8"/>
    <x v="2"/>
    <s v="FR294"/>
    <d v="2019-05-31T15:30:00"/>
    <s v="May"/>
    <x v="0"/>
    <x v="53"/>
    <s v="Long"/>
    <d v="2019-05-31T00:00:00"/>
    <d v="1899-12-30T15:30:00"/>
    <x v="32"/>
    <d v="1899-12-30T16:03:00"/>
  </r>
  <r>
    <s v="T1"/>
    <x v="59"/>
    <x v="2"/>
    <s v="FR7072"/>
    <d v="2019-05-31T15:35:00"/>
    <s v="May"/>
    <x v="0"/>
    <x v="47"/>
    <s v="Short"/>
    <d v="2019-05-31T00:00:00"/>
    <d v="1899-12-30T15:35:00"/>
    <x v="33"/>
    <d v="1899-12-30T15:53:00"/>
  </r>
  <r>
    <s v="T1"/>
    <x v="18"/>
    <x v="2"/>
    <s v="FR116"/>
    <d v="2019-05-31T15:35:00"/>
    <s v="May"/>
    <x v="0"/>
    <x v="23"/>
    <s v="None"/>
    <d v="2019-05-31T00:00:00"/>
    <d v="1899-12-30T15:35:00"/>
    <x v="33"/>
    <d v="1899-12-30T15:38:00"/>
  </r>
  <r>
    <s v="T2"/>
    <x v="16"/>
    <x v="0"/>
    <s v="EI586"/>
    <d v="2019-05-31T15:40:00"/>
    <s v="May"/>
    <x v="0"/>
    <x v="54"/>
    <s v="Long"/>
    <d v="2019-05-31T00:00:00"/>
    <d v="1899-12-30T15:40:00"/>
    <x v="33"/>
    <d v="1899-12-30T17:17:00"/>
  </r>
  <r>
    <s v="T2"/>
    <x v="14"/>
    <x v="0"/>
    <s v="EI3326"/>
    <d v="2019-05-31T15:40:00"/>
    <s v="May"/>
    <x v="0"/>
    <x v="55"/>
    <s v="Long"/>
    <d v="2019-05-31T00:00:00"/>
    <d v="1899-12-30T15:40:00"/>
    <x v="33"/>
    <d v="1899-12-30T18:00:00"/>
  </r>
  <r>
    <s v="T2"/>
    <x v="44"/>
    <x v="0"/>
    <s v="EI288"/>
    <d v="2019-05-31T15:40:00"/>
    <s v="May"/>
    <x v="0"/>
    <x v="26"/>
    <s v="Short"/>
    <d v="2019-05-31T00:00:00"/>
    <d v="1899-12-30T15:40:00"/>
    <x v="33"/>
    <d v="1899-12-30T15:56:00"/>
  </r>
  <r>
    <s v="T2"/>
    <x v="60"/>
    <x v="0"/>
    <s v="EI141"/>
    <d v="2019-05-31T15:45:00"/>
    <s v="May"/>
    <x v="0"/>
    <x v="46"/>
    <s v="Medium"/>
    <d v="2019-05-31T00:00:00"/>
    <d v="1899-12-30T15:45:00"/>
    <x v="34"/>
    <d v="1899-12-30T16:05:00"/>
  </r>
  <r>
    <s v="T2"/>
    <x v="61"/>
    <x v="0"/>
    <s v="EI778"/>
    <d v="2019-05-31T15:45:00"/>
    <s v="May"/>
    <x v="0"/>
    <x v="28"/>
    <s v="Medium"/>
    <d v="2019-05-31T00:00:00"/>
    <d v="1899-12-30T15:45:00"/>
    <x v="34"/>
    <d v="1899-12-30T16:13:00"/>
  </r>
  <r>
    <s v="T1"/>
    <x v="17"/>
    <x v="2"/>
    <s v="FR156"/>
    <d v="2019-05-31T15:50:00"/>
    <s v="May"/>
    <x v="0"/>
    <x v="22"/>
    <s v="Short"/>
    <d v="2019-05-31T00:00:00"/>
    <d v="1899-12-30T15:50:00"/>
    <x v="34"/>
    <d v="1899-12-30T16:03:00"/>
  </r>
  <r>
    <s v="T2"/>
    <x v="52"/>
    <x v="0"/>
    <s v="EI406"/>
    <d v="2019-05-31T15:55:00"/>
    <s v="May"/>
    <x v="0"/>
    <x v="19"/>
    <s v="None"/>
    <d v="2019-05-31T00:00:00"/>
    <d v="1899-12-30T15:55:00"/>
    <x v="35"/>
    <d v="1899-12-30T16:03:00"/>
  </r>
  <r>
    <s v="T1"/>
    <x v="44"/>
    <x v="4"/>
    <s v="BA4467"/>
    <d v="2019-05-31T15:55:00"/>
    <s v="May"/>
    <x v="0"/>
    <x v="56"/>
    <s v="Long"/>
    <d v="2019-05-31T00:00:00"/>
    <d v="1899-12-30T15:55:00"/>
    <x v="35"/>
    <d v="1899-12-30T18:36:00"/>
  </r>
  <r>
    <s v="T1"/>
    <x v="48"/>
    <x v="2"/>
    <s v="FR337"/>
    <d v="2019-05-31T16:00:00"/>
    <s v="May"/>
    <x v="0"/>
    <x v="34"/>
    <s v="Medium"/>
    <d v="2019-05-31T00:00:00"/>
    <d v="1899-12-30T16:00:00"/>
    <x v="35"/>
    <d v="1899-12-30T16:21:00"/>
  </r>
  <r>
    <s v="T2"/>
    <x v="62"/>
    <x v="0"/>
    <s v="EI143"/>
    <d v="2019-05-31T16:00:00"/>
    <s v="May"/>
    <x v="0"/>
    <x v="19"/>
    <s v="None"/>
    <d v="2019-05-31T00:00:00"/>
    <d v="1899-12-30T16:00:00"/>
    <x v="35"/>
    <d v="1899-12-30T16:08:00"/>
  </r>
  <r>
    <s v="T1"/>
    <x v="63"/>
    <x v="2"/>
    <s v="FR6840"/>
    <d v="2019-05-31T16:00:00"/>
    <s v="May"/>
    <x v="0"/>
    <x v="17"/>
    <s v="Long"/>
    <d v="2019-05-31T00:00:00"/>
    <d v="1899-12-30T16:00:00"/>
    <x v="35"/>
    <d v="1899-12-30T16:46:00"/>
  </r>
  <r>
    <s v="T2"/>
    <x v="64"/>
    <x v="0"/>
    <s v="EI125"/>
    <d v="2019-05-31T16:00:00"/>
    <s v="May"/>
    <x v="0"/>
    <x v="10"/>
    <s v="Medium"/>
    <d v="2019-05-31T00:00:00"/>
    <d v="1899-12-30T16:00:00"/>
    <x v="35"/>
    <d v="1899-12-30T16:27:00"/>
  </r>
  <r>
    <s v="T1"/>
    <x v="65"/>
    <x v="2"/>
    <s v="FR7346"/>
    <d v="2019-05-31T16:00:00"/>
    <s v="May"/>
    <x v="0"/>
    <x v="23"/>
    <s v="None"/>
    <d v="2019-05-31T00:00:00"/>
    <d v="1899-12-30T16:00:00"/>
    <x v="35"/>
    <d v="1899-12-30T16:03:00"/>
  </r>
  <r>
    <s v="T2"/>
    <x v="66"/>
    <x v="0"/>
    <s v="EI109"/>
    <d v="2019-05-31T16:15:00"/>
    <s v="May"/>
    <x v="0"/>
    <x v="27"/>
    <s v="Medium"/>
    <d v="2019-05-31T00:00:00"/>
    <d v="1899-12-30T16:15:00"/>
    <x v="26"/>
    <d v="1899-12-30T16:41:00"/>
  </r>
  <r>
    <s v="T2"/>
    <x v="67"/>
    <x v="0"/>
    <s v="EI748"/>
    <d v="2019-05-31T13:00:00"/>
    <s v="May"/>
    <x v="0"/>
    <x v="28"/>
    <s v="Medium"/>
    <d v="2019-05-31T00:00:00"/>
    <d v="1899-12-30T13:00:00"/>
    <x v="36"/>
    <d v="1899-12-30T13:28:00"/>
  </r>
  <r>
    <s v="T2"/>
    <x v="31"/>
    <x v="0"/>
    <s v="EI3256"/>
    <d v="2019-05-31T14:25:00"/>
    <s v="May"/>
    <x v="0"/>
    <x v="35"/>
    <s v="Medium"/>
    <d v="2019-05-31T00:00:00"/>
    <d v="1899-12-30T14:25:00"/>
    <x v="37"/>
    <d v="1899-12-30T14:47:00"/>
  </r>
  <r>
    <s v="T2"/>
    <x v="68"/>
    <x v="6"/>
    <s v="D81763"/>
    <d v="2019-05-31T14:30:00"/>
    <s v="May"/>
    <x v="0"/>
    <x v="57"/>
    <s v="Long"/>
    <d v="2019-05-31T00:00:00"/>
    <d v="1899-12-30T14:30:00"/>
    <x v="37"/>
    <d v="1899-12-30T15:15:00"/>
  </r>
  <r>
    <s v="T1"/>
    <x v="35"/>
    <x v="2"/>
    <s v="FR7122"/>
    <d v="2019-05-31T14:30:00"/>
    <s v="May"/>
    <x v="0"/>
    <x v="19"/>
    <s v="None"/>
    <d v="2019-05-31T00:00:00"/>
    <d v="1899-12-30T14:30:00"/>
    <x v="37"/>
    <d v="1899-12-30T14:38:00"/>
  </r>
  <r>
    <s v="T1"/>
    <x v="42"/>
    <x v="2"/>
    <s v="FR8558"/>
    <d v="2019-05-31T14:30:00"/>
    <s v="May"/>
    <x v="0"/>
    <x v="44"/>
    <s v="Short"/>
    <d v="2019-05-31T00:00:00"/>
    <d v="1899-12-30T14:30:00"/>
    <x v="37"/>
    <d v="1899-12-30T14:42:00"/>
  </r>
  <r>
    <s v="T2"/>
    <x v="10"/>
    <x v="0"/>
    <s v="EI168"/>
    <d v="2019-05-31T14:30:00"/>
    <s v="May"/>
    <x v="0"/>
    <x v="0"/>
    <s v="Short"/>
    <d v="2019-05-31T00:00:00"/>
    <d v="1899-12-30T14:30:00"/>
    <x v="37"/>
    <d v="1899-12-30T14:44:00"/>
  </r>
  <r>
    <s v="T2"/>
    <x v="69"/>
    <x v="6"/>
    <s v="D81840"/>
    <d v="2019-05-31T14:40:00"/>
    <s v="May"/>
    <x v="0"/>
    <x v="18"/>
    <s v="None"/>
    <d v="2019-05-31T00:00:00"/>
    <d v="1899-12-30T14:40:00"/>
    <x v="38"/>
    <d v="1899-12-30T14:45:00"/>
  </r>
  <r>
    <s v="T2"/>
    <x v="70"/>
    <x v="0"/>
    <s v="EI3342"/>
    <d v="2019-05-31T14:45:00"/>
    <s v="May"/>
    <x v="0"/>
    <x v="28"/>
    <s v="Medium"/>
    <d v="2019-05-31T00:00:00"/>
    <d v="1899-12-30T14:45:00"/>
    <x v="39"/>
    <d v="1899-12-30T15:13:00"/>
  </r>
  <r>
    <s v="T1"/>
    <x v="71"/>
    <x v="2"/>
    <s v="FR7354"/>
    <d v="2019-05-31T14:45:00"/>
    <s v="May"/>
    <x v="0"/>
    <x v="50"/>
    <s v="None"/>
    <d v="2019-05-31T00:00:00"/>
    <d v="1899-12-30T14:45:00"/>
    <x v="39"/>
    <d v="1899-12-30T14:47:00"/>
  </r>
  <r>
    <s v="T1"/>
    <x v="32"/>
    <x v="2"/>
    <s v="FR1442"/>
    <d v="2019-05-31T14:50:00"/>
    <s v="May"/>
    <x v="0"/>
    <x v="58"/>
    <s v="Long"/>
    <d v="2019-05-31T00:00:00"/>
    <d v="1899-12-30T14:50:00"/>
    <x v="39"/>
    <d v="1899-12-30T15:29:00"/>
  </r>
  <r>
    <s v="T2"/>
    <x v="14"/>
    <x v="0"/>
    <s v="EI208"/>
    <d v="2019-05-31T14:50:00"/>
    <s v="May"/>
    <x v="0"/>
    <x v="18"/>
    <s v="None"/>
    <d v="2019-05-31T00:00:00"/>
    <d v="1899-12-30T14:50:00"/>
    <x v="39"/>
    <d v="1899-12-30T14:55:00"/>
  </r>
  <r>
    <s v="T1"/>
    <x v="23"/>
    <x v="2"/>
    <s v="FR506"/>
    <d v="2019-05-31T14:55:00"/>
    <s v="May"/>
    <x v="0"/>
    <x v="14"/>
    <s v="Short"/>
    <d v="2019-05-31T00:00:00"/>
    <d v="1899-12-30T14:55:00"/>
    <x v="40"/>
    <d v="1899-12-30T15:05:00"/>
  </r>
  <r>
    <s v="T1"/>
    <x v="72"/>
    <x v="2"/>
    <s v="FR2412"/>
    <d v="2019-05-31T14:55:00"/>
    <s v="May"/>
    <x v="0"/>
    <x v="17"/>
    <s v="Long"/>
    <d v="2019-05-31T00:00:00"/>
    <d v="1899-12-30T14:55:00"/>
    <x v="40"/>
    <d v="1899-12-30T15:41:00"/>
  </r>
  <r>
    <s v="T2"/>
    <x v="73"/>
    <x v="0"/>
    <s v="EI145"/>
    <d v="2019-05-31T15:00:00"/>
    <s v="May"/>
    <x v="0"/>
    <x v="26"/>
    <s v="Short"/>
    <d v="2019-05-31T00:00:00"/>
    <d v="1899-12-30T15:00:00"/>
    <x v="40"/>
    <d v="1899-12-30T15:16:00"/>
  </r>
  <r>
    <s v="T2"/>
    <x v="0"/>
    <x v="0"/>
    <s v="EI3226"/>
    <d v="2019-05-31T15:00:00"/>
    <s v="May"/>
    <x v="0"/>
    <x v="9"/>
    <s v="Long"/>
    <d v="2019-05-31T00:00:00"/>
    <d v="1899-12-30T15:00:00"/>
    <x v="40"/>
    <d v="1899-12-30T15:31:00"/>
  </r>
  <r>
    <s v="T1"/>
    <x v="74"/>
    <x v="8"/>
    <s v="BE4526"/>
    <d v="2019-05-31T15:00:00"/>
    <s v="May"/>
    <x v="0"/>
    <x v="50"/>
    <s v="None"/>
    <d v="2019-05-31T00:00:00"/>
    <d v="1899-12-30T15:00:00"/>
    <x v="40"/>
    <d v="1899-12-30T15:02:00"/>
  </r>
  <r>
    <s v="T2"/>
    <x v="35"/>
    <x v="0"/>
    <s v="EI764"/>
    <d v="2019-05-31T15:00:00"/>
    <s v="May"/>
    <x v="0"/>
    <x v="59"/>
    <s v="Long"/>
    <d v="2019-05-31T00:00:00"/>
    <d v="1899-12-30T15:00:00"/>
    <x v="40"/>
    <d v="1899-12-30T17:03:00"/>
  </r>
  <r>
    <s v="T1"/>
    <x v="5"/>
    <x v="16"/>
    <s v="VY8721"/>
    <d v="2019-05-31T15:05:00"/>
    <s v="May"/>
    <x v="0"/>
    <x v="60"/>
    <s v="Long"/>
    <d v="2019-05-31T00:00:00"/>
    <d v="1899-12-30T15:05:00"/>
    <x v="41"/>
    <d v="1899-12-30T16:21:00"/>
  </r>
  <r>
    <s v="T2"/>
    <x v="18"/>
    <x v="0"/>
    <s v="EI238"/>
    <d v="2019-05-31T15:05:00"/>
    <s v="May"/>
    <x v="0"/>
    <x v="40"/>
    <s v="Long"/>
    <d v="2019-05-31T00:00:00"/>
    <d v="1899-12-30T15:05:00"/>
    <x v="41"/>
    <d v="1899-12-30T15:54:00"/>
  </r>
  <r>
    <s v="T1"/>
    <x v="16"/>
    <x v="2"/>
    <s v="FR7048"/>
    <d v="2019-05-31T15:10:00"/>
    <s v="May"/>
    <x v="0"/>
    <x v="22"/>
    <s v="Short"/>
    <d v="2019-05-31T00:00:00"/>
    <d v="1899-12-30T15:10:00"/>
    <x v="41"/>
    <d v="1899-12-30T15:23:00"/>
  </r>
  <r>
    <s v="T1"/>
    <x v="75"/>
    <x v="17"/>
    <s v="QR018"/>
    <d v="2019-05-31T15:10:00"/>
    <s v="May"/>
    <x v="0"/>
    <x v="24"/>
    <s v="None"/>
    <d v="2019-05-31T00:00:00"/>
    <d v="1899-12-30T15:10:00"/>
    <x v="41"/>
    <d v="1899-12-30T15:10:00"/>
  </r>
  <r>
    <s v="T1"/>
    <x v="10"/>
    <x v="4"/>
    <s v="BA837"/>
    <d v="2019-05-31T15:15:00"/>
    <s v="May"/>
    <x v="0"/>
    <x v="27"/>
    <s v="Medium"/>
    <d v="2019-05-31T00:00:00"/>
    <d v="1899-12-30T15:15:00"/>
    <x v="42"/>
    <d v="1899-12-30T15:41:00"/>
  </r>
  <r>
    <s v="T2"/>
    <x v="76"/>
    <x v="0"/>
    <s v="EI782"/>
    <d v="2019-05-31T15:20:00"/>
    <s v="May"/>
    <x v="0"/>
    <x v="27"/>
    <s v="Medium"/>
    <d v="2019-05-31T00:00:00"/>
    <d v="1899-12-30T15:20:00"/>
    <x v="42"/>
    <d v="1899-12-30T15:46:00"/>
  </r>
  <r>
    <s v="T1"/>
    <x v="29"/>
    <x v="2"/>
    <s v="FR670"/>
    <d v="2019-05-31T13:25:00"/>
    <s v="May"/>
    <x v="0"/>
    <x v="14"/>
    <s v="Short"/>
    <d v="2019-05-31T00:00:00"/>
    <d v="1899-12-30T13:25:00"/>
    <x v="43"/>
    <d v="1899-12-30T13:35:00"/>
  </r>
  <r>
    <s v="T2"/>
    <x v="29"/>
    <x v="0"/>
    <s v="EI272"/>
    <d v="2019-05-31T13:30:00"/>
    <s v="May"/>
    <x v="0"/>
    <x v="51"/>
    <s v="Long"/>
    <d v="2019-05-31T00:00:00"/>
    <d v="1899-12-30T13:30:00"/>
    <x v="43"/>
    <d v="1899-12-30T14:12:00"/>
  </r>
  <r>
    <s v="T2"/>
    <x v="64"/>
    <x v="18"/>
    <s v="AA209"/>
    <d v="2019-05-31T13:35:00"/>
    <s v="May"/>
    <x v="0"/>
    <x v="33"/>
    <s v="None"/>
    <d v="2019-05-31T00:00:00"/>
    <d v="1899-12-30T13:35:00"/>
    <x v="44"/>
    <d v="1899-12-30T13:41:00"/>
  </r>
  <r>
    <s v="T2"/>
    <x v="77"/>
    <x v="0"/>
    <s v="EI129"/>
    <d v="2019-05-31T13:35:00"/>
    <s v="May"/>
    <x v="0"/>
    <x v="15"/>
    <s v="Long"/>
    <d v="2019-05-31T00:00:00"/>
    <d v="1899-12-30T13:35:00"/>
    <x v="44"/>
    <d v="1899-12-30T14:22:00"/>
  </r>
  <r>
    <s v="T1"/>
    <x v="78"/>
    <x v="2"/>
    <s v="FR2993"/>
    <d v="2019-05-31T13:35:00"/>
    <s v="May"/>
    <x v="0"/>
    <x v="51"/>
    <s v="Long"/>
    <d v="2019-05-31T00:00:00"/>
    <d v="1899-12-30T13:35:00"/>
    <x v="44"/>
    <d v="1899-12-30T14:17:00"/>
  </r>
  <r>
    <s v="T2"/>
    <x v="10"/>
    <x v="0"/>
    <s v="EI166"/>
    <d v="2019-05-31T13:40:00"/>
    <s v="May"/>
    <x v="0"/>
    <x v="61"/>
    <s v="Long"/>
    <d v="2019-05-31T00:00:00"/>
    <d v="1899-12-30T13:40:00"/>
    <x v="44"/>
    <d v="1899-12-30T14:30:00"/>
  </r>
  <r>
    <s v="T2"/>
    <x v="7"/>
    <x v="0"/>
    <s v="EI526"/>
    <d v="2019-05-31T13:40:00"/>
    <s v="May"/>
    <x v="0"/>
    <x v="46"/>
    <s v="Medium"/>
    <d v="2019-05-31T00:00:00"/>
    <d v="1899-12-30T13:40:00"/>
    <x v="44"/>
    <d v="1899-12-30T14:00:00"/>
  </r>
  <r>
    <s v="T2"/>
    <x v="50"/>
    <x v="0"/>
    <s v="EI3214"/>
    <d v="2019-05-31T13:40:00"/>
    <s v="May"/>
    <x v="0"/>
    <x v="62"/>
    <s v="Long"/>
    <d v="2019-05-31T00:00:00"/>
    <d v="1899-12-30T13:40:00"/>
    <x v="44"/>
    <d v="1899-12-30T14:41:00"/>
  </r>
  <r>
    <s v="T2"/>
    <x v="13"/>
    <x v="0"/>
    <s v="EI608"/>
    <d v="2019-05-31T13:50:00"/>
    <s v="May"/>
    <x v="0"/>
    <x v="5"/>
    <s v="Short"/>
    <d v="2019-05-31T00:00:00"/>
    <d v="1899-12-30T13:50:00"/>
    <x v="45"/>
    <d v="1899-12-30T14:01:00"/>
  </r>
  <r>
    <s v="T1"/>
    <x v="14"/>
    <x v="2"/>
    <s v="FR562"/>
    <d v="2019-05-31T13:50:00"/>
    <s v="May"/>
    <x v="0"/>
    <x v="44"/>
    <s v="Short"/>
    <d v="2019-05-31T00:00:00"/>
    <d v="1899-12-30T13:50:00"/>
    <x v="45"/>
    <d v="1899-12-30T14:02:00"/>
  </r>
  <r>
    <s v="T2"/>
    <x v="34"/>
    <x v="9"/>
    <s v="EK162"/>
    <d v="2019-05-31T13:50:00"/>
    <s v="May"/>
    <x v="0"/>
    <x v="13"/>
    <s v="Short"/>
    <d v="2019-05-31T00:00:00"/>
    <d v="1899-12-30T13:50:00"/>
    <x v="45"/>
    <d v="1899-12-30T14:09:00"/>
  </r>
  <r>
    <s v="T1"/>
    <x v="79"/>
    <x v="19"/>
    <s v="0B3756"/>
    <d v="2019-05-31T13:55:00"/>
    <s v="May"/>
    <x v="0"/>
    <x v="6"/>
    <s v="Short"/>
    <d v="2019-05-31T00:00:00"/>
    <d v="1899-12-30T13:55:00"/>
    <x v="46"/>
    <d v="1899-12-30T14:10:00"/>
  </r>
  <r>
    <s v="T2"/>
    <x v="80"/>
    <x v="20"/>
    <s v="UA2832"/>
    <d v="2019-05-31T14:00:00"/>
    <s v="May"/>
    <x v="0"/>
    <x v="63"/>
    <s v="Long"/>
    <d v="2019-05-31T00:00:00"/>
    <d v="1899-12-30T14:00:00"/>
    <x v="46"/>
    <d v="1899-12-30T14:54:00"/>
  </r>
  <r>
    <s v="T2"/>
    <x v="23"/>
    <x v="0"/>
    <s v="EI3284"/>
    <d v="2019-05-31T14:00:00"/>
    <s v="May"/>
    <x v="0"/>
    <x v="2"/>
    <s v="None"/>
    <d v="2019-05-31T00:00:00"/>
    <d v="1899-12-30T14:00:00"/>
    <x v="46"/>
    <d v="1899-12-30T14:09:00"/>
  </r>
  <r>
    <s v="T1"/>
    <x v="7"/>
    <x v="15"/>
    <s v="AF1817"/>
    <d v="2019-05-31T14:10:00"/>
    <s v="May"/>
    <x v="0"/>
    <x v="23"/>
    <s v="None"/>
    <d v="2019-05-31T00:00:00"/>
    <d v="1899-12-30T14:10:00"/>
    <x v="47"/>
    <d v="1899-12-30T14:13:00"/>
  </r>
  <r>
    <s v="T1"/>
    <x v="11"/>
    <x v="2"/>
    <s v="FR7138"/>
    <d v="2019-05-31T14:10:00"/>
    <s v="May"/>
    <x v="0"/>
    <x v="64"/>
    <s v="None"/>
    <d v="2019-05-31T00:00:00"/>
    <d v="1899-12-30T14:10:00"/>
    <x v="47"/>
    <d v="1899-12-30T14:17:00"/>
  </r>
  <r>
    <s v="T1"/>
    <x v="44"/>
    <x v="4"/>
    <s v="BA4473"/>
    <d v="2019-05-31T14:20:00"/>
    <s v="May"/>
    <x v="0"/>
    <x v="14"/>
    <s v="Short"/>
    <d v="2019-05-31T00:00:00"/>
    <d v="1899-12-30T14:20:00"/>
    <x v="48"/>
    <d v="1899-12-30T14:30:00"/>
  </r>
  <r>
    <s v="T2"/>
    <x v="81"/>
    <x v="0"/>
    <s v="EI131"/>
    <d v="2019-05-31T14:20:00"/>
    <s v="May"/>
    <x v="0"/>
    <x v="29"/>
    <s v="Long"/>
    <d v="2019-05-31T00:00:00"/>
    <d v="1899-12-30T14:20:00"/>
    <x v="48"/>
    <d v="1899-12-30T15:03:00"/>
  </r>
  <r>
    <s v="T1"/>
    <x v="37"/>
    <x v="21"/>
    <s v="EW9395"/>
    <d v="2019-05-31T12:20:00"/>
    <s v="May"/>
    <x v="0"/>
    <x v="46"/>
    <s v="Medium"/>
    <d v="2019-05-31T00:00:00"/>
    <d v="1899-12-30T12:20:00"/>
    <x v="49"/>
    <d v="1899-12-30T12:40:00"/>
  </r>
  <r>
    <s v="T2"/>
    <x v="82"/>
    <x v="22"/>
    <s v="DL177"/>
    <d v="2019-05-31T12:20:00"/>
    <s v="May"/>
    <x v="0"/>
    <x v="65"/>
    <s v="Long"/>
    <d v="2019-05-31T00:00:00"/>
    <d v="1899-12-30T12:20:00"/>
    <x v="49"/>
    <d v="1899-12-30T13:12:00"/>
  </r>
  <r>
    <s v="T2"/>
    <x v="64"/>
    <x v="20"/>
    <s v="UA153"/>
    <d v="2019-05-31T12:25:00"/>
    <s v="May"/>
    <x v="0"/>
    <x v="14"/>
    <s v="Short"/>
    <d v="2019-05-31T00:00:00"/>
    <d v="1899-12-30T12:25:00"/>
    <x v="50"/>
    <d v="1899-12-30T12:35:00"/>
  </r>
  <r>
    <s v="T2"/>
    <x v="83"/>
    <x v="6"/>
    <s v="DY4468"/>
    <d v="2019-05-31T12:25:00"/>
    <s v="May"/>
    <x v="0"/>
    <x v="34"/>
    <s v="Medium"/>
    <d v="2019-05-31T00:00:00"/>
    <d v="1899-12-30T12:25:00"/>
    <x v="50"/>
    <d v="1899-12-30T12:46:00"/>
  </r>
  <r>
    <s v="T2"/>
    <x v="84"/>
    <x v="0"/>
    <s v="EI538"/>
    <d v="2019-05-31T12:25:00"/>
    <s v="May"/>
    <x v="0"/>
    <x v="6"/>
    <s v="Short"/>
    <d v="2019-05-31T00:00:00"/>
    <d v="1899-12-30T12:25:00"/>
    <x v="50"/>
    <d v="1899-12-30T12:40:00"/>
  </r>
  <r>
    <s v="T1"/>
    <x v="77"/>
    <x v="23"/>
    <s v="AC843"/>
    <d v="2019-05-31T12:25:00"/>
    <s v="May"/>
    <x v="0"/>
    <x v="19"/>
    <s v="None"/>
    <d v="2019-05-31T00:00:00"/>
    <d v="1899-12-30T12:25:00"/>
    <x v="50"/>
    <d v="1899-12-30T12:33:00"/>
  </r>
  <r>
    <s v="T1"/>
    <x v="85"/>
    <x v="21"/>
    <s v="EW397"/>
    <d v="2019-05-31T12:30:00"/>
    <s v="May"/>
    <x v="0"/>
    <x v="28"/>
    <s v="Medium"/>
    <d v="2019-05-31T00:00:00"/>
    <d v="1899-12-30T12:30:00"/>
    <x v="50"/>
    <d v="1899-12-30T12:58:00"/>
  </r>
  <r>
    <s v="T2"/>
    <x v="86"/>
    <x v="0"/>
    <s v="EI147"/>
    <d v="2019-05-31T12:35:00"/>
    <s v="May"/>
    <x v="0"/>
    <x v="20"/>
    <s v="Long"/>
    <d v="2019-05-31T00:00:00"/>
    <d v="1899-12-30T12:35:00"/>
    <x v="51"/>
    <d v="1899-12-30T13:07:00"/>
  </r>
  <r>
    <s v="T1"/>
    <x v="31"/>
    <x v="2"/>
    <s v="FR816"/>
    <d v="2019-05-31T12:35:00"/>
    <s v="May"/>
    <x v="0"/>
    <x v="25"/>
    <s v="None"/>
    <d v="2019-05-31T00:00:00"/>
    <d v="1899-12-30T12:35:00"/>
    <x v="51"/>
    <d v="1899-12-30T12:36:00"/>
  </r>
  <r>
    <s v="T2"/>
    <x v="80"/>
    <x v="0"/>
    <s v="EI119"/>
    <d v="2019-05-31T12:35:00"/>
    <s v="May"/>
    <x v="0"/>
    <x v="58"/>
    <s v="Long"/>
    <d v="2019-05-31T00:00:00"/>
    <d v="1899-12-30T12:35:00"/>
    <x v="51"/>
    <d v="1899-12-30T13:14:00"/>
  </r>
  <r>
    <s v="T1"/>
    <x v="87"/>
    <x v="24"/>
    <s v="LM664"/>
    <d v="2019-05-31T12:35:00"/>
    <s v="May"/>
    <x v="0"/>
    <x v="23"/>
    <s v="None"/>
    <d v="2019-05-31T00:00:00"/>
    <d v="1899-12-30T12:35:00"/>
    <x v="51"/>
    <d v="1899-12-30T12:38:00"/>
  </r>
  <r>
    <s v="T2"/>
    <x v="9"/>
    <x v="0"/>
    <s v="EI3204"/>
    <d v="2019-05-31T12:40:00"/>
    <s v="May"/>
    <x v="0"/>
    <x v="66"/>
    <s v="Long"/>
    <d v="2019-05-31T00:00:00"/>
    <d v="1899-12-30T12:40:00"/>
    <x v="51"/>
    <d v="1899-12-30T14:28:00"/>
  </r>
  <r>
    <s v="T1"/>
    <x v="18"/>
    <x v="2"/>
    <s v="FR122"/>
    <d v="2019-05-31T12:50:00"/>
    <s v="May"/>
    <x v="0"/>
    <x v="35"/>
    <s v="Medium"/>
    <d v="2019-05-31T00:00:00"/>
    <d v="1899-12-30T12:50:00"/>
    <x v="52"/>
    <d v="1899-12-30T13:12:00"/>
  </r>
  <r>
    <s v="T2"/>
    <x v="88"/>
    <x v="0"/>
    <s v="EI506"/>
    <d v="2019-05-31T12:55:00"/>
    <s v="May"/>
    <x v="0"/>
    <x v="67"/>
    <s v="Medium"/>
    <d v="2019-05-31T00:00:00"/>
    <d v="1899-12-30T12:55:00"/>
    <x v="36"/>
    <d v="1899-12-30T13:18:00"/>
  </r>
  <r>
    <s v="T2"/>
    <x v="43"/>
    <x v="0"/>
    <s v="EI644"/>
    <d v="2019-05-31T12:55:00"/>
    <s v="May"/>
    <x v="0"/>
    <x v="65"/>
    <s v="Long"/>
    <d v="2019-05-31T00:00:00"/>
    <d v="1899-12-30T12:55:00"/>
    <x v="36"/>
    <d v="1899-12-30T13:47:00"/>
  </r>
  <r>
    <s v="T2"/>
    <x v="80"/>
    <x v="20"/>
    <s v="UA127"/>
    <d v="2019-05-31T12:55:00"/>
    <s v="May"/>
    <x v="0"/>
    <x v="40"/>
    <s v="Long"/>
    <d v="2019-05-31T00:00:00"/>
    <d v="1899-12-30T12:55:00"/>
    <x v="36"/>
    <d v="1899-12-30T13:44:00"/>
  </r>
  <r>
    <s v="T1"/>
    <x v="10"/>
    <x v="4"/>
    <s v="BA835"/>
    <d v="2019-05-31T13:00:00"/>
    <s v="May"/>
    <x v="0"/>
    <x v="5"/>
    <s v="Short"/>
    <d v="2019-05-31T00:00:00"/>
    <d v="1899-12-30T13:00:00"/>
    <x v="36"/>
    <d v="1899-12-30T13:11:00"/>
  </r>
  <r>
    <s v="T2"/>
    <x v="89"/>
    <x v="0"/>
    <s v="EI101"/>
    <d v="2019-05-31T13:00:00"/>
    <s v="May"/>
    <x v="0"/>
    <x v="35"/>
    <s v="Medium"/>
    <d v="2019-05-31T00:00:00"/>
    <d v="1899-12-30T13:00:00"/>
    <x v="36"/>
    <d v="1899-12-30T13:22:00"/>
  </r>
  <r>
    <s v="T1"/>
    <x v="45"/>
    <x v="2"/>
    <s v="FR3978"/>
    <d v="2019-05-31T13:05:00"/>
    <s v="May"/>
    <x v="0"/>
    <x v="51"/>
    <s v="Long"/>
    <d v="2019-05-31T00:00:00"/>
    <d v="1899-12-30T13:05:00"/>
    <x v="53"/>
    <d v="1899-12-30T13:47:00"/>
  </r>
  <r>
    <s v="T2"/>
    <x v="18"/>
    <x v="0"/>
    <s v="EI236"/>
    <d v="2019-05-31T13:05:00"/>
    <s v="May"/>
    <x v="0"/>
    <x v="39"/>
    <s v="None"/>
    <d v="2019-05-31T00:00:00"/>
    <d v="1899-12-30T13:05:00"/>
    <x v="53"/>
    <d v="1899-12-30T13:09:00"/>
  </r>
  <r>
    <s v="T2"/>
    <x v="90"/>
    <x v="0"/>
    <s v="EI115"/>
    <d v="2019-05-31T13:10:00"/>
    <s v="May"/>
    <x v="0"/>
    <x v="57"/>
    <s v="Long"/>
    <d v="2019-05-31T00:00:00"/>
    <d v="1899-12-30T13:10:00"/>
    <x v="53"/>
    <d v="1899-12-30T13:55:00"/>
  </r>
  <r>
    <s v="T2"/>
    <x v="91"/>
    <x v="0"/>
    <s v="EI742"/>
    <d v="2019-05-31T13:10:00"/>
    <s v="May"/>
    <x v="0"/>
    <x v="68"/>
    <s v="Medium"/>
    <d v="2019-05-31T00:00:00"/>
    <d v="1899-12-30T13:10:00"/>
    <x v="53"/>
    <d v="1899-12-30T13:39:00"/>
  </r>
  <r>
    <s v="T2"/>
    <x v="31"/>
    <x v="0"/>
    <s v="EI3254"/>
    <d v="2019-05-31T13:10:00"/>
    <s v="May"/>
    <x v="0"/>
    <x v="69"/>
    <s v="Long"/>
    <d v="2019-05-31T00:00:00"/>
    <d v="1899-12-30T13:10:00"/>
    <x v="53"/>
    <d v="1899-12-30T14:22:00"/>
  </r>
  <r>
    <s v="T1"/>
    <x v="13"/>
    <x v="7"/>
    <s v="KL936"/>
    <d v="2019-05-31T13:20:00"/>
    <s v="May"/>
    <x v="0"/>
    <x v="28"/>
    <s v="Medium"/>
    <d v="2019-05-31T00:00:00"/>
    <d v="1899-12-30T13:20:00"/>
    <x v="54"/>
    <d v="1899-12-30T13:48:00"/>
  </r>
  <r>
    <s v="T2"/>
    <x v="44"/>
    <x v="0"/>
    <s v="EI286"/>
    <d v="2019-05-31T13:20:00"/>
    <s v="May"/>
    <x v="0"/>
    <x v="45"/>
    <s v="Long"/>
    <d v="2019-05-31T00:00:00"/>
    <d v="1899-12-30T13:20:00"/>
    <x v="54"/>
    <d v="1899-12-30T13:50:00"/>
  </r>
  <r>
    <s v="T2"/>
    <x v="92"/>
    <x v="0"/>
    <s v="EI684"/>
    <d v="2019-05-31T13:20:00"/>
    <s v="May"/>
    <x v="0"/>
    <x v="52"/>
    <s v="Long"/>
    <d v="2019-05-31T00:00:00"/>
    <d v="1899-12-30T13:20:00"/>
    <x v="54"/>
    <d v="1899-12-30T15:00:00"/>
  </r>
  <r>
    <s v="T2"/>
    <x v="51"/>
    <x v="0"/>
    <s v="EI137"/>
    <d v="2019-05-31T11:30:00"/>
    <s v="May"/>
    <x v="0"/>
    <x v="47"/>
    <s v="Short"/>
    <d v="2019-05-31T00:00:00"/>
    <d v="1899-12-30T11:30:00"/>
    <x v="55"/>
    <d v="1899-12-30T11:48:00"/>
  </r>
  <r>
    <s v="T2"/>
    <x v="64"/>
    <x v="0"/>
    <s v="EI123"/>
    <d v="2019-05-31T11:30:00"/>
    <s v="May"/>
    <x v="0"/>
    <x v="67"/>
    <s v="Medium"/>
    <d v="2019-05-31T00:00:00"/>
    <d v="1899-12-30T11:30:00"/>
    <x v="55"/>
    <d v="1899-12-30T11:53:00"/>
  </r>
  <r>
    <s v="T2"/>
    <x v="66"/>
    <x v="22"/>
    <s v="DL045"/>
    <d v="2019-05-31T11:35:00"/>
    <s v="May"/>
    <x v="0"/>
    <x v="39"/>
    <s v="None"/>
    <d v="2019-05-31T00:00:00"/>
    <d v="1899-12-30T11:35:00"/>
    <x v="56"/>
    <d v="1899-12-30T11:39:00"/>
  </r>
  <r>
    <s v="T1"/>
    <x v="93"/>
    <x v="2"/>
    <s v="FR632"/>
    <d v="2019-05-31T11:45:00"/>
    <s v="May"/>
    <x v="0"/>
    <x v="64"/>
    <s v="None"/>
    <d v="2019-05-31T00:00:00"/>
    <d v="1899-12-30T11:45:00"/>
    <x v="57"/>
    <d v="1899-12-30T11:52:00"/>
  </r>
  <r>
    <s v="T2"/>
    <x v="26"/>
    <x v="0"/>
    <s v="EI494"/>
    <d v="2019-05-31T11:45:00"/>
    <s v="May"/>
    <x v="0"/>
    <x v="7"/>
    <s v="Short"/>
    <d v="2019-05-31T00:00:00"/>
    <d v="1899-12-30T11:45:00"/>
    <x v="57"/>
    <d v="1899-12-30T12:02:00"/>
  </r>
  <r>
    <s v="T1"/>
    <x v="94"/>
    <x v="25"/>
    <s v="FI417"/>
    <d v="2019-05-31T11:45:00"/>
    <s v="May"/>
    <x v="0"/>
    <x v="67"/>
    <s v="Medium"/>
    <d v="2019-05-31T00:00:00"/>
    <d v="1899-12-30T11:45:00"/>
    <x v="57"/>
    <d v="1899-12-30T12:08:00"/>
  </r>
  <r>
    <s v="T2"/>
    <x v="95"/>
    <x v="0"/>
    <s v="EI552"/>
    <d v="2019-05-31T11:50:00"/>
    <s v="May"/>
    <x v="0"/>
    <x v="36"/>
    <s v="Long"/>
    <d v="2019-05-31T00:00:00"/>
    <d v="1899-12-30T11:50:00"/>
    <x v="57"/>
    <d v="1899-12-30T12:28:00"/>
  </r>
  <r>
    <s v="T1"/>
    <x v="8"/>
    <x v="2"/>
    <s v="FR2272"/>
    <d v="2019-05-31T11:55:00"/>
    <s v="May"/>
    <x v="0"/>
    <x v="29"/>
    <s v="Long"/>
    <d v="2019-05-31T00:00:00"/>
    <d v="1899-12-30T11:55:00"/>
    <x v="58"/>
    <d v="1899-12-30T12:38:00"/>
  </r>
  <r>
    <s v="T2"/>
    <x v="10"/>
    <x v="0"/>
    <s v="EI164"/>
    <d v="2019-05-31T12:00:00"/>
    <s v="May"/>
    <x v="0"/>
    <x v="26"/>
    <s v="Short"/>
    <d v="2019-05-31T00:00:00"/>
    <d v="1899-12-30T12:00:00"/>
    <x v="58"/>
    <d v="1899-12-30T12:16:00"/>
  </r>
  <r>
    <s v="T2"/>
    <x v="96"/>
    <x v="0"/>
    <s v="EI532"/>
    <d v="2019-05-31T12:00:00"/>
    <s v="May"/>
    <x v="0"/>
    <x v="36"/>
    <s v="Long"/>
    <d v="2019-05-31T00:00:00"/>
    <d v="1899-12-30T12:00:00"/>
    <x v="58"/>
    <d v="1899-12-30T12:38:00"/>
  </r>
  <r>
    <s v="T1"/>
    <x v="97"/>
    <x v="8"/>
    <s v="BE308"/>
    <d v="2019-05-31T12:05:00"/>
    <s v="May"/>
    <x v="0"/>
    <x v="18"/>
    <s v="None"/>
    <d v="2019-05-31T00:00:00"/>
    <d v="1899-12-30T12:05:00"/>
    <x v="59"/>
    <d v="1899-12-30T12:10:00"/>
  </r>
  <r>
    <s v="T1"/>
    <x v="15"/>
    <x v="12"/>
    <s v="LH979"/>
    <d v="2019-05-31T12:10:00"/>
    <s v="May"/>
    <x v="0"/>
    <x v="25"/>
    <s v="None"/>
    <d v="2019-05-31T00:00:00"/>
    <d v="1899-12-30T12:10:00"/>
    <x v="59"/>
    <d v="1899-12-30T12:11:00"/>
  </r>
  <r>
    <s v="T2"/>
    <x v="98"/>
    <x v="0"/>
    <s v="EI514"/>
    <d v="2019-05-31T12:15:00"/>
    <s v="May"/>
    <x v="0"/>
    <x v="19"/>
    <s v="None"/>
    <d v="2019-05-31T00:00:00"/>
    <d v="1899-12-30T12:15:00"/>
    <x v="49"/>
    <d v="1899-12-30T12:23:00"/>
  </r>
  <r>
    <s v="T2"/>
    <x v="2"/>
    <x v="0"/>
    <s v="EI664"/>
    <d v="2019-05-31T12:15:00"/>
    <s v="May"/>
    <x v="0"/>
    <x v="27"/>
    <s v="Medium"/>
    <d v="2019-05-31T00:00:00"/>
    <d v="1899-12-30T12:15:00"/>
    <x v="49"/>
    <d v="1899-12-30T12:41:00"/>
  </r>
  <r>
    <s v="T1"/>
    <x v="41"/>
    <x v="12"/>
    <s v="LH2515"/>
    <d v="2019-05-31T10:35:00"/>
    <s v="May"/>
    <x v="0"/>
    <x v="50"/>
    <s v="None"/>
    <d v="2019-05-31T00:00:00"/>
    <d v="1899-12-30T10:35:00"/>
    <x v="60"/>
    <d v="1899-12-30T10:37:00"/>
  </r>
  <r>
    <s v="T1"/>
    <x v="11"/>
    <x v="11"/>
    <s v="TP1323"/>
    <d v="2019-05-31T10:35:00"/>
    <s v="May"/>
    <x v="0"/>
    <x v="54"/>
    <s v="Long"/>
    <d v="2019-05-31T00:00:00"/>
    <d v="1899-12-30T10:35:00"/>
    <x v="60"/>
    <d v="1899-12-30T12:12:00"/>
  </r>
  <r>
    <s v="T1"/>
    <x v="14"/>
    <x v="2"/>
    <s v="FR554"/>
    <d v="2019-05-31T10:35:00"/>
    <s v="May"/>
    <x v="0"/>
    <x v="10"/>
    <s v="Medium"/>
    <d v="2019-05-31T00:00:00"/>
    <d v="1899-12-30T10:35:00"/>
    <x v="60"/>
    <d v="1899-12-30T11:02:00"/>
  </r>
  <r>
    <s v="T2"/>
    <x v="51"/>
    <x v="22"/>
    <s v="DL155"/>
    <d v="2019-05-31T10:35:00"/>
    <s v="May"/>
    <x v="0"/>
    <x v="70"/>
    <s v="Long"/>
    <d v="2019-05-31T00:00:00"/>
    <d v="1899-12-30T10:35:00"/>
    <x v="60"/>
    <d v="1899-12-30T12:08:00"/>
  </r>
  <r>
    <s v="T1"/>
    <x v="29"/>
    <x v="2"/>
    <s v="FR664"/>
    <d v="2019-05-31T10:40:00"/>
    <s v="May"/>
    <x v="0"/>
    <x v="22"/>
    <s v="Short"/>
    <d v="2019-05-31T00:00:00"/>
    <d v="1899-12-30T10:40:00"/>
    <x v="60"/>
    <d v="1899-12-30T10:53:00"/>
  </r>
  <r>
    <s v="T2"/>
    <x v="66"/>
    <x v="0"/>
    <s v="EI105"/>
    <d v="2019-05-31T10:50:00"/>
    <s v="May"/>
    <x v="0"/>
    <x v="33"/>
    <s v="None"/>
    <d v="2019-05-31T00:00:00"/>
    <d v="1899-12-30T10:50:00"/>
    <x v="61"/>
    <d v="1899-12-30T10:56:00"/>
  </r>
  <r>
    <s v="T1"/>
    <x v="10"/>
    <x v="4"/>
    <s v="BA827"/>
    <d v="2019-05-31T10:50:00"/>
    <s v="May"/>
    <x v="0"/>
    <x v="24"/>
    <s v="None"/>
    <d v="2019-05-31T00:00:00"/>
    <d v="1899-12-30T10:50:00"/>
    <x v="61"/>
    <d v="1899-12-30T10:50:00"/>
  </r>
  <r>
    <s v="T1"/>
    <x v="55"/>
    <x v="2"/>
    <s v="FR2023"/>
    <d v="2019-05-31T10:55:00"/>
    <s v="May"/>
    <x v="0"/>
    <x v="25"/>
    <s v="None"/>
    <d v="2019-05-31T00:00:00"/>
    <d v="1899-12-30T10:55:00"/>
    <x v="62"/>
    <d v="1899-12-30T10:56:00"/>
  </r>
  <r>
    <s v="T1"/>
    <x v="53"/>
    <x v="14"/>
    <s v="TK1976"/>
    <d v="2019-05-31T10:55:00"/>
    <s v="May"/>
    <x v="0"/>
    <x v="71"/>
    <s v="Long"/>
    <d v="2019-05-31T00:00:00"/>
    <d v="1899-12-30T10:55:00"/>
    <x v="62"/>
    <d v="1899-12-30T11:36:00"/>
  </r>
  <r>
    <s v="T1"/>
    <x v="13"/>
    <x v="7"/>
    <s v="KL946"/>
    <d v="2019-05-31T10:55:00"/>
    <s v="May"/>
    <x v="0"/>
    <x v="10"/>
    <s v="Medium"/>
    <d v="2019-05-31T00:00:00"/>
    <d v="1899-12-30T10:55:00"/>
    <x v="62"/>
    <d v="1899-12-30T11:22:00"/>
  </r>
  <r>
    <s v="T2"/>
    <x v="36"/>
    <x v="0"/>
    <s v="EI544"/>
    <d v="2019-05-31T11:00:00"/>
    <s v="May"/>
    <x v="0"/>
    <x v="44"/>
    <s v="Short"/>
    <d v="2019-05-31T00:00:00"/>
    <d v="1899-12-30T11:00:00"/>
    <x v="62"/>
    <d v="1899-12-30T11:12:00"/>
  </r>
  <r>
    <s v="T1"/>
    <x v="44"/>
    <x v="4"/>
    <s v="BA4465"/>
    <d v="2019-05-31T11:05:00"/>
    <s v="May"/>
    <x v="0"/>
    <x v="72"/>
    <s v="Long"/>
    <d v="2019-05-31T00:00:00"/>
    <d v="1899-12-30T11:05:00"/>
    <x v="63"/>
    <d v="1899-12-30T13:39:00"/>
  </r>
  <r>
    <s v="T1"/>
    <x v="13"/>
    <x v="2"/>
    <s v="FR3102"/>
    <d v="2019-05-31T11:05:00"/>
    <s v="May"/>
    <x v="0"/>
    <x v="7"/>
    <s v="Short"/>
    <d v="2019-05-31T00:00:00"/>
    <d v="1899-12-30T11:05:00"/>
    <x v="63"/>
    <d v="1899-12-30T11:22:00"/>
  </r>
  <r>
    <s v="T1"/>
    <x v="18"/>
    <x v="2"/>
    <s v="FR114"/>
    <d v="2019-05-31T11:10:00"/>
    <s v="May"/>
    <x v="0"/>
    <x v="67"/>
    <s v="Medium"/>
    <d v="2019-05-31T00:00:00"/>
    <d v="1899-12-30T11:10:00"/>
    <x v="63"/>
    <d v="1899-12-30T11:33:00"/>
  </r>
  <r>
    <s v="T2"/>
    <x v="10"/>
    <x v="0"/>
    <s v="EI162"/>
    <d v="2019-05-31T11:10:00"/>
    <s v="May"/>
    <x v="0"/>
    <x v="33"/>
    <s v="None"/>
    <d v="2019-05-31T00:00:00"/>
    <d v="1899-12-30T11:10:00"/>
    <x v="63"/>
    <d v="1899-12-30T11:16:00"/>
  </r>
  <r>
    <s v="T2"/>
    <x v="23"/>
    <x v="0"/>
    <s v="EI3282"/>
    <d v="2019-05-31T11:10:00"/>
    <s v="May"/>
    <x v="0"/>
    <x v="46"/>
    <s v="Medium"/>
    <d v="2019-05-31T00:00:00"/>
    <d v="1899-12-30T11:10:00"/>
    <x v="63"/>
    <d v="1899-12-30T11:30:00"/>
  </r>
  <r>
    <s v="T1"/>
    <x v="40"/>
    <x v="26"/>
    <s v="LX401"/>
    <d v="2019-05-31T11:15:00"/>
    <s v="May"/>
    <x v="0"/>
    <x v="22"/>
    <s v="Short"/>
    <d v="2019-05-31T00:00:00"/>
    <d v="1899-12-30T11:15:00"/>
    <x v="64"/>
    <d v="1899-12-30T11:28:00"/>
  </r>
  <r>
    <s v="T1"/>
    <x v="7"/>
    <x v="15"/>
    <s v="AF1717"/>
    <d v="2019-05-31T11:20:00"/>
    <s v="May"/>
    <x v="0"/>
    <x v="22"/>
    <s v="Short"/>
    <d v="2019-05-31T00:00:00"/>
    <d v="1899-12-30T11:20:00"/>
    <x v="64"/>
    <d v="1899-12-30T11:33:00"/>
  </r>
  <r>
    <s v="T2"/>
    <x v="99"/>
    <x v="0"/>
    <s v="EI3930"/>
    <d v="2019-05-31T11:20:00"/>
    <s v="May"/>
    <x v="0"/>
    <x v="73"/>
    <s v="Long"/>
    <d v="2019-05-31T00:00:00"/>
    <d v="1899-12-30T11:20:00"/>
    <x v="64"/>
    <d v="1899-12-30T12:33:00"/>
  </r>
  <r>
    <s v="T2"/>
    <x v="44"/>
    <x v="0"/>
    <s v="EI284"/>
    <d v="2019-05-31T11:20:00"/>
    <s v="May"/>
    <x v="0"/>
    <x v="2"/>
    <s v="None"/>
    <d v="2019-05-31T00:00:00"/>
    <d v="1899-12-30T11:20:00"/>
    <x v="64"/>
    <d v="1899-12-30T11:29:00"/>
  </r>
  <r>
    <s v="T2"/>
    <x v="89"/>
    <x v="20"/>
    <s v="UA022"/>
    <d v="2019-05-31T09:20:00"/>
    <s v="May"/>
    <x v="0"/>
    <x v="74"/>
    <s v="Long"/>
    <d v="2019-05-31T00:00:00"/>
    <d v="1899-12-30T09:20:00"/>
    <x v="65"/>
    <d v="1899-12-30T12:03:00"/>
  </r>
  <r>
    <s v="T2"/>
    <x v="22"/>
    <x v="0"/>
    <s v="EI3350"/>
    <d v="2019-05-31T09:20:00"/>
    <s v="May"/>
    <x v="0"/>
    <x v="0"/>
    <s v="Short"/>
    <d v="2019-05-31T00:00:00"/>
    <d v="1899-12-30T09:20:00"/>
    <x v="65"/>
    <d v="1899-12-30T09:34:00"/>
  </r>
  <r>
    <s v="T1"/>
    <x v="26"/>
    <x v="2"/>
    <s v="FR7034"/>
    <d v="2019-05-31T09:30:00"/>
    <s v="May"/>
    <x v="0"/>
    <x v="44"/>
    <s v="Short"/>
    <d v="2019-05-31T00:00:00"/>
    <d v="1899-12-30T09:30:00"/>
    <x v="66"/>
    <d v="1899-12-30T09:42:00"/>
  </r>
  <r>
    <s v="T1"/>
    <x v="100"/>
    <x v="2"/>
    <s v="FR4282"/>
    <d v="2019-05-31T09:30:00"/>
    <s v="May"/>
    <x v="0"/>
    <x v="34"/>
    <s v="Medium"/>
    <d v="2019-05-31T00:00:00"/>
    <d v="1899-12-30T09:30:00"/>
    <x v="66"/>
    <d v="1899-12-30T09:51:00"/>
  </r>
  <r>
    <s v="T1"/>
    <x v="101"/>
    <x v="2"/>
    <s v="FR1992"/>
    <d v="2019-05-31T09:35:00"/>
    <s v="May"/>
    <x v="0"/>
    <x v="5"/>
    <s v="Short"/>
    <d v="2019-05-31T00:00:00"/>
    <d v="1899-12-30T09:35:00"/>
    <x v="67"/>
    <d v="1899-12-30T09:46:00"/>
  </r>
  <r>
    <s v="T1"/>
    <x v="102"/>
    <x v="27"/>
    <s v="EY042"/>
    <d v="2019-05-31T09:35:00"/>
    <s v="May"/>
    <x v="0"/>
    <x v="4"/>
    <s v="Long"/>
    <d v="2019-05-31T00:00:00"/>
    <d v="1899-12-30T09:35:00"/>
    <x v="67"/>
    <d v="1899-12-30T10:12:00"/>
  </r>
  <r>
    <s v="T1"/>
    <x v="103"/>
    <x v="2"/>
    <s v="FR1116"/>
    <d v="2019-05-31T09:40:00"/>
    <s v="May"/>
    <x v="0"/>
    <x v="46"/>
    <s v="Medium"/>
    <d v="2019-05-31T00:00:00"/>
    <d v="1899-12-30T09:40:00"/>
    <x v="67"/>
    <d v="1899-12-30T10:00:00"/>
  </r>
  <r>
    <s v="T2"/>
    <x v="10"/>
    <x v="0"/>
    <s v="EI158"/>
    <d v="2019-05-31T09:40:00"/>
    <s v="May"/>
    <x v="0"/>
    <x v="46"/>
    <s v="Medium"/>
    <d v="2019-05-31T00:00:00"/>
    <d v="1899-12-30T09:40:00"/>
    <x v="67"/>
    <d v="1899-12-30T10:00:00"/>
  </r>
  <r>
    <s v="T1"/>
    <x v="104"/>
    <x v="2"/>
    <s v="FR1926"/>
    <d v="2019-05-31T09:45:00"/>
    <s v="May"/>
    <x v="0"/>
    <x v="17"/>
    <s v="Long"/>
    <d v="2019-05-31T00:00:00"/>
    <d v="1899-12-30T09:45:00"/>
    <x v="68"/>
    <d v="1899-12-30T10:31:00"/>
  </r>
  <r>
    <s v="T1"/>
    <x v="22"/>
    <x v="2"/>
    <s v="FR172"/>
    <d v="2019-05-31T09:45:00"/>
    <s v="May"/>
    <x v="0"/>
    <x v="10"/>
    <s v="Medium"/>
    <d v="2019-05-31T00:00:00"/>
    <d v="1899-12-30T09:45:00"/>
    <x v="68"/>
    <d v="1899-12-30T10:12:00"/>
  </r>
  <r>
    <s v="T2"/>
    <x v="14"/>
    <x v="0"/>
    <s v="EI3322"/>
    <d v="2019-05-31T09:50:00"/>
    <s v="May"/>
    <x v="0"/>
    <x v="0"/>
    <s v="Short"/>
    <d v="2019-05-31T00:00:00"/>
    <d v="1899-12-30T09:50:00"/>
    <x v="68"/>
    <d v="1899-12-30T10:04:00"/>
  </r>
  <r>
    <s v="T2"/>
    <x v="105"/>
    <x v="18"/>
    <s v="AA725"/>
    <d v="2019-05-31T09:50:00"/>
    <s v="May"/>
    <x v="0"/>
    <x v="2"/>
    <s v="None"/>
    <d v="2019-05-31T00:00:00"/>
    <d v="1899-12-30T09:50:00"/>
    <x v="68"/>
    <d v="1899-12-30T09:59:00"/>
  </r>
  <r>
    <s v="T2"/>
    <x v="31"/>
    <x v="0"/>
    <s v="EI3252"/>
    <d v="2019-05-31T09:55:00"/>
    <s v="May"/>
    <x v="0"/>
    <x v="15"/>
    <s v="Long"/>
    <d v="2019-05-31T00:00:00"/>
    <d v="1899-12-30T09:55:00"/>
    <x v="69"/>
    <d v="1899-12-30T10:42:00"/>
  </r>
  <r>
    <s v="T2"/>
    <x v="13"/>
    <x v="0"/>
    <s v="EI604"/>
    <d v="2019-05-31T10:00:00"/>
    <s v="May"/>
    <x v="0"/>
    <x v="14"/>
    <s v="Short"/>
    <d v="2019-05-31T00:00:00"/>
    <d v="1899-12-30T10:00:00"/>
    <x v="69"/>
    <d v="1899-12-30T10:10:00"/>
  </r>
  <r>
    <s v="T2"/>
    <x v="0"/>
    <x v="0"/>
    <s v="EI3222"/>
    <d v="2019-05-31T10:00:00"/>
    <s v="May"/>
    <x v="0"/>
    <x v="71"/>
    <s v="Long"/>
    <d v="2019-05-31T00:00:00"/>
    <d v="1899-12-30T10:00:00"/>
    <x v="69"/>
    <d v="1899-12-30T10:41:00"/>
  </r>
  <r>
    <s v="T1"/>
    <x v="106"/>
    <x v="2"/>
    <s v="FR5079"/>
    <d v="2019-05-31T10:05:00"/>
    <s v="May"/>
    <x v="0"/>
    <x v="44"/>
    <s v="Short"/>
    <d v="2019-05-31T00:00:00"/>
    <d v="1899-12-30T10:05:00"/>
    <x v="70"/>
    <d v="1899-12-30T10:17:00"/>
  </r>
  <r>
    <s v="T2"/>
    <x v="93"/>
    <x v="6"/>
    <s v="D83607"/>
    <d v="2019-05-31T10:05:00"/>
    <s v="May"/>
    <x v="0"/>
    <x v="18"/>
    <s v="None"/>
    <d v="2019-05-31T00:00:00"/>
    <d v="1899-12-30T10:05:00"/>
    <x v="70"/>
    <d v="1899-12-30T10:10:00"/>
  </r>
  <r>
    <s v="T1"/>
    <x v="107"/>
    <x v="28"/>
    <s v="HU756"/>
    <d v="2019-05-31T10:10:00"/>
    <s v="May"/>
    <x v="0"/>
    <x v="14"/>
    <s v="Short"/>
    <d v="2019-05-31T00:00:00"/>
    <d v="1899-12-30T10:10:00"/>
    <x v="70"/>
    <d v="1899-12-30T10:20:00"/>
  </r>
  <r>
    <s v="T1"/>
    <x v="1"/>
    <x v="2"/>
    <s v="FR7062"/>
    <d v="2019-05-31T10:10:00"/>
    <s v="May"/>
    <x v="0"/>
    <x v="75"/>
    <s v="Long"/>
    <d v="2019-05-31T00:00:00"/>
    <d v="1899-12-30T10:10:00"/>
    <x v="70"/>
    <d v="1899-12-30T11:53:00"/>
  </r>
  <r>
    <s v="T1"/>
    <x v="108"/>
    <x v="29"/>
    <s v="AY1382"/>
    <d v="2019-05-31T10:15:00"/>
    <s v="May"/>
    <x v="0"/>
    <x v="45"/>
    <s v="Long"/>
    <d v="2019-05-31T00:00:00"/>
    <d v="1899-12-30T10:15:00"/>
    <x v="71"/>
    <d v="1899-12-30T10:45:00"/>
  </r>
  <r>
    <s v="T1"/>
    <x v="109"/>
    <x v="23"/>
    <s v="AC1941"/>
    <d v="2019-05-31T10:15:00"/>
    <s v="May"/>
    <x v="0"/>
    <x v="5"/>
    <s v="Short"/>
    <d v="2019-05-31T00:00:00"/>
    <d v="1899-12-30T10:15:00"/>
    <x v="71"/>
    <d v="1899-12-30T10:26:00"/>
  </r>
  <r>
    <s v="T1"/>
    <x v="8"/>
    <x v="2"/>
    <s v="FR206"/>
    <d v="2019-05-31T08:20:00"/>
    <s v="May"/>
    <x v="0"/>
    <x v="26"/>
    <s v="Short"/>
    <d v="2019-05-31T00:00:00"/>
    <d v="1899-12-30T08:20:00"/>
    <x v="72"/>
    <d v="1899-12-30T08:36:00"/>
  </r>
  <r>
    <s v="T1"/>
    <x v="74"/>
    <x v="8"/>
    <s v="BE4522"/>
    <d v="2019-05-31T08:35:00"/>
    <s v="May"/>
    <x v="0"/>
    <x v="14"/>
    <s v="Short"/>
    <d v="2019-05-31T00:00:00"/>
    <d v="1899-12-30T08:35:00"/>
    <x v="73"/>
    <d v="1899-12-30T08:45:00"/>
  </r>
  <r>
    <s v="T2"/>
    <x v="18"/>
    <x v="0"/>
    <s v="EI232"/>
    <d v="2019-05-31T08:40:00"/>
    <s v="May"/>
    <x v="0"/>
    <x v="64"/>
    <s v="None"/>
    <d v="2019-05-31T00:00:00"/>
    <d v="1899-12-30T08:40:00"/>
    <x v="73"/>
    <d v="1899-12-30T08:47:00"/>
  </r>
  <r>
    <s v="T1"/>
    <x v="44"/>
    <x v="4"/>
    <s v="BA4463"/>
    <d v="2019-05-31T08:40:00"/>
    <s v="May"/>
    <x v="0"/>
    <x v="10"/>
    <s v="Medium"/>
    <d v="2019-05-31T00:00:00"/>
    <d v="1899-12-30T08:40:00"/>
    <x v="73"/>
    <d v="1899-12-30T09:07:00"/>
  </r>
  <r>
    <s v="T1"/>
    <x v="13"/>
    <x v="7"/>
    <s v="KL934"/>
    <d v="2019-05-31T08:50:00"/>
    <s v="May"/>
    <x v="0"/>
    <x v="22"/>
    <s v="Short"/>
    <d v="2019-05-31T00:00:00"/>
    <d v="1899-12-30T08:50:00"/>
    <x v="74"/>
    <d v="1899-12-30T09:03:00"/>
  </r>
  <r>
    <s v="T1"/>
    <x v="92"/>
    <x v="26"/>
    <s v="LX411"/>
    <d v="2019-05-31T08:55:00"/>
    <s v="May"/>
    <x v="0"/>
    <x v="18"/>
    <s v="None"/>
    <d v="2019-05-31T00:00:00"/>
    <d v="1899-12-30T08:55:00"/>
    <x v="75"/>
    <d v="1899-12-30T09:00:00"/>
  </r>
  <r>
    <s v="T1"/>
    <x v="33"/>
    <x v="2"/>
    <s v="FR2187"/>
    <d v="2019-05-31T08:55:00"/>
    <s v="May"/>
    <x v="0"/>
    <x v="10"/>
    <s v="Medium"/>
    <d v="2019-05-31T00:00:00"/>
    <d v="1899-12-30T08:55:00"/>
    <x v="75"/>
    <d v="1899-12-30T09:22:00"/>
  </r>
  <r>
    <s v="T2"/>
    <x v="50"/>
    <x v="0"/>
    <s v="EI3212"/>
    <d v="2019-05-31T09:00:00"/>
    <s v="May"/>
    <x v="0"/>
    <x v="6"/>
    <s v="Short"/>
    <d v="2019-05-31T00:00:00"/>
    <d v="1899-12-30T09:00:00"/>
    <x v="75"/>
    <d v="1899-12-30T09:15:00"/>
  </r>
  <r>
    <s v="T1"/>
    <x v="110"/>
    <x v="30"/>
    <s v="WS051"/>
    <d v="2019-05-31T09:00:00"/>
    <s v="May"/>
    <x v="0"/>
    <x v="14"/>
    <s v="Short"/>
    <d v="2019-05-31T00:00:00"/>
    <d v="1899-12-30T09:00:00"/>
    <x v="75"/>
    <d v="1899-12-30T09:10:00"/>
  </r>
  <r>
    <s v="T1"/>
    <x v="111"/>
    <x v="8"/>
    <s v="BE4472"/>
    <d v="2019-05-31T09:05:00"/>
    <s v="May"/>
    <x v="0"/>
    <x v="18"/>
    <s v="None"/>
    <d v="2019-05-31T00:00:00"/>
    <d v="1899-12-30T09:05:00"/>
    <x v="76"/>
    <d v="1899-12-30T09:10:00"/>
  </r>
  <r>
    <s v="T1"/>
    <x v="10"/>
    <x v="4"/>
    <s v="BA833"/>
    <d v="2019-05-31T09:10:00"/>
    <s v="May"/>
    <x v="0"/>
    <x v="2"/>
    <s v="None"/>
    <d v="2019-05-31T00:00:00"/>
    <d v="1899-12-30T09:10:00"/>
    <x v="76"/>
    <d v="1899-12-30T09:19:00"/>
  </r>
  <r>
    <s v="T1"/>
    <x v="15"/>
    <x v="12"/>
    <s v="LH977"/>
    <d v="2019-05-31T09:10:00"/>
    <s v="May"/>
    <x v="0"/>
    <x v="25"/>
    <s v="None"/>
    <d v="2019-05-31T00:00:00"/>
    <d v="1899-12-30T09:10:00"/>
    <x v="76"/>
    <d v="1899-12-30T09:11:00"/>
  </r>
  <r>
    <s v="T1"/>
    <x v="112"/>
    <x v="31"/>
    <s v="BT662"/>
    <d v="2019-05-31T09:15:00"/>
    <s v="May"/>
    <x v="0"/>
    <x v="31"/>
    <s v="Long"/>
    <d v="2019-05-31T00:00:00"/>
    <d v="1899-12-30T09:15:00"/>
    <x v="65"/>
    <d v="1899-12-30T09:50:00"/>
  </r>
  <r>
    <s v="T1"/>
    <x v="112"/>
    <x v="2"/>
    <s v="FR1976"/>
    <d v="2019-05-31T07:20:00"/>
    <s v="May"/>
    <x v="0"/>
    <x v="22"/>
    <s v="Short"/>
    <d v="2019-05-31T00:00:00"/>
    <d v="1899-12-30T07:20:00"/>
    <x v="77"/>
    <d v="1899-12-30T07:33:00"/>
  </r>
  <r>
    <s v="T1"/>
    <x v="42"/>
    <x v="2"/>
    <s v="FR8556"/>
    <d v="2019-05-31T07:20:00"/>
    <s v="May"/>
    <x v="0"/>
    <x v="6"/>
    <s v="Short"/>
    <d v="2019-05-31T00:00:00"/>
    <d v="1899-12-30T07:20:00"/>
    <x v="77"/>
    <d v="1899-12-30T07:35:00"/>
  </r>
  <r>
    <s v="T1"/>
    <x v="0"/>
    <x v="2"/>
    <s v="FR5772"/>
    <d v="2019-05-31T07:20:00"/>
    <s v="May"/>
    <x v="0"/>
    <x v="64"/>
    <s v="None"/>
    <d v="2019-05-31T00:00:00"/>
    <d v="1899-12-30T07:20:00"/>
    <x v="77"/>
    <d v="1899-12-30T07:27:00"/>
  </r>
  <r>
    <s v="T1"/>
    <x v="58"/>
    <x v="2"/>
    <s v="FR1025"/>
    <d v="2019-05-31T07:20:00"/>
    <s v="May"/>
    <x v="0"/>
    <x v="47"/>
    <s v="Short"/>
    <d v="2019-05-31T00:00:00"/>
    <d v="1899-12-30T07:20:00"/>
    <x v="77"/>
    <d v="1899-12-30T07:38:00"/>
  </r>
  <r>
    <s v="T2"/>
    <x v="113"/>
    <x v="0"/>
    <s v="EI476"/>
    <d v="2019-05-31T07:20:00"/>
    <s v="May"/>
    <x v="0"/>
    <x v="25"/>
    <s v="None"/>
    <d v="2019-05-31T00:00:00"/>
    <d v="1899-12-30T07:20:00"/>
    <x v="77"/>
    <d v="1899-12-30T07:21:00"/>
  </r>
  <r>
    <s v="T1"/>
    <x v="44"/>
    <x v="4"/>
    <s v="BA4461"/>
    <d v="2019-05-31T07:20:00"/>
    <s v="May"/>
    <x v="0"/>
    <x v="76"/>
    <s v="Long"/>
    <d v="2019-05-31T00:00:00"/>
    <d v="1899-12-30T07:20:00"/>
    <x v="77"/>
    <d v="1899-12-30T09:26:00"/>
  </r>
  <r>
    <s v="T2"/>
    <x v="61"/>
    <x v="0"/>
    <s v="EI776"/>
    <d v="2019-05-31T07:30:00"/>
    <s v="May"/>
    <x v="0"/>
    <x v="22"/>
    <s v="Short"/>
    <d v="2019-05-31T00:00:00"/>
    <d v="1899-12-30T07:30:00"/>
    <x v="78"/>
    <d v="1899-12-30T07:43:00"/>
  </r>
  <r>
    <s v="T2"/>
    <x v="10"/>
    <x v="0"/>
    <s v="EI154"/>
    <d v="2019-05-31T07:30:00"/>
    <s v="May"/>
    <x v="0"/>
    <x v="19"/>
    <s v="None"/>
    <d v="2019-05-31T00:00:00"/>
    <d v="1899-12-30T07:30:00"/>
    <x v="78"/>
    <d v="1899-12-30T07:38:00"/>
  </r>
  <r>
    <s v="T2"/>
    <x v="44"/>
    <x v="0"/>
    <s v="EI282"/>
    <d v="2019-05-31T07:30:00"/>
    <s v="May"/>
    <x v="0"/>
    <x v="19"/>
    <s v="None"/>
    <d v="2019-05-31T00:00:00"/>
    <d v="1899-12-30T07:30:00"/>
    <x v="78"/>
    <d v="1899-12-30T07:38:00"/>
  </r>
  <r>
    <s v="T1"/>
    <x v="15"/>
    <x v="2"/>
    <s v="FR380"/>
    <d v="2019-05-31T07:35:00"/>
    <s v="May"/>
    <x v="0"/>
    <x v="22"/>
    <s v="Short"/>
    <d v="2019-05-31T00:00:00"/>
    <d v="1899-12-30T07:35:00"/>
    <x v="79"/>
    <d v="1899-12-30T07:48:00"/>
  </r>
  <r>
    <s v="T1"/>
    <x v="18"/>
    <x v="2"/>
    <s v="FR112"/>
    <d v="2019-05-31T07:35:00"/>
    <s v="May"/>
    <x v="0"/>
    <x v="0"/>
    <s v="Short"/>
    <d v="2019-05-31T00:00:00"/>
    <d v="1899-12-30T07:35:00"/>
    <x v="79"/>
    <d v="1899-12-30T07:49:00"/>
  </r>
  <r>
    <s v="T2"/>
    <x v="114"/>
    <x v="0"/>
    <s v="EI422"/>
    <d v="2019-05-31T07:40:00"/>
    <s v="May"/>
    <x v="0"/>
    <x v="13"/>
    <s v="Short"/>
    <d v="2019-05-31T00:00:00"/>
    <d v="1899-12-30T07:40:00"/>
    <x v="79"/>
    <d v="1899-12-30T07:59:00"/>
  </r>
  <r>
    <s v="T2"/>
    <x v="26"/>
    <x v="0"/>
    <s v="EI492"/>
    <d v="2019-05-31T07:40:00"/>
    <s v="May"/>
    <x v="0"/>
    <x v="13"/>
    <s v="Short"/>
    <d v="2019-05-31T00:00:00"/>
    <d v="1899-12-30T07:40:00"/>
    <x v="79"/>
    <d v="1899-12-30T07:59:00"/>
  </r>
  <r>
    <s v="T1"/>
    <x v="115"/>
    <x v="10"/>
    <s v="TOM1516"/>
    <d v="2019-05-31T07:40:00"/>
    <s v="May"/>
    <x v="0"/>
    <x v="44"/>
    <s v="Short"/>
    <d v="2019-05-31T00:00:00"/>
    <d v="1899-12-30T07:40:00"/>
    <x v="79"/>
    <d v="1899-12-30T07:52:00"/>
  </r>
  <r>
    <s v="T2"/>
    <x v="31"/>
    <x v="0"/>
    <s v="EI3550"/>
    <d v="2019-05-31T07:40:00"/>
    <s v="May"/>
    <x v="0"/>
    <x v="44"/>
    <s v="Short"/>
    <d v="2019-05-31T00:00:00"/>
    <d v="1899-12-30T07:40:00"/>
    <x v="79"/>
    <d v="1899-12-30T07:52:00"/>
  </r>
  <r>
    <s v="T1"/>
    <x v="25"/>
    <x v="5"/>
    <s v="TO3721"/>
    <d v="2019-05-31T07:45:00"/>
    <s v="May"/>
    <x v="0"/>
    <x v="37"/>
    <s v="Medium"/>
    <d v="2019-05-31T00:00:00"/>
    <d v="1899-12-30T07:45:00"/>
    <x v="80"/>
    <d v="1899-12-30T08:10:00"/>
  </r>
  <r>
    <s v="T1"/>
    <x v="116"/>
    <x v="2"/>
    <s v="FR1964"/>
    <d v="2019-05-31T07:55:00"/>
    <s v="May"/>
    <x v="0"/>
    <x v="44"/>
    <s v="Short"/>
    <d v="2019-05-31T00:00:00"/>
    <d v="1899-12-30T07:55:00"/>
    <x v="81"/>
    <d v="1899-12-30T08:07:00"/>
  </r>
  <r>
    <s v="T1"/>
    <x v="17"/>
    <x v="2"/>
    <s v="FR152"/>
    <d v="2019-05-31T07:55:00"/>
    <s v="May"/>
    <x v="0"/>
    <x v="19"/>
    <s v="None"/>
    <d v="2019-05-31T00:00:00"/>
    <d v="1899-12-30T07:55:00"/>
    <x v="81"/>
    <d v="1899-12-30T08:03:00"/>
  </r>
  <r>
    <s v="T1"/>
    <x v="117"/>
    <x v="2"/>
    <s v="FR7358"/>
    <d v="2019-05-31T08:05:00"/>
    <s v="May"/>
    <x v="0"/>
    <x v="19"/>
    <s v="None"/>
    <d v="2019-05-31T00:00:00"/>
    <d v="1899-12-30T08:05:00"/>
    <x v="82"/>
    <d v="1899-12-30T08:13:00"/>
  </r>
  <r>
    <s v="T1"/>
    <x v="24"/>
    <x v="2"/>
    <s v="FR534"/>
    <d v="2019-05-31T08:05:00"/>
    <s v="May"/>
    <x v="0"/>
    <x v="5"/>
    <s v="Short"/>
    <d v="2019-05-31T00:00:00"/>
    <d v="1899-12-30T08:05:00"/>
    <x v="82"/>
    <d v="1899-12-30T08:16:00"/>
  </r>
  <r>
    <s v="T1"/>
    <x v="48"/>
    <x v="2"/>
    <s v="FR332"/>
    <d v="2019-05-31T08:15:00"/>
    <s v="May"/>
    <x v="0"/>
    <x v="23"/>
    <s v="None"/>
    <d v="2019-05-31T00:00:00"/>
    <d v="1899-12-30T08:15:00"/>
    <x v="72"/>
    <d v="1899-12-30T08:18:00"/>
  </r>
  <r>
    <s v="T1"/>
    <x v="45"/>
    <x v="2"/>
    <s v="FR7256"/>
    <d v="2019-05-31T06:25:00"/>
    <s v="May"/>
    <x v="0"/>
    <x v="24"/>
    <s v="None"/>
    <d v="2019-05-31T00:00:00"/>
    <d v="1899-12-30T06:25:00"/>
    <x v="83"/>
    <d v="1899-12-30T06:25:00"/>
  </r>
  <r>
    <s v="T1"/>
    <x v="8"/>
    <x v="2"/>
    <s v="FR202"/>
    <d v="2019-05-31T06:25:00"/>
    <s v="May"/>
    <x v="0"/>
    <x v="23"/>
    <s v="None"/>
    <d v="2019-05-31T00:00:00"/>
    <d v="1899-12-30T06:25:00"/>
    <x v="83"/>
    <d v="1899-12-30T06:28:00"/>
  </r>
  <r>
    <s v="T2"/>
    <x v="17"/>
    <x v="0"/>
    <s v="EI3390"/>
    <d v="2019-05-31T06:25:00"/>
    <s v="May"/>
    <x v="0"/>
    <x v="24"/>
    <s v="None"/>
    <d v="2019-05-31T00:00:00"/>
    <d v="1899-12-30T06:25:00"/>
    <x v="83"/>
    <d v="1899-12-30T06:25:00"/>
  </r>
  <r>
    <s v="T2"/>
    <x v="44"/>
    <x v="0"/>
    <s v="EI280"/>
    <d v="2019-05-31T06:25:00"/>
    <s v="May"/>
    <x v="0"/>
    <x v="33"/>
    <s v="None"/>
    <d v="2019-05-31T00:00:00"/>
    <d v="1899-12-30T06:25:00"/>
    <x v="83"/>
    <d v="1899-12-30T06:31:00"/>
  </r>
  <r>
    <s v="T1"/>
    <x v="16"/>
    <x v="2"/>
    <s v="FR7044"/>
    <d v="2019-05-31T06:25:00"/>
    <s v="May"/>
    <x v="0"/>
    <x v="25"/>
    <s v="None"/>
    <d v="2019-05-31T00:00:00"/>
    <d v="1899-12-30T06:25:00"/>
    <x v="83"/>
    <d v="1899-12-30T06:26:00"/>
  </r>
  <r>
    <s v="T1"/>
    <x v="18"/>
    <x v="2"/>
    <s v="FR120"/>
    <d v="2019-05-31T06:30:00"/>
    <s v="May"/>
    <x v="0"/>
    <x v="18"/>
    <s v="None"/>
    <d v="2019-05-31T00:00:00"/>
    <d v="1899-12-30T06:30:00"/>
    <x v="83"/>
    <d v="1899-12-30T06:35:00"/>
  </r>
  <r>
    <s v="T1"/>
    <x v="14"/>
    <x v="2"/>
    <s v="FR552"/>
    <d v="2019-05-31T06:30:00"/>
    <s v="May"/>
    <x v="0"/>
    <x v="24"/>
    <s v="None"/>
    <d v="2019-05-31T00:00:00"/>
    <d v="1899-12-30T06:30:00"/>
    <x v="83"/>
    <d v="1899-12-30T06:30:00"/>
  </r>
  <r>
    <s v="T1"/>
    <x v="4"/>
    <x v="2"/>
    <s v="FR1452"/>
    <d v="2019-05-31T06:30:00"/>
    <s v="May"/>
    <x v="0"/>
    <x v="19"/>
    <s v="None"/>
    <d v="2019-05-31T00:00:00"/>
    <d v="1899-12-30T06:30:00"/>
    <x v="83"/>
    <d v="1899-12-30T06:38:00"/>
  </r>
  <r>
    <s v="T2"/>
    <x v="29"/>
    <x v="0"/>
    <s v="EI262"/>
    <d v="2019-05-31T06:30:00"/>
    <s v="May"/>
    <x v="0"/>
    <x v="33"/>
    <s v="None"/>
    <d v="2019-05-31T00:00:00"/>
    <d v="1899-12-30T06:30:00"/>
    <x v="83"/>
    <d v="1899-12-30T06:36:00"/>
  </r>
  <r>
    <s v="T1"/>
    <x v="23"/>
    <x v="2"/>
    <s v="FR504"/>
    <d v="2019-05-31T06:35:00"/>
    <s v="May"/>
    <x v="0"/>
    <x v="44"/>
    <s v="Short"/>
    <d v="2019-05-31T00:00:00"/>
    <d v="1899-12-30T06:35:00"/>
    <x v="84"/>
    <d v="1899-12-30T06:47:00"/>
  </r>
  <r>
    <s v="T2"/>
    <x v="23"/>
    <x v="0"/>
    <s v="EI3280"/>
    <d v="2019-05-31T06:40:00"/>
    <s v="May"/>
    <x v="0"/>
    <x v="22"/>
    <s v="Short"/>
    <d v="2019-05-31T00:00:00"/>
    <d v="1899-12-30T06:40:00"/>
    <x v="84"/>
    <d v="1899-12-30T06:53:00"/>
  </r>
  <r>
    <s v="T1"/>
    <x v="31"/>
    <x v="2"/>
    <s v="FR812"/>
    <d v="2019-05-31T06:40:00"/>
    <s v="May"/>
    <x v="0"/>
    <x v="0"/>
    <s v="Short"/>
    <d v="2019-05-31T00:00:00"/>
    <d v="1899-12-30T06:40:00"/>
    <x v="84"/>
    <d v="1899-12-30T06:54:00"/>
  </r>
  <r>
    <s v="T1"/>
    <x v="20"/>
    <x v="2"/>
    <s v="FR022"/>
    <d v="2019-05-31T06:40:00"/>
    <s v="May"/>
    <x v="0"/>
    <x v="22"/>
    <s v="Short"/>
    <d v="2019-05-31T00:00:00"/>
    <d v="1899-12-30T06:40:00"/>
    <x v="84"/>
    <d v="1899-12-30T06:53:00"/>
  </r>
  <r>
    <s v="T2"/>
    <x v="7"/>
    <x v="0"/>
    <s v="EI520"/>
    <d v="2019-05-31T06:40:00"/>
    <s v="May"/>
    <x v="0"/>
    <x v="22"/>
    <s v="Short"/>
    <d v="2019-05-31T00:00:00"/>
    <d v="1899-12-30T06:40:00"/>
    <x v="84"/>
    <d v="1899-12-30T06:53:00"/>
  </r>
  <r>
    <s v="T2"/>
    <x v="31"/>
    <x v="0"/>
    <s v="EI3250"/>
    <d v="2019-05-31T06:40:00"/>
    <s v="May"/>
    <x v="0"/>
    <x v="5"/>
    <s v="Short"/>
    <d v="2019-05-31T00:00:00"/>
    <d v="1899-12-30T06:40:00"/>
    <x v="84"/>
    <d v="1899-12-30T06:51:00"/>
  </r>
  <r>
    <s v="T1"/>
    <x v="11"/>
    <x v="2"/>
    <s v="FR7328"/>
    <d v="2019-05-31T06:45:00"/>
    <s v="May"/>
    <x v="0"/>
    <x v="23"/>
    <s v="None"/>
    <d v="2019-05-31T00:00:00"/>
    <d v="1899-12-30T06:45:00"/>
    <x v="85"/>
    <d v="1899-12-30T06:48:00"/>
  </r>
  <r>
    <s v="T1"/>
    <x v="13"/>
    <x v="2"/>
    <s v="FR3100"/>
    <d v="2019-05-31T06:50:00"/>
    <s v="May"/>
    <x v="0"/>
    <x v="23"/>
    <s v="None"/>
    <d v="2019-05-31T00:00:00"/>
    <d v="1899-12-30T06:50:00"/>
    <x v="85"/>
    <d v="1899-12-30T06:53:00"/>
  </r>
  <r>
    <s v="T2"/>
    <x v="42"/>
    <x v="0"/>
    <s v="EI330"/>
    <d v="2019-05-31T06:50:00"/>
    <s v="May"/>
    <x v="0"/>
    <x v="14"/>
    <s v="Short"/>
    <d v="2019-05-31T00:00:00"/>
    <d v="1899-12-30T06:50:00"/>
    <x v="85"/>
    <d v="1899-12-30T07:00:00"/>
  </r>
  <r>
    <s v="T2"/>
    <x v="4"/>
    <x v="0"/>
    <s v="EI630"/>
    <d v="2019-05-31T06:50:00"/>
    <s v="May"/>
    <x v="0"/>
    <x v="35"/>
    <s v="Medium"/>
    <d v="2019-05-31T00:00:00"/>
    <d v="1899-12-30T06:50:00"/>
    <x v="85"/>
    <d v="1899-12-30T07:12:00"/>
  </r>
  <r>
    <s v="T2"/>
    <x v="118"/>
    <x v="0"/>
    <s v="EI392"/>
    <d v="2019-05-31T06:50:00"/>
    <s v="May"/>
    <x v="0"/>
    <x v="14"/>
    <s v="Short"/>
    <d v="2019-05-31T00:00:00"/>
    <d v="1899-12-30T06:50:00"/>
    <x v="85"/>
    <d v="1899-12-30T07:00:00"/>
  </r>
  <r>
    <s v="T2"/>
    <x v="0"/>
    <x v="0"/>
    <s v="EI3220"/>
    <d v="2019-05-31T06:50:00"/>
    <s v="May"/>
    <x v="0"/>
    <x v="14"/>
    <s v="Short"/>
    <d v="2019-05-31T00:00:00"/>
    <d v="1899-12-30T06:50:00"/>
    <x v="85"/>
    <d v="1899-12-30T07:00:00"/>
  </r>
  <r>
    <s v="T1"/>
    <x v="52"/>
    <x v="2"/>
    <s v="FR9432"/>
    <d v="2019-05-31T06:50:00"/>
    <s v="May"/>
    <x v="0"/>
    <x v="44"/>
    <s v="Short"/>
    <d v="2019-05-31T00:00:00"/>
    <d v="1899-12-30T06:50:00"/>
    <x v="85"/>
    <d v="1899-12-30T07:02:00"/>
  </r>
  <r>
    <s v="T2"/>
    <x v="37"/>
    <x v="0"/>
    <s v="EI692"/>
    <d v="2019-05-31T06:50:00"/>
    <s v="May"/>
    <x v="0"/>
    <x v="33"/>
    <s v="None"/>
    <d v="2019-05-31T00:00:00"/>
    <d v="1899-12-30T06:50:00"/>
    <x v="85"/>
    <d v="1899-12-30T06:56:00"/>
  </r>
  <r>
    <s v="T2"/>
    <x v="56"/>
    <x v="0"/>
    <s v="EI3240"/>
    <d v="2019-05-31T07:00:00"/>
    <s v="May"/>
    <x v="0"/>
    <x v="47"/>
    <s v="Short"/>
    <d v="2019-05-31T00:00:00"/>
    <d v="1899-12-30T07:00:00"/>
    <x v="86"/>
    <d v="1899-12-30T07:18:00"/>
  </r>
  <r>
    <s v="T2"/>
    <x v="15"/>
    <x v="0"/>
    <s v="EI650"/>
    <d v="2019-05-31T07:00:00"/>
    <s v="May"/>
    <x v="0"/>
    <x v="22"/>
    <s v="Short"/>
    <d v="2019-05-31T00:00:00"/>
    <d v="1899-12-30T07:00:00"/>
    <x v="86"/>
    <d v="1899-12-30T07:13:00"/>
  </r>
  <r>
    <s v="T2"/>
    <x v="16"/>
    <x v="0"/>
    <s v="EI582"/>
    <d v="2019-05-31T07:00:00"/>
    <s v="May"/>
    <x v="0"/>
    <x v="22"/>
    <s v="Short"/>
    <d v="2019-05-31T00:00:00"/>
    <d v="1899-12-30T07:00:00"/>
    <x v="86"/>
    <d v="1899-12-30T07:13:00"/>
  </r>
  <r>
    <s v="T2"/>
    <x v="49"/>
    <x v="0"/>
    <s v="EI432"/>
    <d v="2019-05-31T07:00:00"/>
    <s v="May"/>
    <x v="0"/>
    <x v="34"/>
    <s v="Medium"/>
    <d v="2019-05-31T00:00:00"/>
    <d v="1899-12-30T07:00:00"/>
    <x v="86"/>
    <d v="1899-12-30T07:21:00"/>
  </r>
  <r>
    <s v="T2"/>
    <x v="18"/>
    <x v="0"/>
    <s v="EI230"/>
    <d v="2019-05-31T07:05:00"/>
    <s v="May"/>
    <x v="0"/>
    <x v="77"/>
    <s v="Long"/>
    <d v="2019-05-31T00:00:00"/>
    <d v="1899-12-30T07:05:00"/>
    <x v="87"/>
    <d v="1899-12-30T08:04:00"/>
  </r>
  <r>
    <s v="T1"/>
    <x v="32"/>
    <x v="2"/>
    <s v="FR442"/>
    <d v="2019-05-31T07:05:00"/>
    <s v="May"/>
    <x v="0"/>
    <x v="7"/>
    <s v="Short"/>
    <d v="2019-05-31T00:00:00"/>
    <d v="1899-12-30T07:05:00"/>
    <x v="87"/>
    <d v="1899-12-30T07:22:00"/>
  </r>
  <r>
    <s v="T2"/>
    <x v="63"/>
    <x v="0"/>
    <s v="EI450"/>
    <d v="2019-05-31T07:10:00"/>
    <s v="May"/>
    <x v="0"/>
    <x v="2"/>
    <s v="None"/>
    <d v="2019-05-31T00:00:00"/>
    <d v="1899-12-30T07:10:00"/>
    <x v="87"/>
    <d v="1899-12-30T07:19:00"/>
  </r>
  <r>
    <s v="T2"/>
    <x v="41"/>
    <x v="0"/>
    <s v="EI352"/>
    <d v="2019-05-31T07:10:00"/>
    <s v="May"/>
    <x v="0"/>
    <x v="46"/>
    <s v="Medium"/>
    <d v="2019-05-31T00:00:00"/>
    <d v="1899-12-30T07:10:00"/>
    <x v="87"/>
    <d v="1899-12-30T07:30:00"/>
  </r>
  <r>
    <s v="T1"/>
    <x v="119"/>
    <x v="2"/>
    <s v="FR4518"/>
    <d v="2019-05-31T07:10:00"/>
    <s v="May"/>
    <x v="0"/>
    <x v="19"/>
    <s v="None"/>
    <d v="2019-05-31T00:00:00"/>
    <d v="1899-12-30T07:10:00"/>
    <x v="87"/>
    <d v="1899-12-30T07:18:00"/>
  </r>
  <r>
    <s v="T2"/>
    <x v="40"/>
    <x v="0"/>
    <s v="EI342"/>
    <d v="2019-05-31T07:10:00"/>
    <s v="May"/>
    <x v="0"/>
    <x v="25"/>
    <s v="None"/>
    <d v="2019-05-31T00:00:00"/>
    <d v="1899-12-30T07:10:00"/>
    <x v="87"/>
    <d v="1899-12-30T07:11:00"/>
  </r>
  <r>
    <s v="T1"/>
    <x v="120"/>
    <x v="2"/>
    <s v="FR1974"/>
    <d v="2019-05-31T07:10:00"/>
    <s v="May"/>
    <x v="0"/>
    <x v="10"/>
    <s v="Medium"/>
    <d v="2019-05-31T00:00:00"/>
    <d v="1899-12-30T07:10:00"/>
    <x v="87"/>
    <d v="1899-12-30T07:37:00"/>
  </r>
  <r>
    <s v="T1"/>
    <x v="121"/>
    <x v="2"/>
    <s v="FR7312"/>
    <d v="2019-05-31T07:10:00"/>
    <s v="May"/>
    <x v="0"/>
    <x v="24"/>
    <s v="None"/>
    <d v="2019-05-31T00:00:00"/>
    <d v="1899-12-30T07:10:00"/>
    <x v="87"/>
    <d v="1899-12-30T07:10:00"/>
  </r>
  <r>
    <s v="T1"/>
    <x v="41"/>
    <x v="12"/>
    <s v="LH2521"/>
    <d v="2019-05-31T05:35:00"/>
    <s v="May"/>
    <x v="0"/>
    <x v="33"/>
    <s v="None"/>
    <d v="2019-05-31T00:00:00"/>
    <d v="1899-12-30T05:35:00"/>
    <x v="88"/>
    <d v="1899-12-30T05:41:00"/>
  </r>
  <r>
    <s v="T1"/>
    <x v="13"/>
    <x v="7"/>
    <s v="KL932"/>
    <d v="2019-05-31T05:55:00"/>
    <s v="May"/>
    <x v="0"/>
    <x v="20"/>
    <s v="Long"/>
    <d v="2019-05-31T00:00:00"/>
    <d v="1899-12-30T05:55:00"/>
    <x v="89"/>
    <d v="1899-12-30T06:27:00"/>
  </r>
  <r>
    <s v="T1"/>
    <x v="122"/>
    <x v="2"/>
    <s v="FR1390"/>
    <d v="2019-05-31T05:55:00"/>
    <s v="May"/>
    <x v="0"/>
    <x v="44"/>
    <s v="Short"/>
    <d v="2019-05-31T00:00:00"/>
    <d v="1899-12-30T05:55:00"/>
    <x v="89"/>
    <d v="1899-12-30T06:07:00"/>
  </r>
  <r>
    <s v="T2"/>
    <x v="123"/>
    <x v="0"/>
    <s v="EI478"/>
    <d v="2019-05-31T05:55:00"/>
    <s v="May"/>
    <x v="0"/>
    <x v="14"/>
    <s v="Short"/>
    <d v="2019-05-31T00:00:00"/>
    <d v="1899-12-30T05:55:00"/>
    <x v="89"/>
    <d v="1899-12-30T06:05:00"/>
  </r>
  <r>
    <s v="T1"/>
    <x v="15"/>
    <x v="12"/>
    <s v="LH983"/>
    <d v="2019-05-31T05:55:00"/>
    <s v="May"/>
    <x v="0"/>
    <x v="18"/>
    <s v="None"/>
    <d v="2019-05-31T00:00:00"/>
    <d v="1899-12-30T05:55:00"/>
    <x v="89"/>
    <d v="1899-12-30T06:00:00"/>
  </r>
  <r>
    <s v="T2"/>
    <x v="58"/>
    <x v="0"/>
    <s v="EI672"/>
    <d v="2019-05-31T05:55:00"/>
    <s v="May"/>
    <x v="0"/>
    <x v="18"/>
    <s v="None"/>
    <d v="2019-05-31T00:00:00"/>
    <d v="1899-12-30T05:55:00"/>
    <x v="89"/>
    <d v="1899-12-30T06:00:00"/>
  </r>
  <r>
    <s v="T2"/>
    <x v="124"/>
    <x v="0"/>
    <s v="EI510"/>
    <d v="2019-05-31T05:55:00"/>
    <s v="May"/>
    <x v="0"/>
    <x v="50"/>
    <s v="None"/>
    <d v="2019-05-31T00:00:00"/>
    <d v="1899-12-30T05:55:00"/>
    <x v="89"/>
    <d v="1899-12-30T05:57:00"/>
  </r>
  <r>
    <s v="T2"/>
    <x v="125"/>
    <x v="0"/>
    <s v="EI428"/>
    <d v="2019-05-31T06:00:00"/>
    <s v="May"/>
    <x v="0"/>
    <x v="5"/>
    <s v="Short"/>
    <d v="2019-05-31T00:00:00"/>
    <d v="1899-12-30T06:00:00"/>
    <x v="89"/>
    <d v="1899-12-30T06:11:00"/>
  </r>
  <r>
    <s v="T1"/>
    <x v="7"/>
    <x v="15"/>
    <s v="AF1017"/>
    <d v="2019-05-31T06:00:00"/>
    <s v="May"/>
    <x v="0"/>
    <x v="18"/>
    <s v="None"/>
    <d v="2019-05-31T00:00:00"/>
    <d v="1899-12-30T06:00:00"/>
    <x v="89"/>
    <d v="1899-12-30T06:05:00"/>
  </r>
  <r>
    <s v="T1"/>
    <x v="41"/>
    <x v="2"/>
    <s v="FR8994"/>
    <d v="2019-05-31T06:10:00"/>
    <s v="May"/>
    <x v="0"/>
    <x v="18"/>
    <s v="None"/>
    <d v="2019-05-31T00:00:00"/>
    <d v="1899-12-30T06:10:00"/>
    <x v="90"/>
    <d v="1899-12-30T06:15:00"/>
  </r>
  <r>
    <s v="T1"/>
    <x v="61"/>
    <x v="2"/>
    <s v="FR7124"/>
    <d v="2019-05-31T06:15:00"/>
    <s v="May"/>
    <x v="0"/>
    <x v="39"/>
    <s v="None"/>
    <d v="2019-05-31T00:00:00"/>
    <d v="1899-12-30T06:15:00"/>
    <x v="91"/>
    <d v="1899-12-30T06:19:00"/>
  </r>
  <r>
    <s v="T2"/>
    <x v="13"/>
    <x v="0"/>
    <s v="EI602"/>
    <d v="2019-05-31T06:15:00"/>
    <s v="May"/>
    <x v="0"/>
    <x v="22"/>
    <s v="Short"/>
    <d v="2019-05-31T00:00:00"/>
    <d v="1899-12-30T06:15:00"/>
    <x v="91"/>
    <d v="1899-12-30T06:28:00"/>
  </r>
  <r>
    <s v="T1"/>
    <x v="5"/>
    <x v="2"/>
    <s v="FR6875"/>
    <d v="2019-05-31T06:15:00"/>
    <s v="May"/>
    <x v="0"/>
    <x v="23"/>
    <s v="None"/>
    <d v="2019-05-31T00:00:00"/>
    <d v="1899-12-30T06:15:00"/>
    <x v="91"/>
    <d v="1899-12-30T06:18:00"/>
  </r>
  <r>
    <s v="T2"/>
    <x v="45"/>
    <x v="0"/>
    <s v="EI592"/>
    <d v="2019-05-31T06:15:00"/>
    <s v="May"/>
    <x v="0"/>
    <x v="7"/>
    <s v="Short"/>
    <d v="2019-05-31T00:00:00"/>
    <d v="1899-12-30T06:15:00"/>
    <x v="91"/>
    <d v="1899-12-30T06:32:00"/>
  </r>
  <r>
    <s v="T2"/>
    <x v="52"/>
    <x v="0"/>
    <s v="EI402"/>
    <d v="2019-05-31T06:20:00"/>
    <s v="May"/>
    <x v="0"/>
    <x v="39"/>
    <s v="None"/>
    <d v="2019-05-31T00:00:00"/>
    <d v="1899-12-30T06:20:00"/>
    <x v="91"/>
    <d v="1899-12-30T06:24:00"/>
  </r>
  <r>
    <s v="T1"/>
    <x v="126"/>
    <x v="19"/>
    <s v="0B2956"/>
    <d v="2019-05-31T01:30:00"/>
    <s v="May"/>
    <x v="0"/>
    <x v="18"/>
    <s v="None"/>
    <d v="2019-05-31T00:00:00"/>
    <d v="1899-12-30T01:30:00"/>
    <x v="92"/>
    <d v="1899-12-30T01:35:00"/>
  </r>
  <r>
    <s v="T1"/>
    <x v="127"/>
    <x v="32"/>
    <s v="SU2591"/>
    <d v="2019-05-30T22:55:00"/>
    <s v="May"/>
    <x v="1"/>
    <x v="29"/>
    <s v="Long"/>
    <d v="2019-05-30T00:00:00"/>
    <d v="1899-12-30T22:55:00"/>
    <x v="93"/>
    <d v="1899-12-30T23:38:00"/>
  </r>
  <r>
    <s v="T1"/>
    <x v="33"/>
    <x v="2"/>
    <s v="FR2721"/>
    <d v="2019-05-30T21:55:00"/>
    <s v="May"/>
    <x v="1"/>
    <x v="18"/>
    <s v="None"/>
    <d v="2019-05-30T00:00:00"/>
    <d v="1899-12-30T21:55:00"/>
    <x v="94"/>
    <d v="1899-12-30T22:00:00"/>
  </r>
  <r>
    <s v="T1"/>
    <x v="8"/>
    <x v="2"/>
    <s v="FR298"/>
    <d v="2019-05-30T21:55:00"/>
    <s v="May"/>
    <x v="1"/>
    <x v="23"/>
    <s v="None"/>
    <d v="2019-05-30T00:00:00"/>
    <d v="1899-12-30T21:55:00"/>
    <x v="94"/>
    <d v="1899-12-30T21:58:00"/>
  </r>
  <r>
    <s v="T1"/>
    <x v="29"/>
    <x v="2"/>
    <s v="FR668"/>
    <d v="2019-05-30T21:55:00"/>
    <s v="May"/>
    <x v="1"/>
    <x v="78"/>
    <s v="Long"/>
    <d v="2019-05-30T00:00:00"/>
    <d v="1899-12-30T21:55:00"/>
    <x v="94"/>
    <d v="1899-12-30T00:42:00"/>
  </r>
  <r>
    <s v="T1"/>
    <x v="48"/>
    <x v="2"/>
    <s v="FR342"/>
    <d v="2019-05-30T22:00:00"/>
    <s v="May"/>
    <x v="1"/>
    <x v="6"/>
    <s v="Short"/>
    <d v="2019-05-30T00:00:00"/>
    <d v="1899-12-30T22:00:00"/>
    <x v="94"/>
    <d v="1899-12-30T22:15:00"/>
  </r>
  <r>
    <s v="T1"/>
    <x v="0"/>
    <x v="2"/>
    <s v="FR5776"/>
    <d v="2019-05-30T20:30:00"/>
    <s v="May"/>
    <x v="1"/>
    <x v="44"/>
    <s v="Short"/>
    <d v="2019-05-30T00:00:00"/>
    <d v="1899-12-30T20:30:00"/>
    <x v="12"/>
    <d v="1899-12-30T20:42:00"/>
  </r>
  <r>
    <s v="T1"/>
    <x v="14"/>
    <x v="2"/>
    <s v="FR558"/>
    <d v="2019-05-30T20:30:00"/>
    <s v="May"/>
    <x v="1"/>
    <x v="22"/>
    <s v="Short"/>
    <d v="2019-05-30T00:00:00"/>
    <d v="1899-12-30T20:30:00"/>
    <x v="12"/>
    <d v="1899-12-30T20:43:00"/>
  </r>
  <r>
    <s v="T1"/>
    <x v="29"/>
    <x v="2"/>
    <s v="FR666"/>
    <d v="2019-05-30T20:45:00"/>
    <s v="May"/>
    <x v="1"/>
    <x v="0"/>
    <s v="Short"/>
    <d v="2019-05-30T00:00:00"/>
    <d v="1899-12-30T20:45:00"/>
    <x v="14"/>
    <d v="1899-12-30T20:59:00"/>
  </r>
  <r>
    <s v="T1"/>
    <x v="10"/>
    <x v="4"/>
    <s v="BA839"/>
    <d v="2019-05-30T20:50:00"/>
    <s v="May"/>
    <x v="1"/>
    <x v="64"/>
    <s v="None"/>
    <d v="2019-05-30T00:00:00"/>
    <d v="1899-12-30T20:50:00"/>
    <x v="14"/>
    <d v="1899-12-30T20:57:00"/>
  </r>
  <r>
    <s v="T1"/>
    <x v="30"/>
    <x v="8"/>
    <s v="BE388"/>
    <d v="2019-05-30T20:50:00"/>
    <s v="May"/>
    <x v="1"/>
    <x v="23"/>
    <s v="None"/>
    <d v="2019-05-30T00:00:00"/>
    <d v="1899-12-30T20:50:00"/>
    <x v="14"/>
    <d v="1899-12-30T20:53:00"/>
  </r>
  <r>
    <s v="T1"/>
    <x v="22"/>
    <x v="2"/>
    <s v="FR174"/>
    <d v="2019-05-30T20:55:00"/>
    <s v="May"/>
    <x v="1"/>
    <x v="22"/>
    <s v="Short"/>
    <d v="2019-05-30T00:00:00"/>
    <d v="1899-12-30T20:55:00"/>
    <x v="15"/>
    <d v="1899-12-30T21:08:00"/>
  </r>
  <r>
    <s v="T2"/>
    <x v="10"/>
    <x v="0"/>
    <s v="EI186"/>
    <d v="2019-05-30T21:10:00"/>
    <s v="May"/>
    <x v="1"/>
    <x v="2"/>
    <s v="None"/>
    <d v="2019-05-30T00:00:00"/>
    <d v="1899-12-30T21:10:00"/>
    <x v="16"/>
    <d v="1899-12-30T21:19:00"/>
  </r>
  <r>
    <s v="T1"/>
    <x v="8"/>
    <x v="2"/>
    <s v="FR288"/>
    <d v="2019-05-30T18:55:00"/>
    <s v="May"/>
    <x v="1"/>
    <x v="79"/>
    <s v="Long"/>
    <d v="2019-05-30T00:00:00"/>
    <d v="1899-12-30T18:55:00"/>
    <x v="3"/>
    <d v="1899-12-30T23:11:00"/>
  </r>
  <r>
    <s v="T1"/>
    <x v="18"/>
    <x v="2"/>
    <s v="FR118"/>
    <d v="2019-05-30T19:20:00"/>
    <s v="May"/>
    <x v="1"/>
    <x v="17"/>
    <s v="Long"/>
    <d v="2019-05-30T00:00:00"/>
    <d v="1899-12-30T19:20:00"/>
    <x v="5"/>
    <d v="1899-12-30T20:06:00"/>
  </r>
  <r>
    <s v="T1"/>
    <x v="20"/>
    <x v="2"/>
    <s v="FR026"/>
    <d v="2019-05-30T19:25:00"/>
    <s v="May"/>
    <x v="1"/>
    <x v="47"/>
    <s v="Short"/>
    <d v="2019-05-30T00:00:00"/>
    <d v="1899-12-30T19:25:00"/>
    <x v="6"/>
    <d v="1899-12-30T19:43:00"/>
  </r>
  <r>
    <s v="T1"/>
    <x v="104"/>
    <x v="2"/>
    <s v="FR1926"/>
    <d v="2019-05-30T19:30:00"/>
    <s v="May"/>
    <x v="1"/>
    <x v="25"/>
    <s v="None"/>
    <d v="2019-05-30T00:00:00"/>
    <d v="1899-12-30T19:30:00"/>
    <x v="6"/>
    <d v="1899-12-30T19:31:00"/>
  </r>
  <r>
    <s v="T2"/>
    <x v="14"/>
    <x v="0"/>
    <s v="EI212"/>
    <d v="2019-05-30T19:35:00"/>
    <s v="May"/>
    <x v="1"/>
    <x v="51"/>
    <s v="Long"/>
    <d v="2019-05-30T00:00:00"/>
    <d v="1899-12-30T19:35:00"/>
    <x v="7"/>
    <d v="1899-12-30T20:17:00"/>
  </r>
  <r>
    <s v="T1"/>
    <x v="31"/>
    <x v="2"/>
    <s v="FR818"/>
    <d v="2019-05-30T19:35:00"/>
    <s v="May"/>
    <x v="1"/>
    <x v="25"/>
    <s v="None"/>
    <d v="2019-05-30T00:00:00"/>
    <d v="1899-12-30T19:35:00"/>
    <x v="7"/>
    <d v="1899-12-30T19:36:00"/>
  </r>
  <r>
    <s v="T1"/>
    <x v="24"/>
    <x v="2"/>
    <s v="FR536"/>
    <d v="2019-05-30T19:40:00"/>
    <s v="May"/>
    <x v="1"/>
    <x v="80"/>
    <s v="Long"/>
    <d v="2019-05-30T00:00:00"/>
    <d v="1899-12-30T19:40:00"/>
    <x v="7"/>
    <d v="1899-12-30T20:35:00"/>
  </r>
  <r>
    <s v="T1"/>
    <x v="23"/>
    <x v="2"/>
    <s v="FR508"/>
    <d v="2019-05-30T19:40:00"/>
    <s v="May"/>
    <x v="1"/>
    <x v="81"/>
    <s v="Long"/>
    <d v="2019-05-30T00:00:00"/>
    <d v="1899-12-30T19:40:00"/>
    <x v="7"/>
    <d v="1899-12-30T20:16:00"/>
  </r>
  <r>
    <s v="T1"/>
    <x v="58"/>
    <x v="2"/>
    <s v="FR1023"/>
    <d v="2019-05-30T19:40:00"/>
    <s v="May"/>
    <x v="1"/>
    <x v="61"/>
    <s v="Long"/>
    <d v="2019-05-30T00:00:00"/>
    <d v="1899-12-30T19:40:00"/>
    <x v="7"/>
    <d v="1899-12-30T20:30:00"/>
  </r>
  <r>
    <s v="T1"/>
    <x v="4"/>
    <x v="2"/>
    <s v="FR1456"/>
    <d v="2019-05-30T19:40:00"/>
    <s v="May"/>
    <x v="1"/>
    <x v="31"/>
    <s v="Long"/>
    <d v="2019-05-30T00:00:00"/>
    <d v="1899-12-30T19:40:00"/>
    <x v="7"/>
    <d v="1899-12-30T20:15:00"/>
  </r>
  <r>
    <s v="T1"/>
    <x v="10"/>
    <x v="4"/>
    <s v="BA823"/>
    <d v="2019-05-30T19:50:00"/>
    <s v="May"/>
    <x v="1"/>
    <x v="33"/>
    <s v="None"/>
    <d v="2019-05-30T00:00:00"/>
    <d v="1899-12-30T19:50:00"/>
    <x v="8"/>
    <d v="1899-12-30T19:56:00"/>
  </r>
  <r>
    <s v="T1"/>
    <x v="44"/>
    <x v="4"/>
    <s v="BA4471"/>
    <d v="2019-05-30T19:55:00"/>
    <s v="May"/>
    <x v="1"/>
    <x v="18"/>
    <s v="None"/>
    <d v="2019-05-30T00:00:00"/>
    <d v="1899-12-30T19:55:00"/>
    <x v="9"/>
    <d v="1899-12-30T20:00:00"/>
  </r>
  <r>
    <s v="T2"/>
    <x v="29"/>
    <x v="0"/>
    <s v="EI276"/>
    <d v="2019-05-30T19:55:00"/>
    <s v="May"/>
    <x v="1"/>
    <x v="9"/>
    <s v="Long"/>
    <d v="2019-05-30T00:00:00"/>
    <d v="1899-12-30T19:55:00"/>
    <x v="9"/>
    <d v="1899-12-30T20:26:00"/>
  </r>
  <r>
    <s v="T1"/>
    <x v="26"/>
    <x v="2"/>
    <s v="FR9370"/>
    <d v="2019-05-30T20:00:00"/>
    <s v="May"/>
    <x v="1"/>
    <x v="6"/>
    <s v="Short"/>
    <d v="2019-05-30T00:00:00"/>
    <d v="1899-12-30T20:00:00"/>
    <x v="9"/>
    <d v="1899-12-30T20:15:00"/>
  </r>
  <r>
    <s v="T2"/>
    <x v="10"/>
    <x v="0"/>
    <s v="EI184"/>
    <d v="2019-05-30T20:10:00"/>
    <s v="May"/>
    <x v="1"/>
    <x v="25"/>
    <s v="None"/>
    <d v="2019-05-30T00:00:00"/>
    <d v="1899-12-30T20:10:00"/>
    <x v="10"/>
    <d v="1899-12-30T20:11:00"/>
  </r>
  <r>
    <s v="T1"/>
    <x v="8"/>
    <x v="2"/>
    <s v="FR272"/>
    <d v="2019-05-30T20:20:00"/>
    <s v="May"/>
    <x v="1"/>
    <x v="2"/>
    <s v="None"/>
    <d v="2019-05-30T00:00:00"/>
    <d v="1899-12-30T20:20:00"/>
    <x v="11"/>
    <d v="1899-12-30T20:29:00"/>
  </r>
  <r>
    <s v="T2"/>
    <x v="49"/>
    <x v="0"/>
    <s v="EI436"/>
    <d v="2019-05-30T18:20:00"/>
    <s v="May"/>
    <x v="1"/>
    <x v="53"/>
    <s v="Long"/>
    <d v="2019-05-30T00:00:00"/>
    <d v="1899-12-30T18:20:00"/>
    <x v="25"/>
    <d v="1899-12-30T18:53:00"/>
  </r>
  <r>
    <s v="T1"/>
    <x v="128"/>
    <x v="2"/>
    <s v="FR7242"/>
    <d v="2019-05-30T18:25:00"/>
    <s v="May"/>
    <x v="1"/>
    <x v="26"/>
    <s v="Short"/>
    <d v="2019-05-30T00:00:00"/>
    <d v="1899-12-30T18:25:00"/>
    <x v="0"/>
    <d v="1899-12-30T18:41:00"/>
  </r>
  <r>
    <s v="T1"/>
    <x v="83"/>
    <x v="33"/>
    <s v="SK2566"/>
    <d v="2019-05-30T18:25:00"/>
    <s v="May"/>
    <x v="1"/>
    <x v="64"/>
    <s v="None"/>
    <d v="2019-05-30T00:00:00"/>
    <d v="1899-12-30T18:25:00"/>
    <x v="0"/>
    <d v="1899-12-30T18:32:00"/>
  </r>
  <r>
    <s v="T2"/>
    <x v="0"/>
    <x v="0"/>
    <s v="EI3228"/>
    <d v="2019-05-30T18:30:00"/>
    <s v="May"/>
    <x v="1"/>
    <x v="57"/>
    <s v="Long"/>
    <d v="2019-05-30T00:00:00"/>
    <d v="1899-12-30T18:30:00"/>
    <x v="0"/>
    <d v="1899-12-30T19:15:00"/>
  </r>
  <r>
    <s v="T2"/>
    <x v="7"/>
    <x v="0"/>
    <s v="EI528"/>
    <d v="2019-05-30T18:35:00"/>
    <s v="May"/>
    <x v="1"/>
    <x v="82"/>
    <s v="Long"/>
    <d v="2019-05-30T00:00:00"/>
    <d v="1899-12-30T18:35:00"/>
    <x v="1"/>
    <d v="1899-12-30T19:49:00"/>
  </r>
  <r>
    <s v="T1"/>
    <x v="13"/>
    <x v="2"/>
    <s v="FR3006"/>
    <d v="2019-05-30T18:40:00"/>
    <s v="May"/>
    <x v="1"/>
    <x v="33"/>
    <s v="None"/>
    <d v="2019-05-30T00:00:00"/>
    <d v="1899-12-30T18:40:00"/>
    <x v="1"/>
    <d v="1899-12-30T18:46:00"/>
  </r>
  <r>
    <s v="T2"/>
    <x v="4"/>
    <x v="0"/>
    <s v="EI638"/>
    <d v="2019-05-30T18:40:00"/>
    <s v="May"/>
    <x v="1"/>
    <x v="31"/>
    <s v="Long"/>
    <d v="2019-05-30T00:00:00"/>
    <d v="1899-12-30T18:40:00"/>
    <x v="1"/>
    <d v="1899-12-30T19:15:00"/>
  </r>
  <r>
    <s v="T2"/>
    <x v="5"/>
    <x v="0"/>
    <s v="EI564"/>
    <d v="2019-05-30T18:45:00"/>
    <s v="May"/>
    <x v="1"/>
    <x v="83"/>
    <s v="Long"/>
    <d v="2019-05-30T00:00:00"/>
    <d v="1899-12-30T18:45:00"/>
    <x v="2"/>
    <d v="1899-12-30T20:17:00"/>
  </r>
  <r>
    <s v="T2"/>
    <x v="129"/>
    <x v="0"/>
    <s v="EI470"/>
    <d v="2019-05-30T18:50:00"/>
    <s v="May"/>
    <x v="1"/>
    <x v="57"/>
    <s v="Long"/>
    <d v="2019-05-30T00:00:00"/>
    <d v="1899-12-30T18:50:00"/>
    <x v="2"/>
    <d v="1899-12-30T19:35:00"/>
  </r>
  <r>
    <s v="T2"/>
    <x v="6"/>
    <x v="0"/>
    <s v="EI3408"/>
    <d v="2019-05-30T18:50:00"/>
    <s v="May"/>
    <x v="1"/>
    <x v="33"/>
    <s v="None"/>
    <d v="2019-05-30T00:00:00"/>
    <d v="1899-12-30T18:50:00"/>
    <x v="2"/>
    <d v="1899-12-30T18:56:00"/>
  </r>
  <r>
    <s v="T2"/>
    <x v="9"/>
    <x v="0"/>
    <s v="EI3208"/>
    <d v="2019-05-30T18:55:00"/>
    <s v="May"/>
    <x v="1"/>
    <x v="17"/>
    <s v="Long"/>
    <d v="2019-05-30T00:00:00"/>
    <d v="1899-12-30T18:55:00"/>
    <x v="3"/>
    <d v="1899-12-30T19:41:00"/>
  </r>
  <r>
    <s v="T1"/>
    <x v="15"/>
    <x v="2"/>
    <s v="FR383"/>
    <d v="2019-05-30T19:00:00"/>
    <s v="May"/>
    <x v="1"/>
    <x v="47"/>
    <s v="Short"/>
    <d v="2019-05-30T00:00:00"/>
    <d v="1899-12-30T19:00:00"/>
    <x v="3"/>
    <d v="1899-12-30T19:18:00"/>
  </r>
  <r>
    <s v="T2"/>
    <x v="11"/>
    <x v="0"/>
    <s v="EI486"/>
    <d v="2019-05-30T19:00:00"/>
    <s v="May"/>
    <x v="1"/>
    <x v="25"/>
    <s v="None"/>
    <d v="2019-05-30T00:00:00"/>
    <d v="1899-12-30T19:00:00"/>
    <x v="3"/>
    <d v="1899-12-30T19:01:00"/>
  </r>
  <r>
    <s v="T2"/>
    <x v="10"/>
    <x v="0"/>
    <s v="EI182"/>
    <d v="2019-05-30T19:00:00"/>
    <s v="May"/>
    <x v="1"/>
    <x v="47"/>
    <s v="Short"/>
    <d v="2019-05-30T00:00:00"/>
    <d v="1899-12-30T19:00:00"/>
    <x v="3"/>
    <d v="1899-12-30T19:18:00"/>
  </r>
  <r>
    <s v="T2"/>
    <x v="123"/>
    <x v="0"/>
    <s v="EI478"/>
    <d v="2019-05-30T19:05:00"/>
    <s v="May"/>
    <x v="1"/>
    <x v="23"/>
    <s v="None"/>
    <d v="2019-05-30T00:00:00"/>
    <d v="1899-12-30T19:05:00"/>
    <x v="4"/>
    <d v="1899-12-30T19:08:00"/>
  </r>
  <r>
    <s v="T1"/>
    <x v="14"/>
    <x v="2"/>
    <s v="FR1556"/>
    <d v="2019-05-30T19:05:00"/>
    <s v="May"/>
    <x v="1"/>
    <x v="61"/>
    <s v="Long"/>
    <d v="2019-05-30T00:00:00"/>
    <d v="1899-12-30T19:05:00"/>
    <x v="4"/>
    <d v="1899-12-30T19:55:00"/>
  </r>
  <r>
    <s v="T2"/>
    <x v="3"/>
    <x v="0"/>
    <s v="EI738"/>
    <d v="2019-05-30T19:10:00"/>
    <s v="May"/>
    <x v="1"/>
    <x v="22"/>
    <s v="Short"/>
    <d v="2019-05-30T00:00:00"/>
    <d v="1899-12-30T19:10:00"/>
    <x v="4"/>
    <d v="1899-12-30T19:23:00"/>
  </r>
  <r>
    <s v="T2"/>
    <x v="0"/>
    <x v="0"/>
    <s v="EI3230"/>
    <d v="2019-05-30T19:15:00"/>
    <s v="May"/>
    <x v="1"/>
    <x v="6"/>
    <s v="Short"/>
    <d v="2019-05-30T00:00:00"/>
    <d v="1899-12-30T19:15:00"/>
    <x v="5"/>
    <d v="1899-12-30T19:30:00"/>
  </r>
  <r>
    <s v="T2"/>
    <x v="17"/>
    <x v="0"/>
    <s v="EI3394"/>
    <d v="2019-05-30T19:15:00"/>
    <s v="May"/>
    <x v="1"/>
    <x v="51"/>
    <s v="Long"/>
    <d v="2019-05-30T00:00:00"/>
    <d v="1899-12-30T19:15:00"/>
    <x v="5"/>
    <d v="1899-12-30T19:57:00"/>
  </r>
  <r>
    <s v="T1"/>
    <x v="13"/>
    <x v="7"/>
    <s v="KL938"/>
    <d v="2019-05-30T17:20:00"/>
    <s v="May"/>
    <x v="1"/>
    <x v="0"/>
    <s v="Short"/>
    <d v="2019-05-30T00:00:00"/>
    <d v="1899-12-30T17:20:00"/>
    <x v="19"/>
    <d v="1899-12-30T17:34:00"/>
  </r>
  <r>
    <s v="T1"/>
    <x v="36"/>
    <x v="2"/>
    <s v="FR1958"/>
    <d v="2019-05-30T17:25:00"/>
    <s v="May"/>
    <x v="1"/>
    <x v="15"/>
    <s v="Long"/>
    <d v="2019-05-30T00:00:00"/>
    <d v="1899-12-30T17:25:00"/>
    <x v="20"/>
    <d v="1899-12-30T18:12:00"/>
  </r>
  <r>
    <s v="T2"/>
    <x v="23"/>
    <x v="0"/>
    <s v="EI3286"/>
    <d v="2019-05-30T17:30:00"/>
    <s v="May"/>
    <x v="1"/>
    <x v="84"/>
    <s v="Long"/>
    <d v="2019-05-30T00:00:00"/>
    <d v="1899-12-30T17:30:00"/>
    <x v="20"/>
    <d v="1899-12-30T20:12:00"/>
  </r>
  <r>
    <s v="T1"/>
    <x v="130"/>
    <x v="2"/>
    <s v="FR7148"/>
    <d v="2019-05-30T17:30:00"/>
    <s v="May"/>
    <x v="1"/>
    <x v="18"/>
    <s v="None"/>
    <d v="2019-05-30T00:00:00"/>
    <d v="1899-12-30T17:30:00"/>
    <x v="20"/>
    <d v="1899-12-30T17:35:00"/>
  </r>
  <r>
    <s v="T2"/>
    <x v="37"/>
    <x v="0"/>
    <s v="EI698"/>
    <d v="2019-05-30T17:30:00"/>
    <s v="May"/>
    <x v="1"/>
    <x v="81"/>
    <s v="Long"/>
    <d v="2019-05-30T00:00:00"/>
    <d v="1899-12-30T17:30:00"/>
    <x v="20"/>
    <d v="1899-12-30T18:06:00"/>
  </r>
  <r>
    <s v="T1"/>
    <x v="131"/>
    <x v="2"/>
    <s v="FR5346"/>
    <d v="2019-05-30T17:30:00"/>
    <s v="May"/>
    <x v="1"/>
    <x v="34"/>
    <s v="Medium"/>
    <d v="2019-05-30T00:00:00"/>
    <d v="1899-12-30T17:30:00"/>
    <x v="20"/>
    <d v="1899-12-30T17:51:00"/>
  </r>
  <r>
    <s v="T1"/>
    <x v="11"/>
    <x v="2"/>
    <s v="FR7138"/>
    <d v="2019-05-30T17:40:00"/>
    <s v="May"/>
    <x v="1"/>
    <x v="85"/>
    <s v="Long"/>
    <d v="2019-05-30T00:00:00"/>
    <d v="1899-12-30T17:40:00"/>
    <x v="21"/>
    <d v="1899-12-30T18:33:00"/>
  </r>
  <r>
    <s v="T1"/>
    <x v="132"/>
    <x v="2"/>
    <s v="FR862"/>
    <d v="2019-05-30T17:40:00"/>
    <s v="May"/>
    <x v="1"/>
    <x v="86"/>
    <s v="Long"/>
    <d v="2019-05-30T00:00:00"/>
    <d v="1899-12-30T17:40:00"/>
    <x v="21"/>
    <d v="1899-12-30T19:04:00"/>
  </r>
  <r>
    <s v="T1"/>
    <x v="38"/>
    <x v="2"/>
    <s v="FR7094"/>
    <d v="2019-05-30T17:40:00"/>
    <s v="May"/>
    <x v="1"/>
    <x v="87"/>
    <s v="Long"/>
    <d v="2019-05-30T00:00:00"/>
    <d v="1899-12-30T17:40:00"/>
    <x v="21"/>
    <d v="1899-12-30T18:38:00"/>
  </r>
  <r>
    <s v="T1"/>
    <x v="11"/>
    <x v="11"/>
    <s v="TP1327"/>
    <d v="2019-05-30T17:40:00"/>
    <s v="May"/>
    <x v="1"/>
    <x v="37"/>
    <s v="Medium"/>
    <d v="2019-05-30T00:00:00"/>
    <d v="1899-12-30T17:40:00"/>
    <x v="21"/>
    <d v="1899-12-30T18:05:00"/>
  </r>
  <r>
    <s v="T2"/>
    <x v="18"/>
    <x v="0"/>
    <s v="EI244"/>
    <d v="2019-05-30T17:45:00"/>
    <s v="May"/>
    <x v="1"/>
    <x v="38"/>
    <s v="Long"/>
    <d v="2019-05-30T00:00:00"/>
    <d v="1899-12-30T17:45:00"/>
    <x v="22"/>
    <d v="1899-12-30T18:33:00"/>
  </r>
  <r>
    <s v="T1"/>
    <x v="32"/>
    <x v="2"/>
    <s v="FR446"/>
    <d v="2019-05-30T17:50:00"/>
    <s v="May"/>
    <x v="1"/>
    <x v="22"/>
    <s v="Short"/>
    <d v="2019-05-30T00:00:00"/>
    <d v="1899-12-30T17:50:00"/>
    <x v="22"/>
    <d v="1899-12-30T18:03:00"/>
  </r>
  <r>
    <s v="T1"/>
    <x v="3"/>
    <x v="2"/>
    <s v="FR9997"/>
    <d v="2019-05-30T17:50:00"/>
    <s v="May"/>
    <x v="1"/>
    <x v="51"/>
    <s v="Long"/>
    <d v="2019-05-30T00:00:00"/>
    <d v="1899-12-30T17:50:00"/>
    <x v="22"/>
    <d v="1899-12-30T18:32:00"/>
  </r>
  <r>
    <s v="T1"/>
    <x v="41"/>
    <x v="12"/>
    <s v="LH2517"/>
    <d v="2019-05-30T17:50:00"/>
    <s v="May"/>
    <x v="1"/>
    <x v="18"/>
    <s v="None"/>
    <d v="2019-05-30T00:00:00"/>
    <d v="1899-12-30T17:50:00"/>
    <x v="22"/>
    <d v="1899-12-30T17:55:00"/>
  </r>
  <r>
    <s v="T2"/>
    <x v="42"/>
    <x v="0"/>
    <s v="EI338"/>
    <d v="2019-05-30T17:55:00"/>
    <s v="May"/>
    <x v="1"/>
    <x v="39"/>
    <s v="None"/>
    <d v="2019-05-30T00:00:00"/>
    <d v="1899-12-30T17:55:00"/>
    <x v="23"/>
    <d v="1899-12-30T17:59:00"/>
  </r>
  <r>
    <s v="T1"/>
    <x v="16"/>
    <x v="2"/>
    <s v="FR7054"/>
    <d v="2019-05-30T17:55:00"/>
    <s v="May"/>
    <x v="1"/>
    <x v="7"/>
    <s v="Short"/>
    <d v="2019-05-30T00:00:00"/>
    <d v="1899-12-30T17:55:00"/>
    <x v="23"/>
    <d v="1899-12-30T18:12:00"/>
  </r>
  <r>
    <s v="T2"/>
    <x v="10"/>
    <x v="0"/>
    <s v="EI178"/>
    <d v="2019-05-30T18:00:00"/>
    <s v="May"/>
    <x v="1"/>
    <x v="37"/>
    <s v="Medium"/>
    <d v="2019-05-30T00:00:00"/>
    <d v="1899-12-30T18:00:00"/>
    <x v="23"/>
    <d v="1899-12-30T18:25:00"/>
  </r>
  <r>
    <s v="T1"/>
    <x v="46"/>
    <x v="2"/>
    <s v="FR4844"/>
    <d v="2019-05-30T18:00:00"/>
    <s v="May"/>
    <x v="1"/>
    <x v="80"/>
    <s v="Long"/>
    <d v="2019-05-30T00:00:00"/>
    <d v="1899-12-30T18:00:00"/>
    <x v="23"/>
    <d v="1899-12-30T18:55:00"/>
  </r>
  <r>
    <s v="T2"/>
    <x v="31"/>
    <x v="0"/>
    <s v="EI3258"/>
    <d v="2019-05-30T18:00:00"/>
    <s v="May"/>
    <x v="1"/>
    <x v="11"/>
    <s v="Long"/>
    <d v="2019-05-30T00:00:00"/>
    <d v="1899-12-30T18:00:00"/>
    <x v="23"/>
    <d v="1899-12-30T18:40:00"/>
  </r>
  <r>
    <s v="T1"/>
    <x v="108"/>
    <x v="29"/>
    <s v="AY1386"/>
    <d v="2019-05-30T18:05:00"/>
    <s v="May"/>
    <x v="1"/>
    <x v="27"/>
    <s v="Medium"/>
    <d v="2019-05-30T00:00:00"/>
    <d v="1899-12-30T18:05:00"/>
    <x v="24"/>
    <d v="1899-12-30T18:31:00"/>
  </r>
  <r>
    <s v="T2"/>
    <x v="13"/>
    <x v="0"/>
    <s v="EI610"/>
    <d v="2019-05-30T18:10:00"/>
    <s v="May"/>
    <x v="1"/>
    <x v="36"/>
    <s v="Long"/>
    <d v="2019-05-30T00:00:00"/>
    <d v="1899-12-30T18:10:00"/>
    <x v="24"/>
    <d v="1899-12-30T18:48:00"/>
  </r>
  <r>
    <s v="T1"/>
    <x v="63"/>
    <x v="2"/>
    <s v="FR6840"/>
    <d v="2019-05-30T18:10:00"/>
    <s v="May"/>
    <x v="1"/>
    <x v="13"/>
    <s v="Short"/>
    <d v="2019-05-30T00:00:00"/>
    <d v="1899-12-30T18:10:00"/>
    <x v="24"/>
    <d v="1899-12-30T18:29:00"/>
  </r>
  <r>
    <s v="T1"/>
    <x v="55"/>
    <x v="2"/>
    <s v="FR1901"/>
    <d v="2019-05-30T18:15:00"/>
    <s v="May"/>
    <x v="1"/>
    <x v="50"/>
    <s v="None"/>
    <d v="2019-05-30T00:00:00"/>
    <d v="1899-12-30T18:15:00"/>
    <x v="25"/>
    <d v="1899-12-30T18:17:00"/>
  </r>
  <r>
    <s v="T1"/>
    <x v="30"/>
    <x v="8"/>
    <s v="BE386"/>
    <d v="2019-05-30T16:25:00"/>
    <s v="May"/>
    <x v="1"/>
    <x v="57"/>
    <s v="Long"/>
    <d v="2019-05-30T00:00:00"/>
    <d v="1899-12-30T16:25:00"/>
    <x v="27"/>
    <d v="1899-12-30T17:10:00"/>
  </r>
  <r>
    <s v="T2"/>
    <x v="50"/>
    <x v="0"/>
    <s v="EI3216"/>
    <d v="2019-05-30T16:25:00"/>
    <s v="May"/>
    <x v="1"/>
    <x v="88"/>
    <s v="Long"/>
    <d v="2019-05-30T00:00:00"/>
    <d v="1899-12-30T16:25:00"/>
    <x v="27"/>
    <d v="1899-12-30T18:01:00"/>
  </r>
  <r>
    <s v="T1"/>
    <x v="76"/>
    <x v="10"/>
    <s v="TOM1478"/>
    <d v="2019-05-30T16:30:00"/>
    <s v="May"/>
    <x v="1"/>
    <x v="61"/>
    <s v="Long"/>
    <d v="2019-05-30T00:00:00"/>
    <d v="1899-12-30T16:30:00"/>
    <x v="27"/>
    <d v="1899-12-30T17:20:00"/>
  </r>
  <r>
    <s v="T1"/>
    <x v="8"/>
    <x v="2"/>
    <s v="FR211"/>
    <d v="2019-05-30T16:30:00"/>
    <s v="May"/>
    <x v="1"/>
    <x v="18"/>
    <s v="None"/>
    <d v="2019-05-30T00:00:00"/>
    <d v="1899-12-30T16:30:00"/>
    <x v="27"/>
    <d v="1899-12-30T16:35:00"/>
  </r>
  <r>
    <s v="T1"/>
    <x v="53"/>
    <x v="14"/>
    <s v="TK1978"/>
    <d v="2019-05-30T16:30:00"/>
    <s v="May"/>
    <x v="1"/>
    <x v="15"/>
    <s v="Long"/>
    <d v="2019-05-30T00:00:00"/>
    <d v="1899-12-30T16:30:00"/>
    <x v="27"/>
    <d v="1899-12-30T17:17:00"/>
  </r>
  <r>
    <s v="T1"/>
    <x v="52"/>
    <x v="2"/>
    <s v="FR9434"/>
    <d v="2019-05-30T16:30:00"/>
    <s v="May"/>
    <x v="1"/>
    <x v="46"/>
    <s v="Medium"/>
    <d v="2019-05-30T00:00:00"/>
    <d v="1899-12-30T16:30:00"/>
    <x v="27"/>
    <d v="1899-12-30T16:50:00"/>
  </r>
  <r>
    <s v="T1"/>
    <x v="26"/>
    <x v="2"/>
    <s v="FR7032"/>
    <d v="2019-05-30T16:40:00"/>
    <s v="May"/>
    <x v="1"/>
    <x v="23"/>
    <s v="None"/>
    <d v="2019-05-30T00:00:00"/>
    <d v="1899-12-30T16:40:00"/>
    <x v="28"/>
    <d v="1899-12-30T16:43:00"/>
  </r>
  <r>
    <s v="T2"/>
    <x v="31"/>
    <x v="0"/>
    <s v="EI3556"/>
    <d v="2019-05-30T16:40:00"/>
    <s v="May"/>
    <x v="1"/>
    <x v="69"/>
    <s v="Long"/>
    <d v="2019-05-30T00:00:00"/>
    <d v="1899-12-30T16:40:00"/>
    <x v="28"/>
    <d v="1899-12-30T17:52:00"/>
  </r>
  <r>
    <s v="T1"/>
    <x v="10"/>
    <x v="4"/>
    <s v="BA829"/>
    <d v="2019-05-30T16:40:00"/>
    <s v="May"/>
    <x v="1"/>
    <x v="64"/>
    <s v="None"/>
    <d v="2019-05-30T00:00:00"/>
    <d v="1899-12-30T16:40:00"/>
    <x v="28"/>
    <d v="1899-12-30T16:47:00"/>
  </r>
  <r>
    <s v="T1"/>
    <x v="18"/>
    <x v="2"/>
    <s v="FR142"/>
    <d v="2019-05-30T16:45:00"/>
    <s v="May"/>
    <x v="1"/>
    <x v="19"/>
    <s v="None"/>
    <d v="2019-05-30T00:00:00"/>
    <d v="1899-12-30T16:45:00"/>
    <x v="29"/>
    <d v="1899-12-30T16:53:00"/>
  </r>
  <r>
    <s v="T1"/>
    <x v="43"/>
    <x v="2"/>
    <s v="FR7326"/>
    <d v="2019-05-30T16:55:00"/>
    <s v="May"/>
    <x v="1"/>
    <x v="0"/>
    <s v="Short"/>
    <d v="2019-05-30T00:00:00"/>
    <d v="1899-12-30T16:55:00"/>
    <x v="30"/>
    <d v="1899-12-30T17:09:00"/>
  </r>
  <r>
    <s v="T2"/>
    <x v="10"/>
    <x v="0"/>
    <s v="EI176"/>
    <d v="2019-05-30T17:00:00"/>
    <s v="May"/>
    <x v="1"/>
    <x v="28"/>
    <s v="Medium"/>
    <d v="2019-05-30T00:00:00"/>
    <d v="1899-12-30T17:00:00"/>
    <x v="30"/>
    <d v="1899-12-30T17:28:00"/>
  </r>
  <r>
    <s v="T1"/>
    <x v="7"/>
    <x v="15"/>
    <s v="AF1117"/>
    <d v="2019-05-30T17:00:00"/>
    <s v="May"/>
    <x v="1"/>
    <x v="53"/>
    <s v="Long"/>
    <d v="2019-05-30T00:00:00"/>
    <d v="1899-12-30T17:00:00"/>
    <x v="30"/>
    <d v="1899-12-30T17:33:00"/>
  </r>
  <r>
    <s v="T2"/>
    <x v="15"/>
    <x v="0"/>
    <s v="EI656"/>
    <d v="2019-05-30T17:00:00"/>
    <s v="May"/>
    <x v="1"/>
    <x v="89"/>
    <s v="Long"/>
    <d v="2019-05-30T00:00:00"/>
    <d v="1899-12-30T17:00:00"/>
    <x v="30"/>
    <d v="1899-12-30T17:51:00"/>
  </r>
  <r>
    <s v="T1"/>
    <x v="112"/>
    <x v="2"/>
    <s v="FR1976"/>
    <d v="2019-05-30T17:05:00"/>
    <s v="May"/>
    <x v="1"/>
    <x v="90"/>
    <s v="Long"/>
    <d v="2019-05-30T00:00:00"/>
    <d v="1899-12-30T17:05:00"/>
    <x v="31"/>
    <d v="1899-12-30T18:26:00"/>
  </r>
  <r>
    <s v="T1"/>
    <x v="5"/>
    <x v="2"/>
    <s v="FR6395"/>
    <d v="2019-05-30T17:10:00"/>
    <s v="May"/>
    <x v="1"/>
    <x v="60"/>
    <s v="Long"/>
    <d v="2019-05-30T00:00:00"/>
    <d v="1899-12-30T17:10:00"/>
    <x v="31"/>
    <d v="1899-12-30T18:26:00"/>
  </r>
  <r>
    <s v="T1"/>
    <x v="45"/>
    <x v="2"/>
    <s v="FR7156"/>
    <d v="2019-05-30T17:15:00"/>
    <s v="May"/>
    <x v="1"/>
    <x v="50"/>
    <s v="None"/>
    <d v="2019-05-30T00:00:00"/>
    <d v="1899-12-30T17:15:00"/>
    <x v="19"/>
    <d v="1899-12-30T17:17:00"/>
  </r>
  <r>
    <s v="T1"/>
    <x v="41"/>
    <x v="2"/>
    <s v="FR8996"/>
    <d v="2019-05-30T17:15:00"/>
    <s v="May"/>
    <x v="1"/>
    <x v="46"/>
    <s v="Medium"/>
    <d v="2019-05-30T00:00:00"/>
    <d v="1899-12-30T17:15:00"/>
    <x v="19"/>
    <d v="1899-12-30T17:35:00"/>
  </r>
  <r>
    <s v="T2"/>
    <x v="133"/>
    <x v="0"/>
    <s v="EI462"/>
    <d v="2019-05-30T17:15:00"/>
    <s v="May"/>
    <x v="1"/>
    <x v="91"/>
    <s v="Long"/>
    <d v="2019-05-30T00:00:00"/>
    <d v="1899-12-30T17:15:00"/>
    <x v="19"/>
    <d v="1899-12-30T19:00:00"/>
  </r>
  <r>
    <s v="T1"/>
    <x v="16"/>
    <x v="2"/>
    <s v="FR7048"/>
    <d v="2019-05-30T17:15:00"/>
    <s v="May"/>
    <x v="1"/>
    <x v="17"/>
    <s v="Long"/>
    <d v="2019-05-30T00:00:00"/>
    <d v="1899-12-30T17:15:00"/>
    <x v="19"/>
    <d v="1899-12-30T18:01:00"/>
  </r>
  <r>
    <s v="T2"/>
    <x v="61"/>
    <x v="0"/>
    <s v="EI778"/>
    <d v="2019-05-30T15:25:00"/>
    <s v="May"/>
    <x v="1"/>
    <x v="3"/>
    <s v="Long"/>
    <d v="2019-05-30T00:00:00"/>
    <d v="1899-12-30T15:25:00"/>
    <x v="32"/>
    <d v="1899-12-30T16:21:00"/>
  </r>
  <r>
    <s v="T1"/>
    <x v="13"/>
    <x v="2"/>
    <s v="FR3104"/>
    <d v="2019-05-30T15:30:00"/>
    <s v="May"/>
    <x v="1"/>
    <x v="34"/>
    <s v="Medium"/>
    <d v="2019-05-30T00:00:00"/>
    <d v="1899-12-30T15:30:00"/>
    <x v="32"/>
    <d v="1899-12-30T15:51:00"/>
  </r>
  <r>
    <s v="T1"/>
    <x v="8"/>
    <x v="2"/>
    <s v="FR294"/>
    <d v="2019-05-30T15:30:00"/>
    <s v="May"/>
    <x v="1"/>
    <x v="42"/>
    <s v="Medium"/>
    <d v="2019-05-30T00:00:00"/>
    <d v="1899-12-30T15:30:00"/>
    <x v="32"/>
    <d v="1899-12-30T15:54:00"/>
  </r>
  <r>
    <s v="T2"/>
    <x v="134"/>
    <x v="0"/>
    <s v="EI798"/>
    <d v="2019-05-30T15:30:00"/>
    <s v="May"/>
    <x v="1"/>
    <x v="83"/>
    <s v="Long"/>
    <d v="2019-05-30T00:00:00"/>
    <d v="1899-12-30T15:30:00"/>
    <x v="32"/>
    <d v="1899-12-30T17:02:00"/>
  </r>
  <r>
    <s v="T1"/>
    <x v="18"/>
    <x v="2"/>
    <s v="FR116"/>
    <d v="2019-05-30T15:35:00"/>
    <s v="May"/>
    <x v="1"/>
    <x v="23"/>
    <s v="None"/>
    <d v="2019-05-30T00:00:00"/>
    <d v="1899-12-30T15:35:00"/>
    <x v="33"/>
    <d v="1899-12-30T15:38:00"/>
  </r>
  <r>
    <s v="T1"/>
    <x v="17"/>
    <x v="2"/>
    <s v="FR156"/>
    <d v="2019-05-30T15:35:00"/>
    <s v="May"/>
    <x v="1"/>
    <x v="23"/>
    <s v="None"/>
    <d v="2019-05-30T00:00:00"/>
    <d v="1899-12-30T15:35:00"/>
    <x v="33"/>
    <d v="1899-12-30T15:38:00"/>
  </r>
  <r>
    <s v="T2"/>
    <x v="16"/>
    <x v="0"/>
    <s v="EI586"/>
    <d v="2019-05-30T15:40:00"/>
    <s v="May"/>
    <x v="1"/>
    <x v="39"/>
    <s v="None"/>
    <d v="2019-05-30T00:00:00"/>
    <d v="1899-12-30T15:40:00"/>
    <x v="33"/>
    <d v="1899-12-30T15:44:00"/>
  </r>
  <r>
    <s v="T2"/>
    <x v="44"/>
    <x v="0"/>
    <s v="EI288"/>
    <d v="2019-05-30T15:40:00"/>
    <s v="May"/>
    <x v="1"/>
    <x v="44"/>
    <s v="Short"/>
    <d v="2019-05-30T00:00:00"/>
    <d v="1899-12-30T15:40:00"/>
    <x v="33"/>
    <d v="1899-12-30T15:52:00"/>
  </r>
  <r>
    <s v="T2"/>
    <x v="14"/>
    <x v="0"/>
    <s v="EI3326"/>
    <d v="2019-05-30T15:40:00"/>
    <s v="May"/>
    <x v="1"/>
    <x v="31"/>
    <s v="Long"/>
    <d v="2019-05-30T00:00:00"/>
    <d v="1899-12-30T15:40:00"/>
    <x v="33"/>
    <d v="1899-12-30T16:15:00"/>
  </r>
  <r>
    <s v="T1"/>
    <x v="135"/>
    <x v="2"/>
    <s v="FR9456"/>
    <d v="2019-05-30T15:45:00"/>
    <s v="May"/>
    <x v="1"/>
    <x v="20"/>
    <s v="Long"/>
    <d v="2019-05-30T00:00:00"/>
    <d v="1899-12-30T15:45:00"/>
    <x v="34"/>
    <d v="1899-12-30T16:17:00"/>
  </r>
  <r>
    <s v="T1"/>
    <x v="59"/>
    <x v="2"/>
    <s v="FR7072"/>
    <d v="2019-05-30T15:45:00"/>
    <s v="May"/>
    <x v="1"/>
    <x v="92"/>
    <s v="Long"/>
    <d v="2019-05-30T00:00:00"/>
    <d v="1899-12-30T15:45:00"/>
    <x v="34"/>
    <d v="1899-12-30T16:19:00"/>
  </r>
  <r>
    <s v="T2"/>
    <x v="136"/>
    <x v="0"/>
    <s v="EI121"/>
    <d v="2019-05-30T15:50:00"/>
    <s v="May"/>
    <x v="1"/>
    <x v="93"/>
    <s v="Long"/>
    <d v="2019-05-30T00:00:00"/>
    <d v="1899-12-30T15:50:00"/>
    <x v="34"/>
    <d v="1899-12-30T17:13:00"/>
  </r>
  <r>
    <s v="T2"/>
    <x v="10"/>
    <x v="0"/>
    <s v="EI174"/>
    <d v="2019-05-30T15:50:00"/>
    <s v="May"/>
    <x v="1"/>
    <x v="18"/>
    <s v="None"/>
    <d v="2019-05-30T00:00:00"/>
    <d v="1899-12-30T15:50:00"/>
    <x v="34"/>
    <d v="1899-12-30T15:55:00"/>
  </r>
  <r>
    <s v="T1"/>
    <x v="44"/>
    <x v="4"/>
    <s v="BA4467"/>
    <d v="2019-05-30T15:55:00"/>
    <s v="May"/>
    <x v="1"/>
    <x v="25"/>
    <s v="None"/>
    <d v="2019-05-30T00:00:00"/>
    <d v="1899-12-30T15:55:00"/>
    <x v="35"/>
    <d v="1899-12-30T15:56:00"/>
  </r>
  <r>
    <s v="T2"/>
    <x v="52"/>
    <x v="0"/>
    <s v="EI406"/>
    <d v="2019-05-30T15:55:00"/>
    <s v="May"/>
    <x v="1"/>
    <x v="63"/>
    <s v="Long"/>
    <d v="2019-05-30T00:00:00"/>
    <d v="1899-12-30T15:55:00"/>
    <x v="35"/>
    <d v="1899-12-30T16:49:00"/>
  </r>
  <r>
    <s v="T1"/>
    <x v="2"/>
    <x v="1"/>
    <s v="OE1341"/>
    <d v="2019-05-30T16:00:00"/>
    <s v="May"/>
    <x v="1"/>
    <x v="10"/>
    <s v="Medium"/>
    <d v="2019-05-30T00:00:00"/>
    <d v="1899-12-30T16:00:00"/>
    <x v="35"/>
    <d v="1899-12-30T16:27:00"/>
  </r>
  <r>
    <s v="T1"/>
    <x v="65"/>
    <x v="2"/>
    <s v="FR7346"/>
    <d v="2019-05-30T16:00:00"/>
    <s v="May"/>
    <x v="1"/>
    <x v="23"/>
    <s v="None"/>
    <d v="2019-05-30T00:00:00"/>
    <d v="1899-12-30T16:00:00"/>
    <x v="35"/>
    <d v="1899-12-30T16:03:00"/>
  </r>
  <r>
    <s v="T1"/>
    <x v="48"/>
    <x v="2"/>
    <s v="FR337"/>
    <d v="2019-05-30T16:00:00"/>
    <s v="May"/>
    <x v="1"/>
    <x v="20"/>
    <s v="Long"/>
    <d v="2019-05-30T00:00:00"/>
    <d v="1899-12-30T16:00:00"/>
    <x v="35"/>
    <d v="1899-12-30T16:32:00"/>
  </r>
  <r>
    <s v="T2"/>
    <x v="64"/>
    <x v="0"/>
    <s v="EI125"/>
    <d v="2019-05-30T16:00:00"/>
    <s v="May"/>
    <x v="1"/>
    <x v="6"/>
    <s v="Short"/>
    <d v="2019-05-30T00:00:00"/>
    <d v="1899-12-30T16:00:00"/>
    <x v="35"/>
    <d v="1899-12-30T16:15:00"/>
  </r>
  <r>
    <s v="T2"/>
    <x v="54"/>
    <x v="0"/>
    <s v="EI376"/>
    <d v="2019-05-30T16:10:00"/>
    <s v="May"/>
    <x v="1"/>
    <x v="39"/>
    <s v="None"/>
    <d v="2019-05-30T00:00:00"/>
    <d v="1899-12-30T16:10:00"/>
    <x v="95"/>
    <d v="1899-12-30T16:14:00"/>
  </r>
  <r>
    <s v="T1"/>
    <x v="74"/>
    <x v="8"/>
    <s v="BE4526"/>
    <d v="2019-05-30T16:10:00"/>
    <s v="May"/>
    <x v="1"/>
    <x v="45"/>
    <s v="Long"/>
    <d v="2019-05-30T00:00:00"/>
    <d v="1899-12-30T16:10:00"/>
    <x v="95"/>
    <d v="1899-12-30T16:40:00"/>
  </r>
  <r>
    <s v="T2"/>
    <x v="51"/>
    <x v="0"/>
    <s v="EI139"/>
    <d v="2019-05-30T16:20:00"/>
    <s v="May"/>
    <x v="1"/>
    <x v="27"/>
    <s v="Medium"/>
    <d v="2019-05-30T00:00:00"/>
    <d v="1899-12-30T16:20:00"/>
    <x v="26"/>
    <d v="1899-12-30T16:46:00"/>
  </r>
  <r>
    <s v="T2"/>
    <x v="66"/>
    <x v="0"/>
    <s v="EI109"/>
    <d v="2019-05-30T16:20:00"/>
    <s v="May"/>
    <x v="1"/>
    <x v="33"/>
    <s v="None"/>
    <d v="2019-05-30T00:00:00"/>
    <d v="1899-12-30T16:20:00"/>
    <x v="26"/>
    <d v="1899-12-30T16:26:00"/>
  </r>
  <r>
    <s v="T2"/>
    <x v="4"/>
    <x v="0"/>
    <s v="EI638"/>
    <d v="2019-05-30T18:40:00"/>
    <s v="May"/>
    <x v="1"/>
    <x v="53"/>
    <s v="Long"/>
    <d v="2019-05-30T00:00:00"/>
    <d v="1899-12-30T18:40:00"/>
    <x v="1"/>
    <d v="1899-12-30T19:13:00"/>
  </r>
  <r>
    <s v="T2"/>
    <x v="0"/>
    <x v="0"/>
    <s v="EI3230"/>
    <d v="2019-05-30T19:15:00"/>
    <s v="May"/>
    <x v="1"/>
    <x v="24"/>
    <s v="None"/>
    <d v="2019-05-30T00:00:00"/>
    <d v="1899-12-30T19:15:00"/>
    <x v="5"/>
    <d v="1899-12-30T19:15:00"/>
  </r>
  <r>
    <s v="T2"/>
    <x v="81"/>
    <x v="0"/>
    <s v="EI131"/>
    <d v="2019-05-30T14:20:00"/>
    <s v="May"/>
    <x v="1"/>
    <x v="2"/>
    <s v="None"/>
    <d v="2019-05-30T00:00:00"/>
    <d v="1899-12-30T14:20:00"/>
    <x v="48"/>
    <d v="1899-12-30T14:29:00"/>
  </r>
  <r>
    <s v="T1"/>
    <x v="44"/>
    <x v="4"/>
    <s v="BA4473"/>
    <d v="2019-05-30T14:20:00"/>
    <s v="May"/>
    <x v="1"/>
    <x v="33"/>
    <s v="None"/>
    <d v="2019-05-30T00:00:00"/>
    <d v="1899-12-30T14:20:00"/>
    <x v="48"/>
    <d v="1899-12-30T14:26:00"/>
  </r>
  <r>
    <s v="T2"/>
    <x v="31"/>
    <x v="0"/>
    <s v="EI3256"/>
    <d v="2019-05-30T14:25:00"/>
    <s v="May"/>
    <x v="1"/>
    <x v="22"/>
    <s v="Short"/>
    <d v="2019-05-30T00:00:00"/>
    <d v="1899-12-30T14:25:00"/>
    <x v="37"/>
    <d v="1899-12-30T14:38:00"/>
  </r>
  <r>
    <s v="T2"/>
    <x v="10"/>
    <x v="0"/>
    <s v="EI168"/>
    <d v="2019-05-30T14:25:00"/>
    <s v="May"/>
    <x v="1"/>
    <x v="25"/>
    <s v="None"/>
    <d v="2019-05-30T00:00:00"/>
    <d v="1899-12-30T14:25:00"/>
    <x v="37"/>
    <d v="1899-12-30T14:26:00"/>
  </r>
  <r>
    <s v="T2"/>
    <x v="68"/>
    <x v="6"/>
    <s v="D81763"/>
    <d v="2019-05-30T14:30:00"/>
    <s v="May"/>
    <x v="1"/>
    <x v="62"/>
    <s v="Long"/>
    <d v="2019-05-30T00:00:00"/>
    <d v="1899-12-30T14:30:00"/>
    <x v="37"/>
    <d v="1899-12-30T15:31:00"/>
  </r>
  <r>
    <s v="T1"/>
    <x v="137"/>
    <x v="2"/>
    <s v="FR2269"/>
    <d v="2019-05-30T14:30:00"/>
    <s v="May"/>
    <x v="1"/>
    <x v="23"/>
    <s v="None"/>
    <d v="2019-05-30T00:00:00"/>
    <d v="1899-12-30T14:30:00"/>
    <x v="37"/>
    <d v="1899-12-30T14:33:00"/>
  </r>
  <r>
    <s v="T1"/>
    <x v="76"/>
    <x v="2"/>
    <s v="FR7126"/>
    <d v="2019-05-30T14:30:00"/>
    <s v="May"/>
    <x v="1"/>
    <x v="24"/>
    <s v="None"/>
    <d v="2019-05-30T00:00:00"/>
    <d v="1899-12-30T14:30:00"/>
    <x v="37"/>
    <d v="1899-12-30T14:30:00"/>
  </r>
  <r>
    <s v="T1"/>
    <x v="94"/>
    <x v="25"/>
    <s v="FI419"/>
    <d v="2019-05-30T14:40:00"/>
    <s v="May"/>
    <x v="1"/>
    <x v="58"/>
    <s v="Long"/>
    <d v="2019-05-30T00:00:00"/>
    <d v="1899-12-30T14:40:00"/>
    <x v="38"/>
    <d v="1899-12-30T15:19:00"/>
  </r>
  <r>
    <s v="T2"/>
    <x v="138"/>
    <x v="6"/>
    <s v="D81823"/>
    <d v="2019-05-30T14:45:00"/>
    <s v="May"/>
    <x v="1"/>
    <x v="44"/>
    <s v="Short"/>
    <d v="2019-05-30T00:00:00"/>
    <d v="1899-12-30T14:45:00"/>
    <x v="39"/>
    <d v="1899-12-30T14:57:00"/>
  </r>
  <r>
    <s v="T2"/>
    <x v="70"/>
    <x v="0"/>
    <s v="EI3342"/>
    <d v="2019-05-30T14:45:00"/>
    <s v="May"/>
    <x v="1"/>
    <x v="37"/>
    <s v="Medium"/>
    <d v="2019-05-30T00:00:00"/>
    <d v="1899-12-30T14:45:00"/>
    <x v="39"/>
    <d v="1899-12-30T15:10:00"/>
  </r>
  <r>
    <s v="T2"/>
    <x v="14"/>
    <x v="0"/>
    <s v="EI208"/>
    <d v="2019-05-30T14:50:00"/>
    <s v="May"/>
    <x v="1"/>
    <x v="81"/>
    <s v="Long"/>
    <d v="2019-05-30T00:00:00"/>
    <d v="1899-12-30T14:50:00"/>
    <x v="39"/>
    <d v="1899-12-30T15:26:00"/>
  </r>
  <r>
    <s v="T1"/>
    <x v="32"/>
    <x v="2"/>
    <s v="FR1442"/>
    <d v="2019-05-30T14:50:00"/>
    <s v="May"/>
    <x v="1"/>
    <x v="68"/>
    <s v="Medium"/>
    <d v="2019-05-30T00:00:00"/>
    <d v="1899-12-30T14:50:00"/>
    <x v="39"/>
    <d v="1899-12-30T15:19:00"/>
  </r>
  <r>
    <s v="T2"/>
    <x v="73"/>
    <x v="0"/>
    <s v="EI145"/>
    <d v="2019-05-30T14:55:00"/>
    <s v="May"/>
    <x v="1"/>
    <x v="28"/>
    <s v="Medium"/>
    <d v="2019-05-30T00:00:00"/>
    <d v="1899-12-30T14:55:00"/>
    <x v="40"/>
    <d v="1899-12-30T15:23:00"/>
  </r>
  <r>
    <s v="T1"/>
    <x v="23"/>
    <x v="2"/>
    <s v="FR506"/>
    <d v="2019-05-30T14:55:00"/>
    <s v="May"/>
    <x v="1"/>
    <x v="6"/>
    <s v="Short"/>
    <d v="2019-05-30T00:00:00"/>
    <d v="1899-12-30T14:55:00"/>
    <x v="40"/>
    <d v="1899-12-30T15:10:00"/>
  </r>
  <r>
    <s v="T1"/>
    <x v="40"/>
    <x v="26"/>
    <s v="LX407"/>
    <d v="2019-05-30T14:55:00"/>
    <s v="May"/>
    <x v="1"/>
    <x v="17"/>
    <s v="Long"/>
    <d v="2019-05-30T00:00:00"/>
    <d v="1899-12-30T14:55:00"/>
    <x v="40"/>
    <d v="1899-12-30T15:41:00"/>
  </r>
  <r>
    <s v="T1"/>
    <x v="139"/>
    <x v="2"/>
    <s v="FR9229"/>
    <d v="2019-05-30T15:00:00"/>
    <s v="May"/>
    <x v="1"/>
    <x v="2"/>
    <s v="None"/>
    <d v="2019-05-30T00:00:00"/>
    <d v="1899-12-30T15:00:00"/>
    <x v="40"/>
    <d v="1899-12-30T15:09:00"/>
  </r>
  <r>
    <s v="T2"/>
    <x v="0"/>
    <x v="0"/>
    <s v="EI3226"/>
    <d v="2019-05-30T15:00:00"/>
    <s v="May"/>
    <x v="1"/>
    <x v="85"/>
    <s v="Long"/>
    <d v="2019-05-30T00:00:00"/>
    <d v="1899-12-30T15:00:00"/>
    <x v="40"/>
    <d v="1899-12-30T15:53:00"/>
  </r>
  <r>
    <s v="T2"/>
    <x v="18"/>
    <x v="0"/>
    <s v="EI238"/>
    <d v="2019-05-30T15:00:00"/>
    <s v="May"/>
    <x v="1"/>
    <x v="94"/>
    <s v="Long"/>
    <d v="2019-05-30T00:00:00"/>
    <d v="1899-12-30T15:00:00"/>
    <x v="40"/>
    <d v="1899-12-30T16:04:00"/>
  </r>
  <r>
    <s v="T2"/>
    <x v="35"/>
    <x v="0"/>
    <s v="EI764"/>
    <d v="2019-05-30T15:00:00"/>
    <s v="May"/>
    <x v="1"/>
    <x v="35"/>
    <s v="Medium"/>
    <d v="2019-05-30T00:00:00"/>
    <d v="1899-12-30T15:00:00"/>
    <x v="40"/>
    <d v="1899-12-30T15:22:00"/>
  </r>
  <r>
    <s v="T1"/>
    <x v="5"/>
    <x v="16"/>
    <s v="VY8721"/>
    <d v="2019-05-30T15:05:00"/>
    <s v="May"/>
    <x v="1"/>
    <x v="68"/>
    <s v="Medium"/>
    <d v="2019-05-30T00:00:00"/>
    <d v="1899-12-30T15:05:00"/>
    <x v="41"/>
    <d v="1899-12-30T15:34:00"/>
  </r>
  <r>
    <s v="T1"/>
    <x v="37"/>
    <x v="21"/>
    <s v="EW9395"/>
    <d v="2019-05-30T15:15:00"/>
    <s v="May"/>
    <x v="1"/>
    <x v="5"/>
    <s v="Short"/>
    <d v="2019-05-30T00:00:00"/>
    <d v="1899-12-30T15:15:00"/>
    <x v="42"/>
    <d v="1899-12-30T15:26:00"/>
  </r>
  <r>
    <s v="T1"/>
    <x v="29"/>
    <x v="2"/>
    <s v="FR670"/>
    <d v="2019-05-30T13:25:00"/>
    <s v="May"/>
    <x v="1"/>
    <x v="57"/>
    <s v="Long"/>
    <d v="2019-05-30T00:00:00"/>
    <d v="1899-12-30T13:25:00"/>
    <x v="43"/>
    <d v="1899-12-30T14:10:00"/>
  </r>
  <r>
    <s v="T2"/>
    <x v="29"/>
    <x v="0"/>
    <s v="EI272"/>
    <d v="2019-05-30T13:30:00"/>
    <s v="May"/>
    <x v="1"/>
    <x v="20"/>
    <s v="Long"/>
    <d v="2019-05-30T00:00:00"/>
    <d v="1899-12-30T13:30:00"/>
    <x v="43"/>
    <d v="1899-12-30T14:02:00"/>
  </r>
  <r>
    <s v="T2"/>
    <x v="77"/>
    <x v="0"/>
    <s v="EI129"/>
    <d v="2019-05-30T13:35:00"/>
    <s v="May"/>
    <x v="1"/>
    <x v="46"/>
    <s v="Medium"/>
    <d v="2019-05-30T00:00:00"/>
    <d v="1899-12-30T13:35:00"/>
    <x v="44"/>
    <d v="1899-12-30T13:55:00"/>
  </r>
  <r>
    <s v="T2"/>
    <x v="64"/>
    <x v="18"/>
    <s v="AA209"/>
    <d v="2019-05-30T13:35:00"/>
    <s v="May"/>
    <x v="1"/>
    <x v="85"/>
    <s v="Long"/>
    <d v="2019-05-30T00:00:00"/>
    <d v="1899-12-30T13:35:00"/>
    <x v="44"/>
    <d v="1899-12-30T14:28:00"/>
  </r>
  <r>
    <s v="T2"/>
    <x v="7"/>
    <x v="0"/>
    <s v="EI526"/>
    <d v="2019-05-30T13:40:00"/>
    <s v="May"/>
    <x v="1"/>
    <x v="20"/>
    <s v="Long"/>
    <d v="2019-05-30T00:00:00"/>
    <d v="1899-12-30T13:40:00"/>
    <x v="44"/>
    <d v="1899-12-30T14:12:00"/>
  </r>
  <r>
    <s v="T2"/>
    <x v="10"/>
    <x v="0"/>
    <s v="EI166"/>
    <d v="2019-05-30T13:40:00"/>
    <s v="May"/>
    <x v="1"/>
    <x v="32"/>
    <s v="Long"/>
    <d v="2019-05-30T00:00:00"/>
    <d v="1899-12-30T13:40:00"/>
    <x v="44"/>
    <d v="1899-12-30T14:40:00"/>
  </r>
  <r>
    <s v="T2"/>
    <x v="50"/>
    <x v="0"/>
    <s v="EI3214"/>
    <d v="2019-05-30T13:50:00"/>
    <s v="May"/>
    <x v="1"/>
    <x v="95"/>
    <s v="Long"/>
    <d v="2019-05-30T00:00:00"/>
    <d v="1899-12-30T13:50:00"/>
    <x v="45"/>
    <d v="1899-12-30T15:28:00"/>
  </r>
  <r>
    <s v="T1"/>
    <x v="14"/>
    <x v="2"/>
    <s v="FR562"/>
    <d v="2019-05-30T13:50:00"/>
    <s v="May"/>
    <x v="1"/>
    <x v="46"/>
    <s v="Medium"/>
    <d v="2019-05-30T00:00:00"/>
    <d v="1899-12-30T13:50:00"/>
    <x v="45"/>
    <d v="1899-12-30T14:10:00"/>
  </r>
  <r>
    <s v="T2"/>
    <x v="13"/>
    <x v="0"/>
    <s v="EI608"/>
    <d v="2019-05-30T13:50:00"/>
    <s v="May"/>
    <x v="1"/>
    <x v="28"/>
    <s v="Medium"/>
    <d v="2019-05-30T00:00:00"/>
    <d v="1899-12-30T13:50:00"/>
    <x v="45"/>
    <d v="1899-12-30T14:18:00"/>
  </r>
  <r>
    <s v="T1"/>
    <x v="88"/>
    <x v="2"/>
    <s v="FR6485"/>
    <d v="2019-05-30T13:55:00"/>
    <s v="May"/>
    <x v="1"/>
    <x v="38"/>
    <s v="Long"/>
    <d v="2019-05-30T00:00:00"/>
    <d v="1899-12-30T13:55:00"/>
    <x v="46"/>
    <d v="1899-12-30T14:43:00"/>
  </r>
  <r>
    <s v="T1"/>
    <x v="0"/>
    <x v="2"/>
    <s v="FR5774"/>
    <d v="2019-05-30T14:00:00"/>
    <s v="May"/>
    <x v="1"/>
    <x v="23"/>
    <s v="None"/>
    <d v="2019-05-30T00:00:00"/>
    <d v="1899-12-30T14:00:00"/>
    <x v="46"/>
    <d v="1899-12-30T14:03:00"/>
  </r>
  <r>
    <s v="T1"/>
    <x v="114"/>
    <x v="2"/>
    <s v="FR9452"/>
    <d v="2019-05-30T14:00:00"/>
    <s v="May"/>
    <x v="1"/>
    <x v="50"/>
    <s v="None"/>
    <d v="2019-05-30T00:00:00"/>
    <d v="1899-12-30T14:00:00"/>
    <x v="46"/>
    <d v="1899-12-30T14:02:00"/>
  </r>
  <r>
    <s v="T2"/>
    <x v="23"/>
    <x v="0"/>
    <s v="EI3284"/>
    <d v="2019-05-30T14:00:00"/>
    <s v="May"/>
    <x v="1"/>
    <x v="55"/>
    <s v="Long"/>
    <d v="2019-05-30T00:00:00"/>
    <d v="1899-12-30T14:00:00"/>
    <x v="46"/>
    <d v="1899-12-30T16:20:00"/>
  </r>
  <r>
    <s v="T1"/>
    <x v="120"/>
    <x v="2"/>
    <s v="FR1974"/>
    <d v="2019-05-30T14:10:00"/>
    <s v="May"/>
    <x v="1"/>
    <x v="46"/>
    <s v="Medium"/>
    <d v="2019-05-30T00:00:00"/>
    <d v="1899-12-30T14:10:00"/>
    <x v="47"/>
    <d v="1899-12-30T14:30:00"/>
  </r>
  <r>
    <s v="T1"/>
    <x v="7"/>
    <x v="15"/>
    <s v="AF1817"/>
    <d v="2019-05-30T14:10:00"/>
    <s v="May"/>
    <x v="1"/>
    <x v="45"/>
    <s v="Long"/>
    <d v="2019-05-30T00:00:00"/>
    <d v="1899-12-30T14:10:00"/>
    <x v="47"/>
    <d v="1899-12-30T14:40:00"/>
  </r>
  <r>
    <s v="T1"/>
    <x v="140"/>
    <x v="2"/>
    <s v="FR8998"/>
    <d v="2019-05-30T12:20:00"/>
    <s v="May"/>
    <x v="1"/>
    <x v="7"/>
    <s v="Short"/>
    <d v="2019-05-30T00:00:00"/>
    <d v="1899-12-30T12:20:00"/>
    <x v="49"/>
    <d v="1899-12-30T12:37:00"/>
  </r>
  <r>
    <s v="T2"/>
    <x v="82"/>
    <x v="22"/>
    <s v="DL177"/>
    <d v="2019-05-30T12:20:00"/>
    <s v="May"/>
    <x v="1"/>
    <x v="19"/>
    <s v="None"/>
    <d v="2019-05-30T00:00:00"/>
    <d v="1899-12-30T12:20:00"/>
    <x v="49"/>
    <d v="1899-12-30T12:28:00"/>
  </r>
  <r>
    <s v="T1"/>
    <x v="77"/>
    <x v="23"/>
    <s v="AC843"/>
    <d v="2019-05-30T12:25:00"/>
    <s v="May"/>
    <x v="1"/>
    <x v="14"/>
    <s v="Short"/>
    <d v="2019-05-30T00:00:00"/>
    <d v="1899-12-30T12:25:00"/>
    <x v="50"/>
    <d v="1899-12-30T12:35:00"/>
  </r>
  <r>
    <s v="T1"/>
    <x v="5"/>
    <x v="2"/>
    <s v="FR3977"/>
    <d v="2019-05-30T12:30:00"/>
    <s v="May"/>
    <x v="1"/>
    <x v="64"/>
    <s v="None"/>
    <d v="2019-05-30T00:00:00"/>
    <d v="1899-12-30T12:30:00"/>
    <x v="50"/>
    <d v="1899-12-30T12:37:00"/>
  </r>
  <r>
    <s v="T2"/>
    <x v="80"/>
    <x v="0"/>
    <s v="EI119"/>
    <d v="2019-05-30T12:35:00"/>
    <s v="May"/>
    <x v="1"/>
    <x v="64"/>
    <s v="None"/>
    <d v="2019-05-30T00:00:00"/>
    <d v="1899-12-30T12:35:00"/>
    <x v="51"/>
    <d v="1899-12-30T12:42:00"/>
  </r>
  <r>
    <s v="T2"/>
    <x v="86"/>
    <x v="0"/>
    <s v="EI147"/>
    <d v="2019-05-30T12:35:00"/>
    <s v="May"/>
    <x v="1"/>
    <x v="44"/>
    <s v="Short"/>
    <d v="2019-05-30T00:00:00"/>
    <d v="1899-12-30T12:35:00"/>
    <x v="51"/>
    <d v="1899-12-30T12:47:00"/>
  </r>
  <r>
    <s v="T1"/>
    <x v="31"/>
    <x v="2"/>
    <s v="FR816"/>
    <d v="2019-05-30T12:35:00"/>
    <s v="May"/>
    <x v="1"/>
    <x v="96"/>
    <s v="Long"/>
    <d v="2019-05-30T00:00:00"/>
    <d v="1899-12-30T12:35:00"/>
    <x v="51"/>
    <d v="1899-12-30T13:53:00"/>
  </r>
  <r>
    <s v="T1"/>
    <x v="28"/>
    <x v="33"/>
    <s v="SK4604"/>
    <d v="2019-05-30T12:35:00"/>
    <s v="May"/>
    <x v="1"/>
    <x v="22"/>
    <s v="Short"/>
    <d v="2019-05-30T00:00:00"/>
    <d v="1899-12-30T12:35:00"/>
    <x v="51"/>
    <d v="1899-12-30T12:48:00"/>
  </r>
  <r>
    <s v="T1"/>
    <x v="85"/>
    <x v="2"/>
    <s v="FR8035"/>
    <d v="2019-05-30T12:40:00"/>
    <s v="May"/>
    <x v="1"/>
    <x v="62"/>
    <s v="Long"/>
    <d v="2019-05-30T00:00:00"/>
    <d v="1899-12-30T12:40:00"/>
    <x v="51"/>
    <d v="1899-12-30T13:41:00"/>
  </r>
  <r>
    <s v="T2"/>
    <x v="9"/>
    <x v="0"/>
    <s v="EI3204"/>
    <d v="2019-05-30T12:40:00"/>
    <s v="May"/>
    <x v="1"/>
    <x v="33"/>
    <s v="None"/>
    <d v="2019-05-30T00:00:00"/>
    <d v="1899-12-30T12:40:00"/>
    <x v="51"/>
    <d v="1899-12-30T12:46:00"/>
  </r>
  <r>
    <s v="T1"/>
    <x v="93"/>
    <x v="33"/>
    <s v="SK538"/>
    <d v="2019-05-30T12:40:00"/>
    <s v="May"/>
    <x v="1"/>
    <x v="22"/>
    <s v="Short"/>
    <d v="2019-05-30T00:00:00"/>
    <d v="1899-12-30T12:40:00"/>
    <x v="51"/>
    <d v="1899-12-30T12:53:00"/>
  </r>
  <r>
    <s v="T1"/>
    <x v="18"/>
    <x v="2"/>
    <s v="FR122"/>
    <d v="2019-05-30T12:50:00"/>
    <s v="May"/>
    <x v="1"/>
    <x v="4"/>
    <s v="Long"/>
    <d v="2019-05-30T00:00:00"/>
    <d v="1899-12-30T12:50:00"/>
    <x v="52"/>
    <d v="1899-12-30T13:27:00"/>
  </r>
  <r>
    <s v="T2"/>
    <x v="88"/>
    <x v="0"/>
    <s v="EI506"/>
    <d v="2019-05-30T12:55:00"/>
    <s v="May"/>
    <x v="1"/>
    <x v="42"/>
    <s v="Medium"/>
    <d v="2019-05-30T00:00:00"/>
    <d v="1899-12-30T12:55:00"/>
    <x v="36"/>
    <d v="1899-12-30T13:19:00"/>
  </r>
  <r>
    <s v="T2"/>
    <x v="18"/>
    <x v="0"/>
    <s v="EI236"/>
    <d v="2019-05-30T12:55:00"/>
    <s v="May"/>
    <x v="1"/>
    <x v="9"/>
    <s v="Long"/>
    <d v="2019-05-30T00:00:00"/>
    <d v="1899-12-30T12:55:00"/>
    <x v="36"/>
    <d v="1899-12-30T13:26:00"/>
  </r>
  <r>
    <s v="T2"/>
    <x v="28"/>
    <x v="6"/>
    <s v="DY1363"/>
    <d v="2019-05-30T12:55:00"/>
    <s v="May"/>
    <x v="1"/>
    <x v="58"/>
    <s v="Long"/>
    <d v="2019-05-30T00:00:00"/>
    <d v="1899-12-30T12:55:00"/>
    <x v="36"/>
    <d v="1899-12-30T13:34:00"/>
  </r>
  <r>
    <s v="T2"/>
    <x v="141"/>
    <x v="0"/>
    <s v="EI412"/>
    <d v="2019-05-30T12:55:00"/>
    <s v="May"/>
    <x v="1"/>
    <x v="12"/>
    <s v="Long"/>
    <d v="2019-05-30T00:00:00"/>
    <d v="1899-12-30T12:55:00"/>
    <x v="36"/>
    <d v="1899-12-30T13:39:00"/>
  </r>
  <r>
    <s v="T2"/>
    <x v="67"/>
    <x v="0"/>
    <s v="EI748"/>
    <d v="2019-05-30T13:00:00"/>
    <s v="May"/>
    <x v="1"/>
    <x v="64"/>
    <s v="None"/>
    <d v="2019-05-30T00:00:00"/>
    <d v="1899-12-30T13:00:00"/>
    <x v="36"/>
    <d v="1899-12-30T13:07:00"/>
  </r>
  <r>
    <s v="T2"/>
    <x v="89"/>
    <x v="0"/>
    <s v="EI101"/>
    <d v="2019-05-30T13:00:00"/>
    <s v="May"/>
    <x v="1"/>
    <x v="37"/>
    <s v="Medium"/>
    <d v="2019-05-30T00:00:00"/>
    <d v="1899-12-30T13:00:00"/>
    <x v="36"/>
    <d v="1899-12-30T13:25:00"/>
  </r>
  <r>
    <s v="T1"/>
    <x v="84"/>
    <x v="2"/>
    <s v="FR1986"/>
    <d v="2019-05-30T13:00:00"/>
    <s v="May"/>
    <x v="1"/>
    <x v="25"/>
    <s v="None"/>
    <d v="2019-05-30T00:00:00"/>
    <d v="1899-12-30T13:00:00"/>
    <x v="36"/>
    <d v="1899-12-30T13:01:00"/>
  </r>
  <r>
    <s v="T1"/>
    <x v="45"/>
    <x v="2"/>
    <s v="FR3978"/>
    <d v="2019-05-30T13:05:00"/>
    <s v="May"/>
    <x v="1"/>
    <x v="68"/>
    <s v="Medium"/>
    <d v="2019-05-30T00:00:00"/>
    <d v="1899-12-30T13:05:00"/>
    <x v="53"/>
    <d v="1899-12-30T13:34:00"/>
  </r>
  <r>
    <s v="T2"/>
    <x v="91"/>
    <x v="0"/>
    <s v="EI742"/>
    <d v="2019-05-30T13:05:00"/>
    <s v="May"/>
    <x v="1"/>
    <x v="65"/>
    <s v="Long"/>
    <d v="2019-05-30T00:00:00"/>
    <d v="1899-12-30T13:05:00"/>
    <x v="53"/>
    <d v="1899-12-30T13:57:00"/>
  </r>
  <r>
    <s v="T2"/>
    <x v="95"/>
    <x v="0"/>
    <s v="EI552"/>
    <d v="2019-05-30T13:10:00"/>
    <s v="May"/>
    <x v="1"/>
    <x v="0"/>
    <s v="Short"/>
    <d v="2019-05-30T00:00:00"/>
    <d v="1899-12-30T13:10:00"/>
    <x v="53"/>
    <d v="1899-12-30T13:24:00"/>
  </r>
  <r>
    <s v="T1"/>
    <x v="77"/>
    <x v="34"/>
    <s v="TS149"/>
    <d v="2019-05-30T13:10:00"/>
    <s v="May"/>
    <x v="1"/>
    <x v="39"/>
    <s v="None"/>
    <d v="2019-05-30T00:00:00"/>
    <d v="1899-12-30T13:10:00"/>
    <x v="53"/>
    <d v="1899-12-30T13:14:00"/>
  </r>
  <r>
    <s v="T2"/>
    <x v="90"/>
    <x v="0"/>
    <s v="EI115"/>
    <d v="2019-05-30T13:10:00"/>
    <s v="May"/>
    <x v="1"/>
    <x v="36"/>
    <s v="Long"/>
    <d v="2019-05-30T00:00:00"/>
    <d v="1899-12-30T13:10:00"/>
    <x v="53"/>
    <d v="1899-12-30T13:48:00"/>
  </r>
  <r>
    <s v="T2"/>
    <x v="31"/>
    <x v="0"/>
    <s v="EI3254"/>
    <d v="2019-05-30T13:10:00"/>
    <s v="May"/>
    <x v="1"/>
    <x v="10"/>
    <s v="Medium"/>
    <d v="2019-05-30T00:00:00"/>
    <d v="1899-12-30T13:10:00"/>
    <x v="53"/>
    <d v="1899-12-30T13:37:00"/>
  </r>
  <r>
    <s v="T2"/>
    <x v="44"/>
    <x v="0"/>
    <s v="EI286"/>
    <d v="2019-05-30T13:15:00"/>
    <s v="May"/>
    <x v="1"/>
    <x v="37"/>
    <s v="Medium"/>
    <d v="2019-05-30T00:00:00"/>
    <d v="1899-12-30T13:15:00"/>
    <x v="54"/>
    <d v="1899-12-30T13:40:00"/>
  </r>
  <r>
    <s v="T2"/>
    <x v="6"/>
    <x v="0"/>
    <s v="EI3402"/>
    <d v="2019-05-30T13:15:00"/>
    <s v="May"/>
    <x v="1"/>
    <x v="36"/>
    <s v="Long"/>
    <d v="2019-05-30T00:00:00"/>
    <d v="1899-12-30T13:15:00"/>
    <x v="54"/>
    <d v="1899-12-30T13:53:00"/>
  </r>
  <r>
    <s v="T1"/>
    <x v="83"/>
    <x v="33"/>
    <s v="SK536"/>
    <d v="2019-05-30T13:20:00"/>
    <s v="May"/>
    <x v="1"/>
    <x v="22"/>
    <s v="Short"/>
    <d v="2019-05-30T00:00:00"/>
    <d v="1899-12-30T13:20:00"/>
    <x v="54"/>
    <d v="1899-12-30T13:33:00"/>
  </r>
  <r>
    <s v="T2"/>
    <x v="56"/>
    <x v="0"/>
    <s v="EI3242"/>
    <d v="2019-05-30T13:20:00"/>
    <s v="May"/>
    <x v="1"/>
    <x v="97"/>
    <s v="Long"/>
    <d v="2019-05-30T00:00:00"/>
    <d v="1899-12-30T13:20:00"/>
    <x v="54"/>
    <d v="1899-12-30T15:35:00"/>
  </r>
  <r>
    <s v="T1"/>
    <x v="13"/>
    <x v="7"/>
    <s v="KL936"/>
    <d v="2019-05-30T13:20:00"/>
    <s v="May"/>
    <x v="1"/>
    <x v="83"/>
    <s v="Long"/>
    <d v="2019-05-30T00:00:00"/>
    <d v="1899-12-30T13:20:00"/>
    <x v="54"/>
    <d v="1899-12-30T14:52:00"/>
  </r>
  <r>
    <s v="T2"/>
    <x v="92"/>
    <x v="0"/>
    <s v="EI684"/>
    <d v="2019-05-30T13:20:00"/>
    <s v="May"/>
    <x v="1"/>
    <x v="53"/>
    <s v="Long"/>
    <d v="2019-05-30T00:00:00"/>
    <d v="1899-12-30T13:20:00"/>
    <x v="54"/>
    <d v="1899-12-30T13:53:00"/>
  </r>
  <r>
    <s v="T1"/>
    <x v="21"/>
    <x v="2"/>
    <s v="FR1948"/>
    <d v="2019-05-30T13:20:00"/>
    <s v="May"/>
    <x v="1"/>
    <x v="22"/>
    <s v="Short"/>
    <d v="2019-05-30T00:00:00"/>
    <d v="1899-12-30T13:20:00"/>
    <x v="54"/>
    <d v="1899-12-30T13:33:00"/>
  </r>
  <r>
    <s v="T2"/>
    <x v="99"/>
    <x v="0"/>
    <s v="EI3930"/>
    <d v="2019-05-30T11:20:00"/>
    <s v="May"/>
    <x v="1"/>
    <x v="29"/>
    <s v="Long"/>
    <d v="2019-05-30T00:00:00"/>
    <d v="1899-12-30T11:20:00"/>
    <x v="64"/>
    <d v="1899-12-30T12:03:00"/>
  </r>
  <r>
    <s v="T2"/>
    <x v="44"/>
    <x v="0"/>
    <s v="EI284"/>
    <d v="2019-05-30T11:20:00"/>
    <s v="May"/>
    <x v="1"/>
    <x v="33"/>
    <s v="None"/>
    <d v="2019-05-30T00:00:00"/>
    <d v="1899-12-30T11:20:00"/>
    <x v="64"/>
    <d v="1899-12-30T11:26:00"/>
  </r>
  <r>
    <s v="T2"/>
    <x v="90"/>
    <x v="18"/>
    <s v="AA723"/>
    <d v="2019-05-30T11:20:00"/>
    <s v="May"/>
    <x v="1"/>
    <x v="39"/>
    <s v="None"/>
    <d v="2019-05-30T00:00:00"/>
    <d v="1899-12-30T11:20:00"/>
    <x v="64"/>
    <d v="1899-12-30T11:24:00"/>
  </r>
  <r>
    <s v="T1"/>
    <x v="7"/>
    <x v="15"/>
    <s v="AF1717"/>
    <d v="2019-05-30T11:20:00"/>
    <s v="May"/>
    <x v="1"/>
    <x v="27"/>
    <s v="Medium"/>
    <d v="2019-05-30T00:00:00"/>
    <d v="1899-12-30T11:20:00"/>
    <x v="64"/>
    <d v="1899-12-30T11:46:00"/>
  </r>
  <r>
    <s v="T2"/>
    <x v="51"/>
    <x v="0"/>
    <s v="EI137"/>
    <d v="2019-05-30T11:30:00"/>
    <s v="May"/>
    <x v="1"/>
    <x v="19"/>
    <s v="None"/>
    <d v="2019-05-30T00:00:00"/>
    <d v="1899-12-30T11:30:00"/>
    <x v="55"/>
    <d v="1899-12-30T11:38:00"/>
  </r>
  <r>
    <s v="T2"/>
    <x v="64"/>
    <x v="0"/>
    <s v="EI123"/>
    <d v="2019-05-30T11:30:00"/>
    <s v="May"/>
    <x v="1"/>
    <x v="34"/>
    <s v="Medium"/>
    <d v="2019-05-30T00:00:00"/>
    <d v="1899-12-30T11:30:00"/>
    <x v="55"/>
    <d v="1899-12-30T11:51:00"/>
  </r>
  <r>
    <s v="T2"/>
    <x v="66"/>
    <x v="22"/>
    <s v="DL045"/>
    <d v="2019-05-30T11:35:00"/>
    <s v="May"/>
    <x v="1"/>
    <x v="5"/>
    <s v="Short"/>
    <d v="2019-05-30T00:00:00"/>
    <d v="1899-12-30T11:35:00"/>
    <x v="56"/>
    <d v="1899-12-30T11:46:00"/>
  </r>
  <r>
    <s v="T1"/>
    <x v="93"/>
    <x v="2"/>
    <s v="FR632"/>
    <d v="2019-05-30T11:45:00"/>
    <s v="May"/>
    <x v="1"/>
    <x v="21"/>
    <s v="Long"/>
    <d v="2019-05-30T00:00:00"/>
    <d v="1899-12-30T11:45:00"/>
    <x v="57"/>
    <d v="1899-12-30T12:42:00"/>
  </r>
  <r>
    <s v="T1"/>
    <x v="94"/>
    <x v="25"/>
    <s v="FI417"/>
    <d v="2019-05-30T11:45:00"/>
    <s v="May"/>
    <x v="1"/>
    <x v="40"/>
    <s v="Long"/>
    <d v="2019-05-30T00:00:00"/>
    <d v="1899-12-30T11:45:00"/>
    <x v="57"/>
    <d v="1899-12-30T12:34:00"/>
  </r>
  <r>
    <s v="T2"/>
    <x v="16"/>
    <x v="0"/>
    <s v="EI584"/>
    <d v="2019-05-30T11:45:00"/>
    <s v="May"/>
    <x v="1"/>
    <x v="98"/>
    <s v="Long"/>
    <d v="2019-05-30T00:00:00"/>
    <d v="1899-12-30T11:45:00"/>
    <x v="57"/>
    <d v="1899-12-30T12:53:00"/>
  </r>
  <r>
    <s v="T2"/>
    <x v="26"/>
    <x v="0"/>
    <s v="EI494"/>
    <d v="2019-05-30T11:45:00"/>
    <s v="May"/>
    <x v="1"/>
    <x v="6"/>
    <s v="Short"/>
    <d v="2019-05-30T00:00:00"/>
    <d v="1899-12-30T11:45:00"/>
    <x v="57"/>
    <d v="1899-12-30T12:00:00"/>
  </r>
  <r>
    <s v="T1"/>
    <x v="142"/>
    <x v="35"/>
    <s v="CX306"/>
    <d v="2019-05-30T11:55:00"/>
    <s v="May"/>
    <x v="1"/>
    <x v="24"/>
    <s v="None"/>
    <d v="2019-05-30T00:00:00"/>
    <d v="1899-12-30T11:55:00"/>
    <x v="58"/>
    <d v="1899-12-30T11:55:00"/>
  </r>
  <r>
    <s v="T2"/>
    <x v="96"/>
    <x v="0"/>
    <s v="EI532"/>
    <d v="2019-05-30T11:55:00"/>
    <s v="May"/>
    <x v="1"/>
    <x v="5"/>
    <s v="Short"/>
    <d v="2019-05-30T00:00:00"/>
    <d v="1899-12-30T11:55:00"/>
    <x v="58"/>
    <d v="1899-12-30T12:06:00"/>
  </r>
  <r>
    <s v="T1"/>
    <x v="8"/>
    <x v="2"/>
    <s v="FR2272"/>
    <d v="2019-05-30T11:55:00"/>
    <s v="May"/>
    <x v="1"/>
    <x v="27"/>
    <s v="Medium"/>
    <d v="2019-05-30T00:00:00"/>
    <d v="1899-12-30T11:55:00"/>
    <x v="58"/>
    <d v="1899-12-30T12:21:00"/>
  </r>
  <r>
    <s v="T2"/>
    <x v="10"/>
    <x v="0"/>
    <s v="EI164"/>
    <d v="2019-05-30T12:00:00"/>
    <s v="May"/>
    <x v="1"/>
    <x v="10"/>
    <s v="Medium"/>
    <d v="2019-05-30T00:00:00"/>
    <d v="1899-12-30T12:00:00"/>
    <x v="58"/>
    <d v="1899-12-30T12:27:00"/>
  </r>
  <r>
    <s v="T1"/>
    <x v="97"/>
    <x v="8"/>
    <s v="BE308"/>
    <d v="2019-05-30T12:05:00"/>
    <s v="May"/>
    <x v="1"/>
    <x v="50"/>
    <s v="None"/>
    <d v="2019-05-30T00:00:00"/>
    <d v="1899-12-30T12:05:00"/>
    <x v="59"/>
    <d v="1899-12-30T12:07:00"/>
  </r>
  <r>
    <s v="T2"/>
    <x v="2"/>
    <x v="0"/>
    <s v="EI664"/>
    <d v="2019-05-30T12:15:00"/>
    <s v="May"/>
    <x v="1"/>
    <x v="46"/>
    <s v="Medium"/>
    <d v="2019-05-30T00:00:00"/>
    <d v="1899-12-30T12:15:00"/>
    <x v="49"/>
    <d v="1899-12-30T12:35:00"/>
  </r>
  <r>
    <s v="T2"/>
    <x v="135"/>
    <x v="0"/>
    <s v="EI416"/>
    <d v="2019-05-30T12:15:00"/>
    <s v="May"/>
    <x v="1"/>
    <x v="99"/>
    <s v="Long"/>
    <d v="2019-05-30T00:00:00"/>
    <d v="1899-12-30T12:15:00"/>
    <x v="49"/>
    <d v="1899-12-30T13:20:00"/>
  </r>
  <r>
    <s v="T1"/>
    <x v="125"/>
    <x v="2"/>
    <s v="FR9908"/>
    <d v="2019-05-30T10:30:00"/>
    <s v="May"/>
    <x v="1"/>
    <x v="28"/>
    <s v="Medium"/>
    <d v="2019-05-30T00:00:00"/>
    <d v="1899-12-30T10:30:00"/>
    <x v="96"/>
    <d v="1899-12-30T10:58:00"/>
  </r>
  <r>
    <s v="T1"/>
    <x v="11"/>
    <x v="11"/>
    <s v="TP1323"/>
    <d v="2019-05-30T10:35:00"/>
    <s v="May"/>
    <x v="1"/>
    <x v="9"/>
    <s v="Long"/>
    <d v="2019-05-30T00:00:00"/>
    <d v="1899-12-30T10:35:00"/>
    <x v="60"/>
    <d v="1899-12-30T11:06:00"/>
  </r>
  <r>
    <s v="T1"/>
    <x v="41"/>
    <x v="12"/>
    <s v="LH2515"/>
    <d v="2019-05-30T10:35:00"/>
    <s v="May"/>
    <x v="1"/>
    <x v="2"/>
    <s v="None"/>
    <d v="2019-05-30T00:00:00"/>
    <d v="1899-12-30T10:35:00"/>
    <x v="60"/>
    <d v="1899-12-30T10:44:00"/>
  </r>
  <r>
    <s v="T2"/>
    <x v="51"/>
    <x v="22"/>
    <s v="DL155"/>
    <d v="2019-05-30T10:35:00"/>
    <s v="May"/>
    <x v="1"/>
    <x v="81"/>
    <s v="Long"/>
    <d v="2019-05-30T00:00:00"/>
    <d v="1899-12-30T10:35:00"/>
    <x v="60"/>
    <d v="1899-12-30T11:11:00"/>
  </r>
  <r>
    <s v="T2"/>
    <x v="29"/>
    <x v="0"/>
    <s v="EI3264"/>
    <d v="2019-05-30T10:35:00"/>
    <s v="May"/>
    <x v="1"/>
    <x v="0"/>
    <s v="Short"/>
    <d v="2019-05-30T00:00:00"/>
    <d v="1899-12-30T10:35:00"/>
    <x v="60"/>
    <d v="1899-12-30T10:49:00"/>
  </r>
  <r>
    <s v="T1"/>
    <x v="29"/>
    <x v="2"/>
    <s v="FR664"/>
    <d v="2019-05-30T10:45:00"/>
    <s v="May"/>
    <x v="1"/>
    <x v="64"/>
    <s v="None"/>
    <d v="2019-05-30T00:00:00"/>
    <d v="1899-12-30T10:45:00"/>
    <x v="61"/>
    <d v="1899-12-30T10:52:00"/>
  </r>
  <r>
    <s v="T2"/>
    <x v="66"/>
    <x v="0"/>
    <s v="EI105"/>
    <d v="2019-05-30T10:50:00"/>
    <s v="May"/>
    <x v="1"/>
    <x v="0"/>
    <s v="Short"/>
    <d v="2019-05-30T00:00:00"/>
    <d v="1899-12-30T10:50:00"/>
    <x v="61"/>
    <d v="1899-12-30T11:04:00"/>
  </r>
  <r>
    <s v="T1"/>
    <x v="53"/>
    <x v="14"/>
    <s v="TK1976"/>
    <d v="2019-05-30T10:55:00"/>
    <s v="May"/>
    <x v="1"/>
    <x v="42"/>
    <s v="Medium"/>
    <d v="2019-05-30T00:00:00"/>
    <d v="1899-12-30T10:55:00"/>
    <x v="62"/>
    <d v="1899-12-30T11:19:00"/>
  </r>
  <r>
    <s v="T1"/>
    <x v="143"/>
    <x v="2"/>
    <s v="FR7378"/>
    <d v="2019-05-30T10:55:00"/>
    <s v="May"/>
    <x v="1"/>
    <x v="37"/>
    <s v="Medium"/>
    <d v="2019-05-30T00:00:00"/>
    <d v="1899-12-30T10:55:00"/>
    <x v="62"/>
    <d v="1899-12-30T11:20:00"/>
  </r>
  <r>
    <s v="T1"/>
    <x v="44"/>
    <x v="4"/>
    <s v="BA4465"/>
    <d v="2019-05-30T10:55:00"/>
    <s v="May"/>
    <x v="1"/>
    <x v="65"/>
    <s v="Long"/>
    <d v="2019-05-30T00:00:00"/>
    <d v="1899-12-30T10:55:00"/>
    <x v="62"/>
    <d v="1899-12-30T11:47:00"/>
  </r>
  <r>
    <s v="T2"/>
    <x v="36"/>
    <x v="0"/>
    <s v="EI544"/>
    <d v="2019-05-30T11:00:00"/>
    <s v="May"/>
    <x v="1"/>
    <x v="4"/>
    <s v="Long"/>
    <d v="2019-05-30T00:00:00"/>
    <d v="1899-12-30T11:00:00"/>
    <x v="62"/>
    <d v="1899-12-30T11:37:00"/>
  </r>
  <r>
    <s v="T1"/>
    <x v="13"/>
    <x v="2"/>
    <s v="FR3102"/>
    <d v="2019-05-30T11:05:00"/>
    <s v="May"/>
    <x v="1"/>
    <x v="37"/>
    <s v="Medium"/>
    <d v="2019-05-30T00:00:00"/>
    <d v="1899-12-30T11:05:00"/>
    <x v="63"/>
    <d v="1899-12-30T11:30:00"/>
  </r>
  <r>
    <s v="T1"/>
    <x v="18"/>
    <x v="2"/>
    <s v="FR114"/>
    <d v="2019-05-30T11:05:00"/>
    <s v="May"/>
    <x v="1"/>
    <x v="23"/>
    <s v="None"/>
    <d v="2019-05-30T00:00:00"/>
    <d v="1899-12-30T11:05:00"/>
    <x v="63"/>
    <d v="1899-12-30T11:08:00"/>
  </r>
  <r>
    <s v="T2"/>
    <x v="23"/>
    <x v="0"/>
    <s v="EI3282"/>
    <d v="2019-05-30T11:10:00"/>
    <s v="May"/>
    <x v="1"/>
    <x v="19"/>
    <s v="None"/>
    <d v="2019-05-30T00:00:00"/>
    <d v="1899-12-30T11:10:00"/>
    <x v="63"/>
    <d v="1899-12-30T11:18:00"/>
  </r>
  <r>
    <s v="T1"/>
    <x v="13"/>
    <x v="7"/>
    <s v="KL946"/>
    <d v="2019-05-30T11:10:00"/>
    <s v="May"/>
    <x v="1"/>
    <x v="19"/>
    <s v="None"/>
    <d v="2019-05-30T00:00:00"/>
    <d v="1899-12-30T11:10:00"/>
    <x v="63"/>
    <d v="1899-12-30T11:18:00"/>
  </r>
  <r>
    <s v="T2"/>
    <x v="10"/>
    <x v="0"/>
    <s v="EI162"/>
    <d v="2019-05-30T11:10:00"/>
    <s v="May"/>
    <x v="1"/>
    <x v="24"/>
    <s v="None"/>
    <d v="2019-05-30T00:00:00"/>
    <d v="1899-12-30T11:10:00"/>
    <x v="63"/>
    <d v="1899-12-30T11:10:00"/>
  </r>
  <r>
    <s v="T1"/>
    <x v="40"/>
    <x v="26"/>
    <s v="LX401"/>
    <d v="2019-05-30T11:15:00"/>
    <s v="May"/>
    <x v="1"/>
    <x v="53"/>
    <s v="Long"/>
    <d v="2019-05-30T00:00:00"/>
    <d v="1899-12-30T11:15:00"/>
    <x v="64"/>
    <d v="1899-12-30T11:48:00"/>
  </r>
  <r>
    <s v="T1"/>
    <x v="118"/>
    <x v="2"/>
    <s v="FR8511"/>
    <d v="2019-05-30T09:25:00"/>
    <s v="May"/>
    <x v="1"/>
    <x v="42"/>
    <s v="Medium"/>
    <d v="2019-05-30T00:00:00"/>
    <d v="1899-12-30T09:25:00"/>
    <x v="66"/>
    <d v="1899-12-30T09:49:00"/>
  </r>
  <r>
    <s v="T1"/>
    <x v="144"/>
    <x v="2"/>
    <s v="FR1982"/>
    <d v="2019-05-30T09:30:00"/>
    <s v="May"/>
    <x v="1"/>
    <x v="28"/>
    <s v="Medium"/>
    <d v="2019-05-30T00:00:00"/>
    <d v="1899-12-30T09:30:00"/>
    <x v="66"/>
    <d v="1899-12-30T09:58:00"/>
  </r>
  <r>
    <s v="T1"/>
    <x v="26"/>
    <x v="2"/>
    <s v="FR7034"/>
    <d v="2019-05-30T09:30:00"/>
    <s v="May"/>
    <x v="1"/>
    <x v="34"/>
    <s v="Medium"/>
    <d v="2019-05-30T00:00:00"/>
    <d v="1899-12-30T09:30:00"/>
    <x v="66"/>
    <d v="1899-12-30T09:51:00"/>
  </r>
  <r>
    <s v="T1"/>
    <x v="102"/>
    <x v="27"/>
    <s v="EY042"/>
    <d v="2019-05-30T09:35:00"/>
    <s v="May"/>
    <x v="1"/>
    <x v="92"/>
    <s v="Long"/>
    <d v="2019-05-30T00:00:00"/>
    <d v="1899-12-30T09:35:00"/>
    <x v="67"/>
    <d v="1899-12-30T10:09:00"/>
  </r>
  <r>
    <s v="T2"/>
    <x v="10"/>
    <x v="0"/>
    <s v="EI158"/>
    <d v="2019-05-30T09:40:00"/>
    <s v="May"/>
    <x v="1"/>
    <x v="44"/>
    <s v="Short"/>
    <d v="2019-05-30T00:00:00"/>
    <d v="1899-12-30T09:40:00"/>
    <x v="67"/>
    <d v="1899-12-30T09:52:00"/>
  </r>
  <r>
    <s v="T1"/>
    <x v="27"/>
    <x v="2"/>
    <s v="FR8011"/>
    <d v="2019-05-30T09:45:00"/>
    <s v="May"/>
    <x v="1"/>
    <x v="77"/>
    <s v="Long"/>
    <d v="2019-05-30T00:00:00"/>
    <d v="1899-12-30T09:45:00"/>
    <x v="68"/>
    <d v="1899-12-30T10:44:00"/>
  </r>
  <r>
    <s v="T1"/>
    <x v="22"/>
    <x v="2"/>
    <s v="FR172"/>
    <d v="2019-05-30T09:45:00"/>
    <s v="May"/>
    <x v="1"/>
    <x v="68"/>
    <s v="Medium"/>
    <d v="2019-05-30T00:00:00"/>
    <d v="1899-12-30T09:45:00"/>
    <x v="68"/>
    <d v="1899-12-30T10:14:00"/>
  </r>
  <r>
    <s v="T2"/>
    <x v="14"/>
    <x v="0"/>
    <s v="EI3322"/>
    <d v="2019-05-30T09:50:00"/>
    <s v="May"/>
    <x v="1"/>
    <x v="35"/>
    <s v="Medium"/>
    <d v="2019-05-30T00:00:00"/>
    <d v="1899-12-30T09:50:00"/>
    <x v="68"/>
    <d v="1899-12-30T10:12:00"/>
  </r>
  <r>
    <s v="T2"/>
    <x v="105"/>
    <x v="18"/>
    <s v="AA725"/>
    <d v="2019-05-30T09:50:00"/>
    <s v="May"/>
    <x v="1"/>
    <x v="100"/>
    <s v="Long"/>
    <d v="2019-05-30T00:00:00"/>
    <d v="1899-12-30T09:50:00"/>
    <x v="68"/>
    <d v="1899-12-30T11:00:00"/>
  </r>
  <r>
    <s v="T2"/>
    <x v="7"/>
    <x v="0"/>
    <s v="EI524"/>
    <d v="2019-05-30T09:50:00"/>
    <s v="May"/>
    <x v="1"/>
    <x v="7"/>
    <s v="Short"/>
    <d v="2019-05-30T00:00:00"/>
    <d v="1899-12-30T09:50:00"/>
    <x v="68"/>
    <d v="1899-12-30T10:07:00"/>
  </r>
  <r>
    <s v="T2"/>
    <x v="31"/>
    <x v="0"/>
    <s v="EI3252"/>
    <d v="2019-05-30T09:55:00"/>
    <s v="May"/>
    <x v="1"/>
    <x v="101"/>
    <s v="Long"/>
    <d v="2019-05-30T00:00:00"/>
    <d v="1899-12-30T09:55:00"/>
    <x v="69"/>
    <d v="1899-12-30T11:10:00"/>
  </r>
  <r>
    <s v="T1"/>
    <x v="65"/>
    <x v="19"/>
    <s v="0B156"/>
    <d v="2019-05-30T10:00:00"/>
    <s v="May"/>
    <x v="1"/>
    <x v="44"/>
    <s v="Short"/>
    <d v="2019-05-30T00:00:00"/>
    <d v="1899-12-30T10:00:00"/>
    <x v="69"/>
    <d v="1899-12-30T10:12:00"/>
  </r>
  <r>
    <s v="T2"/>
    <x v="13"/>
    <x v="0"/>
    <s v="EI604"/>
    <d v="2019-05-30T10:00:00"/>
    <s v="May"/>
    <x v="1"/>
    <x v="9"/>
    <s v="Long"/>
    <d v="2019-05-30T00:00:00"/>
    <d v="1899-12-30T10:00:00"/>
    <x v="69"/>
    <d v="1899-12-30T10:31:00"/>
  </r>
  <r>
    <s v="T2"/>
    <x v="0"/>
    <x v="0"/>
    <s v="EI3222"/>
    <d v="2019-05-30T10:00:00"/>
    <s v="May"/>
    <x v="1"/>
    <x v="102"/>
    <s v="Long"/>
    <d v="2019-05-30T00:00:00"/>
    <d v="1899-12-30T10:00:00"/>
    <x v="69"/>
    <d v="1899-12-30T12:12:00"/>
  </r>
  <r>
    <s v="T1"/>
    <x v="100"/>
    <x v="2"/>
    <s v="FR4282"/>
    <d v="2019-05-30T10:10:00"/>
    <s v="May"/>
    <x v="1"/>
    <x v="36"/>
    <s v="Long"/>
    <d v="2019-05-30T00:00:00"/>
    <d v="1899-12-30T10:10:00"/>
    <x v="70"/>
    <d v="1899-12-30T10:48:00"/>
  </r>
  <r>
    <s v="T1"/>
    <x v="1"/>
    <x v="2"/>
    <s v="FR7062"/>
    <d v="2019-05-30T10:10:00"/>
    <s v="May"/>
    <x v="1"/>
    <x v="28"/>
    <s v="Medium"/>
    <d v="2019-05-30T00:00:00"/>
    <d v="1899-12-30T10:10:00"/>
    <x v="70"/>
    <d v="1899-12-30T10:38:00"/>
  </r>
  <r>
    <s v="T1"/>
    <x v="145"/>
    <x v="23"/>
    <s v="AC1937"/>
    <d v="2019-05-30T10:15:00"/>
    <s v="May"/>
    <x v="1"/>
    <x v="6"/>
    <s v="Short"/>
    <d v="2019-05-30T00:00:00"/>
    <d v="1899-12-30T10:15:00"/>
    <x v="71"/>
    <d v="1899-12-30T10:30:00"/>
  </r>
  <r>
    <s v="T1"/>
    <x v="146"/>
    <x v="36"/>
    <s v="OU513"/>
    <d v="2019-05-30T10:20:00"/>
    <s v="May"/>
    <x v="1"/>
    <x v="44"/>
    <s v="Short"/>
    <d v="2019-05-30T00:00:00"/>
    <d v="1899-12-30T10:20:00"/>
    <x v="71"/>
    <d v="1899-12-30T10:32:00"/>
  </r>
  <r>
    <s v="T1"/>
    <x v="8"/>
    <x v="2"/>
    <s v="FR206"/>
    <d v="2019-05-30T08:20:00"/>
    <s v="May"/>
    <x v="1"/>
    <x v="0"/>
    <s v="Short"/>
    <d v="2019-05-30T00:00:00"/>
    <d v="1899-12-30T08:20:00"/>
    <x v="72"/>
    <d v="1899-12-30T08:34:00"/>
  </r>
  <r>
    <s v="T1"/>
    <x v="147"/>
    <x v="2"/>
    <s v="FR6016"/>
    <d v="2019-05-30T08:35:00"/>
    <s v="May"/>
    <x v="1"/>
    <x v="10"/>
    <s v="Medium"/>
    <d v="2019-05-30T00:00:00"/>
    <d v="1899-12-30T08:35:00"/>
    <x v="73"/>
    <d v="1899-12-30T09:02:00"/>
  </r>
  <r>
    <s v="T1"/>
    <x v="74"/>
    <x v="8"/>
    <s v="BE4522"/>
    <d v="2019-05-30T08:35:00"/>
    <s v="May"/>
    <x v="1"/>
    <x v="13"/>
    <s v="Short"/>
    <d v="2019-05-30T00:00:00"/>
    <d v="1899-12-30T08:35:00"/>
    <x v="73"/>
    <d v="1899-12-30T08:54:00"/>
  </r>
  <r>
    <s v="T1"/>
    <x v="75"/>
    <x v="17"/>
    <s v="QR020"/>
    <d v="2019-05-30T08:40:00"/>
    <s v="May"/>
    <x v="1"/>
    <x v="7"/>
    <s v="Short"/>
    <d v="2019-05-30T00:00:00"/>
    <d v="1899-12-30T08:40:00"/>
    <x v="73"/>
    <d v="1899-12-30T08:57:00"/>
  </r>
  <r>
    <s v="T2"/>
    <x v="18"/>
    <x v="0"/>
    <s v="EI232"/>
    <d v="2019-05-30T08:40:00"/>
    <s v="May"/>
    <x v="1"/>
    <x v="44"/>
    <s v="Short"/>
    <d v="2019-05-30T00:00:00"/>
    <d v="1899-12-30T08:40:00"/>
    <x v="73"/>
    <d v="1899-12-30T08:52:00"/>
  </r>
  <r>
    <s v="T1"/>
    <x v="30"/>
    <x v="8"/>
    <s v="BE382"/>
    <d v="2019-05-30T08:40:00"/>
    <s v="May"/>
    <x v="1"/>
    <x v="64"/>
    <s v="None"/>
    <d v="2019-05-30T00:00:00"/>
    <d v="1899-12-30T08:40:00"/>
    <x v="73"/>
    <d v="1899-12-30T08:47:00"/>
  </r>
  <r>
    <s v="T1"/>
    <x v="44"/>
    <x v="4"/>
    <s v="BA4463"/>
    <d v="2019-05-30T08:40:00"/>
    <s v="May"/>
    <x v="1"/>
    <x v="42"/>
    <s v="Medium"/>
    <d v="2019-05-30T00:00:00"/>
    <d v="1899-12-30T08:40:00"/>
    <x v="73"/>
    <d v="1899-12-30T09:04:00"/>
  </r>
  <r>
    <s v="T1"/>
    <x v="87"/>
    <x v="24"/>
    <s v="LM664"/>
    <d v="2019-05-30T08:45:00"/>
    <s v="May"/>
    <x v="1"/>
    <x v="46"/>
    <s v="Medium"/>
    <d v="2019-05-30T00:00:00"/>
    <d v="1899-12-30T08:45:00"/>
    <x v="74"/>
    <d v="1899-12-30T09:05:00"/>
  </r>
  <r>
    <s v="T1"/>
    <x v="13"/>
    <x v="7"/>
    <s v="KL934"/>
    <d v="2019-05-30T08:50:00"/>
    <s v="May"/>
    <x v="1"/>
    <x v="27"/>
    <s v="Medium"/>
    <d v="2019-05-30T00:00:00"/>
    <d v="1899-12-30T08:50:00"/>
    <x v="74"/>
    <d v="1899-12-30T09:16:00"/>
  </r>
  <r>
    <s v="T1"/>
    <x v="33"/>
    <x v="2"/>
    <s v="FR2187"/>
    <d v="2019-05-30T08:55:00"/>
    <s v="May"/>
    <x v="1"/>
    <x v="34"/>
    <s v="Medium"/>
    <d v="2019-05-30T00:00:00"/>
    <d v="1899-12-30T08:55:00"/>
    <x v="75"/>
    <d v="1899-12-30T09:16:00"/>
  </r>
  <r>
    <s v="T2"/>
    <x v="50"/>
    <x v="0"/>
    <s v="EI3212"/>
    <d v="2019-05-30T09:00:00"/>
    <s v="May"/>
    <x v="1"/>
    <x v="46"/>
    <s v="Medium"/>
    <d v="2019-05-30T00:00:00"/>
    <d v="1899-12-30T09:00:00"/>
    <x v="75"/>
    <d v="1899-12-30T09:20:00"/>
  </r>
  <r>
    <s v="T1"/>
    <x v="10"/>
    <x v="4"/>
    <s v="BA833"/>
    <d v="2019-05-30T09:00:00"/>
    <s v="May"/>
    <x v="1"/>
    <x v="23"/>
    <s v="None"/>
    <d v="2019-05-30T00:00:00"/>
    <d v="1899-12-30T09:00:00"/>
    <x v="75"/>
    <d v="1899-12-30T09:03:00"/>
  </r>
  <r>
    <s v="T1"/>
    <x v="111"/>
    <x v="8"/>
    <s v="BE4472"/>
    <d v="2019-05-30T09:05:00"/>
    <s v="May"/>
    <x v="1"/>
    <x v="47"/>
    <s v="Short"/>
    <d v="2019-05-30T00:00:00"/>
    <d v="1899-12-30T09:05:00"/>
    <x v="76"/>
    <d v="1899-12-30T09:23:00"/>
  </r>
  <r>
    <s v="T1"/>
    <x v="15"/>
    <x v="12"/>
    <s v="LH977"/>
    <d v="2019-05-30T09:10:00"/>
    <s v="May"/>
    <x v="1"/>
    <x v="0"/>
    <s v="Short"/>
    <d v="2019-05-30T00:00:00"/>
    <d v="1899-12-30T09:10:00"/>
    <x v="76"/>
    <d v="1899-12-30T09:24:00"/>
  </r>
  <r>
    <s v="T2"/>
    <x v="22"/>
    <x v="0"/>
    <s v="EI3350"/>
    <d v="2019-05-30T09:20:00"/>
    <s v="May"/>
    <x v="1"/>
    <x v="18"/>
    <s v="None"/>
    <d v="2019-05-30T00:00:00"/>
    <d v="1899-12-30T09:20:00"/>
    <x v="65"/>
    <d v="1899-12-30T09:25:00"/>
  </r>
  <r>
    <s v="T2"/>
    <x v="89"/>
    <x v="20"/>
    <s v="UA022"/>
    <d v="2019-05-30T09:20:00"/>
    <s v="May"/>
    <x v="1"/>
    <x v="70"/>
    <s v="Long"/>
    <d v="2019-05-30T00:00:00"/>
    <d v="1899-12-30T09:20:00"/>
    <x v="65"/>
    <d v="1899-12-30T10:53:00"/>
  </r>
  <r>
    <s v="T1"/>
    <x v="10"/>
    <x v="4"/>
    <s v="BA831"/>
    <d v="2019-05-30T07:30:00"/>
    <s v="May"/>
    <x v="1"/>
    <x v="5"/>
    <s v="Short"/>
    <d v="2019-05-30T00:00:00"/>
    <d v="1899-12-30T07:30:00"/>
    <x v="78"/>
    <d v="1899-12-30T07:41:00"/>
  </r>
  <r>
    <s v="T2"/>
    <x v="10"/>
    <x v="0"/>
    <s v="EI154"/>
    <d v="2019-05-30T07:30:00"/>
    <s v="May"/>
    <x v="1"/>
    <x v="50"/>
    <s v="None"/>
    <d v="2019-05-30T00:00:00"/>
    <d v="1899-12-30T07:30:00"/>
    <x v="78"/>
    <d v="1899-12-30T07:32:00"/>
  </r>
  <r>
    <s v="T2"/>
    <x v="44"/>
    <x v="0"/>
    <s v="EI282"/>
    <d v="2019-05-30T07:30:00"/>
    <s v="May"/>
    <x v="1"/>
    <x v="13"/>
    <s v="Short"/>
    <d v="2019-05-30T00:00:00"/>
    <d v="1899-12-30T07:30:00"/>
    <x v="78"/>
    <d v="1899-12-30T07:49:00"/>
  </r>
  <r>
    <s v="T1"/>
    <x v="15"/>
    <x v="2"/>
    <s v="FR380"/>
    <d v="2019-05-30T07:35:00"/>
    <s v="May"/>
    <x v="1"/>
    <x v="81"/>
    <s v="Long"/>
    <d v="2019-05-30T00:00:00"/>
    <d v="1899-12-30T07:35:00"/>
    <x v="79"/>
    <d v="1899-12-30T08:11:00"/>
  </r>
  <r>
    <s v="T1"/>
    <x v="18"/>
    <x v="2"/>
    <s v="FR112"/>
    <d v="2019-05-30T07:35:00"/>
    <s v="May"/>
    <x v="1"/>
    <x v="14"/>
    <s v="Short"/>
    <d v="2019-05-30T00:00:00"/>
    <d v="1899-12-30T07:35:00"/>
    <x v="79"/>
    <d v="1899-12-30T07:45:00"/>
  </r>
  <r>
    <s v="T2"/>
    <x v="26"/>
    <x v="0"/>
    <s v="EI492"/>
    <d v="2019-05-30T07:40:00"/>
    <s v="May"/>
    <x v="1"/>
    <x v="22"/>
    <s v="Short"/>
    <d v="2019-05-30T00:00:00"/>
    <d v="1899-12-30T07:40:00"/>
    <x v="79"/>
    <d v="1899-12-30T07:53:00"/>
  </r>
  <r>
    <s v="T2"/>
    <x v="31"/>
    <x v="0"/>
    <s v="EI3550"/>
    <d v="2019-05-30T07:40:00"/>
    <s v="May"/>
    <x v="1"/>
    <x v="5"/>
    <s v="Short"/>
    <d v="2019-05-30T00:00:00"/>
    <d v="1899-12-30T07:40:00"/>
    <x v="79"/>
    <d v="1899-12-30T07:51:00"/>
  </r>
  <r>
    <s v="T2"/>
    <x v="11"/>
    <x v="0"/>
    <s v="EI482"/>
    <d v="2019-05-30T07:40:00"/>
    <s v="May"/>
    <x v="1"/>
    <x v="14"/>
    <s v="Short"/>
    <d v="2019-05-30T00:00:00"/>
    <d v="1899-12-30T07:40:00"/>
    <x v="79"/>
    <d v="1899-12-30T07:50:00"/>
  </r>
  <r>
    <s v="T2"/>
    <x v="114"/>
    <x v="0"/>
    <s v="EI422"/>
    <d v="2019-05-30T07:40:00"/>
    <s v="May"/>
    <x v="1"/>
    <x v="25"/>
    <s v="None"/>
    <d v="2019-05-30T00:00:00"/>
    <d v="1899-12-30T07:40:00"/>
    <x v="79"/>
    <d v="1899-12-30T07:41:00"/>
  </r>
  <r>
    <s v="T1"/>
    <x v="148"/>
    <x v="2"/>
    <s v="FR7128"/>
    <d v="2019-05-30T07:40:00"/>
    <s v="May"/>
    <x v="1"/>
    <x v="22"/>
    <s v="Short"/>
    <d v="2019-05-30T00:00:00"/>
    <d v="1899-12-30T07:40:00"/>
    <x v="79"/>
    <d v="1899-12-30T07:53:00"/>
  </r>
  <r>
    <s v="T1"/>
    <x v="25"/>
    <x v="5"/>
    <s v="TO3721"/>
    <d v="2019-05-30T07:45:00"/>
    <s v="May"/>
    <x v="1"/>
    <x v="0"/>
    <s v="Short"/>
    <d v="2019-05-30T00:00:00"/>
    <d v="1899-12-30T07:45:00"/>
    <x v="80"/>
    <d v="1899-12-30T07:59:00"/>
  </r>
  <r>
    <s v="T1"/>
    <x v="46"/>
    <x v="2"/>
    <s v="FR4038"/>
    <d v="2019-05-30T07:50:00"/>
    <s v="May"/>
    <x v="1"/>
    <x v="64"/>
    <s v="None"/>
    <d v="2019-05-30T00:00:00"/>
    <d v="1899-12-30T07:50:00"/>
    <x v="80"/>
    <d v="1899-12-30T07:57:00"/>
  </r>
  <r>
    <s v="T1"/>
    <x v="17"/>
    <x v="2"/>
    <s v="FR152"/>
    <d v="2019-05-30T07:55:00"/>
    <s v="May"/>
    <x v="1"/>
    <x v="64"/>
    <s v="None"/>
    <d v="2019-05-30T00:00:00"/>
    <d v="1899-12-30T07:55:00"/>
    <x v="81"/>
    <d v="1899-12-30T08:02:00"/>
  </r>
  <r>
    <s v="T1"/>
    <x v="116"/>
    <x v="2"/>
    <s v="FR1964"/>
    <d v="2019-05-30T08:00:00"/>
    <s v="May"/>
    <x v="1"/>
    <x v="25"/>
    <s v="None"/>
    <d v="2019-05-30T00:00:00"/>
    <d v="1899-12-30T08:00:00"/>
    <x v="81"/>
    <d v="1899-12-30T08:01:00"/>
  </r>
  <r>
    <s v="T1"/>
    <x v="31"/>
    <x v="28"/>
    <s v="HU751"/>
    <d v="2019-05-30T08:00:00"/>
    <s v="May"/>
    <x v="1"/>
    <x v="14"/>
    <s v="Short"/>
    <d v="2019-05-30T00:00:00"/>
    <d v="1899-12-30T08:00:00"/>
    <x v="81"/>
    <d v="1899-12-30T08:10:00"/>
  </r>
  <r>
    <s v="T1"/>
    <x v="24"/>
    <x v="2"/>
    <s v="FR534"/>
    <d v="2019-05-30T08:05:00"/>
    <s v="May"/>
    <x v="1"/>
    <x v="0"/>
    <s v="Short"/>
    <d v="2019-05-30T00:00:00"/>
    <d v="1899-12-30T08:05:00"/>
    <x v="82"/>
    <d v="1899-12-30T08:19:00"/>
  </r>
  <r>
    <s v="T1"/>
    <x v="48"/>
    <x v="2"/>
    <s v="FR332"/>
    <d v="2019-05-30T08:15:00"/>
    <s v="May"/>
    <x v="1"/>
    <x v="69"/>
    <s v="Long"/>
    <d v="2019-05-30T00:00:00"/>
    <d v="1899-12-30T08:15:00"/>
    <x v="72"/>
    <d v="1899-12-30T09:27:00"/>
  </r>
  <r>
    <s v="T1"/>
    <x v="4"/>
    <x v="2"/>
    <s v="FR1452"/>
    <d v="2019-05-30T06:25:00"/>
    <s v="May"/>
    <x v="1"/>
    <x v="25"/>
    <s v="None"/>
    <d v="2019-05-30T00:00:00"/>
    <d v="1899-12-30T06:25:00"/>
    <x v="83"/>
    <d v="1899-12-30T06:26:00"/>
  </r>
  <r>
    <s v="T1"/>
    <x v="29"/>
    <x v="2"/>
    <s v="FR662"/>
    <d v="2019-05-30T06:25:00"/>
    <s v="May"/>
    <x v="1"/>
    <x v="50"/>
    <s v="None"/>
    <d v="2019-05-30T00:00:00"/>
    <d v="1899-12-30T06:25:00"/>
    <x v="83"/>
    <d v="1899-12-30T06:27:00"/>
  </r>
  <r>
    <s v="T1"/>
    <x v="20"/>
    <x v="2"/>
    <s v="FR022"/>
    <d v="2019-05-30T06:25:00"/>
    <s v="May"/>
    <x v="1"/>
    <x v="2"/>
    <s v="None"/>
    <d v="2019-05-30T00:00:00"/>
    <d v="1899-12-30T06:25:00"/>
    <x v="83"/>
    <d v="1899-12-30T06:34:00"/>
  </r>
  <r>
    <s v="T2"/>
    <x v="10"/>
    <x v="0"/>
    <s v="EI152"/>
    <d v="2019-05-30T06:30:00"/>
    <s v="May"/>
    <x v="1"/>
    <x v="50"/>
    <s v="None"/>
    <d v="2019-05-30T00:00:00"/>
    <d v="1899-12-30T06:30:00"/>
    <x v="83"/>
    <d v="1899-12-30T06:32:00"/>
  </r>
  <r>
    <s v="T2"/>
    <x v="44"/>
    <x v="0"/>
    <s v="EI280"/>
    <d v="2019-05-30T06:30:00"/>
    <s v="May"/>
    <x v="1"/>
    <x v="22"/>
    <s v="Short"/>
    <d v="2019-05-30T00:00:00"/>
    <d v="1899-12-30T06:30:00"/>
    <x v="83"/>
    <d v="1899-12-30T06:43:00"/>
  </r>
  <r>
    <s v="T2"/>
    <x v="14"/>
    <x v="0"/>
    <s v="EI202"/>
    <d v="2019-05-30T06:30:00"/>
    <s v="May"/>
    <x v="1"/>
    <x v="19"/>
    <s v="None"/>
    <d v="2019-05-30T00:00:00"/>
    <d v="1899-12-30T06:30:00"/>
    <x v="83"/>
    <d v="1899-12-30T06:38:00"/>
  </r>
  <r>
    <s v="T1"/>
    <x v="18"/>
    <x v="2"/>
    <s v="FR120"/>
    <d v="2019-05-30T06:30:00"/>
    <s v="May"/>
    <x v="1"/>
    <x v="64"/>
    <s v="None"/>
    <d v="2019-05-30T00:00:00"/>
    <d v="1899-12-30T06:30:00"/>
    <x v="83"/>
    <d v="1899-12-30T06:37:00"/>
  </r>
  <r>
    <s v="T2"/>
    <x v="31"/>
    <x v="0"/>
    <s v="EI3250"/>
    <d v="2019-05-30T06:40:00"/>
    <s v="May"/>
    <x v="1"/>
    <x v="20"/>
    <s v="Long"/>
    <d v="2019-05-30T00:00:00"/>
    <d v="1899-12-30T06:40:00"/>
    <x v="84"/>
    <d v="1899-12-30T07:12:00"/>
  </r>
  <r>
    <s v="T2"/>
    <x v="23"/>
    <x v="0"/>
    <s v="EI3280"/>
    <d v="2019-05-30T06:40:00"/>
    <s v="May"/>
    <x v="1"/>
    <x v="50"/>
    <s v="None"/>
    <d v="2019-05-30T00:00:00"/>
    <d v="1899-12-30T06:40:00"/>
    <x v="84"/>
    <d v="1899-12-30T06:42:00"/>
  </r>
  <r>
    <s v="T2"/>
    <x v="7"/>
    <x v="0"/>
    <s v="EI520"/>
    <d v="2019-05-30T06:40:00"/>
    <s v="May"/>
    <x v="1"/>
    <x v="7"/>
    <s v="Short"/>
    <d v="2019-05-30T00:00:00"/>
    <d v="1899-12-30T06:40:00"/>
    <x v="84"/>
    <d v="1899-12-30T06:57:00"/>
  </r>
  <r>
    <s v="T1"/>
    <x v="103"/>
    <x v="2"/>
    <s v="FR1116"/>
    <d v="2019-05-30T06:40:00"/>
    <s v="May"/>
    <x v="1"/>
    <x v="25"/>
    <s v="None"/>
    <d v="2019-05-30T00:00:00"/>
    <d v="1899-12-30T06:40:00"/>
    <x v="84"/>
    <d v="1899-12-30T06:41:00"/>
  </r>
  <r>
    <s v="T2"/>
    <x v="5"/>
    <x v="0"/>
    <s v="EI562"/>
    <d v="2019-05-30T06:45:00"/>
    <s v="May"/>
    <x v="1"/>
    <x v="23"/>
    <s v="None"/>
    <d v="2019-05-30T00:00:00"/>
    <d v="1899-12-30T06:45:00"/>
    <x v="85"/>
    <d v="1899-12-30T06:48:00"/>
  </r>
  <r>
    <s v="T2"/>
    <x v="42"/>
    <x v="0"/>
    <s v="EI330"/>
    <d v="2019-05-30T06:45:00"/>
    <s v="May"/>
    <x v="1"/>
    <x v="50"/>
    <s v="None"/>
    <d v="2019-05-30T00:00:00"/>
    <d v="1899-12-30T06:45:00"/>
    <x v="85"/>
    <d v="1899-12-30T06:47:00"/>
  </r>
  <r>
    <s v="T2"/>
    <x v="0"/>
    <x v="0"/>
    <s v="EI3220"/>
    <d v="2019-05-30T06:50:00"/>
    <s v="May"/>
    <x v="1"/>
    <x v="90"/>
    <s v="Long"/>
    <d v="2019-05-30T00:00:00"/>
    <d v="1899-12-30T06:50:00"/>
    <x v="85"/>
    <d v="1899-12-30T08:11:00"/>
  </r>
  <r>
    <s v="T1"/>
    <x v="52"/>
    <x v="2"/>
    <s v="FR9432"/>
    <d v="2019-05-30T06:50:00"/>
    <s v="May"/>
    <x v="1"/>
    <x v="33"/>
    <s v="None"/>
    <d v="2019-05-30T00:00:00"/>
    <d v="1899-12-30T06:50:00"/>
    <x v="85"/>
    <d v="1899-12-30T06:56:00"/>
  </r>
  <r>
    <s v="T2"/>
    <x v="4"/>
    <x v="0"/>
    <s v="EI630"/>
    <d v="2019-05-30T06:50:00"/>
    <s v="May"/>
    <x v="1"/>
    <x v="24"/>
    <s v="None"/>
    <d v="2019-05-30T00:00:00"/>
    <d v="1899-12-30T06:50:00"/>
    <x v="85"/>
    <d v="1899-12-30T06:50:00"/>
  </r>
  <r>
    <s v="T2"/>
    <x v="118"/>
    <x v="0"/>
    <s v="EI392"/>
    <d v="2019-05-30T06:50:00"/>
    <s v="May"/>
    <x v="1"/>
    <x v="5"/>
    <s v="Short"/>
    <d v="2019-05-30T00:00:00"/>
    <d v="1899-12-30T06:50:00"/>
    <x v="85"/>
    <d v="1899-12-30T07:01:00"/>
  </r>
  <r>
    <s v="T2"/>
    <x v="37"/>
    <x v="0"/>
    <s v="EI692"/>
    <d v="2019-05-30T06:50:00"/>
    <s v="May"/>
    <x v="1"/>
    <x v="50"/>
    <s v="None"/>
    <d v="2019-05-30T00:00:00"/>
    <d v="1899-12-30T06:50:00"/>
    <x v="85"/>
    <d v="1899-12-30T06:52:00"/>
  </r>
  <r>
    <s v="T2"/>
    <x v="15"/>
    <x v="0"/>
    <s v="EI650"/>
    <d v="2019-05-30T07:00:00"/>
    <s v="May"/>
    <x v="1"/>
    <x v="5"/>
    <s v="Short"/>
    <d v="2019-05-30T00:00:00"/>
    <d v="1899-12-30T07:00:00"/>
    <x v="86"/>
    <d v="1899-12-30T07:11:00"/>
  </r>
  <r>
    <s v="T1"/>
    <x v="44"/>
    <x v="4"/>
    <s v="BA4461"/>
    <d v="2019-05-30T07:00:00"/>
    <s v="May"/>
    <x v="1"/>
    <x v="37"/>
    <s v="Medium"/>
    <d v="2019-05-30T00:00:00"/>
    <d v="1899-12-30T07:00:00"/>
    <x v="86"/>
    <d v="1899-12-30T07:25:00"/>
  </r>
  <r>
    <s v="T2"/>
    <x v="49"/>
    <x v="0"/>
    <s v="EI432"/>
    <d v="2019-05-30T07:00:00"/>
    <s v="May"/>
    <x v="1"/>
    <x v="44"/>
    <s v="Short"/>
    <d v="2019-05-30T00:00:00"/>
    <d v="1899-12-30T07:00:00"/>
    <x v="86"/>
    <d v="1899-12-30T07:12:00"/>
  </r>
  <r>
    <s v="T2"/>
    <x v="16"/>
    <x v="0"/>
    <s v="EI582"/>
    <d v="2019-05-30T07:00:00"/>
    <s v="May"/>
    <x v="1"/>
    <x v="61"/>
    <s v="Long"/>
    <d v="2019-05-30T00:00:00"/>
    <d v="1899-12-30T07:00:00"/>
    <x v="86"/>
    <d v="1899-12-30T07:50:00"/>
  </r>
  <r>
    <s v="T1"/>
    <x v="32"/>
    <x v="2"/>
    <s v="FR442"/>
    <d v="2019-05-30T07:05:00"/>
    <s v="May"/>
    <x v="1"/>
    <x v="6"/>
    <s v="Short"/>
    <d v="2019-05-30T00:00:00"/>
    <d v="1899-12-30T07:05:00"/>
    <x v="87"/>
    <d v="1899-12-30T07:20:00"/>
  </r>
  <r>
    <s v="T2"/>
    <x v="18"/>
    <x v="0"/>
    <s v="EI230"/>
    <d v="2019-05-30T07:05:00"/>
    <s v="May"/>
    <x v="1"/>
    <x v="39"/>
    <s v="None"/>
    <d v="2019-05-30T00:00:00"/>
    <d v="1899-12-30T07:05:00"/>
    <x v="87"/>
    <d v="1899-12-30T07:09:00"/>
  </r>
  <r>
    <s v="T1"/>
    <x v="149"/>
    <x v="2"/>
    <s v="FR7086"/>
    <d v="2019-05-30T07:10:00"/>
    <s v="May"/>
    <x v="1"/>
    <x v="33"/>
    <s v="None"/>
    <d v="2019-05-30T00:00:00"/>
    <d v="1899-12-30T07:10:00"/>
    <x v="87"/>
    <d v="1899-12-30T07:16:00"/>
  </r>
  <r>
    <s v="T2"/>
    <x v="41"/>
    <x v="0"/>
    <s v="EI352"/>
    <d v="2019-05-30T07:10:00"/>
    <s v="May"/>
    <x v="1"/>
    <x v="6"/>
    <s v="Short"/>
    <d v="2019-05-30T00:00:00"/>
    <d v="1899-12-30T07:10:00"/>
    <x v="87"/>
    <d v="1899-12-30T07:25:00"/>
  </r>
  <r>
    <s v="T1"/>
    <x v="150"/>
    <x v="2"/>
    <s v="FR7356"/>
    <d v="2019-05-30T07:10:00"/>
    <s v="May"/>
    <x v="1"/>
    <x v="19"/>
    <s v="None"/>
    <d v="2019-05-30T00:00:00"/>
    <d v="1899-12-30T07:10:00"/>
    <x v="87"/>
    <d v="1899-12-30T07:18:00"/>
  </r>
  <r>
    <s v="T2"/>
    <x v="63"/>
    <x v="0"/>
    <s v="EI450"/>
    <d v="2019-05-30T07:10:00"/>
    <s v="May"/>
    <x v="1"/>
    <x v="44"/>
    <s v="Short"/>
    <d v="2019-05-30T00:00:00"/>
    <d v="1899-12-30T07:10:00"/>
    <x v="87"/>
    <d v="1899-12-30T07:22:00"/>
  </r>
  <r>
    <s v="T2"/>
    <x v="40"/>
    <x v="0"/>
    <s v="EI342"/>
    <d v="2019-05-30T07:10:00"/>
    <s v="May"/>
    <x v="1"/>
    <x v="0"/>
    <s v="Short"/>
    <d v="2019-05-30T00:00:00"/>
    <d v="1899-12-30T07:10:00"/>
    <x v="87"/>
    <d v="1899-12-30T07:24:00"/>
  </r>
  <r>
    <s v="T1"/>
    <x v="0"/>
    <x v="2"/>
    <s v="FR5772"/>
    <d v="2019-05-30T07:15:00"/>
    <s v="May"/>
    <x v="1"/>
    <x v="39"/>
    <s v="None"/>
    <d v="2019-05-30T00:00:00"/>
    <d v="1899-12-30T07:15:00"/>
    <x v="77"/>
    <d v="1899-12-30T07:19:00"/>
  </r>
  <r>
    <s v="T2"/>
    <x v="113"/>
    <x v="0"/>
    <s v="EI476"/>
    <d v="2019-05-30T07:20:00"/>
    <s v="May"/>
    <x v="1"/>
    <x v="26"/>
    <s v="Short"/>
    <d v="2019-05-30T00:00:00"/>
    <d v="1899-12-30T07:20:00"/>
    <x v="77"/>
    <d v="1899-12-30T07:36:00"/>
  </r>
  <r>
    <s v="T2"/>
    <x v="17"/>
    <x v="0"/>
    <s v="EI3390"/>
    <d v="2019-05-30T07:20:00"/>
    <s v="May"/>
    <x v="1"/>
    <x v="2"/>
    <s v="None"/>
    <d v="2019-05-30T00:00:00"/>
    <d v="1899-12-30T07:20:00"/>
    <x v="77"/>
    <d v="1899-12-30T07:29:00"/>
  </r>
  <r>
    <s v="T1"/>
    <x v="42"/>
    <x v="2"/>
    <s v="FR8556"/>
    <d v="2019-05-30T07:20:00"/>
    <s v="May"/>
    <x v="1"/>
    <x v="0"/>
    <s v="Short"/>
    <d v="2019-05-30T00:00:00"/>
    <d v="1899-12-30T07:20:00"/>
    <x v="77"/>
    <d v="1899-12-30T07:34:00"/>
  </r>
  <r>
    <s v="T1"/>
    <x v="151"/>
    <x v="2"/>
    <s v="FR1984"/>
    <d v="2019-05-30T07:20:00"/>
    <s v="May"/>
    <x v="1"/>
    <x v="5"/>
    <s v="Short"/>
    <d v="2019-05-30T00:00:00"/>
    <d v="1899-12-30T07:20:00"/>
    <x v="77"/>
    <d v="1899-12-30T07:31:00"/>
  </r>
  <r>
    <s v="T1"/>
    <x v="16"/>
    <x v="2"/>
    <s v="FR7044"/>
    <d v="2019-05-30T07:20:00"/>
    <s v="May"/>
    <x v="1"/>
    <x v="33"/>
    <s v="None"/>
    <d v="2019-05-30T00:00:00"/>
    <d v="1899-12-30T07:20:00"/>
    <x v="77"/>
    <d v="1899-12-30T07:26:00"/>
  </r>
  <r>
    <s v="T1"/>
    <x v="41"/>
    <x v="12"/>
    <s v="LH2521"/>
    <d v="2019-05-30T05:35:00"/>
    <s v="May"/>
    <x v="1"/>
    <x v="25"/>
    <s v="None"/>
    <d v="2019-05-30T00:00:00"/>
    <d v="1899-12-30T05:35:00"/>
    <x v="88"/>
    <d v="1899-12-30T05:36:00"/>
  </r>
  <r>
    <s v="T1"/>
    <x v="61"/>
    <x v="10"/>
    <s v="TOM1486"/>
    <d v="2019-05-30T05:35:00"/>
    <s v="May"/>
    <x v="1"/>
    <x v="33"/>
    <s v="None"/>
    <d v="2019-05-30T00:00:00"/>
    <d v="1899-12-30T05:35:00"/>
    <x v="88"/>
    <d v="1899-12-30T05:41:00"/>
  </r>
  <r>
    <s v="T1"/>
    <x v="152"/>
    <x v="2"/>
    <s v="FR9177"/>
    <d v="2019-05-30T05:45:00"/>
    <s v="May"/>
    <x v="1"/>
    <x v="25"/>
    <s v="None"/>
    <d v="2019-05-30T00:00:00"/>
    <d v="1899-12-30T05:45:00"/>
    <x v="97"/>
    <d v="1899-12-30T05:46:00"/>
  </r>
  <r>
    <s v="T1"/>
    <x v="54"/>
    <x v="10"/>
    <s v="TOM1422"/>
    <d v="2019-05-30T05:45:00"/>
    <s v="May"/>
    <x v="1"/>
    <x v="42"/>
    <s v="Medium"/>
    <d v="2019-05-30T00:00:00"/>
    <d v="1899-12-30T05:45:00"/>
    <x v="97"/>
    <d v="1899-12-30T06:09:00"/>
  </r>
  <r>
    <s v="T2"/>
    <x v="119"/>
    <x v="0"/>
    <s v="EI440"/>
    <d v="2019-05-30T05:55:00"/>
    <s v="May"/>
    <x v="1"/>
    <x v="33"/>
    <s v="None"/>
    <d v="2019-05-30T00:00:00"/>
    <d v="1899-12-30T05:55:00"/>
    <x v="89"/>
    <d v="1899-12-30T06:01:00"/>
  </r>
  <r>
    <s v="T1"/>
    <x v="13"/>
    <x v="7"/>
    <s v="KL932"/>
    <d v="2019-05-30T05:55:00"/>
    <s v="May"/>
    <x v="1"/>
    <x v="45"/>
    <s v="Long"/>
    <d v="2019-05-30T00:00:00"/>
    <d v="1899-12-30T05:55:00"/>
    <x v="89"/>
    <d v="1899-12-30T06:25:00"/>
  </r>
  <r>
    <s v="T2"/>
    <x v="1"/>
    <x v="0"/>
    <s v="EI572"/>
    <d v="2019-05-30T06:00:00"/>
    <s v="May"/>
    <x v="1"/>
    <x v="23"/>
    <s v="None"/>
    <d v="2019-05-30T00:00:00"/>
    <d v="1899-12-30T06:00:00"/>
    <x v="89"/>
    <d v="1899-12-30T06:03:00"/>
  </r>
  <r>
    <s v="T2"/>
    <x v="67"/>
    <x v="0"/>
    <s v="EI746"/>
    <d v="2019-05-30T06:00:00"/>
    <s v="May"/>
    <x v="1"/>
    <x v="23"/>
    <s v="None"/>
    <d v="2019-05-30T00:00:00"/>
    <d v="1899-12-30T06:00:00"/>
    <x v="89"/>
    <d v="1899-12-30T06:03:00"/>
  </r>
  <r>
    <s v="T1"/>
    <x v="7"/>
    <x v="15"/>
    <s v="AF1017"/>
    <d v="2019-05-30T06:00:00"/>
    <s v="May"/>
    <x v="1"/>
    <x v="18"/>
    <s v="None"/>
    <d v="2019-05-30T00:00:00"/>
    <d v="1899-12-30T06:00:00"/>
    <x v="89"/>
    <d v="1899-12-30T06:05:00"/>
  </r>
  <r>
    <s v="T1"/>
    <x v="41"/>
    <x v="2"/>
    <s v="FR8994"/>
    <d v="2019-05-30T06:10:00"/>
    <s v="May"/>
    <x v="1"/>
    <x v="24"/>
    <s v="None"/>
    <d v="2019-05-30T00:00:00"/>
    <d v="1899-12-30T06:10:00"/>
    <x v="90"/>
    <d v="1899-12-30T06:10:00"/>
  </r>
  <r>
    <s v="T2"/>
    <x v="13"/>
    <x v="0"/>
    <s v="EI602"/>
    <d v="2019-05-30T06:15:00"/>
    <s v="May"/>
    <x v="1"/>
    <x v="6"/>
    <s v="Short"/>
    <d v="2019-05-30T00:00:00"/>
    <d v="1899-12-30T06:15:00"/>
    <x v="91"/>
    <d v="1899-12-30T06:30:00"/>
  </r>
  <r>
    <s v="T1"/>
    <x v="46"/>
    <x v="2"/>
    <s v="FR9428"/>
    <d v="2019-05-30T06:15:00"/>
    <s v="May"/>
    <x v="1"/>
    <x v="25"/>
    <s v="None"/>
    <d v="2019-05-30T00:00:00"/>
    <d v="1899-12-30T06:15:00"/>
    <x v="91"/>
    <d v="1899-12-30T06:16:00"/>
  </r>
  <r>
    <s v="T2"/>
    <x v="45"/>
    <x v="0"/>
    <s v="EI592"/>
    <d v="2019-05-30T06:15:00"/>
    <s v="May"/>
    <x v="1"/>
    <x v="39"/>
    <s v="None"/>
    <d v="2019-05-30T00:00:00"/>
    <d v="1899-12-30T06:15:00"/>
    <x v="91"/>
    <d v="1899-12-30T06:19:00"/>
  </r>
  <r>
    <s v="T1"/>
    <x v="61"/>
    <x v="2"/>
    <s v="FR7124"/>
    <d v="2019-05-30T06:15:00"/>
    <s v="May"/>
    <x v="1"/>
    <x v="24"/>
    <s v="None"/>
    <d v="2019-05-30T00:00:00"/>
    <d v="1899-12-30T06:15:00"/>
    <x v="91"/>
    <d v="1899-12-30T06:15:00"/>
  </r>
  <r>
    <s v="T1"/>
    <x v="45"/>
    <x v="2"/>
    <s v="FR7256"/>
    <d v="2019-05-30T06:15:00"/>
    <s v="May"/>
    <x v="1"/>
    <x v="23"/>
    <s v="None"/>
    <d v="2019-05-30T00:00:00"/>
    <d v="1899-12-30T06:15:00"/>
    <x v="91"/>
    <d v="1899-12-30T06:18:00"/>
  </r>
  <r>
    <s v="T2"/>
    <x v="0"/>
    <x v="0"/>
    <s v="EI3220"/>
    <d v="2019-05-30T06:50:00"/>
    <s v="May"/>
    <x v="1"/>
    <x v="18"/>
    <s v="None"/>
    <d v="2019-05-30T00:00:00"/>
    <d v="1899-12-30T06:50:00"/>
    <x v="85"/>
    <d v="1899-12-30T06:55:00"/>
  </r>
  <r>
    <s v="T1"/>
    <x v="127"/>
    <x v="32"/>
    <s v="SU2591"/>
    <d v="2019-05-29T23:40:00"/>
    <s v="May"/>
    <x v="2"/>
    <x v="103"/>
    <s v="Long"/>
    <d v="2019-05-29T00:00:00"/>
    <d v="1899-12-30T23:40:00"/>
    <x v="98"/>
    <d v="1899-12-30T01:10:00"/>
  </r>
  <r>
    <s v="T1"/>
    <x v="119"/>
    <x v="37"/>
    <s v="A3631"/>
    <d v="2019-05-29T23:55:00"/>
    <s v="May"/>
    <x v="2"/>
    <x v="23"/>
    <s v="None"/>
    <d v="2019-05-29T00:00:00"/>
    <d v="1899-12-30T23:55:00"/>
    <x v="99"/>
    <d v="1899-12-30T23:58:00"/>
  </r>
  <r>
    <s v="T2"/>
    <x v="34"/>
    <x v="9"/>
    <s v="EK164"/>
    <d v="2019-05-29T22:25:00"/>
    <s v="May"/>
    <x v="2"/>
    <x v="33"/>
    <s v="None"/>
    <d v="2019-05-29T00:00:00"/>
    <d v="1899-12-30T22:25:00"/>
    <x v="100"/>
    <d v="1899-12-30T22:31:00"/>
  </r>
  <r>
    <s v="T1"/>
    <x v="104"/>
    <x v="2"/>
    <s v="FR1926"/>
    <d v="2019-05-29T17:50:00"/>
    <s v="May"/>
    <x v="2"/>
    <x v="24"/>
    <s v="None"/>
    <d v="2019-05-29T00:00:00"/>
    <d v="1899-12-30T17:50:00"/>
    <x v="22"/>
    <d v="1899-12-30T17:50:00"/>
  </r>
  <r>
    <s v="T1"/>
    <x v="74"/>
    <x v="8"/>
    <s v="BE4528"/>
    <d v="2019-05-29T21:25:00"/>
    <s v="May"/>
    <x v="2"/>
    <x v="26"/>
    <s v="Short"/>
    <d v="2019-05-29T00:00:00"/>
    <d v="1899-12-30T21:25:00"/>
    <x v="101"/>
    <d v="1899-12-30T21:41:00"/>
  </r>
  <r>
    <s v="T1"/>
    <x v="33"/>
    <x v="2"/>
    <s v="FR2721"/>
    <d v="2019-05-29T21:35:00"/>
    <s v="May"/>
    <x v="2"/>
    <x v="37"/>
    <s v="Medium"/>
    <d v="2019-05-29T00:00:00"/>
    <d v="1899-12-30T21:35:00"/>
    <x v="17"/>
    <d v="1899-12-30T22:00:00"/>
  </r>
  <r>
    <s v="T1"/>
    <x v="8"/>
    <x v="2"/>
    <s v="FR298"/>
    <d v="2019-05-29T21:55:00"/>
    <s v="May"/>
    <x v="2"/>
    <x v="12"/>
    <s v="Long"/>
    <d v="2019-05-29T00:00:00"/>
    <d v="1899-12-30T21:55:00"/>
    <x v="94"/>
    <d v="1899-12-30T22:39:00"/>
  </r>
  <r>
    <s v="T1"/>
    <x v="29"/>
    <x v="2"/>
    <s v="FR668"/>
    <d v="2019-05-29T21:55:00"/>
    <s v="May"/>
    <x v="2"/>
    <x v="13"/>
    <s v="Short"/>
    <d v="2019-05-29T00:00:00"/>
    <d v="1899-12-30T21:55:00"/>
    <x v="94"/>
    <d v="1899-12-30T22:14:00"/>
  </r>
  <r>
    <s v="T1"/>
    <x v="48"/>
    <x v="2"/>
    <s v="FR342"/>
    <d v="2019-05-29T22:00:00"/>
    <s v="May"/>
    <x v="2"/>
    <x v="68"/>
    <s v="Medium"/>
    <d v="2019-05-29T00:00:00"/>
    <d v="1899-12-30T22:00:00"/>
    <x v="94"/>
    <d v="1899-12-30T22:29:00"/>
  </r>
  <r>
    <s v="T1"/>
    <x v="8"/>
    <x v="2"/>
    <s v="FR272"/>
    <d v="2019-05-29T20:20:00"/>
    <s v="May"/>
    <x v="2"/>
    <x v="2"/>
    <s v="None"/>
    <d v="2019-05-29T00:00:00"/>
    <d v="1899-12-30T20:20:00"/>
    <x v="11"/>
    <d v="1899-12-30T20:29:00"/>
  </r>
  <r>
    <s v="T1"/>
    <x v="135"/>
    <x v="2"/>
    <s v="FR9456"/>
    <d v="2019-05-29T20:25:00"/>
    <s v="May"/>
    <x v="2"/>
    <x v="19"/>
    <s v="None"/>
    <d v="2019-05-29T00:00:00"/>
    <d v="1899-12-30T20:25:00"/>
    <x v="12"/>
    <d v="1899-12-30T20:33:00"/>
  </r>
  <r>
    <s v="T1"/>
    <x v="14"/>
    <x v="2"/>
    <s v="FR558"/>
    <d v="2019-05-29T20:30:00"/>
    <s v="May"/>
    <x v="2"/>
    <x v="89"/>
    <s v="Long"/>
    <d v="2019-05-29T00:00:00"/>
    <d v="1899-12-30T20:30:00"/>
    <x v="12"/>
    <d v="1899-12-30T21:21:00"/>
  </r>
  <r>
    <s v="T1"/>
    <x v="0"/>
    <x v="2"/>
    <s v="FR5776"/>
    <d v="2019-05-29T20:30:00"/>
    <s v="May"/>
    <x v="2"/>
    <x v="64"/>
    <s v="None"/>
    <d v="2019-05-29T00:00:00"/>
    <d v="1899-12-30T20:30:00"/>
    <x v="12"/>
    <d v="1899-12-30T20:37:00"/>
  </r>
  <r>
    <s v="T2"/>
    <x v="28"/>
    <x v="6"/>
    <s v="DY1363"/>
    <d v="2019-05-29T20:35:00"/>
    <s v="May"/>
    <x v="2"/>
    <x v="26"/>
    <s v="Short"/>
    <d v="2019-05-29T00:00:00"/>
    <d v="1899-12-30T20:35:00"/>
    <x v="13"/>
    <d v="1899-12-30T20:51:00"/>
  </r>
  <r>
    <s v="T1"/>
    <x v="31"/>
    <x v="2"/>
    <s v="FR818"/>
    <d v="2019-05-29T20:35:00"/>
    <s v="May"/>
    <x v="2"/>
    <x v="13"/>
    <s v="Short"/>
    <d v="2019-05-29T00:00:00"/>
    <d v="1899-12-30T20:35:00"/>
    <x v="13"/>
    <d v="1899-12-30T20:54:00"/>
  </r>
  <r>
    <s v="T1"/>
    <x v="29"/>
    <x v="2"/>
    <s v="FR666"/>
    <d v="2019-05-29T20:45:00"/>
    <s v="May"/>
    <x v="2"/>
    <x v="44"/>
    <s v="Short"/>
    <d v="2019-05-29T00:00:00"/>
    <d v="1899-12-30T20:45:00"/>
    <x v="14"/>
    <d v="1899-12-30T20:57:00"/>
  </r>
  <r>
    <s v="T1"/>
    <x v="13"/>
    <x v="7"/>
    <s v="KL942"/>
    <d v="2019-05-29T20:45:00"/>
    <s v="May"/>
    <x v="2"/>
    <x v="23"/>
    <s v="None"/>
    <d v="2019-05-29T00:00:00"/>
    <d v="1899-12-30T20:45:00"/>
    <x v="14"/>
    <d v="1899-12-30T20:48:00"/>
  </r>
  <r>
    <s v="T1"/>
    <x v="100"/>
    <x v="2"/>
    <s v="FR4282"/>
    <d v="2019-05-29T20:55:00"/>
    <s v="May"/>
    <x v="2"/>
    <x v="22"/>
    <s v="Short"/>
    <d v="2019-05-29T00:00:00"/>
    <d v="1899-12-30T20:55:00"/>
    <x v="15"/>
    <d v="1899-12-30T21:08:00"/>
  </r>
  <r>
    <s v="T2"/>
    <x v="10"/>
    <x v="0"/>
    <s v="EI186"/>
    <d v="2019-05-29T21:10:00"/>
    <s v="May"/>
    <x v="2"/>
    <x v="13"/>
    <s v="Short"/>
    <d v="2019-05-29T00:00:00"/>
    <d v="1899-12-30T21:10:00"/>
    <x v="16"/>
    <d v="1899-12-30T21:29:00"/>
  </r>
  <r>
    <s v="T1"/>
    <x v="18"/>
    <x v="2"/>
    <s v="FR118"/>
    <d v="2019-05-29T19:20:00"/>
    <s v="May"/>
    <x v="2"/>
    <x v="57"/>
    <s v="Long"/>
    <d v="2019-05-29T00:00:00"/>
    <d v="1899-12-30T19:20:00"/>
    <x v="5"/>
    <d v="1899-12-30T20:05:00"/>
  </r>
  <r>
    <s v="T1"/>
    <x v="27"/>
    <x v="2"/>
    <s v="FR8011"/>
    <d v="2019-05-29T19:25:00"/>
    <s v="May"/>
    <x v="2"/>
    <x v="46"/>
    <s v="Medium"/>
    <d v="2019-05-29T00:00:00"/>
    <d v="1899-12-30T19:25:00"/>
    <x v="6"/>
    <d v="1899-12-30T19:45:00"/>
  </r>
  <r>
    <s v="T1"/>
    <x v="20"/>
    <x v="2"/>
    <s v="FR026"/>
    <d v="2019-05-29T19:25:00"/>
    <s v="May"/>
    <x v="2"/>
    <x v="71"/>
    <s v="Long"/>
    <d v="2019-05-29T00:00:00"/>
    <d v="1899-12-30T19:25:00"/>
    <x v="6"/>
    <d v="1899-12-30T20:06:00"/>
  </r>
  <r>
    <s v="T1"/>
    <x v="153"/>
    <x v="2"/>
    <s v="FR7036"/>
    <d v="2019-05-29T19:30:00"/>
    <s v="May"/>
    <x v="2"/>
    <x v="20"/>
    <s v="Long"/>
    <d v="2019-05-29T00:00:00"/>
    <d v="1899-12-30T19:30:00"/>
    <x v="6"/>
    <d v="1899-12-30T20:02:00"/>
  </r>
  <r>
    <s v="T1"/>
    <x v="21"/>
    <x v="3"/>
    <s v="LG4884"/>
    <d v="2019-05-29T19:30:00"/>
    <s v="May"/>
    <x v="2"/>
    <x v="19"/>
    <s v="None"/>
    <d v="2019-05-29T00:00:00"/>
    <d v="1899-12-30T19:30:00"/>
    <x v="6"/>
    <d v="1899-12-30T19:38:00"/>
  </r>
  <r>
    <s v="T1"/>
    <x v="26"/>
    <x v="2"/>
    <s v="FR9370"/>
    <d v="2019-05-29T19:35:00"/>
    <s v="May"/>
    <x v="2"/>
    <x v="17"/>
    <s v="Long"/>
    <d v="2019-05-29T00:00:00"/>
    <d v="1899-12-30T19:35:00"/>
    <x v="7"/>
    <d v="1899-12-30T20:21:00"/>
  </r>
  <r>
    <s v="T2"/>
    <x v="14"/>
    <x v="0"/>
    <s v="EI212"/>
    <d v="2019-05-29T19:35:00"/>
    <s v="May"/>
    <x v="2"/>
    <x v="42"/>
    <s v="Medium"/>
    <d v="2019-05-29T00:00:00"/>
    <d v="1899-12-30T19:35:00"/>
    <x v="7"/>
    <d v="1899-12-30T19:59:00"/>
  </r>
  <r>
    <s v="T1"/>
    <x v="149"/>
    <x v="2"/>
    <s v="FR7086"/>
    <d v="2019-05-29T19:35:00"/>
    <s v="May"/>
    <x v="2"/>
    <x v="28"/>
    <s v="Medium"/>
    <d v="2019-05-29T00:00:00"/>
    <d v="1899-12-30T19:35:00"/>
    <x v="7"/>
    <d v="1899-12-30T20:03:00"/>
  </r>
  <r>
    <s v="T1"/>
    <x v="23"/>
    <x v="2"/>
    <s v="FR508"/>
    <d v="2019-05-29T19:40:00"/>
    <s v="May"/>
    <x v="2"/>
    <x v="58"/>
    <s v="Long"/>
    <d v="2019-05-29T00:00:00"/>
    <d v="1899-12-30T19:40:00"/>
    <x v="7"/>
    <d v="1899-12-30T20:19:00"/>
  </r>
  <r>
    <s v="T1"/>
    <x v="4"/>
    <x v="2"/>
    <s v="FR1456"/>
    <d v="2019-05-29T19:40:00"/>
    <s v="May"/>
    <x v="2"/>
    <x v="4"/>
    <s v="Long"/>
    <d v="2019-05-29T00:00:00"/>
    <d v="1899-12-30T19:40:00"/>
    <x v="7"/>
    <d v="1899-12-30T20:17:00"/>
  </r>
  <r>
    <s v="T1"/>
    <x v="10"/>
    <x v="4"/>
    <s v="BA823"/>
    <d v="2019-05-29T19:50:00"/>
    <s v="May"/>
    <x v="2"/>
    <x v="13"/>
    <s v="Short"/>
    <d v="2019-05-29T00:00:00"/>
    <d v="1899-12-30T19:50:00"/>
    <x v="8"/>
    <d v="1899-12-30T20:09:00"/>
  </r>
  <r>
    <s v="T2"/>
    <x v="29"/>
    <x v="0"/>
    <s v="EI276"/>
    <d v="2019-05-29T19:55:00"/>
    <s v="May"/>
    <x v="2"/>
    <x v="0"/>
    <s v="Short"/>
    <d v="2019-05-29T00:00:00"/>
    <d v="1899-12-30T19:55:00"/>
    <x v="9"/>
    <d v="1899-12-30T20:09:00"/>
  </r>
  <r>
    <s v="T1"/>
    <x v="44"/>
    <x v="4"/>
    <s v="BA4471"/>
    <d v="2019-05-29T19:55:00"/>
    <s v="May"/>
    <x v="2"/>
    <x v="28"/>
    <s v="Medium"/>
    <d v="2019-05-29T00:00:00"/>
    <d v="1899-12-30T19:55:00"/>
    <x v="9"/>
    <d v="1899-12-30T20:23:00"/>
  </r>
  <r>
    <s v="T1"/>
    <x v="3"/>
    <x v="2"/>
    <s v="FR9997"/>
    <d v="2019-05-29T20:00:00"/>
    <s v="May"/>
    <x v="2"/>
    <x v="32"/>
    <s v="Long"/>
    <d v="2019-05-29T00:00:00"/>
    <d v="1899-12-30T20:00:00"/>
    <x v="9"/>
    <d v="1899-12-30T21:00:00"/>
  </r>
  <r>
    <s v="T1"/>
    <x v="59"/>
    <x v="2"/>
    <s v="FR7072"/>
    <d v="2019-05-29T20:00:00"/>
    <s v="May"/>
    <x v="2"/>
    <x v="28"/>
    <s v="Medium"/>
    <d v="2019-05-29T00:00:00"/>
    <d v="1899-12-30T20:00:00"/>
    <x v="9"/>
    <d v="1899-12-30T20:28:00"/>
  </r>
  <r>
    <s v="T2"/>
    <x v="10"/>
    <x v="0"/>
    <s v="EI184"/>
    <d v="2019-05-29T20:10:00"/>
    <s v="May"/>
    <x v="2"/>
    <x v="0"/>
    <s v="Short"/>
    <d v="2019-05-29T00:00:00"/>
    <d v="1899-12-30T20:10:00"/>
    <x v="10"/>
    <d v="1899-12-30T20:24:00"/>
  </r>
  <r>
    <s v="T2"/>
    <x v="0"/>
    <x v="0"/>
    <s v="EI3228"/>
    <d v="2019-05-29T18:30:00"/>
    <s v="May"/>
    <x v="2"/>
    <x v="46"/>
    <s v="Medium"/>
    <d v="2019-05-29T00:00:00"/>
    <d v="1899-12-30T18:30:00"/>
    <x v="0"/>
    <d v="1899-12-30T18:50:00"/>
  </r>
  <r>
    <s v="T2"/>
    <x v="1"/>
    <x v="0"/>
    <s v="EI574"/>
    <d v="2019-05-29T18:30:00"/>
    <s v="May"/>
    <x v="2"/>
    <x v="29"/>
    <s v="Long"/>
    <d v="2019-05-29T00:00:00"/>
    <d v="1899-12-30T18:30:00"/>
    <x v="0"/>
    <d v="1899-12-30T19:13:00"/>
  </r>
  <r>
    <s v="T1"/>
    <x v="8"/>
    <x v="2"/>
    <s v="FR288"/>
    <d v="2019-05-29T18:30:00"/>
    <s v="May"/>
    <x v="2"/>
    <x v="20"/>
    <s v="Long"/>
    <d v="2019-05-29T00:00:00"/>
    <d v="1899-12-30T18:30:00"/>
    <x v="0"/>
    <d v="1899-12-30T19:02:00"/>
  </r>
  <r>
    <s v="T2"/>
    <x v="7"/>
    <x v="0"/>
    <s v="EI528"/>
    <d v="2019-05-29T18:35:00"/>
    <s v="May"/>
    <x v="2"/>
    <x v="17"/>
    <s v="Long"/>
    <d v="2019-05-29T00:00:00"/>
    <d v="1899-12-30T18:35:00"/>
    <x v="1"/>
    <d v="1899-12-30T19:21:00"/>
  </r>
  <r>
    <s v="T1"/>
    <x v="13"/>
    <x v="2"/>
    <s v="FR3006"/>
    <d v="2019-05-29T18:35:00"/>
    <s v="May"/>
    <x v="2"/>
    <x v="38"/>
    <s v="Long"/>
    <d v="2019-05-29T00:00:00"/>
    <d v="1899-12-30T18:35:00"/>
    <x v="1"/>
    <d v="1899-12-30T19:23:00"/>
  </r>
  <r>
    <s v="T2"/>
    <x v="4"/>
    <x v="0"/>
    <s v="EI638"/>
    <d v="2019-05-29T18:40:00"/>
    <s v="May"/>
    <x v="2"/>
    <x v="98"/>
    <s v="Long"/>
    <d v="2019-05-29T00:00:00"/>
    <d v="1899-12-30T18:40:00"/>
    <x v="1"/>
    <d v="1899-12-30T19:48:00"/>
  </r>
  <r>
    <s v="T2"/>
    <x v="5"/>
    <x v="0"/>
    <s v="EI564"/>
    <d v="2019-05-29T18:45:00"/>
    <s v="May"/>
    <x v="2"/>
    <x v="12"/>
    <s v="Long"/>
    <d v="2019-05-29T00:00:00"/>
    <d v="1899-12-30T18:45:00"/>
    <x v="2"/>
    <d v="1899-12-30T19:29:00"/>
  </r>
  <r>
    <s v="T2"/>
    <x v="6"/>
    <x v="0"/>
    <s v="EI3408"/>
    <d v="2019-05-29T18:50:00"/>
    <s v="May"/>
    <x v="2"/>
    <x v="5"/>
    <s v="Short"/>
    <d v="2019-05-29T00:00:00"/>
    <d v="1899-12-30T18:50:00"/>
    <x v="2"/>
    <d v="1899-12-30T19:01:00"/>
  </r>
  <r>
    <s v="T2"/>
    <x v="9"/>
    <x v="0"/>
    <s v="EI3208"/>
    <d v="2019-05-29T18:55:00"/>
    <s v="May"/>
    <x v="2"/>
    <x v="27"/>
    <s v="Medium"/>
    <d v="2019-05-29T00:00:00"/>
    <d v="1899-12-30T18:55:00"/>
    <x v="3"/>
    <d v="1899-12-30T19:21:00"/>
  </r>
  <r>
    <s v="T1"/>
    <x v="15"/>
    <x v="2"/>
    <s v="FR383"/>
    <d v="2019-05-29T18:55:00"/>
    <s v="May"/>
    <x v="2"/>
    <x v="92"/>
    <s v="Long"/>
    <d v="2019-05-29T00:00:00"/>
    <d v="1899-12-30T18:55:00"/>
    <x v="3"/>
    <d v="1899-12-30T19:29:00"/>
  </r>
  <r>
    <s v="T2"/>
    <x v="11"/>
    <x v="0"/>
    <s v="EI486"/>
    <d v="2019-05-29T19:00:00"/>
    <s v="May"/>
    <x v="2"/>
    <x v="87"/>
    <s v="Long"/>
    <d v="2019-05-29T00:00:00"/>
    <d v="1899-12-30T19:00:00"/>
    <x v="3"/>
    <d v="1899-12-30T19:58:00"/>
  </r>
  <r>
    <s v="T2"/>
    <x v="10"/>
    <x v="0"/>
    <s v="EI182"/>
    <d v="2019-05-29T19:00:00"/>
    <s v="May"/>
    <x v="2"/>
    <x v="29"/>
    <s v="Long"/>
    <d v="2019-05-29T00:00:00"/>
    <d v="1899-12-30T19:00:00"/>
    <x v="3"/>
    <d v="1899-12-30T19:43:00"/>
  </r>
  <r>
    <s v="T1"/>
    <x v="14"/>
    <x v="2"/>
    <s v="FR1556"/>
    <d v="2019-05-29T19:05:00"/>
    <s v="May"/>
    <x v="2"/>
    <x v="22"/>
    <s v="Short"/>
    <d v="2019-05-29T00:00:00"/>
    <d v="1899-12-30T19:05:00"/>
    <x v="4"/>
    <d v="1899-12-30T19:18:00"/>
  </r>
  <r>
    <s v="T2"/>
    <x v="3"/>
    <x v="0"/>
    <s v="EI738"/>
    <d v="2019-05-29T19:10:00"/>
    <s v="May"/>
    <x v="2"/>
    <x v="47"/>
    <s v="Short"/>
    <d v="2019-05-29T00:00:00"/>
    <d v="1899-12-30T19:10:00"/>
    <x v="4"/>
    <d v="1899-12-30T19:28:00"/>
  </r>
  <r>
    <s v="T2"/>
    <x v="16"/>
    <x v="0"/>
    <s v="EI588"/>
    <d v="2019-05-29T19:15:00"/>
    <s v="May"/>
    <x v="2"/>
    <x v="82"/>
    <s v="Long"/>
    <d v="2019-05-29T00:00:00"/>
    <d v="1899-12-30T19:15:00"/>
    <x v="5"/>
    <d v="1899-12-30T20:29:00"/>
  </r>
  <r>
    <s v="T2"/>
    <x v="17"/>
    <x v="0"/>
    <s v="EI3394"/>
    <d v="2019-05-29T19:15:00"/>
    <s v="May"/>
    <x v="2"/>
    <x v="64"/>
    <s v="None"/>
    <d v="2019-05-29T00:00:00"/>
    <d v="1899-12-30T19:15:00"/>
    <x v="5"/>
    <d v="1899-12-30T19:22:00"/>
  </r>
  <r>
    <s v="T1"/>
    <x v="36"/>
    <x v="2"/>
    <s v="FR1958"/>
    <d v="2019-05-29T17:25:00"/>
    <s v="May"/>
    <x v="2"/>
    <x v="67"/>
    <s v="Medium"/>
    <d v="2019-05-29T00:00:00"/>
    <d v="1899-12-30T17:25:00"/>
    <x v="20"/>
    <d v="1899-12-30T17:48:00"/>
  </r>
  <r>
    <s v="T2"/>
    <x v="37"/>
    <x v="0"/>
    <s v="EI698"/>
    <d v="2019-05-29T17:30:00"/>
    <s v="May"/>
    <x v="2"/>
    <x v="6"/>
    <s v="Short"/>
    <d v="2019-05-29T00:00:00"/>
    <d v="1899-12-30T17:30:00"/>
    <x v="20"/>
    <d v="1899-12-30T17:45:00"/>
  </r>
  <r>
    <s v="T2"/>
    <x v="23"/>
    <x v="0"/>
    <s v="EI3286"/>
    <d v="2019-05-29T17:30:00"/>
    <s v="May"/>
    <x v="2"/>
    <x v="80"/>
    <s v="Long"/>
    <d v="2019-05-29T00:00:00"/>
    <d v="1899-12-30T17:30:00"/>
    <x v="20"/>
    <d v="1899-12-30T18:25:00"/>
  </r>
  <r>
    <s v="T1"/>
    <x v="11"/>
    <x v="11"/>
    <s v="TP1327"/>
    <d v="2019-05-29T17:30:00"/>
    <s v="May"/>
    <x v="2"/>
    <x v="104"/>
    <s v="Long"/>
    <d v="2019-05-29T00:00:00"/>
    <d v="1899-12-30T17:30:00"/>
    <x v="20"/>
    <d v="1899-12-30T19:19:00"/>
  </r>
  <r>
    <s v="T1"/>
    <x v="125"/>
    <x v="2"/>
    <s v="FR9908"/>
    <d v="2019-05-29T17:35:00"/>
    <s v="May"/>
    <x v="2"/>
    <x v="35"/>
    <s v="Medium"/>
    <d v="2019-05-29T00:00:00"/>
    <d v="1899-12-30T17:35:00"/>
    <x v="21"/>
    <d v="1899-12-30T17:57:00"/>
  </r>
  <r>
    <s v="T2"/>
    <x v="115"/>
    <x v="0"/>
    <s v="EI444"/>
    <d v="2019-05-29T17:40:00"/>
    <s v="May"/>
    <x v="2"/>
    <x v="11"/>
    <s v="Long"/>
    <d v="2019-05-29T00:00:00"/>
    <d v="1899-12-30T17:40:00"/>
    <x v="21"/>
    <d v="1899-12-30T18:20:00"/>
  </r>
  <r>
    <s v="T1"/>
    <x v="38"/>
    <x v="2"/>
    <s v="FR7094"/>
    <d v="2019-05-29T17:40:00"/>
    <s v="May"/>
    <x v="2"/>
    <x v="18"/>
    <s v="None"/>
    <d v="2019-05-29T00:00:00"/>
    <d v="1899-12-30T17:40:00"/>
    <x v="21"/>
    <d v="1899-12-30T17:45:00"/>
  </r>
  <r>
    <s v="T1"/>
    <x v="41"/>
    <x v="12"/>
    <s v="LH2517"/>
    <d v="2019-05-29T17:45:00"/>
    <s v="May"/>
    <x v="2"/>
    <x v="6"/>
    <s v="Short"/>
    <d v="2019-05-29T00:00:00"/>
    <d v="1899-12-30T17:45:00"/>
    <x v="22"/>
    <d v="1899-12-30T18:00:00"/>
  </r>
  <r>
    <s v="T2"/>
    <x v="40"/>
    <x v="0"/>
    <s v="EI348"/>
    <d v="2019-05-29T17:45:00"/>
    <s v="May"/>
    <x v="2"/>
    <x v="23"/>
    <s v="None"/>
    <d v="2019-05-29T00:00:00"/>
    <d v="1899-12-30T17:45:00"/>
    <x v="22"/>
    <d v="1899-12-30T17:48:00"/>
  </r>
  <r>
    <s v="T1"/>
    <x v="45"/>
    <x v="38"/>
    <s v="ET713"/>
    <d v="2019-05-29T17:45:00"/>
    <s v="May"/>
    <x v="2"/>
    <x v="77"/>
    <s v="Long"/>
    <d v="2019-05-29T00:00:00"/>
    <d v="1899-12-30T17:45:00"/>
    <x v="22"/>
    <d v="1899-12-30T18:44:00"/>
  </r>
  <r>
    <s v="T1"/>
    <x v="11"/>
    <x v="2"/>
    <s v="FR7138"/>
    <d v="2019-05-29T17:50:00"/>
    <s v="May"/>
    <x v="2"/>
    <x v="105"/>
    <s v="Long"/>
    <d v="2019-05-29T00:00:00"/>
    <d v="1899-12-30T17:50:00"/>
    <x v="22"/>
    <d v="1899-12-30T19:36:00"/>
  </r>
  <r>
    <s v="T1"/>
    <x v="32"/>
    <x v="2"/>
    <s v="FR446"/>
    <d v="2019-05-29T17:50:00"/>
    <s v="May"/>
    <x v="2"/>
    <x v="36"/>
    <s v="Long"/>
    <d v="2019-05-29T00:00:00"/>
    <d v="1899-12-30T17:50:00"/>
    <x v="22"/>
    <d v="1899-12-30T18:28:00"/>
  </r>
  <r>
    <s v="T2"/>
    <x v="18"/>
    <x v="0"/>
    <s v="EI244"/>
    <d v="2019-05-29T17:50:00"/>
    <s v="May"/>
    <x v="2"/>
    <x v="63"/>
    <s v="Long"/>
    <d v="2019-05-29T00:00:00"/>
    <d v="1899-12-30T17:50:00"/>
    <x v="22"/>
    <d v="1899-12-30T18:44:00"/>
  </r>
  <r>
    <s v="T1"/>
    <x v="15"/>
    <x v="12"/>
    <s v="LH981"/>
    <d v="2019-05-29T17:55:00"/>
    <s v="May"/>
    <x v="2"/>
    <x v="31"/>
    <s v="Long"/>
    <d v="2019-05-29T00:00:00"/>
    <d v="1899-12-30T17:55:00"/>
    <x v="23"/>
    <d v="1899-12-30T18:30:00"/>
  </r>
  <r>
    <s v="T2"/>
    <x v="42"/>
    <x v="0"/>
    <s v="EI338"/>
    <d v="2019-05-29T17:55:00"/>
    <s v="May"/>
    <x v="2"/>
    <x v="4"/>
    <s v="Long"/>
    <d v="2019-05-29T00:00:00"/>
    <d v="1899-12-30T17:55:00"/>
    <x v="23"/>
    <d v="1899-12-30T18:32:00"/>
  </r>
  <r>
    <s v="T2"/>
    <x v="31"/>
    <x v="0"/>
    <s v="EI3258"/>
    <d v="2019-05-29T18:00:00"/>
    <s v="May"/>
    <x v="2"/>
    <x v="46"/>
    <s v="Medium"/>
    <d v="2019-05-29T00:00:00"/>
    <d v="1899-12-30T18:00:00"/>
    <x v="23"/>
    <d v="1899-12-30T18:20:00"/>
  </r>
  <r>
    <s v="T2"/>
    <x v="44"/>
    <x v="0"/>
    <s v="EI290"/>
    <d v="2019-05-29T18:00:00"/>
    <s v="May"/>
    <x v="2"/>
    <x v="39"/>
    <s v="None"/>
    <d v="2019-05-29T00:00:00"/>
    <d v="1899-12-30T18:00:00"/>
    <x v="23"/>
    <d v="1899-12-30T18:04:00"/>
  </r>
  <r>
    <s v="T1"/>
    <x v="46"/>
    <x v="2"/>
    <s v="FR4844"/>
    <d v="2019-05-29T18:00:00"/>
    <s v="May"/>
    <x v="2"/>
    <x v="87"/>
    <s v="Long"/>
    <d v="2019-05-29T00:00:00"/>
    <d v="1899-12-30T18:00:00"/>
    <x v="23"/>
    <d v="1899-12-30T18:58:00"/>
  </r>
  <r>
    <s v="T2"/>
    <x v="10"/>
    <x v="0"/>
    <s v="EI178"/>
    <d v="2019-05-29T18:00:00"/>
    <s v="May"/>
    <x v="2"/>
    <x v="67"/>
    <s v="Medium"/>
    <d v="2019-05-29T00:00:00"/>
    <d v="1899-12-30T18:00:00"/>
    <x v="23"/>
    <d v="1899-12-30T18:23:00"/>
  </r>
  <r>
    <s v="T1"/>
    <x v="108"/>
    <x v="29"/>
    <s v="AY1386"/>
    <d v="2019-05-29T18:05:00"/>
    <s v="May"/>
    <x v="2"/>
    <x v="27"/>
    <s v="Medium"/>
    <d v="2019-05-29T00:00:00"/>
    <d v="1899-12-30T18:05:00"/>
    <x v="24"/>
    <d v="1899-12-30T18:31:00"/>
  </r>
  <r>
    <s v="T1"/>
    <x v="45"/>
    <x v="13"/>
    <s v="I23791"/>
    <d v="2019-05-29T18:10:00"/>
    <s v="May"/>
    <x v="2"/>
    <x v="87"/>
    <s v="Long"/>
    <d v="2019-05-29T00:00:00"/>
    <d v="1899-12-30T18:10:00"/>
    <x v="24"/>
    <d v="1899-12-30T19:08:00"/>
  </r>
  <r>
    <s v="T2"/>
    <x v="13"/>
    <x v="0"/>
    <s v="EI610"/>
    <d v="2019-05-29T18:10:00"/>
    <s v="May"/>
    <x v="2"/>
    <x v="71"/>
    <s v="Long"/>
    <d v="2019-05-29T00:00:00"/>
    <d v="1899-12-30T18:10:00"/>
    <x v="24"/>
    <d v="1899-12-30T18:51:00"/>
  </r>
  <r>
    <s v="T1"/>
    <x v="43"/>
    <x v="2"/>
    <s v="FR7326"/>
    <d v="2019-05-29T18:10:00"/>
    <s v="May"/>
    <x v="2"/>
    <x v="12"/>
    <s v="Long"/>
    <d v="2019-05-29T00:00:00"/>
    <d v="1899-12-30T18:10:00"/>
    <x v="24"/>
    <d v="1899-12-30T18:54:00"/>
  </r>
  <r>
    <s v="T1"/>
    <x v="16"/>
    <x v="2"/>
    <s v="FR7054"/>
    <d v="2019-05-29T18:10:00"/>
    <s v="May"/>
    <x v="2"/>
    <x v="29"/>
    <s v="Long"/>
    <d v="2019-05-29T00:00:00"/>
    <d v="1899-12-30T18:10:00"/>
    <x v="24"/>
    <d v="1899-12-30T18:53:00"/>
  </r>
  <r>
    <s v="T1"/>
    <x v="140"/>
    <x v="2"/>
    <s v="FR8998"/>
    <d v="2019-05-29T18:10:00"/>
    <s v="May"/>
    <x v="2"/>
    <x v="35"/>
    <s v="Medium"/>
    <d v="2019-05-29T00:00:00"/>
    <d v="1899-12-30T18:10:00"/>
    <x v="24"/>
    <d v="1899-12-30T18:32:00"/>
  </r>
  <r>
    <s v="T2"/>
    <x v="49"/>
    <x v="0"/>
    <s v="EI436"/>
    <d v="2019-05-29T18:20:00"/>
    <s v="May"/>
    <x v="2"/>
    <x v="37"/>
    <s v="Medium"/>
    <d v="2019-05-29T00:00:00"/>
    <d v="1899-12-30T18:20:00"/>
    <x v="25"/>
    <d v="1899-12-30T18:45:00"/>
  </r>
  <r>
    <s v="T1"/>
    <x v="112"/>
    <x v="2"/>
    <s v="FR1976"/>
    <d v="2019-05-29T17:05:00"/>
    <s v="May"/>
    <x v="2"/>
    <x v="23"/>
    <s v="None"/>
    <d v="2019-05-29T00:00:00"/>
    <d v="1899-12-30T17:05:00"/>
    <x v="31"/>
    <d v="1899-12-30T17:08:00"/>
  </r>
  <r>
    <s v="T1"/>
    <x v="5"/>
    <x v="2"/>
    <s v="FR6395"/>
    <d v="2019-05-29T17:10:00"/>
    <s v="May"/>
    <x v="2"/>
    <x v="106"/>
    <s v="Long"/>
    <d v="2019-05-29T00:00:00"/>
    <d v="1899-12-30T17:10:00"/>
    <x v="31"/>
    <d v="1899-12-30T18:37:00"/>
  </r>
  <r>
    <s v="T1"/>
    <x v="154"/>
    <x v="2"/>
    <s v="FR2971"/>
    <d v="2019-05-29T17:10:00"/>
    <s v="May"/>
    <x v="2"/>
    <x v="6"/>
    <s v="Short"/>
    <d v="2019-05-29T00:00:00"/>
    <d v="1899-12-30T17:10:00"/>
    <x v="31"/>
    <d v="1899-12-30T17:25:00"/>
  </r>
  <r>
    <s v="T1"/>
    <x v="41"/>
    <x v="2"/>
    <s v="FR8996"/>
    <d v="2019-05-29T17:15:00"/>
    <s v="May"/>
    <x v="2"/>
    <x v="99"/>
    <s v="Long"/>
    <d v="2019-05-29T00:00:00"/>
    <d v="1899-12-30T17:15:00"/>
    <x v="19"/>
    <d v="1899-12-30T18:20:00"/>
  </r>
  <r>
    <s v="T1"/>
    <x v="58"/>
    <x v="2"/>
    <s v="FR1023"/>
    <d v="2019-05-29T17:15:00"/>
    <s v="May"/>
    <x v="2"/>
    <x v="11"/>
    <s v="Long"/>
    <d v="2019-05-29T00:00:00"/>
    <d v="1899-12-30T17:15:00"/>
    <x v="19"/>
    <d v="1899-12-30T17:55:00"/>
  </r>
  <r>
    <s v="T2"/>
    <x v="26"/>
    <x v="0"/>
    <s v="EI496"/>
    <d v="2019-05-29T17:15:00"/>
    <s v="May"/>
    <x v="2"/>
    <x v="2"/>
    <s v="None"/>
    <d v="2019-05-29T00:00:00"/>
    <d v="1899-12-30T17:15:00"/>
    <x v="19"/>
    <d v="1899-12-30T17:24:00"/>
  </r>
  <r>
    <s v="T1"/>
    <x v="13"/>
    <x v="7"/>
    <s v="KL938"/>
    <d v="2019-05-29T17:20:00"/>
    <s v="May"/>
    <x v="2"/>
    <x v="6"/>
    <s v="Short"/>
    <d v="2019-05-29T00:00:00"/>
    <d v="1899-12-30T17:20:00"/>
    <x v="19"/>
    <d v="1899-12-30T17:35:00"/>
  </r>
  <r>
    <s v="T2"/>
    <x v="2"/>
    <x v="0"/>
    <s v="EI664"/>
    <d v="2019-05-29T12:15:00"/>
    <s v="May"/>
    <x v="2"/>
    <x v="107"/>
    <s v="Long"/>
    <d v="2019-05-29T00:00:00"/>
    <d v="1899-12-30T12:15:00"/>
    <x v="49"/>
    <d v="1899-12-30T14:09:00"/>
  </r>
  <r>
    <s v="T2"/>
    <x v="98"/>
    <x v="0"/>
    <s v="EI514"/>
    <d v="2019-05-29T12:15:00"/>
    <s v="May"/>
    <x v="2"/>
    <x v="42"/>
    <s v="Medium"/>
    <d v="2019-05-29T00:00:00"/>
    <d v="1899-12-30T12:15:00"/>
    <x v="49"/>
    <d v="1899-12-30T12:39:00"/>
  </r>
  <r>
    <s v="T1"/>
    <x v="37"/>
    <x v="21"/>
    <s v="EW9395"/>
    <d v="2019-05-29T12:20:00"/>
    <s v="May"/>
    <x v="2"/>
    <x v="33"/>
    <s v="None"/>
    <d v="2019-05-29T00:00:00"/>
    <d v="1899-12-30T12:20:00"/>
    <x v="49"/>
    <d v="1899-12-30T12:26:00"/>
  </r>
  <r>
    <s v="T2"/>
    <x v="82"/>
    <x v="22"/>
    <s v="DL177"/>
    <d v="2019-05-29T12:20:00"/>
    <s v="May"/>
    <x v="2"/>
    <x v="50"/>
    <s v="None"/>
    <d v="2019-05-29T00:00:00"/>
    <d v="1899-12-30T12:20:00"/>
    <x v="49"/>
    <d v="1899-12-30T12:22:00"/>
  </r>
  <r>
    <s v="T2"/>
    <x v="64"/>
    <x v="20"/>
    <s v="UA153"/>
    <d v="2019-05-29T12:25:00"/>
    <s v="May"/>
    <x v="2"/>
    <x v="14"/>
    <s v="Short"/>
    <d v="2019-05-29T00:00:00"/>
    <d v="1899-12-30T12:25:00"/>
    <x v="50"/>
    <d v="1899-12-30T12:35:00"/>
  </r>
  <r>
    <s v="T1"/>
    <x v="77"/>
    <x v="23"/>
    <s v="AC843"/>
    <d v="2019-05-29T12:25:00"/>
    <s v="May"/>
    <x v="2"/>
    <x v="105"/>
    <s v="Long"/>
    <d v="2019-05-29T00:00:00"/>
    <d v="1899-12-30T12:25:00"/>
    <x v="50"/>
    <d v="1899-12-30T14:11:00"/>
  </r>
  <r>
    <s v="T2"/>
    <x v="93"/>
    <x v="6"/>
    <s v="D83607"/>
    <d v="2019-05-29T12:25:00"/>
    <s v="May"/>
    <x v="2"/>
    <x v="0"/>
    <s v="Short"/>
    <d v="2019-05-29T00:00:00"/>
    <d v="1899-12-30T12:25:00"/>
    <x v="50"/>
    <d v="1899-12-30T12:39:00"/>
  </r>
  <r>
    <s v="T2"/>
    <x v="84"/>
    <x v="0"/>
    <s v="EI538"/>
    <d v="2019-05-29T12:25:00"/>
    <s v="May"/>
    <x v="2"/>
    <x v="25"/>
    <s v="None"/>
    <d v="2019-05-29T00:00:00"/>
    <d v="1899-12-30T12:25:00"/>
    <x v="50"/>
    <d v="1899-12-30T12:26:00"/>
  </r>
  <r>
    <s v="T1"/>
    <x v="31"/>
    <x v="2"/>
    <s v="FR816"/>
    <d v="2019-05-29T12:35:00"/>
    <s v="May"/>
    <x v="2"/>
    <x v="58"/>
    <s v="Long"/>
    <d v="2019-05-29T00:00:00"/>
    <d v="1899-12-30T12:35:00"/>
    <x v="51"/>
    <d v="1899-12-30T13:14:00"/>
  </r>
  <r>
    <s v="T1"/>
    <x v="87"/>
    <x v="24"/>
    <s v="LM664"/>
    <d v="2019-05-29T12:35:00"/>
    <s v="May"/>
    <x v="2"/>
    <x v="24"/>
    <s v="None"/>
    <d v="2019-05-29T00:00:00"/>
    <d v="1899-12-30T12:35:00"/>
    <x v="51"/>
    <d v="1899-12-30T12:35:00"/>
  </r>
  <r>
    <s v="T2"/>
    <x v="86"/>
    <x v="0"/>
    <s v="EI147"/>
    <d v="2019-05-29T12:35:00"/>
    <s v="May"/>
    <x v="2"/>
    <x v="77"/>
    <s v="Long"/>
    <d v="2019-05-29T00:00:00"/>
    <d v="1899-12-30T12:35:00"/>
    <x v="51"/>
    <d v="1899-12-30T13:34:00"/>
  </r>
  <r>
    <s v="T2"/>
    <x v="80"/>
    <x v="0"/>
    <s v="EI119"/>
    <d v="2019-05-29T12:35:00"/>
    <s v="May"/>
    <x v="2"/>
    <x v="45"/>
    <s v="Long"/>
    <d v="2019-05-29T00:00:00"/>
    <d v="1899-12-30T12:35:00"/>
    <x v="51"/>
    <d v="1899-12-30T13:05:00"/>
  </r>
  <r>
    <s v="T1"/>
    <x v="93"/>
    <x v="33"/>
    <s v="SK538"/>
    <d v="2019-05-29T12:40:00"/>
    <s v="May"/>
    <x v="2"/>
    <x v="50"/>
    <s v="None"/>
    <d v="2019-05-29T00:00:00"/>
    <d v="1899-12-30T12:40:00"/>
    <x v="51"/>
    <d v="1899-12-30T12:42:00"/>
  </r>
  <r>
    <s v="T2"/>
    <x v="9"/>
    <x v="0"/>
    <s v="EI3204"/>
    <d v="2019-05-29T12:40:00"/>
    <s v="May"/>
    <x v="2"/>
    <x v="23"/>
    <s v="None"/>
    <d v="2019-05-29T00:00:00"/>
    <d v="1899-12-30T12:40:00"/>
    <x v="51"/>
    <d v="1899-12-30T12:43:00"/>
  </r>
  <r>
    <s v="T2"/>
    <x v="43"/>
    <x v="0"/>
    <s v="EI644"/>
    <d v="2019-05-29T12:55:00"/>
    <s v="May"/>
    <x v="2"/>
    <x v="27"/>
    <s v="Medium"/>
    <d v="2019-05-29T00:00:00"/>
    <d v="1899-12-30T12:55:00"/>
    <x v="36"/>
    <d v="1899-12-30T13:21:00"/>
  </r>
  <r>
    <s v="T2"/>
    <x v="18"/>
    <x v="0"/>
    <s v="EI236"/>
    <d v="2019-05-29T12:55:00"/>
    <s v="May"/>
    <x v="2"/>
    <x v="44"/>
    <s v="Short"/>
    <d v="2019-05-29T00:00:00"/>
    <d v="1899-12-30T12:55:00"/>
    <x v="36"/>
    <d v="1899-12-30T13:07:00"/>
  </r>
  <r>
    <s v="T2"/>
    <x v="80"/>
    <x v="20"/>
    <s v="UA127"/>
    <d v="2019-05-29T12:55:00"/>
    <s v="May"/>
    <x v="2"/>
    <x v="10"/>
    <s v="Medium"/>
    <d v="2019-05-29T00:00:00"/>
    <d v="1899-12-30T12:55:00"/>
    <x v="36"/>
    <d v="1899-12-30T13:22:00"/>
  </r>
  <r>
    <s v="T2"/>
    <x v="67"/>
    <x v="0"/>
    <s v="EI748"/>
    <d v="2019-05-29T13:00:00"/>
    <s v="May"/>
    <x v="2"/>
    <x v="19"/>
    <s v="None"/>
    <d v="2019-05-29T00:00:00"/>
    <d v="1899-12-30T13:00:00"/>
    <x v="36"/>
    <d v="1899-12-30T13:08:00"/>
  </r>
  <r>
    <s v="T2"/>
    <x v="89"/>
    <x v="0"/>
    <s v="EI101"/>
    <d v="2019-05-29T13:00:00"/>
    <s v="May"/>
    <x v="2"/>
    <x v="53"/>
    <s v="Long"/>
    <d v="2019-05-29T00:00:00"/>
    <d v="1899-12-30T13:00:00"/>
    <x v="36"/>
    <d v="1899-12-30T13:33:00"/>
  </r>
  <r>
    <s v="T1"/>
    <x v="155"/>
    <x v="2"/>
    <s v="FR7152"/>
    <d v="2019-05-29T13:05:00"/>
    <s v="May"/>
    <x v="2"/>
    <x v="18"/>
    <s v="None"/>
    <d v="2019-05-29T00:00:00"/>
    <d v="1899-12-30T13:05:00"/>
    <x v="53"/>
    <d v="1899-12-30T13:10:00"/>
  </r>
  <r>
    <s v="T1"/>
    <x v="85"/>
    <x v="2"/>
    <s v="FR8035"/>
    <d v="2019-05-29T13:05:00"/>
    <s v="May"/>
    <x v="2"/>
    <x v="39"/>
    <s v="None"/>
    <d v="2019-05-29T00:00:00"/>
    <d v="1899-12-30T13:05:00"/>
    <x v="53"/>
    <d v="1899-12-30T13:09:00"/>
  </r>
  <r>
    <s v="T2"/>
    <x v="91"/>
    <x v="0"/>
    <s v="EI742"/>
    <d v="2019-05-29T13:05:00"/>
    <s v="May"/>
    <x v="2"/>
    <x v="9"/>
    <s v="Long"/>
    <d v="2019-05-29T00:00:00"/>
    <d v="1899-12-30T13:05:00"/>
    <x v="53"/>
    <d v="1899-12-30T13:36:00"/>
  </r>
  <r>
    <s v="T2"/>
    <x v="31"/>
    <x v="0"/>
    <s v="EI3254"/>
    <d v="2019-05-29T13:10:00"/>
    <s v="May"/>
    <x v="2"/>
    <x v="6"/>
    <s v="Short"/>
    <d v="2019-05-29T00:00:00"/>
    <d v="1899-12-30T13:10:00"/>
    <x v="53"/>
    <d v="1899-12-30T13:25:00"/>
  </r>
  <r>
    <s v="T2"/>
    <x v="90"/>
    <x v="0"/>
    <s v="EI115"/>
    <d v="2019-05-29T13:10:00"/>
    <s v="May"/>
    <x v="2"/>
    <x v="27"/>
    <s v="Medium"/>
    <d v="2019-05-29T00:00:00"/>
    <d v="1899-12-30T13:10:00"/>
    <x v="53"/>
    <d v="1899-12-30T13:36:00"/>
  </r>
  <r>
    <s v="T1"/>
    <x v="79"/>
    <x v="19"/>
    <s v="0B3756"/>
    <d v="2019-05-29T13:10:00"/>
    <s v="May"/>
    <x v="2"/>
    <x v="68"/>
    <s v="Medium"/>
    <d v="2019-05-29T00:00:00"/>
    <d v="1899-12-30T13:10:00"/>
    <x v="53"/>
    <d v="1899-12-30T13:39:00"/>
  </r>
  <r>
    <s v="T2"/>
    <x v="6"/>
    <x v="0"/>
    <s v="EI3402"/>
    <d v="2019-05-29T13:15:00"/>
    <s v="May"/>
    <x v="2"/>
    <x v="50"/>
    <s v="None"/>
    <d v="2019-05-29T00:00:00"/>
    <d v="1899-12-30T13:15:00"/>
    <x v="54"/>
    <d v="1899-12-30T13:17:00"/>
  </r>
  <r>
    <s v="T2"/>
    <x v="56"/>
    <x v="0"/>
    <s v="EI3242"/>
    <d v="2019-05-29T13:20:00"/>
    <s v="May"/>
    <x v="2"/>
    <x v="36"/>
    <s v="Long"/>
    <d v="2019-05-29T00:00:00"/>
    <d v="1899-12-30T13:20:00"/>
    <x v="54"/>
    <d v="1899-12-30T13:58:00"/>
  </r>
  <r>
    <s v="T1"/>
    <x v="13"/>
    <x v="7"/>
    <s v="KL936"/>
    <d v="2019-05-29T13:20:00"/>
    <s v="May"/>
    <x v="2"/>
    <x v="103"/>
    <s v="Long"/>
    <d v="2019-05-29T00:00:00"/>
    <d v="1899-12-30T13:20:00"/>
    <x v="54"/>
    <d v="1899-12-30T14:50:00"/>
  </r>
  <r>
    <s v="T2"/>
    <x v="92"/>
    <x v="0"/>
    <s v="EI684"/>
    <d v="2019-05-29T13:20:00"/>
    <s v="May"/>
    <x v="2"/>
    <x v="71"/>
    <s v="Long"/>
    <d v="2019-05-29T00:00:00"/>
    <d v="1899-12-30T13:20:00"/>
    <x v="54"/>
    <d v="1899-12-30T14:01:00"/>
  </r>
  <r>
    <s v="T1"/>
    <x v="19"/>
    <x v="2"/>
    <s v="FR046"/>
    <d v="2019-05-29T13:20:00"/>
    <s v="May"/>
    <x v="2"/>
    <x v="22"/>
    <s v="Short"/>
    <d v="2019-05-29T00:00:00"/>
    <d v="1899-12-30T13:20:00"/>
    <x v="54"/>
    <d v="1899-12-30T13:33:00"/>
  </r>
  <r>
    <s v="T2"/>
    <x v="44"/>
    <x v="0"/>
    <s v="EI286"/>
    <d v="2019-05-29T13:20:00"/>
    <s v="May"/>
    <x v="2"/>
    <x v="7"/>
    <s v="Short"/>
    <d v="2019-05-29T00:00:00"/>
    <d v="1899-12-30T13:20:00"/>
    <x v="54"/>
    <d v="1899-12-30T13:37:00"/>
  </r>
  <r>
    <s v="T1"/>
    <x v="29"/>
    <x v="2"/>
    <s v="FR670"/>
    <d v="2019-05-29T13:25:00"/>
    <s v="May"/>
    <x v="2"/>
    <x v="25"/>
    <s v="None"/>
    <d v="2019-05-29T00:00:00"/>
    <d v="1899-12-30T13:25:00"/>
    <x v="43"/>
    <d v="1899-12-30T13:26:00"/>
  </r>
  <r>
    <s v="T2"/>
    <x v="29"/>
    <x v="0"/>
    <s v="EI272"/>
    <d v="2019-05-29T13:30:00"/>
    <s v="May"/>
    <x v="2"/>
    <x v="81"/>
    <s v="Long"/>
    <d v="2019-05-29T00:00:00"/>
    <d v="1899-12-30T13:30:00"/>
    <x v="43"/>
    <d v="1899-12-30T14:06:00"/>
  </r>
  <r>
    <s v="T1"/>
    <x v="18"/>
    <x v="2"/>
    <s v="FR122"/>
    <d v="2019-05-29T13:35:00"/>
    <s v="May"/>
    <x v="2"/>
    <x v="5"/>
    <s v="Short"/>
    <d v="2019-05-29T00:00:00"/>
    <d v="1899-12-30T13:35:00"/>
    <x v="44"/>
    <d v="1899-12-30T13:46:00"/>
  </r>
  <r>
    <s v="T2"/>
    <x v="64"/>
    <x v="18"/>
    <s v="AA209"/>
    <d v="2019-05-29T13:35:00"/>
    <s v="May"/>
    <x v="2"/>
    <x v="19"/>
    <s v="None"/>
    <d v="2019-05-29T00:00:00"/>
    <d v="1899-12-30T13:35:00"/>
    <x v="44"/>
    <d v="1899-12-30T13:43:00"/>
  </r>
  <r>
    <s v="T2"/>
    <x v="77"/>
    <x v="0"/>
    <s v="EI129"/>
    <d v="2019-05-29T13:35:00"/>
    <s v="May"/>
    <x v="2"/>
    <x v="22"/>
    <s v="Short"/>
    <d v="2019-05-29T00:00:00"/>
    <d v="1899-12-30T13:35:00"/>
    <x v="44"/>
    <d v="1899-12-30T13:48:00"/>
  </r>
  <r>
    <s v="T2"/>
    <x v="7"/>
    <x v="0"/>
    <s v="EI526"/>
    <d v="2019-05-29T13:40:00"/>
    <s v="May"/>
    <x v="2"/>
    <x v="14"/>
    <s v="Short"/>
    <d v="2019-05-29T00:00:00"/>
    <d v="1899-12-30T13:40:00"/>
    <x v="44"/>
    <d v="1899-12-30T13:50:00"/>
  </r>
  <r>
    <s v="T2"/>
    <x v="10"/>
    <x v="0"/>
    <s v="EI166"/>
    <d v="2019-05-29T13:40:00"/>
    <s v="May"/>
    <x v="2"/>
    <x v="89"/>
    <s v="Long"/>
    <d v="2019-05-29T00:00:00"/>
    <d v="1899-12-30T13:40:00"/>
    <x v="44"/>
    <d v="1899-12-30T14:31:00"/>
  </r>
  <r>
    <s v="T1"/>
    <x v="14"/>
    <x v="2"/>
    <s v="FR562"/>
    <d v="2019-05-29T13:50:00"/>
    <s v="May"/>
    <x v="2"/>
    <x v="33"/>
    <s v="None"/>
    <d v="2019-05-29T00:00:00"/>
    <d v="1899-12-30T13:50:00"/>
    <x v="45"/>
    <d v="1899-12-30T13:56:00"/>
  </r>
  <r>
    <s v="T2"/>
    <x v="13"/>
    <x v="0"/>
    <s v="EI608"/>
    <d v="2019-05-29T13:50:00"/>
    <s v="May"/>
    <x v="2"/>
    <x v="33"/>
    <s v="None"/>
    <d v="2019-05-29T00:00:00"/>
    <d v="1899-12-30T13:50:00"/>
    <x v="45"/>
    <d v="1899-12-30T13:56:00"/>
  </r>
  <r>
    <s v="T2"/>
    <x v="34"/>
    <x v="9"/>
    <s v="EK162"/>
    <d v="2019-05-29T13:50:00"/>
    <s v="May"/>
    <x v="2"/>
    <x v="96"/>
    <s v="Long"/>
    <d v="2019-05-29T00:00:00"/>
    <d v="1899-12-30T13:50:00"/>
    <x v="45"/>
    <d v="1899-12-30T15:08:00"/>
  </r>
  <r>
    <s v="T1"/>
    <x v="85"/>
    <x v="21"/>
    <s v="EW397"/>
    <d v="2019-05-29T13:50:00"/>
    <s v="May"/>
    <x v="2"/>
    <x v="37"/>
    <s v="Medium"/>
    <d v="2019-05-29T00:00:00"/>
    <d v="1899-12-30T13:50:00"/>
    <x v="45"/>
    <d v="1899-12-30T14:15:00"/>
  </r>
  <r>
    <s v="T1"/>
    <x v="0"/>
    <x v="2"/>
    <s v="FR5774"/>
    <d v="2019-05-29T14:00:00"/>
    <s v="May"/>
    <x v="2"/>
    <x v="23"/>
    <s v="None"/>
    <d v="2019-05-29T00:00:00"/>
    <d v="1899-12-30T14:00:00"/>
    <x v="46"/>
    <d v="1899-12-30T14:03:00"/>
  </r>
  <r>
    <s v="T2"/>
    <x v="50"/>
    <x v="0"/>
    <s v="EI3214"/>
    <d v="2019-05-29T14:00:00"/>
    <s v="May"/>
    <x v="2"/>
    <x v="25"/>
    <s v="None"/>
    <d v="2019-05-29T00:00:00"/>
    <d v="1899-12-30T14:00:00"/>
    <x v="46"/>
    <d v="1899-12-30T14:01:00"/>
  </r>
  <r>
    <s v="T1"/>
    <x v="156"/>
    <x v="10"/>
    <s v="TOM1368"/>
    <d v="2019-05-29T14:00:00"/>
    <s v="May"/>
    <x v="2"/>
    <x v="6"/>
    <s v="Short"/>
    <d v="2019-05-29T00:00:00"/>
    <d v="1899-12-30T14:00:00"/>
    <x v="46"/>
    <d v="1899-12-30T14:15:00"/>
  </r>
  <r>
    <s v="T1"/>
    <x v="7"/>
    <x v="15"/>
    <s v="AF1817"/>
    <d v="2019-05-29T14:10:00"/>
    <s v="May"/>
    <x v="2"/>
    <x v="14"/>
    <s v="Short"/>
    <d v="2019-05-29T00:00:00"/>
    <d v="1899-12-30T14:10:00"/>
    <x v="47"/>
    <d v="1899-12-30T14:20:00"/>
  </r>
  <r>
    <s v="T2"/>
    <x v="81"/>
    <x v="0"/>
    <s v="EI131"/>
    <d v="2019-05-29T14:20:00"/>
    <s v="May"/>
    <x v="2"/>
    <x v="57"/>
    <s v="Long"/>
    <d v="2019-05-29T00:00:00"/>
    <d v="1899-12-30T14:20:00"/>
    <x v="48"/>
    <d v="1899-12-30T15:05:00"/>
  </r>
  <r>
    <s v="T1"/>
    <x v="44"/>
    <x v="4"/>
    <s v="BA4473"/>
    <d v="2019-05-29T14:20:00"/>
    <s v="May"/>
    <x v="2"/>
    <x v="16"/>
    <s v="Long"/>
    <d v="2019-05-29T00:00:00"/>
    <d v="1899-12-30T14:20:00"/>
    <x v="48"/>
    <d v="1899-12-30T15:37:00"/>
  </r>
  <r>
    <s v="T2"/>
    <x v="31"/>
    <x v="0"/>
    <s v="EI3256"/>
    <d v="2019-05-29T14:25:00"/>
    <s v="May"/>
    <x v="2"/>
    <x v="39"/>
    <s v="None"/>
    <d v="2019-05-29T00:00:00"/>
    <d v="1899-12-30T14:25:00"/>
    <x v="37"/>
    <d v="1899-12-30T14:29:00"/>
  </r>
  <r>
    <s v="T1"/>
    <x v="2"/>
    <x v="1"/>
    <s v="OE1341"/>
    <d v="2019-05-29T14:30:00"/>
    <s v="May"/>
    <x v="2"/>
    <x v="0"/>
    <s v="Short"/>
    <d v="2019-05-29T00:00:00"/>
    <d v="1899-12-30T14:30:00"/>
    <x v="37"/>
    <d v="1899-12-30T14:44:00"/>
  </r>
  <r>
    <s v="T1"/>
    <x v="42"/>
    <x v="2"/>
    <s v="FR8558"/>
    <d v="2019-05-29T14:30:00"/>
    <s v="May"/>
    <x v="2"/>
    <x v="23"/>
    <s v="None"/>
    <d v="2019-05-29T00:00:00"/>
    <d v="1899-12-30T14:30:00"/>
    <x v="37"/>
    <d v="1899-12-30T14:33:00"/>
  </r>
  <r>
    <s v="T1"/>
    <x v="35"/>
    <x v="2"/>
    <s v="FR7122"/>
    <d v="2019-05-29T14:30:00"/>
    <s v="May"/>
    <x v="2"/>
    <x v="6"/>
    <s v="Short"/>
    <d v="2019-05-29T00:00:00"/>
    <d v="1899-12-30T14:30:00"/>
    <x v="37"/>
    <d v="1899-12-30T14:45:00"/>
  </r>
  <r>
    <s v="T2"/>
    <x v="68"/>
    <x v="6"/>
    <s v="D81763"/>
    <d v="2019-05-29T14:30:00"/>
    <s v="May"/>
    <x v="2"/>
    <x v="9"/>
    <s v="Long"/>
    <d v="2019-05-29T00:00:00"/>
    <d v="1899-12-30T14:30:00"/>
    <x v="37"/>
    <d v="1899-12-30T15:01:00"/>
  </r>
  <r>
    <s v="T1"/>
    <x v="103"/>
    <x v="2"/>
    <s v="FR1116"/>
    <d v="2019-05-29T14:30:00"/>
    <s v="May"/>
    <x v="2"/>
    <x v="25"/>
    <s v="None"/>
    <d v="2019-05-29T00:00:00"/>
    <d v="1899-12-30T14:30:00"/>
    <x v="37"/>
    <d v="1899-12-30T14:31:00"/>
  </r>
  <r>
    <s v="T2"/>
    <x v="69"/>
    <x v="6"/>
    <s v="D81840"/>
    <d v="2019-05-29T14:40:00"/>
    <s v="May"/>
    <x v="2"/>
    <x v="19"/>
    <s v="None"/>
    <d v="2019-05-29T00:00:00"/>
    <d v="1899-12-30T14:40:00"/>
    <x v="38"/>
    <d v="1899-12-30T14:48:00"/>
  </r>
  <r>
    <s v="T1"/>
    <x v="94"/>
    <x v="25"/>
    <s v="FI419"/>
    <d v="2019-05-29T14:40:00"/>
    <s v="May"/>
    <x v="2"/>
    <x v="11"/>
    <s v="Long"/>
    <d v="2019-05-29T00:00:00"/>
    <d v="1899-12-30T14:40:00"/>
    <x v="38"/>
    <d v="1899-12-30T15:20:00"/>
  </r>
  <r>
    <s v="T1"/>
    <x v="71"/>
    <x v="2"/>
    <s v="FR7354"/>
    <d v="2019-05-29T14:45:00"/>
    <s v="May"/>
    <x v="2"/>
    <x v="18"/>
    <s v="None"/>
    <d v="2019-05-29T00:00:00"/>
    <d v="1899-12-30T14:45:00"/>
    <x v="39"/>
    <d v="1899-12-30T14:50:00"/>
  </r>
  <r>
    <s v="T2"/>
    <x v="14"/>
    <x v="0"/>
    <s v="EI208"/>
    <d v="2019-05-29T14:50:00"/>
    <s v="May"/>
    <x v="2"/>
    <x v="5"/>
    <s v="Short"/>
    <d v="2019-05-29T00:00:00"/>
    <d v="1899-12-30T14:50:00"/>
    <x v="39"/>
    <d v="1899-12-30T15:01:00"/>
  </r>
  <r>
    <s v="T1"/>
    <x v="32"/>
    <x v="2"/>
    <s v="FR1442"/>
    <d v="2019-05-29T14:50:00"/>
    <s v="May"/>
    <x v="2"/>
    <x v="51"/>
    <s v="Long"/>
    <d v="2019-05-29T00:00:00"/>
    <d v="1899-12-30T14:50:00"/>
    <x v="39"/>
    <d v="1899-12-30T15:32:00"/>
  </r>
  <r>
    <s v="T1"/>
    <x v="40"/>
    <x v="26"/>
    <s v="LX407"/>
    <d v="2019-05-29T14:55:00"/>
    <s v="May"/>
    <x v="2"/>
    <x v="42"/>
    <s v="Medium"/>
    <d v="2019-05-29T00:00:00"/>
    <d v="1899-12-30T14:55:00"/>
    <x v="40"/>
    <d v="1899-12-30T15:19:00"/>
  </r>
  <r>
    <s v="T1"/>
    <x v="23"/>
    <x v="2"/>
    <s v="FR506"/>
    <d v="2019-05-29T14:55:00"/>
    <s v="May"/>
    <x v="2"/>
    <x v="6"/>
    <s v="Short"/>
    <d v="2019-05-29T00:00:00"/>
    <d v="1899-12-30T14:55:00"/>
    <x v="40"/>
    <d v="1899-12-30T15:10:00"/>
  </r>
  <r>
    <s v="T2"/>
    <x v="73"/>
    <x v="0"/>
    <s v="EI145"/>
    <d v="2019-05-29T14:55:00"/>
    <s v="May"/>
    <x v="2"/>
    <x v="4"/>
    <s v="Long"/>
    <d v="2019-05-29T00:00:00"/>
    <d v="1899-12-30T14:55:00"/>
    <x v="40"/>
    <d v="1899-12-30T15:32:00"/>
  </r>
  <r>
    <s v="T2"/>
    <x v="0"/>
    <x v="0"/>
    <s v="EI3226"/>
    <d v="2019-05-29T15:00:00"/>
    <s v="May"/>
    <x v="2"/>
    <x v="50"/>
    <s v="None"/>
    <d v="2019-05-29T00:00:00"/>
    <d v="1899-12-30T15:00:00"/>
    <x v="40"/>
    <d v="1899-12-30T15:02:00"/>
  </r>
  <r>
    <s v="T2"/>
    <x v="18"/>
    <x v="0"/>
    <s v="EI238"/>
    <d v="2019-05-29T15:05:00"/>
    <s v="May"/>
    <x v="2"/>
    <x v="19"/>
    <s v="None"/>
    <d v="2019-05-29T00:00:00"/>
    <d v="1899-12-30T15:05:00"/>
    <x v="41"/>
    <d v="1899-12-30T15:13:00"/>
  </r>
  <r>
    <s v="T1"/>
    <x v="5"/>
    <x v="16"/>
    <s v="VY8721"/>
    <d v="2019-05-29T15:05:00"/>
    <s v="May"/>
    <x v="2"/>
    <x v="80"/>
    <s v="Long"/>
    <d v="2019-05-29T00:00:00"/>
    <d v="1899-12-30T15:05:00"/>
    <x v="41"/>
    <d v="1899-12-30T16:00:00"/>
  </r>
  <r>
    <s v="T1"/>
    <x v="75"/>
    <x v="17"/>
    <s v="QR018"/>
    <d v="2019-05-29T15:10:00"/>
    <s v="May"/>
    <x v="2"/>
    <x v="6"/>
    <s v="Short"/>
    <d v="2019-05-29T00:00:00"/>
    <d v="1899-12-30T15:10:00"/>
    <x v="41"/>
    <d v="1899-12-30T15:25:00"/>
  </r>
  <r>
    <s v="T1"/>
    <x v="10"/>
    <x v="4"/>
    <s v="BA837"/>
    <d v="2019-05-29T15:25:00"/>
    <s v="May"/>
    <x v="2"/>
    <x v="10"/>
    <s v="Medium"/>
    <d v="2019-05-29T00:00:00"/>
    <d v="1899-12-30T15:25:00"/>
    <x v="32"/>
    <d v="1899-12-30T15:52:00"/>
  </r>
  <r>
    <s v="T1"/>
    <x v="13"/>
    <x v="2"/>
    <s v="FR3104"/>
    <d v="2019-05-29T15:30:00"/>
    <s v="May"/>
    <x v="2"/>
    <x v="24"/>
    <s v="None"/>
    <d v="2019-05-29T00:00:00"/>
    <d v="1899-12-30T15:30:00"/>
    <x v="32"/>
    <d v="1899-12-30T15:30:00"/>
  </r>
  <r>
    <s v="T2"/>
    <x v="44"/>
    <x v="0"/>
    <s v="EI288"/>
    <d v="2019-05-29T15:40:00"/>
    <s v="May"/>
    <x v="2"/>
    <x v="64"/>
    <s v="None"/>
    <d v="2019-05-29T00:00:00"/>
    <d v="1899-12-30T15:40:00"/>
    <x v="33"/>
    <d v="1899-12-30T15:47:00"/>
  </r>
  <r>
    <s v="T2"/>
    <x v="60"/>
    <x v="0"/>
    <s v="EI141"/>
    <d v="2019-05-29T15:45:00"/>
    <s v="May"/>
    <x v="2"/>
    <x v="44"/>
    <s v="Short"/>
    <d v="2019-05-29T00:00:00"/>
    <d v="1899-12-30T15:45:00"/>
    <x v="34"/>
    <d v="1899-12-30T15:57:00"/>
  </r>
  <r>
    <s v="T2"/>
    <x v="61"/>
    <x v="0"/>
    <s v="EI778"/>
    <d v="2019-05-29T15:45:00"/>
    <s v="May"/>
    <x v="2"/>
    <x v="33"/>
    <s v="None"/>
    <d v="2019-05-29T00:00:00"/>
    <d v="1899-12-30T15:45:00"/>
    <x v="34"/>
    <d v="1899-12-30T15:51:00"/>
  </r>
  <r>
    <s v="T1"/>
    <x v="44"/>
    <x v="4"/>
    <s v="BA4467"/>
    <d v="2019-05-29T15:55:00"/>
    <s v="May"/>
    <x v="2"/>
    <x v="14"/>
    <s v="Short"/>
    <d v="2019-05-29T00:00:00"/>
    <d v="1899-12-30T15:55:00"/>
    <x v="35"/>
    <d v="1899-12-30T16:05:00"/>
  </r>
  <r>
    <s v="T2"/>
    <x v="64"/>
    <x v="0"/>
    <s v="EI123"/>
    <d v="2019-05-29T11:30:00"/>
    <s v="May"/>
    <x v="2"/>
    <x v="18"/>
    <s v="None"/>
    <d v="2019-05-29T00:00:00"/>
    <d v="1899-12-30T11:30:00"/>
    <x v="55"/>
    <d v="1899-12-30T11:35:00"/>
  </r>
  <r>
    <s v="T2"/>
    <x v="51"/>
    <x v="0"/>
    <s v="EI137"/>
    <d v="2019-05-29T11:30:00"/>
    <s v="May"/>
    <x v="2"/>
    <x v="35"/>
    <s v="Medium"/>
    <d v="2019-05-29T00:00:00"/>
    <d v="1899-12-30T11:30:00"/>
    <x v="55"/>
    <d v="1899-12-30T11:52:00"/>
  </r>
  <r>
    <s v="T2"/>
    <x v="66"/>
    <x v="22"/>
    <s v="DL045"/>
    <d v="2019-05-29T11:35:00"/>
    <s v="May"/>
    <x v="2"/>
    <x v="49"/>
    <s v="Long"/>
    <d v="2019-05-29T00:00:00"/>
    <d v="1899-12-30T11:35:00"/>
    <x v="56"/>
    <d v="1899-12-30T13:01:00"/>
  </r>
  <r>
    <s v="T2"/>
    <x v="26"/>
    <x v="0"/>
    <s v="EI494"/>
    <d v="2019-05-29T11:45:00"/>
    <s v="May"/>
    <x v="2"/>
    <x v="6"/>
    <s v="Short"/>
    <d v="2019-05-29T00:00:00"/>
    <d v="1899-12-30T11:45:00"/>
    <x v="57"/>
    <d v="1899-12-30T12:00:00"/>
  </r>
  <r>
    <s v="T2"/>
    <x v="95"/>
    <x v="0"/>
    <s v="EI552"/>
    <d v="2019-05-29T11:45:00"/>
    <s v="May"/>
    <x v="2"/>
    <x v="64"/>
    <s v="None"/>
    <d v="2019-05-29T00:00:00"/>
    <d v="1899-12-30T11:45:00"/>
    <x v="57"/>
    <d v="1899-12-30T11:52:00"/>
  </r>
  <r>
    <s v="T1"/>
    <x v="94"/>
    <x v="25"/>
    <s v="FI417"/>
    <d v="2019-05-29T11:45:00"/>
    <s v="May"/>
    <x v="2"/>
    <x v="9"/>
    <s v="Long"/>
    <d v="2019-05-29T00:00:00"/>
    <d v="1899-12-30T11:45:00"/>
    <x v="57"/>
    <d v="1899-12-30T12:16:00"/>
  </r>
  <r>
    <s v="T1"/>
    <x v="142"/>
    <x v="35"/>
    <s v="CX306"/>
    <d v="2019-05-29T11:55:00"/>
    <s v="May"/>
    <x v="2"/>
    <x v="2"/>
    <s v="None"/>
    <d v="2019-05-29T00:00:00"/>
    <d v="1899-12-30T11:55:00"/>
    <x v="58"/>
    <d v="1899-12-30T12:04:00"/>
  </r>
  <r>
    <s v="T1"/>
    <x v="8"/>
    <x v="2"/>
    <s v="FR2272"/>
    <d v="2019-05-29T11:55:00"/>
    <s v="May"/>
    <x v="2"/>
    <x v="33"/>
    <s v="None"/>
    <d v="2019-05-29T00:00:00"/>
    <d v="1899-12-30T11:55:00"/>
    <x v="58"/>
    <d v="1899-12-30T12:01:00"/>
  </r>
  <r>
    <s v="T2"/>
    <x v="96"/>
    <x v="0"/>
    <s v="EI532"/>
    <d v="2019-05-29T12:00:00"/>
    <s v="May"/>
    <x v="2"/>
    <x v="33"/>
    <s v="None"/>
    <d v="2019-05-29T00:00:00"/>
    <d v="1899-12-30T12:00:00"/>
    <x v="58"/>
    <d v="1899-12-30T12:06:00"/>
  </r>
  <r>
    <s v="T1"/>
    <x v="116"/>
    <x v="2"/>
    <s v="FR1964"/>
    <d v="2019-05-29T12:00:00"/>
    <s v="May"/>
    <x v="2"/>
    <x v="108"/>
    <s v="Long"/>
    <d v="2019-05-29T00:00:00"/>
    <d v="1899-12-30T12:00:00"/>
    <x v="58"/>
    <d v="1899-12-30T13:22:00"/>
  </r>
  <r>
    <s v="T1"/>
    <x v="97"/>
    <x v="8"/>
    <s v="BE308"/>
    <d v="2019-05-29T12:05:00"/>
    <s v="May"/>
    <x v="2"/>
    <x v="50"/>
    <s v="None"/>
    <d v="2019-05-29T00:00:00"/>
    <d v="1899-12-30T12:05:00"/>
    <x v="59"/>
    <d v="1899-12-30T12:07:00"/>
  </r>
  <r>
    <s v="T2"/>
    <x v="66"/>
    <x v="0"/>
    <s v="EI105"/>
    <d v="2019-05-29T10:50:00"/>
    <s v="May"/>
    <x v="2"/>
    <x v="45"/>
    <s v="Long"/>
    <d v="2019-05-29T00:00:00"/>
    <d v="1899-12-30T10:50:00"/>
    <x v="61"/>
    <d v="1899-12-30T11:20:00"/>
  </r>
  <r>
    <s v="T1"/>
    <x v="53"/>
    <x v="14"/>
    <s v="TK1976"/>
    <d v="2019-05-29T10:55:00"/>
    <s v="May"/>
    <x v="2"/>
    <x v="26"/>
    <s v="Short"/>
    <d v="2019-05-29T00:00:00"/>
    <d v="1899-12-30T10:55:00"/>
    <x v="62"/>
    <d v="1899-12-30T11:11:00"/>
  </r>
  <r>
    <s v="T2"/>
    <x v="36"/>
    <x v="0"/>
    <s v="EI544"/>
    <d v="2019-05-29T11:00:00"/>
    <s v="May"/>
    <x v="2"/>
    <x v="61"/>
    <s v="Long"/>
    <d v="2019-05-29T00:00:00"/>
    <d v="1899-12-30T11:00:00"/>
    <x v="62"/>
    <d v="1899-12-30T11:50:00"/>
  </r>
  <r>
    <s v="T1"/>
    <x v="18"/>
    <x v="2"/>
    <s v="FR114"/>
    <d v="2019-05-29T11:05:00"/>
    <s v="May"/>
    <x v="2"/>
    <x v="14"/>
    <s v="Short"/>
    <d v="2019-05-29T00:00:00"/>
    <d v="1899-12-30T11:05:00"/>
    <x v="63"/>
    <d v="1899-12-30T11:15:00"/>
  </r>
  <r>
    <s v="T1"/>
    <x v="13"/>
    <x v="2"/>
    <s v="FR3102"/>
    <d v="2019-05-29T11:05:00"/>
    <s v="May"/>
    <x v="2"/>
    <x v="39"/>
    <s v="None"/>
    <d v="2019-05-29T00:00:00"/>
    <d v="1899-12-30T11:05:00"/>
    <x v="63"/>
    <d v="1899-12-30T11:09:00"/>
  </r>
  <r>
    <s v="T1"/>
    <x v="40"/>
    <x v="26"/>
    <s v="LX401"/>
    <d v="2019-05-29T11:15:00"/>
    <s v="May"/>
    <x v="2"/>
    <x v="18"/>
    <s v="None"/>
    <d v="2019-05-29T00:00:00"/>
    <d v="1899-12-30T11:15:00"/>
    <x v="64"/>
    <d v="1899-12-30T11:20:00"/>
  </r>
  <r>
    <s v="T1"/>
    <x v="7"/>
    <x v="15"/>
    <s v="AF1717"/>
    <d v="2019-05-29T11:20:00"/>
    <s v="May"/>
    <x v="2"/>
    <x v="34"/>
    <s v="Medium"/>
    <d v="2019-05-29T00:00:00"/>
    <d v="1899-12-30T11:20:00"/>
    <x v="64"/>
    <d v="1899-12-30T11:41:00"/>
  </r>
  <r>
    <s v="T2"/>
    <x v="99"/>
    <x v="0"/>
    <s v="EI3930"/>
    <d v="2019-05-29T11:20:00"/>
    <s v="May"/>
    <x v="2"/>
    <x v="50"/>
    <s v="None"/>
    <d v="2019-05-29T00:00:00"/>
    <d v="1899-12-30T11:20:00"/>
    <x v="64"/>
    <d v="1899-12-30T11:22:00"/>
  </r>
  <r>
    <s v="T2"/>
    <x v="90"/>
    <x v="18"/>
    <s v="AA723"/>
    <d v="2019-05-29T11:20:00"/>
    <s v="May"/>
    <x v="2"/>
    <x v="22"/>
    <s v="Short"/>
    <d v="2019-05-29T00:00:00"/>
    <d v="1899-12-30T11:20:00"/>
    <x v="64"/>
    <d v="1899-12-30T11:33:00"/>
  </r>
  <r>
    <s v="T2"/>
    <x v="44"/>
    <x v="0"/>
    <s v="EI284"/>
    <d v="2019-05-29T11:20:00"/>
    <s v="May"/>
    <x v="2"/>
    <x v="50"/>
    <s v="None"/>
    <d v="2019-05-29T00:00:00"/>
    <d v="1899-12-30T11:20:00"/>
    <x v="64"/>
    <d v="1899-12-30T11:22:00"/>
  </r>
  <r>
    <s v="T2"/>
    <x v="89"/>
    <x v="20"/>
    <s v="UA022"/>
    <d v="2019-05-29T09:20:00"/>
    <s v="May"/>
    <x v="2"/>
    <x v="1"/>
    <s v="Long"/>
    <d v="2019-05-29T00:00:00"/>
    <d v="1899-12-30T09:20:00"/>
    <x v="65"/>
    <d v="1899-12-30T10:27:00"/>
  </r>
  <r>
    <s v="T1"/>
    <x v="157"/>
    <x v="2"/>
    <s v="FR1796"/>
    <d v="2019-05-29T09:25:00"/>
    <s v="May"/>
    <x v="2"/>
    <x v="46"/>
    <s v="Medium"/>
    <d v="2019-05-29T00:00:00"/>
    <d v="1899-12-30T09:25:00"/>
    <x v="66"/>
    <d v="1899-12-30T09:45:00"/>
  </r>
  <r>
    <s v="T2"/>
    <x v="50"/>
    <x v="0"/>
    <s v="EI3212"/>
    <d v="2019-05-29T09:25:00"/>
    <s v="May"/>
    <x v="2"/>
    <x v="44"/>
    <s v="Short"/>
    <d v="2019-05-29T00:00:00"/>
    <d v="1899-12-30T09:25:00"/>
    <x v="66"/>
    <d v="1899-12-30T09:37:00"/>
  </r>
  <r>
    <s v="T1"/>
    <x v="26"/>
    <x v="2"/>
    <s v="FR7034"/>
    <d v="2019-05-29T09:30:00"/>
    <s v="May"/>
    <x v="2"/>
    <x v="0"/>
    <s v="Short"/>
    <d v="2019-05-29T00:00:00"/>
    <d v="1899-12-30T09:30:00"/>
    <x v="66"/>
    <d v="1899-12-30T09:44:00"/>
  </r>
  <r>
    <s v="T2"/>
    <x v="10"/>
    <x v="0"/>
    <s v="EI156"/>
    <d v="2019-05-29T09:30:00"/>
    <s v="May"/>
    <x v="2"/>
    <x v="20"/>
    <s v="Long"/>
    <d v="2019-05-29T00:00:00"/>
    <d v="1899-12-30T09:30:00"/>
    <x v="66"/>
    <d v="1899-12-30T10:02:00"/>
  </r>
  <r>
    <s v="T1"/>
    <x v="102"/>
    <x v="27"/>
    <s v="EY042"/>
    <d v="2019-05-29T09:35:00"/>
    <s v="May"/>
    <x v="2"/>
    <x v="18"/>
    <s v="None"/>
    <d v="2019-05-29T00:00:00"/>
    <d v="1899-12-30T09:35:00"/>
    <x v="67"/>
    <d v="1899-12-30T09:40:00"/>
  </r>
  <r>
    <s v="T1"/>
    <x v="120"/>
    <x v="2"/>
    <s v="FR1974"/>
    <d v="2019-05-29T09:35:00"/>
    <s v="May"/>
    <x v="2"/>
    <x v="26"/>
    <s v="Short"/>
    <d v="2019-05-29T00:00:00"/>
    <d v="1899-12-30T09:35:00"/>
    <x v="67"/>
    <d v="1899-12-30T09:51:00"/>
  </r>
  <r>
    <s v="T2"/>
    <x v="10"/>
    <x v="0"/>
    <s v="EI158"/>
    <d v="2019-05-29T09:40:00"/>
    <s v="May"/>
    <x v="2"/>
    <x v="6"/>
    <s v="Short"/>
    <d v="2019-05-29T00:00:00"/>
    <d v="1899-12-30T09:40:00"/>
    <x v="67"/>
    <d v="1899-12-30T09:55:00"/>
  </r>
  <r>
    <s v="T1"/>
    <x v="22"/>
    <x v="2"/>
    <s v="FR172"/>
    <d v="2019-05-29T09:45:00"/>
    <s v="May"/>
    <x v="2"/>
    <x v="64"/>
    <s v="None"/>
    <d v="2019-05-29T00:00:00"/>
    <d v="1899-12-30T09:45:00"/>
    <x v="68"/>
    <d v="1899-12-30T09:52:00"/>
  </r>
  <r>
    <s v="T1"/>
    <x v="158"/>
    <x v="2"/>
    <s v="FR9505"/>
    <d v="2019-05-29T09:45:00"/>
    <s v="May"/>
    <x v="2"/>
    <x v="53"/>
    <s v="Long"/>
    <d v="2019-05-29T00:00:00"/>
    <d v="1899-12-30T09:45:00"/>
    <x v="68"/>
    <d v="1899-12-30T10:18:00"/>
  </r>
  <r>
    <s v="T2"/>
    <x v="7"/>
    <x v="0"/>
    <s v="EI524"/>
    <d v="2019-05-29T09:50:00"/>
    <s v="May"/>
    <x v="2"/>
    <x v="50"/>
    <s v="None"/>
    <d v="2019-05-29T00:00:00"/>
    <d v="1899-12-30T09:50:00"/>
    <x v="68"/>
    <d v="1899-12-30T09:52:00"/>
  </r>
  <r>
    <s v="T2"/>
    <x v="105"/>
    <x v="18"/>
    <s v="AA725"/>
    <d v="2019-05-29T09:50:00"/>
    <s v="May"/>
    <x v="2"/>
    <x v="25"/>
    <s v="None"/>
    <d v="2019-05-29T00:00:00"/>
    <d v="1899-12-30T09:50:00"/>
    <x v="68"/>
    <d v="1899-12-30T09:51:00"/>
  </r>
  <r>
    <s v="T2"/>
    <x v="14"/>
    <x v="0"/>
    <s v="EI3322"/>
    <d v="2019-05-29T09:50:00"/>
    <s v="May"/>
    <x v="2"/>
    <x v="68"/>
    <s v="Medium"/>
    <d v="2019-05-29T00:00:00"/>
    <d v="1899-12-30T09:50:00"/>
    <x v="68"/>
    <d v="1899-12-30T10:19:00"/>
  </r>
  <r>
    <s v="T2"/>
    <x v="31"/>
    <x v="0"/>
    <s v="EI3252"/>
    <d v="2019-05-29T09:55:00"/>
    <s v="May"/>
    <x v="2"/>
    <x v="33"/>
    <s v="None"/>
    <d v="2019-05-29T00:00:00"/>
    <d v="1899-12-30T09:55:00"/>
    <x v="69"/>
    <d v="1899-12-30T10:01:00"/>
  </r>
  <r>
    <s v="T2"/>
    <x v="13"/>
    <x v="0"/>
    <s v="EI604"/>
    <d v="2019-05-29T10:00:00"/>
    <s v="May"/>
    <x v="2"/>
    <x v="34"/>
    <s v="Medium"/>
    <d v="2019-05-29T00:00:00"/>
    <d v="1899-12-30T10:00:00"/>
    <x v="69"/>
    <d v="1899-12-30T10:21:00"/>
  </r>
  <r>
    <s v="T2"/>
    <x v="0"/>
    <x v="0"/>
    <s v="EI3222"/>
    <d v="2019-05-29T10:00:00"/>
    <s v="May"/>
    <x v="2"/>
    <x v="17"/>
    <s v="Long"/>
    <d v="2019-05-29T00:00:00"/>
    <d v="1899-12-30T10:00:00"/>
    <x v="69"/>
    <d v="1899-12-30T10:46:00"/>
  </r>
  <r>
    <s v="T1"/>
    <x v="58"/>
    <x v="2"/>
    <s v="FR1025"/>
    <d v="2019-05-29T10:05:00"/>
    <s v="May"/>
    <x v="2"/>
    <x v="33"/>
    <s v="None"/>
    <d v="2019-05-29T00:00:00"/>
    <d v="1899-12-30T10:05:00"/>
    <x v="70"/>
    <d v="1899-12-30T10:11:00"/>
  </r>
  <r>
    <s v="T1"/>
    <x v="1"/>
    <x v="2"/>
    <s v="FR7062"/>
    <d v="2019-05-29T10:10:00"/>
    <s v="May"/>
    <x v="2"/>
    <x v="25"/>
    <s v="None"/>
    <d v="2019-05-29T00:00:00"/>
    <d v="1899-12-30T10:10:00"/>
    <x v="70"/>
    <d v="1899-12-30T10:11:00"/>
  </r>
  <r>
    <s v="T1"/>
    <x v="108"/>
    <x v="29"/>
    <s v="AY1382"/>
    <d v="2019-05-29T10:15:00"/>
    <s v="May"/>
    <x v="2"/>
    <x v="20"/>
    <s v="Long"/>
    <d v="2019-05-29T00:00:00"/>
    <d v="1899-12-30T10:15:00"/>
    <x v="71"/>
    <d v="1899-12-30T10:47:00"/>
  </r>
  <r>
    <s v="T1"/>
    <x v="109"/>
    <x v="23"/>
    <s v="AC1941"/>
    <d v="2019-05-29T10:15:00"/>
    <s v="May"/>
    <x v="2"/>
    <x v="109"/>
    <s v="Long"/>
    <d v="2019-05-29T00:00:00"/>
    <d v="1899-12-30T10:15:00"/>
    <x v="71"/>
    <d v="1899-12-30T12:29:00"/>
  </r>
  <r>
    <s v="T1"/>
    <x v="11"/>
    <x v="11"/>
    <s v="TP1323"/>
    <d v="2019-05-29T10:35:00"/>
    <s v="May"/>
    <x v="2"/>
    <x v="42"/>
    <s v="Medium"/>
    <d v="2019-05-29T00:00:00"/>
    <d v="1899-12-30T10:35:00"/>
    <x v="60"/>
    <d v="1899-12-30T10:59:00"/>
  </r>
  <r>
    <s v="T2"/>
    <x v="29"/>
    <x v="0"/>
    <s v="EI3264"/>
    <d v="2019-05-29T10:35:00"/>
    <s v="May"/>
    <x v="2"/>
    <x v="24"/>
    <s v="None"/>
    <d v="2019-05-29T00:00:00"/>
    <d v="1899-12-30T10:35:00"/>
    <x v="60"/>
    <d v="1899-12-30T10:35:00"/>
  </r>
  <r>
    <s v="T1"/>
    <x v="29"/>
    <x v="2"/>
    <s v="FR664"/>
    <d v="2019-05-29T10:35:00"/>
    <s v="May"/>
    <x v="2"/>
    <x v="28"/>
    <s v="Medium"/>
    <d v="2019-05-29T00:00:00"/>
    <d v="1899-12-30T10:35:00"/>
    <x v="60"/>
    <d v="1899-12-30T11:03:00"/>
  </r>
  <r>
    <s v="T2"/>
    <x v="51"/>
    <x v="22"/>
    <s v="DL155"/>
    <d v="2019-05-29T10:35:00"/>
    <s v="May"/>
    <x v="2"/>
    <x v="67"/>
    <s v="Medium"/>
    <d v="2019-05-29T00:00:00"/>
    <d v="1899-12-30T10:35:00"/>
    <x v="60"/>
    <d v="1899-12-30T10:58:00"/>
  </r>
  <r>
    <s v="T1"/>
    <x v="10"/>
    <x v="4"/>
    <s v="BA827"/>
    <d v="2019-05-29T10:45:00"/>
    <s v="May"/>
    <x v="2"/>
    <x v="2"/>
    <s v="None"/>
    <d v="2019-05-29T00:00:00"/>
    <d v="1899-12-30T10:45:00"/>
    <x v="61"/>
    <d v="1899-12-30T10:54:00"/>
  </r>
  <r>
    <s v="T1"/>
    <x v="8"/>
    <x v="2"/>
    <s v="FR206"/>
    <d v="2019-05-29T08:20:00"/>
    <s v="May"/>
    <x v="2"/>
    <x v="24"/>
    <s v="None"/>
    <d v="2019-05-29T00:00:00"/>
    <d v="1899-12-30T08:20:00"/>
    <x v="72"/>
    <d v="1899-12-30T08:20:00"/>
  </r>
  <r>
    <s v="T1"/>
    <x v="74"/>
    <x v="8"/>
    <s v="BE4522"/>
    <d v="2019-05-29T08:35:00"/>
    <s v="May"/>
    <x v="2"/>
    <x v="4"/>
    <s v="Long"/>
    <d v="2019-05-29T00:00:00"/>
    <d v="1899-12-30T08:35:00"/>
    <x v="73"/>
    <d v="1899-12-30T09:12:00"/>
  </r>
  <r>
    <s v="T2"/>
    <x v="18"/>
    <x v="0"/>
    <s v="EI232"/>
    <d v="2019-05-29T08:40:00"/>
    <s v="May"/>
    <x v="2"/>
    <x v="13"/>
    <s v="Short"/>
    <d v="2019-05-29T00:00:00"/>
    <d v="1899-12-30T08:40:00"/>
    <x v="73"/>
    <d v="1899-12-30T08:59:00"/>
  </r>
  <r>
    <s v="T1"/>
    <x v="44"/>
    <x v="4"/>
    <s v="BA4463"/>
    <d v="2019-05-29T08:40:00"/>
    <s v="May"/>
    <x v="2"/>
    <x v="57"/>
    <s v="Long"/>
    <d v="2019-05-29T00:00:00"/>
    <d v="1899-12-30T08:40:00"/>
    <x v="73"/>
    <d v="1899-12-30T09:25:00"/>
  </r>
  <r>
    <s v="T1"/>
    <x v="30"/>
    <x v="8"/>
    <s v="BE382"/>
    <d v="2019-05-29T08:40:00"/>
    <s v="May"/>
    <x v="2"/>
    <x v="33"/>
    <s v="None"/>
    <d v="2019-05-29T00:00:00"/>
    <d v="1899-12-30T08:40:00"/>
    <x v="73"/>
    <d v="1899-12-30T08:46:00"/>
  </r>
  <r>
    <s v="T1"/>
    <x v="13"/>
    <x v="7"/>
    <s v="KL934"/>
    <d v="2019-05-29T08:50:00"/>
    <s v="May"/>
    <x v="2"/>
    <x v="71"/>
    <s v="Long"/>
    <d v="2019-05-29T00:00:00"/>
    <d v="1899-12-30T08:50:00"/>
    <x v="74"/>
    <d v="1899-12-30T09:31:00"/>
  </r>
  <r>
    <s v="T1"/>
    <x v="33"/>
    <x v="2"/>
    <s v="FR2187"/>
    <d v="2019-05-29T08:55:00"/>
    <s v="May"/>
    <x v="2"/>
    <x v="34"/>
    <s v="Medium"/>
    <d v="2019-05-29T00:00:00"/>
    <d v="1899-12-30T08:55:00"/>
    <x v="75"/>
    <d v="1899-12-30T09:16:00"/>
  </r>
  <r>
    <s v="T1"/>
    <x v="92"/>
    <x v="26"/>
    <s v="LX411"/>
    <d v="2019-05-29T08:55:00"/>
    <s v="May"/>
    <x v="2"/>
    <x v="7"/>
    <s v="Short"/>
    <d v="2019-05-29T00:00:00"/>
    <d v="1899-12-30T08:55:00"/>
    <x v="75"/>
    <d v="1899-12-30T09:12:00"/>
  </r>
  <r>
    <s v="T1"/>
    <x v="110"/>
    <x v="30"/>
    <s v="WS051"/>
    <d v="2019-05-29T09:00:00"/>
    <s v="May"/>
    <x v="2"/>
    <x v="46"/>
    <s v="Medium"/>
    <d v="2019-05-29T00:00:00"/>
    <d v="1899-12-30T09:00:00"/>
    <x v="75"/>
    <d v="1899-12-30T09:20:00"/>
  </r>
  <r>
    <s v="T2"/>
    <x v="22"/>
    <x v="0"/>
    <s v="EI3350"/>
    <d v="2019-05-29T09:00:00"/>
    <s v="May"/>
    <x v="2"/>
    <x v="22"/>
    <s v="Short"/>
    <d v="2019-05-29T00:00:00"/>
    <d v="1899-12-30T09:00:00"/>
    <x v="75"/>
    <d v="1899-12-30T09:13:00"/>
  </r>
  <r>
    <s v="T1"/>
    <x v="10"/>
    <x v="4"/>
    <s v="BA833"/>
    <d v="2019-05-29T09:05:00"/>
    <s v="May"/>
    <x v="2"/>
    <x v="18"/>
    <s v="None"/>
    <d v="2019-05-29T00:00:00"/>
    <d v="1899-12-30T09:05:00"/>
    <x v="76"/>
    <d v="1899-12-30T09:10:00"/>
  </r>
  <r>
    <s v="T1"/>
    <x v="15"/>
    <x v="12"/>
    <s v="LH977"/>
    <d v="2019-05-29T09:10:00"/>
    <s v="May"/>
    <x v="2"/>
    <x v="34"/>
    <s v="Medium"/>
    <d v="2019-05-29T00:00:00"/>
    <d v="1899-12-30T09:10:00"/>
    <x v="76"/>
    <d v="1899-12-30T09:31:00"/>
  </r>
  <r>
    <s v="T1"/>
    <x v="112"/>
    <x v="31"/>
    <s v="BT662"/>
    <d v="2019-05-29T09:15:00"/>
    <s v="May"/>
    <x v="2"/>
    <x v="28"/>
    <s v="Medium"/>
    <d v="2019-05-29T00:00:00"/>
    <d v="1899-12-30T09:15:00"/>
    <x v="65"/>
    <d v="1899-12-30T09:43:00"/>
  </r>
  <r>
    <s v="T2"/>
    <x v="113"/>
    <x v="0"/>
    <s v="EI476"/>
    <d v="2019-05-29T07:20:00"/>
    <s v="May"/>
    <x v="2"/>
    <x v="13"/>
    <s v="Short"/>
    <d v="2019-05-29T00:00:00"/>
    <d v="1899-12-30T07:20:00"/>
    <x v="77"/>
    <d v="1899-12-30T07:39:00"/>
  </r>
  <r>
    <s v="T1"/>
    <x v="1"/>
    <x v="2"/>
    <s v="FR7762"/>
    <d v="2019-05-29T07:20:00"/>
    <s v="May"/>
    <x v="2"/>
    <x v="23"/>
    <s v="None"/>
    <d v="2019-05-29T00:00:00"/>
    <d v="1899-12-30T07:20:00"/>
    <x v="77"/>
    <d v="1899-12-30T07:23:00"/>
  </r>
  <r>
    <s v="T1"/>
    <x v="119"/>
    <x v="2"/>
    <s v="FR4518"/>
    <d v="2019-05-29T07:20:00"/>
    <s v="May"/>
    <x v="2"/>
    <x v="6"/>
    <s v="Short"/>
    <d v="2019-05-29T00:00:00"/>
    <d v="1899-12-30T07:20:00"/>
    <x v="77"/>
    <d v="1899-12-30T07:35:00"/>
  </r>
  <r>
    <s v="T2"/>
    <x v="18"/>
    <x v="0"/>
    <s v="EI230"/>
    <d v="2019-05-29T07:20:00"/>
    <s v="May"/>
    <x v="2"/>
    <x v="39"/>
    <s v="None"/>
    <d v="2019-05-29T00:00:00"/>
    <d v="1899-12-30T07:20:00"/>
    <x v="77"/>
    <d v="1899-12-30T07:24:00"/>
  </r>
  <r>
    <s v="T1"/>
    <x v="42"/>
    <x v="2"/>
    <s v="FR8556"/>
    <d v="2019-05-29T07:20:00"/>
    <s v="May"/>
    <x v="2"/>
    <x v="24"/>
    <s v="None"/>
    <d v="2019-05-29T00:00:00"/>
    <d v="1899-12-30T07:20:00"/>
    <x v="77"/>
    <d v="1899-12-30T07:20:00"/>
  </r>
  <r>
    <s v="T1"/>
    <x v="121"/>
    <x v="2"/>
    <s v="FR7312"/>
    <d v="2019-05-29T07:20:00"/>
    <s v="May"/>
    <x v="2"/>
    <x v="22"/>
    <s v="Short"/>
    <d v="2019-05-29T00:00:00"/>
    <d v="1899-12-30T07:20:00"/>
    <x v="77"/>
    <d v="1899-12-30T07:33:00"/>
  </r>
  <r>
    <s v="T2"/>
    <x v="61"/>
    <x v="0"/>
    <s v="EI776"/>
    <d v="2019-05-29T07:30:00"/>
    <s v="May"/>
    <x v="2"/>
    <x v="23"/>
    <s v="None"/>
    <d v="2019-05-29T00:00:00"/>
    <d v="1899-12-30T07:30:00"/>
    <x v="78"/>
    <d v="1899-12-30T07:33:00"/>
  </r>
  <r>
    <s v="T2"/>
    <x v="10"/>
    <x v="0"/>
    <s v="EI154"/>
    <d v="2019-05-29T07:30:00"/>
    <s v="May"/>
    <x v="2"/>
    <x v="39"/>
    <s v="None"/>
    <d v="2019-05-29T00:00:00"/>
    <d v="1899-12-30T07:30:00"/>
    <x v="78"/>
    <d v="1899-12-30T07:34:00"/>
  </r>
  <r>
    <s v="T2"/>
    <x v="44"/>
    <x v="0"/>
    <s v="EI282"/>
    <d v="2019-05-29T07:30:00"/>
    <s v="May"/>
    <x v="2"/>
    <x v="24"/>
    <s v="None"/>
    <d v="2019-05-29T00:00:00"/>
    <d v="1899-12-30T07:30:00"/>
    <x v="78"/>
    <d v="1899-12-30T07:30:00"/>
  </r>
  <r>
    <s v="T1"/>
    <x v="10"/>
    <x v="4"/>
    <s v="BA831"/>
    <d v="2019-05-29T07:30:00"/>
    <s v="May"/>
    <x v="2"/>
    <x v="5"/>
    <s v="Short"/>
    <d v="2019-05-29T00:00:00"/>
    <d v="1899-12-30T07:30:00"/>
    <x v="78"/>
    <d v="1899-12-30T07:41:00"/>
  </r>
  <r>
    <s v="T1"/>
    <x v="18"/>
    <x v="2"/>
    <s v="FR112"/>
    <d v="2019-05-29T07:35:00"/>
    <s v="May"/>
    <x v="2"/>
    <x v="50"/>
    <s v="None"/>
    <d v="2019-05-29T00:00:00"/>
    <d v="1899-12-30T07:35:00"/>
    <x v="79"/>
    <d v="1899-12-30T07:37:00"/>
  </r>
  <r>
    <s v="T2"/>
    <x v="26"/>
    <x v="0"/>
    <s v="EI492"/>
    <d v="2019-05-29T07:40:00"/>
    <s v="May"/>
    <x v="2"/>
    <x v="44"/>
    <s v="Short"/>
    <d v="2019-05-29T00:00:00"/>
    <d v="1899-12-30T07:40:00"/>
    <x v="79"/>
    <d v="1899-12-30T07:52:00"/>
  </r>
  <r>
    <s v="T2"/>
    <x v="114"/>
    <x v="0"/>
    <s v="EI422"/>
    <d v="2019-05-29T07:40:00"/>
    <s v="May"/>
    <x v="2"/>
    <x v="39"/>
    <s v="None"/>
    <d v="2019-05-29T00:00:00"/>
    <d v="1899-12-30T07:40:00"/>
    <x v="79"/>
    <d v="1899-12-30T07:44:00"/>
  </r>
  <r>
    <s v="T1"/>
    <x v="15"/>
    <x v="2"/>
    <s v="FR380"/>
    <d v="2019-05-29T07:40:00"/>
    <s v="May"/>
    <x v="2"/>
    <x v="27"/>
    <s v="Medium"/>
    <d v="2019-05-29T00:00:00"/>
    <d v="1899-12-30T07:40:00"/>
    <x v="79"/>
    <d v="1899-12-30T08:06:00"/>
  </r>
  <r>
    <s v="T1"/>
    <x v="159"/>
    <x v="2"/>
    <s v="FR1978"/>
    <d v="2019-05-29T07:40:00"/>
    <s v="May"/>
    <x v="2"/>
    <x v="81"/>
    <s v="Long"/>
    <d v="2019-05-29T00:00:00"/>
    <d v="1899-12-30T07:40:00"/>
    <x v="79"/>
    <d v="1899-12-30T08:16:00"/>
  </r>
  <r>
    <s v="T1"/>
    <x v="160"/>
    <x v="10"/>
    <s v="TOM1346"/>
    <d v="2019-05-29T07:45:00"/>
    <s v="May"/>
    <x v="2"/>
    <x v="0"/>
    <s v="Short"/>
    <d v="2019-05-29T00:00:00"/>
    <d v="1899-12-30T07:45:00"/>
    <x v="80"/>
    <d v="1899-12-30T07:59:00"/>
  </r>
  <r>
    <s v="T1"/>
    <x v="118"/>
    <x v="2"/>
    <s v="FR8511"/>
    <d v="2019-05-29T07:55:00"/>
    <s v="May"/>
    <x v="2"/>
    <x v="39"/>
    <s v="None"/>
    <d v="2019-05-29T00:00:00"/>
    <d v="1899-12-30T07:55:00"/>
    <x v="81"/>
    <d v="1899-12-30T07:59:00"/>
  </r>
  <r>
    <s v="T1"/>
    <x v="17"/>
    <x v="2"/>
    <s v="FR152"/>
    <d v="2019-05-29T08:00:00"/>
    <s v="May"/>
    <x v="2"/>
    <x v="50"/>
    <s v="None"/>
    <d v="2019-05-29T00:00:00"/>
    <d v="1899-12-30T08:00:00"/>
    <x v="81"/>
    <d v="1899-12-30T08:02:00"/>
  </r>
  <r>
    <s v="T1"/>
    <x v="46"/>
    <x v="2"/>
    <s v="FR4038"/>
    <d v="2019-05-29T08:00:00"/>
    <s v="May"/>
    <x v="2"/>
    <x v="24"/>
    <s v="None"/>
    <d v="2019-05-29T00:00:00"/>
    <d v="1899-12-30T08:00:00"/>
    <x v="81"/>
    <d v="1899-12-30T08:00:00"/>
  </r>
  <r>
    <s v="T1"/>
    <x v="24"/>
    <x v="2"/>
    <s v="FR534"/>
    <d v="2019-05-29T08:05:00"/>
    <s v="May"/>
    <x v="2"/>
    <x v="37"/>
    <s v="Medium"/>
    <d v="2019-05-29T00:00:00"/>
    <d v="1899-12-30T08:05:00"/>
    <x v="82"/>
    <d v="1899-12-30T08:30:00"/>
  </r>
  <r>
    <s v="T2"/>
    <x v="66"/>
    <x v="0"/>
    <s v="EI105"/>
    <d v="2019-05-29T10:50:00"/>
    <s v="May"/>
    <x v="2"/>
    <x v="68"/>
    <s v="Medium"/>
    <d v="2019-05-29T00:00:00"/>
    <d v="1899-12-30T10:50:00"/>
    <x v="61"/>
    <d v="1899-12-30T11:19:00"/>
  </r>
  <r>
    <s v="T1"/>
    <x v="8"/>
    <x v="2"/>
    <s v="FR202"/>
    <d v="2019-05-29T06:25:00"/>
    <s v="May"/>
    <x v="2"/>
    <x v="50"/>
    <s v="None"/>
    <d v="2019-05-29T00:00:00"/>
    <d v="1899-12-30T06:25:00"/>
    <x v="83"/>
    <d v="1899-12-30T06:27:00"/>
  </r>
  <r>
    <s v="T1"/>
    <x v="16"/>
    <x v="2"/>
    <s v="FR7048"/>
    <d v="2019-05-29T06:25:00"/>
    <s v="May"/>
    <x v="2"/>
    <x v="23"/>
    <s v="None"/>
    <d v="2019-05-29T00:00:00"/>
    <d v="1899-12-30T06:25:00"/>
    <x v="83"/>
    <d v="1899-12-30T06:28:00"/>
  </r>
  <r>
    <s v="T1"/>
    <x v="31"/>
    <x v="2"/>
    <s v="FR812"/>
    <d v="2019-05-29T06:25:00"/>
    <s v="May"/>
    <x v="2"/>
    <x v="25"/>
    <s v="None"/>
    <d v="2019-05-29T00:00:00"/>
    <d v="1899-12-30T06:25:00"/>
    <x v="83"/>
    <d v="1899-12-30T06:26:00"/>
  </r>
  <r>
    <s v="T1"/>
    <x v="45"/>
    <x v="2"/>
    <s v="FR7256"/>
    <d v="2019-05-29T06:25:00"/>
    <s v="May"/>
    <x v="2"/>
    <x v="25"/>
    <s v="None"/>
    <d v="2019-05-29T00:00:00"/>
    <d v="1899-12-30T06:25:00"/>
    <x v="83"/>
    <d v="1899-12-30T06:26:00"/>
  </r>
  <r>
    <s v="T1"/>
    <x v="13"/>
    <x v="2"/>
    <s v="FR3100"/>
    <d v="2019-05-29T06:25:00"/>
    <s v="May"/>
    <x v="2"/>
    <x v="0"/>
    <s v="Short"/>
    <d v="2019-05-29T00:00:00"/>
    <d v="1899-12-30T06:25:00"/>
    <x v="83"/>
    <d v="1899-12-30T06:39:00"/>
  </r>
  <r>
    <s v="T1"/>
    <x v="18"/>
    <x v="2"/>
    <s v="FR120"/>
    <d v="2019-05-29T06:30:00"/>
    <s v="May"/>
    <x v="2"/>
    <x v="50"/>
    <s v="None"/>
    <d v="2019-05-29T00:00:00"/>
    <d v="1899-12-30T06:30:00"/>
    <x v="83"/>
    <d v="1899-12-30T06:32:00"/>
  </r>
  <r>
    <s v="T1"/>
    <x v="4"/>
    <x v="2"/>
    <s v="FR1452"/>
    <d v="2019-05-29T06:30:00"/>
    <s v="May"/>
    <x v="2"/>
    <x v="50"/>
    <s v="None"/>
    <d v="2019-05-29T00:00:00"/>
    <d v="1899-12-30T06:30:00"/>
    <x v="83"/>
    <d v="1899-12-30T06:32:00"/>
  </r>
  <r>
    <s v="T1"/>
    <x v="14"/>
    <x v="2"/>
    <s v="FR552"/>
    <d v="2019-05-29T06:30:00"/>
    <s v="May"/>
    <x v="2"/>
    <x v="50"/>
    <s v="None"/>
    <d v="2019-05-29T00:00:00"/>
    <d v="1899-12-30T06:30:00"/>
    <x v="83"/>
    <d v="1899-12-30T06:32:00"/>
  </r>
  <r>
    <s v="T2"/>
    <x v="29"/>
    <x v="0"/>
    <s v="EI262"/>
    <d v="2019-05-29T06:30:00"/>
    <s v="May"/>
    <x v="2"/>
    <x v="22"/>
    <s v="Short"/>
    <d v="2019-05-29T00:00:00"/>
    <d v="1899-12-30T06:30:00"/>
    <x v="83"/>
    <d v="1899-12-30T06:43:00"/>
  </r>
  <r>
    <s v="T2"/>
    <x v="10"/>
    <x v="0"/>
    <s v="EI152"/>
    <d v="2019-05-29T06:30:00"/>
    <s v="May"/>
    <x v="2"/>
    <x v="2"/>
    <s v="None"/>
    <d v="2019-05-29T00:00:00"/>
    <d v="1899-12-30T06:30:00"/>
    <x v="83"/>
    <d v="1899-12-30T06:39:00"/>
  </r>
  <r>
    <s v="T2"/>
    <x v="14"/>
    <x v="0"/>
    <s v="EI202"/>
    <d v="2019-05-29T06:30:00"/>
    <s v="May"/>
    <x v="2"/>
    <x v="25"/>
    <s v="None"/>
    <d v="2019-05-29T00:00:00"/>
    <d v="1899-12-30T06:30:00"/>
    <x v="83"/>
    <d v="1899-12-30T06:31:00"/>
  </r>
  <r>
    <s v="T2"/>
    <x v="31"/>
    <x v="0"/>
    <s v="EI3250"/>
    <d v="2019-05-29T06:40:00"/>
    <s v="May"/>
    <x v="2"/>
    <x v="33"/>
    <s v="None"/>
    <d v="2019-05-29T00:00:00"/>
    <d v="1899-12-30T06:40:00"/>
    <x v="84"/>
    <d v="1899-12-30T06:46:00"/>
  </r>
  <r>
    <s v="T2"/>
    <x v="44"/>
    <x v="0"/>
    <s v="EI280"/>
    <d v="2019-05-29T06:40:00"/>
    <s v="May"/>
    <x v="2"/>
    <x v="14"/>
    <s v="Short"/>
    <d v="2019-05-29T00:00:00"/>
    <d v="1899-12-30T06:40:00"/>
    <x v="84"/>
    <d v="1899-12-30T06:50:00"/>
  </r>
  <r>
    <s v="T2"/>
    <x v="7"/>
    <x v="0"/>
    <s v="EI520"/>
    <d v="2019-05-29T06:40:00"/>
    <s v="May"/>
    <x v="2"/>
    <x v="24"/>
    <s v="None"/>
    <d v="2019-05-29T00:00:00"/>
    <d v="1899-12-30T06:40:00"/>
    <x v="84"/>
    <d v="1899-12-30T06:40:00"/>
  </r>
  <r>
    <s v="T2"/>
    <x v="42"/>
    <x v="0"/>
    <s v="EI330"/>
    <d v="2019-05-29T06:45:00"/>
    <s v="May"/>
    <x v="2"/>
    <x v="25"/>
    <s v="None"/>
    <d v="2019-05-29T00:00:00"/>
    <d v="1899-12-30T06:45:00"/>
    <x v="85"/>
    <d v="1899-12-30T06:46:00"/>
  </r>
  <r>
    <s v="T2"/>
    <x v="5"/>
    <x v="0"/>
    <s v="EI562"/>
    <d v="2019-05-29T06:45:00"/>
    <s v="May"/>
    <x v="2"/>
    <x v="24"/>
    <s v="None"/>
    <d v="2019-05-29T00:00:00"/>
    <d v="1899-12-30T06:45:00"/>
    <x v="85"/>
    <d v="1899-12-30T06:45:00"/>
  </r>
  <r>
    <s v="T2"/>
    <x v="118"/>
    <x v="0"/>
    <s v="EI392"/>
    <d v="2019-05-29T06:50:00"/>
    <s v="May"/>
    <x v="2"/>
    <x v="18"/>
    <s v="None"/>
    <d v="2019-05-29T00:00:00"/>
    <d v="1899-12-30T06:50:00"/>
    <x v="85"/>
    <d v="1899-12-30T06:55:00"/>
  </r>
  <r>
    <s v="T2"/>
    <x v="0"/>
    <x v="0"/>
    <s v="EI3220"/>
    <d v="2019-05-29T06:50:00"/>
    <s v="May"/>
    <x v="2"/>
    <x v="18"/>
    <s v="None"/>
    <d v="2019-05-29T00:00:00"/>
    <d v="1899-12-30T06:50:00"/>
    <x v="85"/>
    <d v="1899-12-30T06:55:00"/>
  </r>
  <r>
    <s v="T2"/>
    <x v="37"/>
    <x v="0"/>
    <s v="EI692"/>
    <d v="2019-05-29T06:50:00"/>
    <s v="May"/>
    <x v="2"/>
    <x v="5"/>
    <s v="Short"/>
    <d v="2019-05-29T00:00:00"/>
    <d v="1899-12-30T06:50:00"/>
    <x v="85"/>
    <d v="1899-12-30T07:01:00"/>
  </r>
  <r>
    <s v="T1"/>
    <x v="52"/>
    <x v="2"/>
    <s v="FR9432"/>
    <d v="2019-05-29T06:50:00"/>
    <s v="May"/>
    <x v="2"/>
    <x v="13"/>
    <s v="Short"/>
    <d v="2019-05-29T00:00:00"/>
    <d v="1899-12-30T06:50:00"/>
    <x v="85"/>
    <d v="1899-12-30T07:09:00"/>
  </r>
  <r>
    <s v="T1"/>
    <x v="161"/>
    <x v="2"/>
    <s v="FR7134"/>
    <d v="2019-05-29T06:50:00"/>
    <s v="May"/>
    <x v="2"/>
    <x v="26"/>
    <s v="Short"/>
    <d v="2019-05-29T00:00:00"/>
    <d v="1899-12-30T06:50:00"/>
    <x v="85"/>
    <d v="1899-12-30T07:06:00"/>
  </r>
  <r>
    <s v="T2"/>
    <x v="4"/>
    <x v="0"/>
    <s v="EI630"/>
    <d v="2019-05-29T06:50:00"/>
    <s v="May"/>
    <x v="2"/>
    <x v="33"/>
    <s v="None"/>
    <d v="2019-05-29T00:00:00"/>
    <d v="1899-12-30T06:50:00"/>
    <x v="85"/>
    <d v="1899-12-30T06:56:00"/>
  </r>
  <r>
    <s v="T1"/>
    <x v="46"/>
    <x v="2"/>
    <s v="FR9428"/>
    <d v="2019-05-29T06:50:00"/>
    <s v="May"/>
    <x v="2"/>
    <x v="24"/>
    <s v="None"/>
    <d v="2019-05-29T00:00:00"/>
    <d v="1899-12-30T06:50:00"/>
    <x v="85"/>
    <d v="1899-12-30T06:50:00"/>
  </r>
  <r>
    <s v="T2"/>
    <x v="16"/>
    <x v="0"/>
    <s v="EI582"/>
    <d v="2019-05-29T07:00:00"/>
    <s v="May"/>
    <x v="2"/>
    <x v="25"/>
    <s v="None"/>
    <d v="2019-05-29T00:00:00"/>
    <d v="1899-12-30T07:00:00"/>
    <x v="86"/>
    <d v="1899-12-30T07:01:00"/>
  </r>
  <r>
    <s v="T2"/>
    <x v="49"/>
    <x v="0"/>
    <s v="EI432"/>
    <d v="2019-05-29T07:00:00"/>
    <s v="May"/>
    <x v="2"/>
    <x v="34"/>
    <s v="Medium"/>
    <d v="2019-05-29T00:00:00"/>
    <d v="1899-12-30T07:00:00"/>
    <x v="86"/>
    <d v="1899-12-30T07:21:00"/>
  </r>
  <r>
    <s v="T2"/>
    <x v="41"/>
    <x v="0"/>
    <s v="EI352"/>
    <d v="2019-05-29T07:10:00"/>
    <s v="May"/>
    <x v="2"/>
    <x v="46"/>
    <s v="Medium"/>
    <d v="2019-05-29T00:00:00"/>
    <d v="1899-12-30T07:10:00"/>
    <x v="87"/>
    <d v="1899-12-30T07:30:00"/>
  </r>
  <r>
    <s v="T2"/>
    <x v="40"/>
    <x v="0"/>
    <s v="EI342"/>
    <d v="2019-05-29T07:10:00"/>
    <s v="May"/>
    <x v="2"/>
    <x v="19"/>
    <s v="None"/>
    <d v="2019-05-29T00:00:00"/>
    <d v="1899-12-30T07:10:00"/>
    <x v="87"/>
    <d v="1899-12-30T07:18:00"/>
  </r>
  <r>
    <s v="T2"/>
    <x v="63"/>
    <x v="0"/>
    <s v="EI450"/>
    <d v="2019-05-29T07:10:00"/>
    <s v="May"/>
    <x v="2"/>
    <x v="64"/>
    <s v="None"/>
    <d v="2019-05-29T00:00:00"/>
    <d v="1899-12-30T07:10:00"/>
    <x v="87"/>
    <d v="1899-12-30T07:17:00"/>
  </r>
  <r>
    <s v="T1"/>
    <x v="0"/>
    <x v="2"/>
    <s v="FR5772"/>
    <d v="2019-05-29T07:15:00"/>
    <s v="May"/>
    <x v="2"/>
    <x v="23"/>
    <s v="None"/>
    <d v="2019-05-29T00:00:00"/>
    <d v="1899-12-30T07:15:00"/>
    <x v="77"/>
    <d v="1899-12-30T07:18:00"/>
  </r>
  <r>
    <s v="T1"/>
    <x v="41"/>
    <x v="12"/>
    <s v="LH2521"/>
    <d v="2019-05-29T05:35:00"/>
    <s v="May"/>
    <x v="2"/>
    <x v="25"/>
    <s v="None"/>
    <d v="2019-05-29T00:00:00"/>
    <d v="1899-12-30T05:35:00"/>
    <x v="88"/>
    <d v="1899-12-30T05:36:00"/>
  </r>
  <r>
    <s v="T1"/>
    <x v="162"/>
    <x v="2"/>
    <s v="FR4620"/>
    <d v="2019-05-29T05:55:00"/>
    <s v="May"/>
    <x v="2"/>
    <x v="47"/>
    <s v="Short"/>
    <d v="2019-05-29T00:00:00"/>
    <d v="1899-12-30T05:55:00"/>
    <x v="89"/>
    <d v="1899-12-30T06:13:00"/>
  </r>
  <r>
    <s v="T1"/>
    <x v="152"/>
    <x v="10"/>
    <s v="TOM1396"/>
    <d v="2019-05-29T05:55:00"/>
    <s v="May"/>
    <x v="2"/>
    <x v="50"/>
    <s v="None"/>
    <d v="2019-05-29T00:00:00"/>
    <d v="1899-12-30T05:55:00"/>
    <x v="89"/>
    <d v="1899-12-30T05:57:00"/>
  </r>
  <r>
    <s v="T1"/>
    <x v="13"/>
    <x v="7"/>
    <s v="KL932"/>
    <d v="2019-05-29T05:55:00"/>
    <s v="May"/>
    <x v="2"/>
    <x v="19"/>
    <s v="None"/>
    <d v="2019-05-29T00:00:00"/>
    <d v="1899-12-30T05:55:00"/>
    <x v="89"/>
    <d v="1899-12-30T06:03:00"/>
  </r>
  <r>
    <s v="T1"/>
    <x v="15"/>
    <x v="12"/>
    <s v="LH983"/>
    <d v="2019-05-29T05:55:00"/>
    <s v="May"/>
    <x v="2"/>
    <x v="14"/>
    <s v="Short"/>
    <d v="2019-05-29T00:00:00"/>
    <d v="1899-12-30T05:55:00"/>
    <x v="89"/>
    <d v="1899-12-30T06:05:00"/>
  </r>
  <r>
    <s v="T1"/>
    <x v="7"/>
    <x v="15"/>
    <s v="AF1017"/>
    <d v="2019-05-29T06:00:00"/>
    <s v="May"/>
    <x v="2"/>
    <x v="24"/>
    <s v="None"/>
    <d v="2019-05-29T00:00:00"/>
    <d v="1899-12-30T06:00:00"/>
    <x v="89"/>
    <d v="1899-12-30T06:00:00"/>
  </r>
  <r>
    <s v="T2"/>
    <x v="124"/>
    <x v="0"/>
    <s v="EI510"/>
    <d v="2019-05-29T06:00:00"/>
    <s v="May"/>
    <x v="2"/>
    <x v="7"/>
    <s v="Short"/>
    <d v="2019-05-29T00:00:00"/>
    <d v="1899-12-30T06:00:00"/>
    <x v="89"/>
    <d v="1899-12-30T06:17:00"/>
  </r>
  <r>
    <s v="T1"/>
    <x v="41"/>
    <x v="2"/>
    <s v="FR8994"/>
    <d v="2019-05-29T06:10:00"/>
    <s v="May"/>
    <x v="2"/>
    <x v="6"/>
    <s v="Short"/>
    <d v="2019-05-29T00:00:00"/>
    <d v="1899-12-30T06:10:00"/>
    <x v="90"/>
    <d v="1899-12-30T06:25:00"/>
  </r>
  <r>
    <s v="T1"/>
    <x v="5"/>
    <x v="2"/>
    <s v="FR6875"/>
    <d v="2019-05-29T06:15:00"/>
    <s v="May"/>
    <x v="2"/>
    <x v="50"/>
    <s v="None"/>
    <d v="2019-05-29T00:00:00"/>
    <d v="1899-12-30T06:15:00"/>
    <x v="91"/>
    <d v="1899-12-30T06:17:00"/>
  </r>
  <r>
    <s v="T2"/>
    <x v="13"/>
    <x v="0"/>
    <s v="EI602"/>
    <d v="2019-05-29T06:15:00"/>
    <s v="May"/>
    <x v="2"/>
    <x v="26"/>
    <s v="Short"/>
    <d v="2019-05-29T00:00:00"/>
    <d v="1899-12-30T06:15:00"/>
    <x v="91"/>
    <d v="1899-12-30T06:31:00"/>
  </r>
  <r>
    <s v="T1"/>
    <x v="20"/>
    <x v="2"/>
    <s v="FR022"/>
    <d v="2019-05-29T06:15:00"/>
    <s v="May"/>
    <x v="2"/>
    <x v="18"/>
    <s v="None"/>
    <d v="2019-05-29T00:00:00"/>
    <d v="1899-12-30T06:15:00"/>
    <x v="91"/>
    <d v="1899-12-30T06:20:00"/>
  </r>
  <r>
    <s v="T2"/>
    <x v="45"/>
    <x v="0"/>
    <s v="EI592"/>
    <d v="2019-05-29T06:15:00"/>
    <s v="May"/>
    <x v="2"/>
    <x v="23"/>
    <s v="None"/>
    <d v="2019-05-29T00:00:00"/>
    <d v="1899-12-30T06:15:00"/>
    <x v="91"/>
    <d v="1899-12-30T06:18:00"/>
  </r>
  <r>
    <s v="T2"/>
    <x v="52"/>
    <x v="0"/>
    <s v="EI402"/>
    <d v="2019-05-29T06:20:00"/>
    <s v="May"/>
    <x v="2"/>
    <x v="19"/>
    <s v="None"/>
    <d v="2019-05-29T00:00:00"/>
    <d v="1899-12-30T06:20:00"/>
    <x v="91"/>
    <d v="1899-12-30T06:28:00"/>
  </r>
  <r>
    <s v="T1"/>
    <x v="126"/>
    <x v="19"/>
    <s v="0B2956"/>
    <d v="2019-05-29T01:30:00"/>
    <s v="May"/>
    <x v="2"/>
    <x v="24"/>
    <s v="None"/>
    <d v="2019-05-29T00:00:00"/>
    <d v="1899-12-30T01:30:00"/>
    <x v="92"/>
    <d v="1899-12-30T01:30:00"/>
  </r>
  <r>
    <s v="T2"/>
    <x v="34"/>
    <x v="9"/>
    <s v="EK164"/>
    <d v="2019-05-28T22:25:00"/>
    <s v="May"/>
    <x v="3"/>
    <x v="23"/>
    <s v="None"/>
    <d v="2019-05-28T00:00:00"/>
    <d v="1899-12-30T22:25:00"/>
    <x v="100"/>
    <d v="1899-12-30T22:28:00"/>
  </r>
  <r>
    <s v="T1"/>
    <x v="8"/>
    <x v="2"/>
    <s v="FR298"/>
    <d v="2019-05-28T21:55:00"/>
    <s v="May"/>
    <x v="3"/>
    <x v="20"/>
    <s v="Long"/>
    <d v="2019-05-28T00:00:00"/>
    <d v="1899-12-30T21:55:00"/>
    <x v="94"/>
    <d v="1899-12-30T22:27:00"/>
  </r>
  <r>
    <s v="T1"/>
    <x v="74"/>
    <x v="8"/>
    <s v="BE4528"/>
    <d v="2019-05-28T21:55:00"/>
    <s v="May"/>
    <x v="3"/>
    <x v="50"/>
    <s v="None"/>
    <d v="2019-05-28T00:00:00"/>
    <d v="1899-12-30T21:55:00"/>
    <x v="94"/>
    <d v="1899-12-30T21:57:00"/>
  </r>
  <r>
    <s v="T1"/>
    <x v="33"/>
    <x v="2"/>
    <s v="FR2721"/>
    <d v="2019-05-28T22:20:00"/>
    <s v="May"/>
    <x v="3"/>
    <x v="14"/>
    <s v="Short"/>
    <d v="2019-05-28T00:00:00"/>
    <d v="1899-12-30T22:20:00"/>
    <x v="102"/>
    <d v="1899-12-30T22:30:00"/>
  </r>
  <r>
    <s v="T1"/>
    <x v="31"/>
    <x v="2"/>
    <s v="FR818"/>
    <d v="2019-05-28T20:25:00"/>
    <s v="May"/>
    <x v="3"/>
    <x v="50"/>
    <s v="None"/>
    <d v="2019-05-28T00:00:00"/>
    <d v="1899-12-30T20:25:00"/>
    <x v="12"/>
    <d v="1899-12-30T20:27:00"/>
  </r>
  <r>
    <s v="T1"/>
    <x v="14"/>
    <x v="2"/>
    <s v="FR558"/>
    <d v="2019-05-28T20:30:00"/>
    <s v="May"/>
    <x v="3"/>
    <x v="50"/>
    <s v="None"/>
    <d v="2019-05-28T00:00:00"/>
    <d v="1899-12-30T20:30:00"/>
    <x v="12"/>
    <d v="1899-12-30T20:32:00"/>
  </r>
  <r>
    <s v="T1"/>
    <x v="29"/>
    <x v="2"/>
    <s v="FR666"/>
    <d v="2019-05-28T20:35:00"/>
    <s v="May"/>
    <x v="3"/>
    <x v="46"/>
    <s v="Medium"/>
    <d v="2019-05-28T00:00:00"/>
    <d v="1899-12-30T20:35:00"/>
    <x v="13"/>
    <d v="1899-12-30T20:55:00"/>
  </r>
  <r>
    <s v="T1"/>
    <x v="13"/>
    <x v="7"/>
    <s v="KL942"/>
    <d v="2019-05-28T20:45:00"/>
    <s v="May"/>
    <x v="3"/>
    <x v="110"/>
    <s v="Long"/>
    <d v="2019-05-28T00:00:00"/>
    <d v="1899-12-30T20:45:00"/>
    <x v="14"/>
    <d v="1899-12-30T22:10:00"/>
  </r>
  <r>
    <s v="T2"/>
    <x v="10"/>
    <x v="0"/>
    <s v="EI186"/>
    <d v="2019-05-28T21:10:00"/>
    <s v="May"/>
    <x v="3"/>
    <x v="25"/>
    <s v="None"/>
    <d v="2019-05-28T00:00:00"/>
    <d v="1899-12-30T21:10:00"/>
    <x v="16"/>
    <d v="1899-12-30T21:11:00"/>
  </r>
  <r>
    <s v="T1"/>
    <x v="18"/>
    <x v="2"/>
    <s v="FR118"/>
    <d v="2019-05-28T19:20:00"/>
    <s v="May"/>
    <x v="3"/>
    <x v="15"/>
    <s v="Long"/>
    <d v="2019-05-28T00:00:00"/>
    <d v="1899-12-30T19:20:00"/>
    <x v="5"/>
    <d v="1899-12-30T20:07:00"/>
  </r>
  <r>
    <s v="T1"/>
    <x v="20"/>
    <x v="2"/>
    <s v="FR026"/>
    <d v="2019-05-28T19:25:00"/>
    <s v="May"/>
    <x v="3"/>
    <x v="22"/>
    <s v="Short"/>
    <d v="2019-05-28T00:00:00"/>
    <d v="1899-12-30T19:25:00"/>
    <x v="6"/>
    <d v="1899-12-30T19:38:00"/>
  </r>
  <r>
    <s v="T1"/>
    <x v="128"/>
    <x v="2"/>
    <s v="FR7242"/>
    <d v="2019-05-28T19:25:00"/>
    <s v="May"/>
    <x v="3"/>
    <x v="33"/>
    <s v="None"/>
    <d v="2019-05-28T00:00:00"/>
    <d v="1899-12-30T19:25:00"/>
    <x v="6"/>
    <d v="1899-12-30T19:31:00"/>
  </r>
  <r>
    <s v="T1"/>
    <x v="135"/>
    <x v="2"/>
    <s v="FR9456"/>
    <d v="2019-05-28T19:25:00"/>
    <s v="May"/>
    <x v="3"/>
    <x v="22"/>
    <s v="Short"/>
    <d v="2019-05-28T00:00:00"/>
    <d v="1899-12-30T19:25:00"/>
    <x v="6"/>
    <d v="1899-12-30T19:38:00"/>
  </r>
  <r>
    <s v="T1"/>
    <x v="21"/>
    <x v="3"/>
    <s v="LG4884"/>
    <d v="2019-05-28T19:30:00"/>
    <s v="May"/>
    <x v="3"/>
    <x v="0"/>
    <s v="Short"/>
    <d v="2019-05-28T00:00:00"/>
    <d v="1899-12-30T19:30:00"/>
    <x v="6"/>
    <d v="1899-12-30T19:44:00"/>
  </r>
  <r>
    <s v="T2"/>
    <x v="36"/>
    <x v="0"/>
    <s v="EI548"/>
    <d v="2019-05-28T19:30:00"/>
    <s v="May"/>
    <x v="3"/>
    <x v="25"/>
    <s v="None"/>
    <d v="2019-05-28T00:00:00"/>
    <d v="1899-12-30T19:30:00"/>
    <x v="6"/>
    <d v="1899-12-30T19:31:00"/>
  </r>
  <r>
    <s v="T1"/>
    <x v="26"/>
    <x v="2"/>
    <s v="FR9370"/>
    <d v="2019-05-28T19:35:00"/>
    <s v="May"/>
    <x v="3"/>
    <x v="58"/>
    <s v="Long"/>
    <d v="2019-05-28T00:00:00"/>
    <d v="1899-12-30T19:35:00"/>
    <x v="7"/>
    <d v="1899-12-30T20:14:00"/>
  </r>
  <r>
    <s v="T1"/>
    <x v="58"/>
    <x v="2"/>
    <s v="FR1023"/>
    <d v="2019-05-28T19:40:00"/>
    <s v="May"/>
    <x v="3"/>
    <x v="7"/>
    <s v="Short"/>
    <d v="2019-05-28T00:00:00"/>
    <d v="1899-12-30T19:40:00"/>
    <x v="7"/>
    <d v="1899-12-30T19:57:00"/>
  </r>
  <r>
    <s v="T1"/>
    <x v="23"/>
    <x v="2"/>
    <s v="FR508"/>
    <d v="2019-05-28T19:40:00"/>
    <s v="May"/>
    <x v="3"/>
    <x v="37"/>
    <s v="Medium"/>
    <d v="2019-05-28T00:00:00"/>
    <d v="1899-12-30T19:40:00"/>
    <x v="7"/>
    <d v="1899-12-30T20:05:00"/>
  </r>
  <r>
    <s v="T1"/>
    <x v="3"/>
    <x v="39"/>
    <s v="AP6832"/>
    <d v="2019-05-28T19:50:00"/>
    <s v="May"/>
    <x v="3"/>
    <x v="28"/>
    <s v="Medium"/>
    <d v="2019-05-28T00:00:00"/>
    <d v="1899-12-30T19:50:00"/>
    <x v="8"/>
    <d v="1899-12-30T20:18:00"/>
  </r>
  <r>
    <s v="T1"/>
    <x v="10"/>
    <x v="4"/>
    <s v="BA823"/>
    <d v="2019-05-28T19:50:00"/>
    <s v="May"/>
    <x v="3"/>
    <x v="64"/>
    <s v="None"/>
    <d v="2019-05-28T00:00:00"/>
    <d v="1899-12-30T19:50:00"/>
    <x v="8"/>
    <d v="1899-12-30T19:57:00"/>
  </r>
  <r>
    <s v="T2"/>
    <x v="29"/>
    <x v="0"/>
    <s v="EI276"/>
    <d v="2019-05-28T19:55:00"/>
    <s v="May"/>
    <x v="3"/>
    <x v="39"/>
    <s v="None"/>
    <d v="2019-05-28T00:00:00"/>
    <d v="1899-12-30T19:55:00"/>
    <x v="9"/>
    <d v="1899-12-30T19:59:00"/>
  </r>
  <r>
    <s v="T1"/>
    <x v="44"/>
    <x v="4"/>
    <s v="BA4471"/>
    <d v="2019-05-28T19:55:00"/>
    <s v="May"/>
    <x v="3"/>
    <x v="10"/>
    <s v="Medium"/>
    <d v="2019-05-28T00:00:00"/>
    <d v="1899-12-30T19:55:00"/>
    <x v="9"/>
    <d v="1899-12-30T20:22:00"/>
  </r>
  <r>
    <s v="T2"/>
    <x v="123"/>
    <x v="0"/>
    <s v="EI478"/>
    <d v="2019-05-28T18:35:00"/>
    <s v="May"/>
    <x v="3"/>
    <x v="5"/>
    <s v="Short"/>
    <d v="2019-05-28T00:00:00"/>
    <d v="1899-12-30T18:35:00"/>
    <x v="1"/>
    <d v="1899-12-30T18:46:00"/>
  </r>
  <r>
    <s v="T1"/>
    <x v="13"/>
    <x v="2"/>
    <s v="FR3006"/>
    <d v="2019-05-28T18:35:00"/>
    <s v="May"/>
    <x v="3"/>
    <x v="60"/>
    <s v="Long"/>
    <d v="2019-05-28T00:00:00"/>
    <d v="1899-12-30T18:35:00"/>
    <x v="1"/>
    <d v="1899-12-30T19:51:00"/>
  </r>
  <r>
    <s v="T1"/>
    <x v="15"/>
    <x v="2"/>
    <s v="FR383"/>
    <d v="2019-05-28T18:40:00"/>
    <s v="May"/>
    <x v="3"/>
    <x v="45"/>
    <s v="Long"/>
    <d v="2019-05-28T00:00:00"/>
    <d v="1899-12-30T18:40:00"/>
    <x v="1"/>
    <d v="1899-12-30T19:10:00"/>
  </r>
  <r>
    <s v="T2"/>
    <x v="5"/>
    <x v="0"/>
    <s v="EI564"/>
    <d v="2019-05-28T18:45:00"/>
    <s v="May"/>
    <x v="3"/>
    <x v="25"/>
    <s v="None"/>
    <d v="2019-05-28T00:00:00"/>
    <d v="1899-12-30T18:45:00"/>
    <x v="2"/>
    <d v="1899-12-30T18:46:00"/>
  </r>
  <r>
    <s v="T2"/>
    <x v="129"/>
    <x v="0"/>
    <s v="EI470"/>
    <d v="2019-05-28T18:50:00"/>
    <s v="May"/>
    <x v="3"/>
    <x v="18"/>
    <s v="None"/>
    <d v="2019-05-28T00:00:00"/>
    <d v="1899-12-30T18:50:00"/>
    <x v="2"/>
    <d v="1899-12-30T18:55:00"/>
  </r>
  <r>
    <s v="T1"/>
    <x v="8"/>
    <x v="2"/>
    <s v="FR288"/>
    <d v="2019-05-28T18:55:00"/>
    <s v="May"/>
    <x v="3"/>
    <x v="68"/>
    <s v="Medium"/>
    <d v="2019-05-28T00:00:00"/>
    <d v="1899-12-30T18:55:00"/>
    <x v="3"/>
    <d v="1899-12-30T19:24:00"/>
  </r>
  <r>
    <s v="T2"/>
    <x v="11"/>
    <x v="0"/>
    <s v="EI486"/>
    <d v="2019-05-28T19:00:00"/>
    <s v="May"/>
    <x v="3"/>
    <x v="39"/>
    <s v="None"/>
    <d v="2019-05-28T00:00:00"/>
    <d v="1899-12-30T19:00:00"/>
    <x v="3"/>
    <d v="1899-12-30T19:04:00"/>
  </r>
  <r>
    <s v="T2"/>
    <x v="3"/>
    <x v="0"/>
    <s v="EI738"/>
    <d v="2019-05-28T19:10:00"/>
    <s v="May"/>
    <x v="3"/>
    <x v="2"/>
    <s v="None"/>
    <d v="2019-05-28T00:00:00"/>
    <d v="1899-12-30T19:10:00"/>
    <x v="4"/>
    <d v="1899-12-30T19:19:00"/>
  </r>
  <r>
    <s v="T1"/>
    <x v="43"/>
    <x v="2"/>
    <s v="FR7326"/>
    <d v="2019-05-28T17:25:00"/>
    <s v="May"/>
    <x v="3"/>
    <x v="25"/>
    <s v="None"/>
    <d v="2019-05-28T00:00:00"/>
    <d v="1899-12-30T17:25:00"/>
    <x v="20"/>
    <d v="1899-12-30T17:26:00"/>
  </r>
  <r>
    <s v="T1"/>
    <x v="36"/>
    <x v="2"/>
    <s v="FR1958"/>
    <d v="2019-05-28T17:25:00"/>
    <s v="May"/>
    <x v="3"/>
    <x v="6"/>
    <s v="Short"/>
    <d v="2019-05-28T00:00:00"/>
    <d v="1899-12-30T17:25:00"/>
    <x v="20"/>
    <d v="1899-12-30T17:40:00"/>
  </r>
  <r>
    <s v="T1"/>
    <x v="59"/>
    <x v="2"/>
    <s v="FR7072"/>
    <d v="2019-05-28T17:30:00"/>
    <s v="May"/>
    <x v="3"/>
    <x v="2"/>
    <s v="None"/>
    <d v="2019-05-28T00:00:00"/>
    <d v="1899-12-30T17:30:00"/>
    <x v="20"/>
    <d v="1899-12-30T17:39:00"/>
  </r>
  <r>
    <s v="T2"/>
    <x v="37"/>
    <x v="0"/>
    <s v="EI698"/>
    <d v="2019-05-28T17:30:00"/>
    <s v="May"/>
    <x v="3"/>
    <x v="81"/>
    <s v="Long"/>
    <d v="2019-05-28T00:00:00"/>
    <d v="1899-12-30T17:30:00"/>
    <x v="20"/>
    <d v="1899-12-30T18:06:00"/>
  </r>
  <r>
    <s v="T1"/>
    <x v="130"/>
    <x v="2"/>
    <s v="FR7148"/>
    <d v="2019-05-28T17:30:00"/>
    <s v="May"/>
    <x v="3"/>
    <x v="14"/>
    <s v="Short"/>
    <d v="2019-05-28T00:00:00"/>
    <d v="1899-12-30T17:30:00"/>
    <x v="20"/>
    <d v="1899-12-30T17:40:00"/>
  </r>
  <r>
    <s v="T1"/>
    <x v="11"/>
    <x v="11"/>
    <s v="TP1327"/>
    <d v="2019-05-28T17:30:00"/>
    <s v="May"/>
    <x v="3"/>
    <x v="13"/>
    <s v="Short"/>
    <d v="2019-05-28T00:00:00"/>
    <d v="1899-12-30T17:30:00"/>
    <x v="20"/>
    <d v="1899-12-30T17:49:00"/>
  </r>
  <r>
    <s v="T1"/>
    <x v="38"/>
    <x v="2"/>
    <s v="FR7094"/>
    <d v="2019-05-28T17:40:00"/>
    <s v="May"/>
    <x v="3"/>
    <x v="6"/>
    <s v="Short"/>
    <d v="2019-05-28T00:00:00"/>
    <d v="1899-12-30T17:40:00"/>
    <x v="21"/>
    <d v="1899-12-30T17:55:00"/>
  </r>
  <r>
    <s v="T1"/>
    <x v="32"/>
    <x v="2"/>
    <s v="FR446"/>
    <d v="2019-05-28T17:50:00"/>
    <s v="May"/>
    <x v="3"/>
    <x v="25"/>
    <s v="None"/>
    <d v="2019-05-28T00:00:00"/>
    <d v="1899-12-30T17:50:00"/>
    <x v="22"/>
    <d v="1899-12-30T17:51:00"/>
  </r>
  <r>
    <s v="T2"/>
    <x v="18"/>
    <x v="0"/>
    <s v="EI244"/>
    <d v="2019-05-28T17:50:00"/>
    <s v="May"/>
    <x v="3"/>
    <x v="5"/>
    <s v="Short"/>
    <d v="2019-05-28T00:00:00"/>
    <d v="1899-12-30T17:50:00"/>
    <x v="22"/>
    <d v="1899-12-30T18:01:00"/>
  </r>
  <r>
    <s v="T2"/>
    <x v="44"/>
    <x v="0"/>
    <s v="EI290"/>
    <d v="2019-05-28T17:50:00"/>
    <s v="May"/>
    <x v="3"/>
    <x v="68"/>
    <s v="Medium"/>
    <d v="2019-05-28T00:00:00"/>
    <d v="1899-12-30T17:50:00"/>
    <x v="22"/>
    <d v="1899-12-30T18:19:00"/>
  </r>
  <r>
    <s v="T1"/>
    <x v="41"/>
    <x v="12"/>
    <s v="LH2517"/>
    <d v="2019-05-28T17:50:00"/>
    <s v="May"/>
    <x v="3"/>
    <x v="34"/>
    <s v="Medium"/>
    <d v="2019-05-28T00:00:00"/>
    <d v="1899-12-30T17:50:00"/>
    <x v="22"/>
    <d v="1899-12-30T18:11:00"/>
  </r>
  <r>
    <s v="T2"/>
    <x v="42"/>
    <x v="0"/>
    <s v="EI338"/>
    <d v="2019-05-28T17:55:00"/>
    <s v="May"/>
    <x v="3"/>
    <x v="5"/>
    <s v="Short"/>
    <d v="2019-05-28T00:00:00"/>
    <d v="1899-12-30T17:55:00"/>
    <x v="23"/>
    <d v="1899-12-30T18:06:00"/>
  </r>
  <r>
    <s v="T1"/>
    <x v="15"/>
    <x v="12"/>
    <s v="LH981"/>
    <d v="2019-05-28T17:55:00"/>
    <s v="May"/>
    <x v="3"/>
    <x v="9"/>
    <s v="Long"/>
    <d v="2019-05-28T00:00:00"/>
    <d v="1899-12-30T17:55:00"/>
    <x v="23"/>
    <d v="1899-12-30T18:26:00"/>
  </r>
  <r>
    <s v="T2"/>
    <x v="31"/>
    <x v="0"/>
    <s v="EI3258"/>
    <d v="2019-05-28T18:00:00"/>
    <s v="May"/>
    <x v="3"/>
    <x v="50"/>
    <s v="None"/>
    <d v="2019-05-28T00:00:00"/>
    <d v="1899-12-30T18:00:00"/>
    <x v="23"/>
    <d v="1899-12-30T18:02:00"/>
  </r>
  <r>
    <s v="T2"/>
    <x v="10"/>
    <x v="0"/>
    <s v="EI178"/>
    <d v="2019-05-28T18:00:00"/>
    <s v="May"/>
    <x v="3"/>
    <x v="50"/>
    <s v="None"/>
    <d v="2019-05-28T00:00:00"/>
    <d v="1899-12-30T18:00:00"/>
    <x v="23"/>
    <d v="1899-12-30T18:02:00"/>
  </r>
  <r>
    <s v="T1"/>
    <x v="11"/>
    <x v="2"/>
    <s v="FR7138"/>
    <d v="2019-05-28T18:10:00"/>
    <s v="May"/>
    <x v="3"/>
    <x v="50"/>
    <s v="None"/>
    <d v="2019-05-28T00:00:00"/>
    <d v="1899-12-30T18:10:00"/>
    <x v="24"/>
    <d v="1899-12-30T18:12:00"/>
  </r>
  <r>
    <s v="T2"/>
    <x v="13"/>
    <x v="0"/>
    <s v="EI610"/>
    <d v="2019-05-28T18:10:00"/>
    <s v="May"/>
    <x v="3"/>
    <x v="7"/>
    <s v="Short"/>
    <d v="2019-05-28T00:00:00"/>
    <d v="1899-12-30T18:10:00"/>
    <x v="24"/>
    <d v="1899-12-30T18:27:00"/>
  </r>
  <r>
    <s v="T1"/>
    <x v="1"/>
    <x v="2"/>
    <s v="FR7762"/>
    <d v="2019-05-28T18:20:00"/>
    <s v="May"/>
    <x v="3"/>
    <x v="34"/>
    <s v="Medium"/>
    <d v="2019-05-28T00:00:00"/>
    <d v="1899-12-30T18:20:00"/>
    <x v="25"/>
    <d v="1899-12-30T18:41:00"/>
  </r>
  <r>
    <s v="T2"/>
    <x v="49"/>
    <x v="0"/>
    <s v="EI436"/>
    <d v="2019-05-28T18:20:00"/>
    <s v="May"/>
    <x v="3"/>
    <x v="18"/>
    <s v="None"/>
    <d v="2019-05-28T00:00:00"/>
    <d v="1899-12-30T18:20:00"/>
    <x v="25"/>
    <d v="1899-12-30T18:25:00"/>
  </r>
  <r>
    <s v="T2"/>
    <x v="66"/>
    <x v="0"/>
    <s v="EI109"/>
    <d v="2019-05-28T16:20:00"/>
    <s v="May"/>
    <x v="3"/>
    <x v="24"/>
    <s v="None"/>
    <d v="2019-05-28T00:00:00"/>
    <d v="1899-12-30T16:20:00"/>
    <x v="26"/>
    <d v="1899-12-30T16:20:00"/>
  </r>
  <r>
    <s v="T2"/>
    <x v="51"/>
    <x v="0"/>
    <s v="EI139"/>
    <d v="2019-05-28T16:20:00"/>
    <s v="May"/>
    <x v="3"/>
    <x v="0"/>
    <s v="Short"/>
    <d v="2019-05-28T00:00:00"/>
    <d v="1899-12-30T16:20:00"/>
    <x v="26"/>
    <d v="1899-12-30T16:34:00"/>
  </r>
  <r>
    <s v="T1"/>
    <x v="30"/>
    <x v="8"/>
    <s v="BE386"/>
    <d v="2019-05-28T16:25:00"/>
    <s v="May"/>
    <x v="3"/>
    <x v="0"/>
    <s v="Short"/>
    <d v="2019-05-28T00:00:00"/>
    <d v="1899-12-30T16:25:00"/>
    <x v="27"/>
    <d v="1899-12-30T16:39:00"/>
  </r>
  <r>
    <s v="T1"/>
    <x v="53"/>
    <x v="14"/>
    <s v="TK1978"/>
    <d v="2019-05-28T16:30:00"/>
    <s v="May"/>
    <x v="3"/>
    <x v="37"/>
    <s v="Medium"/>
    <d v="2019-05-28T00:00:00"/>
    <d v="1899-12-30T16:30:00"/>
    <x v="27"/>
    <d v="1899-12-30T16:55:00"/>
  </r>
  <r>
    <s v="T1"/>
    <x v="26"/>
    <x v="2"/>
    <s v="FR7032"/>
    <d v="2019-05-28T16:40:00"/>
    <s v="May"/>
    <x v="3"/>
    <x v="19"/>
    <s v="None"/>
    <d v="2019-05-28T00:00:00"/>
    <d v="1899-12-30T16:40:00"/>
    <x v="28"/>
    <d v="1899-12-30T16:48:00"/>
  </r>
  <r>
    <s v="T1"/>
    <x v="131"/>
    <x v="2"/>
    <s v="FR5346"/>
    <d v="2019-05-28T16:40:00"/>
    <s v="May"/>
    <x v="3"/>
    <x v="58"/>
    <s v="Long"/>
    <d v="2019-05-28T00:00:00"/>
    <d v="1899-12-30T16:40:00"/>
    <x v="28"/>
    <d v="1899-12-30T17:19:00"/>
  </r>
  <r>
    <s v="T1"/>
    <x v="18"/>
    <x v="2"/>
    <s v="FR142"/>
    <d v="2019-05-28T16:45:00"/>
    <s v="May"/>
    <x v="3"/>
    <x v="12"/>
    <s v="Long"/>
    <d v="2019-05-28T00:00:00"/>
    <d v="1899-12-30T16:45:00"/>
    <x v="29"/>
    <d v="1899-12-30T17:29:00"/>
  </r>
  <r>
    <s v="T1"/>
    <x v="55"/>
    <x v="2"/>
    <s v="FR1901"/>
    <d v="2019-05-28T16:50:00"/>
    <s v="May"/>
    <x v="3"/>
    <x v="36"/>
    <s v="Long"/>
    <d v="2019-05-28T00:00:00"/>
    <d v="1899-12-30T16:50:00"/>
    <x v="29"/>
    <d v="1899-12-30T17:28:00"/>
  </r>
  <r>
    <s v="T1"/>
    <x v="44"/>
    <x v="4"/>
    <s v="BA4469"/>
    <d v="2019-05-28T16:50:00"/>
    <s v="May"/>
    <x v="3"/>
    <x v="33"/>
    <s v="None"/>
    <d v="2019-05-28T00:00:00"/>
    <d v="1899-12-30T16:50:00"/>
    <x v="29"/>
    <d v="1899-12-30T16:56:00"/>
  </r>
  <r>
    <s v="T2"/>
    <x v="10"/>
    <x v="0"/>
    <s v="EI176"/>
    <d v="2019-05-28T17:00:00"/>
    <s v="May"/>
    <x v="3"/>
    <x v="18"/>
    <s v="None"/>
    <d v="2019-05-28T00:00:00"/>
    <d v="1899-12-30T17:00:00"/>
    <x v="30"/>
    <d v="1899-12-30T17:05:00"/>
  </r>
  <r>
    <s v="T2"/>
    <x v="15"/>
    <x v="0"/>
    <s v="EI656"/>
    <d v="2019-05-28T17:00:00"/>
    <s v="May"/>
    <x v="3"/>
    <x v="35"/>
    <s v="Medium"/>
    <d v="2019-05-28T00:00:00"/>
    <d v="1899-12-30T17:00:00"/>
    <x v="30"/>
    <d v="1899-12-30T17:22:00"/>
  </r>
  <r>
    <s v="T1"/>
    <x v="112"/>
    <x v="2"/>
    <s v="FR1976"/>
    <d v="2019-05-28T17:05:00"/>
    <s v="May"/>
    <x v="3"/>
    <x v="23"/>
    <s v="None"/>
    <d v="2019-05-28T00:00:00"/>
    <d v="1899-12-30T17:05:00"/>
    <x v="31"/>
    <d v="1899-12-30T17:08:00"/>
  </r>
  <r>
    <s v="T2"/>
    <x v="26"/>
    <x v="0"/>
    <s v="EI496"/>
    <d v="2019-05-28T17:15:00"/>
    <s v="May"/>
    <x v="3"/>
    <x v="13"/>
    <s v="Short"/>
    <d v="2019-05-28T00:00:00"/>
    <d v="1899-12-30T17:15:00"/>
    <x v="19"/>
    <d v="1899-12-30T17:34:00"/>
  </r>
  <r>
    <s v="T1"/>
    <x v="41"/>
    <x v="2"/>
    <s v="FR8996"/>
    <d v="2019-05-28T17:15:00"/>
    <s v="May"/>
    <x v="3"/>
    <x v="23"/>
    <s v="None"/>
    <d v="2019-05-28T00:00:00"/>
    <d v="1899-12-30T17:15:00"/>
    <x v="19"/>
    <d v="1899-12-30T17:18:00"/>
  </r>
  <r>
    <s v="T2"/>
    <x v="133"/>
    <x v="0"/>
    <s v="EI462"/>
    <d v="2019-05-28T17:15:00"/>
    <s v="May"/>
    <x v="3"/>
    <x v="57"/>
    <s v="Long"/>
    <d v="2019-05-28T00:00:00"/>
    <d v="1899-12-30T17:15:00"/>
    <x v="19"/>
    <d v="1899-12-30T18:00:00"/>
  </r>
  <r>
    <s v="T1"/>
    <x v="16"/>
    <x v="2"/>
    <s v="FR7054"/>
    <d v="2019-05-28T17:15:00"/>
    <s v="May"/>
    <x v="3"/>
    <x v="64"/>
    <s v="None"/>
    <d v="2019-05-28T00:00:00"/>
    <d v="1899-12-30T17:15:00"/>
    <x v="19"/>
    <d v="1899-12-30T17:22:00"/>
  </r>
  <r>
    <s v="T1"/>
    <x v="13"/>
    <x v="7"/>
    <s v="KL938"/>
    <d v="2019-05-28T17:20:00"/>
    <s v="May"/>
    <x v="3"/>
    <x v="27"/>
    <s v="Medium"/>
    <d v="2019-05-28T00:00:00"/>
    <d v="1899-12-30T17:20:00"/>
    <x v="19"/>
    <d v="1899-12-30T17:46:00"/>
  </r>
  <r>
    <s v="T1"/>
    <x v="8"/>
    <x v="2"/>
    <s v="FR294"/>
    <d v="2019-05-28T15:30:00"/>
    <s v="May"/>
    <x v="3"/>
    <x v="33"/>
    <s v="None"/>
    <d v="2019-05-28T00:00:00"/>
    <d v="1899-12-30T15:30:00"/>
    <x v="32"/>
    <d v="1899-12-30T15:36:00"/>
  </r>
  <r>
    <s v="T2"/>
    <x v="134"/>
    <x v="0"/>
    <s v="EI798"/>
    <d v="2019-05-28T15:30:00"/>
    <s v="May"/>
    <x v="3"/>
    <x v="6"/>
    <s v="Short"/>
    <d v="2019-05-28T00:00:00"/>
    <d v="1899-12-30T15:30:00"/>
    <x v="32"/>
    <d v="1899-12-30T15:45:00"/>
  </r>
  <r>
    <s v="T1"/>
    <x v="17"/>
    <x v="2"/>
    <s v="FR156"/>
    <d v="2019-05-28T15:35:00"/>
    <s v="May"/>
    <x v="3"/>
    <x v="81"/>
    <s v="Long"/>
    <d v="2019-05-28T00:00:00"/>
    <d v="1899-12-30T15:35:00"/>
    <x v="33"/>
    <d v="1899-12-30T16:11:00"/>
  </r>
  <r>
    <s v="T2"/>
    <x v="44"/>
    <x v="0"/>
    <s v="EI288"/>
    <d v="2019-05-28T15:40:00"/>
    <s v="May"/>
    <x v="3"/>
    <x v="19"/>
    <s v="None"/>
    <d v="2019-05-28T00:00:00"/>
    <d v="1899-12-30T15:40:00"/>
    <x v="33"/>
    <d v="1899-12-30T15:48:00"/>
  </r>
  <r>
    <s v="T2"/>
    <x v="16"/>
    <x v="0"/>
    <s v="EI586"/>
    <d v="2019-05-28T15:40:00"/>
    <s v="May"/>
    <x v="3"/>
    <x v="5"/>
    <s v="Short"/>
    <d v="2019-05-28T00:00:00"/>
    <d v="1899-12-30T15:40:00"/>
    <x v="33"/>
    <d v="1899-12-30T15:51:00"/>
  </r>
  <r>
    <s v="T2"/>
    <x v="61"/>
    <x v="0"/>
    <s v="EI778"/>
    <d v="2019-05-28T15:45:00"/>
    <s v="May"/>
    <x v="3"/>
    <x v="18"/>
    <s v="None"/>
    <d v="2019-05-28T00:00:00"/>
    <d v="1899-12-30T15:45:00"/>
    <x v="34"/>
    <d v="1899-12-30T15:50:00"/>
  </r>
  <r>
    <s v="T2"/>
    <x v="10"/>
    <x v="0"/>
    <s v="EI174"/>
    <d v="2019-05-28T15:50:00"/>
    <s v="May"/>
    <x v="3"/>
    <x v="26"/>
    <s v="Short"/>
    <d v="2019-05-28T00:00:00"/>
    <d v="1899-12-30T15:50:00"/>
    <x v="34"/>
    <d v="1899-12-30T16:06:00"/>
  </r>
  <r>
    <s v="T2"/>
    <x v="136"/>
    <x v="0"/>
    <s v="EI121"/>
    <d v="2019-05-28T15:50:00"/>
    <s v="May"/>
    <x v="3"/>
    <x v="44"/>
    <s v="Short"/>
    <d v="2019-05-28T00:00:00"/>
    <d v="1899-12-30T15:50:00"/>
    <x v="34"/>
    <d v="1899-12-30T16:02:00"/>
  </r>
  <r>
    <s v="T1"/>
    <x v="46"/>
    <x v="2"/>
    <s v="FR4038"/>
    <d v="2019-05-28T15:50:00"/>
    <s v="May"/>
    <x v="3"/>
    <x v="6"/>
    <s v="Short"/>
    <d v="2019-05-28T00:00:00"/>
    <d v="1899-12-30T15:50:00"/>
    <x v="34"/>
    <d v="1899-12-30T16:05:00"/>
  </r>
  <r>
    <s v="T2"/>
    <x v="52"/>
    <x v="0"/>
    <s v="EI406"/>
    <d v="2019-05-28T15:55:00"/>
    <s v="May"/>
    <x v="3"/>
    <x v="14"/>
    <s v="Short"/>
    <d v="2019-05-28T00:00:00"/>
    <d v="1899-12-30T15:55:00"/>
    <x v="35"/>
    <d v="1899-12-30T16:05:00"/>
  </r>
  <r>
    <s v="T2"/>
    <x v="64"/>
    <x v="0"/>
    <s v="EI125"/>
    <d v="2019-05-28T16:00:00"/>
    <s v="May"/>
    <x v="3"/>
    <x v="44"/>
    <s v="Short"/>
    <d v="2019-05-28T00:00:00"/>
    <d v="1899-12-30T16:00:00"/>
    <x v="35"/>
    <d v="1899-12-30T16:12:00"/>
  </r>
  <r>
    <s v="T2"/>
    <x v="54"/>
    <x v="0"/>
    <s v="EI376"/>
    <d v="2019-05-28T16:10:00"/>
    <s v="May"/>
    <x v="3"/>
    <x v="5"/>
    <s v="Short"/>
    <d v="2019-05-28T00:00:00"/>
    <d v="1899-12-30T16:10:00"/>
    <x v="95"/>
    <d v="1899-12-30T16:21:00"/>
  </r>
  <r>
    <s v="T2"/>
    <x v="82"/>
    <x v="22"/>
    <s v="DL177"/>
    <d v="2019-05-28T12:20:00"/>
    <s v="May"/>
    <x v="3"/>
    <x v="2"/>
    <s v="None"/>
    <d v="2019-05-28T00:00:00"/>
    <d v="1899-12-30T12:20:00"/>
    <x v="49"/>
    <d v="1899-12-30T12:29:00"/>
  </r>
  <r>
    <s v="T1"/>
    <x v="77"/>
    <x v="23"/>
    <s v="AC843"/>
    <d v="2019-05-28T12:25:00"/>
    <s v="May"/>
    <x v="3"/>
    <x v="111"/>
    <s v="Long"/>
    <d v="2019-05-28T00:00:00"/>
    <d v="1899-12-30T12:25:00"/>
    <x v="50"/>
    <d v="1899-12-30T14:51:00"/>
  </r>
  <r>
    <s v="T2"/>
    <x v="135"/>
    <x v="0"/>
    <s v="EI416"/>
    <d v="2019-05-28T12:25:00"/>
    <s v="May"/>
    <x v="3"/>
    <x v="45"/>
    <s v="Long"/>
    <d v="2019-05-28T00:00:00"/>
    <d v="1899-12-30T12:25:00"/>
    <x v="50"/>
    <d v="1899-12-30T12:55:00"/>
  </r>
  <r>
    <s v="T2"/>
    <x v="86"/>
    <x v="0"/>
    <s v="EI147"/>
    <d v="2019-05-28T12:35:00"/>
    <s v="May"/>
    <x v="3"/>
    <x v="23"/>
    <s v="None"/>
    <d v="2019-05-28T00:00:00"/>
    <d v="1899-12-30T12:35:00"/>
    <x v="51"/>
    <d v="1899-12-30T12:38:00"/>
  </r>
  <r>
    <s v="T1"/>
    <x v="87"/>
    <x v="24"/>
    <s v="LM664"/>
    <d v="2019-05-28T12:35:00"/>
    <s v="May"/>
    <x v="3"/>
    <x v="39"/>
    <s v="None"/>
    <d v="2019-05-28T00:00:00"/>
    <d v="1899-12-30T12:35:00"/>
    <x v="51"/>
    <d v="1899-12-30T12:39:00"/>
  </r>
  <r>
    <s v="T1"/>
    <x v="31"/>
    <x v="2"/>
    <s v="FR816"/>
    <d v="2019-05-28T12:35:00"/>
    <s v="May"/>
    <x v="3"/>
    <x v="24"/>
    <s v="None"/>
    <d v="2019-05-28T00:00:00"/>
    <d v="1899-12-30T12:35:00"/>
    <x v="51"/>
    <d v="1899-12-30T12:35:00"/>
  </r>
  <r>
    <s v="T2"/>
    <x v="80"/>
    <x v="0"/>
    <s v="EI119"/>
    <d v="2019-05-28T12:35:00"/>
    <s v="May"/>
    <x v="3"/>
    <x v="2"/>
    <s v="None"/>
    <d v="2019-05-28T00:00:00"/>
    <d v="1899-12-30T12:35:00"/>
    <x v="51"/>
    <d v="1899-12-30T12:44:00"/>
  </r>
  <r>
    <s v="T1"/>
    <x v="93"/>
    <x v="33"/>
    <s v="SK538"/>
    <d v="2019-05-28T12:40:00"/>
    <s v="May"/>
    <x v="3"/>
    <x v="50"/>
    <s v="None"/>
    <d v="2019-05-28T00:00:00"/>
    <d v="1899-12-30T12:40:00"/>
    <x v="51"/>
    <d v="1899-12-30T12:42:00"/>
  </r>
  <r>
    <s v="T2"/>
    <x v="141"/>
    <x v="0"/>
    <s v="EI412"/>
    <d v="2019-05-28T12:45:00"/>
    <s v="May"/>
    <x v="3"/>
    <x v="50"/>
    <s v="None"/>
    <d v="2019-05-28T00:00:00"/>
    <d v="1899-12-30T12:45:00"/>
    <x v="52"/>
    <d v="1899-12-30T12:47:00"/>
  </r>
  <r>
    <s v="T1"/>
    <x v="18"/>
    <x v="2"/>
    <s v="FR122"/>
    <d v="2019-05-28T12:50:00"/>
    <s v="May"/>
    <x v="3"/>
    <x v="6"/>
    <s v="Short"/>
    <d v="2019-05-28T00:00:00"/>
    <d v="1899-12-30T12:50:00"/>
    <x v="52"/>
    <d v="1899-12-30T13:05:00"/>
  </r>
  <r>
    <s v="T2"/>
    <x v="18"/>
    <x v="0"/>
    <s v="EI236"/>
    <d v="2019-05-28T12:55:00"/>
    <s v="May"/>
    <x v="3"/>
    <x v="28"/>
    <s v="Medium"/>
    <d v="2019-05-28T00:00:00"/>
    <d v="1899-12-30T12:55:00"/>
    <x v="36"/>
    <d v="1899-12-30T13:23:00"/>
  </r>
  <r>
    <s v="T2"/>
    <x v="80"/>
    <x v="20"/>
    <s v="UA127"/>
    <d v="2019-05-28T12:55:00"/>
    <s v="May"/>
    <x v="3"/>
    <x v="24"/>
    <s v="None"/>
    <d v="2019-05-28T00:00:00"/>
    <d v="1899-12-30T12:55:00"/>
    <x v="36"/>
    <d v="1899-12-30T12:55:00"/>
  </r>
  <r>
    <s v="T2"/>
    <x v="28"/>
    <x v="6"/>
    <s v="DY1363"/>
    <d v="2019-05-28T12:55:00"/>
    <s v="May"/>
    <x v="3"/>
    <x v="18"/>
    <s v="None"/>
    <d v="2019-05-28T00:00:00"/>
    <d v="1899-12-30T12:55:00"/>
    <x v="36"/>
    <d v="1899-12-30T13:00:00"/>
  </r>
  <r>
    <s v="T2"/>
    <x v="88"/>
    <x v="0"/>
    <s v="EI506"/>
    <d v="2019-05-28T12:55:00"/>
    <s v="May"/>
    <x v="3"/>
    <x v="14"/>
    <s v="Short"/>
    <d v="2019-05-28T00:00:00"/>
    <d v="1899-12-30T12:55:00"/>
    <x v="36"/>
    <d v="1899-12-30T13:05:00"/>
  </r>
  <r>
    <s v="T2"/>
    <x v="89"/>
    <x v="0"/>
    <s v="EI101"/>
    <d v="2019-05-28T13:00:00"/>
    <s v="May"/>
    <x v="3"/>
    <x v="6"/>
    <s v="Short"/>
    <d v="2019-05-28T00:00:00"/>
    <d v="1899-12-30T13:00:00"/>
    <x v="36"/>
    <d v="1899-12-30T13:15:00"/>
  </r>
  <r>
    <s v="T2"/>
    <x v="67"/>
    <x v="0"/>
    <s v="EI748"/>
    <d v="2019-05-28T13:00:00"/>
    <s v="May"/>
    <x v="3"/>
    <x v="19"/>
    <s v="None"/>
    <d v="2019-05-28T00:00:00"/>
    <d v="1899-12-30T13:00:00"/>
    <x v="36"/>
    <d v="1899-12-30T13:08:00"/>
  </r>
  <r>
    <s v="T1"/>
    <x v="103"/>
    <x v="39"/>
    <s v="AP6252"/>
    <d v="2019-05-28T13:00:00"/>
    <s v="May"/>
    <x v="3"/>
    <x v="67"/>
    <s v="Medium"/>
    <d v="2019-05-28T00:00:00"/>
    <d v="1899-12-30T13:00:00"/>
    <x v="36"/>
    <d v="1899-12-30T13:23:00"/>
  </r>
  <r>
    <s v="T2"/>
    <x v="91"/>
    <x v="0"/>
    <s v="EI742"/>
    <d v="2019-05-28T13:05:00"/>
    <s v="May"/>
    <x v="3"/>
    <x v="36"/>
    <s v="Long"/>
    <d v="2019-05-28T00:00:00"/>
    <d v="1899-12-30T13:05:00"/>
    <x v="53"/>
    <d v="1899-12-30T13:43:00"/>
  </r>
  <r>
    <s v="T1"/>
    <x v="85"/>
    <x v="2"/>
    <s v="FR8035"/>
    <d v="2019-05-28T13:05:00"/>
    <s v="May"/>
    <x v="3"/>
    <x v="14"/>
    <s v="Short"/>
    <d v="2019-05-28T00:00:00"/>
    <d v="1899-12-30T13:05:00"/>
    <x v="53"/>
    <d v="1899-12-30T13:15:00"/>
  </r>
  <r>
    <s v="T2"/>
    <x v="90"/>
    <x v="0"/>
    <s v="EI115"/>
    <d v="2019-05-28T13:10:00"/>
    <s v="May"/>
    <x v="3"/>
    <x v="64"/>
    <s v="None"/>
    <d v="2019-05-28T00:00:00"/>
    <d v="1899-12-30T13:10:00"/>
    <x v="53"/>
    <d v="1899-12-30T13:17:00"/>
  </r>
  <r>
    <s v="T2"/>
    <x v="31"/>
    <x v="0"/>
    <s v="EI3254"/>
    <d v="2019-05-28T13:10:00"/>
    <s v="May"/>
    <x v="3"/>
    <x v="10"/>
    <s v="Medium"/>
    <d v="2019-05-28T00:00:00"/>
    <d v="1899-12-30T13:10:00"/>
    <x v="53"/>
    <d v="1899-12-30T13:37:00"/>
  </r>
  <r>
    <s v="T1"/>
    <x v="84"/>
    <x v="2"/>
    <s v="FR1986"/>
    <d v="2019-05-28T13:15:00"/>
    <s v="May"/>
    <x v="3"/>
    <x v="6"/>
    <s v="Short"/>
    <d v="2019-05-28T00:00:00"/>
    <d v="1899-12-30T13:15:00"/>
    <x v="54"/>
    <d v="1899-12-30T13:30:00"/>
  </r>
  <r>
    <s v="T2"/>
    <x v="6"/>
    <x v="0"/>
    <s v="EI3402"/>
    <d v="2019-05-28T13:15:00"/>
    <s v="May"/>
    <x v="3"/>
    <x v="19"/>
    <s v="None"/>
    <d v="2019-05-28T00:00:00"/>
    <d v="1899-12-30T13:15:00"/>
    <x v="54"/>
    <d v="1899-12-30T13:23:00"/>
  </r>
  <r>
    <s v="T2"/>
    <x v="44"/>
    <x v="0"/>
    <s v="EI286"/>
    <d v="2019-05-28T13:20:00"/>
    <s v="May"/>
    <x v="3"/>
    <x v="23"/>
    <s v="None"/>
    <d v="2019-05-28T00:00:00"/>
    <d v="1899-12-30T13:20:00"/>
    <x v="54"/>
    <d v="1899-12-30T13:23:00"/>
  </r>
  <r>
    <s v="T2"/>
    <x v="92"/>
    <x v="0"/>
    <s v="EI684"/>
    <d v="2019-05-28T13:20:00"/>
    <s v="May"/>
    <x v="3"/>
    <x v="7"/>
    <s v="Short"/>
    <d v="2019-05-28T00:00:00"/>
    <d v="1899-12-30T13:20:00"/>
    <x v="54"/>
    <d v="1899-12-30T13:37:00"/>
  </r>
  <r>
    <s v="T1"/>
    <x v="77"/>
    <x v="34"/>
    <s v="TS231"/>
    <d v="2019-05-28T13:20:00"/>
    <s v="May"/>
    <x v="3"/>
    <x v="92"/>
    <s v="Long"/>
    <d v="2019-05-28T00:00:00"/>
    <d v="1899-12-30T13:20:00"/>
    <x v="54"/>
    <d v="1899-12-30T13:54:00"/>
  </r>
  <r>
    <s v="T2"/>
    <x v="56"/>
    <x v="0"/>
    <s v="EI3242"/>
    <d v="2019-05-28T13:20:00"/>
    <s v="May"/>
    <x v="3"/>
    <x v="7"/>
    <s v="Short"/>
    <d v="2019-05-28T00:00:00"/>
    <d v="1899-12-30T13:20:00"/>
    <x v="54"/>
    <d v="1899-12-30T13:37:00"/>
  </r>
  <r>
    <s v="T1"/>
    <x v="13"/>
    <x v="7"/>
    <s v="KL936"/>
    <d v="2019-05-28T13:20:00"/>
    <s v="May"/>
    <x v="3"/>
    <x v="39"/>
    <s v="None"/>
    <d v="2019-05-28T00:00:00"/>
    <d v="1899-12-30T13:20:00"/>
    <x v="54"/>
    <d v="1899-12-30T13:24:00"/>
  </r>
  <r>
    <s v="T1"/>
    <x v="29"/>
    <x v="2"/>
    <s v="FR670"/>
    <d v="2019-05-28T13:25:00"/>
    <s v="May"/>
    <x v="3"/>
    <x v="33"/>
    <s v="None"/>
    <d v="2019-05-28T00:00:00"/>
    <d v="1899-12-30T13:25:00"/>
    <x v="43"/>
    <d v="1899-12-30T13:31:00"/>
  </r>
  <r>
    <s v="T2"/>
    <x v="29"/>
    <x v="0"/>
    <s v="EI272"/>
    <d v="2019-05-28T13:30:00"/>
    <s v="May"/>
    <x v="3"/>
    <x v="19"/>
    <s v="None"/>
    <d v="2019-05-28T00:00:00"/>
    <d v="1899-12-30T13:30:00"/>
    <x v="43"/>
    <d v="1899-12-30T13:38:00"/>
  </r>
  <r>
    <s v="T2"/>
    <x v="64"/>
    <x v="18"/>
    <s v="AA209"/>
    <d v="2019-05-28T13:35:00"/>
    <s v="May"/>
    <x v="3"/>
    <x v="68"/>
    <s v="Medium"/>
    <d v="2019-05-28T00:00:00"/>
    <d v="1899-12-30T13:35:00"/>
    <x v="44"/>
    <d v="1899-12-30T14:04:00"/>
  </r>
  <r>
    <s v="T2"/>
    <x v="77"/>
    <x v="0"/>
    <s v="EI129"/>
    <d v="2019-05-28T13:35:00"/>
    <s v="May"/>
    <x v="3"/>
    <x v="26"/>
    <s v="Short"/>
    <d v="2019-05-28T00:00:00"/>
    <d v="1899-12-30T13:35:00"/>
    <x v="44"/>
    <d v="1899-12-30T13:51:00"/>
  </r>
  <r>
    <s v="T2"/>
    <x v="10"/>
    <x v="0"/>
    <s v="EI166"/>
    <d v="2019-05-28T13:40:00"/>
    <s v="May"/>
    <x v="3"/>
    <x v="64"/>
    <s v="None"/>
    <d v="2019-05-28T00:00:00"/>
    <d v="1899-12-30T13:40:00"/>
    <x v="44"/>
    <d v="1899-12-30T13:47:00"/>
  </r>
  <r>
    <s v="T1"/>
    <x v="14"/>
    <x v="2"/>
    <s v="FR562"/>
    <d v="2019-05-28T13:50:00"/>
    <s v="May"/>
    <x v="3"/>
    <x v="44"/>
    <s v="Short"/>
    <d v="2019-05-28T00:00:00"/>
    <d v="1899-12-30T13:50:00"/>
    <x v="45"/>
    <d v="1899-12-30T14:02:00"/>
  </r>
  <r>
    <s v="T1"/>
    <x v="163"/>
    <x v="10"/>
    <s v="TOM1238"/>
    <d v="2019-05-28T13:50:00"/>
    <s v="May"/>
    <x v="3"/>
    <x v="112"/>
    <s v="Long"/>
    <d v="2019-05-28T00:00:00"/>
    <d v="1899-12-30T13:50:00"/>
    <x v="45"/>
    <d v="1899-12-30T14:59:00"/>
  </r>
  <r>
    <s v="T2"/>
    <x v="13"/>
    <x v="0"/>
    <s v="EI608"/>
    <d v="2019-05-28T13:50:00"/>
    <s v="May"/>
    <x v="3"/>
    <x v="18"/>
    <s v="None"/>
    <d v="2019-05-28T00:00:00"/>
    <d v="1899-12-30T13:50:00"/>
    <x v="45"/>
    <d v="1899-12-30T13:55:00"/>
  </r>
  <r>
    <s v="T1"/>
    <x v="0"/>
    <x v="2"/>
    <s v="FR5774"/>
    <d v="2019-05-28T14:00:00"/>
    <s v="May"/>
    <x v="3"/>
    <x v="64"/>
    <s v="None"/>
    <d v="2019-05-28T00:00:00"/>
    <d v="1899-12-30T14:00:00"/>
    <x v="46"/>
    <d v="1899-12-30T14:07:00"/>
  </r>
  <r>
    <s v="T2"/>
    <x v="50"/>
    <x v="0"/>
    <s v="EI3214"/>
    <d v="2019-05-28T14:00:00"/>
    <s v="May"/>
    <x v="3"/>
    <x v="24"/>
    <s v="None"/>
    <d v="2019-05-28T00:00:00"/>
    <d v="1899-12-30T14:00:00"/>
    <x v="46"/>
    <d v="1899-12-30T14:00:00"/>
  </r>
  <r>
    <s v="T1"/>
    <x v="2"/>
    <x v="1"/>
    <s v="OE1341"/>
    <d v="2019-05-28T14:00:00"/>
    <s v="May"/>
    <x v="3"/>
    <x v="24"/>
    <s v="None"/>
    <d v="2019-05-28T00:00:00"/>
    <d v="1899-12-30T14:00:00"/>
    <x v="46"/>
    <d v="1899-12-30T14:00:00"/>
  </r>
  <r>
    <s v="T1"/>
    <x v="114"/>
    <x v="2"/>
    <s v="FR9452"/>
    <d v="2019-05-28T14:00:00"/>
    <s v="May"/>
    <x v="3"/>
    <x v="24"/>
    <s v="None"/>
    <d v="2019-05-28T00:00:00"/>
    <d v="1899-12-30T14:00:00"/>
    <x v="46"/>
    <d v="1899-12-30T14:00:00"/>
  </r>
  <r>
    <s v="T1"/>
    <x v="7"/>
    <x v="15"/>
    <s v="AF1817"/>
    <d v="2019-05-28T14:10:00"/>
    <s v="May"/>
    <x v="3"/>
    <x v="25"/>
    <s v="None"/>
    <d v="2019-05-28T00:00:00"/>
    <d v="1899-12-30T14:10:00"/>
    <x v="47"/>
    <d v="1899-12-30T14:11:00"/>
  </r>
  <r>
    <s v="T2"/>
    <x v="81"/>
    <x v="0"/>
    <s v="EI131"/>
    <d v="2019-05-28T14:20:00"/>
    <s v="May"/>
    <x v="3"/>
    <x v="34"/>
    <s v="Medium"/>
    <d v="2019-05-28T00:00:00"/>
    <d v="1899-12-30T14:20:00"/>
    <x v="48"/>
    <d v="1899-12-30T14:41:00"/>
  </r>
  <r>
    <s v="T1"/>
    <x v="44"/>
    <x v="4"/>
    <s v="BA4473"/>
    <d v="2019-05-28T14:20:00"/>
    <s v="May"/>
    <x v="3"/>
    <x v="41"/>
    <s v="Long"/>
    <d v="2019-05-28T00:00:00"/>
    <d v="1899-12-30T14:20:00"/>
    <x v="48"/>
    <d v="1899-12-30T15:26:00"/>
  </r>
  <r>
    <s v="T2"/>
    <x v="31"/>
    <x v="0"/>
    <s v="EI3256"/>
    <d v="2019-05-28T14:25:00"/>
    <s v="May"/>
    <x v="3"/>
    <x v="27"/>
    <s v="Medium"/>
    <d v="2019-05-28T00:00:00"/>
    <d v="1899-12-30T14:25:00"/>
    <x v="37"/>
    <d v="1899-12-30T14:51:00"/>
  </r>
  <r>
    <s v="T1"/>
    <x v="42"/>
    <x v="2"/>
    <s v="FR8558"/>
    <d v="2019-05-28T14:30:00"/>
    <s v="May"/>
    <x v="3"/>
    <x v="22"/>
    <s v="Short"/>
    <d v="2019-05-28T00:00:00"/>
    <d v="1899-12-30T14:30:00"/>
    <x v="37"/>
    <d v="1899-12-30T14:43:00"/>
  </r>
  <r>
    <s v="T2"/>
    <x v="68"/>
    <x v="6"/>
    <s v="D81763"/>
    <d v="2019-05-28T14:30:00"/>
    <s v="May"/>
    <x v="3"/>
    <x v="39"/>
    <s v="None"/>
    <d v="2019-05-28T00:00:00"/>
    <d v="1899-12-30T14:30:00"/>
    <x v="37"/>
    <d v="1899-12-30T14:34:00"/>
  </r>
  <r>
    <s v="T1"/>
    <x v="76"/>
    <x v="2"/>
    <s v="FR7126"/>
    <d v="2019-05-28T14:30:00"/>
    <s v="May"/>
    <x v="3"/>
    <x v="24"/>
    <s v="None"/>
    <d v="2019-05-28T00:00:00"/>
    <d v="1899-12-30T14:30:00"/>
    <x v="37"/>
    <d v="1899-12-30T14:30:00"/>
  </r>
  <r>
    <s v="T2"/>
    <x v="10"/>
    <x v="0"/>
    <s v="EI168"/>
    <d v="2019-05-28T14:30:00"/>
    <s v="May"/>
    <x v="3"/>
    <x v="39"/>
    <s v="None"/>
    <d v="2019-05-28T00:00:00"/>
    <d v="1899-12-30T14:30:00"/>
    <x v="37"/>
    <d v="1899-12-30T14:34:00"/>
  </r>
  <r>
    <s v="T1"/>
    <x v="35"/>
    <x v="2"/>
    <s v="FR7122"/>
    <d v="2019-05-28T14:35:00"/>
    <s v="May"/>
    <x v="3"/>
    <x v="7"/>
    <s v="Short"/>
    <d v="2019-05-28T00:00:00"/>
    <d v="1899-12-30T14:35:00"/>
    <x v="38"/>
    <d v="1899-12-30T14:52:00"/>
  </r>
  <r>
    <s v="T1"/>
    <x v="32"/>
    <x v="2"/>
    <s v="FR1442"/>
    <d v="2019-05-28T14:50:00"/>
    <s v="May"/>
    <x v="3"/>
    <x v="2"/>
    <s v="None"/>
    <d v="2019-05-28T00:00:00"/>
    <d v="1899-12-30T14:50:00"/>
    <x v="39"/>
    <d v="1899-12-30T14:59:00"/>
  </r>
  <r>
    <s v="T2"/>
    <x v="73"/>
    <x v="0"/>
    <s v="EI145"/>
    <d v="2019-05-28T14:55:00"/>
    <s v="May"/>
    <x v="3"/>
    <x v="0"/>
    <s v="Short"/>
    <d v="2019-05-28T00:00:00"/>
    <d v="1899-12-30T14:55:00"/>
    <x v="40"/>
    <d v="1899-12-30T15:09:00"/>
  </r>
  <r>
    <s v="T2"/>
    <x v="35"/>
    <x v="0"/>
    <s v="EI764"/>
    <d v="2019-05-28T15:00:00"/>
    <s v="May"/>
    <x v="3"/>
    <x v="41"/>
    <s v="Long"/>
    <d v="2019-05-28T00:00:00"/>
    <d v="1899-12-30T15:00:00"/>
    <x v="40"/>
    <d v="1899-12-30T16:06:00"/>
  </r>
  <r>
    <s v="T2"/>
    <x v="0"/>
    <x v="0"/>
    <s v="EI3226"/>
    <d v="2019-05-28T15:00:00"/>
    <s v="May"/>
    <x v="3"/>
    <x v="19"/>
    <s v="None"/>
    <d v="2019-05-28T00:00:00"/>
    <d v="1899-12-30T15:00:00"/>
    <x v="40"/>
    <d v="1899-12-30T15:08:00"/>
  </r>
  <r>
    <s v="T1"/>
    <x v="5"/>
    <x v="16"/>
    <s v="VY8721"/>
    <d v="2019-05-28T15:05:00"/>
    <s v="May"/>
    <x v="3"/>
    <x v="51"/>
    <s v="Long"/>
    <d v="2019-05-28T00:00:00"/>
    <d v="1899-12-30T15:05:00"/>
    <x v="41"/>
    <d v="1899-12-30T15:47:00"/>
  </r>
  <r>
    <s v="T2"/>
    <x v="18"/>
    <x v="0"/>
    <s v="EI238"/>
    <d v="2019-05-28T15:05:00"/>
    <s v="May"/>
    <x v="3"/>
    <x v="46"/>
    <s v="Medium"/>
    <d v="2019-05-28T00:00:00"/>
    <d v="1899-12-30T15:05:00"/>
    <x v="41"/>
    <d v="1899-12-30T15:25:00"/>
  </r>
  <r>
    <s v="T1"/>
    <x v="10"/>
    <x v="4"/>
    <s v="BA837"/>
    <d v="2019-05-28T15:20:00"/>
    <s v="May"/>
    <x v="3"/>
    <x v="24"/>
    <s v="None"/>
    <d v="2019-05-28T00:00:00"/>
    <d v="1899-12-30T15:20:00"/>
    <x v="42"/>
    <d v="1899-12-30T15:20:00"/>
  </r>
  <r>
    <s v="T2"/>
    <x v="36"/>
    <x v="0"/>
    <s v="EI544"/>
    <d v="2019-05-28T11:00:00"/>
    <s v="May"/>
    <x v="3"/>
    <x v="23"/>
    <s v="None"/>
    <d v="2019-05-28T00:00:00"/>
    <d v="1899-12-30T11:00:00"/>
    <x v="62"/>
    <d v="1899-12-30T11:03:00"/>
  </r>
  <r>
    <s v="T1"/>
    <x v="18"/>
    <x v="2"/>
    <s v="FR114"/>
    <d v="2019-05-28T11:05:00"/>
    <s v="May"/>
    <x v="3"/>
    <x v="58"/>
    <s v="Long"/>
    <d v="2019-05-28T00:00:00"/>
    <d v="1899-12-30T11:05:00"/>
    <x v="63"/>
    <d v="1899-12-30T11:44:00"/>
  </r>
  <r>
    <s v="T2"/>
    <x v="10"/>
    <x v="0"/>
    <s v="EI162"/>
    <d v="2019-05-28T11:10:00"/>
    <s v="May"/>
    <x v="3"/>
    <x v="23"/>
    <s v="None"/>
    <d v="2019-05-28T00:00:00"/>
    <d v="1899-12-30T11:10:00"/>
    <x v="63"/>
    <d v="1899-12-30T11:13:00"/>
  </r>
  <r>
    <s v="T1"/>
    <x v="164"/>
    <x v="28"/>
    <s v="HU750"/>
    <d v="2019-05-28T11:10:00"/>
    <s v="May"/>
    <x v="3"/>
    <x v="105"/>
    <s v="Long"/>
    <d v="2019-05-28T00:00:00"/>
    <d v="1899-12-30T11:10:00"/>
    <x v="63"/>
    <d v="1899-12-30T12:56:00"/>
  </r>
  <r>
    <s v="T1"/>
    <x v="40"/>
    <x v="26"/>
    <s v="LX401"/>
    <d v="2019-05-28T11:15:00"/>
    <s v="May"/>
    <x v="3"/>
    <x v="26"/>
    <s v="Short"/>
    <d v="2019-05-28T00:00:00"/>
    <d v="1899-12-30T11:15:00"/>
    <x v="64"/>
    <d v="1899-12-30T11:31:00"/>
  </r>
  <r>
    <s v="T1"/>
    <x v="7"/>
    <x v="15"/>
    <s v="AF1717"/>
    <d v="2019-05-28T11:20:00"/>
    <s v="May"/>
    <x v="3"/>
    <x v="23"/>
    <s v="None"/>
    <d v="2019-05-28T00:00:00"/>
    <d v="1899-12-30T11:20:00"/>
    <x v="64"/>
    <d v="1899-12-30T11:23:00"/>
  </r>
  <r>
    <s v="T2"/>
    <x v="44"/>
    <x v="0"/>
    <s v="EI284"/>
    <d v="2019-05-28T11:20:00"/>
    <s v="May"/>
    <x v="3"/>
    <x v="25"/>
    <s v="None"/>
    <d v="2019-05-28T00:00:00"/>
    <d v="1899-12-30T11:20:00"/>
    <x v="64"/>
    <d v="1899-12-30T11:21:00"/>
  </r>
  <r>
    <s v="T2"/>
    <x v="90"/>
    <x v="18"/>
    <s v="AA723"/>
    <d v="2019-05-28T11:20:00"/>
    <s v="May"/>
    <x v="3"/>
    <x v="33"/>
    <s v="None"/>
    <d v="2019-05-28T00:00:00"/>
    <d v="1899-12-30T11:20:00"/>
    <x v="64"/>
    <d v="1899-12-30T11:26:00"/>
  </r>
  <r>
    <s v="T2"/>
    <x v="99"/>
    <x v="0"/>
    <s v="EI3930"/>
    <d v="2019-05-28T11:20:00"/>
    <s v="May"/>
    <x v="3"/>
    <x v="25"/>
    <s v="None"/>
    <d v="2019-05-28T00:00:00"/>
    <d v="1899-12-30T11:20:00"/>
    <x v="64"/>
    <d v="1899-12-30T11:21:00"/>
  </r>
  <r>
    <s v="T2"/>
    <x v="51"/>
    <x v="0"/>
    <s v="EI137"/>
    <d v="2019-05-28T11:30:00"/>
    <s v="May"/>
    <x v="3"/>
    <x v="2"/>
    <s v="None"/>
    <d v="2019-05-28T00:00:00"/>
    <d v="1899-12-30T11:30:00"/>
    <x v="55"/>
    <d v="1899-12-30T11:39:00"/>
  </r>
  <r>
    <s v="T2"/>
    <x v="64"/>
    <x v="0"/>
    <s v="EI123"/>
    <d v="2019-05-28T11:30:00"/>
    <s v="May"/>
    <x v="3"/>
    <x v="6"/>
    <s v="Short"/>
    <d v="2019-05-28T00:00:00"/>
    <d v="1899-12-30T11:30:00"/>
    <x v="55"/>
    <d v="1899-12-30T11:45:00"/>
  </r>
  <r>
    <s v="T2"/>
    <x v="66"/>
    <x v="22"/>
    <s v="DL045"/>
    <d v="2019-05-28T11:35:00"/>
    <s v="May"/>
    <x v="3"/>
    <x v="25"/>
    <s v="None"/>
    <d v="2019-05-28T00:00:00"/>
    <d v="1899-12-30T11:35:00"/>
    <x v="56"/>
    <d v="1899-12-30T11:36:00"/>
  </r>
  <r>
    <s v="T1"/>
    <x v="94"/>
    <x v="25"/>
    <s v="FI417"/>
    <d v="2019-05-28T11:45:00"/>
    <s v="May"/>
    <x v="3"/>
    <x v="113"/>
    <s v="Long"/>
    <d v="2019-05-28T00:00:00"/>
    <d v="1899-12-30T11:45:00"/>
    <x v="57"/>
    <d v="1899-12-30T13:37:00"/>
  </r>
  <r>
    <s v="T2"/>
    <x v="95"/>
    <x v="0"/>
    <s v="EI552"/>
    <d v="2019-05-28T11:45:00"/>
    <s v="May"/>
    <x v="3"/>
    <x v="22"/>
    <s v="Short"/>
    <d v="2019-05-28T00:00:00"/>
    <d v="1899-12-30T11:45:00"/>
    <x v="57"/>
    <d v="1899-12-30T11:58:00"/>
  </r>
  <r>
    <s v="T2"/>
    <x v="16"/>
    <x v="0"/>
    <s v="EI584"/>
    <d v="2019-05-28T11:45:00"/>
    <s v="May"/>
    <x v="3"/>
    <x v="19"/>
    <s v="None"/>
    <d v="2019-05-28T00:00:00"/>
    <d v="1899-12-30T11:45:00"/>
    <x v="57"/>
    <d v="1899-12-30T11:53:00"/>
  </r>
  <r>
    <s v="T1"/>
    <x v="93"/>
    <x v="2"/>
    <s v="FR632"/>
    <d v="2019-05-28T11:45:00"/>
    <s v="May"/>
    <x v="3"/>
    <x v="2"/>
    <s v="None"/>
    <d v="2019-05-28T00:00:00"/>
    <d v="1899-12-30T11:45:00"/>
    <x v="57"/>
    <d v="1899-12-30T11:54:00"/>
  </r>
  <r>
    <s v="T2"/>
    <x v="26"/>
    <x v="0"/>
    <s v="EI494"/>
    <d v="2019-05-28T11:45:00"/>
    <s v="May"/>
    <x v="3"/>
    <x v="38"/>
    <s v="Long"/>
    <d v="2019-05-28T00:00:00"/>
    <d v="1899-12-30T11:45:00"/>
    <x v="57"/>
    <d v="1899-12-30T12:33:00"/>
  </r>
  <r>
    <s v="T2"/>
    <x v="96"/>
    <x v="0"/>
    <s v="EI532"/>
    <d v="2019-05-28T12:00:00"/>
    <s v="May"/>
    <x v="3"/>
    <x v="23"/>
    <s v="None"/>
    <d v="2019-05-28T00:00:00"/>
    <d v="1899-12-30T12:00:00"/>
    <x v="58"/>
    <d v="1899-12-30T12:03:00"/>
  </r>
  <r>
    <s v="T1"/>
    <x v="83"/>
    <x v="33"/>
    <s v="SK536"/>
    <d v="2019-05-28T12:00:00"/>
    <s v="May"/>
    <x v="3"/>
    <x v="25"/>
    <s v="None"/>
    <d v="2019-05-28T00:00:00"/>
    <d v="1899-12-30T12:00:00"/>
    <x v="58"/>
    <d v="1899-12-30T12:01:00"/>
  </r>
  <r>
    <s v="T1"/>
    <x v="116"/>
    <x v="2"/>
    <s v="FR1964"/>
    <d v="2019-05-28T12:00:00"/>
    <s v="May"/>
    <x v="3"/>
    <x v="25"/>
    <s v="None"/>
    <d v="2019-05-28T00:00:00"/>
    <d v="1899-12-30T12:00:00"/>
    <x v="58"/>
    <d v="1899-12-30T12:01:00"/>
  </r>
  <r>
    <s v="T1"/>
    <x v="97"/>
    <x v="8"/>
    <s v="BE308"/>
    <d v="2019-05-28T12:05:00"/>
    <s v="May"/>
    <x v="3"/>
    <x v="26"/>
    <s v="Short"/>
    <d v="2019-05-28T00:00:00"/>
    <d v="1899-12-30T12:05:00"/>
    <x v="59"/>
    <d v="1899-12-30T12:21:00"/>
  </r>
  <r>
    <s v="T1"/>
    <x v="137"/>
    <x v="2"/>
    <s v="FR2269"/>
    <d v="2019-05-28T12:10:00"/>
    <s v="May"/>
    <x v="3"/>
    <x v="24"/>
    <s v="None"/>
    <d v="2019-05-28T00:00:00"/>
    <d v="1899-12-30T12:10:00"/>
    <x v="59"/>
    <d v="1899-12-30T12:10:00"/>
  </r>
  <r>
    <s v="T1"/>
    <x v="15"/>
    <x v="12"/>
    <s v="LH979"/>
    <d v="2019-05-28T12:10:00"/>
    <s v="May"/>
    <x v="3"/>
    <x v="24"/>
    <s v="None"/>
    <d v="2019-05-28T00:00:00"/>
    <d v="1899-12-30T12:10:00"/>
    <x v="59"/>
    <d v="1899-12-30T12:10:00"/>
  </r>
  <r>
    <s v="T2"/>
    <x v="2"/>
    <x v="0"/>
    <s v="EI664"/>
    <d v="2019-05-28T12:15:00"/>
    <s v="May"/>
    <x v="3"/>
    <x v="18"/>
    <s v="None"/>
    <d v="2019-05-28T00:00:00"/>
    <d v="1899-12-30T12:15:00"/>
    <x v="49"/>
    <d v="1899-12-30T12:20:00"/>
  </r>
  <r>
    <s v="T1"/>
    <x v="118"/>
    <x v="2"/>
    <s v="FR8511"/>
    <d v="2019-05-28T09:25:00"/>
    <s v="May"/>
    <x v="3"/>
    <x v="50"/>
    <s v="None"/>
    <d v="2019-05-28T00:00:00"/>
    <d v="1899-12-30T09:25:00"/>
    <x v="66"/>
    <d v="1899-12-30T09:27:00"/>
  </r>
  <r>
    <s v="T2"/>
    <x v="50"/>
    <x v="0"/>
    <s v="EI3212"/>
    <d v="2019-05-28T09:25:00"/>
    <s v="May"/>
    <x v="3"/>
    <x v="25"/>
    <s v="None"/>
    <d v="2019-05-28T00:00:00"/>
    <d v="1899-12-30T09:25:00"/>
    <x v="66"/>
    <d v="1899-12-30T09:26:00"/>
  </r>
  <r>
    <s v="T1"/>
    <x v="26"/>
    <x v="2"/>
    <s v="FR7034"/>
    <d v="2019-05-28T09:30:00"/>
    <s v="May"/>
    <x v="3"/>
    <x v="47"/>
    <s v="Short"/>
    <d v="2019-05-28T00:00:00"/>
    <d v="1899-12-30T09:30:00"/>
    <x v="66"/>
    <d v="1899-12-30T09:48:00"/>
  </r>
  <r>
    <s v="T2"/>
    <x v="113"/>
    <x v="0"/>
    <s v="EI476"/>
    <d v="2019-05-28T09:30:00"/>
    <s v="May"/>
    <x v="3"/>
    <x v="95"/>
    <s v="Long"/>
    <d v="2019-05-28T00:00:00"/>
    <d v="1899-12-30T09:30:00"/>
    <x v="66"/>
    <d v="1899-12-30T11:08:00"/>
  </r>
  <r>
    <s v="T1"/>
    <x v="102"/>
    <x v="27"/>
    <s v="EY042"/>
    <d v="2019-05-28T09:35:00"/>
    <s v="May"/>
    <x v="3"/>
    <x v="0"/>
    <s v="Short"/>
    <d v="2019-05-28T00:00:00"/>
    <d v="1899-12-30T09:35:00"/>
    <x v="67"/>
    <d v="1899-12-30T09:49:00"/>
  </r>
  <r>
    <s v="T2"/>
    <x v="10"/>
    <x v="0"/>
    <s v="EI158"/>
    <d v="2019-05-28T09:40:00"/>
    <s v="May"/>
    <x v="3"/>
    <x v="33"/>
    <s v="None"/>
    <d v="2019-05-28T00:00:00"/>
    <d v="1899-12-30T09:40:00"/>
    <x v="67"/>
    <d v="1899-12-30T09:46:00"/>
  </r>
  <r>
    <s v="T1"/>
    <x v="22"/>
    <x v="2"/>
    <s v="FR172"/>
    <d v="2019-05-28T09:45:00"/>
    <s v="May"/>
    <x v="3"/>
    <x v="24"/>
    <s v="None"/>
    <d v="2019-05-28T00:00:00"/>
    <d v="1899-12-30T09:45:00"/>
    <x v="68"/>
    <d v="1899-12-30T09:45:00"/>
  </r>
  <r>
    <s v="T1"/>
    <x v="125"/>
    <x v="2"/>
    <s v="FR9908"/>
    <d v="2019-05-28T09:45:00"/>
    <s v="May"/>
    <x v="3"/>
    <x v="39"/>
    <s v="None"/>
    <d v="2019-05-28T00:00:00"/>
    <d v="1899-12-30T09:45:00"/>
    <x v="68"/>
    <d v="1899-12-30T09:49:00"/>
  </r>
  <r>
    <s v="T2"/>
    <x v="7"/>
    <x v="0"/>
    <s v="EI524"/>
    <d v="2019-05-28T09:50:00"/>
    <s v="May"/>
    <x v="3"/>
    <x v="23"/>
    <s v="None"/>
    <d v="2019-05-28T00:00:00"/>
    <d v="1899-12-30T09:50:00"/>
    <x v="68"/>
    <d v="1899-12-30T09:53:00"/>
  </r>
  <r>
    <s v="T2"/>
    <x v="105"/>
    <x v="18"/>
    <s v="AA725"/>
    <d v="2019-05-28T09:50:00"/>
    <s v="May"/>
    <x v="3"/>
    <x v="23"/>
    <s v="None"/>
    <d v="2019-05-28T00:00:00"/>
    <d v="1899-12-30T09:50:00"/>
    <x v="68"/>
    <d v="1899-12-30T09:53:00"/>
  </r>
  <r>
    <s v="T2"/>
    <x v="14"/>
    <x v="0"/>
    <s v="EI3322"/>
    <d v="2019-05-28T09:50:00"/>
    <s v="May"/>
    <x v="3"/>
    <x v="13"/>
    <s v="Short"/>
    <d v="2019-05-28T00:00:00"/>
    <d v="1899-12-30T09:50:00"/>
    <x v="68"/>
    <d v="1899-12-30T10:09:00"/>
  </r>
  <r>
    <s v="T1"/>
    <x v="152"/>
    <x v="2"/>
    <s v="FR9177"/>
    <d v="2019-05-28T09:55:00"/>
    <s v="May"/>
    <x v="3"/>
    <x v="33"/>
    <s v="None"/>
    <d v="2019-05-28T00:00:00"/>
    <d v="1899-12-30T09:55:00"/>
    <x v="69"/>
    <d v="1899-12-30T10:01:00"/>
  </r>
  <r>
    <s v="T2"/>
    <x v="31"/>
    <x v="0"/>
    <s v="EI3252"/>
    <d v="2019-05-28T09:55:00"/>
    <s v="May"/>
    <x v="3"/>
    <x v="42"/>
    <s v="Medium"/>
    <d v="2019-05-28T00:00:00"/>
    <d v="1899-12-30T09:55:00"/>
    <x v="69"/>
    <d v="1899-12-30T10:19:00"/>
  </r>
  <r>
    <s v="T2"/>
    <x v="0"/>
    <x v="0"/>
    <s v="EI3222"/>
    <d v="2019-05-28T10:00:00"/>
    <s v="May"/>
    <x v="3"/>
    <x v="37"/>
    <s v="Medium"/>
    <d v="2019-05-28T00:00:00"/>
    <d v="1899-12-30T10:00:00"/>
    <x v="69"/>
    <d v="1899-12-30T10:25:00"/>
  </r>
  <r>
    <s v="T2"/>
    <x v="13"/>
    <x v="0"/>
    <s v="EI604"/>
    <d v="2019-05-28T10:00:00"/>
    <s v="May"/>
    <x v="3"/>
    <x v="9"/>
    <s v="Long"/>
    <d v="2019-05-28T00:00:00"/>
    <d v="1899-12-30T10:00:00"/>
    <x v="69"/>
    <d v="1899-12-30T10:31:00"/>
  </r>
  <r>
    <s v="T1"/>
    <x v="65"/>
    <x v="19"/>
    <s v="0B156"/>
    <d v="2019-05-28T10:00:00"/>
    <s v="May"/>
    <x v="3"/>
    <x v="31"/>
    <s v="Long"/>
    <d v="2019-05-28T00:00:00"/>
    <d v="1899-12-30T10:00:00"/>
    <x v="69"/>
    <d v="1899-12-30T10:35:00"/>
  </r>
  <r>
    <s v="T1"/>
    <x v="150"/>
    <x v="2"/>
    <s v="FR7356"/>
    <d v="2019-05-28T10:05:00"/>
    <s v="May"/>
    <x v="3"/>
    <x v="53"/>
    <s v="Long"/>
    <d v="2019-05-28T00:00:00"/>
    <d v="1899-12-30T10:05:00"/>
    <x v="70"/>
    <d v="1899-12-30T10:38:00"/>
  </r>
  <r>
    <s v="T1"/>
    <x v="144"/>
    <x v="2"/>
    <s v="FR1982"/>
    <d v="2019-05-28T10:05:00"/>
    <s v="May"/>
    <x v="3"/>
    <x v="33"/>
    <s v="None"/>
    <d v="2019-05-28T00:00:00"/>
    <d v="1899-12-30T10:05:00"/>
    <x v="70"/>
    <d v="1899-12-30T10:11:00"/>
  </r>
  <r>
    <s v="T1"/>
    <x v="1"/>
    <x v="2"/>
    <s v="FR7062"/>
    <d v="2019-05-28T10:10:00"/>
    <s v="May"/>
    <x v="3"/>
    <x v="24"/>
    <s v="None"/>
    <d v="2019-05-28T00:00:00"/>
    <d v="1899-12-30T10:10:00"/>
    <x v="70"/>
    <d v="1899-12-30T10:10:00"/>
  </r>
  <r>
    <s v="T1"/>
    <x v="145"/>
    <x v="23"/>
    <s v="AC1937"/>
    <d v="2019-05-28T10:15:00"/>
    <s v="May"/>
    <x v="3"/>
    <x v="14"/>
    <s v="Short"/>
    <d v="2019-05-28T00:00:00"/>
    <d v="1899-12-30T10:15:00"/>
    <x v="71"/>
    <d v="1899-12-30T10:25:00"/>
  </r>
  <r>
    <s v="T1"/>
    <x v="146"/>
    <x v="36"/>
    <s v="OU513"/>
    <d v="2019-05-28T10:20:00"/>
    <s v="May"/>
    <x v="3"/>
    <x v="47"/>
    <s v="Short"/>
    <d v="2019-05-28T00:00:00"/>
    <d v="1899-12-30T10:20:00"/>
    <x v="71"/>
    <d v="1899-12-30T10:38:00"/>
  </r>
  <r>
    <s v="T1"/>
    <x v="14"/>
    <x v="2"/>
    <s v="FR554"/>
    <d v="2019-05-28T10:35:00"/>
    <s v="May"/>
    <x v="3"/>
    <x v="13"/>
    <s v="Short"/>
    <d v="2019-05-28T00:00:00"/>
    <d v="1899-12-30T10:35:00"/>
    <x v="60"/>
    <d v="1899-12-30T10:54:00"/>
  </r>
  <r>
    <s v="T1"/>
    <x v="11"/>
    <x v="11"/>
    <s v="TP1323"/>
    <d v="2019-05-28T10:35:00"/>
    <s v="May"/>
    <x v="3"/>
    <x v="29"/>
    <s v="Long"/>
    <d v="2019-05-28T00:00:00"/>
    <d v="1899-12-30T10:35:00"/>
    <x v="60"/>
    <d v="1899-12-30T11:18:00"/>
  </r>
  <r>
    <s v="T2"/>
    <x v="51"/>
    <x v="22"/>
    <s v="DL155"/>
    <d v="2019-05-28T10:35:00"/>
    <s v="May"/>
    <x v="3"/>
    <x v="89"/>
    <s v="Long"/>
    <d v="2019-05-28T00:00:00"/>
    <d v="1899-12-30T10:35:00"/>
    <x v="60"/>
    <d v="1899-12-30T11:26:00"/>
  </r>
  <r>
    <s v="T2"/>
    <x v="29"/>
    <x v="0"/>
    <s v="EI3264"/>
    <d v="2019-05-28T10:35:00"/>
    <s v="May"/>
    <x v="3"/>
    <x v="18"/>
    <s v="None"/>
    <d v="2019-05-28T00:00:00"/>
    <d v="1899-12-30T10:35:00"/>
    <x v="60"/>
    <d v="1899-12-30T10:40:00"/>
  </r>
  <r>
    <s v="T1"/>
    <x v="29"/>
    <x v="2"/>
    <s v="FR664"/>
    <d v="2019-05-28T10:45:00"/>
    <s v="May"/>
    <x v="3"/>
    <x v="2"/>
    <s v="None"/>
    <d v="2019-05-28T00:00:00"/>
    <d v="1899-12-30T10:45:00"/>
    <x v="61"/>
    <d v="1899-12-30T10:54:00"/>
  </r>
  <r>
    <s v="T2"/>
    <x v="66"/>
    <x v="0"/>
    <s v="EI105"/>
    <d v="2019-05-28T10:50:00"/>
    <s v="May"/>
    <x v="3"/>
    <x v="25"/>
    <s v="None"/>
    <d v="2019-05-28T00:00:00"/>
    <d v="1899-12-30T10:50:00"/>
    <x v="61"/>
    <d v="1899-12-30T10:51:00"/>
  </r>
  <r>
    <s v="T1"/>
    <x v="44"/>
    <x v="4"/>
    <s v="BA4465"/>
    <d v="2019-05-28T10:55:00"/>
    <s v="May"/>
    <x v="3"/>
    <x v="47"/>
    <s v="Short"/>
    <d v="2019-05-28T00:00:00"/>
    <d v="1899-12-30T10:55:00"/>
    <x v="62"/>
    <d v="1899-12-30T11:13:00"/>
  </r>
  <r>
    <s v="T1"/>
    <x v="53"/>
    <x v="14"/>
    <s v="TK1976"/>
    <d v="2019-05-28T10:55:00"/>
    <s v="May"/>
    <x v="3"/>
    <x v="42"/>
    <s v="Medium"/>
    <d v="2019-05-28T00:00:00"/>
    <d v="1899-12-30T10:55:00"/>
    <x v="62"/>
    <d v="1899-12-30T11:19:00"/>
  </r>
  <r>
    <s v="T2"/>
    <x v="10"/>
    <x v="0"/>
    <s v="EI156"/>
    <d v="2019-05-28T08:30:00"/>
    <s v="May"/>
    <x v="3"/>
    <x v="19"/>
    <s v="None"/>
    <d v="2019-05-28T00:00:00"/>
    <d v="1899-12-30T08:30:00"/>
    <x v="103"/>
    <d v="1899-12-30T08:38:00"/>
  </r>
  <r>
    <s v="T1"/>
    <x v="33"/>
    <x v="2"/>
    <s v="FR2187"/>
    <d v="2019-05-28T08:35:00"/>
    <s v="May"/>
    <x v="3"/>
    <x v="34"/>
    <s v="Medium"/>
    <d v="2019-05-28T00:00:00"/>
    <d v="1899-12-30T08:35:00"/>
    <x v="73"/>
    <d v="1899-12-30T08:56:00"/>
  </r>
  <r>
    <s v="T1"/>
    <x v="74"/>
    <x v="8"/>
    <s v="BE4522"/>
    <d v="2019-05-28T08:35:00"/>
    <s v="May"/>
    <x v="3"/>
    <x v="6"/>
    <s v="Short"/>
    <d v="2019-05-28T00:00:00"/>
    <d v="1899-12-30T08:35:00"/>
    <x v="73"/>
    <d v="1899-12-30T08:50:00"/>
  </r>
  <r>
    <s v="T1"/>
    <x v="147"/>
    <x v="2"/>
    <s v="FR6016"/>
    <d v="2019-05-28T08:35:00"/>
    <s v="May"/>
    <x v="3"/>
    <x v="44"/>
    <s v="Short"/>
    <d v="2019-05-28T00:00:00"/>
    <d v="1899-12-30T08:35:00"/>
    <x v="73"/>
    <d v="1899-12-30T08:47:00"/>
  </r>
  <r>
    <s v="T2"/>
    <x v="18"/>
    <x v="0"/>
    <s v="EI232"/>
    <d v="2019-05-28T08:40:00"/>
    <s v="May"/>
    <x v="3"/>
    <x v="9"/>
    <s v="Long"/>
    <d v="2019-05-28T00:00:00"/>
    <d v="1899-12-30T08:40:00"/>
    <x v="73"/>
    <d v="1899-12-30T09:11:00"/>
  </r>
  <r>
    <s v="T1"/>
    <x v="75"/>
    <x v="17"/>
    <s v="QR020"/>
    <d v="2019-05-28T08:40:00"/>
    <s v="May"/>
    <x v="3"/>
    <x v="5"/>
    <s v="Short"/>
    <d v="2019-05-28T00:00:00"/>
    <d v="1899-12-30T08:40:00"/>
    <x v="73"/>
    <d v="1899-12-30T08:51:00"/>
  </r>
  <r>
    <s v="T1"/>
    <x v="16"/>
    <x v="2"/>
    <s v="FR7046"/>
    <d v="2019-05-28T08:50:00"/>
    <s v="May"/>
    <x v="3"/>
    <x v="27"/>
    <s v="Medium"/>
    <d v="2019-05-28T00:00:00"/>
    <d v="1899-12-30T08:50:00"/>
    <x v="74"/>
    <d v="1899-12-30T09:16:00"/>
  </r>
  <r>
    <s v="T1"/>
    <x v="13"/>
    <x v="7"/>
    <s v="KL934"/>
    <d v="2019-05-28T08:50:00"/>
    <s v="May"/>
    <x v="3"/>
    <x v="47"/>
    <s v="Short"/>
    <d v="2019-05-28T00:00:00"/>
    <d v="1899-12-30T08:50:00"/>
    <x v="74"/>
    <d v="1899-12-30T09:08:00"/>
  </r>
  <r>
    <s v="T1"/>
    <x v="110"/>
    <x v="30"/>
    <s v="WS051"/>
    <d v="2019-05-28T09:00:00"/>
    <s v="May"/>
    <x v="3"/>
    <x v="7"/>
    <s v="Short"/>
    <d v="2019-05-28T00:00:00"/>
    <d v="1899-12-30T09:00:00"/>
    <x v="75"/>
    <d v="1899-12-30T09:17:00"/>
  </r>
  <r>
    <s v="T2"/>
    <x v="22"/>
    <x v="0"/>
    <s v="EI3350"/>
    <d v="2019-05-28T09:00:00"/>
    <s v="May"/>
    <x v="3"/>
    <x v="18"/>
    <s v="None"/>
    <d v="2019-05-28T00:00:00"/>
    <d v="1899-12-30T09:00:00"/>
    <x v="75"/>
    <d v="1899-12-30T09:05:00"/>
  </r>
  <r>
    <s v="T1"/>
    <x v="15"/>
    <x v="12"/>
    <s v="LH977"/>
    <d v="2019-05-28T09:10:00"/>
    <s v="May"/>
    <x v="3"/>
    <x v="24"/>
    <s v="None"/>
    <d v="2019-05-28T00:00:00"/>
    <d v="1899-12-30T09:10:00"/>
    <x v="76"/>
    <d v="1899-12-30T09:10:00"/>
  </r>
  <r>
    <s v="T2"/>
    <x v="44"/>
    <x v="0"/>
    <s v="EI282"/>
    <d v="2019-05-28T07:30:00"/>
    <s v="May"/>
    <x v="3"/>
    <x v="23"/>
    <s v="None"/>
    <d v="2019-05-28T00:00:00"/>
    <d v="1899-12-30T07:30:00"/>
    <x v="78"/>
    <d v="1899-12-30T07:33:00"/>
  </r>
  <r>
    <s v="T2"/>
    <x v="114"/>
    <x v="0"/>
    <s v="EI422"/>
    <d v="2019-05-28T07:40:00"/>
    <s v="May"/>
    <x v="3"/>
    <x v="19"/>
    <s v="None"/>
    <d v="2019-05-28T00:00:00"/>
    <d v="1899-12-30T07:40:00"/>
    <x v="79"/>
    <d v="1899-12-30T07:48:00"/>
  </r>
  <r>
    <s v="T2"/>
    <x v="26"/>
    <x v="0"/>
    <s v="EI492"/>
    <d v="2019-05-28T07:40:00"/>
    <s v="May"/>
    <x v="3"/>
    <x v="0"/>
    <s v="Short"/>
    <d v="2019-05-28T00:00:00"/>
    <d v="1899-12-30T07:40:00"/>
    <x v="79"/>
    <d v="1899-12-30T07:54:00"/>
  </r>
  <r>
    <s v="T1"/>
    <x v="15"/>
    <x v="2"/>
    <s v="FR380"/>
    <d v="2019-05-28T07:40:00"/>
    <s v="May"/>
    <x v="3"/>
    <x v="33"/>
    <s v="None"/>
    <d v="2019-05-28T00:00:00"/>
    <d v="1899-12-30T07:40:00"/>
    <x v="79"/>
    <d v="1899-12-30T07:46:00"/>
  </r>
  <r>
    <s v="T1"/>
    <x v="25"/>
    <x v="5"/>
    <s v="TO3721"/>
    <d v="2019-05-28T07:45:00"/>
    <s v="May"/>
    <x v="3"/>
    <x v="36"/>
    <s v="Long"/>
    <d v="2019-05-28T00:00:00"/>
    <d v="1899-12-30T07:45:00"/>
    <x v="80"/>
    <d v="1899-12-30T08:23:00"/>
  </r>
  <r>
    <s v="T1"/>
    <x v="165"/>
    <x v="2"/>
    <s v="FR7146"/>
    <d v="2019-05-28T07:55:00"/>
    <s v="May"/>
    <x v="3"/>
    <x v="114"/>
    <s v="Long"/>
    <d v="2019-05-28T00:00:00"/>
    <d v="1899-12-30T07:55:00"/>
    <x v="81"/>
    <d v="1899-12-30T10:35:00"/>
  </r>
  <r>
    <s v="T1"/>
    <x v="17"/>
    <x v="2"/>
    <s v="FR152"/>
    <d v="2019-05-28T07:55:00"/>
    <s v="May"/>
    <x v="3"/>
    <x v="23"/>
    <s v="None"/>
    <d v="2019-05-28T00:00:00"/>
    <d v="1899-12-30T07:55:00"/>
    <x v="81"/>
    <d v="1899-12-30T07:58:00"/>
  </r>
  <r>
    <s v="T1"/>
    <x v="24"/>
    <x v="2"/>
    <s v="FR534"/>
    <d v="2019-05-28T08:05:00"/>
    <s v="May"/>
    <x v="3"/>
    <x v="26"/>
    <s v="Short"/>
    <d v="2019-05-28T00:00:00"/>
    <d v="1899-12-30T08:05:00"/>
    <x v="82"/>
    <d v="1899-12-30T08:21:00"/>
  </r>
  <r>
    <s v="T1"/>
    <x v="48"/>
    <x v="2"/>
    <s v="FR332"/>
    <d v="2019-05-28T08:15:00"/>
    <s v="May"/>
    <x v="3"/>
    <x v="5"/>
    <s v="Short"/>
    <d v="2019-05-28T00:00:00"/>
    <d v="1899-12-30T08:15:00"/>
    <x v="72"/>
    <d v="1899-12-30T08:26:00"/>
  </r>
  <r>
    <s v="T1"/>
    <x v="8"/>
    <x v="2"/>
    <s v="FR206"/>
    <d v="2019-05-28T08:20:00"/>
    <s v="May"/>
    <x v="3"/>
    <x v="7"/>
    <s v="Short"/>
    <d v="2019-05-28T00:00:00"/>
    <d v="1899-12-30T08:20:00"/>
    <x v="72"/>
    <d v="1899-12-30T08:37:00"/>
  </r>
  <r>
    <s v="T2"/>
    <x v="52"/>
    <x v="0"/>
    <s v="EI402"/>
    <d v="2019-05-28T06:20:00"/>
    <s v="May"/>
    <x v="3"/>
    <x v="47"/>
    <s v="Short"/>
    <d v="2019-05-28T00:00:00"/>
    <d v="1899-12-30T06:20:00"/>
    <x v="91"/>
    <d v="1899-12-30T06:38:00"/>
  </r>
  <r>
    <s v="T1"/>
    <x v="16"/>
    <x v="2"/>
    <s v="FR7044"/>
    <d v="2019-05-28T06:25:00"/>
    <s v="May"/>
    <x v="3"/>
    <x v="24"/>
    <s v="None"/>
    <d v="2019-05-28T00:00:00"/>
    <d v="1899-12-30T06:25:00"/>
    <x v="83"/>
    <d v="1899-12-30T06:25:00"/>
  </r>
  <r>
    <s v="T1"/>
    <x v="29"/>
    <x v="2"/>
    <s v="FR662"/>
    <d v="2019-05-28T06:25:00"/>
    <s v="May"/>
    <x v="3"/>
    <x v="24"/>
    <s v="None"/>
    <d v="2019-05-28T00:00:00"/>
    <d v="1899-12-30T06:25:00"/>
    <x v="83"/>
    <d v="1899-12-30T06:25:00"/>
  </r>
  <r>
    <s v="T2"/>
    <x v="44"/>
    <x v="0"/>
    <s v="EI280"/>
    <d v="2019-05-28T06:25:00"/>
    <s v="May"/>
    <x v="3"/>
    <x v="25"/>
    <s v="None"/>
    <d v="2019-05-28T00:00:00"/>
    <d v="1899-12-30T06:25:00"/>
    <x v="83"/>
    <d v="1899-12-30T06:26:00"/>
  </r>
  <r>
    <s v="T2"/>
    <x v="14"/>
    <x v="0"/>
    <s v="EI202"/>
    <d v="2019-05-28T06:30:00"/>
    <s v="May"/>
    <x v="3"/>
    <x v="24"/>
    <s v="None"/>
    <d v="2019-05-28T00:00:00"/>
    <d v="1899-12-30T06:30:00"/>
    <x v="83"/>
    <d v="1899-12-30T06:30:00"/>
  </r>
  <r>
    <s v="T2"/>
    <x v="10"/>
    <x v="0"/>
    <s v="EI152"/>
    <d v="2019-05-28T06:30:00"/>
    <s v="May"/>
    <x v="3"/>
    <x v="24"/>
    <s v="None"/>
    <d v="2019-05-28T00:00:00"/>
    <d v="1899-12-30T06:30:00"/>
    <x v="83"/>
    <d v="1899-12-30T06:30:00"/>
  </r>
  <r>
    <s v="T1"/>
    <x v="4"/>
    <x v="2"/>
    <s v="FR1452"/>
    <d v="2019-05-28T06:30:00"/>
    <s v="May"/>
    <x v="3"/>
    <x v="39"/>
    <s v="None"/>
    <d v="2019-05-28T00:00:00"/>
    <d v="1899-12-30T06:30:00"/>
    <x v="83"/>
    <d v="1899-12-30T06:34:00"/>
  </r>
  <r>
    <s v="T1"/>
    <x v="18"/>
    <x v="2"/>
    <s v="FR120"/>
    <d v="2019-05-28T06:30:00"/>
    <s v="May"/>
    <x v="3"/>
    <x v="23"/>
    <s v="None"/>
    <d v="2019-05-28T00:00:00"/>
    <d v="1899-12-30T06:30:00"/>
    <x v="83"/>
    <d v="1899-12-30T06:33:00"/>
  </r>
  <r>
    <s v="T1"/>
    <x v="23"/>
    <x v="2"/>
    <s v="FR504"/>
    <d v="2019-05-28T06:35:00"/>
    <s v="May"/>
    <x v="3"/>
    <x v="39"/>
    <s v="None"/>
    <d v="2019-05-28T00:00:00"/>
    <d v="1899-12-30T06:35:00"/>
    <x v="84"/>
    <d v="1899-12-30T06:39:00"/>
  </r>
  <r>
    <s v="T2"/>
    <x v="31"/>
    <x v="0"/>
    <s v="EI3250"/>
    <d v="2019-05-28T06:40:00"/>
    <s v="May"/>
    <x v="3"/>
    <x v="33"/>
    <s v="None"/>
    <d v="2019-05-28T00:00:00"/>
    <d v="1899-12-30T06:40:00"/>
    <x v="84"/>
    <d v="1899-12-30T06:46:00"/>
  </r>
  <r>
    <s v="T2"/>
    <x v="7"/>
    <x v="0"/>
    <s v="EI520"/>
    <d v="2019-05-28T06:40:00"/>
    <s v="May"/>
    <x v="3"/>
    <x v="33"/>
    <s v="None"/>
    <d v="2019-05-28T00:00:00"/>
    <d v="1899-12-30T06:40:00"/>
    <x v="84"/>
    <d v="1899-12-30T06:46:00"/>
  </r>
  <r>
    <s v="T2"/>
    <x v="23"/>
    <x v="0"/>
    <s v="EI3280"/>
    <d v="2019-05-28T06:40:00"/>
    <s v="May"/>
    <x v="3"/>
    <x v="64"/>
    <s v="None"/>
    <d v="2019-05-28T00:00:00"/>
    <d v="1899-12-30T06:40:00"/>
    <x v="84"/>
    <d v="1899-12-30T06:47:00"/>
  </r>
  <r>
    <s v="T2"/>
    <x v="5"/>
    <x v="0"/>
    <s v="EI562"/>
    <d v="2019-05-28T06:45:00"/>
    <s v="May"/>
    <x v="3"/>
    <x v="18"/>
    <s v="None"/>
    <d v="2019-05-28T00:00:00"/>
    <d v="1899-12-30T06:45:00"/>
    <x v="85"/>
    <d v="1899-12-30T06:50:00"/>
  </r>
  <r>
    <s v="T1"/>
    <x v="11"/>
    <x v="2"/>
    <s v="FR7328"/>
    <d v="2019-05-28T06:45:00"/>
    <s v="May"/>
    <x v="3"/>
    <x v="50"/>
    <s v="None"/>
    <d v="2019-05-28T00:00:00"/>
    <d v="1899-12-30T06:45:00"/>
    <x v="85"/>
    <d v="1899-12-30T06:47:00"/>
  </r>
  <r>
    <s v="T1"/>
    <x v="116"/>
    <x v="2"/>
    <s v="FR3100"/>
    <d v="2019-05-28T06:50:00"/>
    <s v="May"/>
    <x v="3"/>
    <x v="76"/>
    <s v="Long"/>
    <d v="2019-05-28T00:00:00"/>
    <d v="1899-12-30T06:50:00"/>
    <x v="85"/>
    <d v="1899-12-30T08:56:00"/>
  </r>
  <r>
    <s v="T1"/>
    <x v="52"/>
    <x v="2"/>
    <s v="FR9432"/>
    <d v="2019-05-28T06:50:00"/>
    <s v="May"/>
    <x v="3"/>
    <x v="64"/>
    <s v="None"/>
    <d v="2019-05-28T00:00:00"/>
    <d v="1899-12-30T06:50:00"/>
    <x v="85"/>
    <d v="1899-12-30T06:57:00"/>
  </r>
  <r>
    <s v="T2"/>
    <x v="0"/>
    <x v="0"/>
    <s v="EI3220"/>
    <d v="2019-05-28T06:50:00"/>
    <s v="May"/>
    <x v="3"/>
    <x v="7"/>
    <s v="Short"/>
    <d v="2019-05-28T00:00:00"/>
    <d v="1899-12-30T06:50:00"/>
    <x v="85"/>
    <d v="1899-12-30T07:07:00"/>
  </r>
  <r>
    <s v="T2"/>
    <x v="42"/>
    <x v="0"/>
    <s v="EI330"/>
    <d v="2019-05-28T06:50:00"/>
    <s v="May"/>
    <x v="3"/>
    <x v="10"/>
    <s v="Medium"/>
    <d v="2019-05-28T00:00:00"/>
    <d v="1899-12-30T06:50:00"/>
    <x v="85"/>
    <d v="1899-12-30T07:17:00"/>
  </r>
  <r>
    <s v="T2"/>
    <x v="118"/>
    <x v="0"/>
    <s v="EI392"/>
    <d v="2019-05-28T06:50:00"/>
    <s v="May"/>
    <x v="3"/>
    <x v="5"/>
    <s v="Short"/>
    <d v="2019-05-28T00:00:00"/>
    <d v="1899-12-30T06:50:00"/>
    <x v="85"/>
    <d v="1899-12-30T07:01:00"/>
  </r>
  <r>
    <s v="T2"/>
    <x v="37"/>
    <x v="0"/>
    <s v="EI692"/>
    <d v="2019-05-28T06:50:00"/>
    <s v="May"/>
    <x v="3"/>
    <x v="50"/>
    <s v="None"/>
    <d v="2019-05-28T00:00:00"/>
    <d v="1899-12-30T06:50:00"/>
    <x v="85"/>
    <d v="1899-12-30T06:52:00"/>
  </r>
  <r>
    <s v="T2"/>
    <x v="4"/>
    <x v="0"/>
    <s v="EI630"/>
    <d v="2019-05-28T06:50:00"/>
    <s v="May"/>
    <x v="3"/>
    <x v="18"/>
    <s v="None"/>
    <d v="2019-05-28T00:00:00"/>
    <d v="1899-12-30T06:50:00"/>
    <x v="85"/>
    <d v="1899-12-30T06:55:00"/>
  </r>
  <r>
    <s v="T2"/>
    <x v="15"/>
    <x v="0"/>
    <s v="EI650"/>
    <d v="2019-05-28T07:00:00"/>
    <s v="May"/>
    <x v="3"/>
    <x v="33"/>
    <s v="None"/>
    <d v="2019-05-28T00:00:00"/>
    <d v="1899-12-30T07:00:00"/>
    <x v="86"/>
    <d v="1899-12-30T07:06:00"/>
  </r>
  <r>
    <s v="T2"/>
    <x v="16"/>
    <x v="0"/>
    <s v="EI582"/>
    <d v="2019-05-28T07:00:00"/>
    <s v="May"/>
    <x v="3"/>
    <x v="0"/>
    <s v="Short"/>
    <d v="2019-05-28T00:00:00"/>
    <d v="1899-12-30T07:00:00"/>
    <x v="86"/>
    <d v="1899-12-30T07:14:00"/>
  </r>
  <r>
    <s v="T1"/>
    <x v="44"/>
    <x v="4"/>
    <s v="BA4461"/>
    <d v="2019-05-28T07:00:00"/>
    <s v="May"/>
    <x v="3"/>
    <x v="35"/>
    <s v="Medium"/>
    <d v="2019-05-28T00:00:00"/>
    <d v="1899-12-30T07:00:00"/>
    <x v="86"/>
    <d v="1899-12-30T07:22:00"/>
  </r>
  <r>
    <s v="T2"/>
    <x v="49"/>
    <x v="0"/>
    <s v="EI432"/>
    <d v="2019-05-28T07:00:00"/>
    <s v="May"/>
    <x v="3"/>
    <x v="93"/>
    <s v="Long"/>
    <d v="2019-05-28T00:00:00"/>
    <d v="1899-12-30T07:00:00"/>
    <x v="86"/>
    <d v="1899-12-30T08:23:00"/>
  </r>
  <r>
    <s v="T1"/>
    <x v="32"/>
    <x v="2"/>
    <s v="FR442"/>
    <d v="2019-05-28T07:05:00"/>
    <s v="May"/>
    <x v="3"/>
    <x v="64"/>
    <s v="None"/>
    <d v="2019-05-28T00:00:00"/>
    <d v="1899-12-30T07:05:00"/>
    <x v="87"/>
    <d v="1899-12-30T07:12:00"/>
  </r>
  <r>
    <s v="T2"/>
    <x v="40"/>
    <x v="0"/>
    <s v="EI342"/>
    <d v="2019-05-28T07:05:00"/>
    <s v="May"/>
    <x v="3"/>
    <x v="14"/>
    <s v="Short"/>
    <d v="2019-05-28T00:00:00"/>
    <d v="1899-12-30T07:05:00"/>
    <x v="87"/>
    <d v="1899-12-30T07:15:00"/>
  </r>
  <r>
    <s v="T2"/>
    <x v="63"/>
    <x v="0"/>
    <s v="EI450"/>
    <d v="2019-05-28T07:10:00"/>
    <s v="May"/>
    <x v="3"/>
    <x v="13"/>
    <s v="Short"/>
    <d v="2019-05-28T00:00:00"/>
    <d v="1899-12-30T07:10:00"/>
    <x v="87"/>
    <d v="1899-12-30T07:29:00"/>
  </r>
  <r>
    <s v="T1"/>
    <x v="61"/>
    <x v="2"/>
    <s v="FR7199"/>
    <d v="2019-05-28T07:10:00"/>
    <s v="May"/>
    <x v="3"/>
    <x v="18"/>
    <s v="None"/>
    <d v="2019-05-28T00:00:00"/>
    <d v="1899-12-30T07:10:00"/>
    <x v="87"/>
    <d v="1899-12-30T07:15:00"/>
  </r>
  <r>
    <s v="T2"/>
    <x v="41"/>
    <x v="0"/>
    <s v="EI352"/>
    <d v="2019-05-28T07:10:00"/>
    <s v="May"/>
    <x v="3"/>
    <x v="18"/>
    <s v="None"/>
    <d v="2019-05-28T00:00:00"/>
    <d v="1899-12-30T07:10:00"/>
    <x v="87"/>
    <d v="1899-12-30T07:15:00"/>
  </r>
  <r>
    <s v="T2"/>
    <x v="18"/>
    <x v="0"/>
    <s v="EI230"/>
    <d v="2019-05-28T07:15:00"/>
    <s v="May"/>
    <x v="3"/>
    <x v="5"/>
    <s v="Short"/>
    <d v="2019-05-28T00:00:00"/>
    <d v="1899-12-30T07:15:00"/>
    <x v="77"/>
    <d v="1899-12-30T07:26:00"/>
  </r>
  <r>
    <s v="T1"/>
    <x v="0"/>
    <x v="2"/>
    <s v="FR5772"/>
    <d v="2019-05-28T07:15:00"/>
    <s v="May"/>
    <x v="3"/>
    <x v="5"/>
    <s v="Short"/>
    <d v="2019-05-28T00:00:00"/>
    <d v="1899-12-30T07:15:00"/>
    <x v="77"/>
    <d v="1899-12-30T07:26:00"/>
  </r>
  <r>
    <s v="T1"/>
    <x v="42"/>
    <x v="2"/>
    <s v="FR8556"/>
    <d v="2019-05-28T07:20:00"/>
    <s v="May"/>
    <x v="3"/>
    <x v="25"/>
    <s v="None"/>
    <d v="2019-05-28T00:00:00"/>
    <d v="1899-12-30T07:20:00"/>
    <x v="77"/>
    <d v="1899-12-30T07:21:00"/>
  </r>
  <r>
    <s v="T1"/>
    <x v="151"/>
    <x v="2"/>
    <s v="FR1984"/>
    <d v="2019-05-28T07:20:00"/>
    <s v="May"/>
    <x v="3"/>
    <x v="50"/>
    <s v="None"/>
    <d v="2019-05-28T00:00:00"/>
    <d v="1899-12-30T07:20:00"/>
    <x v="77"/>
    <d v="1899-12-30T07:22:00"/>
  </r>
  <r>
    <s v="T2"/>
    <x v="1"/>
    <x v="0"/>
    <s v="EI572"/>
    <d v="2019-05-28T05:30:00"/>
    <s v="May"/>
    <x v="3"/>
    <x v="23"/>
    <s v="None"/>
    <d v="2019-05-28T00:00:00"/>
    <d v="1899-12-30T05:30:00"/>
    <x v="104"/>
    <d v="1899-12-30T05:33:00"/>
  </r>
  <r>
    <s v="T1"/>
    <x v="41"/>
    <x v="12"/>
    <s v="LH2521"/>
    <d v="2019-05-28T05:35:00"/>
    <s v="May"/>
    <x v="3"/>
    <x v="39"/>
    <s v="None"/>
    <d v="2019-05-28T00:00:00"/>
    <d v="1899-12-30T05:35:00"/>
    <x v="88"/>
    <d v="1899-12-30T05:39:00"/>
  </r>
  <r>
    <s v="T1"/>
    <x v="103"/>
    <x v="10"/>
    <s v="TOM1254"/>
    <d v="2019-05-28T05:35:00"/>
    <s v="May"/>
    <x v="3"/>
    <x v="27"/>
    <s v="Medium"/>
    <d v="2019-05-28T00:00:00"/>
    <d v="1899-12-30T05:35:00"/>
    <x v="88"/>
    <d v="1899-12-30T06:01:00"/>
  </r>
  <r>
    <s v="T1"/>
    <x v="3"/>
    <x v="10"/>
    <s v="TOM1272"/>
    <d v="2019-05-28T05:45:00"/>
    <s v="May"/>
    <x v="3"/>
    <x v="15"/>
    <s v="Long"/>
    <d v="2019-05-28T00:00:00"/>
    <d v="1899-12-30T05:45:00"/>
    <x v="97"/>
    <d v="1899-12-30T06:32:00"/>
  </r>
  <r>
    <s v="T1"/>
    <x v="166"/>
    <x v="2"/>
    <s v="FR6089"/>
    <d v="2019-05-28T05:45:00"/>
    <s v="May"/>
    <x v="3"/>
    <x v="46"/>
    <s v="Medium"/>
    <d v="2019-05-28T00:00:00"/>
    <d v="1899-12-30T05:45:00"/>
    <x v="97"/>
    <d v="1899-12-30T06:05:00"/>
  </r>
  <r>
    <s v="T2"/>
    <x v="119"/>
    <x v="0"/>
    <s v="EI440"/>
    <d v="2019-05-28T05:55:00"/>
    <s v="May"/>
    <x v="3"/>
    <x v="23"/>
    <s v="None"/>
    <d v="2019-05-28T00:00:00"/>
    <d v="1899-12-30T05:55:00"/>
    <x v="89"/>
    <d v="1899-12-30T05:58:00"/>
  </r>
  <r>
    <s v="T1"/>
    <x v="13"/>
    <x v="7"/>
    <s v="KL932"/>
    <d v="2019-05-28T05:55:00"/>
    <s v="May"/>
    <x v="3"/>
    <x v="26"/>
    <s v="Short"/>
    <d v="2019-05-28T00:00:00"/>
    <d v="1899-12-30T05:55:00"/>
    <x v="89"/>
    <d v="1899-12-30T06:11:00"/>
  </r>
  <r>
    <s v="T2"/>
    <x v="95"/>
    <x v="0"/>
    <s v="EI550"/>
    <d v="2019-05-28T06:00:00"/>
    <s v="May"/>
    <x v="3"/>
    <x v="18"/>
    <s v="None"/>
    <d v="2019-05-28T00:00:00"/>
    <d v="1899-12-30T06:00:00"/>
    <x v="89"/>
    <d v="1899-12-30T06:05:00"/>
  </r>
  <r>
    <s v="T1"/>
    <x v="7"/>
    <x v="15"/>
    <s v="AF1017"/>
    <d v="2019-05-28T06:00:00"/>
    <s v="May"/>
    <x v="3"/>
    <x v="44"/>
    <s v="Short"/>
    <d v="2019-05-28T00:00:00"/>
    <d v="1899-12-30T06:00:00"/>
    <x v="89"/>
    <d v="1899-12-30T06:12:00"/>
  </r>
  <r>
    <s v="T1"/>
    <x v="41"/>
    <x v="2"/>
    <s v="FR8994"/>
    <d v="2019-05-28T06:10:00"/>
    <s v="May"/>
    <x v="3"/>
    <x v="25"/>
    <s v="None"/>
    <d v="2019-05-28T00:00:00"/>
    <d v="1899-12-30T06:10:00"/>
    <x v="90"/>
    <d v="1899-12-30T06:11:00"/>
  </r>
  <r>
    <s v="T1"/>
    <x v="61"/>
    <x v="2"/>
    <s v="FR7124"/>
    <d v="2019-05-28T06:15:00"/>
    <s v="May"/>
    <x v="3"/>
    <x v="25"/>
    <s v="None"/>
    <d v="2019-05-28T00:00:00"/>
    <d v="1899-12-30T06:15:00"/>
    <x v="91"/>
    <d v="1899-12-30T06:16:00"/>
  </r>
  <r>
    <s v="T2"/>
    <x v="13"/>
    <x v="0"/>
    <s v="EI602"/>
    <d v="2019-05-28T06:15:00"/>
    <s v="May"/>
    <x v="3"/>
    <x v="18"/>
    <s v="None"/>
    <d v="2019-05-28T00:00:00"/>
    <d v="1899-12-30T06:15:00"/>
    <x v="91"/>
    <d v="1899-12-30T06:20:00"/>
  </r>
  <r>
    <s v="T2"/>
    <x v="45"/>
    <x v="0"/>
    <s v="EI592"/>
    <d v="2019-05-28T06:15:00"/>
    <s v="May"/>
    <x v="3"/>
    <x v="4"/>
    <s v="Long"/>
    <d v="2019-05-28T00:00:00"/>
    <d v="1899-12-30T06:15:00"/>
    <x v="91"/>
    <d v="1899-12-30T06:52:00"/>
  </r>
  <r>
    <s v="T1"/>
    <x v="5"/>
    <x v="2"/>
    <s v="FR6875"/>
    <d v="2019-05-28T06:15:00"/>
    <s v="May"/>
    <x v="3"/>
    <x v="25"/>
    <s v="None"/>
    <d v="2019-05-28T00:00:00"/>
    <d v="1899-12-30T06:15:00"/>
    <x v="91"/>
    <d v="1899-12-30T06:16:00"/>
  </r>
  <r>
    <s v="T1"/>
    <x v="100"/>
    <x v="2"/>
    <s v="FR4282"/>
    <d v="2019-05-27T20:40:00"/>
    <s v="May"/>
    <x v="4"/>
    <x v="14"/>
    <s v="Short"/>
    <d v="2019-05-27T00:00:00"/>
    <d v="1899-12-30T20:40:00"/>
    <x v="13"/>
    <d v="1899-12-30T20:50:00"/>
  </r>
  <r>
    <s v="T1"/>
    <x v="29"/>
    <x v="2"/>
    <s v="FR666"/>
    <d v="2019-05-27T20:45:00"/>
    <s v="May"/>
    <x v="4"/>
    <x v="2"/>
    <s v="None"/>
    <d v="2019-05-27T00:00:00"/>
    <d v="1899-12-30T20:45:00"/>
    <x v="14"/>
    <d v="1899-12-30T20:54:00"/>
  </r>
  <r>
    <s v="T1"/>
    <x v="13"/>
    <x v="7"/>
    <s v="KL942"/>
    <d v="2019-05-27T20:45:00"/>
    <s v="May"/>
    <x v="4"/>
    <x v="6"/>
    <s v="Short"/>
    <d v="2019-05-27T00:00:00"/>
    <d v="1899-12-30T20:45:00"/>
    <x v="14"/>
    <d v="1899-12-30T21:00:00"/>
  </r>
  <r>
    <s v="T1"/>
    <x v="30"/>
    <x v="8"/>
    <s v="BE388"/>
    <d v="2019-05-27T20:50:00"/>
    <s v="May"/>
    <x v="4"/>
    <x v="19"/>
    <s v="None"/>
    <d v="2019-05-27T00:00:00"/>
    <d v="1899-12-30T20:50:00"/>
    <x v="14"/>
    <d v="1899-12-30T20:58:00"/>
  </r>
  <r>
    <s v="T1"/>
    <x v="32"/>
    <x v="2"/>
    <s v="FR448"/>
    <d v="2019-05-27T20:55:00"/>
    <s v="May"/>
    <x v="4"/>
    <x v="6"/>
    <s v="Short"/>
    <d v="2019-05-27T00:00:00"/>
    <d v="1899-12-30T20:55:00"/>
    <x v="15"/>
    <d v="1899-12-30T21:10:00"/>
  </r>
  <r>
    <s v="T1"/>
    <x v="22"/>
    <x v="2"/>
    <s v="FR174"/>
    <d v="2019-05-27T20:55:00"/>
    <s v="May"/>
    <x v="4"/>
    <x v="24"/>
    <s v="None"/>
    <d v="2019-05-27T00:00:00"/>
    <d v="1899-12-30T20:55:00"/>
    <x v="15"/>
    <d v="1899-12-30T20:55:00"/>
  </r>
  <r>
    <s v="T1"/>
    <x v="10"/>
    <x v="4"/>
    <s v="BA839"/>
    <d v="2019-05-27T20:55:00"/>
    <s v="May"/>
    <x v="4"/>
    <x v="7"/>
    <s v="Short"/>
    <d v="2019-05-27T00:00:00"/>
    <d v="1899-12-30T20:55:00"/>
    <x v="15"/>
    <d v="1899-12-30T21:12:00"/>
  </r>
  <r>
    <s v="T2"/>
    <x v="10"/>
    <x v="0"/>
    <s v="EI186"/>
    <d v="2019-05-27T21:10:00"/>
    <s v="May"/>
    <x v="4"/>
    <x v="18"/>
    <s v="None"/>
    <d v="2019-05-27T00:00:00"/>
    <d v="1899-12-30T21:10:00"/>
    <x v="16"/>
    <d v="1899-12-30T21:15:00"/>
  </r>
  <r>
    <s v="T1"/>
    <x v="74"/>
    <x v="8"/>
    <s v="BE4528"/>
    <d v="2019-05-27T21:20:00"/>
    <s v="May"/>
    <x v="4"/>
    <x v="44"/>
    <s v="Short"/>
    <d v="2019-05-27T00:00:00"/>
    <d v="1899-12-30T21:20:00"/>
    <x v="105"/>
    <d v="1899-12-30T21:32:00"/>
  </r>
  <r>
    <s v="T1"/>
    <x v="33"/>
    <x v="2"/>
    <s v="FR2721"/>
    <d v="2019-05-27T21:35:00"/>
    <s v="May"/>
    <x v="4"/>
    <x v="2"/>
    <s v="None"/>
    <d v="2019-05-27T00:00:00"/>
    <d v="1899-12-30T21:35:00"/>
    <x v="17"/>
    <d v="1899-12-30T21:44:00"/>
  </r>
  <r>
    <s v="T1"/>
    <x v="85"/>
    <x v="21"/>
    <s v="EW397"/>
    <d v="2019-05-27T21:45:00"/>
    <s v="May"/>
    <x v="4"/>
    <x v="5"/>
    <s v="Short"/>
    <d v="2019-05-27T00:00:00"/>
    <d v="1899-12-30T21:45:00"/>
    <x v="106"/>
    <d v="1899-12-30T21:56:00"/>
  </r>
  <r>
    <s v="T1"/>
    <x v="8"/>
    <x v="2"/>
    <s v="FR298"/>
    <d v="2019-05-27T21:55:00"/>
    <s v="May"/>
    <x v="4"/>
    <x v="24"/>
    <s v="None"/>
    <d v="2019-05-27T00:00:00"/>
    <d v="1899-12-30T21:55:00"/>
    <x v="94"/>
    <d v="1899-12-30T21:55:00"/>
  </r>
  <r>
    <s v="T1"/>
    <x v="48"/>
    <x v="2"/>
    <s v="FR342"/>
    <d v="2019-05-27T22:00:00"/>
    <s v="May"/>
    <x v="4"/>
    <x v="64"/>
    <s v="None"/>
    <d v="2019-05-27T00:00:00"/>
    <d v="1899-12-30T22:00:00"/>
    <x v="94"/>
    <d v="1899-12-30T22:07:00"/>
  </r>
  <r>
    <s v="T1"/>
    <x v="127"/>
    <x v="32"/>
    <s v="SU2591"/>
    <d v="2019-05-27T22:55:00"/>
    <s v="May"/>
    <x v="4"/>
    <x v="49"/>
    <s v="Long"/>
    <d v="2019-05-27T00:00:00"/>
    <d v="1899-12-30T22:55:00"/>
    <x v="93"/>
    <d v="1899-12-30T00:21:00"/>
  </r>
  <r>
    <s v="T2"/>
    <x v="10"/>
    <x v="0"/>
    <s v="EI176"/>
    <d v="2019-05-27T17:00:00"/>
    <s v="May"/>
    <x v="4"/>
    <x v="68"/>
    <s v="Medium"/>
    <d v="2019-05-27T00:00:00"/>
    <d v="1899-12-30T17:00:00"/>
    <x v="30"/>
    <d v="1899-12-30T17:29:00"/>
  </r>
  <r>
    <s v="T2"/>
    <x v="15"/>
    <x v="0"/>
    <s v="EI656"/>
    <d v="2019-05-27T17:00:00"/>
    <s v="May"/>
    <x v="4"/>
    <x v="30"/>
    <s v="Long"/>
    <d v="2019-05-27T00:00:00"/>
    <d v="1899-12-30T17:00:00"/>
    <x v="30"/>
    <d v="1899-12-30T18:02:00"/>
  </r>
  <r>
    <s v="T1"/>
    <x v="7"/>
    <x v="15"/>
    <s v="AF1117"/>
    <d v="2019-05-27T17:00:00"/>
    <s v="May"/>
    <x v="4"/>
    <x v="44"/>
    <s v="Short"/>
    <d v="2019-05-27T00:00:00"/>
    <d v="1899-12-30T17:00:00"/>
    <x v="30"/>
    <d v="1899-12-30T17:12:00"/>
  </r>
  <r>
    <s v="T1"/>
    <x v="45"/>
    <x v="38"/>
    <s v="ET713"/>
    <d v="2019-05-27T17:05:00"/>
    <s v="May"/>
    <x v="4"/>
    <x v="7"/>
    <s v="Short"/>
    <d v="2019-05-27T00:00:00"/>
    <d v="1899-12-30T17:05:00"/>
    <x v="31"/>
    <d v="1899-12-30T17:22:00"/>
  </r>
  <r>
    <s v="T1"/>
    <x v="31"/>
    <x v="2"/>
    <s v="FR814"/>
    <d v="2019-05-27T17:10:00"/>
    <s v="May"/>
    <x v="4"/>
    <x v="50"/>
    <s v="None"/>
    <d v="2019-05-27T00:00:00"/>
    <d v="1899-12-30T17:10:00"/>
    <x v="31"/>
    <d v="1899-12-30T17:12:00"/>
  </r>
  <r>
    <s v="T1"/>
    <x v="5"/>
    <x v="2"/>
    <s v="FR6395"/>
    <d v="2019-05-27T17:10:00"/>
    <s v="May"/>
    <x v="4"/>
    <x v="108"/>
    <s v="Long"/>
    <d v="2019-05-27T00:00:00"/>
    <d v="1899-12-30T17:10:00"/>
    <x v="31"/>
    <d v="1899-12-30T18:32:00"/>
  </r>
  <r>
    <s v="T2"/>
    <x v="56"/>
    <x v="0"/>
    <s v="EI3244"/>
    <d v="2019-05-27T17:10:00"/>
    <s v="May"/>
    <x v="4"/>
    <x v="61"/>
    <s v="Long"/>
    <d v="2019-05-27T00:00:00"/>
    <d v="1899-12-30T17:10:00"/>
    <x v="31"/>
    <d v="1899-12-30T18:00:00"/>
  </r>
  <r>
    <s v="T1"/>
    <x v="16"/>
    <x v="2"/>
    <s v="FR7048"/>
    <d v="2019-05-27T17:15:00"/>
    <s v="May"/>
    <x v="4"/>
    <x v="23"/>
    <s v="None"/>
    <d v="2019-05-27T00:00:00"/>
    <d v="1899-12-30T17:15:00"/>
    <x v="19"/>
    <d v="1899-12-30T17:18:00"/>
  </r>
  <r>
    <s v="T1"/>
    <x v="41"/>
    <x v="2"/>
    <s v="FR8996"/>
    <d v="2019-05-27T17:15:00"/>
    <s v="May"/>
    <x v="4"/>
    <x v="28"/>
    <s v="Medium"/>
    <d v="2019-05-27T00:00:00"/>
    <d v="1899-12-30T17:15:00"/>
    <x v="19"/>
    <d v="1899-12-30T17:43:00"/>
  </r>
  <r>
    <s v="T1"/>
    <x v="13"/>
    <x v="7"/>
    <s v="KL938"/>
    <d v="2019-05-27T17:20:00"/>
    <s v="May"/>
    <x v="4"/>
    <x v="20"/>
    <s v="Long"/>
    <d v="2019-05-27T00:00:00"/>
    <d v="1899-12-30T17:20:00"/>
    <x v="19"/>
    <d v="1899-12-30T17:52:00"/>
  </r>
  <r>
    <s v="T1"/>
    <x v="63"/>
    <x v="2"/>
    <s v="FR6840"/>
    <d v="2019-05-27T17:20:00"/>
    <s v="May"/>
    <x v="4"/>
    <x v="87"/>
    <s v="Long"/>
    <d v="2019-05-27T00:00:00"/>
    <d v="1899-12-30T17:20:00"/>
    <x v="19"/>
    <d v="1899-12-30T18:18:00"/>
  </r>
  <r>
    <s v="T2"/>
    <x v="26"/>
    <x v="0"/>
    <s v="EI496"/>
    <d v="2019-05-27T17:25:00"/>
    <s v="May"/>
    <x v="4"/>
    <x v="31"/>
    <s v="Long"/>
    <d v="2019-05-27T00:00:00"/>
    <d v="1899-12-30T17:25:00"/>
    <x v="20"/>
    <d v="1899-12-30T18:00:00"/>
  </r>
  <r>
    <s v="T1"/>
    <x v="36"/>
    <x v="2"/>
    <s v="FR1958"/>
    <d v="2019-05-27T17:25:00"/>
    <s v="May"/>
    <x v="4"/>
    <x v="81"/>
    <s v="Long"/>
    <d v="2019-05-27T00:00:00"/>
    <d v="1899-12-30T17:25:00"/>
    <x v="20"/>
    <d v="1899-12-30T18:01:00"/>
  </r>
  <r>
    <s v="T1"/>
    <x v="11"/>
    <x v="11"/>
    <s v="TP1327"/>
    <d v="2019-05-27T17:30:00"/>
    <s v="May"/>
    <x v="4"/>
    <x v="108"/>
    <s v="Long"/>
    <d v="2019-05-27T00:00:00"/>
    <d v="1899-12-30T17:30:00"/>
    <x v="20"/>
    <d v="1899-12-30T18:52:00"/>
  </r>
  <r>
    <s v="T2"/>
    <x v="23"/>
    <x v="0"/>
    <s v="EI3286"/>
    <d v="2019-05-27T17:30:00"/>
    <s v="May"/>
    <x v="4"/>
    <x v="71"/>
    <s v="Long"/>
    <d v="2019-05-27T00:00:00"/>
    <d v="1899-12-30T17:30:00"/>
    <x v="20"/>
    <d v="1899-12-30T18:11:00"/>
  </r>
  <r>
    <s v="T2"/>
    <x v="37"/>
    <x v="0"/>
    <s v="EI698"/>
    <d v="2019-05-27T17:30:00"/>
    <s v="May"/>
    <x v="4"/>
    <x v="36"/>
    <s v="Long"/>
    <d v="2019-05-27T00:00:00"/>
    <d v="1899-12-30T17:30:00"/>
    <x v="20"/>
    <d v="1899-12-30T18:08:00"/>
  </r>
  <r>
    <s v="T1"/>
    <x v="38"/>
    <x v="2"/>
    <s v="FR7094"/>
    <d v="2019-05-27T17:35:00"/>
    <s v="May"/>
    <x v="4"/>
    <x v="53"/>
    <s v="Long"/>
    <d v="2019-05-27T00:00:00"/>
    <d v="1899-12-30T17:35:00"/>
    <x v="21"/>
    <d v="1899-12-30T18:08:00"/>
  </r>
  <r>
    <s v="T2"/>
    <x v="40"/>
    <x v="0"/>
    <s v="EI348"/>
    <d v="2019-05-27T17:45:00"/>
    <s v="May"/>
    <x v="4"/>
    <x v="12"/>
    <s v="Long"/>
    <d v="2019-05-27T00:00:00"/>
    <d v="1899-12-30T17:45:00"/>
    <x v="22"/>
    <d v="1899-12-30T18:29:00"/>
  </r>
  <r>
    <s v="T2"/>
    <x v="44"/>
    <x v="0"/>
    <s v="EI290"/>
    <d v="2019-05-27T17:45:00"/>
    <s v="May"/>
    <x v="4"/>
    <x v="77"/>
    <s v="Long"/>
    <d v="2019-05-27T00:00:00"/>
    <d v="1899-12-30T17:45:00"/>
    <x v="22"/>
    <d v="1899-12-30T18:44:00"/>
  </r>
  <r>
    <s v="T2"/>
    <x v="39"/>
    <x v="0"/>
    <s v="EI540"/>
    <d v="2019-05-27T17:45:00"/>
    <s v="May"/>
    <x v="4"/>
    <x v="69"/>
    <s v="Long"/>
    <d v="2019-05-27T00:00:00"/>
    <d v="1899-12-30T17:45:00"/>
    <x v="22"/>
    <d v="1899-12-30T18:57:00"/>
  </r>
  <r>
    <s v="T1"/>
    <x v="45"/>
    <x v="2"/>
    <s v="FR7156"/>
    <d v="2019-05-27T17:45:00"/>
    <s v="May"/>
    <x v="4"/>
    <x v="30"/>
    <s v="Long"/>
    <d v="2019-05-27T00:00:00"/>
    <d v="1899-12-30T17:45:00"/>
    <x v="22"/>
    <d v="1899-12-30T18:47:00"/>
  </r>
  <r>
    <s v="T1"/>
    <x v="41"/>
    <x v="12"/>
    <s v="LH2517"/>
    <d v="2019-05-27T17:50:00"/>
    <s v="May"/>
    <x v="4"/>
    <x v="85"/>
    <s v="Long"/>
    <d v="2019-05-27T00:00:00"/>
    <d v="1899-12-30T17:50:00"/>
    <x v="22"/>
    <d v="1899-12-30T18:43:00"/>
  </r>
  <r>
    <s v="T2"/>
    <x v="18"/>
    <x v="0"/>
    <s v="EI244"/>
    <d v="2019-05-27T17:50:00"/>
    <s v="May"/>
    <x v="4"/>
    <x v="89"/>
    <s v="Long"/>
    <d v="2019-05-27T00:00:00"/>
    <d v="1899-12-30T17:50:00"/>
    <x v="22"/>
    <d v="1899-12-30T18:41:00"/>
  </r>
  <r>
    <s v="T1"/>
    <x v="3"/>
    <x v="2"/>
    <s v="FR9997"/>
    <d v="2019-05-27T17:50:00"/>
    <s v="May"/>
    <x v="4"/>
    <x v="98"/>
    <s v="Long"/>
    <d v="2019-05-27T00:00:00"/>
    <d v="1899-12-30T17:50:00"/>
    <x v="22"/>
    <d v="1899-12-30T18:58:00"/>
  </r>
  <r>
    <s v="T1"/>
    <x v="32"/>
    <x v="2"/>
    <s v="FR446"/>
    <d v="2019-05-27T17:50:00"/>
    <s v="May"/>
    <x v="4"/>
    <x v="92"/>
    <s v="Long"/>
    <d v="2019-05-27T00:00:00"/>
    <d v="1899-12-30T17:50:00"/>
    <x v="22"/>
    <d v="1899-12-30T18:24:00"/>
  </r>
  <r>
    <s v="T1"/>
    <x v="16"/>
    <x v="2"/>
    <s v="FR7054"/>
    <d v="2019-05-27T17:55:00"/>
    <s v="May"/>
    <x v="4"/>
    <x v="11"/>
    <s v="Long"/>
    <d v="2019-05-27T00:00:00"/>
    <d v="1899-12-30T17:55:00"/>
    <x v="23"/>
    <d v="1899-12-30T18:35:00"/>
  </r>
  <r>
    <s v="T2"/>
    <x v="42"/>
    <x v="0"/>
    <s v="EI338"/>
    <d v="2019-05-27T17:55:00"/>
    <s v="May"/>
    <x v="4"/>
    <x v="51"/>
    <s v="Long"/>
    <d v="2019-05-27T00:00:00"/>
    <d v="1899-12-30T17:55:00"/>
    <x v="23"/>
    <d v="1899-12-30T18:37:00"/>
  </r>
  <r>
    <s v="T1"/>
    <x v="15"/>
    <x v="12"/>
    <s v="LH981"/>
    <d v="2019-05-27T18:00:00"/>
    <s v="May"/>
    <x v="4"/>
    <x v="92"/>
    <s v="Long"/>
    <d v="2019-05-27T00:00:00"/>
    <d v="1899-12-30T18:00:00"/>
    <x v="23"/>
    <d v="1899-12-30T18:34:00"/>
  </r>
  <r>
    <s v="T2"/>
    <x v="31"/>
    <x v="0"/>
    <s v="EI3258"/>
    <d v="2019-05-27T18:00:00"/>
    <s v="May"/>
    <x v="4"/>
    <x v="81"/>
    <s v="Long"/>
    <d v="2019-05-27T00:00:00"/>
    <d v="1899-12-30T18:00:00"/>
    <x v="23"/>
    <d v="1899-12-30T18:36:00"/>
  </r>
  <r>
    <s v="T1"/>
    <x v="46"/>
    <x v="2"/>
    <s v="FR4844"/>
    <d v="2019-05-27T18:00:00"/>
    <s v="May"/>
    <x v="4"/>
    <x v="71"/>
    <s v="Long"/>
    <d v="2019-05-27T00:00:00"/>
    <d v="1899-12-30T18:00:00"/>
    <x v="23"/>
    <d v="1899-12-30T18:41:00"/>
  </r>
  <r>
    <s v="T2"/>
    <x v="10"/>
    <x v="0"/>
    <s v="EI178"/>
    <d v="2019-05-27T18:00:00"/>
    <s v="May"/>
    <x v="4"/>
    <x v="96"/>
    <s v="Long"/>
    <d v="2019-05-27T00:00:00"/>
    <d v="1899-12-30T18:00:00"/>
    <x v="23"/>
    <d v="1899-12-30T19:18:00"/>
  </r>
  <r>
    <s v="T1"/>
    <x v="45"/>
    <x v="13"/>
    <s v="I23791"/>
    <d v="2019-05-27T18:05:00"/>
    <s v="May"/>
    <x v="4"/>
    <x v="11"/>
    <s v="Long"/>
    <d v="2019-05-27T00:00:00"/>
    <d v="1899-12-30T18:05:00"/>
    <x v="24"/>
    <d v="1899-12-30T18:45:00"/>
  </r>
  <r>
    <s v="T2"/>
    <x v="13"/>
    <x v="0"/>
    <s v="EI610"/>
    <d v="2019-05-27T18:10:00"/>
    <s v="May"/>
    <x v="4"/>
    <x v="61"/>
    <s v="Long"/>
    <d v="2019-05-27T00:00:00"/>
    <d v="1899-12-30T18:10:00"/>
    <x v="24"/>
    <d v="1899-12-30T19:00:00"/>
  </r>
  <r>
    <s v="T1"/>
    <x v="12"/>
    <x v="2"/>
    <s v="FR5322"/>
    <d v="2019-05-27T18:10:00"/>
    <s v="May"/>
    <x v="4"/>
    <x v="61"/>
    <s v="Long"/>
    <d v="2019-05-27T00:00:00"/>
    <d v="1899-12-30T18:10:00"/>
    <x v="24"/>
    <d v="1899-12-30T19:00:00"/>
  </r>
  <r>
    <s v="T1"/>
    <x v="43"/>
    <x v="2"/>
    <s v="FR7326"/>
    <d v="2019-05-27T18:10:00"/>
    <s v="May"/>
    <x v="4"/>
    <x v="71"/>
    <s v="Long"/>
    <d v="2019-05-27T00:00:00"/>
    <d v="1899-12-30T18:10:00"/>
    <x v="24"/>
    <d v="1899-12-30T18:51:00"/>
  </r>
  <r>
    <s v="T2"/>
    <x v="49"/>
    <x v="0"/>
    <s v="EI436"/>
    <d v="2019-05-27T18:20:00"/>
    <s v="May"/>
    <x v="4"/>
    <x v="11"/>
    <s v="Long"/>
    <d v="2019-05-27T00:00:00"/>
    <d v="1899-12-30T18:20:00"/>
    <x v="25"/>
    <d v="1899-12-30T19:00:00"/>
  </r>
  <r>
    <s v="T1"/>
    <x v="47"/>
    <x v="2"/>
    <s v="FR1892"/>
    <d v="2019-05-27T18:25:00"/>
    <s v="May"/>
    <x v="4"/>
    <x v="49"/>
    <s v="Long"/>
    <d v="2019-05-27T00:00:00"/>
    <d v="1899-12-30T18:25:00"/>
    <x v="0"/>
    <d v="1899-12-30T19:51:00"/>
  </r>
  <r>
    <s v="T2"/>
    <x v="1"/>
    <x v="0"/>
    <s v="EI574"/>
    <d v="2019-05-27T18:30:00"/>
    <s v="May"/>
    <x v="4"/>
    <x v="58"/>
    <s v="Long"/>
    <d v="2019-05-27T00:00:00"/>
    <d v="1899-12-30T18:30:00"/>
    <x v="0"/>
    <d v="1899-12-30T19:09:00"/>
  </r>
  <r>
    <s v="T2"/>
    <x v="0"/>
    <x v="0"/>
    <s v="EI3228"/>
    <d v="2019-05-27T18:30:00"/>
    <s v="May"/>
    <x v="4"/>
    <x v="92"/>
    <s v="Long"/>
    <d v="2019-05-27T00:00:00"/>
    <d v="1899-12-30T18:30:00"/>
    <x v="0"/>
    <d v="1899-12-30T19:04:00"/>
  </r>
  <r>
    <s v="T2"/>
    <x v="7"/>
    <x v="0"/>
    <s v="EI528"/>
    <d v="2019-05-27T18:35:00"/>
    <s v="May"/>
    <x v="4"/>
    <x v="103"/>
    <s v="Long"/>
    <d v="2019-05-27T00:00:00"/>
    <d v="1899-12-30T18:35:00"/>
    <x v="1"/>
    <d v="1899-12-30T20:05:00"/>
  </r>
  <r>
    <s v="T2"/>
    <x v="4"/>
    <x v="0"/>
    <s v="EI638"/>
    <d v="2019-05-27T18:40:00"/>
    <s v="May"/>
    <x v="4"/>
    <x v="103"/>
    <s v="Long"/>
    <d v="2019-05-27T00:00:00"/>
    <d v="1899-12-30T18:40:00"/>
    <x v="1"/>
    <d v="1899-12-30T20:10:00"/>
  </r>
  <r>
    <s v="T1"/>
    <x v="19"/>
    <x v="2"/>
    <s v="FR046"/>
    <d v="2019-05-27T18:45:00"/>
    <s v="May"/>
    <x v="4"/>
    <x v="1"/>
    <s v="Long"/>
    <d v="2019-05-27T00:00:00"/>
    <d v="1899-12-30T18:45:00"/>
    <x v="2"/>
    <d v="1899-12-30T19:52:00"/>
  </r>
  <r>
    <s v="T2"/>
    <x v="5"/>
    <x v="0"/>
    <s v="EI564"/>
    <d v="2019-05-27T18:45:00"/>
    <s v="May"/>
    <x v="4"/>
    <x v="77"/>
    <s v="Long"/>
    <d v="2019-05-27T00:00:00"/>
    <d v="1899-12-30T18:45:00"/>
    <x v="2"/>
    <d v="1899-12-30T19:44:00"/>
  </r>
  <r>
    <s v="T2"/>
    <x v="6"/>
    <x v="0"/>
    <s v="EI3408"/>
    <d v="2019-05-27T18:50:00"/>
    <s v="May"/>
    <x v="4"/>
    <x v="81"/>
    <s v="Long"/>
    <d v="2019-05-27T00:00:00"/>
    <d v="1899-12-30T18:50:00"/>
    <x v="2"/>
    <d v="1899-12-30T19:26:00"/>
  </r>
  <r>
    <s v="T2"/>
    <x v="9"/>
    <x v="0"/>
    <s v="EI3208"/>
    <d v="2019-05-27T18:55:00"/>
    <s v="May"/>
    <x v="4"/>
    <x v="26"/>
    <s v="Short"/>
    <d v="2019-05-27T00:00:00"/>
    <d v="1899-12-30T18:55:00"/>
    <x v="3"/>
    <d v="1899-12-30T19:11:00"/>
  </r>
  <r>
    <s v="T1"/>
    <x v="8"/>
    <x v="2"/>
    <s v="FR288"/>
    <d v="2019-05-27T18:55:00"/>
    <s v="May"/>
    <x v="4"/>
    <x v="64"/>
    <s v="None"/>
    <d v="2019-05-27T00:00:00"/>
    <d v="1899-12-30T18:55:00"/>
    <x v="3"/>
    <d v="1899-12-30T19:02:00"/>
  </r>
  <r>
    <s v="T1"/>
    <x v="15"/>
    <x v="2"/>
    <s v="FR383"/>
    <d v="2019-05-27T19:00:00"/>
    <s v="May"/>
    <x v="4"/>
    <x v="17"/>
    <s v="Long"/>
    <d v="2019-05-27T00:00:00"/>
    <d v="1899-12-30T19:00:00"/>
    <x v="3"/>
    <d v="1899-12-30T19:46:00"/>
  </r>
  <r>
    <s v="T1"/>
    <x v="13"/>
    <x v="2"/>
    <s v="FR3006"/>
    <d v="2019-05-27T19:00:00"/>
    <s v="May"/>
    <x v="4"/>
    <x v="68"/>
    <s v="Medium"/>
    <d v="2019-05-27T00:00:00"/>
    <d v="1899-12-30T19:00:00"/>
    <x v="3"/>
    <d v="1899-12-30T19:29:00"/>
  </r>
  <r>
    <s v="T2"/>
    <x v="11"/>
    <x v="0"/>
    <s v="EI486"/>
    <d v="2019-05-27T19:00:00"/>
    <s v="May"/>
    <x v="4"/>
    <x v="61"/>
    <s v="Long"/>
    <d v="2019-05-27T00:00:00"/>
    <d v="1899-12-30T19:00:00"/>
    <x v="3"/>
    <d v="1899-12-30T19:50:00"/>
  </r>
  <r>
    <s v="T2"/>
    <x v="10"/>
    <x v="0"/>
    <s v="EI182"/>
    <d v="2019-05-27T19:00:00"/>
    <s v="May"/>
    <x v="4"/>
    <x v="51"/>
    <s v="Long"/>
    <d v="2019-05-27T00:00:00"/>
    <d v="1899-12-30T19:00:00"/>
    <x v="3"/>
    <d v="1899-12-30T19:42:00"/>
  </r>
  <r>
    <s v="T1"/>
    <x v="42"/>
    <x v="2"/>
    <s v="FR8558"/>
    <d v="2019-05-27T19:00:00"/>
    <s v="May"/>
    <x v="4"/>
    <x v="12"/>
    <s v="Long"/>
    <d v="2019-05-27T00:00:00"/>
    <d v="1899-12-30T19:00:00"/>
    <x v="3"/>
    <d v="1899-12-30T19:44:00"/>
  </r>
  <r>
    <s v="T1"/>
    <x v="14"/>
    <x v="2"/>
    <s v="FR1556"/>
    <d v="2019-05-27T19:05:00"/>
    <s v="May"/>
    <x v="4"/>
    <x v="61"/>
    <s v="Long"/>
    <d v="2019-05-27T00:00:00"/>
    <d v="1899-12-30T19:05:00"/>
    <x v="4"/>
    <d v="1899-12-30T19:55:00"/>
  </r>
  <r>
    <s v="T2"/>
    <x v="3"/>
    <x v="0"/>
    <s v="EI738"/>
    <d v="2019-05-27T19:10:00"/>
    <s v="May"/>
    <x v="4"/>
    <x v="61"/>
    <s v="Long"/>
    <d v="2019-05-27T00:00:00"/>
    <d v="1899-12-30T19:10:00"/>
    <x v="4"/>
    <d v="1899-12-30T20:00:00"/>
  </r>
  <r>
    <s v="T2"/>
    <x v="16"/>
    <x v="0"/>
    <s v="EI588"/>
    <d v="2019-05-27T19:15:00"/>
    <s v="May"/>
    <x v="4"/>
    <x v="17"/>
    <s v="Long"/>
    <d v="2019-05-27T00:00:00"/>
    <d v="1899-12-30T19:15:00"/>
    <x v="5"/>
    <d v="1899-12-30T20:01:00"/>
  </r>
  <r>
    <s v="T2"/>
    <x v="17"/>
    <x v="0"/>
    <s v="EI3394"/>
    <d v="2019-05-27T19:15:00"/>
    <s v="May"/>
    <x v="4"/>
    <x v="90"/>
    <s v="Long"/>
    <d v="2019-05-27T00:00:00"/>
    <d v="1899-12-30T19:15:00"/>
    <x v="5"/>
    <d v="1899-12-30T20:36:00"/>
  </r>
  <r>
    <s v="T1"/>
    <x v="18"/>
    <x v="2"/>
    <s v="FR118"/>
    <d v="2019-05-27T19:20:00"/>
    <s v="May"/>
    <x v="4"/>
    <x v="4"/>
    <s v="Long"/>
    <d v="2019-05-27T00:00:00"/>
    <d v="1899-12-30T19:20:00"/>
    <x v="5"/>
    <d v="1899-12-30T19:57:00"/>
  </r>
  <r>
    <s v="T1"/>
    <x v="20"/>
    <x v="2"/>
    <s v="FR026"/>
    <d v="2019-05-27T19:25:00"/>
    <s v="May"/>
    <x v="4"/>
    <x v="11"/>
    <s v="Long"/>
    <d v="2019-05-27T00:00:00"/>
    <d v="1899-12-30T19:25:00"/>
    <x v="6"/>
    <d v="1899-12-30T20:05:00"/>
  </r>
  <r>
    <s v="T1"/>
    <x v="21"/>
    <x v="3"/>
    <s v="LG4884"/>
    <d v="2019-05-27T19:30:00"/>
    <s v="May"/>
    <x v="4"/>
    <x v="35"/>
    <s v="Medium"/>
    <d v="2019-05-27T00:00:00"/>
    <d v="1899-12-30T19:30:00"/>
    <x v="6"/>
    <d v="1899-12-30T19:52:00"/>
  </r>
  <r>
    <s v="T1"/>
    <x v="48"/>
    <x v="2"/>
    <s v="FR340"/>
    <d v="2019-05-27T19:35:00"/>
    <s v="May"/>
    <x v="4"/>
    <x v="77"/>
    <s v="Long"/>
    <d v="2019-05-27T00:00:00"/>
    <d v="1899-12-30T19:35:00"/>
    <x v="7"/>
    <d v="1899-12-30T20:34:00"/>
  </r>
  <r>
    <s v="T1"/>
    <x v="128"/>
    <x v="2"/>
    <s v="FR7242"/>
    <d v="2019-05-27T19:35:00"/>
    <s v="May"/>
    <x v="4"/>
    <x v="11"/>
    <s v="Long"/>
    <d v="2019-05-27T00:00:00"/>
    <d v="1899-12-30T19:35:00"/>
    <x v="7"/>
    <d v="1899-12-30T20:15:00"/>
  </r>
  <r>
    <s v="T1"/>
    <x v="23"/>
    <x v="2"/>
    <s v="FR508"/>
    <d v="2019-05-27T19:40:00"/>
    <s v="May"/>
    <x v="4"/>
    <x v="65"/>
    <s v="Long"/>
    <d v="2019-05-27T00:00:00"/>
    <d v="1899-12-30T19:40:00"/>
    <x v="7"/>
    <d v="1899-12-30T20:32:00"/>
  </r>
  <r>
    <s v="T1"/>
    <x v="4"/>
    <x v="2"/>
    <s v="FR1456"/>
    <d v="2019-05-27T19:40:00"/>
    <s v="May"/>
    <x v="4"/>
    <x v="7"/>
    <s v="Short"/>
    <d v="2019-05-27T00:00:00"/>
    <d v="1899-12-30T19:40:00"/>
    <x v="7"/>
    <d v="1899-12-30T19:57:00"/>
  </r>
  <r>
    <s v="T2"/>
    <x v="14"/>
    <x v="0"/>
    <s v="EI212"/>
    <d v="2019-05-27T19:45:00"/>
    <s v="May"/>
    <x v="4"/>
    <x v="0"/>
    <s v="Short"/>
    <d v="2019-05-27T00:00:00"/>
    <d v="1899-12-30T19:45:00"/>
    <x v="8"/>
    <d v="1899-12-30T19:59:00"/>
  </r>
  <r>
    <s v="T1"/>
    <x v="10"/>
    <x v="4"/>
    <s v="BA823"/>
    <d v="2019-05-27T19:50:00"/>
    <s v="May"/>
    <x v="4"/>
    <x v="26"/>
    <s v="Short"/>
    <d v="2019-05-27T00:00:00"/>
    <d v="1899-12-30T19:50:00"/>
    <x v="8"/>
    <d v="1899-12-30T20:06:00"/>
  </r>
  <r>
    <s v="T1"/>
    <x v="25"/>
    <x v="5"/>
    <s v="TO3729"/>
    <d v="2019-05-27T19:50:00"/>
    <s v="May"/>
    <x v="4"/>
    <x v="9"/>
    <s v="Long"/>
    <d v="2019-05-27T00:00:00"/>
    <d v="1899-12-30T19:50:00"/>
    <x v="8"/>
    <d v="1899-12-30T20:21:00"/>
  </r>
  <r>
    <s v="T2"/>
    <x v="29"/>
    <x v="0"/>
    <s v="EI276"/>
    <d v="2019-05-27T19:55:00"/>
    <s v="May"/>
    <x v="4"/>
    <x v="7"/>
    <s v="Short"/>
    <d v="2019-05-27T00:00:00"/>
    <d v="1899-12-30T19:55:00"/>
    <x v="9"/>
    <d v="1899-12-30T20:12:00"/>
  </r>
  <r>
    <s v="T2"/>
    <x v="10"/>
    <x v="0"/>
    <s v="EI184"/>
    <d v="2019-05-27T20:10:00"/>
    <s v="May"/>
    <x v="4"/>
    <x v="44"/>
    <s v="Short"/>
    <d v="2019-05-27T00:00:00"/>
    <d v="1899-12-30T20:10:00"/>
    <x v="10"/>
    <d v="1899-12-30T20:22:00"/>
  </r>
  <r>
    <s v="T1"/>
    <x v="58"/>
    <x v="2"/>
    <s v="FR1023"/>
    <d v="2019-05-27T20:10:00"/>
    <s v="May"/>
    <x v="4"/>
    <x v="6"/>
    <s v="Short"/>
    <d v="2019-05-27T00:00:00"/>
    <d v="1899-12-30T20:10:00"/>
    <x v="10"/>
    <d v="1899-12-30T20:25:00"/>
  </r>
  <r>
    <s v="T1"/>
    <x v="31"/>
    <x v="2"/>
    <s v="FR818"/>
    <d v="2019-05-27T20:10:00"/>
    <s v="May"/>
    <x v="4"/>
    <x v="47"/>
    <s v="Short"/>
    <d v="2019-05-27T00:00:00"/>
    <d v="1899-12-30T20:10:00"/>
    <x v="10"/>
    <d v="1899-12-30T20:28:00"/>
  </r>
  <r>
    <s v="T1"/>
    <x v="8"/>
    <x v="2"/>
    <s v="FR272"/>
    <d v="2019-05-27T20:20:00"/>
    <s v="May"/>
    <x v="4"/>
    <x v="34"/>
    <s v="Medium"/>
    <d v="2019-05-27T00:00:00"/>
    <d v="1899-12-30T20:20:00"/>
    <x v="11"/>
    <d v="1899-12-30T20:41:00"/>
  </r>
  <r>
    <s v="T2"/>
    <x v="52"/>
    <x v="0"/>
    <s v="EI406"/>
    <d v="2019-05-27T15:55:00"/>
    <s v="May"/>
    <x v="4"/>
    <x v="34"/>
    <s v="Medium"/>
    <d v="2019-05-27T00:00:00"/>
    <d v="1899-12-30T15:55:00"/>
    <x v="35"/>
    <d v="1899-12-30T16:16:00"/>
  </r>
  <r>
    <s v="T1"/>
    <x v="117"/>
    <x v="2"/>
    <s v="FR7358"/>
    <d v="2019-05-27T15:55:00"/>
    <s v="May"/>
    <x v="4"/>
    <x v="5"/>
    <s v="Short"/>
    <d v="2019-05-27T00:00:00"/>
    <d v="1899-12-30T15:55:00"/>
    <x v="35"/>
    <d v="1899-12-30T16:06:00"/>
  </r>
  <r>
    <s v="T2"/>
    <x v="64"/>
    <x v="0"/>
    <s v="EI125"/>
    <d v="2019-05-27T16:00:00"/>
    <s v="May"/>
    <x v="4"/>
    <x v="67"/>
    <s v="Medium"/>
    <d v="2019-05-27T00:00:00"/>
    <d v="1899-12-30T16:00:00"/>
    <x v="35"/>
    <d v="1899-12-30T16:23:00"/>
  </r>
  <r>
    <s v="T2"/>
    <x v="62"/>
    <x v="0"/>
    <s v="EI143"/>
    <d v="2019-05-27T16:00:00"/>
    <s v="May"/>
    <x v="4"/>
    <x v="53"/>
    <s v="Long"/>
    <d v="2019-05-27T00:00:00"/>
    <d v="1899-12-30T16:00:00"/>
    <x v="35"/>
    <d v="1899-12-30T16:33:00"/>
  </r>
  <r>
    <s v="T1"/>
    <x v="48"/>
    <x v="2"/>
    <s v="FR337"/>
    <d v="2019-05-27T16:00:00"/>
    <s v="May"/>
    <x v="4"/>
    <x v="35"/>
    <s v="Medium"/>
    <d v="2019-05-27T00:00:00"/>
    <d v="1899-12-30T16:00:00"/>
    <x v="35"/>
    <d v="1899-12-30T16:22:00"/>
  </r>
  <r>
    <s v="T2"/>
    <x v="41"/>
    <x v="0"/>
    <s v="EI356"/>
    <d v="2019-05-27T16:20:00"/>
    <s v="May"/>
    <x v="4"/>
    <x v="20"/>
    <s v="Long"/>
    <d v="2019-05-27T00:00:00"/>
    <d v="1899-12-30T16:20:00"/>
    <x v="26"/>
    <d v="1899-12-30T16:52:00"/>
  </r>
  <r>
    <s v="T2"/>
    <x v="50"/>
    <x v="0"/>
    <s v="EI3216"/>
    <d v="2019-05-27T16:20:00"/>
    <s v="May"/>
    <x v="4"/>
    <x v="47"/>
    <s v="Short"/>
    <d v="2019-05-27T00:00:00"/>
    <d v="1899-12-30T16:20:00"/>
    <x v="26"/>
    <d v="1899-12-30T16:38:00"/>
  </r>
  <r>
    <s v="T2"/>
    <x v="66"/>
    <x v="0"/>
    <s v="EI109"/>
    <d v="2019-05-27T16:20:00"/>
    <s v="May"/>
    <x v="4"/>
    <x v="11"/>
    <s v="Long"/>
    <d v="2019-05-27T00:00:00"/>
    <d v="1899-12-30T16:20:00"/>
    <x v="26"/>
    <d v="1899-12-30T17:00:00"/>
  </r>
  <r>
    <s v="T2"/>
    <x v="51"/>
    <x v="0"/>
    <s v="EI139"/>
    <d v="2019-05-27T16:20:00"/>
    <s v="May"/>
    <x v="4"/>
    <x v="87"/>
    <s v="Long"/>
    <d v="2019-05-27T00:00:00"/>
    <d v="1899-12-30T16:20:00"/>
    <x v="26"/>
    <d v="1899-12-30T17:18:00"/>
  </r>
  <r>
    <s v="T1"/>
    <x v="30"/>
    <x v="8"/>
    <s v="BE386"/>
    <d v="2019-05-27T16:25:00"/>
    <s v="May"/>
    <x v="4"/>
    <x v="23"/>
    <s v="None"/>
    <d v="2019-05-27T00:00:00"/>
    <d v="1899-12-30T16:25:00"/>
    <x v="27"/>
    <d v="1899-12-30T16:28:00"/>
  </r>
  <r>
    <s v="T1"/>
    <x v="53"/>
    <x v="14"/>
    <s v="TK1978"/>
    <d v="2019-05-27T16:30:00"/>
    <s v="May"/>
    <x v="4"/>
    <x v="45"/>
    <s v="Long"/>
    <d v="2019-05-27T00:00:00"/>
    <d v="1899-12-30T16:30:00"/>
    <x v="27"/>
    <d v="1899-12-30T17:00:00"/>
  </r>
  <r>
    <s v="T1"/>
    <x v="8"/>
    <x v="2"/>
    <s v="FR211"/>
    <d v="2019-05-27T16:30:00"/>
    <s v="May"/>
    <x v="4"/>
    <x v="19"/>
    <s v="None"/>
    <d v="2019-05-27T00:00:00"/>
    <d v="1899-12-30T16:30:00"/>
    <x v="27"/>
    <d v="1899-12-30T16:38:00"/>
  </r>
  <r>
    <s v="T1"/>
    <x v="52"/>
    <x v="2"/>
    <s v="FR9434"/>
    <d v="2019-05-27T16:30:00"/>
    <s v="May"/>
    <x v="4"/>
    <x v="23"/>
    <s v="None"/>
    <d v="2019-05-27T00:00:00"/>
    <d v="1899-12-30T16:30:00"/>
    <x v="27"/>
    <d v="1899-12-30T16:33:00"/>
  </r>
  <r>
    <s v="T2"/>
    <x v="54"/>
    <x v="0"/>
    <s v="EI376"/>
    <d v="2019-05-27T16:30:00"/>
    <s v="May"/>
    <x v="4"/>
    <x v="7"/>
    <s v="Short"/>
    <d v="2019-05-27T00:00:00"/>
    <d v="1899-12-30T16:30:00"/>
    <x v="27"/>
    <d v="1899-12-30T16:47:00"/>
  </r>
  <r>
    <s v="T1"/>
    <x v="10"/>
    <x v="4"/>
    <s v="BA829"/>
    <d v="2019-05-27T16:30:00"/>
    <s v="May"/>
    <x v="4"/>
    <x v="22"/>
    <s v="Short"/>
    <d v="2019-05-27T00:00:00"/>
    <d v="1899-12-30T16:30:00"/>
    <x v="27"/>
    <d v="1899-12-30T16:43:00"/>
  </r>
  <r>
    <s v="T1"/>
    <x v="26"/>
    <x v="2"/>
    <s v="FR7032"/>
    <d v="2019-05-27T16:40:00"/>
    <s v="May"/>
    <x v="4"/>
    <x v="19"/>
    <s v="None"/>
    <d v="2019-05-27T00:00:00"/>
    <d v="1899-12-30T16:40:00"/>
    <x v="28"/>
    <d v="1899-12-30T16:48:00"/>
  </r>
  <r>
    <s v="T1"/>
    <x v="14"/>
    <x v="2"/>
    <s v="FR556"/>
    <d v="2019-05-27T16:40:00"/>
    <s v="May"/>
    <x v="4"/>
    <x v="12"/>
    <s v="Long"/>
    <d v="2019-05-27T00:00:00"/>
    <d v="1899-12-30T16:40:00"/>
    <x v="28"/>
    <d v="1899-12-30T17:24:00"/>
  </r>
  <r>
    <s v="T1"/>
    <x v="18"/>
    <x v="2"/>
    <s v="FR142"/>
    <d v="2019-05-27T16:45:00"/>
    <s v="May"/>
    <x v="4"/>
    <x v="33"/>
    <s v="None"/>
    <d v="2019-05-27T00:00:00"/>
    <d v="1899-12-30T16:45:00"/>
    <x v="29"/>
    <d v="1899-12-30T16:51:00"/>
  </r>
  <r>
    <s v="T1"/>
    <x v="55"/>
    <x v="2"/>
    <s v="FR1901"/>
    <d v="2019-05-27T16:50:00"/>
    <s v="May"/>
    <x v="4"/>
    <x v="69"/>
    <s v="Long"/>
    <d v="2019-05-27T00:00:00"/>
    <d v="1899-12-30T16:50:00"/>
    <x v="29"/>
    <d v="1899-12-30T18:02:00"/>
  </r>
  <r>
    <s v="T1"/>
    <x v="154"/>
    <x v="2"/>
    <s v="FR2971"/>
    <d v="2019-05-27T16:50:00"/>
    <s v="May"/>
    <x v="4"/>
    <x v="115"/>
    <s v="Long"/>
    <d v="2019-05-27T00:00:00"/>
    <d v="1899-12-30T16:50:00"/>
    <x v="29"/>
    <d v="1899-12-30T18:50:00"/>
  </r>
  <r>
    <s v="T1"/>
    <x v="44"/>
    <x v="4"/>
    <s v="BA4469"/>
    <d v="2019-05-27T16:50:00"/>
    <s v="May"/>
    <x v="4"/>
    <x v="46"/>
    <s v="Medium"/>
    <d v="2019-05-27T00:00:00"/>
    <d v="1899-12-30T16:50:00"/>
    <x v="29"/>
    <d v="1899-12-30T17:10:00"/>
  </r>
  <r>
    <s v="T1"/>
    <x v="112"/>
    <x v="2"/>
    <s v="FR1976"/>
    <d v="2019-05-27T16:55:00"/>
    <s v="May"/>
    <x v="4"/>
    <x v="16"/>
    <s v="Long"/>
    <d v="2019-05-27T00:00:00"/>
    <d v="1899-12-30T16:55:00"/>
    <x v="30"/>
    <d v="1899-12-30T18:12:00"/>
  </r>
  <r>
    <s v="T1"/>
    <x v="15"/>
    <x v="2"/>
    <s v="FR380"/>
    <d v="2019-05-27T07:25:00"/>
    <s v="May"/>
    <x v="4"/>
    <x v="92"/>
    <s v="Long"/>
    <d v="2019-05-27T00:00:00"/>
    <d v="1899-12-30T07:25:00"/>
    <x v="78"/>
    <d v="1899-12-30T07:59:00"/>
  </r>
  <r>
    <s v="T2"/>
    <x v="44"/>
    <x v="0"/>
    <s v="EI282"/>
    <d v="2019-05-27T07:30:00"/>
    <s v="May"/>
    <x v="4"/>
    <x v="39"/>
    <s v="None"/>
    <d v="2019-05-27T00:00:00"/>
    <d v="1899-12-30T07:30:00"/>
    <x v="78"/>
    <d v="1899-12-30T07:34:00"/>
  </r>
  <r>
    <s v="T1"/>
    <x v="103"/>
    <x v="2"/>
    <s v="FR1116"/>
    <d v="2019-05-27T07:30:00"/>
    <s v="May"/>
    <x v="4"/>
    <x v="18"/>
    <s v="None"/>
    <d v="2019-05-27T00:00:00"/>
    <d v="1899-12-30T07:30:00"/>
    <x v="78"/>
    <d v="1899-12-30T07:35:00"/>
  </r>
  <r>
    <s v="T2"/>
    <x v="10"/>
    <x v="0"/>
    <s v="EI154"/>
    <d v="2019-05-27T07:30:00"/>
    <s v="May"/>
    <x v="4"/>
    <x v="27"/>
    <s v="Medium"/>
    <d v="2019-05-27T00:00:00"/>
    <d v="1899-12-30T07:30:00"/>
    <x v="78"/>
    <d v="1899-12-30T07:56:00"/>
  </r>
  <r>
    <s v="T1"/>
    <x v="18"/>
    <x v="2"/>
    <s v="FR112"/>
    <d v="2019-05-27T07:35:00"/>
    <s v="May"/>
    <x v="4"/>
    <x v="18"/>
    <s v="None"/>
    <d v="2019-05-27T00:00:00"/>
    <d v="1899-12-30T07:35:00"/>
    <x v="79"/>
    <d v="1899-12-30T07:40:00"/>
  </r>
  <r>
    <s v="T2"/>
    <x v="26"/>
    <x v="0"/>
    <s v="EI492"/>
    <d v="2019-05-27T07:40:00"/>
    <s v="May"/>
    <x v="4"/>
    <x v="39"/>
    <s v="None"/>
    <d v="2019-05-27T00:00:00"/>
    <d v="1899-12-30T07:40:00"/>
    <x v="79"/>
    <d v="1899-12-30T07:44:00"/>
  </r>
  <r>
    <s v="T2"/>
    <x v="114"/>
    <x v="0"/>
    <s v="EI422"/>
    <d v="2019-05-27T07:40:00"/>
    <s v="May"/>
    <x v="4"/>
    <x v="23"/>
    <s v="None"/>
    <d v="2019-05-27T00:00:00"/>
    <d v="1899-12-30T07:40:00"/>
    <x v="79"/>
    <d v="1899-12-30T07:43:00"/>
  </r>
  <r>
    <s v="T2"/>
    <x v="31"/>
    <x v="0"/>
    <s v="EI3550"/>
    <d v="2019-05-27T07:40:00"/>
    <s v="May"/>
    <x v="4"/>
    <x v="25"/>
    <s v="None"/>
    <d v="2019-05-27T00:00:00"/>
    <d v="1899-12-30T07:40:00"/>
    <x v="79"/>
    <d v="1899-12-30T07:41:00"/>
  </r>
  <r>
    <s v="T2"/>
    <x v="11"/>
    <x v="0"/>
    <s v="EI482"/>
    <d v="2019-05-27T07:40:00"/>
    <s v="May"/>
    <x v="4"/>
    <x v="25"/>
    <s v="None"/>
    <d v="2019-05-27T00:00:00"/>
    <d v="1899-12-30T07:40:00"/>
    <x v="79"/>
    <d v="1899-12-30T07:41:00"/>
  </r>
  <r>
    <s v="T1"/>
    <x v="122"/>
    <x v="2"/>
    <s v="FR1390"/>
    <d v="2019-05-27T07:45:00"/>
    <s v="May"/>
    <x v="4"/>
    <x v="33"/>
    <s v="None"/>
    <d v="2019-05-27T00:00:00"/>
    <d v="1899-12-30T07:45:00"/>
    <x v="80"/>
    <d v="1899-12-30T07:51:00"/>
  </r>
  <r>
    <s v="T1"/>
    <x v="25"/>
    <x v="5"/>
    <s v="TO3721"/>
    <d v="2019-05-27T08:00:00"/>
    <s v="May"/>
    <x v="4"/>
    <x v="24"/>
    <s v="None"/>
    <d v="2019-05-27T00:00:00"/>
    <d v="1899-12-30T08:00:00"/>
    <x v="81"/>
    <d v="1899-12-30T08:00:00"/>
  </r>
  <r>
    <s v="T1"/>
    <x v="17"/>
    <x v="2"/>
    <s v="FR152"/>
    <d v="2019-05-27T08:00:00"/>
    <s v="May"/>
    <x v="4"/>
    <x v="2"/>
    <s v="None"/>
    <d v="2019-05-27T00:00:00"/>
    <d v="1899-12-30T08:00:00"/>
    <x v="81"/>
    <d v="1899-12-30T08:09:00"/>
  </r>
  <r>
    <s v="T1"/>
    <x v="24"/>
    <x v="2"/>
    <s v="FR534"/>
    <d v="2019-05-27T08:05:00"/>
    <s v="May"/>
    <x v="4"/>
    <x v="39"/>
    <s v="None"/>
    <d v="2019-05-27T00:00:00"/>
    <d v="1899-12-30T08:05:00"/>
    <x v="82"/>
    <d v="1899-12-30T08:09:00"/>
  </r>
  <r>
    <s v="T1"/>
    <x v="48"/>
    <x v="2"/>
    <s v="FR332"/>
    <d v="2019-05-27T08:15:00"/>
    <s v="May"/>
    <x v="4"/>
    <x v="24"/>
    <s v="None"/>
    <d v="2019-05-27T00:00:00"/>
    <d v="1899-12-30T08:15:00"/>
    <x v="72"/>
    <d v="1899-12-30T08:15:00"/>
  </r>
  <r>
    <s v="T1"/>
    <x v="8"/>
    <x v="2"/>
    <s v="FR206"/>
    <d v="2019-05-27T08:20:00"/>
    <s v="May"/>
    <x v="4"/>
    <x v="71"/>
    <s v="Long"/>
    <d v="2019-05-27T00:00:00"/>
    <d v="1899-12-30T08:20:00"/>
    <x v="72"/>
    <d v="1899-12-30T09:01:00"/>
  </r>
  <r>
    <s v="T1"/>
    <x v="13"/>
    <x v="7"/>
    <s v="KL934"/>
    <d v="2019-05-27T08:50:00"/>
    <s v="May"/>
    <x v="4"/>
    <x v="39"/>
    <s v="None"/>
    <d v="2019-05-27T00:00:00"/>
    <d v="1899-12-30T08:50:00"/>
    <x v="74"/>
    <d v="1899-12-30T08:54:00"/>
  </r>
  <r>
    <s v="T1"/>
    <x v="33"/>
    <x v="2"/>
    <s v="FR2187"/>
    <d v="2019-05-27T08:55:00"/>
    <s v="May"/>
    <x v="4"/>
    <x v="4"/>
    <s v="Long"/>
    <d v="2019-05-27T00:00:00"/>
    <d v="1899-12-30T08:55:00"/>
    <x v="75"/>
    <d v="1899-12-30T09:32:00"/>
  </r>
  <r>
    <s v="T2"/>
    <x v="50"/>
    <x v="0"/>
    <s v="EI3212"/>
    <d v="2019-05-27T09:00:00"/>
    <s v="May"/>
    <x v="4"/>
    <x v="33"/>
    <s v="None"/>
    <d v="2019-05-27T00:00:00"/>
    <d v="1899-12-30T09:00:00"/>
    <x v="75"/>
    <d v="1899-12-30T09:06:00"/>
  </r>
  <r>
    <s v="T1"/>
    <x v="112"/>
    <x v="31"/>
    <s v="BT662"/>
    <d v="2019-05-27T09:15:00"/>
    <s v="May"/>
    <x v="4"/>
    <x v="0"/>
    <s v="Short"/>
    <d v="2019-05-27T00:00:00"/>
    <d v="1899-12-30T09:15:00"/>
    <x v="65"/>
    <d v="1899-12-30T09:29:00"/>
  </r>
  <r>
    <s v="T2"/>
    <x v="89"/>
    <x v="20"/>
    <s v="UA022"/>
    <d v="2019-05-27T09:20:00"/>
    <s v="May"/>
    <x v="4"/>
    <x v="52"/>
    <s v="Long"/>
    <d v="2019-05-27T00:00:00"/>
    <d v="1899-12-30T09:20:00"/>
    <x v="65"/>
    <d v="1899-12-30T11:00:00"/>
  </r>
  <r>
    <s v="T2"/>
    <x v="22"/>
    <x v="0"/>
    <s v="EI3350"/>
    <d v="2019-05-27T09:20:00"/>
    <s v="May"/>
    <x v="4"/>
    <x v="50"/>
    <s v="None"/>
    <d v="2019-05-27T00:00:00"/>
    <d v="1899-12-30T09:20:00"/>
    <x v="65"/>
    <d v="1899-12-30T09:22:00"/>
  </r>
  <r>
    <s v="T1"/>
    <x v="102"/>
    <x v="27"/>
    <s v="EY042"/>
    <d v="2019-05-27T09:35:00"/>
    <s v="May"/>
    <x v="4"/>
    <x v="89"/>
    <s v="Long"/>
    <d v="2019-05-27T00:00:00"/>
    <d v="1899-12-30T09:35:00"/>
    <x v="67"/>
    <d v="1899-12-30T10:26:00"/>
  </r>
  <r>
    <s v="T1"/>
    <x v="120"/>
    <x v="2"/>
    <s v="FR1974"/>
    <d v="2019-05-27T09:35:00"/>
    <s v="May"/>
    <x v="4"/>
    <x v="18"/>
    <s v="None"/>
    <d v="2019-05-27T00:00:00"/>
    <d v="1899-12-30T09:35:00"/>
    <x v="67"/>
    <d v="1899-12-30T09:40:00"/>
  </r>
  <r>
    <s v="T1"/>
    <x v="22"/>
    <x v="2"/>
    <s v="FR172"/>
    <d v="2019-05-27T09:45:00"/>
    <s v="May"/>
    <x v="4"/>
    <x v="2"/>
    <s v="None"/>
    <d v="2019-05-27T00:00:00"/>
    <d v="1899-12-30T09:45:00"/>
    <x v="68"/>
    <d v="1899-12-30T09:54:00"/>
  </r>
  <r>
    <s v="T1"/>
    <x v="104"/>
    <x v="2"/>
    <s v="FR1926"/>
    <d v="2019-05-27T09:45:00"/>
    <s v="May"/>
    <x v="4"/>
    <x v="18"/>
    <s v="None"/>
    <d v="2019-05-27T00:00:00"/>
    <d v="1899-12-30T09:45:00"/>
    <x v="68"/>
    <d v="1899-12-30T09:50:00"/>
  </r>
  <r>
    <s v="T2"/>
    <x v="7"/>
    <x v="0"/>
    <s v="EI524"/>
    <d v="2019-05-27T09:50:00"/>
    <s v="May"/>
    <x v="4"/>
    <x v="39"/>
    <s v="None"/>
    <d v="2019-05-27T00:00:00"/>
    <d v="1899-12-30T09:50:00"/>
    <x v="68"/>
    <d v="1899-12-30T09:54:00"/>
  </r>
  <r>
    <s v="T2"/>
    <x v="14"/>
    <x v="0"/>
    <s v="EI3322"/>
    <d v="2019-05-27T09:50:00"/>
    <s v="May"/>
    <x v="4"/>
    <x v="31"/>
    <s v="Long"/>
    <d v="2019-05-27T00:00:00"/>
    <d v="1899-12-30T09:50:00"/>
    <x v="68"/>
    <d v="1899-12-30T10:25:00"/>
  </r>
  <r>
    <s v="T2"/>
    <x v="83"/>
    <x v="6"/>
    <s v="DY4468"/>
    <d v="2019-05-27T09:50:00"/>
    <s v="May"/>
    <x v="4"/>
    <x v="89"/>
    <s v="Long"/>
    <d v="2019-05-27T00:00:00"/>
    <d v="1899-12-30T09:50:00"/>
    <x v="68"/>
    <d v="1899-12-30T10:41:00"/>
  </r>
  <r>
    <s v="T2"/>
    <x v="31"/>
    <x v="0"/>
    <s v="EI3252"/>
    <d v="2019-05-27T09:55:00"/>
    <s v="May"/>
    <x v="4"/>
    <x v="5"/>
    <s v="Short"/>
    <d v="2019-05-27T00:00:00"/>
    <d v="1899-12-30T09:55:00"/>
    <x v="69"/>
    <d v="1899-12-30T10:06:00"/>
  </r>
  <r>
    <s v="T2"/>
    <x v="0"/>
    <x v="0"/>
    <s v="EI3222"/>
    <d v="2019-05-27T10:00:00"/>
    <s v="May"/>
    <x v="4"/>
    <x v="50"/>
    <s v="None"/>
    <d v="2019-05-27T00:00:00"/>
    <d v="1899-12-30T10:00:00"/>
    <x v="69"/>
    <d v="1899-12-30T10:02:00"/>
  </r>
  <r>
    <s v="T1"/>
    <x v="65"/>
    <x v="19"/>
    <s v="0B156"/>
    <d v="2019-05-27T10:00:00"/>
    <s v="May"/>
    <x v="4"/>
    <x v="19"/>
    <s v="None"/>
    <d v="2019-05-27T00:00:00"/>
    <d v="1899-12-30T10:00:00"/>
    <x v="69"/>
    <d v="1899-12-30T10:08:00"/>
  </r>
  <r>
    <s v="T1"/>
    <x v="1"/>
    <x v="2"/>
    <s v="FR7062"/>
    <d v="2019-05-27T10:10:00"/>
    <s v="May"/>
    <x v="4"/>
    <x v="0"/>
    <s v="Short"/>
    <d v="2019-05-27T00:00:00"/>
    <d v="1899-12-30T10:10:00"/>
    <x v="70"/>
    <d v="1899-12-30T10:24:00"/>
  </r>
  <r>
    <s v="T1"/>
    <x v="109"/>
    <x v="23"/>
    <s v="AC1941"/>
    <d v="2019-05-27T10:15:00"/>
    <s v="May"/>
    <x v="4"/>
    <x v="28"/>
    <s v="Medium"/>
    <d v="2019-05-27T00:00:00"/>
    <d v="1899-12-30T10:15:00"/>
    <x v="71"/>
    <d v="1899-12-30T10:43:00"/>
  </r>
  <r>
    <s v="T2"/>
    <x v="13"/>
    <x v="0"/>
    <s v="EI604"/>
    <d v="2019-05-27T10:15:00"/>
    <s v="May"/>
    <x v="4"/>
    <x v="25"/>
    <s v="None"/>
    <d v="2019-05-27T00:00:00"/>
    <d v="1899-12-30T10:15:00"/>
    <x v="71"/>
    <d v="1899-12-30T10:16:00"/>
  </r>
  <r>
    <s v="T1"/>
    <x v="11"/>
    <x v="11"/>
    <s v="TP1323"/>
    <d v="2019-05-27T10:35:00"/>
    <s v="May"/>
    <x v="4"/>
    <x v="7"/>
    <s v="Short"/>
    <d v="2019-05-27T00:00:00"/>
    <d v="1899-12-30T10:35:00"/>
    <x v="60"/>
    <d v="1899-12-30T10:52:00"/>
  </r>
  <r>
    <s v="T1"/>
    <x v="14"/>
    <x v="2"/>
    <s v="FR554"/>
    <d v="2019-05-27T10:35:00"/>
    <s v="May"/>
    <x v="4"/>
    <x v="19"/>
    <s v="None"/>
    <d v="2019-05-27T00:00:00"/>
    <d v="1899-12-30T10:35:00"/>
    <x v="60"/>
    <d v="1899-12-30T10:43:00"/>
  </r>
  <r>
    <s v="T1"/>
    <x v="41"/>
    <x v="12"/>
    <s v="LH2515"/>
    <d v="2019-05-27T10:35:00"/>
    <s v="May"/>
    <x v="4"/>
    <x v="18"/>
    <s v="None"/>
    <d v="2019-05-27T00:00:00"/>
    <d v="1899-12-30T10:35:00"/>
    <x v="60"/>
    <d v="1899-12-30T10:40:00"/>
  </r>
  <r>
    <s v="T2"/>
    <x v="51"/>
    <x v="22"/>
    <s v="DL155"/>
    <d v="2019-05-27T10:35:00"/>
    <s v="May"/>
    <x v="4"/>
    <x v="10"/>
    <s v="Medium"/>
    <d v="2019-05-27T00:00:00"/>
    <d v="1899-12-30T10:35:00"/>
    <x v="60"/>
    <d v="1899-12-30T11:02:00"/>
  </r>
  <r>
    <s v="T1"/>
    <x v="29"/>
    <x v="2"/>
    <s v="FR664"/>
    <d v="2019-05-27T10:45:00"/>
    <s v="May"/>
    <x v="4"/>
    <x v="25"/>
    <s v="None"/>
    <d v="2019-05-27T00:00:00"/>
    <d v="1899-12-30T10:45:00"/>
    <x v="61"/>
    <d v="1899-12-30T10:46:00"/>
  </r>
  <r>
    <s v="T2"/>
    <x v="66"/>
    <x v="0"/>
    <s v="EI105"/>
    <d v="2019-05-27T10:50:00"/>
    <s v="May"/>
    <x v="4"/>
    <x v="67"/>
    <s v="Medium"/>
    <d v="2019-05-27T00:00:00"/>
    <d v="1899-12-30T10:50:00"/>
    <x v="61"/>
    <d v="1899-12-30T11:13:00"/>
  </r>
  <r>
    <s v="T1"/>
    <x v="44"/>
    <x v="4"/>
    <s v="BA4465"/>
    <d v="2019-05-27T10:55:00"/>
    <s v="May"/>
    <x v="4"/>
    <x v="46"/>
    <s v="Medium"/>
    <d v="2019-05-27T00:00:00"/>
    <d v="1899-12-30T10:55:00"/>
    <x v="62"/>
    <d v="1899-12-30T11:15:00"/>
  </r>
  <r>
    <s v="T2"/>
    <x v="36"/>
    <x v="0"/>
    <s v="EI544"/>
    <d v="2019-05-27T11:00:00"/>
    <s v="May"/>
    <x v="4"/>
    <x v="39"/>
    <s v="None"/>
    <d v="2019-05-27T00:00:00"/>
    <d v="1899-12-30T11:00:00"/>
    <x v="62"/>
    <d v="1899-12-30T11:04:00"/>
  </r>
  <r>
    <s v="T1"/>
    <x v="18"/>
    <x v="2"/>
    <s v="FR114"/>
    <d v="2019-05-27T11:05:00"/>
    <s v="May"/>
    <x v="4"/>
    <x v="25"/>
    <s v="None"/>
    <d v="2019-05-27T00:00:00"/>
    <d v="1899-12-30T11:05:00"/>
    <x v="63"/>
    <d v="1899-12-30T11:06:00"/>
  </r>
  <r>
    <s v="T2"/>
    <x v="10"/>
    <x v="0"/>
    <s v="EI162"/>
    <d v="2019-05-27T11:10:00"/>
    <s v="May"/>
    <x v="4"/>
    <x v="39"/>
    <s v="None"/>
    <d v="2019-05-27T00:00:00"/>
    <d v="1899-12-30T11:10:00"/>
    <x v="63"/>
    <d v="1899-12-30T11:14:00"/>
  </r>
  <r>
    <s v="T2"/>
    <x v="52"/>
    <x v="0"/>
    <s v="EI402"/>
    <d v="2019-05-27T06:20:00"/>
    <s v="May"/>
    <x v="4"/>
    <x v="44"/>
    <s v="Short"/>
    <d v="2019-05-27T00:00:00"/>
    <d v="1899-12-30T06:20:00"/>
    <x v="91"/>
    <d v="1899-12-30T06:32:00"/>
  </r>
  <r>
    <s v="T1"/>
    <x v="29"/>
    <x v="2"/>
    <s v="FR662"/>
    <d v="2019-05-27T06:25:00"/>
    <s v="May"/>
    <x v="4"/>
    <x v="23"/>
    <s v="None"/>
    <d v="2019-05-27T00:00:00"/>
    <d v="1899-12-30T06:25:00"/>
    <x v="83"/>
    <d v="1899-12-30T06:28:00"/>
  </r>
  <r>
    <s v="T1"/>
    <x v="45"/>
    <x v="2"/>
    <s v="FR7256"/>
    <d v="2019-05-27T06:25:00"/>
    <s v="May"/>
    <x v="4"/>
    <x v="25"/>
    <s v="None"/>
    <d v="2019-05-27T00:00:00"/>
    <d v="1899-12-30T06:25:00"/>
    <x v="83"/>
    <d v="1899-12-30T06:26:00"/>
  </r>
  <r>
    <s v="T1"/>
    <x v="14"/>
    <x v="2"/>
    <s v="FR552"/>
    <d v="2019-05-27T06:30:00"/>
    <s v="May"/>
    <x v="4"/>
    <x v="18"/>
    <s v="None"/>
    <d v="2019-05-27T00:00:00"/>
    <d v="1899-12-30T06:30:00"/>
    <x v="83"/>
    <d v="1899-12-30T06:35:00"/>
  </r>
  <r>
    <s v="T1"/>
    <x v="18"/>
    <x v="2"/>
    <s v="FR120"/>
    <d v="2019-05-27T06:30:00"/>
    <s v="May"/>
    <x v="4"/>
    <x v="18"/>
    <s v="None"/>
    <d v="2019-05-27T00:00:00"/>
    <d v="1899-12-30T06:30:00"/>
    <x v="83"/>
    <d v="1899-12-30T06:35:00"/>
  </r>
  <r>
    <s v="T1"/>
    <x v="4"/>
    <x v="2"/>
    <s v="FR1452"/>
    <d v="2019-05-27T06:30:00"/>
    <s v="May"/>
    <x v="4"/>
    <x v="24"/>
    <s v="None"/>
    <d v="2019-05-27T00:00:00"/>
    <d v="1899-12-30T06:30:00"/>
    <x v="83"/>
    <d v="1899-12-30T06:30:00"/>
  </r>
  <r>
    <s v="T2"/>
    <x v="10"/>
    <x v="0"/>
    <s v="EI152"/>
    <d v="2019-05-27T06:30:00"/>
    <s v="May"/>
    <x v="4"/>
    <x v="5"/>
    <s v="Short"/>
    <d v="2019-05-27T00:00:00"/>
    <d v="1899-12-30T06:30:00"/>
    <x v="83"/>
    <d v="1899-12-30T06:41:00"/>
  </r>
  <r>
    <s v="T2"/>
    <x v="14"/>
    <x v="0"/>
    <s v="EI202"/>
    <d v="2019-05-27T06:30:00"/>
    <s v="May"/>
    <x v="4"/>
    <x v="2"/>
    <s v="None"/>
    <d v="2019-05-27T00:00:00"/>
    <d v="1899-12-30T06:30:00"/>
    <x v="83"/>
    <d v="1899-12-30T06:39:00"/>
  </r>
  <r>
    <s v="T2"/>
    <x v="29"/>
    <x v="0"/>
    <s v="EI262"/>
    <d v="2019-05-27T06:30:00"/>
    <s v="May"/>
    <x v="4"/>
    <x v="50"/>
    <s v="None"/>
    <d v="2019-05-27T00:00:00"/>
    <d v="1899-12-30T06:30:00"/>
    <x v="83"/>
    <d v="1899-12-30T06:32:00"/>
  </r>
  <r>
    <s v="T1"/>
    <x v="13"/>
    <x v="2"/>
    <s v="FR3100"/>
    <d v="2019-05-27T06:35:00"/>
    <s v="May"/>
    <x v="4"/>
    <x v="25"/>
    <s v="None"/>
    <d v="2019-05-27T00:00:00"/>
    <d v="1899-12-30T06:35:00"/>
    <x v="84"/>
    <d v="1899-12-30T06:36:00"/>
  </r>
  <r>
    <s v="T2"/>
    <x v="31"/>
    <x v="0"/>
    <s v="EI3250"/>
    <d v="2019-05-27T06:40:00"/>
    <s v="May"/>
    <x v="4"/>
    <x v="24"/>
    <s v="None"/>
    <d v="2019-05-27T00:00:00"/>
    <d v="1899-12-30T06:40:00"/>
    <x v="84"/>
    <d v="1899-12-30T06:40:00"/>
  </r>
  <r>
    <s v="T2"/>
    <x v="23"/>
    <x v="0"/>
    <s v="EI3280"/>
    <d v="2019-05-27T06:40:00"/>
    <s v="May"/>
    <x v="4"/>
    <x v="0"/>
    <s v="Short"/>
    <d v="2019-05-27T00:00:00"/>
    <d v="1899-12-30T06:40:00"/>
    <x v="84"/>
    <d v="1899-12-30T06:54:00"/>
  </r>
  <r>
    <s v="T2"/>
    <x v="42"/>
    <x v="0"/>
    <s v="EI330"/>
    <d v="2019-05-27T06:45:00"/>
    <s v="May"/>
    <x v="4"/>
    <x v="47"/>
    <s v="Short"/>
    <d v="2019-05-27T00:00:00"/>
    <d v="1899-12-30T06:45:00"/>
    <x v="85"/>
    <d v="1899-12-30T07:03:00"/>
  </r>
  <r>
    <s v="T2"/>
    <x v="5"/>
    <x v="0"/>
    <s v="EI562"/>
    <d v="2019-05-27T06:45:00"/>
    <s v="May"/>
    <x v="4"/>
    <x v="33"/>
    <s v="None"/>
    <d v="2019-05-27T00:00:00"/>
    <d v="1899-12-30T06:45:00"/>
    <x v="85"/>
    <d v="1899-12-30T06:51:00"/>
  </r>
  <r>
    <s v="T2"/>
    <x v="37"/>
    <x v="0"/>
    <s v="EI692"/>
    <d v="2019-05-27T06:50:00"/>
    <s v="May"/>
    <x v="4"/>
    <x v="25"/>
    <s v="None"/>
    <d v="2019-05-27T00:00:00"/>
    <d v="1899-12-30T06:50:00"/>
    <x v="85"/>
    <d v="1899-12-30T06:51:00"/>
  </r>
  <r>
    <s v="T2"/>
    <x v="4"/>
    <x v="0"/>
    <s v="EI630"/>
    <d v="2019-05-27T06:50:00"/>
    <s v="May"/>
    <x v="4"/>
    <x v="6"/>
    <s v="Short"/>
    <d v="2019-05-27T00:00:00"/>
    <d v="1899-12-30T06:50:00"/>
    <x v="85"/>
    <d v="1899-12-30T07:05:00"/>
  </r>
  <r>
    <s v="T2"/>
    <x v="118"/>
    <x v="0"/>
    <s v="EI392"/>
    <d v="2019-05-27T06:50:00"/>
    <s v="May"/>
    <x v="4"/>
    <x v="39"/>
    <s v="None"/>
    <d v="2019-05-27T00:00:00"/>
    <d v="1899-12-30T06:50:00"/>
    <x v="85"/>
    <d v="1899-12-30T06:54:00"/>
  </r>
  <r>
    <s v="T2"/>
    <x v="56"/>
    <x v="0"/>
    <s v="EI3240"/>
    <d v="2019-05-27T07:00:00"/>
    <s v="May"/>
    <x v="4"/>
    <x v="50"/>
    <s v="None"/>
    <d v="2019-05-27T00:00:00"/>
    <d v="1899-12-30T07:00:00"/>
    <x v="86"/>
    <d v="1899-12-30T07:02:00"/>
  </r>
  <r>
    <s v="T2"/>
    <x v="16"/>
    <x v="0"/>
    <s v="EI582"/>
    <d v="2019-05-27T07:00:00"/>
    <s v="May"/>
    <x v="4"/>
    <x v="22"/>
    <s v="Short"/>
    <d v="2019-05-27T00:00:00"/>
    <d v="1899-12-30T07:00:00"/>
    <x v="86"/>
    <d v="1899-12-30T07:13:00"/>
  </r>
  <r>
    <s v="T2"/>
    <x v="15"/>
    <x v="0"/>
    <s v="EI650"/>
    <d v="2019-05-27T07:00:00"/>
    <s v="May"/>
    <x v="4"/>
    <x v="18"/>
    <s v="None"/>
    <d v="2019-05-27T00:00:00"/>
    <d v="1899-12-30T07:00:00"/>
    <x v="86"/>
    <d v="1899-12-30T07:05:00"/>
  </r>
  <r>
    <s v="T2"/>
    <x v="63"/>
    <x v="0"/>
    <s v="EI450"/>
    <d v="2019-05-27T07:10:00"/>
    <s v="May"/>
    <x v="4"/>
    <x v="2"/>
    <s v="None"/>
    <d v="2019-05-27T00:00:00"/>
    <d v="1899-12-30T07:10:00"/>
    <x v="87"/>
    <d v="1899-12-30T07:19:00"/>
  </r>
  <r>
    <s v="T2"/>
    <x v="41"/>
    <x v="0"/>
    <s v="EI352"/>
    <d v="2019-05-27T07:10:00"/>
    <s v="May"/>
    <x v="4"/>
    <x v="0"/>
    <s v="Short"/>
    <d v="2019-05-27T00:00:00"/>
    <d v="1899-12-30T07:10:00"/>
    <x v="87"/>
    <d v="1899-12-30T07:24:00"/>
  </r>
  <r>
    <s v="T2"/>
    <x v="40"/>
    <x v="0"/>
    <s v="EI342"/>
    <d v="2019-05-27T07:10:00"/>
    <s v="May"/>
    <x v="4"/>
    <x v="39"/>
    <s v="None"/>
    <d v="2019-05-27T00:00:00"/>
    <d v="1899-12-30T07:10:00"/>
    <x v="87"/>
    <d v="1899-12-30T07:14:00"/>
  </r>
  <r>
    <s v="T1"/>
    <x v="10"/>
    <x v="4"/>
    <s v="BA831"/>
    <d v="2019-05-27T07:10:00"/>
    <s v="May"/>
    <x v="4"/>
    <x v="46"/>
    <s v="Medium"/>
    <d v="2019-05-27T00:00:00"/>
    <d v="1899-12-30T07:10:00"/>
    <x v="87"/>
    <d v="1899-12-30T07:30:00"/>
  </r>
  <r>
    <s v="T2"/>
    <x v="113"/>
    <x v="0"/>
    <s v="EI476"/>
    <d v="2019-05-27T07:20:00"/>
    <s v="May"/>
    <x v="4"/>
    <x v="26"/>
    <s v="Short"/>
    <d v="2019-05-27T00:00:00"/>
    <d v="1899-12-30T07:20:00"/>
    <x v="77"/>
    <d v="1899-12-30T07:36:00"/>
  </r>
  <r>
    <s v="T1"/>
    <x v="42"/>
    <x v="2"/>
    <s v="FR8556"/>
    <d v="2019-05-27T07:20:00"/>
    <s v="May"/>
    <x v="4"/>
    <x v="44"/>
    <s v="Short"/>
    <d v="2019-05-27T00:00:00"/>
    <d v="1899-12-30T07:20:00"/>
    <x v="77"/>
    <d v="1899-12-30T07:32:00"/>
  </r>
  <r>
    <s v="T1"/>
    <x v="57"/>
    <x v="2"/>
    <s v="FR3332"/>
    <d v="2019-05-27T05:45:00"/>
    <s v="May"/>
    <x v="4"/>
    <x v="22"/>
    <s v="Short"/>
    <d v="2019-05-27T00:00:00"/>
    <d v="1899-12-30T05:45:00"/>
    <x v="97"/>
    <d v="1899-12-30T05:58:00"/>
  </r>
  <r>
    <s v="T1"/>
    <x v="26"/>
    <x v="10"/>
    <s v="TOM1196"/>
    <d v="2019-05-27T05:55:00"/>
    <s v="May"/>
    <x v="4"/>
    <x v="24"/>
    <s v="None"/>
    <d v="2019-05-27T00:00:00"/>
    <d v="1899-12-30T05:55:00"/>
    <x v="89"/>
    <d v="1899-12-30T05:55:00"/>
  </r>
  <r>
    <s v="T1"/>
    <x v="13"/>
    <x v="7"/>
    <s v="KL932"/>
    <d v="2019-05-27T05:55:00"/>
    <s v="May"/>
    <x v="4"/>
    <x v="33"/>
    <s v="None"/>
    <d v="2019-05-27T00:00:00"/>
    <d v="1899-12-30T05:55:00"/>
    <x v="89"/>
    <d v="1899-12-30T06:01:00"/>
  </r>
  <r>
    <s v="T2"/>
    <x v="58"/>
    <x v="0"/>
    <s v="EI672"/>
    <d v="2019-05-27T05:55:00"/>
    <s v="May"/>
    <x v="4"/>
    <x v="23"/>
    <s v="None"/>
    <d v="2019-05-27T00:00:00"/>
    <d v="1899-12-30T05:55:00"/>
    <x v="89"/>
    <d v="1899-12-30T05:58:00"/>
  </r>
  <r>
    <s v="T2"/>
    <x v="124"/>
    <x v="0"/>
    <s v="EI510"/>
    <d v="2019-05-27T06:00:00"/>
    <s v="May"/>
    <x v="4"/>
    <x v="24"/>
    <s v="None"/>
    <d v="2019-05-27T00:00:00"/>
    <d v="1899-12-30T06:00:00"/>
    <x v="89"/>
    <d v="1899-12-30T06:00:00"/>
  </r>
  <r>
    <s v="T1"/>
    <x v="56"/>
    <x v="10"/>
    <s v="TOM1719"/>
    <d v="2019-05-27T06:05:00"/>
    <s v="May"/>
    <x v="4"/>
    <x v="94"/>
    <s v="Long"/>
    <d v="2019-05-27T00:00:00"/>
    <d v="1899-12-30T06:05:00"/>
    <x v="90"/>
    <d v="1899-12-30T07:09:00"/>
  </r>
  <r>
    <s v="T2"/>
    <x v="7"/>
    <x v="0"/>
    <s v="EI520"/>
    <d v="2019-05-27T06:15:00"/>
    <s v="May"/>
    <x v="4"/>
    <x v="50"/>
    <s v="None"/>
    <d v="2019-05-27T00:00:00"/>
    <d v="1899-12-30T06:15:00"/>
    <x v="91"/>
    <d v="1899-12-30T06:17:00"/>
  </r>
  <r>
    <s v="T2"/>
    <x v="13"/>
    <x v="0"/>
    <s v="EI602"/>
    <d v="2019-05-27T06:15:00"/>
    <s v="May"/>
    <x v="4"/>
    <x v="0"/>
    <s v="Short"/>
    <d v="2019-05-27T00:00:00"/>
    <d v="1899-12-30T06:15:00"/>
    <x v="91"/>
    <d v="1899-12-30T06:29:00"/>
  </r>
  <r>
    <s v="T1"/>
    <x v="46"/>
    <x v="2"/>
    <s v="FR9428"/>
    <d v="2019-05-27T06:15:00"/>
    <s v="May"/>
    <x v="4"/>
    <x v="24"/>
    <s v="None"/>
    <d v="2019-05-27T00:00:00"/>
    <d v="1899-12-30T06:15:00"/>
    <x v="91"/>
    <d v="1899-12-30T06:15:00"/>
  </r>
  <r>
    <s v="T2"/>
    <x v="45"/>
    <x v="0"/>
    <s v="EI592"/>
    <d v="2019-05-27T06:15:00"/>
    <s v="May"/>
    <x v="4"/>
    <x v="44"/>
    <s v="Short"/>
    <d v="2019-05-27T00:00:00"/>
    <d v="1899-12-30T06:15:00"/>
    <x v="91"/>
    <d v="1899-12-30T06:27:00"/>
  </r>
  <r>
    <s v="T1"/>
    <x v="127"/>
    <x v="32"/>
    <s v="SU2591"/>
    <d v="2019-05-26T22:55:00"/>
    <s v="May"/>
    <x v="5"/>
    <x v="18"/>
    <s v="None"/>
    <d v="2019-05-26T00:00:00"/>
    <d v="1899-12-30T22:55:00"/>
    <x v="93"/>
    <d v="1899-12-30T23:00:00"/>
  </r>
  <r>
    <s v="T1"/>
    <x v="33"/>
    <x v="2"/>
    <s v="FR2721"/>
    <d v="2019-05-26T21:35:00"/>
    <s v="May"/>
    <x v="5"/>
    <x v="29"/>
    <s v="Long"/>
    <d v="2019-05-26T00:00:00"/>
    <d v="1899-12-30T21:35:00"/>
    <x v="17"/>
    <d v="1899-12-30T22:18:00"/>
  </r>
  <r>
    <s v="T1"/>
    <x v="8"/>
    <x v="2"/>
    <s v="FR298"/>
    <d v="2019-05-26T21:55:00"/>
    <s v="May"/>
    <x v="5"/>
    <x v="35"/>
    <s v="Medium"/>
    <d v="2019-05-26T00:00:00"/>
    <d v="1899-12-30T21:55:00"/>
    <x v="94"/>
    <d v="1899-12-30T22:17:00"/>
  </r>
  <r>
    <s v="T1"/>
    <x v="29"/>
    <x v="2"/>
    <s v="FR668"/>
    <d v="2019-05-26T21:55:00"/>
    <s v="May"/>
    <x v="5"/>
    <x v="19"/>
    <s v="None"/>
    <d v="2019-05-26T00:00:00"/>
    <d v="1899-12-30T21:55:00"/>
    <x v="94"/>
    <d v="1899-12-30T22:03:00"/>
  </r>
  <r>
    <s v="T1"/>
    <x v="137"/>
    <x v="2"/>
    <s v="FR2269"/>
    <d v="2019-05-26T21:55:00"/>
    <s v="May"/>
    <x v="5"/>
    <x v="26"/>
    <s v="Short"/>
    <d v="2019-05-26T00:00:00"/>
    <d v="1899-12-30T21:55:00"/>
    <x v="94"/>
    <d v="1899-12-30T22:11:00"/>
  </r>
  <r>
    <s v="T1"/>
    <x v="8"/>
    <x v="2"/>
    <s v="FR272"/>
    <d v="2019-05-26T20:20:00"/>
    <s v="May"/>
    <x v="5"/>
    <x v="64"/>
    <s v="None"/>
    <d v="2019-05-26T00:00:00"/>
    <d v="1899-12-30T20:20:00"/>
    <x v="11"/>
    <d v="1899-12-30T20:27:00"/>
  </r>
  <r>
    <s v="T1"/>
    <x v="0"/>
    <x v="2"/>
    <s v="FR5776"/>
    <d v="2019-05-26T20:30:00"/>
    <s v="May"/>
    <x v="5"/>
    <x v="13"/>
    <s v="Short"/>
    <d v="2019-05-26T00:00:00"/>
    <d v="1899-12-30T20:30:00"/>
    <x v="12"/>
    <d v="1899-12-30T20:49:00"/>
  </r>
  <r>
    <s v="T1"/>
    <x v="14"/>
    <x v="2"/>
    <s v="FR558"/>
    <d v="2019-05-26T20:30:00"/>
    <s v="May"/>
    <x v="5"/>
    <x v="35"/>
    <s v="Medium"/>
    <d v="2019-05-26T00:00:00"/>
    <d v="1899-12-30T20:30:00"/>
    <x v="12"/>
    <d v="1899-12-30T20:52:00"/>
  </r>
  <r>
    <s v="T1"/>
    <x v="29"/>
    <x v="2"/>
    <s v="FR666"/>
    <d v="2019-05-26T20:35:00"/>
    <s v="May"/>
    <x v="5"/>
    <x v="9"/>
    <s v="Long"/>
    <d v="2019-05-26T00:00:00"/>
    <d v="1899-12-30T20:35:00"/>
    <x v="13"/>
    <d v="1899-12-30T21:06:00"/>
  </r>
  <r>
    <s v="T1"/>
    <x v="10"/>
    <x v="4"/>
    <s v="BA839"/>
    <d v="2019-05-26T20:35:00"/>
    <s v="May"/>
    <x v="5"/>
    <x v="14"/>
    <s v="Short"/>
    <d v="2019-05-26T00:00:00"/>
    <d v="1899-12-30T20:35:00"/>
    <x v="13"/>
    <d v="1899-12-30T20:45:00"/>
  </r>
  <r>
    <s v="T1"/>
    <x v="26"/>
    <x v="2"/>
    <s v="FR7030"/>
    <d v="2019-05-26T20:35:00"/>
    <s v="May"/>
    <x v="5"/>
    <x v="39"/>
    <s v="None"/>
    <d v="2019-05-26T00:00:00"/>
    <d v="1899-12-30T20:35:00"/>
    <x v="13"/>
    <d v="1899-12-30T20:39:00"/>
  </r>
  <r>
    <s v="T1"/>
    <x v="13"/>
    <x v="7"/>
    <s v="KL942"/>
    <d v="2019-05-26T20:45:00"/>
    <s v="May"/>
    <x v="5"/>
    <x v="42"/>
    <s v="Medium"/>
    <d v="2019-05-26T00:00:00"/>
    <d v="1899-12-30T20:45:00"/>
    <x v="14"/>
    <d v="1899-12-30T21:09:00"/>
  </r>
  <r>
    <s v="T1"/>
    <x v="30"/>
    <x v="8"/>
    <s v="BE388"/>
    <d v="2019-05-26T20:50:00"/>
    <s v="May"/>
    <x v="5"/>
    <x v="39"/>
    <s v="None"/>
    <d v="2019-05-26T00:00:00"/>
    <d v="1899-12-30T20:50:00"/>
    <x v="14"/>
    <d v="1899-12-30T20:54:00"/>
  </r>
  <r>
    <s v="T1"/>
    <x v="32"/>
    <x v="2"/>
    <s v="FR448"/>
    <d v="2019-05-26T20:55:00"/>
    <s v="May"/>
    <x v="5"/>
    <x v="23"/>
    <s v="None"/>
    <d v="2019-05-26T00:00:00"/>
    <d v="1899-12-30T20:55:00"/>
    <x v="15"/>
    <d v="1899-12-30T20:58:00"/>
  </r>
  <r>
    <s v="T1"/>
    <x v="31"/>
    <x v="2"/>
    <s v="FR818"/>
    <d v="2019-05-26T21:10:00"/>
    <s v="May"/>
    <x v="5"/>
    <x v="18"/>
    <s v="None"/>
    <d v="2019-05-26T00:00:00"/>
    <d v="1899-12-30T21:10:00"/>
    <x v="16"/>
    <d v="1899-12-30T21:15:00"/>
  </r>
  <r>
    <s v="T2"/>
    <x v="10"/>
    <x v="0"/>
    <s v="EI186"/>
    <d v="2019-05-26T21:10:00"/>
    <s v="May"/>
    <x v="5"/>
    <x v="50"/>
    <s v="None"/>
    <d v="2019-05-26T00:00:00"/>
    <d v="1899-12-30T21:10:00"/>
    <x v="16"/>
    <d v="1899-12-30T21:12:00"/>
  </r>
  <r>
    <s v="T1"/>
    <x v="10"/>
    <x v="4"/>
    <s v="BA823"/>
    <d v="2019-05-26T19:30:00"/>
    <s v="May"/>
    <x v="5"/>
    <x v="7"/>
    <s v="Short"/>
    <d v="2019-05-26T00:00:00"/>
    <d v="1899-12-30T19:30:00"/>
    <x v="6"/>
    <d v="1899-12-30T19:47:00"/>
  </r>
  <r>
    <s v="T2"/>
    <x v="10"/>
    <x v="0"/>
    <s v="EI182"/>
    <d v="2019-05-26T19:30:00"/>
    <s v="May"/>
    <x v="5"/>
    <x v="47"/>
    <s v="Short"/>
    <d v="2019-05-26T00:00:00"/>
    <d v="1899-12-30T19:30:00"/>
    <x v="6"/>
    <d v="1899-12-30T19:48:00"/>
  </r>
  <r>
    <s v="T2"/>
    <x v="14"/>
    <x v="0"/>
    <s v="EI212"/>
    <d v="2019-05-26T19:35:00"/>
    <s v="May"/>
    <x v="5"/>
    <x v="23"/>
    <s v="None"/>
    <d v="2019-05-26T00:00:00"/>
    <d v="1899-12-30T19:35:00"/>
    <x v="7"/>
    <d v="1899-12-30T19:38:00"/>
  </r>
  <r>
    <s v="T1"/>
    <x v="24"/>
    <x v="2"/>
    <s v="FR536"/>
    <d v="2019-05-26T19:40:00"/>
    <s v="May"/>
    <x v="5"/>
    <x v="44"/>
    <s v="Short"/>
    <d v="2019-05-26T00:00:00"/>
    <d v="1899-12-30T19:40:00"/>
    <x v="7"/>
    <d v="1899-12-30T19:52:00"/>
  </r>
  <r>
    <s v="T1"/>
    <x v="58"/>
    <x v="2"/>
    <s v="FR1023"/>
    <d v="2019-05-26T19:40:00"/>
    <s v="May"/>
    <x v="5"/>
    <x v="6"/>
    <s v="Short"/>
    <d v="2019-05-26T00:00:00"/>
    <d v="1899-12-30T19:40:00"/>
    <x v="7"/>
    <d v="1899-12-30T19:55:00"/>
  </r>
  <r>
    <s v="T1"/>
    <x v="23"/>
    <x v="2"/>
    <s v="FR508"/>
    <d v="2019-05-26T19:40:00"/>
    <s v="May"/>
    <x v="5"/>
    <x v="35"/>
    <s v="Medium"/>
    <d v="2019-05-26T00:00:00"/>
    <d v="1899-12-30T19:40:00"/>
    <x v="7"/>
    <d v="1899-12-30T20:02:00"/>
  </r>
  <r>
    <s v="T1"/>
    <x v="21"/>
    <x v="3"/>
    <s v="LG4884"/>
    <d v="2019-05-26T19:45:00"/>
    <s v="May"/>
    <x v="5"/>
    <x v="7"/>
    <s v="Short"/>
    <d v="2019-05-26T00:00:00"/>
    <d v="1899-12-30T19:45:00"/>
    <x v="8"/>
    <d v="1899-12-30T20:02:00"/>
  </r>
  <r>
    <s v="T1"/>
    <x v="25"/>
    <x v="5"/>
    <s v="TO3729"/>
    <d v="2019-05-26T19:50:00"/>
    <s v="May"/>
    <x v="5"/>
    <x v="35"/>
    <s v="Medium"/>
    <d v="2019-05-26T00:00:00"/>
    <d v="1899-12-30T19:50:00"/>
    <x v="8"/>
    <d v="1899-12-30T20:12:00"/>
  </r>
  <r>
    <s v="T2"/>
    <x v="29"/>
    <x v="0"/>
    <s v="EI276"/>
    <d v="2019-05-26T19:55:00"/>
    <s v="May"/>
    <x v="5"/>
    <x v="33"/>
    <s v="None"/>
    <d v="2019-05-26T00:00:00"/>
    <d v="1899-12-30T19:55:00"/>
    <x v="9"/>
    <d v="1899-12-30T20:01:00"/>
  </r>
  <r>
    <s v="T1"/>
    <x v="19"/>
    <x v="2"/>
    <s v="FR046"/>
    <d v="2019-05-26T20:00:00"/>
    <s v="May"/>
    <x v="5"/>
    <x v="33"/>
    <s v="None"/>
    <d v="2019-05-26T00:00:00"/>
    <d v="1899-12-30T20:00:00"/>
    <x v="9"/>
    <d v="1899-12-30T20:06:00"/>
  </r>
  <r>
    <s v="T1"/>
    <x v="22"/>
    <x v="2"/>
    <s v="FR174"/>
    <d v="2019-05-26T20:05:00"/>
    <s v="May"/>
    <x v="5"/>
    <x v="14"/>
    <s v="Short"/>
    <d v="2019-05-26T00:00:00"/>
    <d v="1899-12-30T20:05:00"/>
    <x v="10"/>
    <d v="1899-12-30T20:15:00"/>
  </r>
  <r>
    <s v="T1"/>
    <x v="32"/>
    <x v="2"/>
    <s v="FR1442"/>
    <d v="2019-05-26T18:25:00"/>
    <s v="May"/>
    <x v="5"/>
    <x v="29"/>
    <s v="Long"/>
    <d v="2019-05-26T00:00:00"/>
    <d v="1899-12-30T18:25:00"/>
    <x v="0"/>
    <d v="1899-12-30T19:08:00"/>
  </r>
  <r>
    <s v="T2"/>
    <x v="0"/>
    <x v="0"/>
    <s v="EI3228"/>
    <d v="2019-05-26T18:30:00"/>
    <s v="May"/>
    <x v="5"/>
    <x v="19"/>
    <s v="None"/>
    <d v="2019-05-26T00:00:00"/>
    <d v="1899-12-30T18:30:00"/>
    <x v="0"/>
    <d v="1899-12-30T18:38:00"/>
  </r>
  <r>
    <s v="T2"/>
    <x v="7"/>
    <x v="0"/>
    <s v="EI528"/>
    <d v="2019-05-26T18:35:00"/>
    <s v="May"/>
    <x v="5"/>
    <x v="45"/>
    <s v="Long"/>
    <d v="2019-05-26T00:00:00"/>
    <d v="1899-12-30T18:35:00"/>
    <x v="1"/>
    <d v="1899-12-30T19:05:00"/>
  </r>
  <r>
    <s v="T2"/>
    <x v="4"/>
    <x v="0"/>
    <s v="EI638"/>
    <d v="2019-05-26T18:40:00"/>
    <s v="May"/>
    <x v="5"/>
    <x v="17"/>
    <s v="Long"/>
    <d v="2019-05-26T00:00:00"/>
    <d v="1899-12-30T18:40:00"/>
    <x v="1"/>
    <d v="1899-12-30T19:26:00"/>
  </r>
  <r>
    <s v="T2"/>
    <x v="5"/>
    <x v="0"/>
    <s v="EI564"/>
    <d v="2019-05-26T18:45:00"/>
    <s v="May"/>
    <x v="5"/>
    <x v="31"/>
    <s v="Long"/>
    <d v="2019-05-26T00:00:00"/>
    <d v="1899-12-30T18:45:00"/>
    <x v="2"/>
    <d v="1899-12-30T19:20:00"/>
  </r>
  <r>
    <s v="T1"/>
    <x v="149"/>
    <x v="2"/>
    <s v="FR7086"/>
    <d v="2019-05-26T18:45:00"/>
    <s v="May"/>
    <x v="5"/>
    <x v="89"/>
    <s v="Long"/>
    <d v="2019-05-26T00:00:00"/>
    <d v="1899-12-30T18:45:00"/>
    <x v="2"/>
    <d v="1899-12-30T19:36:00"/>
  </r>
  <r>
    <s v="T2"/>
    <x v="6"/>
    <x v="0"/>
    <s v="EI3408"/>
    <d v="2019-05-26T18:50:00"/>
    <s v="May"/>
    <x v="5"/>
    <x v="25"/>
    <s v="None"/>
    <d v="2019-05-26T00:00:00"/>
    <d v="1899-12-30T18:50:00"/>
    <x v="2"/>
    <d v="1899-12-30T18:51:00"/>
  </r>
  <r>
    <s v="T2"/>
    <x v="129"/>
    <x v="0"/>
    <s v="EI470"/>
    <d v="2019-05-26T18:50:00"/>
    <s v="May"/>
    <x v="5"/>
    <x v="14"/>
    <s v="Short"/>
    <d v="2019-05-26T00:00:00"/>
    <d v="1899-12-30T18:50:00"/>
    <x v="2"/>
    <d v="1899-12-30T19:00:00"/>
  </r>
  <r>
    <s v="T2"/>
    <x v="9"/>
    <x v="0"/>
    <s v="EI3208"/>
    <d v="2019-05-26T18:55:00"/>
    <s v="May"/>
    <x v="5"/>
    <x v="18"/>
    <s v="None"/>
    <d v="2019-05-26T00:00:00"/>
    <d v="1899-12-30T18:55:00"/>
    <x v="3"/>
    <d v="1899-12-30T19:00:00"/>
  </r>
  <r>
    <s v="T1"/>
    <x v="15"/>
    <x v="2"/>
    <s v="FR383"/>
    <d v="2019-05-26T19:00:00"/>
    <s v="May"/>
    <x v="5"/>
    <x v="36"/>
    <s v="Long"/>
    <d v="2019-05-26T00:00:00"/>
    <d v="1899-12-30T19:00:00"/>
    <x v="3"/>
    <d v="1899-12-30T19:38:00"/>
  </r>
  <r>
    <s v="T2"/>
    <x v="11"/>
    <x v="0"/>
    <s v="EI486"/>
    <d v="2019-05-26T19:00:00"/>
    <s v="May"/>
    <x v="5"/>
    <x v="92"/>
    <s v="Long"/>
    <d v="2019-05-26T00:00:00"/>
    <d v="1899-12-30T19:00:00"/>
    <x v="3"/>
    <d v="1899-12-30T19:34:00"/>
  </r>
  <r>
    <s v="T1"/>
    <x v="13"/>
    <x v="2"/>
    <s v="FR3006"/>
    <d v="2019-05-26T19:00:00"/>
    <s v="May"/>
    <x v="5"/>
    <x v="42"/>
    <s v="Medium"/>
    <d v="2019-05-26T00:00:00"/>
    <d v="1899-12-30T19:00:00"/>
    <x v="3"/>
    <d v="1899-12-30T19:24:00"/>
  </r>
  <r>
    <s v="T1"/>
    <x v="14"/>
    <x v="2"/>
    <s v="FR1556"/>
    <d v="2019-05-26T19:05:00"/>
    <s v="May"/>
    <x v="5"/>
    <x v="6"/>
    <s v="Short"/>
    <d v="2019-05-26T00:00:00"/>
    <d v="1899-12-30T19:05:00"/>
    <x v="4"/>
    <d v="1899-12-30T19:20:00"/>
  </r>
  <r>
    <s v="T2"/>
    <x v="3"/>
    <x v="0"/>
    <s v="EI738"/>
    <d v="2019-05-26T19:10:00"/>
    <s v="May"/>
    <x v="5"/>
    <x v="14"/>
    <s v="Short"/>
    <d v="2019-05-26T00:00:00"/>
    <d v="1899-12-30T19:10:00"/>
    <x v="4"/>
    <d v="1899-12-30T19:20:00"/>
  </r>
  <r>
    <s v="T2"/>
    <x v="16"/>
    <x v="0"/>
    <s v="EI588"/>
    <d v="2019-05-26T19:15:00"/>
    <s v="May"/>
    <x v="5"/>
    <x v="28"/>
    <s v="Medium"/>
    <d v="2019-05-26T00:00:00"/>
    <d v="1899-12-30T19:15:00"/>
    <x v="5"/>
    <d v="1899-12-30T19:43:00"/>
  </r>
  <r>
    <s v="T2"/>
    <x v="17"/>
    <x v="0"/>
    <s v="EI3394"/>
    <d v="2019-05-26T19:15:00"/>
    <s v="May"/>
    <x v="5"/>
    <x v="10"/>
    <s v="Medium"/>
    <d v="2019-05-26T00:00:00"/>
    <d v="1899-12-30T19:15:00"/>
    <x v="5"/>
    <d v="1899-12-30T19:42:00"/>
  </r>
  <r>
    <s v="T1"/>
    <x v="18"/>
    <x v="2"/>
    <s v="FR118"/>
    <d v="2019-05-26T19:20:00"/>
    <s v="May"/>
    <x v="5"/>
    <x v="35"/>
    <s v="Medium"/>
    <d v="2019-05-26T00:00:00"/>
    <d v="1899-12-30T19:20:00"/>
    <x v="5"/>
    <d v="1899-12-30T19:42:00"/>
  </r>
  <r>
    <s v="T1"/>
    <x v="2"/>
    <x v="1"/>
    <s v="OE1341"/>
    <d v="2019-05-26T19:20:00"/>
    <s v="May"/>
    <x v="5"/>
    <x v="47"/>
    <s v="Short"/>
    <d v="2019-05-26T00:00:00"/>
    <d v="1899-12-30T19:20:00"/>
    <x v="5"/>
    <d v="1899-12-30T19:38:00"/>
  </r>
  <r>
    <s v="T2"/>
    <x v="26"/>
    <x v="0"/>
    <s v="EI496"/>
    <d v="2019-05-26T17:25:00"/>
    <s v="May"/>
    <x v="5"/>
    <x v="18"/>
    <s v="None"/>
    <d v="2019-05-26T00:00:00"/>
    <d v="1899-12-30T17:25:00"/>
    <x v="20"/>
    <d v="1899-12-30T17:30:00"/>
  </r>
  <r>
    <s v="T1"/>
    <x v="38"/>
    <x v="2"/>
    <s v="FR7094"/>
    <d v="2019-05-26T17:25:00"/>
    <s v="May"/>
    <x v="5"/>
    <x v="37"/>
    <s v="Medium"/>
    <d v="2019-05-26T00:00:00"/>
    <d v="1899-12-30T17:25:00"/>
    <x v="20"/>
    <d v="1899-12-30T17:50:00"/>
  </r>
  <r>
    <s v="T2"/>
    <x v="37"/>
    <x v="0"/>
    <s v="EI698"/>
    <d v="2019-05-26T17:30:00"/>
    <s v="May"/>
    <x v="5"/>
    <x v="44"/>
    <s v="Short"/>
    <d v="2019-05-26T00:00:00"/>
    <d v="1899-12-30T17:30:00"/>
    <x v="20"/>
    <d v="1899-12-30T17:42:00"/>
  </r>
  <r>
    <s v="T2"/>
    <x v="23"/>
    <x v="0"/>
    <s v="EI3286"/>
    <d v="2019-05-26T17:30:00"/>
    <s v="May"/>
    <x v="5"/>
    <x v="45"/>
    <s v="Long"/>
    <d v="2019-05-26T00:00:00"/>
    <d v="1899-12-30T17:30:00"/>
    <x v="20"/>
    <d v="1899-12-30T18:00:00"/>
  </r>
  <r>
    <s v="T1"/>
    <x v="11"/>
    <x v="11"/>
    <s v="TP1327"/>
    <d v="2019-05-26T17:30:00"/>
    <s v="May"/>
    <x v="5"/>
    <x v="35"/>
    <s v="Medium"/>
    <d v="2019-05-26T00:00:00"/>
    <d v="1899-12-30T17:30:00"/>
    <x v="20"/>
    <d v="1899-12-30T17:52:00"/>
  </r>
  <r>
    <s v="T1"/>
    <x v="11"/>
    <x v="2"/>
    <s v="FR7138"/>
    <d v="2019-05-26T17:35:00"/>
    <s v="May"/>
    <x v="5"/>
    <x v="22"/>
    <s v="Short"/>
    <d v="2019-05-26T00:00:00"/>
    <d v="1899-12-30T17:35:00"/>
    <x v="21"/>
    <d v="1899-12-30T17:48:00"/>
  </r>
  <r>
    <s v="T2"/>
    <x v="18"/>
    <x v="0"/>
    <s v="EI244"/>
    <d v="2019-05-26T17:50:00"/>
    <s v="May"/>
    <x v="5"/>
    <x v="27"/>
    <s v="Medium"/>
    <d v="2019-05-26T00:00:00"/>
    <d v="1899-12-30T17:50:00"/>
    <x v="22"/>
    <d v="1899-12-30T18:16:00"/>
  </r>
  <r>
    <s v="T1"/>
    <x v="32"/>
    <x v="2"/>
    <s v="FR446"/>
    <d v="2019-05-26T17:50:00"/>
    <s v="May"/>
    <x v="5"/>
    <x v="19"/>
    <s v="None"/>
    <d v="2019-05-26T00:00:00"/>
    <d v="1899-12-30T17:50:00"/>
    <x v="22"/>
    <d v="1899-12-30T17:58:00"/>
  </r>
  <r>
    <s v="T1"/>
    <x v="41"/>
    <x v="12"/>
    <s v="LH2517"/>
    <d v="2019-05-26T17:50:00"/>
    <s v="May"/>
    <x v="5"/>
    <x v="47"/>
    <s v="Short"/>
    <d v="2019-05-26T00:00:00"/>
    <d v="1899-12-30T17:50:00"/>
    <x v="22"/>
    <d v="1899-12-30T18:08:00"/>
  </r>
  <r>
    <s v="T1"/>
    <x v="16"/>
    <x v="2"/>
    <s v="FR7054"/>
    <d v="2019-05-26T17:55:00"/>
    <s v="May"/>
    <x v="5"/>
    <x v="5"/>
    <s v="Short"/>
    <d v="2019-05-26T00:00:00"/>
    <d v="1899-12-30T17:55:00"/>
    <x v="23"/>
    <d v="1899-12-30T18:06:00"/>
  </r>
  <r>
    <s v="T1"/>
    <x v="46"/>
    <x v="2"/>
    <s v="FR4844"/>
    <d v="2019-05-26T18:00:00"/>
    <s v="May"/>
    <x v="5"/>
    <x v="17"/>
    <s v="Long"/>
    <d v="2019-05-26T00:00:00"/>
    <d v="1899-12-30T18:00:00"/>
    <x v="23"/>
    <d v="1899-12-30T18:46:00"/>
  </r>
  <r>
    <s v="T1"/>
    <x v="15"/>
    <x v="12"/>
    <s v="LH981"/>
    <d v="2019-05-26T18:00:00"/>
    <s v="May"/>
    <x v="5"/>
    <x v="46"/>
    <s v="Medium"/>
    <d v="2019-05-26T00:00:00"/>
    <d v="1899-12-30T18:00:00"/>
    <x v="23"/>
    <d v="1899-12-30T18:20:00"/>
  </r>
  <r>
    <s v="T2"/>
    <x v="10"/>
    <x v="0"/>
    <s v="EI178"/>
    <d v="2019-05-26T18:00:00"/>
    <s v="May"/>
    <x v="5"/>
    <x v="87"/>
    <s v="Long"/>
    <d v="2019-05-26T00:00:00"/>
    <d v="1899-12-30T18:00:00"/>
    <x v="23"/>
    <d v="1899-12-30T18:58:00"/>
  </r>
  <r>
    <s v="T2"/>
    <x v="31"/>
    <x v="0"/>
    <s v="EI3258"/>
    <d v="2019-05-26T18:00:00"/>
    <s v="May"/>
    <x v="5"/>
    <x v="34"/>
    <s v="Medium"/>
    <d v="2019-05-26T00:00:00"/>
    <d v="1899-12-30T18:00:00"/>
    <x v="23"/>
    <d v="1899-12-30T18:21:00"/>
  </r>
  <r>
    <s v="T1"/>
    <x v="36"/>
    <x v="2"/>
    <s v="FR1958"/>
    <d v="2019-05-26T18:05:00"/>
    <s v="May"/>
    <x v="5"/>
    <x v="45"/>
    <s v="Long"/>
    <d v="2019-05-26T00:00:00"/>
    <d v="1899-12-30T18:05:00"/>
    <x v="24"/>
    <d v="1899-12-30T18:35:00"/>
  </r>
  <r>
    <s v="T1"/>
    <x v="108"/>
    <x v="29"/>
    <s v="AY1386"/>
    <d v="2019-05-26T18:05:00"/>
    <s v="May"/>
    <x v="5"/>
    <x v="64"/>
    <s v="None"/>
    <d v="2019-05-26T00:00:00"/>
    <d v="1899-12-30T18:05:00"/>
    <x v="24"/>
    <d v="1899-12-30T18:12:00"/>
  </r>
  <r>
    <s v="T2"/>
    <x v="13"/>
    <x v="0"/>
    <s v="EI610"/>
    <d v="2019-05-26T18:10:00"/>
    <s v="May"/>
    <x v="5"/>
    <x v="21"/>
    <s v="Long"/>
    <d v="2019-05-26T00:00:00"/>
    <d v="1899-12-30T18:10:00"/>
    <x v="24"/>
    <d v="1899-12-30T19:07:00"/>
  </r>
  <r>
    <s v="T1"/>
    <x v="43"/>
    <x v="2"/>
    <s v="FR7326"/>
    <d v="2019-05-26T18:10:00"/>
    <s v="May"/>
    <x v="5"/>
    <x v="9"/>
    <s v="Long"/>
    <d v="2019-05-26T00:00:00"/>
    <d v="1899-12-30T18:10:00"/>
    <x v="24"/>
    <d v="1899-12-30T18:41:00"/>
  </r>
  <r>
    <s v="T1"/>
    <x v="140"/>
    <x v="2"/>
    <s v="FR8998"/>
    <d v="2019-05-26T18:10:00"/>
    <s v="May"/>
    <x v="5"/>
    <x v="39"/>
    <s v="None"/>
    <d v="2019-05-26T00:00:00"/>
    <d v="1899-12-30T18:10:00"/>
    <x v="24"/>
    <d v="1899-12-30T18:14:00"/>
  </r>
  <r>
    <s v="T1"/>
    <x v="167"/>
    <x v="40"/>
    <s v="FIA712"/>
    <d v="2019-05-26T18:10:00"/>
    <s v="May"/>
    <x v="5"/>
    <x v="116"/>
    <s v="Long"/>
    <d v="2019-05-26T00:00:00"/>
    <d v="1899-12-30T18:10:00"/>
    <x v="24"/>
    <d v="1899-12-30T20:21:00"/>
  </r>
  <r>
    <s v="T1"/>
    <x v="45"/>
    <x v="13"/>
    <s v="I23791"/>
    <d v="2019-05-26T18:20:00"/>
    <s v="May"/>
    <x v="5"/>
    <x v="14"/>
    <s v="Short"/>
    <d v="2019-05-26T00:00:00"/>
    <d v="1899-12-30T18:20:00"/>
    <x v="25"/>
    <d v="1899-12-30T18:30:00"/>
  </r>
  <r>
    <s v="T2"/>
    <x v="49"/>
    <x v="0"/>
    <s v="EI436"/>
    <d v="2019-05-26T18:20:00"/>
    <s v="May"/>
    <x v="5"/>
    <x v="24"/>
    <s v="None"/>
    <d v="2019-05-26T00:00:00"/>
    <d v="1899-12-30T18:20:00"/>
    <x v="25"/>
    <d v="1899-12-30T18:20:00"/>
  </r>
  <r>
    <s v="T1"/>
    <x v="154"/>
    <x v="2"/>
    <s v="FR2971"/>
    <d v="2019-05-26T16:25:00"/>
    <s v="May"/>
    <x v="5"/>
    <x v="23"/>
    <s v="None"/>
    <d v="2019-05-26T00:00:00"/>
    <d v="1899-12-30T16:25:00"/>
    <x v="27"/>
    <d v="1899-12-30T16:28:00"/>
  </r>
  <r>
    <s v="T1"/>
    <x v="53"/>
    <x v="14"/>
    <s v="TK1978"/>
    <d v="2019-05-26T16:30:00"/>
    <s v="May"/>
    <x v="5"/>
    <x v="51"/>
    <s v="Long"/>
    <d v="2019-05-26T00:00:00"/>
    <d v="1899-12-30T16:30:00"/>
    <x v="27"/>
    <d v="1899-12-30T17:12:00"/>
  </r>
  <r>
    <s v="T2"/>
    <x v="54"/>
    <x v="0"/>
    <s v="EI376"/>
    <d v="2019-05-26T16:30:00"/>
    <s v="May"/>
    <x v="5"/>
    <x v="64"/>
    <s v="None"/>
    <d v="2019-05-26T00:00:00"/>
    <d v="1899-12-30T16:30:00"/>
    <x v="27"/>
    <d v="1899-12-30T16:37:00"/>
  </r>
  <r>
    <s v="T1"/>
    <x v="52"/>
    <x v="2"/>
    <s v="FR9434"/>
    <d v="2019-05-26T16:30:00"/>
    <s v="May"/>
    <x v="5"/>
    <x v="18"/>
    <s v="None"/>
    <d v="2019-05-26T00:00:00"/>
    <d v="1899-12-30T16:30:00"/>
    <x v="27"/>
    <d v="1899-12-30T16:35:00"/>
  </r>
  <r>
    <s v="T1"/>
    <x v="8"/>
    <x v="2"/>
    <s v="FR211"/>
    <d v="2019-05-26T16:30:00"/>
    <s v="May"/>
    <x v="5"/>
    <x v="24"/>
    <s v="None"/>
    <d v="2019-05-26T00:00:00"/>
    <d v="1899-12-30T16:30:00"/>
    <x v="27"/>
    <d v="1899-12-30T16:30:00"/>
  </r>
  <r>
    <s v="T1"/>
    <x v="16"/>
    <x v="2"/>
    <s v="FR7048"/>
    <d v="2019-05-26T16:35:00"/>
    <s v="May"/>
    <x v="5"/>
    <x v="24"/>
    <s v="None"/>
    <d v="2019-05-26T00:00:00"/>
    <d v="1899-12-30T16:35:00"/>
    <x v="28"/>
    <d v="1899-12-30T16:35:00"/>
  </r>
  <r>
    <s v="T2"/>
    <x v="31"/>
    <x v="0"/>
    <s v="EI3556"/>
    <d v="2019-05-26T16:40:00"/>
    <s v="May"/>
    <x v="5"/>
    <x v="61"/>
    <s v="Long"/>
    <d v="2019-05-26T00:00:00"/>
    <d v="1899-12-30T16:40:00"/>
    <x v="28"/>
    <d v="1899-12-30T17:30:00"/>
  </r>
  <r>
    <s v="T1"/>
    <x v="55"/>
    <x v="2"/>
    <s v="FR1901"/>
    <d v="2019-05-26T16:50:00"/>
    <s v="May"/>
    <x v="5"/>
    <x v="11"/>
    <s v="Long"/>
    <d v="2019-05-26T00:00:00"/>
    <d v="1899-12-30T16:50:00"/>
    <x v="29"/>
    <d v="1899-12-30T17:30:00"/>
  </r>
  <r>
    <s v="T1"/>
    <x v="30"/>
    <x v="8"/>
    <s v="BE386"/>
    <d v="2019-05-26T16:55:00"/>
    <s v="May"/>
    <x v="5"/>
    <x v="14"/>
    <s v="Short"/>
    <d v="2019-05-26T00:00:00"/>
    <d v="1899-12-30T16:55:00"/>
    <x v="30"/>
    <d v="1899-12-30T17:05:00"/>
  </r>
  <r>
    <s v="T1"/>
    <x v="168"/>
    <x v="2"/>
    <s v="FR1908"/>
    <d v="2019-05-26T16:55:00"/>
    <s v="May"/>
    <x v="5"/>
    <x v="33"/>
    <s v="None"/>
    <d v="2019-05-26T00:00:00"/>
    <d v="1899-12-30T16:55:00"/>
    <x v="30"/>
    <d v="1899-12-30T17:01:00"/>
  </r>
  <r>
    <s v="T1"/>
    <x v="7"/>
    <x v="15"/>
    <s v="AF1117"/>
    <d v="2019-05-26T17:00:00"/>
    <s v="May"/>
    <x v="5"/>
    <x v="39"/>
    <s v="None"/>
    <d v="2019-05-26T00:00:00"/>
    <d v="1899-12-30T17:00:00"/>
    <x v="30"/>
    <d v="1899-12-30T17:04:00"/>
  </r>
  <r>
    <s v="T2"/>
    <x v="10"/>
    <x v="0"/>
    <s v="EI176"/>
    <d v="2019-05-26T17:00:00"/>
    <s v="May"/>
    <x v="5"/>
    <x v="33"/>
    <s v="None"/>
    <d v="2019-05-26T00:00:00"/>
    <d v="1899-12-30T17:00:00"/>
    <x v="30"/>
    <d v="1899-12-30T17:06:00"/>
  </r>
  <r>
    <s v="T1"/>
    <x v="112"/>
    <x v="2"/>
    <s v="FR1976"/>
    <d v="2019-05-26T17:05:00"/>
    <s v="May"/>
    <x v="5"/>
    <x v="37"/>
    <s v="Medium"/>
    <d v="2019-05-26T00:00:00"/>
    <d v="1899-12-30T17:05:00"/>
    <x v="31"/>
    <d v="1899-12-30T17:30:00"/>
  </r>
  <r>
    <s v="T2"/>
    <x v="56"/>
    <x v="0"/>
    <s v="EI3244"/>
    <d v="2019-05-26T17:10:00"/>
    <s v="May"/>
    <x v="5"/>
    <x v="46"/>
    <s v="Medium"/>
    <d v="2019-05-26T00:00:00"/>
    <d v="1899-12-30T17:10:00"/>
    <x v="31"/>
    <d v="1899-12-30T17:30:00"/>
  </r>
  <r>
    <s v="T1"/>
    <x v="41"/>
    <x v="2"/>
    <s v="FR8996"/>
    <d v="2019-05-26T17:15:00"/>
    <s v="May"/>
    <x v="5"/>
    <x v="24"/>
    <s v="None"/>
    <d v="2019-05-26T00:00:00"/>
    <d v="1899-12-30T17:15:00"/>
    <x v="19"/>
    <d v="1899-12-30T17:15:00"/>
  </r>
  <r>
    <s v="T1"/>
    <x v="13"/>
    <x v="7"/>
    <s v="KL938"/>
    <d v="2019-05-26T17:20:00"/>
    <s v="May"/>
    <x v="5"/>
    <x v="14"/>
    <s v="Short"/>
    <d v="2019-05-26T00:00:00"/>
    <d v="1899-12-30T17:20:00"/>
    <x v="19"/>
    <d v="1899-12-30T17:30:00"/>
  </r>
  <r>
    <s v="T2"/>
    <x v="118"/>
    <x v="0"/>
    <s v="EI394"/>
    <d v="2019-05-26T17:20:00"/>
    <s v="May"/>
    <x v="5"/>
    <x v="36"/>
    <s v="Long"/>
    <d v="2019-05-26T00:00:00"/>
    <d v="1899-12-30T17:20:00"/>
    <x v="19"/>
    <d v="1899-12-30T17:58:00"/>
  </r>
  <r>
    <s v="T1"/>
    <x v="135"/>
    <x v="2"/>
    <s v="FR9456"/>
    <d v="2019-05-26T17:20:00"/>
    <s v="May"/>
    <x v="5"/>
    <x v="24"/>
    <s v="None"/>
    <d v="2019-05-26T00:00:00"/>
    <d v="1899-12-30T17:20:00"/>
    <x v="19"/>
    <d v="1899-12-30T17:20:00"/>
  </r>
  <r>
    <s v="T2"/>
    <x v="76"/>
    <x v="0"/>
    <s v="EI782"/>
    <d v="2019-05-26T15:20:00"/>
    <s v="May"/>
    <x v="5"/>
    <x v="47"/>
    <s v="Short"/>
    <d v="2019-05-26T00:00:00"/>
    <d v="1899-12-30T15:20:00"/>
    <x v="42"/>
    <d v="1899-12-30T15:38:00"/>
  </r>
  <r>
    <s v="T1"/>
    <x v="37"/>
    <x v="21"/>
    <s v="EW9395"/>
    <d v="2019-05-26T15:20:00"/>
    <s v="May"/>
    <x v="5"/>
    <x v="24"/>
    <s v="None"/>
    <d v="2019-05-26T00:00:00"/>
    <d v="1899-12-30T15:20:00"/>
    <x v="42"/>
    <d v="1899-12-30T15:20:00"/>
  </r>
  <r>
    <s v="T2"/>
    <x v="61"/>
    <x v="0"/>
    <s v="EI778"/>
    <d v="2019-05-26T15:20:00"/>
    <s v="May"/>
    <x v="5"/>
    <x v="24"/>
    <s v="None"/>
    <d v="2019-05-26T00:00:00"/>
    <d v="1899-12-30T15:20:00"/>
    <x v="42"/>
    <d v="1899-12-30T15:20:00"/>
  </r>
  <r>
    <s v="T1"/>
    <x v="8"/>
    <x v="2"/>
    <s v="FR294"/>
    <d v="2019-05-26T15:30:00"/>
    <s v="May"/>
    <x v="5"/>
    <x v="53"/>
    <s v="Long"/>
    <d v="2019-05-26T00:00:00"/>
    <d v="1899-12-30T15:30:00"/>
    <x v="32"/>
    <d v="1899-12-30T16:03:00"/>
  </r>
  <r>
    <s v="T1"/>
    <x v="18"/>
    <x v="2"/>
    <s v="FR116"/>
    <d v="2019-05-26T15:35:00"/>
    <s v="May"/>
    <x v="5"/>
    <x v="25"/>
    <s v="None"/>
    <d v="2019-05-26T00:00:00"/>
    <d v="1899-12-30T15:35:00"/>
    <x v="33"/>
    <d v="1899-12-30T15:36:00"/>
  </r>
  <r>
    <s v="T2"/>
    <x v="14"/>
    <x v="0"/>
    <s v="EI3326"/>
    <d v="2019-05-26T15:40:00"/>
    <s v="May"/>
    <x v="5"/>
    <x v="24"/>
    <s v="None"/>
    <d v="2019-05-26T00:00:00"/>
    <d v="1899-12-30T15:40:00"/>
    <x v="33"/>
    <d v="1899-12-30T15:40:00"/>
  </r>
  <r>
    <s v="T2"/>
    <x v="99"/>
    <x v="0"/>
    <s v="EI3930"/>
    <d v="2019-05-26T15:40:00"/>
    <s v="May"/>
    <x v="5"/>
    <x v="17"/>
    <s v="Long"/>
    <d v="2019-05-26T00:00:00"/>
    <d v="1899-12-30T15:40:00"/>
    <x v="33"/>
    <d v="1899-12-30T16:26:00"/>
  </r>
  <r>
    <s v="T2"/>
    <x v="16"/>
    <x v="0"/>
    <s v="EI586"/>
    <d v="2019-05-26T15:40:00"/>
    <s v="May"/>
    <x v="5"/>
    <x v="33"/>
    <s v="None"/>
    <d v="2019-05-26T00:00:00"/>
    <d v="1899-12-30T15:40:00"/>
    <x v="33"/>
    <d v="1899-12-30T15:46:00"/>
  </r>
  <r>
    <s v="T2"/>
    <x v="60"/>
    <x v="0"/>
    <s v="EI141"/>
    <d v="2019-05-26T15:50:00"/>
    <s v="May"/>
    <x v="5"/>
    <x v="22"/>
    <s v="Short"/>
    <d v="2019-05-26T00:00:00"/>
    <d v="1899-12-30T15:50:00"/>
    <x v="34"/>
    <d v="1899-12-30T16:03:00"/>
  </r>
  <r>
    <s v="T2"/>
    <x v="52"/>
    <x v="0"/>
    <s v="EI406"/>
    <d v="2019-05-26T15:55:00"/>
    <s v="May"/>
    <x v="5"/>
    <x v="33"/>
    <s v="None"/>
    <d v="2019-05-26T00:00:00"/>
    <d v="1899-12-30T15:55:00"/>
    <x v="35"/>
    <d v="1899-12-30T16:01:00"/>
  </r>
  <r>
    <s v="T1"/>
    <x v="61"/>
    <x v="10"/>
    <s v="TOM1706"/>
    <d v="2019-05-26T15:55:00"/>
    <s v="May"/>
    <x v="5"/>
    <x v="105"/>
    <s v="Long"/>
    <d v="2019-05-26T00:00:00"/>
    <d v="1899-12-30T15:55:00"/>
    <x v="35"/>
    <d v="1899-12-30T17:41:00"/>
  </r>
  <r>
    <s v="T2"/>
    <x v="18"/>
    <x v="0"/>
    <s v="EI238"/>
    <d v="2019-05-26T16:00:00"/>
    <s v="May"/>
    <x v="5"/>
    <x v="25"/>
    <s v="None"/>
    <d v="2019-05-26T00:00:00"/>
    <d v="1899-12-30T16:00:00"/>
    <x v="35"/>
    <d v="1899-12-30T16:01:00"/>
  </r>
  <r>
    <s v="T1"/>
    <x v="143"/>
    <x v="2"/>
    <s v="FR7378"/>
    <d v="2019-05-26T16:00:00"/>
    <s v="May"/>
    <x v="5"/>
    <x v="23"/>
    <s v="None"/>
    <d v="2019-05-26T00:00:00"/>
    <d v="1899-12-30T16:00:00"/>
    <x v="35"/>
    <d v="1899-12-30T16:03:00"/>
  </r>
  <r>
    <s v="T2"/>
    <x v="64"/>
    <x v="0"/>
    <s v="EI125"/>
    <d v="2019-05-26T16:00:00"/>
    <s v="May"/>
    <x v="5"/>
    <x v="7"/>
    <s v="Short"/>
    <d v="2019-05-26T00:00:00"/>
    <d v="1899-12-30T16:00:00"/>
    <x v="35"/>
    <d v="1899-12-30T16:17:00"/>
  </r>
  <r>
    <s v="T1"/>
    <x v="63"/>
    <x v="2"/>
    <s v="FR6840"/>
    <d v="2019-05-26T16:10:00"/>
    <s v="May"/>
    <x v="5"/>
    <x v="64"/>
    <s v="None"/>
    <d v="2019-05-26T00:00:00"/>
    <d v="1899-12-30T16:10:00"/>
    <x v="95"/>
    <d v="1899-12-30T16:17:00"/>
  </r>
  <r>
    <s v="T1"/>
    <x v="93"/>
    <x v="33"/>
    <s v="SK2538"/>
    <d v="2019-05-26T16:15:00"/>
    <s v="May"/>
    <x v="5"/>
    <x v="25"/>
    <s v="None"/>
    <d v="2019-05-26T00:00:00"/>
    <d v="1899-12-30T16:15:00"/>
    <x v="26"/>
    <d v="1899-12-30T16:16:00"/>
  </r>
  <r>
    <s v="T2"/>
    <x v="41"/>
    <x v="0"/>
    <s v="EI356"/>
    <d v="2019-05-26T16:20:00"/>
    <s v="May"/>
    <x v="5"/>
    <x v="64"/>
    <s v="None"/>
    <d v="2019-05-26T00:00:00"/>
    <d v="1899-12-30T16:20:00"/>
    <x v="26"/>
    <d v="1899-12-30T16:27:00"/>
  </r>
  <r>
    <s v="T2"/>
    <x v="50"/>
    <x v="0"/>
    <s v="EI3216"/>
    <d v="2019-05-26T16:20:00"/>
    <s v="May"/>
    <x v="5"/>
    <x v="25"/>
    <s v="None"/>
    <d v="2019-05-26T00:00:00"/>
    <d v="1899-12-30T16:20:00"/>
    <x v="26"/>
    <d v="1899-12-30T16:21:00"/>
  </r>
  <r>
    <s v="T2"/>
    <x v="51"/>
    <x v="0"/>
    <s v="EI139"/>
    <d v="2019-05-26T16:20:00"/>
    <s v="May"/>
    <x v="5"/>
    <x v="47"/>
    <s v="Short"/>
    <d v="2019-05-26T00:00:00"/>
    <d v="1899-12-30T16:20:00"/>
    <x v="26"/>
    <d v="1899-12-30T16:38:00"/>
  </r>
  <r>
    <s v="T2"/>
    <x v="81"/>
    <x v="0"/>
    <s v="EI131"/>
    <d v="2019-05-26T14:20:00"/>
    <s v="May"/>
    <x v="5"/>
    <x v="18"/>
    <s v="None"/>
    <d v="2019-05-26T00:00:00"/>
    <d v="1899-12-30T14:20:00"/>
    <x v="48"/>
    <d v="1899-12-30T14:25:00"/>
  </r>
  <r>
    <s v="T2"/>
    <x v="31"/>
    <x v="0"/>
    <s v="EI3256"/>
    <d v="2019-05-26T14:25:00"/>
    <s v="May"/>
    <x v="5"/>
    <x v="24"/>
    <s v="None"/>
    <d v="2019-05-26T00:00:00"/>
    <d v="1899-12-30T14:25:00"/>
    <x v="37"/>
    <d v="1899-12-30T14:25:00"/>
  </r>
  <r>
    <s v="T1"/>
    <x v="35"/>
    <x v="2"/>
    <s v="FR7122"/>
    <d v="2019-05-26T14:30:00"/>
    <s v="May"/>
    <x v="5"/>
    <x v="2"/>
    <s v="None"/>
    <d v="2019-05-26T00:00:00"/>
    <d v="1899-12-30T14:30:00"/>
    <x v="37"/>
    <d v="1899-12-30T14:39:00"/>
  </r>
  <r>
    <s v="T2"/>
    <x v="68"/>
    <x v="6"/>
    <s v="D81763"/>
    <d v="2019-05-26T14:30:00"/>
    <s v="May"/>
    <x v="5"/>
    <x v="14"/>
    <s v="Short"/>
    <d v="2019-05-26T00:00:00"/>
    <d v="1899-12-30T14:30:00"/>
    <x v="37"/>
    <d v="1899-12-30T14:40:00"/>
  </r>
  <r>
    <s v="T2"/>
    <x v="69"/>
    <x v="6"/>
    <s v="D81840"/>
    <d v="2019-05-26T14:40:00"/>
    <s v="May"/>
    <x v="5"/>
    <x v="0"/>
    <s v="Short"/>
    <d v="2019-05-26T00:00:00"/>
    <d v="1899-12-30T14:40:00"/>
    <x v="38"/>
    <d v="1899-12-30T14:54:00"/>
  </r>
  <r>
    <s v="T1"/>
    <x v="23"/>
    <x v="2"/>
    <s v="FR506"/>
    <d v="2019-05-26T14:45:00"/>
    <s v="May"/>
    <x v="5"/>
    <x v="50"/>
    <s v="None"/>
    <d v="2019-05-26T00:00:00"/>
    <d v="1899-12-30T14:45:00"/>
    <x v="39"/>
    <d v="1899-12-30T14:47:00"/>
  </r>
  <r>
    <s v="T2"/>
    <x v="14"/>
    <x v="0"/>
    <s v="EI208"/>
    <d v="2019-05-26T14:50:00"/>
    <s v="May"/>
    <x v="5"/>
    <x v="19"/>
    <s v="None"/>
    <d v="2019-05-26T00:00:00"/>
    <d v="1899-12-30T14:50:00"/>
    <x v="39"/>
    <d v="1899-12-30T14:58:00"/>
  </r>
  <r>
    <s v="T1"/>
    <x v="40"/>
    <x v="26"/>
    <s v="LX407"/>
    <d v="2019-05-26T14:55:00"/>
    <s v="May"/>
    <x v="5"/>
    <x v="18"/>
    <s v="None"/>
    <d v="2019-05-26T00:00:00"/>
    <d v="1899-12-30T14:55:00"/>
    <x v="40"/>
    <d v="1899-12-30T15:00:00"/>
  </r>
  <r>
    <s v="T2"/>
    <x v="73"/>
    <x v="0"/>
    <s v="EI145"/>
    <d v="2019-05-26T14:55:00"/>
    <s v="May"/>
    <x v="5"/>
    <x v="5"/>
    <s v="Short"/>
    <d v="2019-05-26T00:00:00"/>
    <d v="1899-12-30T14:55:00"/>
    <x v="40"/>
    <d v="1899-12-30T15:06:00"/>
  </r>
  <r>
    <s v="T1"/>
    <x v="5"/>
    <x v="16"/>
    <s v="VY8721"/>
    <d v="2019-05-26T15:05:00"/>
    <s v="May"/>
    <x v="5"/>
    <x v="3"/>
    <s v="Long"/>
    <d v="2019-05-26T00:00:00"/>
    <d v="1899-12-30T15:05:00"/>
    <x v="41"/>
    <d v="1899-12-30T16:01:00"/>
  </r>
  <r>
    <s v="T1"/>
    <x v="169"/>
    <x v="10"/>
    <s v="TOM1738"/>
    <d v="2019-05-26T15:10:00"/>
    <s v="May"/>
    <x v="5"/>
    <x v="57"/>
    <s v="Long"/>
    <d v="2019-05-26T00:00:00"/>
    <d v="1899-12-30T15:10:00"/>
    <x v="41"/>
    <d v="1899-12-30T15:55:00"/>
  </r>
  <r>
    <s v="T1"/>
    <x v="75"/>
    <x v="17"/>
    <s v="QR018"/>
    <d v="2019-05-26T15:10:00"/>
    <s v="May"/>
    <x v="5"/>
    <x v="39"/>
    <s v="None"/>
    <d v="2019-05-26T00:00:00"/>
    <d v="1899-12-30T15:10:00"/>
    <x v="41"/>
    <d v="1899-12-30T15:14:00"/>
  </r>
  <r>
    <s v="T1"/>
    <x v="74"/>
    <x v="8"/>
    <s v="BE4524"/>
    <d v="2019-05-26T15:15:00"/>
    <s v="May"/>
    <x v="5"/>
    <x v="57"/>
    <s v="Long"/>
    <d v="2019-05-26T00:00:00"/>
    <d v="1899-12-30T15:15:00"/>
    <x v="42"/>
    <d v="1899-12-30T16:00:00"/>
  </r>
  <r>
    <s v="T2"/>
    <x v="92"/>
    <x v="0"/>
    <s v="EI684"/>
    <d v="2019-05-26T13:20:00"/>
    <s v="May"/>
    <x v="5"/>
    <x v="39"/>
    <s v="None"/>
    <d v="2019-05-26T00:00:00"/>
    <d v="1899-12-30T13:20:00"/>
    <x v="54"/>
    <d v="1899-12-30T13:24:00"/>
  </r>
  <r>
    <s v="T2"/>
    <x v="44"/>
    <x v="0"/>
    <s v="EI286"/>
    <d v="2019-05-26T13:20:00"/>
    <s v="May"/>
    <x v="5"/>
    <x v="44"/>
    <s v="Short"/>
    <d v="2019-05-26T00:00:00"/>
    <d v="1899-12-30T13:20:00"/>
    <x v="54"/>
    <d v="1899-12-30T13:32:00"/>
  </r>
  <r>
    <s v="T1"/>
    <x v="13"/>
    <x v="7"/>
    <s v="KL936"/>
    <d v="2019-05-26T13:20:00"/>
    <s v="May"/>
    <x v="5"/>
    <x v="47"/>
    <s v="Short"/>
    <d v="2019-05-26T00:00:00"/>
    <d v="1899-12-30T13:20:00"/>
    <x v="54"/>
    <d v="1899-12-30T13:38:00"/>
  </r>
  <r>
    <s v="T2"/>
    <x v="0"/>
    <x v="0"/>
    <s v="EI3224"/>
    <d v="2019-05-26T13:20:00"/>
    <s v="May"/>
    <x v="5"/>
    <x v="20"/>
    <s v="Long"/>
    <d v="2019-05-26T00:00:00"/>
    <d v="1899-12-30T13:20:00"/>
    <x v="54"/>
    <d v="1899-12-30T13:52:00"/>
  </r>
  <r>
    <s v="T1"/>
    <x v="29"/>
    <x v="2"/>
    <s v="FR670"/>
    <d v="2019-05-26T13:25:00"/>
    <s v="May"/>
    <x v="5"/>
    <x v="39"/>
    <s v="None"/>
    <d v="2019-05-26T00:00:00"/>
    <d v="1899-12-30T13:25:00"/>
    <x v="43"/>
    <d v="1899-12-30T13:29:00"/>
  </r>
  <r>
    <s v="T1"/>
    <x v="85"/>
    <x v="2"/>
    <s v="FR8035"/>
    <d v="2019-05-26T13:25:00"/>
    <s v="May"/>
    <x v="5"/>
    <x v="13"/>
    <s v="Short"/>
    <d v="2019-05-26T00:00:00"/>
    <d v="1899-12-30T13:25:00"/>
    <x v="43"/>
    <d v="1899-12-30T13:44:00"/>
  </r>
  <r>
    <s v="T1"/>
    <x v="153"/>
    <x v="2"/>
    <s v="FR7036"/>
    <d v="2019-05-26T13:30:00"/>
    <s v="May"/>
    <x v="5"/>
    <x v="46"/>
    <s v="Medium"/>
    <d v="2019-05-26T00:00:00"/>
    <d v="1899-12-30T13:30:00"/>
    <x v="43"/>
    <d v="1899-12-30T13:50:00"/>
  </r>
  <r>
    <s v="T2"/>
    <x v="77"/>
    <x v="0"/>
    <s v="EI129"/>
    <d v="2019-05-26T13:35:00"/>
    <s v="May"/>
    <x v="5"/>
    <x v="19"/>
    <s v="None"/>
    <d v="2019-05-26T00:00:00"/>
    <d v="1899-12-30T13:35:00"/>
    <x v="44"/>
    <d v="1899-12-30T13:43:00"/>
  </r>
  <r>
    <s v="T2"/>
    <x v="10"/>
    <x v="0"/>
    <s v="EI166"/>
    <d v="2019-05-26T13:40:00"/>
    <s v="May"/>
    <x v="5"/>
    <x v="2"/>
    <s v="None"/>
    <d v="2019-05-26T00:00:00"/>
    <d v="1899-12-30T13:40:00"/>
    <x v="44"/>
    <d v="1899-12-30T13:49:00"/>
  </r>
  <r>
    <s v="T2"/>
    <x v="7"/>
    <x v="0"/>
    <s v="EI526"/>
    <d v="2019-05-26T13:40:00"/>
    <s v="May"/>
    <x v="5"/>
    <x v="44"/>
    <s v="Short"/>
    <d v="2019-05-26T00:00:00"/>
    <d v="1899-12-30T13:40:00"/>
    <x v="44"/>
    <d v="1899-12-30T13:52:00"/>
  </r>
  <r>
    <s v="T2"/>
    <x v="34"/>
    <x v="9"/>
    <s v="EK162"/>
    <d v="2019-05-26T13:50:00"/>
    <s v="May"/>
    <x v="5"/>
    <x v="10"/>
    <s v="Medium"/>
    <d v="2019-05-26T00:00:00"/>
    <d v="1899-12-30T13:50:00"/>
    <x v="45"/>
    <d v="1899-12-30T14:17:00"/>
  </r>
  <r>
    <s v="T1"/>
    <x v="14"/>
    <x v="2"/>
    <s v="FR562"/>
    <d v="2019-05-26T13:50:00"/>
    <s v="May"/>
    <x v="5"/>
    <x v="23"/>
    <s v="None"/>
    <d v="2019-05-26T00:00:00"/>
    <d v="1899-12-30T13:50:00"/>
    <x v="45"/>
    <d v="1899-12-30T13:53:00"/>
  </r>
  <r>
    <s v="T2"/>
    <x v="13"/>
    <x v="0"/>
    <s v="EI608"/>
    <d v="2019-05-26T13:50:00"/>
    <s v="May"/>
    <x v="5"/>
    <x v="23"/>
    <s v="None"/>
    <d v="2019-05-26T00:00:00"/>
    <d v="1899-12-30T13:50:00"/>
    <x v="45"/>
    <d v="1899-12-30T13:53:00"/>
  </r>
  <r>
    <s v="T1"/>
    <x v="114"/>
    <x v="2"/>
    <s v="FR9452"/>
    <d v="2019-05-26T14:00:00"/>
    <s v="May"/>
    <x v="5"/>
    <x v="7"/>
    <s v="Short"/>
    <d v="2019-05-26T00:00:00"/>
    <d v="1899-12-30T14:00:00"/>
    <x v="46"/>
    <d v="1899-12-30T14:17:00"/>
  </r>
  <r>
    <s v="T2"/>
    <x v="23"/>
    <x v="0"/>
    <s v="EI3284"/>
    <d v="2019-05-26T14:00:00"/>
    <s v="May"/>
    <x v="5"/>
    <x v="0"/>
    <s v="Short"/>
    <d v="2019-05-26T00:00:00"/>
    <d v="1899-12-30T14:00:00"/>
    <x v="46"/>
    <d v="1899-12-30T14:14:00"/>
  </r>
  <r>
    <s v="T1"/>
    <x v="0"/>
    <x v="2"/>
    <s v="FR5774"/>
    <d v="2019-05-26T14:00:00"/>
    <s v="May"/>
    <x v="5"/>
    <x v="14"/>
    <s v="Short"/>
    <d v="2019-05-26T00:00:00"/>
    <d v="1899-12-30T14:00:00"/>
    <x v="46"/>
    <d v="1899-12-30T14:10:00"/>
  </r>
  <r>
    <s v="T1"/>
    <x v="59"/>
    <x v="2"/>
    <s v="FR7072"/>
    <d v="2019-05-26T14:05:00"/>
    <s v="May"/>
    <x v="5"/>
    <x v="68"/>
    <s v="Medium"/>
    <d v="2019-05-26T00:00:00"/>
    <d v="1899-12-30T14:05:00"/>
    <x v="47"/>
    <d v="1899-12-30T14:34:00"/>
  </r>
  <r>
    <s v="T1"/>
    <x v="88"/>
    <x v="2"/>
    <s v="FR6485"/>
    <d v="2019-05-26T14:10:00"/>
    <s v="May"/>
    <x v="5"/>
    <x v="33"/>
    <s v="None"/>
    <d v="2019-05-26T00:00:00"/>
    <d v="1899-12-30T14:10:00"/>
    <x v="47"/>
    <d v="1899-12-30T14:16:00"/>
  </r>
  <r>
    <s v="T1"/>
    <x v="7"/>
    <x v="15"/>
    <s v="AF1817"/>
    <d v="2019-05-26T14:10:00"/>
    <s v="May"/>
    <x v="5"/>
    <x v="25"/>
    <s v="None"/>
    <d v="2019-05-26T00:00:00"/>
    <d v="1899-12-30T14:10:00"/>
    <x v="47"/>
    <d v="1899-12-30T14:11:00"/>
  </r>
  <r>
    <s v="T1"/>
    <x v="61"/>
    <x v="10"/>
    <s v="TOM1706"/>
    <d v="2019-05-26T15:55:00"/>
    <s v="May"/>
    <x v="5"/>
    <x v="1"/>
    <s v="Long"/>
    <d v="2019-05-26T00:00:00"/>
    <d v="1899-12-30T15:55:00"/>
    <x v="35"/>
    <d v="1899-12-30T17:02:00"/>
  </r>
  <r>
    <s v="T2"/>
    <x v="64"/>
    <x v="20"/>
    <s v="UA153"/>
    <d v="2019-05-26T12:25:00"/>
    <s v="May"/>
    <x v="5"/>
    <x v="68"/>
    <s v="Medium"/>
    <d v="2019-05-26T00:00:00"/>
    <d v="1899-12-30T12:25:00"/>
    <x v="50"/>
    <d v="1899-12-30T12:54:00"/>
  </r>
  <r>
    <s v="T1"/>
    <x v="77"/>
    <x v="23"/>
    <s v="AC843"/>
    <d v="2019-05-26T12:25:00"/>
    <s v="May"/>
    <x v="5"/>
    <x v="53"/>
    <s v="Long"/>
    <d v="2019-05-26T00:00:00"/>
    <d v="1899-12-30T12:25:00"/>
    <x v="50"/>
    <d v="1899-12-30T12:58:00"/>
  </r>
  <r>
    <s v="T2"/>
    <x v="84"/>
    <x v="0"/>
    <s v="EI538"/>
    <d v="2019-05-26T12:25:00"/>
    <s v="May"/>
    <x v="5"/>
    <x v="44"/>
    <s v="Short"/>
    <d v="2019-05-26T00:00:00"/>
    <d v="1899-12-30T12:25:00"/>
    <x v="50"/>
    <d v="1899-12-30T12:37:00"/>
  </r>
  <r>
    <s v="T2"/>
    <x v="80"/>
    <x v="0"/>
    <s v="EI119"/>
    <d v="2019-05-26T12:35:00"/>
    <s v="May"/>
    <x v="5"/>
    <x v="50"/>
    <s v="None"/>
    <d v="2019-05-26T00:00:00"/>
    <d v="1899-12-30T12:35:00"/>
    <x v="51"/>
    <d v="1899-12-30T12:37:00"/>
  </r>
  <r>
    <s v="T2"/>
    <x v="86"/>
    <x v="0"/>
    <s v="EI147"/>
    <d v="2019-05-26T12:35:00"/>
    <s v="May"/>
    <x v="5"/>
    <x v="39"/>
    <s v="None"/>
    <d v="2019-05-26T00:00:00"/>
    <d v="1899-12-30T12:35:00"/>
    <x v="51"/>
    <d v="1899-12-30T12:39:00"/>
  </r>
  <r>
    <s v="T1"/>
    <x v="31"/>
    <x v="2"/>
    <s v="FR816"/>
    <d v="2019-05-26T12:35:00"/>
    <s v="May"/>
    <x v="5"/>
    <x v="2"/>
    <s v="None"/>
    <d v="2019-05-26T00:00:00"/>
    <d v="1899-12-30T12:35:00"/>
    <x v="51"/>
    <d v="1899-12-30T12:44:00"/>
  </r>
  <r>
    <s v="T1"/>
    <x v="5"/>
    <x v="2"/>
    <s v="FR3977"/>
    <d v="2019-05-26T12:40:00"/>
    <s v="May"/>
    <x v="5"/>
    <x v="7"/>
    <s v="Short"/>
    <d v="2019-05-26T00:00:00"/>
    <d v="1899-12-30T12:40:00"/>
    <x v="51"/>
    <d v="1899-12-30T12:57:00"/>
  </r>
  <r>
    <s v="T2"/>
    <x v="9"/>
    <x v="0"/>
    <s v="EI3204"/>
    <d v="2019-05-26T12:40:00"/>
    <s v="May"/>
    <x v="5"/>
    <x v="64"/>
    <s v="None"/>
    <d v="2019-05-26T00:00:00"/>
    <d v="1899-12-30T12:40:00"/>
    <x v="51"/>
    <d v="1899-12-30T12:47:00"/>
  </r>
  <r>
    <s v="T2"/>
    <x v="43"/>
    <x v="0"/>
    <s v="EI644"/>
    <d v="2019-05-26T12:45:00"/>
    <s v="May"/>
    <x v="5"/>
    <x v="45"/>
    <s v="Long"/>
    <d v="2019-05-26T00:00:00"/>
    <d v="1899-12-30T12:45:00"/>
    <x v="52"/>
    <d v="1899-12-30T13:15:00"/>
  </r>
  <r>
    <s v="T2"/>
    <x v="80"/>
    <x v="20"/>
    <s v="UA127"/>
    <d v="2019-05-26T12:55:00"/>
    <s v="May"/>
    <x v="5"/>
    <x v="0"/>
    <s v="Short"/>
    <d v="2019-05-26T00:00:00"/>
    <d v="1899-12-30T12:55:00"/>
    <x v="36"/>
    <d v="1899-12-30T13:09:00"/>
  </r>
  <r>
    <s v="T1"/>
    <x v="18"/>
    <x v="2"/>
    <s v="FR122"/>
    <d v="2019-05-26T12:55:00"/>
    <s v="May"/>
    <x v="5"/>
    <x v="67"/>
    <s v="Medium"/>
    <d v="2019-05-26T00:00:00"/>
    <d v="1899-12-30T12:55:00"/>
    <x v="36"/>
    <d v="1899-12-30T13:18:00"/>
  </r>
  <r>
    <s v="T2"/>
    <x v="18"/>
    <x v="0"/>
    <s v="EI236"/>
    <d v="2019-05-26T12:55:00"/>
    <s v="May"/>
    <x v="5"/>
    <x v="47"/>
    <s v="Short"/>
    <d v="2019-05-26T00:00:00"/>
    <d v="1899-12-30T12:55:00"/>
    <x v="36"/>
    <d v="1899-12-30T13:13:00"/>
  </r>
  <r>
    <s v="T2"/>
    <x v="88"/>
    <x v="0"/>
    <s v="EI506"/>
    <d v="2019-05-26T12:55:00"/>
    <s v="May"/>
    <x v="5"/>
    <x v="23"/>
    <s v="None"/>
    <d v="2019-05-26T00:00:00"/>
    <d v="1899-12-30T12:55:00"/>
    <x v="36"/>
    <d v="1899-12-30T12:58:00"/>
  </r>
  <r>
    <s v="T2"/>
    <x v="67"/>
    <x v="0"/>
    <s v="EI748"/>
    <d v="2019-05-26T13:00:00"/>
    <s v="May"/>
    <x v="5"/>
    <x v="24"/>
    <s v="None"/>
    <d v="2019-05-26T00:00:00"/>
    <d v="1899-12-30T13:00:00"/>
    <x v="36"/>
    <d v="1899-12-30T13:00:00"/>
  </r>
  <r>
    <s v="T2"/>
    <x v="89"/>
    <x v="0"/>
    <s v="EI101"/>
    <d v="2019-05-26T13:00:00"/>
    <s v="May"/>
    <x v="5"/>
    <x v="39"/>
    <s v="None"/>
    <d v="2019-05-26T00:00:00"/>
    <d v="1899-12-30T13:00:00"/>
    <x v="36"/>
    <d v="1899-12-30T13:04:00"/>
  </r>
  <r>
    <s v="T1"/>
    <x v="10"/>
    <x v="4"/>
    <s v="BA835"/>
    <d v="2019-05-26T13:00:00"/>
    <s v="May"/>
    <x v="5"/>
    <x v="39"/>
    <s v="None"/>
    <d v="2019-05-26T00:00:00"/>
    <d v="1899-12-30T13:00:00"/>
    <x v="36"/>
    <d v="1899-12-30T13:04:00"/>
  </r>
  <r>
    <s v="T1"/>
    <x v="45"/>
    <x v="2"/>
    <s v="FR3978"/>
    <d v="2019-05-26T13:05:00"/>
    <s v="May"/>
    <x v="5"/>
    <x v="42"/>
    <s v="Medium"/>
    <d v="2019-05-26T00:00:00"/>
    <d v="1899-12-30T13:05:00"/>
    <x v="53"/>
    <d v="1899-12-30T13:29:00"/>
  </r>
  <r>
    <s v="T2"/>
    <x v="91"/>
    <x v="0"/>
    <s v="EI742"/>
    <d v="2019-05-26T13:05:00"/>
    <s v="May"/>
    <x v="5"/>
    <x v="25"/>
    <s v="None"/>
    <d v="2019-05-26T00:00:00"/>
    <d v="1899-12-30T13:05:00"/>
    <x v="53"/>
    <d v="1899-12-30T13:06:00"/>
  </r>
  <r>
    <s v="T2"/>
    <x v="90"/>
    <x v="0"/>
    <s v="EI115"/>
    <d v="2019-05-26T13:10:00"/>
    <s v="May"/>
    <x v="5"/>
    <x v="13"/>
    <s v="Short"/>
    <d v="2019-05-26T00:00:00"/>
    <d v="1899-12-30T13:10:00"/>
    <x v="53"/>
    <d v="1899-12-30T13:29:00"/>
  </r>
  <r>
    <s v="T2"/>
    <x v="31"/>
    <x v="0"/>
    <s v="EI3254"/>
    <d v="2019-05-26T13:10:00"/>
    <s v="May"/>
    <x v="5"/>
    <x v="7"/>
    <s v="Short"/>
    <d v="2019-05-26T00:00:00"/>
    <d v="1899-12-30T13:10:00"/>
    <x v="53"/>
    <d v="1899-12-30T13:27:00"/>
  </r>
  <r>
    <s v="T1"/>
    <x v="30"/>
    <x v="8"/>
    <s v="BE384"/>
    <d v="2019-05-26T13:10:00"/>
    <s v="May"/>
    <x v="5"/>
    <x v="0"/>
    <s v="Short"/>
    <d v="2019-05-26T00:00:00"/>
    <d v="1899-12-30T13:10:00"/>
    <x v="53"/>
    <d v="1899-12-30T13:24:00"/>
  </r>
  <r>
    <s v="T1"/>
    <x v="15"/>
    <x v="12"/>
    <s v="LH979"/>
    <d v="2019-05-26T12:10:00"/>
    <s v="May"/>
    <x v="5"/>
    <x v="39"/>
    <s v="None"/>
    <d v="2019-05-26T00:00:00"/>
    <d v="1899-12-30T12:10:00"/>
    <x v="59"/>
    <d v="1899-12-30T12:14:00"/>
  </r>
  <r>
    <s v="T2"/>
    <x v="98"/>
    <x v="0"/>
    <s v="EI514"/>
    <d v="2019-05-26T12:15:00"/>
    <s v="May"/>
    <x v="5"/>
    <x v="33"/>
    <s v="None"/>
    <d v="2019-05-26T00:00:00"/>
    <d v="1899-12-30T12:15:00"/>
    <x v="49"/>
    <d v="1899-12-30T12:21:00"/>
  </r>
  <r>
    <s v="T2"/>
    <x v="2"/>
    <x v="0"/>
    <s v="EI664"/>
    <d v="2019-05-26T12:15:00"/>
    <s v="May"/>
    <x v="5"/>
    <x v="2"/>
    <s v="None"/>
    <d v="2019-05-26T00:00:00"/>
    <d v="1899-12-30T12:15:00"/>
    <x v="49"/>
    <d v="1899-12-30T12:24:00"/>
  </r>
  <r>
    <s v="T2"/>
    <x v="82"/>
    <x v="22"/>
    <s v="DL177"/>
    <d v="2019-05-26T12:20:00"/>
    <s v="May"/>
    <x v="5"/>
    <x v="20"/>
    <s v="Long"/>
    <d v="2019-05-26T00:00:00"/>
    <d v="1899-12-30T12:20:00"/>
    <x v="49"/>
    <d v="1899-12-30T12:52:00"/>
  </r>
  <r>
    <s v="T1"/>
    <x v="14"/>
    <x v="2"/>
    <s v="FR554"/>
    <d v="2019-05-26T10:35:00"/>
    <s v="May"/>
    <x v="5"/>
    <x v="24"/>
    <s v="None"/>
    <d v="2019-05-26T00:00:00"/>
    <d v="1899-12-30T10:35:00"/>
    <x v="60"/>
    <d v="1899-12-30T10:35:00"/>
  </r>
  <r>
    <s v="T1"/>
    <x v="11"/>
    <x v="11"/>
    <s v="TP1323"/>
    <d v="2019-05-26T10:35:00"/>
    <s v="May"/>
    <x v="5"/>
    <x v="35"/>
    <s v="Medium"/>
    <d v="2019-05-26T00:00:00"/>
    <d v="1899-12-30T10:35:00"/>
    <x v="60"/>
    <d v="1899-12-30T10:57:00"/>
  </r>
  <r>
    <s v="T2"/>
    <x v="66"/>
    <x v="0"/>
    <s v="EI105"/>
    <d v="2019-05-26T10:50:00"/>
    <s v="May"/>
    <x v="5"/>
    <x v="34"/>
    <s v="Medium"/>
    <d v="2019-05-26T00:00:00"/>
    <d v="1899-12-30T10:50:00"/>
    <x v="61"/>
    <d v="1899-12-30T11:11:00"/>
  </r>
  <r>
    <s v="T1"/>
    <x v="53"/>
    <x v="14"/>
    <s v="TK1976"/>
    <d v="2019-05-26T10:55:00"/>
    <s v="May"/>
    <x v="5"/>
    <x v="71"/>
    <s v="Long"/>
    <d v="2019-05-26T00:00:00"/>
    <d v="1899-12-30T10:55:00"/>
    <x v="62"/>
    <d v="1899-12-30T11:36:00"/>
  </r>
  <r>
    <s v="T2"/>
    <x v="36"/>
    <x v="0"/>
    <s v="EI544"/>
    <d v="2019-05-26T11:00:00"/>
    <s v="May"/>
    <x v="5"/>
    <x v="13"/>
    <s v="Short"/>
    <d v="2019-05-26T00:00:00"/>
    <d v="1899-12-30T11:00:00"/>
    <x v="62"/>
    <d v="1899-12-30T11:19:00"/>
  </r>
  <r>
    <s v="T1"/>
    <x v="13"/>
    <x v="2"/>
    <s v="FR3102"/>
    <d v="2019-05-26T11:05:00"/>
    <s v="May"/>
    <x v="5"/>
    <x v="18"/>
    <s v="None"/>
    <d v="2019-05-26T00:00:00"/>
    <d v="1899-12-30T11:05:00"/>
    <x v="63"/>
    <d v="1899-12-30T11:10:00"/>
  </r>
  <r>
    <s v="T1"/>
    <x v="18"/>
    <x v="2"/>
    <s v="FR114"/>
    <d v="2019-05-26T11:05:00"/>
    <s v="May"/>
    <x v="5"/>
    <x v="85"/>
    <s v="Long"/>
    <d v="2019-05-26T00:00:00"/>
    <d v="1899-12-30T11:05:00"/>
    <x v="63"/>
    <d v="1899-12-30T11:58:00"/>
  </r>
  <r>
    <s v="T1"/>
    <x v="74"/>
    <x v="8"/>
    <s v="BE4522"/>
    <d v="2019-05-26T11:10:00"/>
    <s v="May"/>
    <x v="5"/>
    <x v="24"/>
    <s v="None"/>
    <d v="2019-05-26T00:00:00"/>
    <d v="1899-12-30T11:10:00"/>
    <x v="63"/>
    <d v="1899-12-30T11:10:00"/>
  </r>
  <r>
    <s v="T2"/>
    <x v="22"/>
    <x v="0"/>
    <s v="EI3350"/>
    <d v="2019-05-26T11:10:00"/>
    <s v="May"/>
    <x v="5"/>
    <x v="19"/>
    <s v="None"/>
    <d v="2019-05-26T00:00:00"/>
    <d v="1899-12-30T11:10:00"/>
    <x v="63"/>
    <d v="1899-12-30T11:18:00"/>
  </r>
  <r>
    <s v="T2"/>
    <x v="50"/>
    <x v="0"/>
    <s v="EI3212"/>
    <d v="2019-05-26T11:15:00"/>
    <s v="May"/>
    <x v="5"/>
    <x v="6"/>
    <s v="Short"/>
    <d v="2019-05-26T00:00:00"/>
    <d v="1899-12-30T11:15:00"/>
    <x v="64"/>
    <d v="1899-12-30T11:30:00"/>
  </r>
  <r>
    <s v="T1"/>
    <x v="7"/>
    <x v="15"/>
    <s v="AF1717"/>
    <d v="2019-05-26T11:20:00"/>
    <s v="May"/>
    <x v="5"/>
    <x v="5"/>
    <s v="Short"/>
    <d v="2019-05-26T00:00:00"/>
    <d v="1899-12-30T11:20:00"/>
    <x v="64"/>
    <d v="1899-12-30T11:31:00"/>
  </r>
  <r>
    <s v="T2"/>
    <x v="90"/>
    <x v="18"/>
    <s v="AA723"/>
    <d v="2019-05-26T11:20:00"/>
    <s v="May"/>
    <x v="5"/>
    <x v="15"/>
    <s v="Long"/>
    <d v="2019-05-26T00:00:00"/>
    <d v="1899-12-30T11:20:00"/>
    <x v="64"/>
    <d v="1899-12-30T12:07:00"/>
  </r>
  <r>
    <s v="T2"/>
    <x v="70"/>
    <x v="0"/>
    <s v="EI3342"/>
    <d v="2019-05-26T11:20:00"/>
    <s v="May"/>
    <x v="5"/>
    <x v="33"/>
    <s v="None"/>
    <d v="2019-05-26T00:00:00"/>
    <d v="1899-12-30T11:20:00"/>
    <x v="64"/>
    <d v="1899-12-30T11:26:00"/>
  </r>
  <r>
    <s v="T2"/>
    <x v="44"/>
    <x v="0"/>
    <s v="EI284"/>
    <d v="2019-05-26T11:20:00"/>
    <s v="May"/>
    <x v="5"/>
    <x v="18"/>
    <s v="None"/>
    <d v="2019-05-26T00:00:00"/>
    <d v="1899-12-30T11:20:00"/>
    <x v="64"/>
    <d v="1899-12-30T11:25:00"/>
  </r>
  <r>
    <s v="T1"/>
    <x v="4"/>
    <x v="2"/>
    <s v="FR1452"/>
    <d v="2019-05-26T11:25:00"/>
    <s v="May"/>
    <x v="5"/>
    <x v="81"/>
    <s v="Long"/>
    <d v="2019-05-26T00:00:00"/>
    <d v="1899-12-30T11:25:00"/>
    <x v="55"/>
    <d v="1899-12-30T12:01:00"/>
  </r>
  <r>
    <s v="T2"/>
    <x v="51"/>
    <x v="0"/>
    <s v="EI137"/>
    <d v="2019-05-26T11:30:00"/>
    <s v="May"/>
    <x v="5"/>
    <x v="22"/>
    <s v="Short"/>
    <d v="2019-05-26T00:00:00"/>
    <d v="1899-12-30T11:30:00"/>
    <x v="55"/>
    <d v="1899-12-30T11:43:00"/>
  </r>
  <r>
    <s v="T2"/>
    <x v="66"/>
    <x v="22"/>
    <s v="DL045"/>
    <d v="2019-05-26T11:35:00"/>
    <s v="May"/>
    <x v="5"/>
    <x v="50"/>
    <s v="None"/>
    <d v="2019-05-26T00:00:00"/>
    <d v="1899-12-30T11:35:00"/>
    <x v="56"/>
    <d v="1899-12-30T11:37:00"/>
  </r>
  <r>
    <s v="T1"/>
    <x v="44"/>
    <x v="4"/>
    <s v="BA4465"/>
    <d v="2019-05-26T11:40:00"/>
    <s v="May"/>
    <x v="5"/>
    <x v="25"/>
    <s v="None"/>
    <d v="2019-05-26T00:00:00"/>
    <d v="1899-12-30T11:40:00"/>
    <x v="56"/>
    <d v="1899-12-30T11:41:00"/>
  </r>
  <r>
    <s v="T2"/>
    <x v="26"/>
    <x v="0"/>
    <s v="EI494"/>
    <d v="2019-05-26T11:45:00"/>
    <s v="May"/>
    <x v="5"/>
    <x v="9"/>
    <s v="Long"/>
    <d v="2019-05-26T00:00:00"/>
    <d v="1899-12-30T11:45:00"/>
    <x v="57"/>
    <d v="1899-12-30T12:16:00"/>
  </r>
  <r>
    <s v="T1"/>
    <x v="94"/>
    <x v="25"/>
    <s v="FI417"/>
    <d v="2019-05-26T11:45:00"/>
    <s v="May"/>
    <x v="5"/>
    <x v="36"/>
    <s v="Long"/>
    <d v="2019-05-26T00:00:00"/>
    <d v="1899-12-30T11:45:00"/>
    <x v="57"/>
    <d v="1899-12-30T12:23:00"/>
  </r>
  <r>
    <s v="T2"/>
    <x v="95"/>
    <x v="0"/>
    <s v="EI552"/>
    <d v="2019-05-26T11:45:00"/>
    <s v="May"/>
    <x v="5"/>
    <x v="50"/>
    <s v="None"/>
    <d v="2019-05-26T00:00:00"/>
    <d v="1899-12-30T11:45:00"/>
    <x v="57"/>
    <d v="1899-12-30T11:47:00"/>
  </r>
  <r>
    <s v="T1"/>
    <x v="26"/>
    <x v="2"/>
    <s v="FR9370"/>
    <d v="2019-05-26T11:50:00"/>
    <s v="May"/>
    <x v="5"/>
    <x v="67"/>
    <s v="Medium"/>
    <d v="2019-05-26T00:00:00"/>
    <d v="1899-12-30T11:50:00"/>
    <x v="57"/>
    <d v="1899-12-30T12:13:00"/>
  </r>
  <r>
    <s v="T1"/>
    <x v="8"/>
    <x v="2"/>
    <s v="FR2272"/>
    <d v="2019-05-26T11:55:00"/>
    <s v="May"/>
    <x v="5"/>
    <x v="23"/>
    <s v="None"/>
    <d v="2019-05-26T00:00:00"/>
    <d v="1899-12-30T11:55:00"/>
    <x v="58"/>
    <d v="1899-12-30T11:58:00"/>
  </r>
  <r>
    <s v="T2"/>
    <x v="96"/>
    <x v="0"/>
    <s v="EI532"/>
    <d v="2019-05-26T12:00:00"/>
    <s v="May"/>
    <x v="5"/>
    <x v="14"/>
    <s v="Short"/>
    <d v="2019-05-26T00:00:00"/>
    <d v="1899-12-30T12:00:00"/>
    <x v="58"/>
    <d v="1899-12-30T12:10:00"/>
  </r>
  <r>
    <s v="T1"/>
    <x v="85"/>
    <x v="21"/>
    <s v="EW397"/>
    <d v="2019-05-26T12:00:00"/>
    <s v="May"/>
    <x v="5"/>
    <x v="19"/>
    <s v="None"/>
    <d v="2019-05-26T00:00:00"/>
    <d v="1899-12-30T12:00:00"/>
    <x v="58"/>
    <d v="1899-12-30T12:08:00"/>
  </r>
  <r>
    <s v="T1"/>
    <x v="28"/>
    <x v="33"/>
    <s v="SK4604"/>
    <d v="2019-05-26T12:05:00"/>
    <s v="May"/>
    <x v="5"/>
    <x v="19"/>
    <s v="None"/>
    <d v="2019-05-26T00:00:00"/>
    <d v="1899-12-30T12:05:00"/>
    <x v="59"/>
    <d v="1899-12-30T12:13:00"/>
  </r>
  <r>
    <s v="T1"/>
    <x v="109"/>
    <x v="23"/>
    <s v="AC1941"/>
    <d v="2019-05-26T10:15:00"/>
    <s v="May"/>
    <x v="5"/>
    <x v="23"/>
    <s v="None"/>
    <d v="2019-05-26T00:00:00"/>
    <d v="1899-12-30T10:15:00"/>
    <x v="71"/>
    <d v="1899-12-30T10:18:00"/>
  </r>
  <r>
    <s v="T1"/>
    <x v="108"/>
    <x v="29"/>
    <s v="AY1382"/>
    <d v="2019-05-26T10:15:00"/>
    <s v="May"/>
    <x v="5"/>
    <x v="18"/>
    <s v="None"/>
    <d v="2019-05-26T00:00:00"/>
    <d v="1899-12-30T10:15:00"/>
    <x v="71"/>
    <d v="1899-12-30T10:20:00"/>
  </r>
  <r>
    <s v="T1"/>
    <x v="146"/>
    <x v="36"/>
    <s v="OU513"/>
    <d v="2019-05-26T10:20:00"/>
    <s v="May"/>
    <x v="5"/>
    <x v="87"/>
    <s v="Long"/>
    <d v="2019-05-26T00:00:00"/>
    <d v="1899-12-30T10:20:00"/>
    <x v="71"/>
    <d v="1899-12-30T11:18:00"/>
  </r>
  <r>
    <s v="T2"/>
    <x v="89"/>
    <x v="20"/>
    <s v="UA022"/>
    <d v="2019-05-26T09:20:00"/>
    <s v="May"/>
    <x v="5"/>
    <x v="81"/>
    <s v="Long"/>
    <d v="2019-05-26T00:00:00"/>
    <d v="1899-12-30T09:20:00"/>
    <x v="65"/>
    <d v="1899-12-30T09:56:00"/>
  </r>
  <r>
    <s v="T1"/>
    <x v="26"/>
    <x v="2"/>
    <s v="FR7034"/>
    <d v="2019-05-26T09:30:00"/>
    <s v="May"/>
    <x v="5"/>
    <x v="14"/>
    <s v="Short"/>
    <d v="2019-05-26T00:00:00"/>
    <d v="1899-12-30T09:30:00"/>
    <x v="66"/>
    <d v="1899-12-30T09:40:00"/>
  </r>
  <r>
    <s v="T2"/>
    <x v="28"/>
    <x v="6"/>
    <s v="DY1363"/>
    <d v="2019-05-26T09:45:00"/>
    <s v="May"/>
    <x v="5"/>
    <x v="50"/>
    <s v="None"/>
    <d v="2019-05-26T00:00:00"/>
    <d v="1899-12-30T09:45:00"/>
    <x v="68"/>
    <d v="1899-12-30T09:47:00"/>
  </r>
  <r>
    <s v="T2"/>
    <x v="14"/>
    <x v="0"/>
    <s v="EI3322"/>
    <d v="2019-05-26T09:50:00"/>
    <s v="May"/>
    <x v="5"/>
    <x v="3"/>
    <s v="Long"/>
    <d v="2019-05-26T00:00:00"/>
    <d v="1899-12-30T09:50:00"/>
    <x v="68"/>
    <d v="1899-12-30T10:46:00"/>
  </r>
  <r>
    <s v="T2"/>
    <x v="7"/>
    <x v="0"/>
    <s v="EI524"/>
    <d v="2019-05-26T09:50:00"/>
    <s v="May"/>
    <x v="5"/>
    <x v="47"/>
    <s v="Short"/>
    <d v="2019-05-26T00:00:00"/>
    <d v="1899-12-30T09:50:00"/>
    <x v="68"/>
    <d v="1899-12-30T10:08:00"/>
  </r>
  <r>
    <s v="T2"/>
    <x v="31"/>
    <x v="0"/>
    <s v="EI3252"/>
    <d v="2019-05-26T09:55:00"/>
    <s v="May"/>
    <x v="5"/>
    <x v="0"/>
    <s v="Short"/>
    <d v="2019-05-26T00:00:00"/>
    <d v="1899-12-30T09:55:00"/>
    <x v="69"/>
    <d v="1899-12-30T10:09:00"/>
  </r>
  <r>
    <s v="T2"/>
    <x v="13"/>
    <x v="0"/>
    <s v="EI604"/>
    <d v="2019-05-26T10:00:00"/>
    <s v="May"/>
    <x v="5"/>
    <x v="50"/>
    <s v="None"/>
    <d v="2019-05-26T00:00:00"/>
    <d v="1899-12-30T10:00:00"/>
    <x v="69"/>
    <d v="1899-12-30T10:02:00"/>
  </r>
  <r>
    <s v="T2"/>
    <x v="0"/>
    <x v="0"/>
    <s v="EI3222"/>
    <d v="2019-05-26T10:00:00"/>
    <s v="May"/>
    <x v="5"/>
    <x v="39"/>
    <s v="None"/>
    <d v="2019-05-26T00:00:00"/>
    <d v="1899-12-30T10:00:00"/>
    <x v="69"/>
    <d v="1899-12-30T10:04:00"/>
  </r>
  <r>
    <s v="T2"/>
    <x v="10"/>
    <x v="0"/>
    <s v="EI154"/>
    <d v="2019-05-26T07:30:00"/>
    <s v="May"/>
    <x v="5"/>
    <x v="39"/>
    <s v="None"/>
    <d v="2019-05-26T00:00:00"/>
    <d v="1899-12-30T07:30:00"/>
    <x v="78"/>
    <d v="1899-12-30T07:34:00"/>
  </r>
  <r>
    <s v="T2"/>
    <x v="61"/>
    <x v="0"/>
    <s v="EI776"/>
    <d v="2019-05-26T07:30:00"/>
    <s v="May"/>
    <x v="5"/>
    <x v="18"/>
    <s v="None"/>
    <d v="2019-05-26T00:00:00"/>
    <d v="1899-12-30T07:30:00"/>
    <x v="78"/>
    <d v="1899-12-30T07:35:00"/>
  </r>
  <r>
    <s v="T2"/>
    <x v="26"/>
    <x v="0"/>
    <s v="EI492"/>
    <d v="2019-05-26T07:40:00"/>
    <s v="May"/>
    <x v="5"/>
    <x v="44"/>
    <s v="Short"/>
    <d v="2019-05-26T00:00:00"/>
    <d v="1899-12-30T07:40:00"/>
    <x v="79"/>
    <d v="1899-12-30T07:52:00"/>
  </r>
  <r>
    <s v="T1"/>
    <x v="125"/>
    <x v="2"/>
    <s v="FR9908"/>
    <d v="2019-05-26T07:40:00"/>
    <s v="May"/>
    <x v="5"/>
    <x v="23"/>
    <s v="None"/>
    <d v="2019-05-26T00:00:00"/>
    <d v="1899-12-30T07:40:00"/>
    <x v="79"/>
    <d v="1899-12-30T07:43:00"/>
  </r>
  <r>
    <s v="T2"/>
    <x v="114"/>
    <x v="0"/>
    <s v="EI422"/>
    <d v="2019-05-26T07:40:00"/>
    <s v="May"/>
    <x v="5"/>
    <x v="25"/>
    <s v="None"/>
    <d v="2019-05-26T00:00:00"/>
    <d v="1899-12-30T07:40:00"/>
    <x v="79"/>
    <d v="1899-12-30T07:41:00"/>
  </r>
  <r>
    <s v="T2"/>
    <x v="31"/>
    <x v="0"/>
    <s v="EI3550"/>
    <d v="2019-05-26T07:40:00"/>
    <s v="May"/>
    <x v="5"/>
    <x v="24"/>
    <s v="None"/>
    <d v="2019-05-26T00:00:00"/>
    <d v="1899-12-30T07:40:00"/>
    <x v="79"/>
    <d v="1899-12-30T07:40:00"/>
  </r>
  <r>
    <s v="T1"/>
    <x v="17"/>
    <x v="2"/>
    <s v="FR152"/>
    <d v="2019-05-26T08:00:00"/>
    <s v="May"/>
    <x v="5"/>
    <x v="14"/>
    <s v="Short"/>
    <d v="2019-05-26T00:00:00"/>
    <d v="1899-12-30T08:00:00"/>
    <x v="81"/>
    <d v="1899-12-30T08:10:00"/>
  </r>
  <r>
    <s v="T1"/>
    <x v="31"/>
    <x v="28"/>
    <s v="HU751"/>
    <d v="2019-05-26T08:00:00"/>
    <s v="May"/>
    <x v="5"/>
    <x v="19"/>
    <s v="None"/>
    <d v="2019-05-26T00:00:00"/>
    <d v="1899-12-30T08:00:00"/>
    <x v="81"/>
    <d v="1899-12-30T08:08:00"/>
  </r>
  <r>
    <s v="T1"/>
    <x v="24"/>
    <x v="2"/>
    <s v="FR534"/>
    <d v="2019-05-26T08:05:00"/>
    <s v="May"/>
    <x v="5"/>
    <x v="64"/>
    <s v="None"/>
    <d v="2019-05-26T00:00:00"/>
    <d v="1899-12-30T08:05:00"/>
    <x v="82"/>
    <d v="1899-12-30T08:12:00"/>
  </r>
  <r>
    <s v="T1"/>
    <x v="65"/>
    <x v="2"/>
    <s v="FR7346"/>
    <d v="2019-05-26T08:25:00"/>
    <s v="May"/>
    <x v="5"/>
    <x v="13"/>
    <s v="Short"/>
    <d v="2019-05-26T00:00:00"/>
    <d v="1899-12-30T08:25:00"/>
    <x v="103"/>
    <d v="1899-12-30T08:44:00"/>
  </r>
  <r>
    <s v="T1"/>
    <x v="33"/>
    <x v="2"/>
    <s v="FR2187"/>
    <d v="2019-05-26T08:35:00"/>
    <s v="May"/>
    <x v="5"/>
    <x v="22"/>
    <s v="Short"/>
    <d v="2019-05-26T00:00:00"/>
    <d v="1899-12-30T08:35:00"/>
    <x v="73"/>
    <d v="1899-12-30T08:48:00"/>
  </r>
  <r>
    <s v="T1"/>
    <x v="3"/>
    <x v="2"/>
    <s v="FR9997"/>
    <d v="2019-05-26T08:40:00"/>
    <s v="May"/>
    <x v="5"/>
    <x v="19"/>
    <s v="None"/>
    <d v="2019-05-26T00:00:00"/>
    <d v="1899-12-30T08:40:00"/>
    <x v="73"/>
    <d v="1899-12-30T08:48:00"/>
  </r>
  <r>
    <s v="T1"/>
    <x v="13"/>
    <x v="7"/>
    <s v="KL934"/>
    <d v="2019-05-26T08:50:00"/>
    <s v="May"/>
    <x v="5"/>
    <x v="45"/>
    <s v="Long"/>
    <d v="2019-05-26T00:00:00"/>
    <d v="1899-12-30T08:50:00"/>
    <x v="74"/>
    <d v="1899-12-30T09:20:00"/>
  </r>
  <r>
    <s v="T1"/>
    <x v="92"/>
    <x v="26"/>
    <s v="LX411"/>
    <d v="2019-05-26T08:55:00"/>
    <s v="May"/>
    <x v="5"/>
    <x v="24"/>
    <s v="None"/>
    <d v="2019-05-26T00:00:00"/>
    <d v="1899-12-30T08:55:00"/>
    <x v="75"/>
    <d v="1899-12-30T08:55:00"/>
  </r>
  <r>
    <s v="T1"/>
    <x v="110"/>
    <x v="30"/>
    <s v="WS051"/>
    <d v="2019-05-26T09:00:00"/>
    <s v="May"/>
    <x v="5"/>
    <x v="33"/>
    <s v="None"/>
    <d v="2019-05-26T00:00:00"/>
    <d v="1899-12-30T09:00:00"/>
    <x v="75"/>
    <d v="1899-12-30T09:06:00"/>
  </r>
  <r>
    <s v="T1"/>
    <x v="100"/>
    <x v="2"/>
    <s v="FR4282"/>
    <d v="2019-05-26T09:05:00"/>
    <s v="May"/>
    <x v="5"/>
    <x v="33"/>
    <s v="None"/>
    <d v="2019-05-26T00:00:00"/>
    <d v="1899-12-30T09:05:00"/>
    <x v="76"/>
    <d v="1899-12-30T09:11:00"/>
  </r>
  <r>
    <s v="T1"/>
    <x v="15"/>
    <x v="12"/>
    <s v="LH977"/>
    <d v="2019-05-26T09:10:00"/>
    <s v="May"/>
    <x v="5"/>
    <x v="24"/>
    <s v="None"/>
    <d v="2019-05-26T00:00:00"/>
    <d v="1899-12-30T09:10:00"/>
    <x v="76"/>
    <d v="1899-12-30T09:10:00"/>
  </r>
  <r>
    <s v="T1"/>
    <x v="112"/>
    <x v="31"/>
    <s v="BT662"/>
    <d v="2019-05-26T09:15:00"/>
    <s v="May"/>
    <x v="5"/>
    <x v="14"/>
    <s v="Short"/>
    <d v="2019-05-26T00:00:00"/>
    <d v="1899-12-30T09:15:00"/>
    <x v="65"/>
    <d v="1899-12-30T09:25:00"/>
  </r>
  <r>
    <s v="T1"/>
    <x v="102"/>
    <x v="27"/>
    <s v="EY042"/>
    <d v="2019-05-26T09:35:00"/>
    <s v="May"/>
    <x v="5"/>
    <x v="90"/>
    <s v="Long"/>
    <d v="2019-05-26T00:00:00"/>
    <d v="1899-12-30T09:35:00"/>
    <x v="67"/>
    <d v="1899-12-30T10:56:00"/>
  </r>
  <r>
    <s v="T2"/>
    <x v="52"/>
    <x v="0"/>
    <s v="EI402"/>
    <d v="2019-05-26T06:20:00"/>
    <s v="May"/>
    <x v="5"/>
    <x v="19"/>
    <s v="None"/>
    <d v="2019-05-26T00:00:00"/>
    <d v="1899-12-30T06:20:00"/>
    <x v="91"/>
    <d v="1899-12-30T06:28:00"/>
  </r>
  <r>
    <s v="T1"/>
    <x v="31"/>
    <x v="2"/>
    <s v="FR812"/>
    <d v="2019-05-26T06:25:00"/>
    <s v="May"/>
    <x v="5"/>
    <x v="50"/>
    <s v="None"/>
    <d v="2019-05-26T00:00:00"/>
    <d v="1899-12-30T06:25:00"/>
    <x v="83"/>
    <d v="1899-12-30T06:27:00"/>
  </r>
  <r>
    <s v="T1"/>
    <x v="103"/>
    <x v="2"/>
    <s v="FR1116"/>
    <d v="2019-05-26T06:25:00"/>
    <s v="May"/>
    <x v="5"/>
    <x v="42"/>
    <s v="Medium"/>
    <d v="2019-05-26T00:00:00"/>
    <d v="1899-12-30T06:25:00"/>
    <x v="83"/>
    <d v="1899-12-30T06:49:00"/>
  </r>
  <r>
    <s v="T1"/>
    <x v="46"/>
    <x v="2"/>
    <s v="FR9428"/>
    <d v="2019-05-26T06:25:00"/>
    <s v="May"/>
    <x v="5"/>
    <x v="23"/>
    <s v="None"/>
    <d v="2019-05-26T00:00:00"/>
    <d v="1899-12-30T06:25:00"/>
    <x v="83"/>
    <d v="1899-12-30T06:28:00"/>
  </r>
  <r>
    <s v="T1"/>
    <x v="45"/>
    <x v="2"/>
    <s v="FR7256"/>
    <d v="2019-05-26T06:25:00"/>
    <s v="May"/>
    <x v="5"/>
    <x v="50"/>
    <s v="None"/>
    <d v="2019-05-26T00:00:00"/>
    <d v="1899-12-30T06:25:00"/>
    <x v="83"/>
    <d v="1899-12-30T06:27:00"/>
  </r>
  <r>
    <s v="T1"/>
    <x v="61"/>
    <x v="2"/>
    <s v="FR7124"/>
    <d v="2019-05-26T06:25:00"/>
    <s v="May"/>
    <x v="5"/>
    <x v="5"/>
    <s v="Short"/>
    <d v="2019-05-26T00:00:00"/>
    <d v="1899-12-30T06:25:00"/>
    <x v="83"/>
    <d v="1899-12-30T06:36:00"/>
  </r>
  <r>
    <s v="T2"/>
    <x v="1"/>
    <x v="0"/>
    <s v="EI572"/>
    <d v="2019-05-26T06:30:00"/>
    <s v="May"/>
    <x v="5"/>
    <x v="36"/>
    <s v="Long"/>
    <d v="2019-05-26T00:00:00"/>
    <d v="1899-12-30T06:30:00"/>
    <x v="83"/>
    <d v="1899-12-30T07:08:00"/>
  </r>
  <r>
    <s v="T2"/>
    <x v="14"/>
    <x v="0"/>
    <s v="EI202"/>
    <d v="2019-05-26T06:30:00"/>
    <s v="May"/>
    <x v="5"/>
    <x v="19"/>
    <s v="None"/>
    <d v="2019-05-26T00:00:00"/>
    <d v="1899-12-30T06:30:00"/>
    <x v="83"/>
    <d v="1899-12-30T06:38:00"/>
  </r>
  <r>
    <s v="T1"/>
    <x v="18"/>
    <x v="2"/>
    <s v="FR120"/>
    <d v="2019-05-26T06:30:00"/>
    <s v="May"/>
    <x v="5"/>
    <x v="18"/>
    <s v="None"/>
    <d v="2019-05-26T00:00:00"/>
    <d v="1899-12-30T06:30:00"/>
    <x v="83"/>
    <d v="1899-12-30T06:35:00"/>
  </r>
  <r>
    <s v="T1"/>
    <x v="71"/>
    <x v="2"/>
    <s v="FR7354"/>
    <d v="2019-05-26T06:40:00"/>
    <s v="May"/>
    <x v="5"/>
    <x v="11"/>
    <s v="Long"/>
    <d v="2019-05-26T00:00:00"/>
    <d v="1899-12-30T06:40:00"/>
    <x v="84"/>
    <d v="1899-12-30T07:20:00"/>
  </r>
  <r>
    <s v="T2"/>
    <x v="31"/>
    <x v="0"/>
    <s v="EI3250"/>
    <d v="2019-05-26T06:40:00"/>
    <s v="May"/>
    <x v="5"/>
    <x v="18"/>
    <s v="None"/>
    <d v="2019-05-26T00:00:00"/>
    <d v="1899-12-30T06:40:00"/>
    <x v="84"/>
    <d v="1899-12-30T06:45:00"/>
  </r>
  <r>
    <s v="T2"/>
    <x v="42"/>
    <x v="0"/>
    <s v="EI330"/>
    <d v="2019-05-26T06:45:00"/>
    <s v="May"/>
    <x v="5"/>
    <x v="39"/>
    <s v="None"/>
    <d v="2019-05-26T00:00:00"/>
    <d v="1899-12-30T06:45:00"/>
    <x v="85"/>
    <d v="1899-12-30T06:49:00"/>
  </r>
  <r>
    <s v="T2"/>
    <x v="4"/>
    <x v="0"/>
    <s v="EI630"/>
    <d v="2019-05-26T06:50:00"/>
    <s v="May"/>
    <x v="5"/>
    <x v="25"/>
    <s v="None"/>
    <d v="2019-05-26T00:00:00"/>
    <d v="1899-12-30T06:50:00"/>
    <x v="85"/>
    <d v="1899-12-30T06:51:00"/>
  </r>
  <r>
    <s v="T1"/>
    <x v="52"/>
    <x v="2"/>
    <s v="FR9432"/>
    <d v="2019-05-26T06:50:00"/>
    <s v="May"/>
    <x v="5"/>
    <x v="39"/>
    <s v="None"/>
    <d v="2019-05-26T00:00:00"/>
    <d v="1899-12-30T06:50:00"/>
    <x v="85"/>
    <d v="1899-12-30T06:54:00"/>
  </r>
  <r>
    <s v="T2"/>
    <x v="37"/>
    <x v="0"/>
    <s v="EI692"/>
    <d v="2019-05-26T06:50:00"/>
    <s v="May"/>
    <x v="5"/>
    <x v="14"/>
    <s v="Short"/>
    <d v="2019-05-26T00:00:00"/>
    <d v="1899-12-30T06:50:00"/>
    <x v="85"/>
    <d v="1899-12-30T07:00:00"/>
  </r>
  <r>
    <s v="T2"/>
    <x v="0"/>
    <x v="0"/>
    <s v="EI3220"/>
    <d v="2019-05-26T06:50:00"/>
    <s v="May"/>
    <x v="5"/>
    <x v="14"/>
    <s v="Short"/>
    <d v="2019-05-26T00:00:00"/>
    <d v="1899-12-30T06:50:00"/>
    <x v="85"/>
    <d v="1899-12-30T07:00:00"/>
  </r>
  <r>
    <s v="T1"/>
    <x v="13"/>
    <x v="2"/>
    <s v="FR3100"/>
    <d v="2019-05-26T06:50:00"/>
    <s v="May"/>
    <x v="5"/>
    <x v="0"/>
    <s v="Short"/>
    <d v="2019-05-26T00:00:00"/>
    <d v="1899-12-30T06:50:00"/>
    <x v="85"/>
    <d v="1899-12-30T07:04:00"/>
  </r>
  <r>
    <s v="T2"/>
    <x v="67"/>
    <x v="0"/>
    <s v="EI746"/>
    <d v="2019-05-26T06:50:00"/>
    <s v="May"/>
    <x v="5"/>
    <x v="47"/>
    <s v="Short"/>
    <d v="2019-05-26T00:00:00"/>
    <d v="1899-12-30T06:50:00"/>
    <x v="85"/>
    <d v="1899-12-30T07:08:00"/>
  </r>
  <r>
    <s v="T1"/>
    <x v="104"/>
    <x v="2"/>
    <s v="FR1926"/>
    <d v="2019-05-26T06:50:00"/>
    <s v="May"/>
    <x v="5"/>
    <x v="24"/>
    <s v="None"/>
    <d v="2019-05-26T00:00:00"/>
    <d v="1899-12-30T06:50:00"/>
    <x v="85"/>
    <d v="1899-12-30T06:50:00"/>
  </r>
  <r>
    <s v="T2"/>
    <x v="15"/>
    <x v="0"/>
    <s v="EI650"/>
    <d v="2019-05-26T07:00:00"/>
    <s v="May"/>
    <x v="5"/>
    <x v="2"/>
    <s v="None"/>
    <d v="2019-05-26T00:00:00"/>
    <d v="1899-12-30T07:00:00"/>
    <x v="86"/>
    <d v="1899-12-30T07:09:00"/>
  </r>
  <r>
    <s v="T2"/>
    <x v="49"/>
    <x v="0"/>
    <s v="EI432"/>
    <d v="2019-05-26T07:00:00"/>
    <s v="May"/>
    <x v="5"/>
    <x v="18"/>
    <s v="None"/>
    <d v="2019-05-26T00:00:00"/>
    <d v="1899-12-30T07:00:00"/>
    <x v="86"/>
    <d v="1899-12-30T07:05:00"/>
  </r>
  <r>
    <s v="T2"/>
    <x v="56"/>
    <x v="0"/>
    <s v="EI3240"/>
    <d v="2019-05-26T07:00:00"/>
    <s v="May"/>
    <x v="5"/>
    <x v="25"/>
    <s v="None"/>
    <d v="2019-05-26T00:00:00"/>
    <d v="1899-12-30T07:00:00"/>
    <x v="86"/>
    <d v="1899-12-30T07:01:00"/>
  </r>
  <r>
    <s v="T2"/>
    <x v="18"/>
    <x v="0"/>
    <s v="EI230"/>
    <d v="2019-05-26T07:00:00"/>
    <s v="May"/>
    <x v="5"/>
    <x v="46"/>
    <s v="Medium"/>
    <d v="2019-05-26T00:00:00"/>
    <d v="1899-12-30T07:00:00"/>
    <x v="86"/>
    <d v="1899-12-30T07:20:00"/>
  </r>
  <r>
    <s v="T2"/>
    <x v="16"/>
    <x v="0"/>
    <s v="EI582"/>
    <d v="2019-05-26T07:00:00"/>
    <s v="May"/>
    <x v="5"/>
    <x v="20"/>
    <s v="Long"/>
    <d v="2019-05-26T00:00:00"/>
    <d v="1899-12-30T07:00:00"/>
    <x v="86"/>
    <d v="1899-12-30T07:32:00"/>
  </r>
  <r>
    <s v="T1"/>
    <x v="3"/>
    <x v="10"/>
    <s v="TOM1794"/>
    <d v="2019-05-26T07:05:00"/>
    <s v="May"/>
    <x v="5"/>
    <x v="33"/>
    <s v="None"/>
    <d v="2019-05-26T00:00:00"/>
    <d v="1899-12-30T07:05:00"/>
    <x v="87"/>
    <d v="1899-12-30T07:11:00"/>
  </r>
  <r>
    <s v="T2"/>
    <x v="41"/>
    <x v="0"/>
    <s v="EI352"/>
    <d v="2019-05-26T07:10:00"/>
    <s v="May"/>
    <x v="5"/>
    <x v="64"/>
    <s v="None"/>
    <d v="2019-05-26T00:00:00"/>
    <d v="1899-12-30T07:10:00"/>
    <x v="87"/>
    <d v="1899-12-30T07:17:00"/>
  </r>
  <r>
    <s v="T2"/>
    <x v="11"/>
    <x v="0"/>
    <s v="EI482"/>
    <d v="2019-05-26T07:10:00"/>
    <s v="May"/>
    <x v="5"/>
    <x v="5"/>
    <s v="Short"/>
    <d v="2019-05-26T00:00:00"/>
    <d v="1899-12-30T07:10:00"/>
    <x v="87"/>
    <d v="1899-12-30T07:21:00"/>
  </r>
  <r>
    <s v="T2"/>
    <x v="63"/>
    <x v="0"/>
    <s v="EI450"/>
    <d v="2019-05-26T07:10:00"/>
    <s v="May"/>
    <x v="5"/>
    <x v="19"/>
    <s v="None"/>
    <d v="2019-05-26T00:00:00"/>
    <d v="1899-12-30T07:10:00"/>
    <x v="87"/>
    <d v="1899-12-30T07:18:00"/>
  </r>
  <r>
    <s v="T1"/>
    <x v="0"/>
    <x v="2"/>
    <s v="FR5772"/>
    <d v="2019-05-26T07:15:00"/>
    <s v="May"/>
    <x v="5"/>
    <x v="18"/>
    <s v="None"/>
    <d v="2019-05-26T00:00:00"/>
    <d v="1899-12-30T07:15:00"/>
    <x v="77"/>
    <d v="1899-12-30T07:20:00"/>
  </r>
  <r>
    <s v="T1"/>
    <x v="55"/>
    <x v="2"/>
    <s v="FR2023"/>
    <d v="2019-05-26T07:20:00"/>
    <s v="May"/>
    <x v="5"/>
    <x v="24"/>
    <s v="None"/>
    <d v="2019-05-26T00:00:00"/>
    <d v="1899-12-30T07:20:00"/>
    <x v="77"/>
    <d v="1899-12-30T07:20:00"/>
  </r>
  <r>
    <s v="T1"/>
    <x v="139"/>
    <x v="2"/>
    <s v="FR9229"/>
    <d v="2019-05-26T07:20:00"/>
    <s v="May"/>
    <x v="5"/>
    <x v="18"/>
    <s v="None"/>
    <d v="2019-05-26T00:00:00"/>
    <d v="1899-12-30T07:20:00"/>
    <x v="77"/>
    <d v="1899-12-30T07:25:00"/>
  </r>
  <r>
    <s v="T2"/>
    <x v="113"/>
    <x v="0"/>
    <s v="EI476"/>
    <d v="2019-05-26T07:20:00"/>
    <s v="May"/>
    <x v="5"/>
    <x v="23"/>
    <s v="None"/>
    <d v="2019-05-26T00:00:00"/>
    <d v="1899-12-30T07:20:00"/>
    <x v="77"/>
    <d v="1899-12-30T07:23:00"/>
  </r>
  <r>
    <s v="T1"/>
    <x v="162"/>
    <x v="2"/>
    <s v="FR4620"/>
    <d v="2019-05-26T05:45:00"/>
    <s v="May"/>
    <x v="5"/>
    <x v="7"/>
    <s v="Short"/>
    <d v="2019-05-26T00:00:00"/>
    <d v="1899-12-30T05:45:00"/>
    <x v="97"/>
    <d v="1899-12-30T06:02:00"/>
  </r>
  <r>
    <s v="T1"/>
    <x v="16"/>
    <x v="10"/>
    <s v="TOM1798"/>
    <d v="2019-05-26T05:45:00"/>
    <s v="May"/>
    <x v="5"/>
    <x v="35"/>
    <s v="Medium"/>
    <d v="2019-05-26T00:00:00"/>
    <d v="1899-12-30T05:45:00"/>
    <x v="97"/>
    <d v="1899-12-30T06:07:00"/>
  </r>
  <r>
    <s v="T2"/>
    <x v="58"/>
    <x v="0"/>
    <s v="EI672"/>
    <d v="2019-05-26T05:55:00"/>
    <s v="May"/>
    <x v="5"/>
    <x v="18"/>
    <s v="None"/>
    <d v="2019-05-26T00:00:00"/>
    <d v="1899-12-30T05:55:00"/>
    <x v="89"/>
    <d v="1899-12-30T06:00:00"/>
  </r>
  <r>
    <s v="T1"/>
    <x v="15"/>
    <x v="12"/>
    <s v="LH983"/>
    <d v="2019-05-26T05:55:00"/>
    <s v="May"/>
    <x v="5"/>
    <x v="6"/>
    <s v="Short"/>
    <d v="2019-05-26T00:00:00"/>
    <d v="1899-12-30T05:55:00"/>
    <x v="89"/>
    <d v="1899-12-30T06:10:00"/>
  </r>
  <r>
    <s v="T1"/>
    <x v="13"/>
    <x v="7"/>
    <s v="KL932"/>
    <d v="2019-05-26T05:55:00"/>
    <s v="May"/>
    <x v="5"/>
    <x v="18"/>
    <s v="None"/>
    <d v="2019-05-26T00:00:00"/>
    <d v="1899-12-30T05:55:00"/>
    <x v="89"/>
    <d v="1899-12-30T06:00:00"/>
  </r>
  <r>
    <s v="T2"/>
    <x v="125"/>
    <x v="0"/>
    <s v="EI428"/>
    <d v="2019-05-26T06:00:00"/>
    <s v="May"/>
    <x v="5"/>
    <x v="24"/>
    <s v="None"/>
    <d v="2019-05-26T00:00:00"/>
    <d v="1899-12-30T06:00:00"/>
    <x v="89"/>
    <d v="1899-12-30T06:00:00"/>
  </r>
  <r>
    <s v="T2"/>
    <x v="124"/>
    <x v="0"/>
    <s v="EI510"/>
    <d v="2019-05-26T06:00:00"/>
    <s v="May"/>
    <x v="5"/>
    <x v="103"/>
    <s v="Long"/>
    <d v="2019-05-26T00:00:00"/>
    <d v="1899-12-30T06:00:00"/>
    <x v="89"/>
    <d v="1899-12-30T07:30:00"/>
  </r>
  <r>
    <s v="T2"/>
    <x v="45"/>
    <x v="0"/>
    <s v="EI592"/>
    <d v="2019-05-26T06:15:00"/>
    <s v="May"/>
    <x v="5"/>
    <x v="50"/>
    <s v="None"/>
    <d v="2019-05-26T00:00:00"/>
    <d v="1899-12-30T06:15:00"/>
    <x v="91"/>
    <d v="1899-12-30T06:17:00"/>
  </r>
  <r>
    <s v="T2"/>
    <x v="13"/>
    <x v="0"/>
    <s v="EI602"/>
    <d v="2019-05-26T06:15:00"/>
    <s v="May"/>
    <x v="5"/>
    <x v="24"/>
    <s v="None"/>
    <d v="2019-05-26T00:00:00"/>
    <d v="1899-12-30T06:15:00"/>
    <x v="91"/>
    <d v="1899-12-30T06:15:00"/>
  </r>
  <r>
    <s v="T1"/>
    <x v="5"/>
    <x v="2"/>
    <s v="FR6875"/>
    <d v="2019-05-26T06:15:00"/>
    <s v="May"/>
    <x v="5"/>
    <x v="50"/>
    <s v="None"/>
    <d v="2019-05-26T00:00:00"/>
    <d v="1899-12-30T06:15:00"/>
    <x v="91"/>
    <d v="1899-12-30T06:17:00"/>
  </r>
  <r>
    <s v="T1"/>
    <x v="111"/>
    <x v="10"/>
    <s v="TOM3691"/>
    <d v="2019-05-26T04:55:00"/>
    <s v="May"/>
    <x v="5"/>
    <x v="117"/>
    <s v="Long"/>
    <d v="2019-05-26T00:00:00"/>
    <d v="1899-12-30T04:55:00"/>
    <x v="107"/>
    <d v="1899-12-30T06:23:00"/>
  </r>
  <r>
    <s v="T1"/>
    <x v="126"/>
    <x v="19"/>
    <s v="0B2956"/>
    <d v="2019-05-26T01:30:00"/>
    <s v="May"/>
    <x v="5"/>
    <x v="118"/>
    <s v="Long"/>
    <d v="2019-05-26T00:00:00"/>
    <d v="1899-12-30T01:30:00"/>
    <x v="92"/>
    <d v="1899-12-30T03:11:00"/>
  </r>
  <r>
    <s v="T1"/>
    <x v="119"/>
    <x v="37"/>
    <s v="A3631"/>
    <d v="2019-05-25T23:55:00"/>
    <s v="May"/>
    <x v="6"/>
    <x v="46"/>
    <s v="Medium"/>
    <d v="2019-05-25T00:00:00"/>
    <d v="1899-12-30T23:55:00"/>
    <x v="99"/>
    <d v="1899-12-30T00:15:00"/>
  </r>
  <r>
    <s v="T1"/>
    <x v="127"/>
    <x v="32"/>
    <s v="SU2591"/>
    <d v="2019-05-25T22:55:00"/>
    <s v="May"/>
    <x v="6"/>
    <x v="2"/>
    <s v="None"/>
    <d v="2019-05-25T00:00:00"/>
    <d v="1899-12-30T22:55:00"/>
    <x v="93"/>
    <d v="1899-12-30T23:04:00"/>
  </r>
  <r>
    <s v="T1"/>
    <x v="17"/>
    <x v="2"/>
    <s v="FR156"/>
    <d v="2019-05-25T21:30:00"/>
    <s v="May"/>
    <x v="6"/>
    <x v="50"/>
    <s v="None"/>
    <d v="2019-05-25T00:00:00"/>
    <d v="1899-12-30T21:30:00"/>
    <x v="101"/>
    <d v="1899-12-30T21:32:00"/>
  </r>
  <r>
    <s v="T1"/>
    <x v="0"/>
    <x v="2"/>
    <s v="FR5776"/>
    <d v="2019-05-25T20:30:00"/>
    <s v="May"/>
    <x v="6"/>
    <x v="9"/>
    <s v="Long"/>
    <d v="2019-05-25T00:00:00"/>
    <d v="1899-12-30T20:30:00"/>
    <x v="12"/>
    <d v="1899-12-30T21:01:00"/>
  </r>
  <r>
    <s v="T1"/>
    <x v="18"/>
    <x v="2"/>
    <s v="FR118"/>
    <d v="2019-05-25T19:20:00"/>
    <s v="May"/>
    <x v="6"/>
    <x v="9"/>
    <s v="Long"/>
    <d v="2019-05-25T00:00:00"/>
    <d v="1899-12-30T19:20:00"/>
    <x v="5"/>
    <d v="1899-12-30T19:51:00"/>
  </r>
  <r>
    <s v="T1"/>
    <x v="3"/>
    <x v="2"/>
    <s v="FR9997"/>
    <d v="2019-05-25T19:25:00"/>
    <s v="May"/>
    <x v="6"/>
    <x v="7"/>
    <s v="Short"/>
    <d v="2019-05-25T00:00:00"/>
    <d v="1899-12-30T19:25:00"/>
    <x v="6"/>
    <d v="1899-12-30T19:42:00"/>
  </r>
  <r>
    <s v="T2"/>
    <x v="36"/>
    <x v="0"/>
    <s v="EI548"/>
    <d v="2019-05-25T19:25:00"/>
    <s v="May"/>
    <x v="6"/>
    <x v="33"/>
    <s v="None"/>
    <d v="2019-05-25T00:00:00"/>
    <d v="1899-12-30T19:25:00"/>
    <x v="6"/>
    <d v="1899-12-30T19:31:00"/>
  </r>
  <r>
    <s v="T1"/>
    <x v="59"/>
    <x v="2"/>
    <s v="FR7072"/>
    <d v="2019-05-25T19:25:00"/>
    <s v="May"/>
    <x v="6"/>
    <x v="18"/>
    <s v="None"/>
    <d v="2019-05-25T00:00:00"/>
    <d v="1899-12-30T19:25:00"/>
    <x v="6"/>
    <d v="1899-12-30T19:30:00"/>
  </r>
  <r>
    <s v="T1"/>
    <x v="31"/>
    <x v="2"/>
    <s v="FR818"/>
    <d v="2019-05-25T19:35:00"/>
    <s v="May"/>
    <x v="6"/>
    <x v="27"/>
    <s v="Medium"/>
    <d v="2019-05-25T00:00:00"/>
    <d v="1899-12-30T19:35:00"/>
    <x v="7"/>
    <d v="1899-12-30T20:01:00"/>
  </r>
  <r>
    <s v="T1"/>
    <x v="23"/>
    <x v="2"/>
    <s v="FR508"/>
    <d v="2019-05-25T19:40:00"/>
    <s v="May"/>
    <x v="6"/>
    <x v="7"/>
    <s v="Short"/>
    <d v="2019-05-25T00:00:00"/>
    <d v="1899-12-30T19:40:00"/>
    <x v="7"/>
    <d v="1899-12-30T19:57:00"/>
  </r>
  <r>
    <s v="T2"/>
    <x v="1"/>
    <x v="0"/>
    <s v="EI574"/>
    <d v="2019-05-25T18:25:00"/>
    <s v="May"/>
    <x v="6"/>
    <x v="23"/>
    <s v="None"/>
    <d v="2019-05-25T00:00:00"/>
    <d v="1899-12-30T18:25:00"/>
    <x v="0"/>
    <d v="1899-12-30T18:28:00"/>
  </r>
  <r>
    <s v="T1"/>
    <x v="147"/>
    <x v="2"/>
    <s v="FR6016"/>
    <d v="2019-05-25T18:35:00"/>
    <s v="May"/>
    <x v="6"/>
    <x v="28"/>
    <s v="Medium"/>
    <d v="2019-05-25T00:00:00"/>
    <d v="1899-12-30T18:35:00"/>
    <x v="1"/>
    <d v="1899-12-30T19:03:00"/>
  </r>
  <r>
    <s v="T2"/>
    <x v="123"/>
    <x v="0"/>
    <s v="EI478"/>
    <d v="2019-05-25T18:35:00"/>
    <s v="May"/>
    <x v="6"/>
    <x v="24"/>
    <s v="None"/>
    <d v="2019-05-25T00:00:00"/>
    <d v="1899-12-30T18:35:00"/>
    <x v="1"/>
    <d v="1899-12-30T18:35:00"/>
  </r>
  <r>
    <s v="T1"/>
    <x v="58"/>
    <x v="2"/>
    <s v="FR1023"/>
    <d v="2019-05-25T18:35:00"/>
    <s v="May"/>
    <x v="6"/>
    <x v="28"/>
    <s v="Medium"/>
    <d v="2019-05-25T00:00:00"/>
    <d v="1899-12-30T18:35:00"/>
    <x v="1"/>
    <d v="1899-12-30T19:03:00"/>
  </r>
  <r>
    <s v="T1"/>
    <x v="97"/>
    <x v="8"/>
    <s v="BE304"/>
    <d v="2019-05-25T18:35:00"/>
    <s v="May"/>
    <x v="6"/>
    <x v="6"/>
    <s v="Short"/>
    <d v="2019-05-25T00:00:00"/>
    <d v="1899-12-30T18:35:00"/>
    <x v="1"/>
    <d v="1899-12-30T18:50:00"/>
  </r>
  <r>
    <s v="T2"/>
    <x v="7"/>
    <x v="0"/>
    <s v="EI528"/>
    <d v="2019-05-25T18:35:00"/>
    <s v="May"/>
    <x v="6"/>
    <x v="2"/>
    <s v="None"/>
    <d v="2019-05-25T00:00:00"/>
    <d v="1899-12-30T18:35:00"/>
    <x v="1"/>
    <d v="1899-12-30T18:44:00"/>
  </r>
  <r>
    <s v="T2"/>
    <x v="5"/>
    <x v="0"/>
    <s v="EI564"/>
    <d v="2019-05-25T18:45:00"/>
    <s v="May"/>
    <x v="6"/>
    <x v="19"/>
    <s v="None"/>
    <d v="2019-05-25T00:00:00"/>
    <d v="1899-12-30T18:45:00"/>
    <x v="2"/>
    <d v="1899-12-30T18:53:00"/>
  </r>
  <r>
    <s v="T1"/>
    <x v="13"/>
    <x v="2"/>
    <s v="FR3006"/>
    <d v="2019-05-25T18:45:00"/>
    <s v="May"/>
    <x v="6"/>
    <x v="80"/>
    <s v="Long"/>
    <d v="2019-05-25T00:00:00"/>
    <d v="1899-12-30T18:45:00"/>
    <x v="2"/>
    <d v="1899-12-30T19:40:00"/>
  </r>
  <r>
    <s v="T2"/>
    <x v="129"/>
    <x v="0"/>
    <s v="EI470"/>
    <d v="2019-05-25T18:50:00"/>
    <s v="May"/>
    <x v="6"/>
    <x v="44"/>
    <s v="Short"/>
    <d v="2019-05-25T00:00:00"/>
    <d v="1899-12-30T18:50:00"/>
    <x v="2"/>
    <d v="1899-12-30T19:02:00"/>
  </r>
  <r>
    <s v="T2"/>
    <x v="9"/>
    <x v="0"/>
    <s v="EI3208"/>
    <d v="2019-05-25T18:55:00"/>
    <s v="May"/>
    <x v="6"/>
    <x v="24"/>
    <s v="None"/>
    <d v="2019-05-25T00:00:00"/>
    <d v="1899-12-30T18:55:00"/>
    <x v="3"/>
    <d v="1899-12-30T18:55:00"/>
  </r>
  <r>
    <s v="T2"/>
    <x v="3"/>
    <x v="0"/>
    <s v="EI738"/>
    <d v="2019-05-25T19:10:00"/>
    <s v="May"/>
    <x v="6"/>
    <x v="3"/>
    <s v="Long"/>
    <d v="2019-05-25T00:00:00"/>
    <d v="1899-12-30T19:10:00"/>
    <x v="4"/>
    <d v="1899-12-30T20:06:00"/>
  </r>
  <r>
    <s v="T1"/>
    <x v="13"/>
    <x v="7"/>
    <s v="KL938"/>
    <d v="2019-05-25T17:20:00"/>
    <s v="May"/>
    <x v="6"/>
    <x v="13"/>
    <s v="Short"/>
    <d v="2019-05-25T00:00:00"/>
    <d v="1899-12-30T17:20:00"/>
    <x v="19"/>
    <d v="1899-12-30T17:39:00"/>
  </r>
  <r>
    <s v="T1"/>
    <x v="36"/>
    <x v="2"/>
    <s v="FR1958"/>
    <d v="2019-05-25T17:25:00"/>
    <s v="May"/>
    <x v="6"/>
    <x v="39"/>
    <s v="None"/>
    <d v="2019-05-25T00:00:00"/>
    <d v="1899-12-30T17:25:00"/>
    <x v="20"/>
    <d v="1899-12-30T17:29:00"/>
  </r>
  <r>
    <s v="T1"/>
    <x v="16"/>
    <x v="2"/>
    <s v="FR7054"/>
    <d v="2019-05-25T17:30:00"/>
    <s v="May"/>
    <x v="6"/>
    <x v="0"/>
    <s v="Short"/>
    <d v="2019-05-25T00:00:00"/>
    <d v="1899-12-30T17:30:00"/>
    <x v="20"/>
    <d v="1899-12-30T17:44:00"/>
  </r>
  <r>
    <s v="T1"/>
    <x v="11"/>
    <x v="11"/>
    <s v="TP1327"/>
    <d v="2019-05-25T17:30:00"/>
    <s v="May"/>
    <x v="6"/>
    <x v="21"/>
    <s v="Long"/>
    <d v="2019-05-25T00:00:00"/>
    <d v="1899-12-30T17:30:00"/>
    <x v="20"/>
    <d v="1899-12-30T18:27:00"/>
  </r>
  <r>
    <s v="T2"/>
    <x v="37"/>
    <x v="0"/>
    <s v="EI698"/>
    <d v="2019-05-25T17:30:00"/>
    <s v="May"/>
    <x v="6"/>
    <x v="33"/>
    <s v="None"/>
    <d v="2019-05-25T00:00:00"/>
    <d v="1899-12-30T17:30:00"/>
    <x v="20"/>
    <d v="1899-12-30T17:36:00"/>
  </r>
  <r>
    <s v="T1"/>
    <x v="38"/>
    <x v="2"/>
    <s v="FR7094"/>
    <d v="2019-05-25T17:40:00"/>
    <s v="May"/>
    <x v="6"/>
    <x v="27"/>
    <s v="Medium"/>
    <d v="2019-05-25T00:00:00"/>
    <d v="1899-12-30T17:40:00"/>
    <x v="21"/>
    <d v="1899-12-30T18:06:00"/>
  </r>
  <r>
    <s v="T2"/>
    <x v="115"/>
    <x v="0"/>
    <s v="EI444"/>
    <d v="2019-05-25T17:40:00"/>
    <s v="May"/>
    <x v="6"/>
    <x v="23"/>
    <s v="None"/>
    <d v="2019-05-25T00:00:00"/>
    <d v="1899-12-30T17:40:00"/>
    <x v="21"/>
    <d v="1899-12-30T17:43:00"/>
  </r>
  <r>
    <s v="T1"/>
    <x v="132"/>
    <x v="2"/>
    <s v="FR862"/>
    <d v="2019-05-25T17:40:00"/>
    <s v="May"/>
    <x v="6"/>
    <x v="25"/>
    <s v="None"/>
    <d v="2019-05-25T00:00:00"/>
    <d v="1899-12-30T17:40:00"/>
    <x v="21"/>
    <d v="1899-12-30T17:41:00"/>
  </r>
  <r>
    <s v="T1"/>
    <x v="41"/>
    <x v="12"/>
    <s v="LH2517"/>
    <d v="2019-05-25T17:50:00"/>
    <s v="May"/>
    <x v="6"/>
    <x v="44"/>
    <s v="Short"/>
    <d v="2019-05-25T00:00:00"/>
    <d v="1899-12-30T17:50:00"/>
    <x v="22"/>
    <d v="1899-12-30T18:02:00"/>
  </r>
  <r>
    <s v="T2"/>
    <x v="42"/>
    <x v="0"/>
    <s v="EI338"/>
    <d v="2019-05-25T17:55:00"/>
    <s v="May"/>
    <x v="6"/>
    <x v="24"/>
    <s v="None"/>
    <d v="2019-05-25T00:00:00"/>
    <d v="1899-12-30T17:55:00"/>
    <x v="23"/>
    <d v="1899-12-30T17:55:00"/>
  </r>
  <r>
    <s v="T1"/>
    <x v="15"/>
    <x v="12"/>
    <s v="LH981"/>
    <d v="2019-05-25T17:55:00"/>
    <s v="May"/>
    <x v="6"/>
    <x v="6"/>
    <s v="Short"/>
    <d v="2019-05-25T00:00:00"/>
    <d v="1899-12-30T17:55:00"/>
    <x v="23"/>
    <d v="1899-12-30T18:10:00"/>
  </r>
  <r>
    <s v="T1"/>
    <x v="45"/>
    <x v="2"/>
    <s v="FR7156"/>
    <d v="2019-05-25T18:00:00"/>
    <s v="May"/>
    <x v="6"/>
    <x v="27"/>
    <s v="Medium"/>
    <d v="2019-05-25T00:00:00"/>
    <d v="1899-12-30T18:00:00"/>
    <x v="23"/>
    <d v="1899-12-30T18:26:00"/>
  </r>
  <r>
    <s v="T2"/>
    <x v="29"/>
    <x v="0"/>
    <s v="EI3276"/>
    <d v="2019-05-25T18:00:00"/>
    <s v="May"/>
    <x v="6"/>
    <x v="24"/>
    <s v="None"/>
    <d v="2019-05-25T00:00:00"/>
    <d v="1899-12-30T18:00:00"/>
    <x v="23"/>
    <d v="1899-12-30T18:00:00"/>
  </r>
  <r>
    <s v="T1"/>
    <x v="46"/>
    <x v="2"/>
    <s v="FR4844"/>
    <d v="2019-05-25T18:00:00"/>
    <s v="May"/>
    <x v="6"/>
    <x v="20"/>
    <s v="Long"/>
    <d v="2019-05-25T00:00:00"/>
    <d v="1899-12-30T18:00:00"/>
    <x v="23"/>
    <d v="1899-12-30T18:32:00"/>
  </r>
  <r>
    <s v="T1"/>
    <x v="108"/>
    <x v="29"/>
    <s v="AY1386"/>
    <d v="2019-05-25T18:05:00"/>
    <s v="May"/>
    <x v="6"/>
    <x v="0"/>
    <s v="Short"/>
    <d v="2019-05-25T00:00:00"/>
    <d v="1899-12-30T18:05:00"/>
    <x v="24"/>
    <d v="1899-12-30T18:19:00"/>
  </r>
  <r>
    <s v="T1"/>
    <x v="3"/>
    <x v="2"/>
    <s v="FR9187"/>
    <d v="2019-05-25T18:10:00"/>
    <s v="May"/>
    <x v="6"/>
    <x v="31"/>
    <s v="Long"/>
    <d v="2019-05-25T00:00:00"/>
    <d v="1899-12-30T18:10:00"/>
    <x v="24"/>
    <d v="1899-12-30T18:45:00"/>
  </r>
  <r>
    <s v="T1"/>
    <x v="63"/>
    <x v="2"/>
    <s v="FR6840"/>
    <d v="2019-05-25T18:10:00"/>
    <s v="May"/>
    <x v="6"/>
    <x v="33"/>
    <s v="None"/>
    <d v="2019-05-25T00:00:00"/>
    <d v="1899-12-30T18:10:00"/>
    <x v="24"/>
    <d v="1899-12-30T18:16:00"/>
  </r>
  <r>
    <s v="T1"/>
    <x v="43"/>
    <x v="2"/>
    <s v="FR7326"/>
    <d v="2019-05-25T18:10:00"/>
    <s v="May"/>
    <x v="6"/>
    <x v="2"/>
    <s v="None"/>
    <d v="2019-05-25T00:00:00"/>
    <d v="1899-12-30T18:10:00"/>
    <x v="24"/>
    <d v="1899-12-30T18:19:00"/>
  </r>
  <r>
    <s v="T1"/>
    <x v="45"/>
    <x v="13"/>
    <s v="I23791"/>
    <d v="2019-05-25T18:10:00"/>
    <s v="May"/>
    <x v="6"/>
    <x v="23"/>
    <s v="None"/>
    <d v="2019-05-25T00:00:00"/>
    <d v="1899-12-30T18:10:00"/>
    <x v="24"/>
    <d v="1899-12-30T18:13:00"/>
  </r>
  <r>
    <s v="T2"/>
    <x v="49"/>
    <x v="0"/>
    <s v="EI436"/>
    <d v="2019-05-25T18:20:00"/>
    <s v="May"/>
    <x v="6"/>
    <x v="0"/>
    <s v="Short"/>
    <d v="2019-05-25T00:00:00"/>
    <d v="1899-12-30T18:20:00"/>
    <x v="25"/>
    <d v="1899-12-30T18:34:00"/>
  </r>
  <r>
    <s v="T2"/>
    <x v="29"/>
    <x v="0"/>
    <s v="EI3274"/>
    <d v="2019-05-25T16:45:00"/>
    <s v="May"/>
    <x v="6"/>
    <x v="42"/>
    <s v="Medium"/>
    <d v="2019-05-25T00:00:00"/>
    <d v="1899-12-30T16:45:00"/>
    <x v="29"/>
    <d v="1899-12-30T17:09:00"/>
  </r>
  <r>
    <s v="T2"/>
    <x v="10"/>
    <x v="0"/>
    <s v="EI176"/>
    <d v="2019-05-25T17:00:00"/>
    <s v="May"/>
    <x v="6"/>
    <x v="33"/>
    <s v="None"/>
    <d v="2019-05-25T00:00:00"/>
    <d v="1899-12-30T17:00:00"/>
    <x v="30"/>
    <d v="1899-12-30T17:06:00"/>
  </r>
  <r>
    <s v="T1"/>
    <x v="7"/>
    <x v="15"/>
    <s v="AF1117"/>
    <d v="2019-05-25T17:00:00"/>
    <s v="May"/>
    <x v="6"/>
    <x v="42"/>
    <s v="Medium"/>
    <d v="2019-05-25T00:00:00"/>
    <d v="1899-12-30T17:00:00"/>
    <x v="30"/>
    <d v="1899-12-30T17:24:00"/>
  </r>
  <r>
    <s v="T1"/>
    <x v="156"/>
    <x v="10"/>
    <s v="TOM1650"/>
    <d v="2019-05-25T17:05:00"/>
    <s v="May"/>
    <x v="6"/>
    <x v="66"/>
    <s v="Long"/>
    <d v="2019-05-25T00:00:00"/>
    <d v="1899-12-30T17:05:00"/>
    <x v="31"/>
    <d v="1899-12-30T18:53:00"/>
  </r>
  <r>
    <s v="T1"/>
    <x v="53"/>
    <x v="14"/>
    <s v="TK1978"/>
    <d v="2019-05-25T16:30:00"/>
    <s v="May"/>
    <x v="6"/>
    <x v="37"/>
    <s v="Medium"/>
    <d v="2019-05-25T00:00:00"/>
    <d v="1899-12-30T16:30:00"/>
    <x v="27"/>
    <d v="1899-12-30T16:55:00"/>
  </r>
  <r>
    <s v="T1"/>
    <x v="52"/>
    <x v="2"/>
    <s v="FR9434"/>
    <d v="2019-05-25T16:30:00"/>
    <s v="May"/>
    <x v="6"/>
    <x v="24"/>
    <s v="None"/>
    <d v="2019-05-25T00:00:00"/>
    <d v="1899-12-30T16:30:00"/>
    <x v="27"/>
    <d v="1899-12-30T16:30:00"/>
  </r>
  <r>
    <s v="T2"/>
    <x v="54"/>
    <x v="0"/>
    <s v="EI376"/>
    <d v="2019-05-25T16:30:00"/>
    <s v="May"/>
    <x v="6"/>
    <x v="20"/>
    <s v="Long"/>
    <d v="2019-05-25T00:00:00"/>
    <d v="1899-12-30T16:30:00"/>
    <x v="27"/>
    <d v="1899-12-30T17:02:00"/>
  </r>
  <r>
    <s v="T1"/>
    <x v="26"/>
    <x v="2"/>
    <s v="FR7032"/>
    <d v="2019-05-25T16:40:00"/>
    <s v="May"/>
    <x v="6"/>
    <x v="25"/>
    <s v="None"/>
    <d v="2019-05-25T00:00:00"/>
    <d v="1899-12-30T16:40:00"/>
    <x v="28"/>
    <d v="1899-12-30T16:41:00"/>
  </r>
  <r>
    <s v="T2"/>
    <x v="76"/>
    <x v="0"/>
    <s v="EI782"/>
    <d v="2019-05-25T15:20:00"/>
    <s v="May"/>
    <x v="6"/>
    <x v="19"/>
    <s v="None"/>
    <d v="2019-05-25T00:00:00"/>
    <d v="1899-12-30T15:20:00"/>
    <x v="42"/>
    <d v="1899-12-30T15:28:00"/>
  </r>
  <r>
    <s v="T1"/>
    <x v="134"/>
    <x v="41"/>
    <s v="XQ887"/>
    <d v="2019-05-25T15:25:00"/>
    <s v="May"/>
    <x v="6"/>
    <x v="10"/>
    <s v="Medium"/>
    <d v="2019-05-25T00:00:00"/>
    <d v="1899-12-30T15:25:00"/>
    <x v="32"/>
    <d v="1899-12-30T15:52:00"/>
  </r>
  <r>
    <s v="T1"/>
    <x v="8"/>
    <x v="2"/>
    <s v="FR294"/>
    <d v="2019-05-25T15:30:00"/>
    <s v="May"/>
    <x v="6"/>
    <x v="47"/>
    <s v="Short"/>
    <d v="2019-05-25T00:00:00"/>
    <d v="1899-12-30T15:30:00"/>
    <x v="32"/>
    <d v="1899-12-30T15:48:00"/>
  </r>
  <r>
    <s v="T2"/>
    <x v="134"/>
    <x v="0"/>
    <s v="EI798"/>
    <d v="2019-05-25T15:30:00"/>
    <s v="May"/>
    <x v="6"/>
    <x v="89"/>
    <s v="Long"/>
    <d v="2019-05-25T00:00:00"/>
    <d v="1899-12-30T15:30:00"/>
    <x v="32"/>
    <d v="1899-12-30T16:21:00"/>
  </r>
  <r>
    <s v="T1"/>
    <x v="13"/>
    <x v="2"/>
    <s v="FR3104"/>
    <d v="2019-05-25T15:30:00"/>
    <s v="May"/>
    <x v="6"/>
    <x v="14"/>
    <s v="Short"/>
    <d v="2019-05-25T00:00:00"/>
    <d v="1899-12-30T15:30:00"/>
    <x v="32"/>
    <d v="1899-12-30T15:40:00"/>
  </r>
  <r>
    <s v="T1"/>
    <x v="18"/>
    <x v="2"/>
    <s v="FR116"/>
    <d v="2019-05-25T15:35:00"/>
    <s v="May"/>
    <x v="6"/>
    <x v="50"/>
    <s v="None"/>
    <d v="2019-05-25T00:00:00"/>
    <d v="1899-12-30T15:35:00"/>
    <x v="33"/>
    <d v="1899-12-30T15:37:00"/>
  </r>
  <r>
    <s v="T2"/>
    <x v="14"/>
    <x v="0"/>
    <s v="EI3326"/>
    <d v="2019-05-25T15:40:00"/>
    <s v="May"/>
    <x v="6"/>
    <x v="23"/>
    <s v="None"/>
    <d v="2019-05-25T00:00:00"/>
    <d v="1899-12-30T15:40:00"/>
    <x v="33"/>
    <d v="1899-12-30T15:43:00"/>
  </r>
  <r>
    <s v="T2"/>
    <x v="16"/>
    <x v="0"/>
    <s v="EI586"/>
    <d v="2019-05-25T15:40:00"/>
    <s v="May"/>
    <x v="6"/>
    <x v="58"/>
    <s v="Long"/>
    <d v="2019-05-25T00:00:00"/>
    <d v="1899-12-30T15:40:00"/>
    <x v="33"/>
    <d v="1899-12-30T16:19:00"/>
  </r>
  <r>
    <s v="T2"/>
    <x v="50"/>
    <x v="0"/>
    <s v="EI3214"/>
    <d v="2019-05-25T15:40:00"/>
    <s v="May"/>
    <x v="6"/>
    <x v="46"/>
    <s v="Medium"/>
    <d v="2019-05-25T00:00:00"/>
    <d v="1899-12-30T15:40:00"/>
    <x v="33"/>
    <d v="1899-12-30T16:00:00"/>
  </r>
  <r>
    <s v="T1"/>
    <x v="10"/>
    <x v="4"/>
    <s v="BA837"/>
    <d v="2019-05-25T15:40:00"/>
    <s v="May"/>
    <x v="6"/>
    <x v="50"/>
    <s v="None"/>
    <d v="2019-05-25T00:00:00"/>
    <d v="1899-12-30T15:40:00"/>
    <x v="33"/>
    <d v="1899-12-30T15:42:00"/>
  </r>
  <r>
    <s v="T2"/>
    <x v="61"/>
    <x v="0"/>
    <s v="EI778"/>
    <d v="2019-05-25T15:45:00"/>
    <s v="May"/>
    <x v="6"/>
    <x v="24"/>
    <s v="None"/>
    <d v="2019-05-25T00:00:00"/>
    <d v="1899-12-30T15:45:00"/>
    <x v="34"/>
    <d v="1899-12-30T15:45:00"/>
  </r>
  <r>
    <s v="T2"/>
    <x v="136"/>
    <x v="0"/>
    <s v="EI121"/>
    <d v="2019-05-25T15:50:00"/>
    <s v="May"/>
    <x v="6"/>
    <x v="67"/>
    <s v="Medium"/>
    <d v="2019-05-25T00:00:00"/>
    <d v="1899-12-30T15:50:00"/>
    <x v="34"/>
    <d v="1899-12-30T16:13:00"/>
  </r>
  <r>
    <s v="T2"/>
    <x v="10"/>
    <x v="0"/>
    <s v="EI174"/>
    <d v="2019-05-25T15:50:00"/>
    <s v="May"/>
    <x v="6"/>
    <x v="23"/>
    <s v="None"/>
    <d v="2019-05-25T00:00:00"/>
    <d v="1899-12-30T15:50:00"/>
    <x v="34"/>
    <d v="1899-12-30T15:53:00"/>
  </r>
  <r>
    <s v="T2"/>
    <x v="52"/>
    <x v="0"/>
    <s v="EI406"/>
    <d v="2019-05-25T15:55:00"/>
    <s v="May"/>
    <x v="6"/>
    <x v="19"/>
    <s v="None"/>
    <d v="2019-05-25T00:00:00"/>
    <d v="1899-12-30T15:55:00"/>
    <x v="35"/>
    <d v="1899-12-30T16:03:00"/>
  </r>
  <r>
    <s v="T2"/>
    <x v="64"/>
    <x v="0"/>
    <s v="EI125"/>
    <d v="2019-05-25T16:00:00"/>
    <s v="May"/>
    <x v="6"/>
    <x v="44"/>
    <s v="Short"/>
    <d v="2019-05-25T00:00:00"/>
    <d v="1899-12-30T16:00:00"/>
    <x v="35"/>
    <d v="1899-12-30T16:12:00"/>
  </r>
  <r>
    <s v="T1"/>
    <x v="48"/>
    <x v="2"/>
    <s v="FR337"/>
    <d v="2019-05-25T16:00:00"/>
    <s v="May"/>
    <x v="6"/>
    <x v="25"/>
    <s v="None"/>
    <d v="2019-05-25T00:00:00"/>
    <d v="1899-12-30T16:00:00"/>
    <x v="35"/>
    <d v="1899-12-30T16:01:00"/>
  </r>
  <r>
    <s v="T2"/>
    <x v="51"/>
    <x v="0"/>
    <s v="EI139"/>
    <d v="2019-05-25T16:20:00"/>
    <s v="May"/>
    <x v="6"/>
    <x v="5"/>
    <s v="Short"/>
    <d v="2019-05-25T00:00:00"/>
    <d v="1899-12-30T16:20:00"/>
    <x v="26"/>
    <d v="1899-12-30T16:31:00"/>
  </r>
  <r>
    <s v="T1"/>
    <x v="170"/>
    <x v="2"/>
    <s v="FR7318"/>
    <d v="2019-05-25T16:20:00"/>
    <s v="May"/>
    <x v="6"/>
    <x v="25"/>
    <s v="None"/>
    <d v="2019-05-25T00:00:00"/>
    <d v="1899-12-30T16:20:00"/>
    <x v="26"/>
    <d v="1899-12-30T16:21:00"/>
  </r>
  <r>
    <s v="T2"/>
    <x v="66"/>
    <x v="0"/>
    <s v="EI109"/>
    <d v="2019-05-25T16:20:00"/>
    <s v="May"/>
    <x v="6"/>
    <x v="28"/>
    <s v="Medium"/>
    <d v="2019-05-25T00:00:00"/>
    <d v="1899-12-30T16:20:00"/>
    <x v="26"/>
    <d v="1899-12-30T16:48:00"/>
  </r>
  <r>
    <s v="T2"/>
    <x v="41"/>
    <x v="0"/>
    <s v="EI356"/>
    <d v="2019-05-25T16:20:00"/>
    <s v="May"/>
    <x v="6"/>
    <x v="24"/>
    <s v="None"/>
    <d v="2019-05-25T00:00:00"/>
    <d v="1899-12-30T16:20:00"/>
    <x v="26"/>
    <d v="1899-12-30T16:20:00"/>
  </r>
  <r>
    <s v="T1"/>
    <x v="13"/>
    <x v="2"/>
    <s v="FR3006"/>
    <d v="2019-05-25T18:45:00"/>
    <s v="May"/>
    <x v="6"/>
    <x v="20"/>
    <s v="Long"/>
    <d v="2019-05-25T00:00:00"/>
    <d v="1899-12-30T18:45:00"/>
    <x v="2"/>
    <d v="1899-12-30T19:17:00"/>
  </r>
  <r>
    <s v="T2"/>
    <x v="81"/>
    <x v="0"/>
    <s v="EI131"/>
    <d v="2019-05-25T14:20:00"/>
    <s v="May"/>
    <x v="6"/>
    <x v="18"/>
    <s v="None"/>
    <d v="2019-05-25T00:00:00"/>
    <d v="1899-12-30T14:20:00"/>
    <x v="48"/>
    <d v="1899-12-30T14:25:00"/>
  </r>
  <r>
    <s v="T1"/>
    <x v="171"/>
    <x v="10"/>
    <s v="TOM1648"/>
    <d v="2019-05-25T14:20:00"/>
    <s v="May"/>
    <x v="6"/>
    <x v="54"/>
    <s v="Long"/>
    <d v="2019-05-25T00:00:00"/>
    <d v="1899-12-30T14:20:00"/>
    <x v="48"/>
    <d v="1899-12-30T15:57:00"/>
  </r>
  <r>
    <s v="T2"/>
    <x v="31"/>
    <x v="0"/>
    <s v="EI3256"/>
    <d v="2019-05-25T14:25:00"/>
    <s v="May"/>
    <x v="6"/>
    <x v="50"/>
    <s v="None"/>
    <d v="2019-05-25T00:00:00"/>
    <d v="1899-12-30T14:25:00"/>
    <x v="37"/>
    <d v="1899-12-30T14:27:00"/>
  </r>
  <r>
    <s v="T2"/>
    <x v="10"/>
    <x v="0"/>
    <s v="EI168"/>
    <d v="2019-05-25T14:30:00"/>
    <s v="May"/>
    <x v="6"/>
    <x v="37"/>
    <s v="Medium"/>
    <d v="2019-05-25T00:00:00"/>
    <d v="1899-12-30T14:30:00"/>
    <x v="37"/>
    <d v="1899-12-30T14:55:00"/>
  </r>
  <r>
    <s v="T2"/>
    <x v="68"/>
    <x v="6"/>
    <s v="D81763"/>
    <d v="2019-05-25T14:30:00"/>
    <s v="May"/>
    <x v="6"/>
    <x v="27"/>
    <s v="Medium"/>
    <d v="2019-05-25T00:00:00"/>
    <d v="1899-12-30T14:30:00"/>
    <x v="37"/>
    <d v="1899-12-30T14:56:00"/>
  </r>
  <r>
    <s v="T1"/>
    <x v="76"/>
    <x v="2"/>
    <s v="FR7126"/>
    <d v="2019-05-25T14:30:00"/>
    <s v="May"/>
    <x v="6"/>
    <x v="50"/>
    <s v="None"/>
    <d v="2019-05-25T00:00:00"/>
    <d v="1899-12-30T14:30:00"/>
    <x v="37"/>
    <d v="1899-12-30T14:32:00"/>
  </r>
  <r>
    <s v="T2"/>
    <x v="0"/>
    <x v="0"/>
    <s v="EI3226"/>
    <d v="2019-05-25T14:35:00"/>
    <s v="May"/>
    <x v="6"/>
    <x v="44"/>
    <s v="Short"/>
    <d v="2019-05-25T00:00:00"/>
    <d v="1899-12-30T14:35:00"/>
    <x v="38"/>
    <d v="1899-12-30T14:47:00"/>
  </r>
  <r>
    <s v="T1"/>
    <x v="94"/>
    <x v="25"/>
    <s v="FI419"/>
    <d v="2019-05-25T14:40:00"/>
    <s v="May"/>
    <x v="6"/>
    <x v="2"/>
    <s v="None"/>
    <d v="2019-05-25T00:00:00"/>
    <d v="1899-12-30T14:40:00"/>
    <x v="38"/>
    <d v="1899-12-30T14:49:00"/>
  </r>
  <r>
    <s v="T1"/>
    <x v="26"/>
    <x v="3"/>
    <s v="LG7115"/>
    <d v="2019-05-25T14:50:00"/>
    <s v="May"/>
    <x v="6"/>
    <x v="24"/>
    <s v="None"/>
    <d v="2019-05-25T00:00:00"/>
    <d v="1899-12-30T14:50:00"/>
    <x v="39"/>
    <d v="1899-12-30T14:50:00"/>
  </r>
  <r>
    <s v="T1"/>
    <x v="40"/>
    <x v="26"/>
    <s v="LX407"/>
    <d v="2019-05-25T14:55:00"/>
    <s v="May"/>
    <x v="6"/>
    <x v="32"/>
    <s v="Long"/>
    <d v="2019-05-25T00:00:00"/>
    <d v="1899-12-30T14:55:00"/>
    <x v="40"/>
    <d v="1899-12-30T15:55:00"/>
  </r>
  <r>
    <s v="T2"/>
    <x v="73"/>
    <x v="0"/>
    <s v="EI145"/>
    <d v="2019-05-25T14:55:00"/>
    <s v="May"/>
    <x v="6"/>
    <x v="22"/>
    <s v="Short"/>
    <d v="2019-05-25T00:00:00"/>
    <d v="1899-12-30T14:55:00"/>
    <x v="40"/>
    <d v="1899-12-30T15:08:00"/>
  </r>
  <r>
    <s v="T2"/>
    <x v="35"/>
    <x v="0"/>
    <s v="EI764"/>
    <d v="2019-05-25T15:00:00"/>
    <s v="May"/>
    <x v="6"/>
    <x v="39"/>
    <s v="None"/>
    <d v="2019-05-25T00:00:00"/>
    <d v="1899-12-30T15:00:00"/>
    <x v="40"/>
    <d v="1899-12-30T15:04:00"/>
  </r>
  <r>
    <s v="T2"/>
    <x v="138"/>
    <x v="6"/>
    <s v="D81823"/>
    <d v="2019-05-25T15:00:00"/>
    <s v="May"/>
    <x v="6"/>
    <x v="33"/>
    <s v="None"/>
    <d v="2019-05-25T00:00:00"/>
    <d v="1899-12-30T15:00:00"/>
    <x v="40"/>
    <d v="1899-12-30T15:06:00"/>
  </r>
  <r>
    <s v="T2"/>
    <x v="148"/>
    <x v="0"/>
    <s v="EI772"/>
    <d v="2019-05-25T15:00:00"/>
    <s v="May"/>
    <x v="6"/>
    <x v="58"/>
    <s v="Long"/>
    <d v="2019-05-25T00:00:00"/>
    <d v="1899-12-30T15:00:00"/>
    <x v="40"/>
    <d v="1899-12-30T15:39:00"/>
  </r>
  <r>
    <s v="T1"/>
    <x v="5"/>
    <x v="16"/>
    <s v="VY8721"/>
    <d v="2019-05-25T15:05:00"/>
    <s v="May"/>
    <x v="6"/>
    <x v="61"/>
    <s v="Long"/>
    <d v="2019-05-25T00:00:00"/>
    <d v="1899-12-30T15:05:00"/>
    <x v="41"/>
    <d v="1899-12-30T15:55:00"/>
  </r>
  <r>
    <s v="T1"/>
    <x v="42"/>
    <x v="2"/>
    <s v="FR8558"/>
    <d v="2019-05-25T15:10:00"/>
    <s v="May"/>
    <x v="6"/>
    <x v="24"/>
    <s v="None"/>
    <d v="2019-05-25T00:00:00"/>
    <d v="1899-12-30T15:10:00"/>
    <x v="41"/>
    <d v="1899-12-30T15:10:00"/>
  </r>
  <r>
    <s v="T1"/>
    <x v="13"/>
    <x v="7"/>
    <s v="KL936"/>
    <d v="2019-05-25T13:20:00"/>
    <s v="May"/>
    <x v="6"/>
    <x v="94"/>
    <s v="Long"/>
    <d v="2019-05-25T00:00:00"/>
    <d v="1899-12-30T13:20:00"/>
    <x v="54"/>
    <d v="1899-12-30T14:24:00"/>
  </r>
  <r>
    <s v="T2"/>
    <x v="92"/>
    <x v="0"/>
    <s v="EI684"/>
    <d v="2019-05-25T13:20:00"/>
    <s v="May"/>
    <x v="6"/>
    <x v="13"/>
    <s v="Short"/>
    <d v="2019-05-25T00:00:00"/>
    <d v="1899-12-30T13:20:00"/>
    <x v="54"/>
    <d v="1899-12-30T13:39:00"/>
  </r>
  <r>
    <s v="T1"/>
    <x v="29"/>
    <x v="2"/>
    <s v="FR670"/>
    <d v="2019-05-25T13:25:00"/>
    <s v="May"/>
    <x v="6"/>
    <x v="2"/>
    <s v="None"/>
    <d v="2019-05-25T00:00:00"/>
    <d v="1899-12-30T13:25:00"/>
    <x v="43"/>
    <d v="1899-12-30T13:34:00"/>
  </r>
  <r>
    <s v="T2"/>
    <x v="77"/>
    <x v="0"/>
    <s v="EI129"/>
    <d v="2019-05-25T13:35:00"/>
    <s v="May"/>
    <x v="6"/>
    <x v="94"/>
    <s v="Long"/>
    <d v="2019-05-25T00:00:00"/>
    <d v="1899-12-30T13:35:00"/>
    <x v="44"/>
    <d v="1899-12-30T14:39:00"/>
  </r>
  <r>
    <s v="T2"/>
    <x v="64"/>
    <x v="18"/>
    <s v="AA209"/>
    <d v="2019-05-25T13:35:00"/>
    <s v="May"/>
    <x v="6"/>
    <x v="119"/>
    <s v="Long"/>
    <d v="2019-05-25T00:00:00"/>
    <d v="1899-12-30T13:35:00"/>
    <x v="44"/>
    <d v="1899-12-30T16:39:00"/>
  </r>
  <r>
    <s v="T1"/>
    <x v="103"/>
    <x v="2"/>
    <s v="FR1116"/>
    <d v="2019-05-25T13:35:00"/>
    <s v="May"/>
    <x v="6"/>
    <x v="24"/>
    <s v="None"/>
    <d v="2019-05-25T00:00:00"/>
    <d v="1899-12-30T13:35:00"/>
    <x v="44"/>
    <d v="1899-12-30T13:35:00"/>
  </r>
  <r>
    <s v="T2"/>
    <x v="7"/>
    <x v="0"/>
    <s v="EI526"/>
    <d v="2019-05-25T13:40:00"/>
    <s v="May"/>
    <x v="6"/>
    <x v="25"/>
    <s v="None"/>
    <d v="2019-05-25T00:00:00"/>
    <d v="1899-12-30T13:40:00"/>
    <x v="44"/>
    <d v="1899-12-30T13:41:00"/>
  </r>
  <r>
    <s v="T2"/>
    <x v="29"/>
    <x v="0"/>
    <s v="EI272"/>
    <d v="2019-05-25T13:40:00"/>
    <s v="May"/>
    <x v="6"/>
    <x v="19"/>
    <s v="None"/>
    <d v="2019-05-25T00:00:00"/>
    <d v="1899-12-30T13:40:00"/>
    <x v="44"/>
    <d v="1899-12-30T13:48:00"/>
  </r>
  <r>
    <s v="T2"/>
    <x v="10"/>
    <x v="0"/>
    <s v="EI166"/>
    <d v="2019-05-25T13:40:00"/>
    <s v="May"/>
    <x v="6"/>
    <x v="25"/>
    <s v="None"/>
    <d v="2019-05-25T00:00:00"/>
    <d v="1899-12-30T13:40:00"/>
    <x v="44"/>
    <d v="1899-12-30T13:41:00"/>
  </r>
  <r>
    <s v="T1"/>
    <x v="2"/>
    <x v="1"/>
    <s v="OE1341"/>
    <d v="2019-05-25T13:45:00"/>
    <s v="May"/>
    <x v="6"/>
    <x v="65"/>
    <s v="Long"/>
    <d v="2019-05-25T00:00:00"/>
    <d v="1899-12-30T13:45:00"/>
    <x v="45"/>
    <d v="1899-12-30T14:37:00"/>
  </r>
  <r>
    <s v="T1"/>
    <x v="125"/>
    <x v="2"/>
    <s v="FR9908"/>
    <d v="2019-05-25T13:45:00"/>
    <s v="May"/>
    <x v="6"/>
    <x v="46"/>
    <s v="Medium"/>
    <d v="2019-05-25T00:00:00"/>
    <d v="1899-12-30T13:45:00"/>
    <x v="45"/>
    <d v="1899-12-30T14:05:00"/>
  </r>
  <r>
    <s v="T1"/>
    <x v="14"/>
    <x v="2"/>
    <s v="FR562"/>
    <d v="2019-05-25T13:50:00"/>
    <s v="May"/>
    <x v="6"/>
    <x v="38"/>
    <s v="Long"/>
    <d v="2019-05-25T00:00:00"/>
    <d v="1899-12-30T13:50:00"/>
    <x v="45"/>
    <d v="1899-12-30T14:38:00"/>
  </r>
  <r>
    <s v="T2"/>
    <x v="34"/>
    <x v="9"/>
    <s v="EK162"/>
    <d v="2019-05-25T13:50:00"/>
    <s v="May"/>
    <x v="6"/>
    <x v="31"/>
    <s v="Long"/>
    <d v="2019-05-25T00:00:00"/>
    <d v="1899-12-30T13:50:00"/>
    <x v="45"/>
    <d v="1899-12-30T14:25:00"/>
  </r>
  <r>
    <s v="T2"/>
    <x v="172"/>
    <x v="0"/>
    <s v="EI3904"/>
    <d v="2019-05-25T14:00:00"/>
    <s v="May"/>
    <x v="6"/>
    <x v="24"/>
    <s v="None"/>
    <d v="2019-05-25T00:00:00"/>
    <d v="1899-12-30T14:00:00"/>
    <x v="46"/>
    <d v="1899-12-30T14:00:00"/>
  </r>
  <r>
    <s v="T1"/>
    <x v="37"/>
    <x v="21"/>
    <s v="EW9395"/>
    <d v="2019-05-25T14:05:00"/>
    <s v="May"/>
    <x v="6"/>
    <x v="22"/>
    <s v="Short"/>
    <d v="2019-05-25T00:00:00"/>
    <d v="1899-12-30T14:05:00"/>
    <x v="47"/>
    <d v="1899-12-30T14:18:00"/>
  </r>
  <r>
    <s v="T1"/>
    <x v="7"/>
    <x v="15"/>
    <s v="AF1817"/>
    <d v="2019-05-25T14:10:00"/>
    <s v="May"/>
    <x v="6"/>
    <x v="24"/>
    <s v="None"/>
    <d v="2019-05-25T00:00:00"/>
    <d v="1899-12-30T14:10:00"/>
    <x v="47"/>
    <d v="1899-12-30T14:10:00"/>
  </r>
  <r>
    <s v="T2"/>
    <x v="82"/>
    <x v="22"/>
    <s v="DL177"/>
    <d v="2019-05-25T12:20:00"/>
    <s v="May"/>
    <x v="6"/>
    <x v="26"/>
    <s v="Short"/>
    <d v="2019-05-25T00:00:00"/>
    <d v="1899-12-30T12:20:00"/>
    <x v="49"/>
    <d v="1899-12-30T12:36:00"/>
  </r>
  <r>
    <s v="T2"/>
    <x v="64"/>
    <x v="20"/>
    <s v="UA153"/>
    <d v="2019-05-25T12:25:00"/>
    <s v="May"/>
    <x v="6"/>
    <x v="6"/>
    <s v="Short"/>
    <d v="2019-05-25T00:00:00"/>
    <d v="1899-12-30T12:25:00"/>
    <x v="50"/>
    <d v="1899-12-30T12:40:00"/>
  </r>
  <r>
    <s v="T1"/>
    <x v="77"/>
    <x v="23"/>
    <s v="AC843"/>
    <d v="2019-05-25T12:25:00"/>
    <s v="May"/>
    <x v="6"/>
    <x v="67"/>
    <s v="Medium"/>
    <d v="2019-05-25T00:00:00"/>
    <d v="1899-12-30T12:25:00"/>
    <x v="50"/>
    <d v="1899-12-30T12:48:00"/>
  </r>
  <r>
    <s v="T2"/>
    <x v="84"/>
    <x v="0"/>
    <s v="EI538"/>
    <d v="2019-05-25T12:25:00"/>
    <s v="May"/>
    <x v="6"/>
    <x v="25"/>
    <s v="None"/>
    <d v="2019-05-25T00:00:00"/>
    <d v="1899-12-30T12:25:00"/>
    <x v="50"/>
    <d v="1899-12-30T12:26:00"/>
  </r>
  <r>
    <s v="T1"/>
    <x v="31"/>
    <x v="2"/>
    <s v="FR816"/>
    <d v="2019-05-25T12:35:00"/>
    <s v="May"/>
    <x v="6"/>
    <x v="67"/>
    <s v="Medium"/>
    <d v="2019-05-25T00:00:00"/>
    <d v="1899-12-30T12:35:00"/>
    <x v="51"/>
    <d v="1899-12-30T12:58:00"/>
  </r>
  <r>
    <s v="T1"/>
    <x v="46"/>
    <x v="2"/>
    <s v="FR4038"/>
    <d v="2019-05-25T12:35:00"/>
    <s v="May"/>
    <x v="6"/>
    <x v="18"/>
    <s v="None"/>
    <d v="2019-05-25T00:00:00"/>
    <d v="1899-12-30T12:35:00"/>
    <x v="51"/>
    <d v="1899-12-30T12:40:00"/>
  </r>
  <r>
    <s v="T2"/>
    <x v="80"/>
    <x v="0"/>
    <s v="EI119"/>
    <d v="2019-05-25T12:35:00"/>
    <s v="May"/>
    <x v="6"/>
    <x v="31"/>
    <s v="Long"/>
    <d v="2019-05-25T00:00:00"/>
    <d v="1899-12-30T12:35:00"/>
    <x v="51"/>
    <d v="1899-12-30T13:10:00"/>
  </r>
  <r>
    <s v="T1"/>
    <x v="87"/>
    <x v="24"/>
    <s v="LM664"/>
    <d v="2019-05-25T12:35:00"/>
    <s v="May"/>
    <x v="6"/>
    <x v="47"/>
    <s v="Short"/>
    <d v="2019-05-25T00:00:00"/>
    <d v="1899-12-30T12:35:00"/>
    <x v="51"/>
    <d v="1899-12-30T12:53:00"/>
  </r>
  <r>
    <s v="T2"/>
    <x v="86"/>
    <x v="0"/>
    <s v="EI147"/>
    <d v="2019-05-25T12:35:00"/>
    <s v="May"/>
    <x v="6"/>
    <x v="34"/>
    <s v="Medium"/>
    <d v="2019-05-25T00:00:00"/>
    <d v="1899-12-30T12:35:00"/>
    <x v="51"/>
    <d v="1899-12-30T12:56:00"/>
  </r>
  <r>
    <s v="T2"/>
    <x v="9"/>
    <x v="0"/>
    <s v="EI3204"/>
    <d v="2019-05-25T12:40:00"/>
    <s v="May"/>
    <x v="6"/>
    <x v="39"/>
    <s v="None"/>
    <d v="2019-05-25T00:00:00"/>
    <d v="1899-12-30T12:40:00"/>
    <x v="51"/>
    <d v="1899-12-30T12:44:00"/>
  </r>
  <r>
    <s v="T2"/>
    <x v="80"/>
    <x v="20"/>
    <s v="UA127"/>
    <d v="2019-05-25T12:55:00"/>
    <s v="May"/>
    <x v="6"/>
    <x v="39"/>
    <s v="None"/>
    <d v="2019-05-25T00:00:00"/>
    <d v="1899-12-30T12:55:00"/>
    <x v="36"/>
    <d v="1899-12-30T12:59:00"/>
  </r>
  <r>
    <s v="T1"/>
    <x v="30"/>
    <x v="8"/>
    <s v="BE384"/>
    <d v="2019-05-25T12:55:00"/>
    <s v="May"/>
    <x v="6"/>
    <x v="71"/>
    <s v="Long"/>
    <d v="2019-05-25T00:00:00"/>
    <d v="1899-12-30T12:55:00"/>
    <x v="36"/>
    <d v="1899-12-30T13:36:00"/>
  </r>
  <r>
    <s v="T2"/>
    <x v="88"/>
    <x v="0"/>
    <s v="EI506"/>
    <d v="2019-05-25T12:55:00"/>
    <s v="May"/>
    <x v="6"/>
    <x v="44"/>
    <s v="Short"/>
    <d v="2019-05-25T00:00:00"/>
    <d v="1899-12-30T12:55:00"/>
    <x v="36"/>
    <d v="1899-12-30T13:07:00"/>
  </r>
  <r>
    <s v="T2"/>
    <x v="135"/>
    <x v="0"/>
    <s v="EI416"/>
    <d v="2019-05-25T12:55:00"/>
    <s v="May"/>
    <x v="6"/>
    <x v="37"/>
    <s v="Medium"/>
    <d v="2019-05-25T00:00:00"/>
    <d v="1899-12-30T12:55:00"/>
    <x v="36"/>
    <d v="1899-12-30T13:20:00"/>
  </r>
  <r>
    <s v="T1"/>
    <x v="10"/>
    <x v="4"/>
    <s v="BA835"/>
    <d v="2019-05-25T13:00:00"/>
    <s v="May"/>
    <x v="6"/>
    <x v="37"/>
    <s v="Medium"/>
    <d v="2019-05-25T00:00:00"/>
    <d v="1899-12-30T13:00:00"/>
    <x v="36"/>
    <d v="1899-12-30T13:25:00"/>
  </r>
  <r>
    <s v="T2"/>
    <x v="89"/>
    <x v="0"/>
    <s v="EI101"/>
    <d v="2019-05-25T13:00:00"/>
    <s v="May"/>
    <x v="6"/>
    <x v="58"/>
    <s v="Long"/>
    <d v="2019-05-25T00:00:00"/>
    <d v="1899-12-30T13:00:00"/>
    <x v="36"/>
    <d v="1899-12-30T13:39:00"/>
  </r>
  <r>
    <s v="T2"/>
    <x v="67"/>
    <x v="0"/>
    <s v="EI748"/>
    <d v="2019-05-25T13:00:00"/>
    <s v="May"/>
    <x v="6"/>
    <x v="14"/>
    <s v="Short"/>
    <d v="2019-05-25T00:00:00"/>
    <d v="1899-12-30T13:00:00"/>
    <x v="36"/>
    <d v="1899-12-30T13:10:00"/>
  </r>
  <r>
    <s v="T1"/>
    <x v="85"/>
    <x v="2"/>
    <s v="FR8035"/>
    <d v="2019-05-25T13:05:00"/>
    <s v="May"/>
    <x v="6"/>
    <x v="39"/>
    <s v="None"/>
    <d v="2019-05-25T00:00:00"/>
    <d v="1899-12-30T13:05:00"/>
    <x v="53"/>
    <d v="1899-12-30T13:09:00"/>
  </r>
  <r>
    <s v="T2"/>
    <x v="91"/>
    <x v="0"/>
    <s v="EI742"/>
    <d v="2019-05-25T13:05:00"/>
    <s v="May"/>
    <x v="6"/>
    <x v="7"/>
    <s v="Short"/>
    <d v="2019-05-25T00:00:00"/>
    <d v="1899-12-30T13:05:00"/>
    <x v="53"/>
    <d v="1899-12-30T13:22:00"/>
  </r>
  <r>
    <s v="T1"/>
    <x v="0"/>
    <x v="42"/>
    <s v="WX9360"/>
    <d v="2019-05-25T13:10:00"/>
    <s v="May"/>
    <x v="6"/>
    <x v="2"/>
    <s v="None"/>
    <d v="2019-05-25T00:00:00"/>
    <d v="1899-12-30T13:10:00"/>
    <x v="53"/>
    <d v="1899-12-30T13:19:00"/>
  </r>
  <r>
    <s v="T2"/>
    <x v="90"/>
    <x v="0"/>
    <s v="EI115"/>
    <d v="2019-05-25T13:10:00"/>
    <s v="May"/>
    <x v="6"/>
    <x v="39"/>
    <s v="None"/>
    <d v="2019-05-25T00:00:00"/>
    <d v="1899-12-30T13:10:00"/>
    <x v="53"/>
    <d v="1899-12-30T13:14:00"/>
  </r>
  <r>
    <s v="T1"/>
    <x v="77"/>
    <x v="34"/>
    <s v="TS333"/>
    <d v="2019-05-25T13:10:00"/>
    <s v="May"/>
    <x v="6"/>
    <x v="64"/>
    <s v="None"/>
    <d v="2019-05-25T00:00:00"/>
    <d v="1899-12-30T13:10:00"/>
    <x v="53"/>
    <d v="1899-12-30T13:17:00"/>
  </r>
  <r>
    <s v="T2"/>
    <x v="31"/>
    <x v="0"/>
    <s v="EI3254"/>
    <d v="2019-05-25T13:10:00"/>
    <s v="May"/>
    <x v="6"/>
    <x v="44"/>
    <s v="Short"/>
    <d v="2019-05-25T00:00:00"/>
    <d v="1899-12-30T13:10:00"/>
    <x v="53"/>
    <d v="1899-12-30T13:22:00"/>
  </r>
  <r>
    <s v="T2"/>
    <x v="90"/>
    <x v="18"/>
    <s v="AA723"/>
    <d v="2019-05-25T11:20:00"/>
    <s v="May"/>
    <x v="6"/>
    <x v="47"/>
    <s v="Short"/>
    <d v="2019-05-25T00:00:00"/>
    <d v="1899-12-30T11:20:00"/>
    <x v="64"/>
    <d v="1899-12-30T11:38:00"/>
  </r>
  <r>
    <s v="T2"/>
    <x v="99"/>
    <x v="0"/>
    <s v="EI3930"/>
    <d v="2019-05-25T11:20:00"/>
    <s v="May"/>
    <x v="6"/>
    <x v="34"/>
    <s v="Medium"/>
    <d v="2019-05-25T00:00:00"/>
    <d v="1899-12-30T11:20:00"/>
    <x v="64"/>
    <d v="1899-12-30T11:41:00"/>
  </r>
  <r>
    <s v="T1"/>
    <x v="137"/>
    <x v="2"/>
    <s v="FR2269"/>
    <d v="2019-05-25T11:25:00"/>
    <s v="May"/>
    <x v="6"/>
    <x v="31"/>
    <s v="Long"/>
    <d v="2019-05-25T00:00:00"/>
    <d v="1899-12-30T11:25:00"/>
    <x v="55"/>
    <d v="1899-12-30T12:00:00"/>
  </r>
  <r>
    <s v="T2"/>
    <x v="64"/>
    <x v="0"/>
    <s v="EI123"/>
    <d v="2019-05-25T11:30:00"/>
    <s v="May"/>
    <x v="6"/>
    <x v="5"/>
    <s v="Short"/>
    <d v="2019-05-25T00:00:00"/>
    <d v="1899-12-30T11:30:00"/>
    <x v="55"/>
    <d v="1899-12-30T11:41:00"/>
  </r>
  <r>
    <s v="T2"/>
    <x v="51"/>
    <x v="0"/>
    <s v="EI137"/>
    <d v="2019-05-25T11:30:00"/>
    <s v="May"/>
    <x v="6"/>
    <x v="120"/>
    <s v="Long"/>
    <d v="2019-05-25T00:00:00"/>
    <d v="1899-12-30T11:30:00"/>
    <x v="55"/>
    <d v="1899-12-30T12:41:00"/>
  </r>
  <r>
    <s v="T2"/>
    <x v="66"/>
    <x v="22"/>
    <s v="DL045"/>
    <d v="2019-05-25T11:35:00"/>
    <s v="May"/>
    <x v="6"/>
    <x v="17"/>
    <s v="Long"/>
    <d v="2019-05-25T00:00:00"/>
    <d v="1899-12-30T11:35:00"/>
    <x v="56"/>
    <d v="1899-12-30T12:21:00"/>
  </r>
  <r>
    <s v="T1"/>
    <x v="29"/>
    <x v="2"/>
    <s v="FR664"/>
    <d v="2019-05-25T11:35:00"/>
    <s v="May"/>
    <x v="6"/>
    <x v="81"/>
    <s v="Long"/>
    <d v="2019-05-25T00:00:00"/>
    <d v="1899-12-30T11:35:00"/>
    <x v="56"/>
    <d v="1899-12-30T12:11:00"/>
  </r>
  <r>
    <s v="T2"/>
    <x v="16"/>
    <x v="0"/>
    <s v="EI584"/>
    <d v="2019-05-25T11:45:00"/>
    <s v="May"/>
    <x v="6"/>
    <x v="2"/>
    <s v="None"/>
    <d v="2019-05-25T00:00:00"/>
    <d v="1899-12-30T11:45:00"/>
    <x v="57"/>
    <d v="1899-12-30T11:54:00"/>
  </r>
  <r>
    <s v="T1"/>
    <x v="94"/>
    <x v="25"/>
    <s v="FI417"/>
    <d v="2019-05-25T11:45:00"/>
    <s v="May"/>
    <x v="6"/>
    <x v="58"/>
    <s v="Long"/>
    <d v="2019-05-25T00:00:00"/>
    <d v="1899-12-30T11:45:00"/>
    <x v="57"/>
    <d v="1899-12-30T12:24:00"/>
  </r>
  <r>
    <s v="T1"/>
    <x v="173"/>
    <x v="43"/>
    <s v="3O174"/>
    <d v="2019-05-25T11:45:00"/>
    <s v="May"/>
    <x v="6"/>
    <x v="18"/>
    <s v="None"/>
    <d v="2019-05-25T00:00:00"/>
    <d v="1899-12-30T11:45:00"/>
    <x v="57"/>
    <d v="1899-12-30T11:50:00"/>
  </r>
  <r>
    <s v="T1"/>
    <x v="144"/>
    <x v="2"/>
    <s v="FR1982"/>
    <d v="2019-05-25T11:45:00"/>
    <s v="May"/>
    <x v="6"/>
    <x v="35"/>
    <s v="Medium"/>
    <d v="2019-05-25T00:00:00"/>
    <d v="1899-12-30T11:45:00"/>
    <x v="57"/>
    <d v="1899-12-30T12:07:00"/>
  </r>
  <r>
    <s v="T2"/>
    <x v="26"/>
    <x v="0"/>
    <s v="EI494"/>
    <d v="2019-05-25T11:45:00"/>
    <s v="May"/>
    <x v="6"/>
    <x v="46"/>
    <s v="Medium"/>
    <d v="2019-05-25T00:00:00"/>
    <d v="1899-12-30T11:45:00"/>
    <x v="57"/>
    <d v="1899-12-30T12:05:00"/>
  </r>
  <r>
    <s v="T2"/>
    <x v="95"/>
    <x v="0"/>
    <s v="EI552"/>
    <d v="2019-05-25T11:50:00"/>
    <s v="May"/>
    <x v="6"/>
    <x v="14"/>
    <s v="Short"/>
    <d v="2019-05-25T00:00:00"/>
    <d v="1899-12-30T11:50:00"/>
    <x v="57"/>
    <d v="1899-12-30T12:00:00"/>
  </r>
  <r>
    <s v="T1"/>
    <x v="142"/>
    <x v="35"/>
    <s v="CX306"/>
    <d v="2019-05-25T11:55:00"/>
    <s v="May"/>
    <x v="6"/>
    <x v="23"/>
    <s v="None"/>
    <d v="2019-05-25T00:00:00"/>
    <d v="1899-12-30T11:55:00"/>
    <x v="58"/>
    <d v="1899-12-30T11:58:00"/>
  </r>
  <r>
    <s v="T1"/>
    <x v="8"/>
    <x v="2"/>
    <s v="FR2272"/>
    <d v="2019-05-25T11:55:00"/>
    <s v="May"/>
    <x v="6"/>
    <x v="22"/>
    <s v="Short"/>
    <d v="2019-05-25T00:00:00"/>
    <d v="1899-12-30T11:55:00"/>
    <x v="58"/>
    <d v="1899-12-30T12:08:00"/>
  </r>
  <r>
    <s v="T2"/>
    <x v="141"/>
    <x v="0"/>
    <s v="EI412"/>
    <d v="2019-05-25T12:00:00"/>
    <s v="May"/>
    <x v="6"/>
    <x v="11"/>
    <s v="Long"/>
    <d v="2019-05-25T00:00:00"/>
    <d v="1899-12-30T12:00:00"/>
    <x v="58"/>
    <d v="1899-12-30T12:40:00"/>
  </r>
  <r>
    <s v="T2"/>
    <x v="96"/>
    <x v="0"/>
    <s v="EI532"/>
    <d v="2019-05-25T12:00:00"/>
    <s v="May"/>
    <x v="6"/>
    <x v="64"/>
    <s v="None"/>
    <d v="2019-05-25T00:00:00"/>
    <d v="1899-12-30T12:00:00"/>
    <x v="58"/>
    <d v="1899-12-30T12:07:00"/>
  </r>
  <r>
    <s v="T1"/>
    <x v="15"/>
    <x v="12"/>
    <s v="LH979"/>
    <d v="2019-05-25T12:10:00"/>
    <s v="May"/>
    <x v="6"/>
    <x v="10"/>
    <s v="Medium"/>
    <d v="2019-05-25T00:00:00"/>
    <d v="1899-12-30T12:10:00"/>
    <x v="59"/>
    <d v="1899-12-30T12:37:00"/>
  </r>
  <r>
    <s v="T2"/>
    <x v="18"/>
    <x v="0"/>
    <s v="EI236"/>
    <d v="2019-05-25T12:15:00"/>
    <s v="May"/>
    <x v="6"/>
    <x v="27"/>
    <s v="Medium"/>
    <d v="2019-05-25T00:00:00"/>
    <d v="1899-12-30T12:15:00"/>
    <x v="49"/>
    <d v="1899-12-30T12:41:00"/>
  </r>
  <r>
    <s v="T2"/>
    <x v="2"/>
    <x v="0"/>
    <s v="EI664"/>
    <d v="2019-05-25T12:15:00"/>
    <s v="May"/>
    <x v="6"/>
    <x v="45"/>
    <s v="Long"/>
    <d v="2019-05-25T00:00:00"/>
    <d v="1899-12-30T12:15:00"/>
    <x v="49"/>
    <d v="1899-12-30T12:45:00"/>
  </r>
  <r>
    <s v="T1"/>
    <x v="93"/>
    <x v="33"/>
    <s v="SK538"/>
    <d v="2019-05-25T10:25:00"/>
    <s v="May"/>
    <x v="6"/>
    <x v="15"/>
    <s v="Long"/>
    <d v="2019-05-25T00:00:00"/>
    <d v="1899-12-30T10:25:00"/>
    <x v="96"/>
    <d v="1899-12-30T11:12:00"/>
  </r>
  <r>
    <s v="T1"/>
    <x v="11"/>
    <x v="11"/>
    <s v="TP1323"/>
    <d v="2019-05-25T10:35:00"/>
    <s v="May"/>
    <x v="6"/>
    <x v="12"/>
    <s v="Long"/>
    <d v="2019-05-25T00:00:00"/>
    <d v="1899-12-30T10:35:00"/>
    <x v="60"/>
    <d v="1899-12-30T11:19:00"/>
  </r>
  <r>
    <s v="T2"/>
    <x v="51"/>
    <x v="22"/>
    <s v="DL155"/>
    <d v="2019-05-25T10:35:00"/>
    <s v="May"/>
    <x v="6"/>
    <x v="44"/>
    <s v="Short"/>
    <d v="2019-05-25T00:00:00"/>
    <d v="1899-12-30T10:35:00"/>
    <x v="60"/>
    <d v="1899-12-30T10:47:00"/>
  </r>
  <r>
    <s v="T1"/>
    <x v="14"/>
    <x v="2"/>
    <s v="FR554"/>
    <d v="2019-05-25T10:35:00"/>
    <s v="May"/>
    <x v="6"/>
    <x v="29"/>
    <s v="Long"/>
    <d v="2019-05-25T00:00:00"/>
    <d v="1899-12-30T10:35:00"/>
    <x v="60"/>
    <d v="1899-12-30T11:18:00"/>
  </r>
  <r>
    <s v="T2"/>
    <x v="29"/>
    <x v="0"/>
    <s v="EI3264"/>
    <d v="2019-05-25T10:35:00"/>
    <s v="May"/>
    <x v="6"/>
    <x v="50"/>
    <s v="None"/>
    <d v="2019-05-25T00:00:00"/>
    <d v="1899-12-30T10:35:00"/>
    <x v="60"/>
    <d v="1899-12-30T10:37:00"/>
  </r>
  <r>
    <s v="T2"/>
    <x v="66"/>
    <x v="0"/>
    <s v="EI105"/>
    <d v="2019-05-25T10:50:00"/>
    <s v="May"/>
    <x v="6"/>
    <x v="92"/>
    <s v="Long"/>
    <d v="2019-05-25T00:00:00"/>
    <d v="1899-12-30T10:50:00"/>
    <x v="61"/>
    <d v="1899-12-30T11:24:00"/>
  </r>
  <r>
    <s v="T1"/>
    <x v="53"/>
    <x v="14"/>
    <s v="TK1976"/>
    <d v="2019-05-25T10:55:00"/>
    <s v="May"/>
    <x v="6"/>
    <x v="63"/>
    <s v="Long"/>
    <d v="2019-05-25T00:00:00"/>
    <d v="1899-12-30T10:55:00"/>
    <x v="62"/>
    <d v="1899-12-30T11:49:00"/>
  </r>
  <r>
    <s v="T1"/>
    <x v="16"/>
    <x v="2"/>
    <s v="FR7046"/>
    <d v="2019-05-25T10:55:00"/>
    <s v="May"/>
    <x v="6"/>
    <x v="49"/>
    <s v="Long"/>
    <d v="2019-05-25T00:00:00"/>
    <d v="1899-12-30T10:55:00"/>
    <x v="62"/>
    <d v="1899-12-30T12:21:00"/>
  </r>
  <r>
    <s v="T2"/>
    <x v="36"/>
    <x v="0"/>
    <s v="EI544"/>
    <d v="2019-05-25T11:00:00"/>
    <s v="May"/>
    <x v="6"/>
    <x v="64"/>
    <s v="None"/>
    <d v="2019-05-25T00:00:00"/>
    <d v="1899-12-30T11:00:00"/>
    <x v="62"/>
    <d v="1899-12-30T11:07:00"/>
  </r>
  <r>
    <s v="T1"/>
    <x v="13"/>
    <x v="7"/>
    <s v="KL946"/>
    <d v="2019-05-25T11:05:00"/>
    <s v="May"/>
    <x v="6"/>
    <x v="14"/>
    <s v="Short"/>
    <d v="2019-05-25T00:00:00"/>
    <d v="1899-12-30T11:05:00"/>
    <x v="63"/>
    <d v="1899-12-30T11:15:00"/>
  </r>
  <r>
    <s v="T1"/>
    <x v="18"/>
    <x v="2"/>
    <s v="FR114"/>
    <d v="2019-05-25T11:05:00"/>
    <s v="May"/>
    <x v="6"/>
    <x v="28"/>
    <s v="Medium"/>
    <d v="2019-05-25T00:00:00"/>
    <d v="1899-12-30T11:05:00"/>
    <x v="63"/>
    <d v="1899-12-30T11:33:00"/>
  </r>
  <r>
    <s v="T1"/>
    <x v="13"/>
    <x v="2"/>
    <s v="FR3102"/>
    <d v="2019-05-25T11:05:00"/>
    <s v="May"/>
    <x v="6"/>
    <x v="34"/>
    <s v="Medium"/>
    <d v="2019-05-25T00:00:00"/>
    <d v="1899-12-30T11:05:00"/>
    <x v="63"/>
    <d v="1899-12-30T11:26:00"/>
  </r>
  <r>
    <s v="T2"/>
    <x v="10"/>
    <x v="0"/>
    <s v="EI162"/>
    <d v="2019-05-25T11:10:00"/>
    <s v="May"/>
    <x v="6"/>
    <x v="23"/>
    <s v="None"/>
    <d v="2019-05-25T00:00:00"/>
    <d v="1899-12-30T11:10:00"/>
    <x v="63"/>
    <d v="1899-12-30T11:13:00"/>
  </r>
  <r>
    <s v="T2"/>
    <x v="23"/>
    <x v="0"/>
    <s v="EI3282"/>
    <d v="2019-05-25T11:10:00"/>
    <s v="May"/>
    <x v="6"/>
    <x v="39"/>
    <s v="None"/>
    <d v="2019-05-25T00:00:00"/>
    <d v="1899-12-30T11:10:00"/>
    <x v="63"/>
    <d v="1899-12-30T11:14:00"/>
  </r>
  <r>
    <s v="T1"/>
    <x v="164"/>
    <x v="28"/>
    <s v="HU750"/>
    <d v="2019-05-25T11:10:00"/>
    <s v="May"/>
    <x v="6"/>
    <x v="33"/>
    <s v="None"/>
    <d v="2019-05-25T00:00:00"/>
    <d v="1899-12-30T11:10:00"/>
    <x v="63"/>
    <d v="1899-12-30T11:16:00"/>
  </r>
  <r>
    <s v="T1"/>
    <x v="7"/>
    <x v="15"/>
    <s v="AF1717"/>
    <d v="2019-05-25T11:15:00"/>
    <s v="May"/>
    <x v="6"/>
    <x v="37"/>
    <s v="Medium"/>
    <d v="2019-05-25T00:00:00"/>
    <d v="1899-12-30T11:15:00"/>
    <x v="64"/>
    <d v="1899-12-30T11:40:00"/>
  </r>
  <r>
    <s v="T1"/>
    <x v="40"/>
    <x v="26"/>
    <s v="LX401"/>
    <d v="2019-05-25T11:15:00"/>
    <s v="May"/>
    <x v="6"/>
    <x v="11"/>
    <s v="Long"/>
    <d v="2019-05-25T00:00:00"/>
    <d v="1899-12-30T11:15:00"/>
    <x v="64"/>
    <d v="1899-12-30T11:55:00"/>
  </r>
  <r>
    <s v="T2"/>
    <x v="44"/>
    <x v="0"/>
    <s v="EI284"/>
    <d v="2019-05-25T09:30:00"/>
    <s v="May"/>
    <x v="6"/>
    <x v="19"/>
    <s v="None"/>
    <d v="2019-05-25T00:00:00"/>
    <d v="1899-12-30T09:30:00"/>
    <x v="66"/>
    <d v="1899-12-30T09:38:00"/>
  </r>
  <r>
    <s v="T1"/>
    <x v="26"/>
    <x v="2"/>
    <s v="FR7034"/>
    <d v="2019-05-25T09:30:00"/>
    <s v="May"/>
    <x v="6"/>
    <x v="50"/>
    <s v="None"/>
    <d v="2019-05-25T00:00:00"/>
    <d v="1899-12-30T09:30:00"/>
    <x v="66"/>
    <d v="1899-12-30T09:32:00"/>
  </r>
  <r>
    <s v="T1"/>
    <x v="165"/>
    <x v="2"/>
    <s v="FR7146"/>
    <d v="2019-05-25T09:30:00"/>
    <s v="May"/>
    <x v="6"/>
    <x v="25"/>
    <s v="None"/>
    <d v="2019-05-25T00:00:00"/>
    <d v="1899-12-30T09:30:00"/>
    <x v="66"/>
    <d v="1899-12-30T09:31:00"/>
  </r>
  <r>
    <s v="T1"/>
    <x v="93"/>
    <x v="2"/>
    <s v="FR632"/>
    <d v="2019-05-25T09:30:00"/>
    <s v="May"/>
    <x v="6"/>
    <x v="68"/>
    <s v="Medium"/>
    <d v="2019-05-25T00:00:00"/>
    <d v="1899-12-30T09:30:00"/>
    <x v="66"/>
    <d v="1899-12-30T09:59:00"/>
  </r>
  <r>
    <s v="T1"/>
    <x v="102"/>
    <x v="27"/>
    <s v="EY042"/>
    <d v="2019-05-25T09:35:00"/>
    <s v="May"/>
    <x v="6"/>
    <x v="5"/>
    <s v="Short"/>
    <d v="2019-05-25T00:00:00"/>
    <d v="1899-12-30T09:35:00"/>
    <x v="67"/>
    <d v="1899-12-30T09:46:00"/>
  </r>
  <r>
    <s v="T2"/>
    <x v="10"/>
    <x v="0"/>
    <s v="EI158"/>
    <d v="2019-05-25T09:40:00"/>
    <s v="May"/>
    <x v="6"/>
    <x v="42"/>
    <s v="Medium"/>
    <d v="2019-05-25T00:00:00"/>
    <d v="1899-12-30T09:40:00"/>
    <x v="67"/>
    <d v="1899-12-30T10:04:00"/>
  </r>
  <r>
    <s v="T1"/>
    <x v="118"/>
    <x v="2"/>
    <s v="FR8511"/>
    <d v="2019-05-25T09:45:00"/>
    <s v="May"/>
    <x v="6"/>
    <x v="13"/>
    <s v="Short"/>
    <d v="2019-05-25T00:00:00"/>
    <d v="1899-12-30T09:45:00"/>
    <x v="68"/>
    <d v="1899-12-30T10:04:00"/>
  </r>
  <r>
    <s v="T1"/>
    <x v="22"/>
    <x v="2"/>
    <s v="FR172"/>
    <d v="2019-05-25T09:45:00"/>
    <s v="May"/>
    <x v="6"/>
    <x v="18"/>
    <s v="None"/>
    <d v="2019-05-25T00:00:00"/>
    <d v="1899-12-30T09:45:00"/>
    <x v="68"/>
    <d v="1899-12-30T09:50:00"/>
  </r>
  <r>
    <s v="T2"/>
    <x v="14"/>
    <x v="0"/>
    <s v="EI3322"/>
    <d v="2019-05-25T09:50:00"/>
    <s v="May"/>
    <x v="6"/>
    <x v="14"/>
    <s v="Short"/>
    <d v="2019-05-25T00:00:00"/>
    <d v="1899-12-30T09:50:00"/>
    <x v="68"/>
    <d v="1899-12-30T10:00:00"/>
  </r>
  <r>
    <s v="T2"/>
    <x v="31"/>
    <x v="0"/>
    <s v="EI3252"/>
    <d v="2019-05-25T09:55:00"/>
    <s v="May"/>
    <x v="6"/>
    <x v="22"/>
    <s v="Short"/>
    <d v="2019-05-25T00:00:00"/>
    <d v="1899-12-30T09:55:00"/>
    <x v="69"/>
    <d v="1899-12-30T10:08:00"/>
  </r>
  <r>
    <s v="T2"/>
    <x v="0"/>
    <x v="0"/>
    <s v="EI3222"/>
    <d v="2019-05-25T10:00:00"/>
    <s v="May"/>
    <x v="6"/>
    <x v="44"/>
    <s v="Short"/>
    <d v="2019-05-25T00:00:00"/>
    <d v="1899-12-30T10:00:00"/>
    <x v="69"/>
    <d v="1899-12-30T10:12:00"/>
  </r>
  <r>
    <s v="T1"/>
    <x v="65"/>
    <x v="19"/>
    <s v="0B156"/>
    <d v="2019-05-25T10:00:00"/>
    <s v="May"/>
    <x v="6"/>
    <x v="24"/>
    <s v="None"/>
    <d v="2019-05-25T00:00:00"/>
    <d v="1899-12-30T10:00:00"/>
    <x v="69"/>
    <d v="1899-12-30T10:00:00"/>
  </r>
  <r>
    <s v="T1"/>
    <x v="0"/>
    <x v="42"/>
    <s v="WX9364"/>
    <d v="2019-05-25T10:00:00"/>
    <s v="May"/>
    <x v="6"/>
    <x v="22"/>
    <s v="Short"/>
    <d v="2019-05-25T00:00:00"/>
    <d v="1899-12-30T10:00:00"/>
    <x v="69"/>
    <d v="1899-12-30T10:13:00"/>
  </r>
  <r>
    <s v="T1"/>
    <x v="157"/>
    <x v="2"/>
    <s v="FR1796"/>
    <d v="2019-05-25T10:05:00"/>
    <s v="May"/>
    <x v="6"/>
    <x v="31"/>
    <s v="Long"/>
    <d v="2019-05-25T00:00:00"/>
    <d v="1899-12-30T10:05:00"/>
    <x v="70"/>
    <d v="1899-12-30T10:40:00"/>
  </r>
  <r>
    <s v="T1"/>
    <x v="1"/>
    <x v="2"/>
    <s v="FR7062"/>
    <d v="2019-05-25T10:10:00"/>
    <s v="May"/>
    <x v="6"/>
    <x v="24"/>
    <s v="None"/>
    <d v="2019-05-25T00:00:00"/>
    <d v="1899-12-30T10:10:00"/>
    <x v="70"/>
    <d v="1899-12-30T10:10:00"/>
  </r>
  <r>
    <s v="T2"/>
    <x v="13"/>
    <x v="0"/>
    <s v="EI604"/>
    <d v="2019-05-25T10:15:00"/>
    <s v="May"/>
    <x v="6"/>
    <x v="9"/>
    <s v="Long"/>
    <d v="2019-05-25T00:00:00"/>
    <d v="1899-12-30T10:15:00"/>
    <x v="71"/>
    <d v="1899-12-30T10:46:00"/>
  </r>
  <r>
    <s v="T1"/>
    <x v="108"/>
    <x v="29"/>
    <s v="AY1382"/>
    <d v="2019-05-25T10:15:00"/>
    <s v="May"/>
    <x v="6"/>
    <x v="7"/>
    <s v="Short"/>
    <d v="2019-05-25T00:00:00"/>
    <d v="1899-12-30T10:15:00"/>
    <x v="71"/>
    <d v="1899-12-30T10:32:00"/>
  </r>
  <r>
    <s v="T1"/>
    <x v="145"/>
    <x v="23"/>
    <s v="AC1937"/>
    <d v="2019-05-25T10:15:00"/>
    <s v="May"/>
    <x v="6"/>
    <x v="121"/>
    <s v="Long"/>
    <d v="2019-05-25T00:00:00"/>
    <d v="1899-12-30T10:15:00"/>
    <x v="71"/>
    <d v="1899-12-30T12:36:00"/>
  </r>
  <r>
    <s v="T1"/>
    <x v="74"/>
    <x v="8"/>
    <s v="BE4522"/>
    <d v="2019-05-25T08:30:00"/>
    <s v="May"/>
    <x v="6"/>
    <x v="45"/>
    <s v="Long"/>
    <d v="2019-05-25T00:00:00"/>
    <d v="1899-12-30T08:30:00"/>
    <x v="103"/>
    <d v="1899-12-30T09:00:00"/>
  </r>
  <r>
    <s v="T1"/>
    <x v="75"/>
    <x v="17"/>
    <s v="QR020"/>
    <d v="2019-05-25T08:40:00"/>
    <s v="May"/>
    <x v="6"/>
    <x v="37"/>
    <s v="Medium"/>
    <d v="2019-05-25T00:00:00"/>
    <d v="1899-12-30T08:40:00"/>
    <x v="73"/>
    <d v="1899-12-30T09:05:00"/>
  </r>
  <r>
    <s v="T2"/>
    <x v="18"/>
    <x v="0"/>
    <s v="EI232"/>
    <d v="2019-05-25T08:40:00"/>
    <s v="May"/>
    <x v="6"/>
    <x v="26"/>
    <s v="Short"/>
    <d v="2019-05-25T00:00:00"/>
    <d v="1899-12-30T08:40:00"/>
    <x v="73"/>
    <d v="1899-12-30T08:56:00"/>
  </r>
  <r>
    <s v="T1"/>
    <x v="152"/>
    <x v="2"/>
    <s v="FR9177"/>
    <d v="2019-05-25T08:45:00"/>
    <s v="May"/>
    <x v="6"/>
    <x v="18"/>
    <s v="None"/>
    <d v="2019-05-25T00:00:00"/>
    <d v="1899-12-30T08:45:00"/>
    <x v="74"/>
    <d v="1899-12-30T08:50:00"/>
  </r>
  <r>
    <s v="T1"/>
    <x v="13"/>
    <x v="7"/>
    <s v="KL934"/>
    <d v="2019-05-25T08:50:00"/>
    <s v="May"/>
    <x v="6"/>
    <x v="37"/>
    <s v="Medium"/>
    <d v="2019-05-25T00:00:00"/>
    <d v="1899-12-30T08:50:00"/>
    <x v="74"/>
    <d v="1899-12-30T09:15:00"/>
  </r>
  <r>
    <s v="T2"/>
    <x v="28"/>
    <x v="6"/>
    <s v="DY1363"/>
    <d v="2019-05-25T08:55:00"/>
    <s v="May"/>
    <x v="6"/>
    <x v="24"/>
    <s v="None"/>
    <d v="2019-05-25T00:00:00"/>
    <d v="1899-12-30T08:55:00"/>
    <x v="75"/>
    <d v="1899-12-30T08:55:00"/>
  </r>
  <r>
    <s v="T1"/>
    <x v="110"/>
    <x v="30"/>
    <s v="WS051"/>
    <d v="2019-05-25T09:00:00"/>
    <s v="May"/>
    <x v="6"/>
    <x v="20"/>
    <s v="Long"/>
    <d v="2019-05-25T00:00:00"/>
    <d v="1899-12-30T09:00:00"/>
    <x v="75"/>
    <d v="1899-12-30T09:32:00"/>
  </r>
  <r>
    <s v="T2"/>
    <x v="22"/>
    <x v="0"/>
    <s v="EI3350"/>
    <d v="2019-05-25T09:00:00"/>
    <s v="May"/>
    <x v="6"/>
    <x v="0"/>
    <s v="Short"/>
    <d v="2019-05-25T00:00:00"/>
    <d v="1899-12-30T09:00:00"/>
    <x v="75"/>
    <d v="1899-12-30T09:14:00"/>
  </r>
  <r>
    <s v="T1"/>
    <x v="10"/>
    <x v="4"/>
    <s v="BA833"/>
    <d v="2019-05-25T09:00:00"/>
    <s v="May"/>
    <x v="6"/>
    <x v="68"/>
    <s v="Medium"/>
    <d v="2019-05-25T00:00:00"/>
    <d v="1899-12-30T09:00:00"/>
    <x v="75"/>
    <d v="1899-12-30T09:29:00"/>
  </r>
  <r>
    <s v="T1"/>
    <x v="15"/>
    <x v="12"/>
    <s v="LH977"/>
    <d v="2019-05-25T09:05:00"/>
    <s v="May"/>
    <x v="6"/>
    <x v="18"/>
    <s v="None"/>
    <d v="2019-05-25T00:00:00"/>
    <d v="1899-12-30T09:05:00"/>
    <x v="76"/>
    <d v="1899-12-30T09:10:00"/>
  </r>
  <r>
    <s v="T1"/>
    <x v="111"/>
    <x v="8"/>
    <s v="BE4472"/>
    <d v="2019-05-25T09:05:00"/>
    <s v="May"/>
    <x v="6"/>
    <x v="50"/>
    <s v="None"/>
    <d v="2019-05-25T00:00:00"/>
    <d v="1899-12-30T09:05:00"/>
    <x v="76"/>
    <d v="1899-12-30T09:07:00"/>
  </r>
  <r>
    <s v="T1"/>
    <x v="100"/>
    <x v="2"/>
    <s v="FR4282"/>
    <d v="2019-05-25T09:10:00"/>
    <s v="May"/>
    <x v="6"/>
    <x v="44"/>
    <s v="Short"/>
    <d v="2019-05-25T00:00:00"/>
    <d v="1899-12-30T09:10:00"/>
    <x v="76"/>
    <d v="1899-12-30T09:22:00"/>
  </r>
  <r>
    <s v="T1"/>
    <x v="30"/>
    <x v="8"/>
    <s v="BE382"/>
    <d v="2019-05-25T09:10:00"/>
    <s v="May"/>
    <x v="6"/>
    <x v="22"/>
    <s v="Short"/>
    <d v="2019-05-25T00:00:00"/>
    <d v="1899-12-30T09:10:00"/>
    <x v="76"/>
    <d v="1899-12-30T09:23:00"/>
  </r>
  <r>
    <s v="T1"/>
    <x v="18"/>
    <x v="2"/>
    <s v="FR112"/>
    <d v="2019-05-25T07:35:00"/>
    <s v="May"/>
    <x v="6"/>
    <x v="24"/>
    <s v="None"/>
    <d v="2019-05-25T00:00:00"/>
    <d v="1899-12-30T07:35:00"/>
    <x v="79"/>
    <d v="1899-12-30T07:35:00"/>
  </r>
  <r>
    <s v="T1"/>
    <x v="15"/>
    <x v="2"/>
    <s v="FR380"/>
    <d v="2019-05-25T07:35:00"/>
    <s v="May"/>
    <x v="6"/>
    <x v="19"/>
    <s v="None"/>
    <d v="2019-05-25T00:00:00"/>
    <d v="1899-12-30T07:35:00"/>
    <x v="79"/>
    <d v="1899-12-30T07:43:00"/>
  </r>
  <r>
    <s v="T2"/>
    <x v="31"/>
    <x v="0"/>
    <s v="EI3550"/>
    <d v="2019-05-25T07:40:00"/>
    <s v="May"/>
    <x v="6"/>
    <x v="19"/>
    <s v="None"/>
    <d v="2019-05-25T00:00:00"/>
    <d v="1899-12-30T07:40:00"/>
    <x v="79"/>
    <d v="1899-12-30T07:48:00"/>
  </r>
  <r>
    <s v="T2"/>
    <x v="11"/>
    <x v="0"/>
    <s v="EI482"/>
    <d v="2019-05-25T07:40:00"/>
    <s v="May"/>
    <x v="6"/>
    <x v="18"/>
    <s v="None"/>
    <d v="2019-05-25T00:00:00"/>
    <d v="1899-12-30T07:40:00"/>
    <x v="79"/>
    <d v="1899-12-30T07:45:00"/>
  </r>
  <r>
    <s v="T1"/>
    <x v="148"/>
    <x v="2"/>
    <s v="FR7128"/>
    <d v="2019-05-25T07:40:00"/>
    <s v="May"/>
    <x v="6"/>
    <x v="23"/>
    <s v="None"/>
    <d v="2019-05-25T00:00:00"/>
    <d v="1899-12-30T07:40:00"/>
    <x v="79"/>
    <d v="1899-12-30T07:43:00"/>
  </r>
  <r>
    <s v="T2"/>
    <x v="114"/>
    <x v="0"/>
    <s v="EI422"/>
    <d v="2019-05-25T07:40:00"/>
    <s v="May"/>
    <x v="6"/>
    <x v="33"/>
    <s v="None"/>
    <d v="2019-05-25T00:00:00"/>
    <d v="1899-12-30T07:40:00"/>
    <x v="79"/>
    <d v="1899-12-30T07:46:00"/>
  </r>
  <r>
    <s v="T1"/>
    <x v="25"/>
    <x v="5"/>
    <s v="TO3721"/>
    <d v="2019-05-25T07:45:00"/>
    <s v="May"/>
    <x v="6"/>
    <x v="64"/>
    <s v="None"/>
    <d v="2019-05-25T00:00:00"/>
    <d v="1899-12-30T07:45:00"/>
    <x v="80"/>
    <d v="1899-12-30T07:52:00"/>
  </r>
  <r>
    <s v="T1"/>
    <x v="17"/>
    <x v="2"/>
    <s v="FR152"/>
    <d v="2019-05-25T07:55:00"/>
    <s v="May"/>
    <x v="6"/>
    <x v="26"/>
    <s v="Short"/>
    <d v="2019-05-25T00:00:00"/>
    <d v="1899-12-30T07:55:00"/>
    <x v="81"/>
    <d v="1899-12-30T08:11:00"/>
  </r>
  <r>
    <s v="T1"/>
    <x v="24"/>
    <x v="2"/>
    <s v="FR534"/>
    <d v="2019-05-25T08:05:00"/>
    <s v="May"/>
    <x v="6"/>
    <x v="24"/>
    <s v="None"/>
    <d v="2019-05-25T00:00:00"/>
    <d v="1899-12-30T08:05:00"/>
    <x v="82"/>
    <d v="1899-12-30T08:05:00"/>
  </r>
  <r>
    <s v="T1"/>
    <x v="33"/>
    <x v="2"/>
    <s v="FR2721"/>
    <d v="2019-05-25T08:10:00"/>
    <s v="May"/>
    <x v="6"/>
    <x v="2"/>
    <s v="None"/>
    <d v="2019-05-25T00:00:00"/>
    <d v="1899-12-30T08:10:00"/>
    <x v="82"/>
    <d v="1899-12-30T08:19:00"/>
  </r>
  <r>
    <s v="T1"/>
    <x v="8"/>
    <x v="2"/>
    <s v="FR206"/>
    <d v="2019-05-25T08:20:00"/>
    <s v="May"/>
    <x v="6"/>
    <x v="5"/>
    <s v="Short"/>
    <d v="2019-05-25T00:00:00"/>
    <d v="1899-12-30T08:20:00"/>
    <x v="72"/>
    <d v="1899-12-30T08:31:00"/>
  </r>
  <r>
    <s v="T2"/>
    <x v="64"/>
    <x v="20"/>
    <s v="UA153"/>
    <d v="2019-05-24T12:25:00"/>
    <s v="May"/>
    <x v="0"/>
    <x v="50"/>
    <s v="None"/>
    <d v="2019-05-24T00:00:00"/>
    <d v="1899-12-30T12:25:00"/>
    <x v="50"/>
    <d v="1899-12-30T12:27:00"/>
  </r>
  <r>
    <s v="T2"/>
    <x v="84"/>
    <x v="0"/>
    <s v="EI538"/>
    <d v="2019-05-24T12:25:00"/>
    <s v="May"/>
    <x v="0"/>
    <x v="64"/>
    <s v="None"/>
    <d v="2019-05-24T00:00:00"/>
    <d v="1899-12-30T12:25:00"/>
    <x v="50"/>
    <d v="1899-12-30T12:32:00"/>
  </r>
  <r>
    <s v="T2"/>
    <x v="83"/>
    <x v="6"/>
    <s v="DY4468"/>
    <d v="2019-05-24T12:25:00"/>
    <s v="May"/>
    <x v="0"/>
    <x v="68"/>
    <s v="Medium"/>
    <d v="2019-05-24T00:00:00"/>
    <d v="1899-12-30T12:25:00"/>
    <x v="50"/>
    <d v="1899-12-30T12:54:00"/>
  </r>
  <r>
    <s v="T1"/>
    <x v="85"/>
    <x v="21"/>
    <s v="EW397"/>
    <d v="2019-05-24T12:30:00"/>
    <s v="May"/>
    <x v="0"/>
    <x v="46"/>
    <s v="Medium"/>
    <d v="2019-05-24T00:00:00"/>
    <d v="1899-12-30T12:30:00"/>
    <x v="50"/>
    <d v="1899-12-30T12:50:00"/>
  </r>
  <r>
    <s v="T2"/>
    <x v="80"/>
    <x v="0"/>
    <s v="EI119"/>
    <d v="2019-05-24T12:35:00"/>
    <s v="May"/>
    <x v="0"/>
    <x v="26"/>
    <s v="Short"/>
    <d v="2019-05-24T00:00:00"/>
    <d v="1899-12-30T12:35:00"/>
    <x v="51"/>
    <d v="1899-12-30T12:51:00"/>
  </r>
  <r>
    <s v="T2"/>
    <x v="86"/>
    <x v="0"/>
    <s v="EI147"/>
    <d v="2019-05-24T12:35:00"/>
    <s v="May"/>
    <x v="0"/>
    <x v="18"/>
    <s v="None"/>
    <d v="2019-05-24T00:00:00"/>
    <d v="1899-12-30T12:35:00"/>
    <x v="51"/>
    <d v="1899-12-30T12:40:00"/>
  </r>
  <r>
    <s v="T1"/>
    <x v="31"/>
    <x v="2"/>
    <s v="FR816"/>
    <d v="2019-05-24T12:35:00"/>
    <s v="May"/>
    <x v="0"/>
    <x v="87"/>
    <s v="Long"/>
    <d v="2019-05-24T00:00:00"/>
    <d v="1899-12-30T12:35:00"/>
    <x v="51"/>
    <d v="1899-12-30T13:33:00"/>
  </r>
  <r>
    <s v="T1"/>
    <x v="87"/>
    <x v="24"/>
    <s v="LM664"/>
    <d v="2019-05-24T12:35:00"/>
    <s v="May"/>
    <x v="0"/>
    <x v="14"/>
    <s v="Short"/>
    <d v="2019-05-24T00:00:00"/>
    <d v="1899-12-30T12:35:00"/>
    <x v="51"/>
    <d v="1899-12-30T12:45:00"/>
  </r>
  <r>
    <s v="T1"/>
    <x v="93"/>
    <x v="33"/>
    <s v="SK538"/>
    <d v="2019-05-24T12:40:00"/>
    <s v="May"/>
    <x v="0"/>
    <x v="5"/>
    <s v="Short"/>
    <d v="2019-05-24T00:00:00"/>
    <d v="1899-12-30T12:40:00"/>
    <x v="51"/>
    <d v="1899-12-30T12:51:00"/>
  </r>
  <r>
    <s v="T2"/>
    <x v="9"/>
    <x v="0"/>
    <s v="EI3204"/>
    <d v="2019-05-24T12:40:00"/>
    <s v="May"/>
    <x v="0"/>
    <x v="6"/>
    <s v="Short"/>
    <d v="2019-05-24T00:00:00"/>
    <d v="1899-12-30T12:40:00"/>
    <x v="51"/>
    <d v="1899-12-30T12:55:00"/>
  </r>
  <r>
    <s v="T1"/>
    <x v="18"/>
    <x v="2"/>
    <s v="FR122"/>
    <d v="2019-05-24T12:50:00"/>
    <s v="May"/>
    <x v="0"/>
    <x v="20"/>
    <s v="Long"/>
    <d v="2019-05-24T00:00:00"/>
    <d v="1899-12-30T12:50:00"/>
    <x v="52"/>
    <d v="1899-12-30T13:22:00"/>
  </r>
  <r>
    <s v="T1"/>
    <x v="28"/>
    <x v="33"/>
    <s v="SK4604"/>
    <d v="2019-05-24T12:55:00"/>
    <s v="May"/>
    <x v="0"/>
    <x v="5"/>
    <s v="Short"/>
    <d v="2019-05-24T00:00:00"/>
    <d v="1899-12-30T12:55:00"/>
    <x v="36"/>
    <d v="1899-12-30T13:06:00"/>
  </r>
  <r>
    <s v="T2"/>
    <x v="80"/>
    <x v="20"/>
    <s v="UA127"/>
    <d v="2019-05-24T12:55:00"/>
    <s v="May"/>
    <x v="0"/>
    <x v="40"/>
    <s v="Long"/>
    <d v="2019-05-24T00:00:00"/>
    <d v="1899-12-30T12:55:00"/>
    <x v="36"/>
    <d v="1899-12-30T13:44:00"/>
  </r>
  <r>
    <s v="T2"/>
    <x v="43"/>
    <x v="0"/>
    <s v="EI644"/>
    <d v="2019-05-24T12:55:00"/>
    <s v="May"/>
    <x v="0"/>
    <x v="31"/>
    <s v="Long"/>
    <d v="2019-05-24T00:00:00"/>
    <d v="1899-12-30T12:55:00"/>
    <x v="36"/>
    <d v="1899-12-30T13:30:00"/>
  </r>
  <r>
    <s v="T2"/>
    <x v="88"/>
    <x v="0"/>
    <s v="EI506"/>
    <d v="2019-05-24T12:55:00"/>
    <s v="May"/>
    <x v="0"/>
    <x v="27"/>
    <s v="Medium"/>
    <d v="2019-05-24T00:00:00"/>
    <d v="1899-12-30T12:55:00"/>
    <x v="36"/>
    <d v="1899-12-30T13:21:00"/>
  </r>
  <r>
    <s v="T2"/>
    <x v="89"/>
    <x v="0"/>
    <s v="EI101"/>
    <d v="2019-05-24T13:00:00"/>
    <s v="May"/>
    <x v="0"/>
    <x v="25"/>
    <s v="None"/>
    <d v="2019-05-24T00:00:00"/>
    <d v="1899-12-30T13:00:00"/>
    <x v="36"/>
    <d v="1899-12-30T13:01:00"/>
  </r>
  <r>
    <s v="T2"/>
    <x v="67"/>
    <x v="0"/>
    <s v="EI748"/>
    <d v="2019-05-24T13:00:00"/>
    <s v="May"/>
    <x v="0"/>
    <x v="42"/>
    <s v="Medium"/>
    <d v="2019-05-24T00:00:00"/>
    <d v="1899-12-30T13:00:00"/>
    <x v="36"/>
    <d v="1899-12-30T13:24:00"/>
  </r>
  <r>
    <s v="T1"/>
    <x v="10"/>
    <x v="4"/>
    <s v="BA835"/>
    <d v="2019-05-24T13:00:00"/>
    <s v="May"/>
    <x v="0"/>
    <x v="25"/>
    <s v="None"/>
    <d v="2019-05-24T00:00:00"/>
    <d v="1899-12-30T13:00:00"/>
    <x v="36"/>
    <d v="1899-12-30T13:01:00"/>
  </r>
  <r>
    <s v="T1"/>
    <x v="45"/>
    <x v="2"/>
    <s v="FR3978"/>
    <d v="2019-05-24T13:05:00"/>
    <s v="May"/>
    <x v="0"/>
    <x v="18"/>
    <s v="None"/>
    <d v="2019-05-24T00:00:00"/>
    <d v="1899-12-30T13:05:00"/>
    <x v="53"/>
    <d v="1899-12-30T13:10:00"/>
  </r>
  <r>
    <s v="T2"/>
    <x v="18"/>
    <x v="0"/>
    <s v="EI236"/>
    <d v="2019-05-24T13:05:00"/>
    <s v="May"/>
    <x v="0"/>
    <x v="53"/>
    <s v="Long"/>
    <d v="2019-05-24T00:00:00"/>
    <d v="1899-12-30T13:05:00"/>
    <x v="53"/>
    <d v="1899-12-30T13:38:00"/>
  </r>
  <r>
    <s v="T1"/>
    <x v="85"/>
    <x v="2"/>
    <s v="FR8035"/>
    <d v="2019-05-24T13:05:00"/>
    <s v="May"/>
    <x v="0"/>
    <x v="18"/>
    <s v="None"/>
    <d v="2019-05-24T00:00:00"/>
    <d v="1899-12-30T13:05:00"/>
    <x v="53"/>
    <d v="1899-12-30T13:10:00"/>
  </r>
  <r>
    <s v="T2"/>
    <x v="31"/>
    <x v="0"/>
    <s v="EI3254"/>
    <d v="2019-05-24T13:10:00"/>
    <s v="May"/>
    <x v="0"/>
    <x v="7"/>
    <s v="Short"/>
    <d v="2019-05-24T00:00:00"/>
    <d v="1899-12-30T13:10:00"/>
    <x v="53"/>
    <d v="1899-12-30T13:27:00"/>
  </r>
  <r>
    <s v="T2"/>
    <x v="90"/>
    <x v="0"/>
    <s v="EI115"/>
    <d v="2019-05-24T13:10:00"/>
    <s v="May"/>
    <x v="0"/>
    <x v="7"/>
    <s v="Short"/>
    <d v="2019-05-24T00:00:00"/>
    <d v="1899-12-30T13:10:00"/>
    <x v="53"/>
    <d v="1899-12-30T13:27:00"/>
  </r>
  <r>
    <s v="T1"/>
    <x v="118"/>
    <x v="2"/>
    <s v="FR8511"/>
    <d v="2019-05-24T13:10:00"/>
    <s v="May"/>
    <x v="0"/>
    <x v="25"/>
    <s v="None"/>
    <d v="2019-05-24T00:00:00"/>
    <d v="1899-12-30T13:10:00"/>
    <x v="53"/>
    <d v="1899-12-30T13:11:00"/>
  </r>
  <r>
    <s v="T2"/>
    <x v="91"/>
    <x v="0"/>
    <s v="EI742"/>
    <d v="2019-05-24T13:10:00"/>
    <s v="May"/>
    <x v="0"/>
    <x v="12"/>
    <s v="Long"/>
    <d v="2019-05-24T00:00:00"/>
    <d v="1899-12-30T13:10:00"/>
    <x v="53"/>
    <d v="1899-12-30T13:54:00"/>
  </r>
  <r>
    <s v="T2"/>
    <x v="6"/>
    <x v="0"/>
    <s v="EI3402"/>
    <d v="2019-05-24T13:15:00"/>
    <s v="May"/>
    <x v="0"/>
    <x v="25"/>
    <s v="None"/>
    <d v="2019-05-24T00:00:00"/>
    <d v="1899-12-30T13:15:00"/>
    <x v="54"/>
    <d v="1899-12-30T13:16:00"/>
  </r>
  <r>
    <s v="T2"/>
    <x v="0"/>
    <x v="0"/>
    <s v="EI3224"/>
    <d v="2019-05-24T13:20:00"/>
    <s v="May"/>
    <x v="0"/>
    <x v="67"/>
    <s v="Medium"/>
    <d v="2019-05-24T00:00:00"/>
    <d v="1899-12-30T13:20:00"/>
    <x v="54"/>
    <d v="1899-12-30T13:43:00"/>
  </r>
  <r>
    <s v="T1"/>
    <x v="13"/>
    <x v="7"/>
    <s v="KL936"/>
    <d v="2019-05-24T13:20:00"/>
    <s v="May"/>
    <x v="0"/>
    <x v="71"/>
    <s v="Long"/>
    <d v="2019-05-24T00:00:00"/>
    <d v="1899-12-30T13:20:00"/>
    <x v="54"/>
    <d v="1899-12-30T14:01:00"/>
  </r>
  <r>
    <s v="T2"/>
    <x v="92"/>
    <x v="0"/>
    <s v="EI684"/>
    <d v="2019-05-24T13:20:00"/>
    <s v="May"/>
    <x v="0"/>
    <x v="35"/>
    <s v="Medium"/>
    <d v="2019-05-24T00:00:00"/>
    <d v="1899-12-30T13:20:00"/>
    <x v="54"/>
    <d v="1899-12-30T13:42:00"/>
  </r>
  <r>
    <s v="T2"/>
    <x v="44"/>
    <x v="0"/>
    <s v="EI286"/>
    <d v="2019-05-24T13:20:00"/>
    <s v="May"/>
    <x v="0"/>
    <x v="14"/>
    <s v="Short"/>
    <d v="2019-05-24T00:00:00"/>
    <d v="1899-12-30T13:20:00"/>
    <x v="54"/>
    <d v="1899-12-30T13:30:00"/>
  </r>
  <r>
    <s v="T1"/>
    <x v="29"/>
    <x v="2"/>
    <s v="FR670"/>
    <d v="2019-05-24T13:25:00"/>
    <s v="May"/>
    <x v="0"/>
    <x v="19"/>
    <s v="None"/>
    <d v="2019-05-24T00:00:00"/>
    <d v="1899-12-30T13:25:00"/>
    <x v="43"/>
    <d v="1899-12-30T13:33:00"/>
  </r>
  <r>
    <s v="T2"/>
    <x v="29"/>
    <x v="0"/>
    <s v="EI272"/>
    <d v="2019-05-24T13:30:00"/>
    <s v="May"/>
    <x v="0"/>
    <x v="18"/>
    <s v="None"/>
    <d v="2019-05-24T00:00:00"/>
    <d v="1899-12-30T13:30:00"/>
    <x v="43"/>
    <d v="1899-12-30T13:35:00"/>
  </r>
  <r>
    <s v="T2"/>
    <x v="77"/>
    <x v="0"/>
    <s v="EI129"/>
    <d v="2019-05-24T13:35:00"/>
    <s v="May"/>
    <x v="0"/>
    <x v="3"/>
    <s v="Long"/>
    <d v="2019-05-24T00:00:00"/>
    <d v="1899-12-30T13:35:00"/>
    <x v="44"/>
    <d v="1899-12-30T14:31:00"/>
  </r>
  <r>
    <s v="T2"/>
    <x v="64"/>
    <x v="18"/>
    <s v="AA209"/>
    <d v="2019-05-24T13:35:00"/>
    <s v="May"/>
    <x v="0"/>
    <x v="23"/>
    <s v="None"/>
    <d v="2019-05-24T00:00:00"/>
    <d v="1899-12-30T13:35:00"/>
    <x v="44"/>
    <d v="1899-12-30T13:38:00"/>
  </r>
  <r>
    <s v="T1"/>
    <x v="78"/>
    <x v="2"/>
    <s v="FR2993"/>
    <d v="2019-05-24T13:35:00"/>
    <s v="May"/>
    <x v="0"/>
    <x v="14"/>
    <s v="Short"/>
    <d v="2019-05-24T00:00:00"/>
    <d v="1899-12-30T13:35:00"/>
    <x v="44"/>
    <d v="1899-12-30T13:45:00"/>
  </r>
  <r>
    <s v="T2"/>
    <x v="10"/>
    <x v="0"/>
    <s v="EI166"/>
    <d v="2019-05-24T13:40:00"/>
    <s v="May"/>
    <x v="0"/>
    <x v="71"/>
    <s v="Long"/>
    <d v="2019-05-24T00:00:00"/>
    <d v="1899-12-30T13:40:00"/>
    <x v="44"/>
    <d v="1899-12-30T14:21:00"/>
  </r>
  <r>
    <s v="T2"/>
    <x v="7"/>
    <x v="0"/>
    <s v="EI526"/>
    <d v="2019-05-24T13:40:00"/>
    <s v="May"/>
    <x v="0"/>
    <x v="42"/>
    <s v="Medium"/>
    <d v="2019-05-24T00:00:00"/>
    <d v="1899-12-30T13:40:00"/>
    <x v="44"/>
    <d v="1899-12-30T14:04:00"/>
  </r>
  <r>
    <s v="T2"/>
    <x v="13"/>
    <x v="0"/>
    <s v="EI608"/>
    <d v="2019-05-24T13:50:00"/>
    <s v="May"/>
    <x v="0"/>
    <x v="67"/>
    <s v="Medium"/>
    <d v="2019-05-24T00:00:00"/>
    <d v="1899-12-30T13:50:00"/>
    <x v="45"/>
    <d v="1899-12-30T14:13:00"/>
  </r>
  <r>
    <s v="T2"/>
    <x v="50"/>
    <x v="0"/>
    <s v="EI3214"/>
    <d v="2019-05-24T13:50:00"/>
    <s v="May"/>
    <x v="0"/>
    <x v="25"/>
    <s v="None"/>
    <d v="2019-05-24T00:00:00"/>
    <d v="1899-12-30T13:50:00"/>
    <x v="45"/>
    <d v="1899-12-30T13:51:00"/>
  </r>
  <r>
    <s v="T1"/>
    <x v="14"/>
    <x v="2"/>
    <s v="FR562"/>
    <d v="2019-05-24T13:50:00"/>
    <s v="May"/>
    <x v="0"/>
    <x v="24"/>
    <s v="None"/>
    <d v="2019-05-24T00:00:00"/>
    <d v="1899-12-30T13:50:00"/>
    <x v="45"/>
    <d v="1899-12-30T13:50:00"/>
  </r>
  <r>
    <s v="T1"/>
    <x v="79"/>
    <x v="19"/>
    <s v="0B3756"/>
    <d v="2019-05-24T13:55:00"/>
    <s v="May"/>
    <x v="0"/>
    <x v="25"/>
    <s v="None"/>
    <d v="2019-05-24T00:00:00"/>
    <d v="1899-12-30T13:55:00"/>
    <x v="46"/>
    <d v="1899-12-30T13:56:00"/>
  </r>
  <r>
    <s v="T1"/>
    <x v="0"/>
    <x v="2"/>
    <s v="FR5774"/>
    <d v="2019-05-24T14:00:00"/>
    <s v="May"/>
    <x v="0"/>
    <x v="18"/>
    <s v="None"/>
    <d v="2019-05-24T00:00:00"/>
    <d v="1899-12-30T14:00:00"/>
    <x v="46"/>
    <d v="1899-12-30T14:05:00"/>
  </r>
  <r>
    <s v="T2"/>
    <x v="23"/>
    <x v="0"/>
    <s v="EI3284"/>
    <d v="2019-05-24T14:00:00"/>
    <s v="May"/>
    <x v="0"/>
    <x v="47"/>
    <s v="Short"/>
    <d v="2019-05-24T00:00:00"/>
    <d v="1899-12-30T14:00:00"/>
    <x v="46"/>
    <d v="1899-12-30T14:18:00"/>
  </r>
  <r>
    <s v="T1"/>
    <x v="7"/>
    <x v="15"/>
    <s v="AF1817"/>
    <d v="2019-05-24T14:10:00"/>
    <s v="May"/>
    <x v="0"/>
    <x v="18"/>
    <s v="None"/>
    <d v="2019-05-24T00:00:00"/>
    <d v="1899-12-30T14:10:00"/>
    <x v="47"/>
    <d v="1899-12-30T14:15:00"/>
  </r>
  <r>
    <s v="T1"/>
    <x v="11"/>
    <x v="2"/>
    <s v="FR7138"/>
    <d v="2019-05-24T14:10:00"/>
    <s v="May"/>
    <x v="0"/>
    <x v="33"/>
    <s v="None"/>
    <d v="2019-05-24T00:00:00"/>
    <d v="1899-12-30T14:10:00"/>
    <x v="47"/>
    <d v="1899-12-30T14:16:00"/>
  </r>
  <r>
    <s v="T1"/>
    <x v="44"/>
    <x v="4"/>
    <s v="BA4473"/>
    <d v="2019-05-24T14:20:00"/>
    <s v="May"/>
    <x v="0"/>
    <x v="85"/>
    <s v="Long"/>
    <d v="2019-05-24T00:00:00"/>
    <d v="1899-12-30T14:20:00"/>
    <x v="48"/>
    <d v="1899-12-30T15:13:00"/>
  </r>
  <r>
    <s v="T2"/>
    <x v="81"/>
    <x v="0"/>
    <s v="EI131"/>
    <d v="2019-05-24T14:20:00"/>
    <s v="May"/>
    <x v="0"/>
    <x v="22"/>
    <s v="Short"/>
    <d v="2019-05-24T00:00:00"/>
    <d v="1899-12-30T14:20:00"/>
    <x v="48"/>
    <d v="1899-12-30T14:33:00"/>
  </r>
  <r>
    <s v="T2"/>
    <x v="31"/>
    <x v="0"/>
    <s v="EI3256"/>
    <d v="2019-05-24T14:25:00"/>
    <s v="May"/>
    <x v="0"/>
    <x v="33"/>
    <s v="None"/>
    <d v="2019-05-24T00:00:00"/>
    <d v="1899-12-30T14:25:00"/>
    <x v="37"/>
    <d v="1899-12-30T14:31:00"/>
  </r>
  <r>
    <s v="T2"/>
    <x v="68"/>
    <x v="6"/>
    <s v="D81763"/>
    <d v="2019-05-24T14:30:00"/>
    <s v="May"/>
    <x v="0"/>
    <x v="6"/>
    <s v="Short"/>
    <d v="2019-05-24T00:00:00"/>
    <d v="1899-12-30T14:30:00"/>
    <x v="37"/>
    <d v="1899-12-30T14:45:00"/>
  </r>
  <r>
    <s v="T2"/>
    <x v="10"/>
    <x v="0"/>
    <s v="EI168"/>
    <d v="2019-05-24T14:30:00"/>
    <s v="May"/>
    <x v="0"/>
    <x v="5"/>
    <s v="Short"/>
    <d v="2019-05-24T00:00:00"/>
    <d v="1899-12-30T14:30:00"/>
    <x v="37"/>
    <d v="1899-12-30T14:41:00"/>
  </r>
  <r>
    <s v="T1"/>
    <x v="35"/>
    <x v="2"/>
    <s v="FR7122"/>
    <d v="2019-05-24T14:30:00"/>
    <s v="May"/>
    <x v="0"/>
    <x v="24"/>
    <s v="None"/>
    <d v="2019-05-24T00:00:00"/>
    <d v="1899-12-30T14:30:00"/>
    <x v="37"/>
    <d v="1899-12-30T14:30:00"/>
  </r>
  <r>
    <s v="T2"/>
    <x v="69"/>
    <x v="6"/>
    <s v="D81840"/>
    <d v="2019-05-24T14:40:00"/>
    <s v="May"/>
    <x v="0"/>
    <x v="28"/>
    <s v="Medium"/>
    <d v="2019-05-24T00:00:00"/>
    <d v="1899-12-30T14:40:00"/>
    <x v="38"/>
    <d v="1899-12-30T15:08:00"/>
  </r>
  <r>
    <s v="T1"/>
    <x v="71"/>
    <x v="2"/>
    <s v="FR7354"/>
    <d v="2019-05-24T14:45:00"/>
    <s v="May"/>
    <x v="0"/>
    <x v="36"/>
    <s v="Long"/>
    <d v="2019-05-24T00:00:00"/>
    <d v="1899-12-30T14:45:00"/>
    <x v="39"/>
    <d v="1899-12-30T15:23:00"/>
  </r>
  <r>
    <s v="T2"/>
    <x v="70"/>
    <x v="0"/>
    <s v="EI3342"/>
    <d v="2019-05-24T14:45:00"/>
    <s v="May"/>
    <x v="0"/>
    <x v="26"/>
    <s v="Short"/>
    <d v="2019-05-24T00:00:00"/>
    <d v="1899-12-30T14:45:00"/>
    <x v="39"/>
    <d v="1899-12-30T15:01:00"/>
  </r>
  <r>
    <s v="T1"/>
    <x v="32"/>
    <x v="2"/>
    <s v="FR1442"/>
    <d v="2019-05-24T14:50:00"/>
    <s v="May"/>
    <x v="0"/>
    <x v="68"/>
    <s v="Medium"/>
    <d v="2019-05-24T00:00:00"/>
    <d v="1899-12-30T14:50:00"/>
    <x v="39"/>
    <d v="1899-12-30T15:19:00"/>
  </r>
  <r>
    <s v="T2"/>
    <x v="14"/>
    <x v="0"/>
    <s v="EI208"/>
    <d v="2019-05-24T14:50:00"/>
    <s v="May"/>
    <x v="0"/>
    <x v="33"/>
    <s v="None"/>
    <d v="2019-05-24T00:00:00"/>
    <d v="1899-12-30T14:50:00"/>
    <x v="39"/>
    <d v="1899-12-30T14:56:00"/>
  </r>
  <r>
    <s v="T1"/>
    <x v="83"/>
    <x v="33"/>
    <s v="SK536"/>
    <d v="2019-05-24T14:50:00"/>
    <s v="May"/>
    <x v="0"/>
    <x v="24"/>
    <s v="None"/>
    <d v="2019-05-24T00:00:00"/>
    <d v="1899-12-30T14:50:00"/>
    <x v="39"/>
    <d v="1899-12-30T14:50:00"/>
  </r>
  <r>
    <s v="T1"/>
    <x v="23"/>
    <x v="2"/>
    <s v="FR506"/>
    <d v="2019-05-24T14:55:00"/>
    <s v="May"/>
    <x v="0"/>
    <x v="24"/>
    <s v="None"/>
    <d v="2019-05-24T00:00:00"/>
    <d v="1899-12-30T14:55:00"/>
    <x v="40"/>
    <d v="1899-12-30T14:55:00"/>
  </r>
  <r>
    <s v="T1"/>
    <x v="72"/>
    <x v="2"/>
    <s v="FR2412"/>
    <d v="2019-05-24T14:55:00"/>
    <s v="May"/>
    <x v="0"/>
    <x v="21"/>
    <s v="Long"/>
    <d v="2019-05-24T00:00:00"/>
    <d v="1899-12-30T14:55:00"/>
    <x v="40"/>
    <d v="1899-12-30T15:52:00"/>
  </r>
  <r>
    <s v="T2"/>
    <x v="73"/>
    <x v="0"/>
    <s v="EI145"/>
    <d v="2019-05-24T15:00:00"/>
    <s v="May"/>
    <x v="0"/>
    <x v="7"/>
    <s v="Short"/>
    <d v="2019-05-24T00:00:00"/>
    <d v="1899-12-30T15:00:00"/>
    <x v="40"/>
    <d v="1899-12-30T15:17:00"/>
  </r>
  <r>
    <s v="T2"/>
    <x v="0"/>
    <x v="0"/>
    <s v="EI3226"/>
    <d v="2019-05-24T15:00:00"/>
    <s v="May"/>
    <x v="0"/>
    <x v="50"/>
    <s v="None"/>
    <d v="2019-05-24T00:00:00"/>
    <d v="1899-12-30T15:00:00"/>
    <x v="40"/>
    <d v="1899-12-30T15:02:00"/>
  </r>
  <r>
    <s v="T1"/>
    <x v="74"/>
    <x v="8"/>
    <s v="BE4526"/>
    <d v="2019-05-24T15:00:00"/>
    <s v="May"/>
    <x v="0"/>
    <x v="5"/>
    <s v="Short"/>
    <d v="2019-05-24T00:00:00"/>
    <d v="1899-12-30T15:00:00"/>
    <x v="40"/>
    <d v="1899-12-30T15:11:00"/>
  </r>
  <r>
    <s v="T2"/>
    <x v="35"/>
    <x v="0"/>
    <s v="EI764"/>
    <d v="2019-05-24T15:00:00"/>
    <s v="May"/>
    <x v="0"/>
    <x v="20"/>
    <s v="Long"/>
    <d v="2019-05-24T00:00:00"/>
    <d v="1899-12-30T15:00:00"/>
    <x v="40"/>
    <d v="1899-12-30T15:32:00"/>
  </r>
  <r>
    <s v="T2"/>
    <x v="18"/>
    <x v="0"/>
    <s v="EI238"/>
    <d v="2019-05-24T15:05:00"/>
    <s v="May"/>
    <x v="0"/>
    <x v="7"/>
    <s v="Short"/>
    <d v="2019-05-24T00:00:00"/>
    <d v="1899-12-30T15:05:00"/>
    <x v="41"/>
    <d v="1899-12-30T15:22:00"/>
  </r>
  <r>
    <s v="T1"/>
    <x v="5"/>
    <x v="16"/>
    <s v="VY8721"/>
    <d v="2019-05-24T15:05:00"/>
    <s v="May"/>
    <x v="0"/>
    <x v="21"/>
    <s v="Long"/>
    <d v="2019-05-24T00:00:00"/>
    <d v="1899-12-30T15:05:00"/>
    <x v="41"/>
    <d v="1899-12-30T16:02:00"/>
  </r>
  <r>
    <s v="T1"/>
    <x v="75"/>
    <x v="17"/>
    <s v="QR018"/>
    <d v="2019-05-24T15:10:00"/>
    <s v="May"/>
    <x v="0"/>
    <x v="44"/>
    <s v="Short"/>
    <d v="2019-05-24T00:00:00"/>
    <d v="1899-12-30T15:10:00"/>
    <x v="41"/>
    <d v="1899-12-30T15:22:00"/>
  </r>
  <r>
    <s v="T1"/>
    <x v="10"/>
    <x v="4"/>
    <s v="BA837"/>
    <d v="2019-05-24T15:15:00"/>
    <s v="May"/>
    <x v="0"/>
    <x v="17"/>
    <s v="Long"/>
    <d v="2019-05-24T00:00:00"/>
    <d v="1899-12-30T15:15:00"/>
    <x v="42"/>
    <d v="1899-12-30T16:01:00"/>
  </r>
  <r>
    <s v="T2"/>
    <x v="76"/>
    <x v="0"/>
    <s v="EI782"/>
    <d v="2019-05-24T15:20:00"/>
    <s v="May"/>
    <x v="0"/>
    <x v="92"/>
    <s v="Long"/>
    <d v="2019-05-24T00:00:00"/>
    <d v="1899-12-30T15:20:00"/>
    <x v="42"/>
    <d v="1899-12-30T15:54:00"/>
  </r>
  <r>
    <s v="T1"/>
    <x v="13"/>
    <x v="2"/>
    <s v="FR3104"/>
    <d v="2019-05-24T15:30:00"/>
    <s v="May"/>
    <x v="0"/>
    <x v="36"/>
    <s v="Long"/>
    <d v="2019-05-24T00:00:00"/>
    <d v="1899-12-30T15:30:00"/>
    <x v="32"/>
    <d v="1899-12-30T16:08:00"/>
  </r>
  <r>
    <s v="T1"/>
    <x v="8"/>
    <x v="2"/>
    <s v="FR294"/>
    <d v="2019-05-24T15:30:00"/>
    <s v="May"/>
    <x v="0"/>
    <x v="44"/>
    <s v="Short"/>
    <d v="2019-05-24T00:00:00"/>
    <d v="1899-12-30T15:30:00"/>
    <x v="32"/>
    <d v="1899-12-30T15:42:00"/>
  </r>
  <r>
    <s v="T1"/>
    <x v="59"/>
    <x v="2"/>
    <s v="FR7072"/>
    <d v="2019-05-24T15:35:00"/>
    <s v="May"/>
    <x v="0"/>
    <x v="12"/>
    <s v="Long"/>
    <d v="2019-05-24T00:00:00"/>
    <d v="1899-12-30T15:35:00"/>
    <x v="33"/>
    <d v="1899-12-30T16:19:00"/>
  </r>
  <r>
    <s v="T1"/>
    <x v="18"/>
    <x v="2"/>
    <s v="FR116"/>
    <d v="2019-05-24T15:35:00"/>
    <s v="May"/>
    <x v="0"/>
    <x v="50"/>
    <s v="None"/>
    <d v="2019-05-24T00:00:00"/>
    <d v="1899-12-30T15:35:00"/>
    <x v="33"/>
    <d v="1899-12-30T15:37:00"/>
  </r>
  <r>
    <s v="T2"/>
    <x v="44"/>
    <x v="0"/>
    <s v="EI288"/>
    <d v="2019-05-24T15:40:00"/>
    <s v="May"/>
    <x v="0"/>
    <x v="39"/>
    <s v="None"/>
    <d v="2019-05-24T00:00:00"/>
    <d v="1899-12-30T15:40:00"/>
    <x v="33"/>
    <d v="1899-12-30T15:44:00"/>
  </r>
  <r>
    <s v="T2"/>
    <x v="14"/>
    <x v="0"/>
    <s v="EI3326"/>
    <d v="2019-05-24T15:40:00"/>
    <s v="May"/>
    <x v="0"/>
    <x v="23"/>
    <s v="None"/>
    <d v="2019-05-24T00:00:00"/>
    <d v="1899-12-30T15:40:00"/>
    <x v="33"/>
    <d v="1899-12-30T15:43:00"/>
  </r>
  <r>
    <s v="T2"/>
    <x v="16"/>
    <x v="0"/>
    <s v="EI586"/>
    <d v="2019-05-24T15:40:00"/>
    <s v="May"/>
    <x v="0"/>
    <x v="81"/>
    <s v="Long"/>
    <d v="2019-05-24T00:00:00"/>
    <d v="1899-12-30T15:40:00"/>
    <x v="33"/>
    <d v="1899-12-30T16:16:00"/>
  </r>
  <r>
    <s v="T2"/>
    <x v="61"/>
    <x v="0"/>
    <s v="EI778"/>
    <d v="2019-05-24T15:45:00"/>
    <s v="May"/>
    <x v="0"/>
    <x v="45"/>
    <s v="Long"/>
    <d v="2019-05-24T00:00:00"/>
    <d v="1899-12-30T15:45:00"/>
    <x v="34"/>
    <d v="1899-12-30T16:15:00"/>
  </r>
  <r>
    <s v="T2"/>
    <x v="10"/>
    <x v="0"/>
    <s v="EI174"/>
    <d v="2019-05-24T15:50:00"/>
    <s v="May"/>
    <x v="0"/>
    <x v="39"/>
    <s v="None"/>
    <d v="2019-05-24T00:00:00"/>
    <d v="1899-12-30T15:50:00"/>
    <x v="34"/>
    <d v="1899-12-30T15:54:00"/>
  </r>
  <r>
    <s v="T2"/>
    <x v="52"/>
    <x v="0"/>
    <s v="EI406"/>
    <d v="2019-05-24T15:55:00"/>
    <s v="May"/>
    <x v="0"/>
    <x v="18"/>
    <s v="None"/>
    <d v="2019-05-24T00:00:00"/>
    <d v="1899-12-30T15:55:00"/>
    <x v="35"/>
    <d v="1899-12-30T16:00:00"/>
  </r>
  <r>
    <s v="T1"/>
    <x v="44"/>
    <x v="4"/>
    <s v="BA4467"/>
    <d v="2019-05-24T15:55:00"/>
    <s v="May"/>
    <x v="0"/>
    <x v="19"/>
    <s v="None"/>
    <d v="2019-05-24T00:00:00"/>
    <d v="1899-12-30T15:55:00"/>
    <x v="35"/>
    <d v="1899-12-30T16:03:00"/>
  </r>
  <r>
    <s v="T2"/>
    <x v="62"/>
    <x v="0"/>
    <s v="EI143"/>
    <d v="2019-05-24T16:00:00"/>
    <s v="May"/>
    <x v="0"/>
    <x v="18"/>
    <s v="None"/>
    <d v="2019-05-24T00:00:00"/>
    <d v="1899-12-30T16:00:00"/>
    <x v="35"/>
    <d v="1899-12-30T16:05:00"/>
  </r>
  <r>
    <s v="T2"/>
    <x v="64"/>
    <x v="0"/>
    <s v="EI125"/>
    <d v="2019-05-24T16:00:00"/>
    <s v="May"/>
    <x v="0"/>
    <x v="14"/>
    <s v="Short"/>
    <d v="2019-05-24T00:00:00"/>
    <d v="1899-12-30T16:00:00"/>
    <x v="35"/>
    <d v="1899-12-30T16:10:00"/>
  </r>
  <r>
    <s v="T1"/>
    <x v="29"/>
    <x v="2"/>
    <s v="FR672"/>
    <d v="2019-05-24T16:15:00"/>
    <s v="May"/>
    <x v="0"/>
    <x v="24"/>
    <s v="None"/>
    <d v="2019-05-24T00:00:00"/>
    <d v="1899-12-30T16:15:00"/>
    <x v="26"/>
    <d v="1899-12-30T16:15:00"/>
  </r>
  <r>
    <s v="T2"/>
    <x v="44"/>
    <x v="0"/>
    <s v="EI284"/>
    <d v="2019-05-24T11:20:00"/>
    <s v="May"/>
    <x v="0"/>
    <x v="23"/>
    <s v="None"/>
    <d v="2019-05-24T00:00:00"/>
    <d v="1899-12-30T11:20:00"/>
    <x v="64"/>
    <d v="1899-12-30T11:23:00"/>
  </r>
  <r>
    <s v="T2"/>
    <x v="99"/>
    <x v="0"/>
    <s v="EI3930"/>
    <d v="2019-05-24T11:20:00"/>
    <s v="May"/>
    <x v="0"/>
    <x v="44"/>
    <s v="Short"/>
    <d v="2019-05-24T00:00:00"/>
    <d v="1899-12-30T11:20:00"/>
    <x v="64"/>
    <d v="1899-12-30T11:32:00"/>
  </r>
  <r>
    <s v="T2"/>
    <x v="64"/>
    <x v="0"/>
    <s v="EI123"/>
    <d v="2019-05-24T11:30:00"/>
    <s v="May"/>
    <x v="0"/>
    <x v="34"/>
    <s v="Medium"/>
    <d v="2019-05-24T00:00:00"/>
    <d v="1899-12-30T11:30:00"/>
    <x v="55"/>
    <d v="1899-12-30T11:51:00"/>
  </r>
  <r>
    <s v="T2"/>
    <x v="51"/>
    <x v="0"/>
    <s v="EI137"/>
    <d v="2019-05-24T11:30:00"/>
    <s v="May"/>
    <x v="0"/>
    <x v="44"/>
    <s v="Short"/>
    <d v="2019-05-24T00:00:00"/>
    <d v="1899-12-30T11:30:00"/>
    <x v="55"/>
    <d v="1899-12-30T11:42:00"/>
  </r>
  <r>
    <s v="T2"/>
    <x v="66"/>
    <x v="22"/>
    <s v="DL045"/>
    <d v="2019-05-24T11:35:00"/>
    <s v="May"/>
    <x v="0"/>
    <x v="47"/>
    <s v="Short"/>
    <d v="2019-05-24T00:00:00"/>
    <d v="1899-12-30T11:35:00"/>
    <x v="56"/>
    <d v="1899-12-30T11:53:00"/>
  </r>
  <r>
    <s v="T1"/>
    <x v="93"/>
    <x v="2"/>
    <s v="FR632"/>
    <d v="2019-05-24T11:45:00"/>
    <s v="May"/>
    <x v="0"/>
    <x v="87"/>
    <s v="Long"/>
    <d v="2019-05-24T00:00:00"/>
    <d v="1899-12-30T11:45:00"/>
    <x v="57"/>
    <d v="1899-12-30T12:43:00"/>
  </r>
  <r>
    <s v="T1"/>
    <x v="94"/>
    <x v="25"/>
    <s v="FI417"/>
    <d v="2019-05-24T11:45:00"/>
    <s v="May"/>
    <x v="0"/>
    <x v="13"/>
    <s v="Short"/>
    <d v="2019-05-24T00:00:00"/>
    <d v="1899-12-30T11:45:00"/>
    <x v="57"/>
    <d v="1899-12-30T12:04:00"/>
  </r>
  <r>
    <s v="T2"/>
    <x v="26"/>
    <x v="0"/>
    <s v="EI494"/>
    <d v="2019-05-24T11:45:00"/>
    <s v="May"/>
    <x v="0"/>
    <x v="20"/>
    <s v="Long"/>
    <d v="2019-05-24T00:00:00"/>
    <d v="1899-12-30T11:45:00"/>
    <x v="57"/>
    <d v="1899-12-30T12:17:00"/>
  </r>
  <r>
    <s v="T2"/>
    <x v="95"/>
    <x v="0"/>
    <s v="EI552"/>
    <d v="2019-05-24T11:50:00"/>
    <s v="May"/>
    <x v="0"/>
    <x v="34"/>
    <s v="Medium"/>
    <d v="2019-05-24T00:00:00"/>
    <d v="1899-12-30T11:50:00"/>
    <x v="57"/>
    <d v="1899-12-30T12:11:00"/>
  </r>
  <r>
    <s v="T1"/>
    <x v="8"/>
    <x v="2"/>
    <s v="FR2272"/>
    <d v="2019-05-24T11:55:00"/>
    <s v="May"/>
    <x v="0"/>
    <x v="7"/>
    <s v="Short"/>
    <d v="2019-05-24T00:00:00"/>
    <d v="1899-12-30T11:55:00"/>
    <x v="58"/>
    <d v="1899-12-30T12:12:00"/>
  </r>
  <r>
    <s v="T2"/>
    <x v="96"/>
    <x v="0"/>
    <s v="EI532"/>
    <d v="2019-05-24T12:00:00"/>
    <s v="May"/>
    <x v="0"/>
    <x v="22"/>
    <s v="Short"/>
    <d v="2019-05-24T00:00:00"/>
    <d v="1899-12-30T12:00:00"/>
    <x v="58"/>
    <d v="1899-12-30T12:13:00"/>
  </r>
  <r>
    <s v="T2"/>
    <x v="10"/>
    <x v="0"/>
    <s v="EI164"/>
    <d v="2019-05-24T12:00:00"/>
    <s v="May"/>
    <x v="0"/>
    <x v="81"/>
    <s v="Long"/>
    <d v="2019-05-24T00:00:00"/>
    <d v="1899-12-30T12:00:00"/>
    <x v="58"/>
    <d v="1899-12-30T12:36:00"/>
  </r>
  <r>
    <s v="T1"/>
    <x v="97"/>
    <x v="8"/>
    <s v="BE308"/>
    <d v="2019-05-24T12:05:00"/>
    <s v="May"/>
    <x v="0"/>
    <x v="68"/>
    <s v="Medium"/>
    <d v="2019-05-24T00:00:00"/>
    <d v="1899-12-30T12:05:00"/>
    <x v="59"/>
    <d v="1899-12-30T12:34:00"/>
  </r>
  <r>
    <s v="T2"/>
    <x v="2"/>
    <x v="0"/>
    <s v="EI664"/>
    <d v="2019-05-24T12:15:00"/>
    <s v="May"/>
    <x v="0"/>
    <x v="14"/>
    <s v="Short"/>
    <d v="2019-05-24T00:00:00"/>
    <d v="1899-12-30T12:15:00"/>
    <x v="49"/>
    <d v="1899-12-30T12:25:00"/>
  </r>
  <r>
    <s v="T2"/>
    <x v="98"/>
    <x v="0"/>
    <s v="EI514"/>
    <d v="2019-05-24T12:15:00"/>
    <s v="May"/>
    <x v="0"/>
    <x v="26"/>
    <s v="Short"/>
    <d v="2019-05-24T00:00:00"/>
    <d v="1899-12-30T12:15:00"/>
    <x v="49"/>
    <d v="1899-12-30T12:31:00"/>
  </r>
  <r>
    <s v="T1"/>
    <x v="37"/>
    <x v="21"/>
    <s v="EW9395"/>
    <d v="2019-05-24T12:20:00"/>
    <s v="May"/>
    <x v="0"/>
    <x v="2"/>
    <s v="None"/>
    <d v="2019-05-24T00:00:00"/>
    <d v="1899-12-30T12:20:00"/>
    <x v="49"/>
    <d v="1899-12-30T12:29:00"/>
  </r>
  <r>
    <s v="T2"/>
    <x v="82"/>
    <x v="22"/>
    <s v="DL177"/>
    <d v="2019-05-24T12:20:00"/>
    <s v="May"/>
    <x v="0"/>
    <x v="32"/>
    <s v="Long"/>
    <d v="2019-05-24T00:00:00"/>
    <d v="1899-12-30T12:20:00"/>
    <x v="49"/>
    <d v="1899-12-30T13:20:00"/>
  </r>
  <r>
    <s v="T1"/>
    <x v="11"/>
    <x v="11"/>
    <s v="TP1323"/>
    <d v="2019-05-24T10:35:00"/>
    <s v="May"/>
    <x v="0"/>
    <x v="112"/>
    <s v="Long"/>
    <d v="2019-05-24T00:00:00"/>
    <d v="1899-12-30T10:35:00"/>
    <x v="60"/>
    <d v="1899-12-30T11:44:00"/>
  </r>
  <r>
    <s v="T2"/>
    <x v="29"/>
    <x v="0"/>
    <s v="EI3264"/>
    <d v="2019-05-24T10:35:00"/>
    <s v="May"/>
    <x v="0"/>
    <x v="25"/>
    <s v="None"/>
    <d v="2019-05-24T00:00:00"/>
    <d v="1899-12-30T10:35:00"/>
    <x v="60"/>
    <d v="1899-12-30T10:36:00"/>
  </r>
  <r>
    <s v="T1"/>
    <x v="14"/>
    <x v="2"/>
    <s v="FR554"/>
    <d v="2019-05-24T10:35:00"/>
    <s v="May"/>
    <x v="0"/>
    <x v="33"/>
    <s v="None"/>
    <d v="2019-05-24T00:00:00"/>
    <d v="1899-12-30T10:35:00"/>
    <x v="60"/>
    <d v="1899-12-30T10:41:00"/>
  </r>
  <r>
    <s v="T1"/>
    <x v="41"/>
    <x v="12"/>
    <s v="LH2515"/>
    <d v="2019-05-24T10:35:00"/>
    <s v="May"/>
    <x v="0"/>
    <x v="23"/>
    <s v="None"/>
    <d v="2019-05-24T00:00:00"/>
    <d v="1899-12-30T10:35:00"/>
    <x v="60"/>
    <d v="1899-12-30T10:38:00"/>
  </r>
  <r>
    <s v="T2"/>
    <x v="51"/>
    <x v="22"/>
    <s v="DL155"/>
    <d v="2019-05-24T10:35:00"/>
    <s v="May"/>
    <x v="0"/>
    <x v="49"/>
    <s v="Long"/>
    <d v="2019-05-24T00:00:00"/>
    <d v="1899-12-30T10:35:00"/>
    <x v="60"/>
    <d v="1899-12-30T12:01:00"/>
  </r>
  <r>
    <s v="T1"/>
    <x v="29"/>
    <x v="2"/>
    <s v="FR664"/>
    <d v="2019-05-24T10:40:00"/>
    <s v="May"/>
    <x v="0"/>
    <x v="39"/>
    <s v="None"/>
    <d v="2019-05-24T00:00:00"/>
    <d v="1899-12-30T10:40:00"/>
    <x v="60"/>
    <d v="1899-12-30T10:44:00"/>
  </r>
  <r>
    <s v="T2"/>
    <x v="66"/>
    <x v="0"/>
    <s v="EI105"/>
    <d v="2019-05-24T10:50:00"/>
    <s v="May"/>
    <x v="0"/>
    <x v="5"/>
    <s v="Short"/>
    <d v="2019-05-24T00:00:00"/>
    <d v="1899-12-30T10:50:00"/>
    <x v="61"/>
    <d v="1899-12-30T11:01:00"/>
  </r>
  <r>
    <s v="T1"/>
    <x v="10"/>
    <x v="4"/>
    <s v="BA827"/>
    <d v="2019-05-24T10:50:00"/>
    <s v="May"/>
    <x v="0"/>
    <x v="23"/>
    <s v="None"/>
    <d v="2019-05-24T00:00:00"/>
    <d v="1899-12-30T10:50:00"/>
    <x v="61"/>
    <d v="1899-12-30T10:53:00"/>
  </r>
  <r>
    <s v="T1"/>
    <x v="13"/>
    <x v="7"/>
    <s v="KL946"/>
    <d v="2019-05-24T10:55:00"/>
    <s v="May"/>
    <x v="0"/>
    <x v="44"/>
    <s v="Short"/>
    <d v="2019-05-24T00:00:00"/>
    <d v="1899-12-30T10:55:00"/>
    <x v="62"/>
    <d v="1899-12-30T11:07:00"/>
  </r>
  <r>
    <s v="T1"/>
    <x v="53"/>
    <x v="14"/>
    <s v="TK1976"/>
    <d v="2019-05-24T10:55:00"/>
    <s v="May"/>
    <x v="0"/>
    <x v="33"/>
    <s v="None"/>
    <d v="2019-05-24T00:00:00"/>
    <d v="1899-12-30T10:55:00"/>
    <x v="62"/>
    <d v="1899-12-30T11:01:00"/>
  </r>
  <r>
    <s v="T1"/>
    <x v="55"/>
    <x v="2"/>
    <s v="FR2023"/>
    <d v="2019-05-24T10:55:00"/>
    <s v="May"/>
    <x v="0"/>
    <x v="23"/>
    <s v="None"/>
    <d v="2019-05-24T00:00:00"/>
    <d v="1899-12-30T10:55:00"/>
    <x v="62"/>
    <d v="1899-12-30T10:58:00"/>
  </r>
  <r>
    <s v="T2"/>
    <x v="36"/>
    <x v="0"/>
    <s v="EI544"/>
    <d v="2019-05-24T11:00:00"/>
    <s v="May"/>
    <x v="0"/>
    <x v="19"/>
    <s v="None"/>
    <d v="2019-05-24T00:00:00"/>
    <d v="1899-12-30T11:00:00"/>
    <x v="62"/>
    <d v="1899-12-30T11:08:00"/>
  </r>
  <r>
    <s v="T1"/>
    <x v="44"/>
    <x v="4"/>
    <s v="BA4465"/>
    <d v="2019-05-24T11:05:00"/>
    <s v="May"/>
    <x v="0"/>
    <x v="3"/>
    <s v="Long"/>
    <d v="2019-05-24T00:00:00"/>
    <d v="1899-12-30T11:05:00"/>
    <x v="63"/>
    <d v="1899-12-30T12:01:00"/>
  </r>
  <r>
    <s v="T1"/>
    <x v="13"/>
    <x v="2"/>
    <s v="FR3102"/>
    <d v="2019-05-24T11:05:00"/>
    <s v="May"/>
    <x v="0"/>
    <x v="120"/>
    <s v="Long"/>
    <d v="2019-05-24T00:00:00"/>
    <d v="1899-12-30T11:05:00"/>
    <x v="63"/>
    <d v="1899-12-30T12:16:00"/>
  </r>
  <r>
    <s v="T1"/>
    <x v="18"/>
    <x v="2"/>
    <s v="FR114"/>
    <d v="2019-05-24T11:10:00"/>
    <s v="May"/>
    <x v="0"/>
    <x v="20"/>
    <s v="Long"/>
    <d v="2019-05-24T00:00:00"/>
    <d v="1899-12-30T11:10:00"/>
    <x v="63"/>
    <d v="1899-12-30T11:42:00"/>
  </r>
  <r>
    <s v="T2"/>
    <x v="10"/>
    <x v="0"/>
    <s v="EI162"/>
    <d v="2019-05-24T11:10:00"/>
    <s v="May"/>
    <x v="0"/>
    <x v="23"/>
    <s v="None"/>
    <d v="2019-05-24T00:00:00"/>
    <d v="1899-12-30T11:10:00"/>
    <x v="63"/>
    <d v="1899-12-30T11:13:00"/>
  </r>
  <r>
    <s v="T2"/>
    <x v="23"/>
    <x v="0"/>
    <s v="EI3282"/>
    <d v="2019-05-24T11:10:00"/>
    <s v="May"/>
    <x v="0"/>
    <x v="64"/>
    <s v="None"/>
    <d v="2019-05-24T00:00:00"/>
    <d v="1899-12-30T11:10:00"/>
    <x v="63"/>
    <d v="1899-12-30T11:17:00"/>
  </r>
  <r>
    <s v="T1"/>
    <x v="40"/>
    <x v="26"/>
    <s v="LX401"/>
    <d v="2019-05-24T11:15:00"/>
    <s v="May"/>
    <x v="0"/>
    <x v="45"/>
    <s v="Long"/>
    <d v="2019-05-24T00:00:00"/>
    <d v="1899-12-30T11:15:00"/>
    <x v="64"/>
    <d v="1899-12-30T11:45:00"/>
  </r>
  <r>
    <s v="T2"/>
    <x v="89"/>
    <x v="20"/>
    <s v="UA022"/>
    <d v="2019-05-24T09:20:00"/>
    <s v="May"/>
    <x v="0"/>
    <x v="24"/>
    <s v="None"/>
    <d v="2019-05-24T00:00:00"/>
    <d v="1899-12-30T09:20:00"/>
    <x v="65"/>
    <d v="1899-12-30T09:20:00"/>
  </r>
  <r>
    <s v="T1"/>
    <x v="26"/>
    <x v="2"/>
    <s v="FR7034"/>
    <d v="2019-05-24T09:30:00"/>
    <s v="May"/>
    <x v="0"/>
    <x v="50"/>
    <s v="None"/>
    <d v="2019-05-24T00:00:00"/>
    <d v="1899-12-30T09:30:00"/>
    <x v="66"/>
    <d v="1899-12-30T09:32:00"/>
  </r>
  <r>
    <s v="T1"/>
    <x v="100"/>
    <x v="2"/>
    <s v="FR4282"/>
    <d v="2019-05-24T09:30:00"/>
    <s v="May"/>
    <x v="0"/>
    <x v="39"/>
    <s v="None"/>
    <d v="2019-05-24T00:00:00"/>
    <d v="1899-12-30T09:30:00"/>
    <x v="66"/>
    <d v="1899-12-30T09:34:00"/>
  </r>
  <r>
    <s v="T1"/>
    <x v="102"/>
    <x v="27"/>
    <s v="EY042"/>
    <d v="2019-05-24T09:35:00"/>
    <s v="May"/>
    <x v="0"/>
    <x v="23"/>
    <s v="None"/>
    <d v="2019-05-24T00:00:00"/>
    <d v="1899-12-30T09:35:00"/>
    <x v="67"/>
    <d v="1899-12-30T09:38:00"/>
  </r>
  <r>
    <s v="T1"/>
    <x v="101"/>
    <x v="2"/>
    <s v="FR1992"/>
    <d v="2019-05-24T09:35:00"/>
    <s v="May"/>
    <x v="0"/>
    <x v="33"/>
    <s v="None"/>
    <d v="2019-05-24T00:00:00"/>
    <d v="1899-12-30T09:35:00"/>
    <x v="67"/>
    <d v="1899-12-30T09:41:00"/>
  </r>
  <r>
    <s v="T1"/>
    <x v="103"/>
    <x v="2"/>
    <s v="FR1116"/>
    <d v="2019-05-24T09:40:00"/>
    <s v="May"/>
    <x v="0"/>
    <x v="24"/>
    <s v="None"/>
    <d v="2019-05-24T00:00:00"/>
    <d v="1899-12-30T09:40:00"/>
    <x v="67"/>
    <d v="1899-12-30T09:40:00"/>
  </r>
  <r>
    <s v="T1"/>
    <x v="22"/>
    <x v="2"/>
    <s v="FR172"/>
    <d v="2019-05-24T09:45:00"/>
    <s v="May"/>
    <x v="0"/>
    <x v="64"/>
    <s v="None"/>
    <d v="2019-05-24T00:00:00"/>
    <d v="1899-12-30T09:45:00"/>
    <x v="68"/>
    <d v="1899-12-30T09:52:00"/>
  </r>
  <r>
    <s v="T1"/>
    <x v="104"/>
    <x v="2"/>
    <s v="FR1926"/>
    <d v="2019-05-24T09:45:00"/>
    <s v="May"/>
    <x v="0"/>
    <x v="18"/>
    <s v="None"/>
    <d v="2019-05-24T00:00:00"/>
    <d v="1899-12-30T09:45:00"/>
    <x v="68"/>
    <d v="1899-12-30T09:50:00"/>
  </r>
  <r>
    <s v="T2"/>
    <x v="7"/>
    <x v="0"/>
    <s v="EI524"/>
    <d v="2019-05-24T09:50:00"/>
    <s v="May"/>
    <x v="0"/>
    <x v="24"/>
    <s v="None"/>
    <d v="2019-05-24T00:00:00"/>
    <d v="1899-12-30T09:50:00"/>
    <x v="68"/>
    <d v="1899-12-30T09:50:00"/>
  </r>
  <r>
    <s v="T2"/>
    <x v="14"/>
    <x v="0"/>
    <s v="EI3322"/>
    <d v="2019-05-24T09:50:00"/>
    <s v="May"/>
    <x v="0"/>
    <x v="18"/>
    <s v="None"/>
    <d v="2019-05-24T00:00:00"/>
    <d v="1899-12-30T09:50:00"/>
    <x v="68"/>
    <d v="1899-12-30T09:55:00"/>
  </r>
  <r>
    <s v="T2"/>
    <x v="31"/>
    <x v="0"/>
    <s v="EI3252"/>
    <d v="2019-05-24T09:55:00"/>
    <s v="May"/>
    <x v="0"/>
    <x v="31"/>
    <s v="Long"/>
    <d v="2019-05-24T00:00:00"/>
    <d v="1899-12-30T09:55:00"/>
    <x v="69"/>
    <d v="1899-12-30T10:30:00"/>
  </r>
  <r>
    <s v="T2"/>
    <x v="13"/>
    <x v="0"/>
    <s v="EI604"/>
    <d v="2019-05-24T10:00:00"/>
    <s v="May"/>
    <x v="0"/>
    <x v="68"/>
    <s v="Medium"/>
    <d v="2019-05-24T00:00:00"/>
    <d v="1899-12-30T10:00:00"/>
    <x v="69"/>
    <d v="1899-12-30T10:29:00"/>
  </r>
  <r>
    <s v="T2"/>
    <x v="0"/>
    <x v="0"/>
    <s v="EI3222"/>
    <d v="2019-05-24T10:00:00"/>
    <s v="May"/>
    <x v="0"/>
    <x v="50"/>
    <s v="None"/>
    <d v="2019-05-24T00:00:00"/>
    <d v="1899-12-30T10:00:00"/>
    <x v="69"/>
    <d v="1899-12-30T10:02:00"/>
  </r>
  <r>
    <s v="T2"/>
    <x v="93"/>
    <x v="6"/>
    <s v="D83607"/>
    <d v="2019-05-24T10:05:00"/>
    <s v="May"/>
    <x v="0"/>
    <x v="64"/>
    <s v="None"/>
    <d v="2019-05-24T00:00:00"/>
    <d v="1899-12-30T10:05:00"/>
    <x v="70"/>
    <d v="1899-12-30T10:12:00"/>
  </r>
  <r>
    <s v="T1"/>
    <x v="106"/>
    <x v="2"/>
    <s v="FR5079"/>
    <d v="2019-05-24T10:05:00"/>
    <s v="May"/>
    <x v="0"/>
    <x v="9"/>
    <s v="Long"/>
    <d v="2019-05-24T00:00:00"/>
    <d v="1899-12-30T10:05:00"/>
    <x v="70"/>
    <d v="1899-12-30T10:36:00"/>
  </r>
  <r>
    <s v="T1"/>
    <x v="1"/>
    <x v="2"/>
    <s v="FR7062"/>
    <d v="2019-05-24T10:10:00"/>
    <s v="May"/>
    <x v="0"/>
    <x v="87"/>
    <s v="Long"/>
    <d v="2019-05-24T00:00:00"/>
    <d v="1899-12-30T10:10:00"/>
    <x v="70"/>
    <d v="1899-12-30T11:08:00"/>
  </r>
  <r>
    <s v="T1"/>
    <x v="108"/>
    <x v="29"/>
    <s v="AY1382"/>
    <d v="2019-05-24T10:15:00"/>
    <s v="May"/>
    <x v="0"/>
    <x v="0"/>
    <s v="Short"/>
    <d v="2019-05-24T00:00:00"/>
    <d v="1899-12-30T10:15:00"/>
    <x v="71"/>
    <d v="1899-12-30T10:29:00"/>
  </r>
  <r>
    <s v="T1"/>
    <x v="109"/>
    <x v="23"/>
    <s v="AC1941"/>
    <d v="2019-05-24T10:15:00"/>
    <s v="May"/>
    <x v="0"/>
    <x v="71"/>
    <s v="Long"/>
    <d v="2019-05-24T00:00:00"/>
    <d v="1899-12-30T10:15:00"/>
    <x v="71"/>
    <d v="1899-12-30T10:56:00"/>
  </r>
  <r>
    <s v="T1"/>
    <x v="74"/>
    <x v="8"/>
    <s v="BE4522"/>
    <d v="2019-05-24T08:35:00"/>
    <s v="May"/>
    <x v="0"/>
    <x v="26"/>
    <s v="Short"/>
    <d v="2019-05-24T00:00:00"/>
    <d v="1899-12-30T08:35:00"/>
    <x v="73"/>
    <d v="1899-12-30T08:51:00"/>
  </r>
  <r>
    <s v="T1"/>
    <x v="44"/>
    <x v="4"/>
    <s v="BA4463"/>
    <d v="2019-05-24T08:40:00"/>
    <s v="May"/>
    <x v="0"/>
    <x v="44"/>
    <s v="Short"/>
    <d v="2019-05-24T00:00:00"/>
    <d v="1899-12-30T08:40:00"/>
    <x v="73"/>
    <d v="1899-12-30T08:52:00"/>
  </r>
  <r>
    <s v="T2"/>
    <x v="18"/>
    <x v="0"/>
    <s v="EI232"/>
    <d v="2019-05-24T08:40:00"/>
    <s v="May"/>
    <x v="0"/>
    <x v="67"/>
    <s v="Medium"/>
    <d v="2019-05-24T00:00:00"/>
    <d v="1899-12-30T08:40:00"/>
    <x v="73"/>
    <d v="1899-12-30T09:03:00"/>
  </r>
  <r>
    <s v="T1"/>
    <x v="13"/>
    <x v="7"/>
    <s v="KL934"/>
    <d v="2019-05-24T08:50:00"/>
    <s v="May"/>
    <x v="0"/>
    <x v="45"/>
    <s v="Long"/>
    <d v="2019-05-24T00:00:00"/>
    <d v="1899-12-30T08:50:00"/>
    <x v="74"/>
    <d v="1899-12-30T09:20:00"/>
  </r>
  <r>
    <s v="T1"/>
    <x v="168"/>
    <x v="2"/>
    <s v="FR1908"/>
    <d v="2019-05-24T08:50:00"/>
    <s v="May"/>
    <x v="0"/>
    <x v="39"/>
    <s v="None"/>
    <d v="2019-05-24T00:00:00"/>
    <d v="1899-12-30T08:50:00"/>
    <x v="74"/>
    <d v="1899-12-30T08:54:00"/>
  </r>
  <r>
    <s v="T1"/>
    <x v="33"/>
    <x v="2"/>
    <s v="FR2187"/>
    <d v="2019-05-24T08:55:00"/>
    <s v="May"/>
    <x v="0"/>
    <x v="44"/>
    <s v="Short"/>
    <d v="2019-05-24T00:00:00"/>
    <d v="1899-12-30T08:55:00"/>
    <x v="75"/>
    <d v="1899-12-30T09:07:00"/>
  </r>
  <r>
    <s v="T1"/>
    <x v="92"/>
    <x v="26"/>
    <s v="LX411"/>
    <d v="2019-05-24T08:55:00"/>
    <s v="May"/>
    <x v="0"/>
    <x v="0"/>
    <s v="Short"/>
    <d v="2019-05-24T00:00:00"/>
    <d v="1899-12-30T08:55:00"/>
    <x v="75"/>
    <d v="1899-12-30T09:09:00"/>
  </r>
  <r>
    <s v="T1"/>
    <x v="110"/>
    <x v="30"/>
    <s v="WS051"/>
    <d v="2019-05-24T09:00:00"/>
    <s v="May"/>
    <x v="0"/>
    <x v="22"/>
    <s v="Short"/>
    <d v="2019-05-24T00:00:00"/>
    <d v="1899-12-30T09:00:00"/>
    <x v="75"/>
    <d v="1899-12-30T09:13:00"/>
  </r>
  <r>
    <s v="T2"/>
    <x v="50"/>
    <x v="0"/>
    <s v="EI3212"/>
    <d v="2019-05-24T09:00:00"/>
    <s v="May"/>
    <x v="0"/>
    <x v="23"/>
    <s v="None"/>
    <d v="2019-05-24T00:00:00"/>
    <d v="1899-12-30T09:00:00"/>
    <x v="75"/>
    <d v="1899-12-30T09:03:00"/>
  </r>
  <r>
    <s v="T1"/>
    <x v="111"/>
    <x v="8"/>
    <s v="BE4472"/>
    <d v="2019-05-24T09:05:00"/>
    <s v="May"/>
    <x v="0"/>
    <x v="50"/>
    <s v="None"/>
    <d v="2019-05-24T00:00:00"/>
    <d v="1899-12-30T09:05:00"/>
    <x v="76"/>
    <d v="1899-12-30T09:07:00"/>
  </r>
  <r>
    <s v="T1"/>
    <x v="15"/>
    <x v="12"/>
    <s v="LH977"/>
    <d v="2019-05-24T09:10:00"/>
    <s v="May"/>
    <x v="0"/>
    <x v="64"/>
    <s v="None"/>
    <d v="2019-05-24T00:00:00"/>
    <d v="1899-12-30T09:10:00"/>
    <x v="76"/>
    <d v="1899-12-30T09:17:00"/>
  </r>
  <r>
    <s v="T1"/>
    <x v="10"/>
    <x v="4"/>
    <s v="BA833"/>
    <d v="2019-05-24T09:10:00"/>
    <s v="May"/>
    <x v="0"/>
    <x v="5"/>
    <s v="Short"/>
    <d v="2019-05-24T00:00:00"/>
    <d v="1899-12-30T09:10:00"/>
    <x v="76"/>
    <d v="1899-12-30T09:21:00"/>
  </r>
  <r>
    <s v="T1"/>
    <x v="112"/>
    <x v="31"/>
    <s v="BT662"/>
    <d v="2019-05-24T09:15:00"/>
    <s v="May"/>
    <x v="0"/>
    <x v="0"/>
    <s v="Short"/>
    <d v="2019-05-24T00:00:00"/>
    <d v="1899-12-30T09:15:00"/>
    <x v="65"/>
    <d v="1899-12-30T09:29:00"/>
  </r>
  <r>
    <s v="T2"/>
    <x v="1"/>
    <x v="0"/>
    <s v="EI572"/>
    <d v="2019-05-21T05:30:00"/>
    <s v="May"/>
    <x v="3"/>
    <x v="23"/>
    <s v="None"/>
    <d v="2019-05-21T00:00:00"/>
    <d v="1899-12-30T05:30:00"/>
    <x v="104"/>
    <d v="1899-12-30T05:33:00"/>
  </r>
  <r>
    <s v="T1"/>
    <x v="41"/>
    <x v="12"/>
    <s v="LH2521"/>
    <d v="2019-05-21T05:35:00"/>
    <s v="May"/>
    <x v="3"/>
    <x v="23"/>
    <s v="None"/>
    <d v="2019-05-21T00:00:00"/>
    <d v="1899-12-30T05:35:00"/>
    <x v="88"/>
    <d v="1899-12-30T05:38:00"/>
  </r>
  <r>
    <s v="T1"/>
    <x v="166"/>
    <x v="2"/>
    <s v="FR6089"/>
    <d v="2019-05-21T05:45:00"/>
    <s v="May"/>
    <x v="3"/>
    <x v="15"/>
    <s v="Long"/>
    <d v="2019-05-21T00:00:00"/>
    <d v="1899-12-30T05:45:00"/>
    <x v="97"/>
    <d v="1899-12-30T06:32:00"/>
  </r>
  <r>
    <s v="T2"/>
    <x v="119"/>
    <x v="0"/>
    <s v="EI440"/>
    <d v="2019-05-21T05:55:00"/>
    <s v="May"/>
    <x v="3"/>
    <x v="14"/>
    <s v="Short"/>
    <d v="2019-05-21T00:00:00"/>
    <d v="1899-12-30T05:55:00"/>
    <x v="89"/>
    <d v="1899-12-30T06:05:00"/>
  </r>
  <r>
    <s v="T1"/>
    <x v="15"/>
    <x v="12"/>
    <s v="LH983"/>
    <d v="2019-05-21T05:55:00"/>
    <s v="May"/>
    <x v="3"/>
    <x v="18"/>
    <s v="None"/>
    <d v="2019-05-21T00:00:00"/>
    <d v="1899-12-30T05:55:00"/>
    <x v="89"/>
    <d v="1899-12-30T06:00:00"/>
  </r>
  <r>
    <s v="T2"/>
    <x v="148"/>
    <x v="0"/>
    <s v="EI770"/>
    <d v="2019-05-21T06:00:00"/>
    <s v="May"/>
    <x v="3"/>
    <x v="24"/>
    <s v="None"/>
    <d v="2019-05-21T00:00:00"/>
    <d v="1899-12-30T06:00:00"/>
    <x v="89"/>
    <d v="1899-12-30T06:00:00"/>
  </r>
  <r>
    <s v="T1"/>
    <x v="7"/>
    <x v="15"/>
    <s v="AF1017"/>
    <d v="2019-05-21T06:00:00"/>
    <s v="May"/>
    <x v="3"/>
    <x v="24"/>
    <s v="None"/>
    <d v="2019-05-21T00:00:00"/>
    <d v="1899-12-30T06:00:00"/>
    <x v="89"/>
    <d v="1899-12-30T06:00:00"/>
  </r>
  <r>
    <s v="T1"/>
    <x v="41"/>
    <x v="2"/>
    <s v="FR8994"/>
    <d v="2019-05-21T06:10:00"/>
    <s v="May"/>
    <x v="3"/>
    <x v="33"/>
    <s v="None"/>
    <d v="2019-05-21T00:00:00"/>
    <d v="1899-12-30T06:10:00"/>
    <x v="90"/>
    <d v="1899-12-30T06:16:00"/>
  </r>
  <r>
    <s v="T2"/>
    <x v="45"/>
    <x v="0"/>
    <s v="EI592"/>
    <d v="2019-05-21T06:15:00"/>
    <s v="May"/>
    <x v="3"/>
    <x v="24"/>
    <s v="None"/>
    <d v="2019-05-21T00:00:00"/>
    <d v="1899-12-30T06:15:00"/>
    <x v="91"/>
    <d v="1899-12-30T06:15:00"/>
  </r>
  <r>
    <s v="T2"/>
    <x v="52"/>
    <x v="0"/>
    <s v="EI402"/>
    <d v="2019-05-21T06:20:00"/>
    <s v="May"/>
    <x v="3"/>
    <x v="7"/>
    <s v="Short"/>
    <d v="2019-05-21T00:00:00"/>
    <d v="1899-12-30T06:20:00"/>
    <x v="91"/>
    <d v="1899-12-30T06:37:00"/>
  </r>
  <r>
    <s v="T1"/>
    <x v="29"/>
    <x v="2"/>
    <s v="FR662"/>
    <d v="2019-05-21T06:25:00"/>
    <s v="May"/>
    <x v="3"/>
    <x v="25"/>
    <s v="None"/>
    <d v="2019-05-21T00:00:00"/>
    <d v="1899-12-30T06:25:00"/>
    <x v="83"/>
    <d v="1899-12-30T06:26:00"/>
  </r>
  <r>
    <s v="T1"/>
    <x v="16"/>
    <x v="2"/>
    <s v="FR7044"/>
    <d v="2019-05-21T06:25:00"/>
    <s v="May"/>
    <x v="3"/>
    <x v="64"/>
    <s v="None"/>
    <d v="2019-05-21T00:00:00"/>
    <d v="1899-12-30T06:25:00"/>
    <x v="83"/>
    <d v="1899-12-30T06:32:00"/>
  </r>
  <r>
    <s v="T1"/>
    <x v="45"/>
    <x v="2"/>
    <s v="FR7256"/>
    <d v="2019-05-21T06:25:00"/>
    <s v="May"/>
    <x v="3"/>
    <x v="14"/>
    <s v="Short"/>
    <d v="2019-05-21T00:00:00"/>
    <d v="1899-12-30T06:25:00"/>
    <x v="83"/>
    <d v="1899-12-30T06:35:00"/>
  </r>
  <r>
    <s v="T2"/>
    <x v="44"/>
    <x v="0"/>
    <s v="EI280"/>
    <d v="2019-05-21T06:25:00"/>
    <s v="May"/>
    <x v="3"/>
    <x v="26"/>
    <s v="Short"/>
    <d v="2019-05-21T00:00:00"/>
    <d v="1899-12-30T06:25:00"/>
    <x v="83"/>
    <d v="1899-12-30T06:41:00"/>
  </r>
  <r>
    <s v="T1"/>
    <x v="18"/>
    <x v="2"/>
    <s v="FR120"/>
    <d v="2019-05-21T06:30:00"/>
    <s v="May"/>
    <x v="3"/>
    <x v="25"/>
    <s v="None"/>
    <d v="2019-05-21T00:00:00"/>
    <d v="1899-12-30T06:30:00"/>
    <x v="83"/>
    <d v="1899-12-30T06:31:00"/>
  </r>
  <r>
    <s v="T2"/>
    <x v="29"/>
    <x v="0"/>
    <s v="EI262"/>
    <d v="2019-05-21T06:30:00"/>
    <s v="May"/>
    <x v="3"/>
    <x v="9"/>
    <s v="Long"/>
    <d v="2019-05-21T00:00:00"/>
    <d v="1899-12-30T06:30:00"/>
    <x v="83"/>
    <d v="1899-12-30T07:01:00"/>
  </r>
  <r>
    <s v="T2"/>
    <x v="31"/>
    <x v="0"/>
    <s v="EI3250"/>
    <d v="2019-05-21T06:40:00"/>
    <s v="May"/>
    <x v="3"/>
    <x v="23"/>
    <s v="None"/>
    <d v="2019-05-21T00:00:00"/>
    <d v="1899-12-30T06:40:00"/>
    <x v="84"/>
    <d v="1899-12-30T06:43:00"/>
  </r>
  <r>
    <s v="T2"/>
    <x v="7"/>
    <x v="0"/>
    <s v="EI520"/>
    <d v="2019-05-21T06:40:00"/>
    <s v="May"/>
    <x v="3"/>
    <x v="39"/>
    <s v="None"/>
    <d v="2019-05-21T00:00:00"/>
    <d v="1899-12-30T06:40:00"/>
    <x v="84"/>
    <d v="1899-12-30T06:44:00"/>
  </r>
  <r>
    <s v="T2"/>
    <x v="23"/>
    <x v="0"/>
    <s v="EI3280"/>
    <d v="2019-05-21T06:40:00"/>
    <s v="May"/>
    <x v="3"/>
    <x v="25"/>
    <s v="None"/>
    <d v="2019-05-21T00:00:00"/>
    <d v="1899-12-30T06:40:00"/>
    <x v="84"/>
    <d v="1899-12-30T06:41:00"/>
  </r>
  <r>
    <s v="T1"/>
    <x v="11"/>
    <x v="2"/>
    <s v="FR7328"/>
    <d v="2019-05-21T06:45:00"/>
    <s v="May"/>
    <x v="3"/>
    <x v="14"/>
    <s v="Short"/>
    <d v="2019-05-21T00:00:00"/>
    <d v="1899-12-30T06:45:00"/>
    <x v="85"/>
    <d v="1899-12-30T06:55:00"/>
  </r>
  <r>
    <s v="T2"/>
    <x v="5"/>
    <x v="0"/>
    <s v="EI562"/>
    <d v="2019-05-21T06:45:00"/>
    <s v="May"/>
    <x v="3"/>
    <x v="14"/>
    <s v="Short"/>
    <d v="2019-05-21T00:00:00"/>
    <d v="1899-12-30T06:45:00"/>
    <x v="85"/>
    <d v="1899-12-30T06:55:00"/>
  </r>
  <r>
    <s v="T2"/>
    <x v="0"/>
    <x v="0"/>
    <s v="EI3220"/>
    <d v="2019-05-21T06:50:00"/>
    <s v="May"/>
    <x v="3"/>
    <x v="25"/>
    <s v="None"/>
    <d v="2019-05-21T00:00:00"/>
    <d v="1899-12-30T06:50:00"/>
    <x v="85"/>
    <d v="1899-12-30T06:51:00"/>
  </r>
  <r>
    <s v="T2"/>
    <x v="42"/>
    <x v="0"/>
    <s v="EI330"/>
    <d v="2019-05-21T06:50:00"/>
    <s v="May"/>
    <x v="3"/>
    <x v="23"/>
    <s v="None"/>
    <d v="2019-05-21T00:00:00"/>
    <d v="1899-12-30T06:50:00"/>
    <x v="85"/>
    <d v="1899-12-30T06:53:00"/>
  </r>
  <r>
    <s v="T2"/>
    <x v="4"/>
    <x v="0"/>
    <s v="EI630"/>
    <d v="2019-05-21T06:50:00"/>
    <s v="May"/>
    <x v="3"/>
    <x v="24"/>
    <s v="None"/>
    <d v="2019-05-21T00:00:00"/>
    <d v="1899-12-30T06:50:00"/>
    <x v="85"/>
    <d v="1899-12-30T06:50:00"/>
  </r>
  <r>
    <s v="T2"/>
    <x v="37"/>
    <x v="0"/>
    <s v="EI692"/>
    <d v="2019-05-21T06:50:00"/>
    <s v="May"/>
    <x v="3"/>
    <x v="64"/>
    <s v="None"/>
    <d v="2019-05-21T00:00:00"/>
    <d v="1899-12-30T06:50:00"/>
    <x v="85"/>
    <d v="1899-12-30T06:57:00"/>
  </r>
  <r>
    <s v="T1"/>
    <x v="13"/>
    <x v="2"/>
    <s v="FR3100"/>
    <d v="2019-05-21T06:50:00"/>
    <s v="May"/>
    <x v="3"/>
    <x v="16"/>
    <s v="Long"/>
    <d v="2019-05-21T00:00:00"/>
    <d v="1899-12-30T06:50:00"/>
    <x v="85"/>
    <d v="1899-12-30T08:07:00"/>
  </r>
  <r>
    <s v="T2"/>
    <x v="118"/>
    <x v="0"/>
    <s v="EI392"/>
    <d v="2019-05-21T06:50:00"/>
    <s v="May"/>
    <x v="3"/>
    <x v="14"/>
    <s v="Short"/>
    <d v="2019-05-21T00:00:00"/>
    <d v="1899-12-30T06:50:00"/>
    <x v="85"/>
    <d v="1899-12-30T07:00:00"/>
  </r>
  <r>
    <s v="T2"/>
    <x v="16"/>
    <x v="0"/>
    <s v="EI582"/>
    <d v="2019-05-21T07:00:00"/>
    <s v="May"/>
    <x v="3"/>
    <x v="2"/>
    <s v="None"/>
    <d v="2019-05-21T00:00:00"/>
    <d v="1899-12-30T07:00:00"/>
    <x v="86"/>
    <d v="1899-12-30T07:09:00"/>
  </r>
  <r>
    <s v="T2"/>
    <x v="49"/>
    <x v="0"/>
    <s v="EI432"/>
    <d v="2019-05-21T07:00:00"/>
    <s v="May"/>
    <x v="3"/>
    <x v="24"/>
    <s v="None"/>
    <d v="2019-05-21T00:00:00"/>
    <d v="1899-12-30T07:00:00"/>
    <x v="86"/>
    <d v="1899-12-30T07:00:00"/>
  </r>
  <r>
    <s v="T2"/>
    <x v="15"/>
    <x v="0"/>
    <s v="EI650"/>
    <d v="2019-05-21T07:00:00"/>
    <s v="May"/>
    <x v="3"/>
    <x v="2"/>
    <s v="None"/>
    <d v="2019-05-21T00:00:00"/>
    <d v="1899-12-30T07:00:00"/>
    <x v="86"/>
    <d v="1899-12-30T07:09:00"/>
  </r>
  <r>
    <s v="T1"/>
    <x v="44"/>
    <x v="4"/>
    <s v="BA4461"/>
    <d v="2019-05-21T07:00:00"/>
    <s v="May"/>
    <x v="3"/>
    <x v="39"/>
    <s v="None"/>
    <d v="2019-05-21T00:00:00"/>
    <d v="1899-12-30T07:00:00"/>
    <x v="86"/>
    <d v="1899-12-30T07:04:00"/>
  </r>
  <r>
    <s v="T2"/>
    <x v="40"/>
    <x v="0"/>
    <s v="EI342"/>
    <d v="2019-05-21T07:10:00"/>
    <s v="May"/>
    <x v="3"/>
    <x v="25"/>
    <s v="None"/>
    <d v="2019-05-21T00:00:00"/>
    <d v="1899-12-30T07:10:00"/>
    <x v="87"/>
    <d v="1899-12-30T07:11:00"/>
  </r>
  <r>
    <s v="T1"/>
    <x v="61"/>
    <x v="2"/>
    <s v="FR7199"/>
    <d v="2019-05-21T07:10:00"/>
    <s v="May"/>
    <x v="3"/>
    <x v="25"/>
    <s v="None"/>
    <d v="2019-05-21T00:00:00"/>
    <d v="1899-12-30T07:10:00"/>
    <x v="87"/>
    <d v="1899-12-30T07:11:00"/>
  </r>
  <r>
    <s v="T2"/>
    <x v="63"/>
    <x v="0"/>
    <s v="EI450"/>
    <d v="2019-05-21T07:10:00"/>
    <s v="May"/>
    <x v="3"/>
    <x v="5"/>
    <s v="Short"/>
    <d v="2019-05-21T00:00:00"/>
    <d v="1899-12-30T07:10:00"/>
    <x v="87"/>
    <d v="1899-12-30T07:21:00"/>
  </r>
  <r>
    <s v="T2"/>
    <x v="41"/>
    <x v="0"/>
    <s v="EI352"/>
    <d v="2019-05-21T07:10:00"/>
    <s v="May"/>
    <x v="3"/>
    <x v="64"/>
    <s v="None"/>
    <d v="2019-05-21T00:00:00"/>
    <d v="1899-12-30T07:10:00"/>
    <x v="87"/>
    <d v="1899-12-30T07:17:00"/>
  </r>
  <r>
    <s v="T2"/>
    <x v="18"/>
    <x v="0"/>
    <s v="EI230"/>
    <d v="2019-05-21T07:15:00"/>
    <s v="May"/>
    <x v="3"/>
    <x v="50"/>
    <s v="None"/>
    <d v="2019-05-21T00:00:00"/>
    <d v="1899-12-30T07:15:00"/>
    <x v="77"/>
    <d v="1899-12-30T07:17:00"/>
  </r>
  <r>
    <s v="T1"/>
    <x v="0"/>
    <x v="2"/>
    <s v="FR5772"/>
    <d v="2019-05-21T07:15:00"/>
    <s v="May"/>
    <x v="3"/>
    <x v="64"/>
    <s v="None"/>
    <d v="2019-05-21T00:00:00"/>
    <d v="1899-12-30T07:15:00"/>
    <x v="77"/>
    <d v="1899-12-30T07:22:00"/>
  </r>
  <r>
    <s v="T1"/>
    <x v="42"/>
    <x v="2"/>
    <s v="FR8556"/>
    <d v="2019-05-21T07:20:00"/>
    <s v="May"/>
    <x v="3"/>
    <x v="50"/>
    <s v="None"/>
    <d v="2019-05-21T00:00:00"/>
    <d v="1899-12-30T07:20:00"/>
    <x v="77"/>
    <d v="1899-12-30T07:22:00"/>
  </r>
  <r>
    <s v="T1"/>
    <x v="151"/>
    <x v="2"/>
    <s v="FR1984"/>
    <d v="2019-05-21T07:20:00"/>
    <s v="May"/>
    <x v="3"/>
    <x v="44"/>
    <s v="Short"/>
    <d v="2019-05-21T00:00:00"/>
    <d v="1899-12-30T07:20:00"/>
    <x v="77"/>
    <d v="1899-12-30T07:32:00"/>
  </r>
  <r>
    <s v="T2"/>
    <x v="113"/>
    <x v="0"/>
    <s v="EI476"/>
    <d v="2019-05-21T07:20:00"/>
    <s v="May"/>
    <x v="3"/>
    <x v="33"/>
    <s v="None"/>
    <d v="2019-05-21T00:00:00"/>
    <d v="1899-12-30T07:20:00"/>
    <x v="77"/>
    <d v="1899-12-30T07:26:00"/>
  </r>
  <r>
    <s v="T2"/>
    <x v="17"/>
    <x v="0"/>
    <s v="EI3390"/>
    <d v="2019-05-21T07:20:00"/>
    <s v="May"/>
    <x v="3"/>
    <x v="23"/>
    <s v="None"/>
    <d v="2019-05-21T00:00:00"/>
    <d v="1899-12-30T07:20:00"/>
    <x v="77"/>
    <d v="1899-12-30T07:23:00"/>
  </r>
  <r>
    <s v="T2"/>
    <x v="10"/>
    <x v="0"/>
    <s v="EI154"/>
    <d v="2019-05-21T07:30:00"/>
    <s v="May"/>
    <x v="3"/>
    <x v="50"/>
    <s v="None"/>
    <d v="2019-05-21T00:00:00"/>
    <d v="1899-12-30T07:30:00"/>
    <x v="78"/>
    <d v="1899-12-30T07:32:00"/>
  </r>
  <r>
    <s v="T2"/>
    <x v="44"/>
    <x v="0"/>
    <s v="EI282"/>
    <d v="2019-05-21T07:30:00"/>
    <s v="May"/>
    <x v="3"/>
    <x v="33"/>
    <s v="None"/>
    <d v="2019-05-21T00:00:00"/>
    <d v="1899-12-30T07:30:00"/>
    <x v="78"/>
    <d v="1899-12-30T07:36:00"/>
  </r>
  <r>
    <s v="T2"/>
    <x v="31"/>
    <x v="0"/>
    <s v="EI3550"/>
    <d v="2019-05-21T07:40:00"/>
    <s v="May"/>
    <x v="3"/>
    <x v="50"/>
    <s v="None"/>
    <d v="2019-05-21T00:00:00"/>
    <d v="1899-12-30T07:40:00"/>
    <x v="79"/>
    <d v="1899-12-30T07:42:00"/>
  </r>
  <r>
    <s v="T2"/>
    <x v="114"/>
    <x v="0"/>
    <s v="EI422"/>
    <d v="2019-05-21T07:40:00"/>
    <s v="May"/>
    <x v="3"/>
    <x v="39"/>
    <s v="None"/>
    <d v="2019-05-21T00:00:00"/>
    <d v="1899-12-30T07:40:00"/>
    <x v="79"/>
    <d v="1899-12-30T07:44:00"/>
  </r>
  <r>
    <s v="T2"/>
    <x v="26"/>
    <x v="0"/>
    <s v="EI492"/>
    <d v="2019-05-21T07:40:00"/>
    <s v="May"/>
    <x v="3"/>
    <x v="39"/>
    <s v="None"/>
    <d v="2019-05-21T00:00:00"/>
    <d v="1899-12-30T07:40:00"/>
    <x v="79"/>
    <d v="1899-12-30T07:44:00"/>
  </r>
  <r>
    <s v="T1"/>
    <x v="15"/>
    <x v="2"/>
    <s v="FR380"/>
    <d v="2019-05-21T07:40:00"/>
    <s v="May"/>
    <x v="3"/>
    <x v="24"/>
    <s v="None"/>
    <d v="2019-05-21T00:00:00"/>
    <d v="1899-12-30T07:40:00"/>
    <x v="79"/>
    <d v="1899-12-30T07:40:00"/>
  </r>
  <r>
    <s v="T1"/>
    <x v="165"/>
    <x v="2"/>
    <s v="FR7146"/>
    <d v="2019-05-21T07:55:00"/>
    <s v="May"/>
    <x v="3"/>
    <x v="103"/>
    <s v="Long"/>
    <d v="2019-05-21T00:00:00"/>
    <d v="1899-12-30T07:55:00"/>
    <x v="81"/>
    <d v="1899-12-30T09:25:00"/>
  </r>
  <r>
    <s v="T1"/>
    <x v="17"/>
    <x v="2"/>
    <s v="FR152"/>
    <d v="2019-05-21T07:55:00"/>
    <s v="May"/>
    <x v="3"/>
    <x v="25"/>
    <s v="None"/>
    <d v="2019-05-21T00:00:00"/>
    <d v="1899-12-30T07:55:00"/>
    <x v="81"/>
    <d v="1899-12-30T07:56:00"/>
  </r>
  <r>
    <s v="T1"/>
    <x v="103"/>
    <x v="2"/>
    <s v="FR1116"/>
    <d v="2019-05-21T08:10:00"/>
    <s v="May"/>
    <x v="3"/>
    <x v="64"/>
    <s v="None"/>
    <d v="2019-05-21T00:00:00"/>
    <d v="1899-12-30T08:10:00"/>
    <x v="82"/>
    <d v="1899-12-30T08:17:00"/>
  </r>
  <r>
    <s v="T1"/>
    <x v="48"/>
    <x v="2"/>
    <s v="FR332"/>
    <d v="2019-05-21T08:15:00"/>
    <s v="May"/>
    <x v="3"/>
    <x v="50"/>
    <s v="None"/>
    <d v="2019-05-21T00:00:00"/>
    <d v="1899-12-30T08:15:00"/>
    <x v="72"/>
    <d v="1899-12-30T08:17:00"/>
  </r>
  <r>
    <s v="T2"/>
    <x v="10"/>
    <x v="0"/>
    <s v="EI156"/>
    <d v="2019-05-21T08:30:00"/>
    <s v="May"/>
    <x v="3"/>
    <x v="25"/>
    <s v="None"/>
    <d v="2019-05-21T00:00:00"/>
    <d v="1899-12-30T08:30:00"/>
    <x v="103"/>
    <d v="1899-12-30T08:31:00"/>
  </r>
  <r>
    <s v="T1"/>
    <x v="33"/>
    <x v="2"/>
    <s v="FR2187"/>
    <d v="2019-05-21T08:35:00"/>
    <s v="May"/>
    <x v="3"/>
    <x v="26"/>
    <s v="Short"/>
    <d v="2019-05-21T00:00:00"/>
    <d v="1899-12-30T08:35:00"/>
    <x v="73"/>
    <d v="1899-12-30T08:51:00"/>
  </r>
  <r>
    <s v="T1"/>
    <x v="147"/>
    <x v="2"/>
    <s v="FR6016"/>
    <d v="2019-05-21T08:35:00"/>
    <s v="May"/>
    <x v="3"/>
    <x v="24"/>
    <s v="None"/>
    <d v="2019-05-21T00:00:00"/>
    <d v="1899-12-30T08:35:00"/>
    <x v="73"/>
    <d v="1899-12-30T08:35:00"/>
  </r>
  <r>
    <s v="T1"/>
    <x v="74"/>
    <x v="8"/>
    <s v="BE4522"/>
    <d v="2019-05-21T08:35:00"/>
    <s v="May"/>
    <x v="3"/>
    <x v="34"/>
    <s v="Medium"/>
    <d v="2019-05-21T00:00:00"/>
    <d v="1899-12-30T08:35:00"/>
    <x v="73"/>
    <d v="1899-12-30T08:56:00"/>
  </r>
  <r>
    <s v="T1"/>
    <x v="30"/>
    <x v="8"/>
    <s v="BE382"/>
    <d v="2019-05-21T08:40:00"/>
    <s v="May"/>
    <x v="3"/>
    <x v="18"/>
    <s v="None"/>
    <d v="2019-05-21T00:00:00"/>
    <d v="1899-12-30T08:40:00"/>
    <x v="73"/>
    <d v="1899-12-30T08:45:00"/>
  </r>
  <r>
    <s v="T2"/>
    <x v="18"/>
    <x v="0"/>
    <s v="EI232"/>
    <d v="2019-05-21T08:40:00"/>
    <s v="May"/>
    <x v="3"/>
    <x v="19"/>
    <s v="None"/>
    <d v="2019-05-21T00:00:00"/>
    <d v="1899-12-30T08:40:00"/>
    <x v="73"/>
    <d v="1899-12-30T08:48:00"/>
  </r>
  <r>
    <s v="T1"/>
    <x v="16"/>
    <x v="2"/>
    <s v="FR7046"/>
    <d v="2019-05-21T08:50:00"/>
    <s v="May"/>
    <x v="3"/>
    <x v="14"/>
    <s v="Short"/>
    <d v="2019-05-21T00:00:00"/>
    <d v="1899-12-30T08:50:00"/>
    <x v="74"/>
    <d v="1899-12-30T09:00:00"/>
  </r>
  <r>
    <s v="T1"/>
    <x v="13"/>
    <x v="7"/>
    <s v="KL934"/>
    <d v="2019-05-21T08:50:00"/>
    <s v="May"/>
    <x v="3"/>
    <x v="34"/>
    <s v="Medium"/>
    <d v="2019-05-21T00:00:00"/>
    <d v="1899-12-30T08:50:00"/>
    <x v="74"/>
    <d v="1899-12-30T09:11:00"/>
  </r>
  <r>
    <s v="T2"/>
    <x v="22"/>
    <x v="0"/>
    <s v="EI3350"/>
    <d v="2019-05-21T09:00:00"/>
    <s v="May"/>
    <x v="3"/>
    <x v="2"/>
    <s v="None"/>
    <d v="2019-05-21T00:00:00"/>
    <d v="1899-12-30T09:00:00"/>
    <x v="75"/>
    <d v="1899-12-30T09:09:00"/>
  </r>
  <r>
    <s v="T1"/>
    <x v="110"/>
    <x v="30"/>
    <s v="WS051"/>
    <d v="2019-05-21T09:00:00"/>
    <s v="May"/>
    <x v="3"/>
    <x v="13"/>
    <s v="Short"/>
    <d v="2019-05-21T00:00:00"/>
    <d v="1899-12-30T09:00:00"/>
    <x v="75"/>
    <d v="1899-12-30T09:19:00"/>
  </r>
  <r>
    <s v="T1"/>
    <x v="10"/>
    <x v="4"/>
    <s v="BA833"/>
    <d v="2019-05-21T09:00:00"/>
    <s v="May"/>
    <x v="3"/>
    <x v="24"/>
    <s v="None"/>
    <d v="2019-05-21T00:00:00"/>
    <d v="1899-12-30T09:00:00"/>
    <x v="75"/>
    <d v="1899-12-30T09:00:00"/>
  </r>
  <r>
    <s v="T1"/>
    <x v="15"/>
    <x v="12"/>
    <s v="LH977"/>
    <d v="2019-05-21T09:10:00"/>
    <s v="May"/>
    <x v="3"/>
    <x v="5"/>
    <s v="Short"/>
    <d v="2019-05-21T00:00:00"/>
    <d v="1899-12-30T09:10:00"/>
    <x v="76"/>
    <d v="1899-12-30T09:21:00"/>
  </r>
  <r>
    <s v="T2"/>
    <x v="50"/>
    <x v="0"/>
    <s v="EI3212"/>
    <d v="2019-05-21T09:25:00"/>
    <s v="May"/>
    <x v="3"/>
    <x v="24"/>
    <s v="None"/>
    <d v="2019-05-21T00:00:00"/>
    <d v="1899-12-30T09:25:00"/>
    <x v="66"/>
    <d v="1899-12-30T09:25:00"/>
  </r>
  <r>
    <s v="T2"/>
    <x v="10"/>
    <x v="0"/>
    <s v="EI158"/>
    <d v="2019-05-21T09:40:00"/>
    <s v="May"/>
    <x v="3"/>
    <x v="18"/>
    <s v="None"/>
    <d v="2019-05-21T00:00:00"/>
    <d v="1899-12-30T09:40:00"/>
    <x v="67"/>
    <d v="1899-12-30T09:45:00"/>
  </r>
  <r>
    <s v="T1"/>
    <x v="27"/>
    <x v="2"/>
    <s v="FR8011"/>
    <d v="2019-05-21T09:40:00"/>
    <s v="May"/>
    <x v="3"/>
    <x v="14"/>
    <s v="Short"/>
    <d v="2019-05-21T00:00:00"/>
    <d v="1899-12-30T09:40:00"/>
    <x v="67"/>
    <d v="1899-12-30T09:50:00"/>
  </r>
  <r>
    <s v="T1"/>
    <x v="125"/>
    <x v="2"/>
    <s v="FR9908"/>
    <d v="2019-05-21T09:45:00"/>
    <s v="May"/>
    <x v="3"/>
    <x v="50"/>
    <s v="None"/>
    <d v="2019-05-21T00:00:00"/>
    <d v="1899-12-30T09:45:00"/>
    <x v="68"/>
    <d v="1899-12-30T09:47:00"/>
  </r>
  <r>
    <s v="T2"/>
    <x v="14"/>
    <x v="0"/>
    <s v="EI3322"/>
    <d v="2019-05-21T09:50:00"/>
    <s v="May"/>
    <x v="3"/>
    <x v="25"/>
    <s v="None"/>
    <d v="2019-05-21T00:00:00"/>
    <d v="1899-12-30T09:50:00"/>
    <x v="68"/>
    <d v="1899-12-30T09:51:00"/>
  </r>
  <r>
    <s v="T2"/>
    <x v="7"/>
    <x v="0"/>
    <s v="EI524"/>
    <d v="2019-05-21T09:50:00"/>
    <s v="May"/>
    <x v="3"/>
    <x v="25"/>
    <s v="None"/>
    <d v="2019-05-21T00:00:00"/>
    <d v="1899-12-30T09:50:00"/>
    <x v="68"/>
    <d v="1899-12-30T09:51:00"/>
  </r>
  <r>
    <s v="T1"/>
    <x v="152"/>
    <x v="2"/>
    <s v="FR9177"/>
    <d v="2019-05-21T09:55:00"/>
    <s v="May"/>
    <x v="3"/>
    <x v="7"/>
    <s v="Short"/>
    <d v="2019-05-21T00:00:00"/>
    <d v="1899-12-30T09:55:00"/>
    <x v="69"/>
    <d v="1899-12-30T10:12:00"/>
  </r>
  <r>
    <s v="T2"/>
    <x v="31"/>
    <x v="0"/>
    <s v="EI3252"/>
    <d v="2019-05-21T09:55:00"/>
    <s v="May"/>
    <x v="3"/>
    <x v="67"/>
    <s v="Medium"/>
    <d v="2019-05-21T00:00:00"/>
    <d v="1899-12-30T09:55:00"/>
    <x v="69"/>
    <d v="1899-12-30T10:18:00"/>
  </r>
  <r>
    <s v="T2"/>
    <x v="13"/>
    <x v="0"/>
    <s v="EI604"/>
    <d v="2019-05-21T10:00:00"/>
    <s v="May"/>
    <x v="3"/>
    <x v="69"/>
    <s v="Long"/>
    <d v="2019-05-21T00:00:00"/>
    <d v="1899-12-30T10:00:00"/>
    <x v="69"/>
    <d v="1899-12-30T11:12:00"/>
  </r>
  <r>
    <s v="T2"/>
    <x v="0"/>
    <x v="0"/>
    <s v="EI3222"/>
    <d v="2019-05-21T10:00:00"/>
    <s v="May"/>
    <x v="3"/>
    <x v="50"/>
    <s v="None"/>
    <d v="2019-05-21T00:00:00"/>
    <d v="1899-12-30T10:00:00"/>
    <x v="69"/>
    <d v="1899-12-30T10:02:00"/>
  </r>
  <r>
    <s v="T1"/>
    <x v="150"/>
    <x v="2"/>
    <s v="FR7356"/>
    <d v="2019-05-21T10:05:00"/>
    <s v="May"/>
    <x v="3"/>
    <x v="7"/>
    <s v="Short"/>
    <d v="2019-05-21T00:00:00"/>
    <d v="1899-12-30T10:05:00"/>
    <x v="70"/>
    <d v="1899-12-30T10:22:00"/>
  </r>
  <r>
    <s v="T1"/>
    <x v="144"/>
    <x v="2"/>
    <s v="FR1982"/>
    <d v="2019-05-21T10:05:00"/>
    <s v="May"/>
    <x v="3"/>
    <x v="19"/>
    <s v="None"/>
    <d v="2019-05-21T00:00:00"/>
    <d v="1899-12-30T10:05:00"/>
    <x v="70"/>
    <d v="1899-12-30T10:13:00"/>
  </r>
  <r>
    <s v="T1"/>
    <x v="1"/>
    <x v="2"/>
    <s v="FR7062"/>
    <d v="2019-05-21T10:10:00"/>
    <s v="May"/>
    <x v="3"/>
    <x v="35"/>
    <s v="Medium"/>
    <d v="2019-05-21T00:00:00"/>
    <d v="1899-12-30T10:10:00"/>
    <x v="70"/>
    <d v="1899-12-30T10:32:00"/>
  </r>
  <r>
    <s v="T2"/>
    <x v="51"/>
    <x v="22"/>
    <s v="DL155"/>
    <d v="2019-05-21T10:35:00"/>
    <s v="May"/>
    <x v="3"/>
    <x v="18"/>
    <s v="None"/>
    <d v="2019-05-21T00:00:00"/>
    <d v="1899-12-30T10:35:00"/>
    <x v="60"/>
    <d v="1899-12-30T10:40:00"/>
  </r>
  <r>
    <s v="T1"/>
    <x v="29"/>
    <x v="2"/>
    <s v="FR664"/>
    <d v="2019-05-21T10:45:00"/>
    <s v="May"/>
    <x v="3"/>
    <x v="26"/>
    <s v="Short"/>
    <d v="2019-05-21T00:00:00"/>
    <d v="1899-12-30T10:45:00"/>
    <x v="61"/>
    <d v="1899-12-30T11:01:00"/>
  </r>
  <r>
    <s v="T1"/>
    <x v="10"/>
    <x v="4"/>
    <s v="BA827"/>
    <d v="2019-05-21T10:45:00"/>
    <s v="May"/>
    <x v="3"/>
    <x v="22"/>
    <s v="Short"/>
    <d v="2019-05-21T00:00:00"/>
    <d v="1899-12-30T10:45:00"/>
    <x v="61"/>
    <d v="1899-12-30T10:58:00"/>
  </r>
  <r>
    <s v="T2"/>
    <x v="66"/>
    <x v="0"/>
    <s v="EI105"/>
    <d v="2019-05-21T10:50:00"/>
    <s v="May"/>
    <x v="3"/>
    <x v="33"/>
    <s v="None"/>
    <d v="2019-05-21T00:00:00"/>
    <d v="1899-12-30T10:50:00"/>
    <x v="61"/>
    <d v="1899-12-30T10:56:00"/>
  </r>
  <r>
    <s v="T1"/>
    <x v="44"/>
    <x v="4"/>
    <s v="BA4465"/>
    <d v="2019-05-21T10:55:00"/>
    <s v="May"/>
    <x v="3"/>
    <x v="34"/>
    <s v="Medium"/>
    <d v="2019-05-21T00:00:00"/>
    <d v="1899-12-30T10:55:00"/>
    <x v="62"/>
    <d v="1899-12-30T11:16:00"/>
  </r>
  <r>
    <s v="T1"/>
    <x v="53"/>
    <x v="14"/>
    <s v="TK1976"/>
    <d v="2019-05-21T10:55:00"/>
    <s v="May"/>
    <x v="3"/>
    <x v="64"/>
    <s v="None"/>
    <d v="2019-05-21T00:00:00"/>
    <d v="1899-12-30T10:55:00"/>
    <x v="62"/>
    <d v="1899-12-30T11:02:00"/>
  </r>
  <r>
    <s v="T2"/>
    <x v="36"/>
    <x v="0"/>
    <s v="EI544"/>
    <d v="2019-05-21T11:00:00"/>
    <s v="May"/>
    <x v="3"/>
    <x v="18"/>
    <s v="None"/>
    <d v="2019-05-21T00:00:00"/>
    <d v="1899-12-30T11:00:00"/>
    <x v="62"/>
    <d v="1899-12-30T11:05:00"/>
  </r>
  <r>
    <s v="T1"/>
    <x v="18"/>
    <x v="2"/>
    <s v="FR114"/>
    <d v="2019-05-21T11:05:00"/>
    <s v="May"/>
    <x v="3"/>
    <x v="42"/>
    <s v="Medium"/>
    <d v="2019-05-21T00:00:00"/>
    <d v="1899-12-30T11:05:00"/>
    <x v="63"/>
    <d v="1899-12-30T11:29:00"/>
  </r>
  <r>
    <s v="T1"/>
    <x v="13"/>
    <x v="2"/>
    <s v="FR3102"/>
    <d v="2019-05-21T11:05:00"/>
    <s v="May"/>
    <x v="3"/>
    <x v="19"/>
    <s v="None"/>
    <d v="2019-05-21T00:00:00"/>
    <d v="1899-12-30T11:05:00"/>
    <x v="63"/>
    <d v="1899-12-30T11:13:00"/>
  </r>
  <r>
    <s v="T2"/>
    <x v="10"/>
    <x v="0"/>
    <s v="EI162"/>
    <d v="2019-05-21T11:10:00"/>
    <s v="May"/>
    <x v="3"/>
    <x v="50"/>
    <s v="None"/>
    <d v="2019-05-21T00:00:00"/>
    <d v="1899-12-30T11:10:00"/>
    <x v="63"/>
    <d v="1899-12-30T11:12:00"/>
  </r>
  <r>
    <s v="T1"/>
    <x v="40"/>
    <x v="26"/>
    <s v="LX401"/>
    <d v="2019-05-21T11:15:00"/>
    <s v="May"/>
    <x v="3"/>
    <x v="28"/>
    <s v="Medium"/>
    <d v="2019-05-21T00:00:00"/>
    <d v="1899-12-30T11:15:00"/>
    <x v="64"/>
    <d v="1899-12-30T11:43:00"/>
  </r>
  <r>
    <s v="T2"/>
    <x v="44"/>
    <x v="0"/>
    <s v="EI284"/>
    <d v="2019-05-21T11:20:00"/>
    <s v="May"/>
    <x v="3"/>
    <x v="5"/>
    <s v="Short"/>
    <d v="2019-05-21T00:00:00"/>
    <d v="1899-12-30T11:20:00"/>
    <x v="64"/>
    <d v="1899-12-30T11:31:00"/>
  </r>
  <r>
    <s v="T1"/>
    <x v="7"/>
    <x v="15"/>
    <s v="AF1717"/>
    <d v="2019-05-21T11:20:00"/>
    <s v="May"/>
    <x v="3"/>
    <x v="23"/>
    <s v="None"/>
    <d v="2019-05-21T00:00:00"/>
    <d v="1899-12-30T11:20:00"/>
    <x v="64"/>
    <d v="1899-12-30T11:23:00"/>
  </r>
  <r>
    <s v="T2"/>
    <x v="90"/>
    <x v="18"/>
    <s v="AA723"/>
    <d v="2019-05-21T11:20:00"/>
    <s v="May"/>
    <x v="3"/>
    <x v="19"/>
    <s v="None"/>
    <d v="2019-05-21T00:00:00"/>
    <d v="1899-12-30T11:20:00"/>
    <x v="64"/>
    <d v="1899-12-30T11:28:00"/>
  </r>
  <r>
    <s v="T2"/>
    <x v="64"/>
    <x v="0"/>
    <s v="EI123"/>
    <d v="2019-05-21T11:30:00"/>
    <s v="May"/>
    <x v="3"/>
    <x v="0"/>
    <s v="Short"/>
    <d v="2019-05-21T00:00:00"/>
    <d v="1899-12-30T11:30:00"/>
    <x v="55"/>
    <d v="1899-12-30T11:44:00"/>
  </r>
  <r>
    <s v="T2"/>
    <x v="51"/>
    <x v="0"/>
    <s v="EI137"/>
    <d v="2019-05-21T11:30:00"/>
    <s v="May"/>
    <x v="3"/>
    <x v="14"/>
    <s v="Short"/>
    <d v="2019-05-21T00:00:00"/>
    <d v="1899-12-30T11:30:00"/>
    <x v="55"/>
    <d v="1899-12-30T11:40:00"/>
  </r>
  <r>
    <s v="T2"/>
    <x v="16"/>
    <x v="0"/>
    <s v="EI584"/>
    <d v="2019-05-21T11:45:00"/>
    <s v="May"/>
    <x v="3"/>
    <x v="26"/>
    <s v="Short"/>
    <d v="2019-05-21T00:00:00"/>
    <d v="1899-12-30T11:45:00"/>
    <x v="57"/>
    <d v="1899-12-30T12:01:00"/>
  </r>
  <r>
    <s v="T2"/>
    <x v="26"/>
    <x v="0"/>
    <s v="EI494"/>
    <d v="2019-05-21T11:45:00"/>
    <s v="May"/>
    <x v="3"/>
    <x v="64"/>
    <s v="None"/>
    <d v="2019-05-21T00:00:00"/>
    <d v="1899-12-30T11:45:00"/>
    <x v="57"/>
    <d v="1899-12-30T11:52:00"/>
  </r>
  <r>
    <s v="T2"/>
    <x v="95"/>
    <x v="0"/>
    <s v="EI552"/>
    <d v="2019-05-21T11:45:00"/>
    <s v="May"/>
    <x v="3"/>
    <x v="19"/>
    <s v="None"/>
    <d v="2019-05-21T00:00:00"/>
    <d v="1899-12-30T11:45:00"/>
    <x v="57"/>
    <d v="1899-12-30T11:53:00"/>
  </r>
  <r>
    <s v="T2"/>
    <x v="96"/>
    <x v="0"/>
    <s v="EI532"/>
    <d v="2019-05-21T12:00:00"/>
    <s v="May"/>
    <x v="3"/>
    <x v="23"/>
    <s v="None"/>
    <d v="2019-05-21T00:00:00"/>
    <d v="1899-12-30T12:00:00"/>
    <x v="58"/>
    <d v="1899-12-30T12:03:00"/>
  </r>
  <r>
    <s v="T1"/>
    <x v="116"/>
    <x v="2"/>
    <s v="FR1964"/>
    <d v="2019-05-21T12:00:00"/>
    <s v="May"/>
    <x v="3"/>
    <x v="18"/>
    <s v="None"/>
    <d v="2019-05-21T00:00:00"/>
    <d v="1899-12-30T12:00:00"/>
    <x v="58"/>
    <d v="1899-12-30T12:05:00"/>
  </r>
  <r>
    <s v="T1"/>
    <x v="15"/>
    <x v="12"/>
    <s v="LH979"/>
    <d v="2019-05-21T12:10:00"/>
    <s v="May"/>
    <x v="3"/>
    <x v="25"/>
    <s v="None"/>
    <d v="2019-05-21T00:00:00"/>
    <d v="1899-12-30T12:10:00"/>
    <x v="59"/>
    <d v="1899-12-30T12:11:00"/>
  </r>
  <r>
    <s v="T1"/>
    <x v="137"/>
    <x v="2"/>
    <s v="FR2269"/>
    <d v="2019-05-21T12:10:00"/>
    <s v="May"/>
    <x v="3"/>
    <x v="23"/>
    <s v="None"/>
    <d v="2019-05-21T00:00:00"/>
    <d v="1899-12-30T12:10:00"/>
    <x v="59"/>
    <d v="1899-12-30T12:13:00"/>
  </r>
  <r>
    <s v="T2"/>
    <x v="82"/>
    <x v="22"/>
    <s v="DL177"/>
    <d v="2019-05-21T12:20:00"/>
    <s v="May"/>
    <x v="3"/>
    <x v="35"/>
    <s v="Medium"/>
    <d v="2019-05-21T00:00:00"/>
    <d v="1899-12-30T12:20:00"/>
    <x v="49"/>
    <d v="1899-12-30T12:42:00"/>
  </r>
  <r>
    <s v="T1"/>
    <x v="77"/>
    <x v="23"/>
    <s v="AC843"/>
    <d v="2019-05-21T12:25:00"/>
    <s v="May"/>
    <x v="3"/>
    <x v="122"/>
    <s v="Long"/>
    <d v="2019-05-21T00:00:00"/>
    <d v="1899-12-30T12:25:00"/>
    <x v="50"/>
    <d v="1899-12-30T14:15:00"/>
  </r>
  <r>
    <s v="T2"/>
    <x v="80"/>
    <x v="0"/>
    <s v="EI119"/>
    <d v="2019-05-21T12:35:00"/>
    <s v="May"/>
    <x v="3"/>
    <x v="6"/>
    <s v="Short"/>
    <d v="2019-05-21T00:00:00"/>
    <d v="1899-12-30T12:35:00"/>
    <x v="51"/>
    <d v="1899-12-30T12:50:00"/>
  </r>
  <r>
    <s v="T2"/>
    <x v="86"/>
    <x v="0"/>
    <s v="EI147"/>
    <d v="2019-05-21T12:35:00"/>
    <s v="May"/>
    <x v="3"/>
    <x v="44"/>
    <s v="Short"/>
    <d v="2019-05-21T00:00:00"/>
    <d v="1899-12-30T12:35:00"/>
    <x v="51"/>
    <d v="1899-12-30T12:47:00"/>
  </r>
  <r>
    <s v="T1"/>
    <x v="31"/>
    <x v="2"/>
    <s v="FR816"/>
    <d v="2019-05-21T12:35:00"/>
    <s v="May"/>
    <x v="3"/>
    <x v="2"/>
    <s v="None"/>
    <d v="2019-05-21T00:00:00"/>
    <d v="1899-12-30T12:35:00"/>
    <x v="51"/>
    <d v="1899-12-30T12:44:00"/>
  </r>
  <r>
    <s v="T1"/>
    <x v="87"/>
    <x v="24"/>
    <s v="LM664"/>
    <d v="2019-05-21T12:35:00"/>
    <s v="May"/>
    <x v="3"/>
    <x v="2"/>
    <s v="None"/>
    <d v="2019-05-21T00:00:00"/>
    <d v="1899-12-30T12:35:00"/>
    <x v="51"/>
    <d v="1899-12-30T12:44:00"/>
  </r>
  <r>
    <s v="T2"/>
    <x v="9"/>
    <x v="0"/>
    <s v="EI3204"/>
    <d v="2019-05-21T12:40:00"/>
    <s v="May"/>
    <x v="3"/>
    <x v="18"/>
    <s v="None"/>
    <d v="2019-05-21T00:00:00"/>
    <d v="1899-12-30T12:40:00"/>
    <x v="51"/>
    <d v="1899-12-30T12:45:00"/>
  </r>
  <r>
    <s v="T1"/>
    <x v="93"/>
    <x v="33"/>
    <s v="SK538"/>
    <d v="2019-05-21T12:40:00"/>
    <s v="May"/>
    <x v="3"/>
    <x v="0"/>
    <s v="Short"/>
    <d v="2019-05-21T00:00:00"/>
    <d v="1899-12-30T12:40:00"/>
    <x v="51"/>
    <d v="1899-12-30T12:54:00"/>
  </r>
  <r>
    <s v="T2"/>
    <x v="141"/>
    <x v="0"/>
    <s v="EI412"/>
    <d v="2019-05-21T12:45:00"/>
    <s v="May"/>
    <x v="3"/>
    <x v="25"/>
    <s v="None"/>
    <d v="2019-05-21T00:00:00"/>
    <d v="1899-12-30T12:45:00"/>
    <x v="52"/>
    <d v="1899-12-30T12:46:00"/>
  </r>
  <r>
    <s v="T1"/>
    <x v="18"/>
    <x v="2"/>
    <s v="FR122"/>
    <d v="2019-05-21T12:50:00"/>
    <s v="May"/>
    <x v="3"/>
    <x v="13"/>
    <s v="Short"/>
    <d v="2019-05-21T00:00:00"/>
    <d v="1899-12-30T12:50:00"/>
    <x v="52"/>
    <d v="1899-12-30T13:09:00"/>
  </r>
  <r>
    <s v="T2"/>
    <x v="28"/>
    <x v="6"/>
    <s v="DY1363"/>
    <d v="2019-05-21T12:55:00"/>
    <s v="May"/>
    <x v="3"/>
    <x v="33"/>
    <s v="None"/>
    <d v="2019-05-21T00:00:00"/>
    <d v="1899-12-30T12:55:00"/>
    <x v="36"/>
    <d v="1899-12-30T13:01:00"/>
  </r>
  <r>
    <s v="T2"/>
    <x v="80"/>
    <x v="20"/>
    <s v="UA127"/>
    <d v="2019-05-21T12:55:00"/>
    <s v="May"/>
    <x v="3"/>
    <x v="23"/>
    <s v="None"/>
    <d v="2019-05-21T00:00:00"/>
    <d v="1899-12-30T12:55:00"/>
    <x v="36"/>
    <d v="1899-12-30T12:58:00"/>
  </r>
  <r>
    <s v="T2"/>
    <x v="89"/>
    <x v="0"/>
    <s v="EI101"/>
    <d v="2019-05-21T13:00:00"/>
    <s v="May"/>
    <x v="3"/>
    <x v="33"/>
    <s v="None"/>
    <d v="2019-05-21T00:00:00"/>
    <d v="1899-12-30T13:00:00"/>
    <x v="36"/>
    <d v="1899-12-30T13:06:00"/>
  </r>
  <r>
    <s v="T2"/>
    <x v="91"/>
    <x v="0"/>
    <s v="EI742"/>
    <d v="2019-05-21T13:05:00"/>
    <s v="May"/>
    <x v="3"/>
    <x v="39"/>
    <s v="None"/>
    <d v="2019-05-21T00:00:00"/>
    <d v="1899-12-30T13:05:00"/>
    <x v="53"/>
    <d v="1899-12-30T13:09:00"/>
  </r>
  <r>
    <s v="T2"/>
    <x v="31"/>
    <x v="0"/>
    <s v="EI3254"/>
    <d v="2019-05-21T13:10:00"/>
    <s v="May"/>
    <x v="3"/>
    <x v="57"/>
    <s v="Long"/>
    <d v="2019-05-21T00:00:00"/>
    <d v="1899-12-30T13:10:00"/>
    <x v="53"/>
    <d v="1899-12-30T13:55:00"/>
  </r>
  <r>
    <s v="T1"/>
    <x v="84"/>
    <x v="2"/>
    <s v="FR1986"/>
    <d v="2019-05-21T13:15:00"/>
    <s v="May"/>
    <x v="3"/>
    <x v="37"/>
    <s v="Medium"/>
    <d v="2019-05-21T00:00:00"/>
    <d v="1899-12-30T13:15:00"/>
    <x v="54"/>
    <d v="1899-12-30T13:40:00"/>
  </r>
  <r>
    <s v="T2"/>
    <x v="6"/>
    <x v="0"/>
    <s v="EI3402"/>
    <d v="2019-05-21T13:15:00"/>
    <s v="May"/>
    <x v="3"/>
    <x v="67"/>
    <s v="Medium"/>
    <d v="2019-05-21T00:00:00"/>
    <d v="1899-12-30T13:15:00"/>
    <x v="54"/>
    <d v="1899-12-30T13:38:00"/>
  </r>
  <r>
    <s v="T2"/>
    <x v="56"/>
    <x v="0"/>
    <s v="EI3242"/>
    <d v="2019-05-21T13:20:00"/>
    <s v="May"/>
    <x v="3"/>
    <x v="64"/>
    <s v="None"/>
    <d v="2019-05-21T00:00:00"/>
    <d v="1899-12-30T13:20:00"/>
    <x v="54"/>
    <d v="1899-12-30T13:27:00"/>
  </r>
  <r>
    <s v="T1"/>
    <x v="13"/>
    <x v="7"/>
    <s v="KL936"/>
    <d v="2019-05-21T13:20:00"/>
    <s v="May"/>
    <x v="3"/>
    <x v="42"/>
    <s v="Medium"/>
    <d v="2019-05-21T00:00:00"/>
    <d v="1899-12-30T13:20:00"/>
    <x v="54"/>
    <d v="1899-12-30T13:44:00"/>
  </r>
  <r>
    <s v="T2"/>
    <x v="29"/>
    <x v="0"/>
    <s v="EI272"/>
    <d v="2019-05-21T13:30:00"/>
    <s v="May"/>
    <x v="3"/>
    <x v="33"/>
    <s v="None"/>
    <d v="2019-05-21T00:00:00"/>
    <d v="1899-12-30T13:30:00"/>
    <x v="43"/>
    <d v="1899-12-30T13:36:00"/>
  </r>
  <r>
    <s v="T2"/>
    <x v="77"/>
    <x v="0"/>
    <s v="EI129"/>
    <d v="2019-05-21T13:35:00"/>
    <s v="May"/>
    <x v="3"/>
    <x v="50"/>
    <s v="None"/>
    <d v="2019-05-21T00:00:00"/>
    <d v="1899-12-30T13:35:00"/>
    <x v="44"/>
    <d v="1899-12-30T13:37:00"/>
  </r>
  <r>
    <s v="T2"/>
    <x v="64"/>
    <x v="18"/>
    <s v="AA209"/>
    <d v="2019-05-21T13:35:00"/>
    <s v="May"/>
    <x v="3"/>
    <x v="90"/>
    <s v="Long"/>
    <d v="2019-05-21T00:00:00"/>
    <d v="1899-12-30T13:35:00"/>
    <x v="44"/>
    <d v="1899-12-30T14:56:00"/>
  </r>
  <r>
    <s v="T2"/>
    <x v="7"/>
    <x v="0"/>
    <s v="EI526"/>
    <d v="2019-05-21T13:40:00"/>
    <s v="May"/>
    <x v="3"/>
    <x v="6"/>
    <s v="Short"/>
    <d v="2019-05-21T00:00:00"/>
    <d v="1899-12-30T13:40:00"/>
    <x v="44"/>
    <d v="1899-12-30T13:55:00"/>
  </r>
  <r>
    <s v="T2"/>
    <x v="10"/>
    <x v="0"/>
    <s v="EI166"/>
    <d v="2019-05-21T13:40:00"/>
    <s v="May"/>
    <x v="3"/>
    <x v="24"/>
    <s v="None"/>
    <d v="2019-05-21T00:00:00"/>
    <d v="1899-12-30T13:40:00"/>
    <x v="44"/>
    <d v="1899-12-30T13:40:00"/>
  </r>
  <r>
    <s v="T2"/>
    <x v="13"/>
    <x v="0"/>
    <s v="EI608"/>
    <d v="2019-05-21T13:50:00"/>
    <s v="May"/>
    <x v="3"/>
    <x v="2"/>
    <s v="None"/>
    <d v="2019-05-21T00:00:00"/>
    <d v="1899-12-30T13:50:00"/>
    <x v="45"/>
    <d v="1899-12-30T13:59:00"/>
  </r>
  <r>
    <s v="T1"/>
    <x v="0"/>
    <x v="2"/>
    <s v="FR5774"/>
    <d v="2019-05-21T14:00:00"/>
    <s v="May"/>
    <x v="3"/>
    <x v="44"/>
    <s v="Short"/>
    <d v="2019-05-21T00:00:00"/>
    <d v="1899-12-30T14:00:00"/>
    <x v="46"/>
    <d v="1899-12-30T14:12:00"/>
  </r>
  <r>
    <s v="T1"/>
    <x v="2"/>
    <x v="1"/>
    <s v="OE1341"/>
    <d v="2019-05-21T14:00:00"/>
    <s v="May"/>
    <x v="3"/>
    <x v="5"/>
    <s v="Short"/>
    <d v="2019-05-21T00:00:00"/>
    <d v="1899-12-30T14:00:00"/>
    <x v="46"/>
    <d v="1899-12-30T14:11:00"/>
  </r>
  <r>
    <s v="T1"/>
    <x v="114"/>
    <x v="2"/>
    <s v="FR9452"/>
    <d v="2019-05-21T14:00:00"/>
    <s v="May"/>
    <x v="3"/>
    <x v="5"/>
    <s v="Short"/>
    <d v="2019-05-21T00:00:00"/>
    <d v="1899-12-30T14:00:00"/>
    <x v="46"/>
    <d v="1899-12-30T14:11:00"/>
  </r>
  <r>
    <s v="T1"/>
    <x v="140"/>
    <x v="2"/>
    <s v="FR8998"/>
    <d v="2019-05-21T14:10:00"/>
    <s v="May"/>
    <x v="3"/>
    <x v="39"/>
    <s v="None"/>
    <d v="2019-05-21T00:00:00"/>
    <d v="1899-12-30T14:10:00"/>
    <x v="47"/>
    <d v="1899-12-30T14:14:00"/>
  </r>
  <r>
    <s v="T1"/>
    <x v="7"/>
    <x v="15"/>
    <s v="AF1817"/>
    <d v="2019-05-21T14:10:00"/>
    <s v="May"/>
    <x v="3"/>
    <x v="18"/>
    <s v="None"/>
    <d v="2019-05-21T00:00:00"/>
    <d v="1899-12-30T14:10:00"/>
    <x v="47"/>
    <d v="1899-12-30T14:15:00"/>
  </r>
  <r>
    <s v="T2"/>
    <x v="81"/>
    <x v="0"/>
    <s v="EI131"/>
    <d v="2019-05-21T14:20:00"/>
    <s v="May"/>
    <x v="3"/>
    <x v="64"/>
    <s v="None"/>
    <d v="2019-05-21T00:00:00"/>
    <d v="1899-12-30T14:20:00"/>
    <x v="48"/>
    <d v="1899-12-30T14:27:00"/>
  </r>
  <r>
    <s v="T1"/>
    <x v="44"/>
    <x v="4"/>
    <s v="BA4473"/>
    <d v="2019-05-21T14:20:00"/>
    <s v="May"/>
    <x v="3"/>
    <x v="23"/>
    <s v="None"/>
    <d v="2019-05-21T00:00:00"/>
    <d v="1899-12-30T14:20:00"/>
    <x v="48"/>
    <d v="1899-12-30T14:23:00"/>
  </r>
  <r>
    <s v="T2"/>
    <x v="31"/>
    <x v="0"/>
    <s v="EI3256"/>
    <d v="2019-05-21T14:25:00"/>
    <s v="May"/>
    <x v="3"/>
    <x v="23"/>
    <s v="None"/>
    <d v="2019-05-21T00:00:00"/>
    <d v="1899-12-30T14:25:00"/>
    <x v="37"/>
    <d v="1899-12-30T14:28:00"/>
  </r>
  <r>
    <s v="T1"/>
    <x v="42"/>
    <x v="2"/>
    <s v="FR8558"/>
    <d v="2019-05-21T14:30:00"/>
    <s v="May"/>
    <x v="3"/>
    <x v="24"/>
    <s v="None"/>
    <d v="2019-05-21T00:00:00"/>
    <d v="1899-12-30T14:30:00"/>
    <x v="37"/>
    <d v="1899-12-30T14:30:00"/>
  </r>
  <r>
    <s v="T2"/>
    <x v="68"/>
    <x v="6"/>
    <s v="D81763"/>
    <d v="2019-05-21T14:30:00"/>
    <s v="May"/>
    <x v="3"/>
    <x v="33"/>
    <s v="None"/>
    <d v="2019-05-21T00:00:00"/>
    <d v="1899-12-30T14:30:00"/>
    <x v="37"/>
    <d v="1899-12-30T14:36:00"/>
  </r>
  <r>
    <s v="T1"/>
    <x v="35"/>
    <x v="2"/>
    <s v="FR7122"/>
    <d v="2019-05-21T14:35:00"/>
    <s v="May"/>
    <x v="3"/>
    <x v="47"/>
    <s v="Short"/>
    <d v="2019-05-21T00:00:00"/>
    <d v="1899-12-30T14:35:00"/>
    <x v="38"/>
    <d v="1899-12-30T14:53:00"/>
  </r>
  <r>
    <s v="T1"/>
    <x v="32"/>
    <x v="2"/>
    <s v="FR1442"/>
    <d v="2019-05-21T14:50:00"/>
    <s v="May"/>
    <x v="3"/>
    <x v="9"/>
    <s v="Long"/>
    <d v="2019-05-21T00:00:00"/>
    <d v="1899-12-30T14:50:00"/>
    <x v="39"/>
    <d v="1899-12-30T15:21:00"/>
  </r>
  <r>
    <s v="T2"/>
    <x v="73"/>
    <x v="0"/>
    <s v="EI145"/>
    <d v="2019-05-21T14:55:00"/>
    <s v="May"/>
    <x v="3"/>
    <x v="44"/>
    <s v="Short"/>
    <d v="2019-05-21T00:00:00"/>
    <d v="1899-12-30T14:55:00"/>
    <x v="40"/>
    <d v="1899-12-30T15:07:00"/>
  </r>
  <r>
    <s v="T2"/>
    <x v="0"/>
    <x v="0"/>
    <s v="EI3226"/>
    <d v="2019-05-21T15:00:00"/>
    <s v="May"/>
    <x v="3"/>
    <x v="25"/>
    <s v="None"/>
    <d v="2019-05-21T00:00:00"/>
    <d v="1899-12-30T15:00:00"/>
    <x v="40"/>
    <d v="1899-12-30T15:01:00"/>
  </r>
  <r>
    <s v="T2"/>
    <x v="138"/>
    <x v="6"/>
    <s v="D81823"/>
    <d v="2019-05-21T15:00:00"/>
    <s v="May"/>
    <x v="3"/>
    <x v="33"/>
    <s v="None"/>
    <d v="2019-05-21T00:00:00"/>
    <d v="1899-12-30T15:00:00"/>
    <x v="40"/>
    <d v="1899-12-30T15:06:00"/>
  </r>
  <r>
    <s v="T2"/>
    <x v="18"/>
    <x v="0"/>
    <s v="EI238"/>
    <d v="2019-05-21T15:05:00"/>
    <s v="May"/>
    <x v="3"/>
    <x v="37"/>
    <s v="Medium"/>
    <d v="2019-05-21T00:00:00"/>
    <d v="1899-12-30T15:05:00"/>
    <x v="41"/>
    <d v="1899-12-30T15:30:00"/>
  </r>
  <r>
    <s v="T1"/>
    <x v="8"/>
    <x v="2"/>
    <s v="FR294"/>
    <d v="2019-05-21T15:30:00"/>
    <s v="May"/>
    <x v="3"/>
    <x v="5"/>
    <s v="Short"/>
    <d v="2019-05-21T00:00:00"/>
    <d v="1899-12-30T15:30:00"/>
    <x v="32"/>
    <d v="1899-12-30T15:41:00"/>
  </r>
  <r>
    <s v="T1"/>
    <x v="13"/>
    <x v="2"/>
    <s v="FR3104"/>
    <d v="2019-05-21T15:30:00"/>
    <s v="May"/>
    <x v="3"/>
    <x v="26"/>
    <s v="Short"/>
    <d v="2019-05-21T00:00:00"/>
    <d v="1899-12-30T15:30:00"/>
    <x v="32"/>
    <d v="1899-12-30T15:46:00"/>
  </r>
  <r>
    <s v="T2"/>
    <x v="134"/>
    <x v="0"/>
    <s v="EI798"/>
    <d v="2019-05-21T15:30:00"/>
    <s v="May"/>
    <x v="3"/>
    <x v="25"/>
    <s v="None"/>
    <d v="2019-05-21T00:00:00"/>
    <d v="1899-12-30T15:30:00"/>
    <x v="32"/>
    <d v="1899-12-30T15:31:00"/>
  </r>
  <r>
    <s v="T1"/>
    <x v="17"/>
    <x v="2"/>
    <s v="FR156"/>
    <d v="2019-05-21T15:35:00"/>
    <s v="May"/>
    <x v="3"/>
    <x v="18"/>
    <s v="None"/>
    <d v="2019-05-21T00:00:00"/>
    <d v="1899-12-30T15:35:00"/>
    <x v="33"/>
    <d v="1899-12-30T15:40:00"/>
  </r>
  <r>
    <s v="T2"/>
    <x v="14"/>
    <x v="0"/>
    <s v="EI3326"/>
    <d v="2019-05-21T15:40:00"/>
    <s v="May"/>
    <x v="3"/>
    <x v="33"/>
    <s v="None"/>
    <d v="2019-05-21T00:00:00"/>
    <d v="1899-12-30T15:40:00"/>
    <x v="33"/>
    <d v="1899-12-30T15:46:00"/>
  </r>
  <r>
    <s v="T2"/>
    <x v="16"/>
    <x v="0"/>
    <s v="EI586"/>
    <d v="2019-05-21T15:40:00"/>
    <s v="May"/>
    <x v="3"/>
    <x v="0"/>
    <s v="Short"/>
    <d v="2019-05-21T00:00:00"/>
    <d v="1899-12-30T15:40:00"/>
    <x v="33"/>
    <d v="1899-12-30T15:54:00"/>
  </r>
  <r>
    <s v="T2"/>
    <x v="44"/>
    <x v="0"/>
    <s v="EI288"/>
    <d v="2019-05-21T15:40:00"/>
    <s v="May"/>
    <x v="3"/>
    <x v="2"/>
    <s v="None"/>
    <d v="2019-05-21T00:00:00"/>
    <d v="1899-12-30T15:40:00"/>
    <x v="33"/>
    <d v="1899-12-30T15:49:00"/>
  </r>
  <r>
    <s v="T1"/>
    <x v="46"/>
    <x v="2"/>
    <s v="FR4038"/>
    <d v="2019-05-21T15:50:00"/>
    <s v="May"/>
    <x v="3"/>
    <x v="64"/>
    <s v="None"/>
    <d v="2019-05-21T00:00:00"/>
    <d v="1899-12-30T15:50:00"/>
    <x v="34"/>
    <d v="1899-12-30T15:57:00"/>
  </r>
  <r>
    <s v="T2"/>
    <x v="136"/>
    <x v="0"/>
    <s v="EI121"/>
    <d v="2019-05-21T15:50:00"/>
    <s v="May"/>
    <x v="3"/>
    <x v="2"/>
    <s v="None"/>
    <d v="2019-05-21T00:00:00"/>
    <d v="1899-12-30T15:50:00"/>
    <x v="34"/>
    <d v="1899-12-30T15:59:00"/>
  </r>
  <r>
    <s v="T2"/>
    <x v="10"/>
    <x v="0"/>
    <s v="EI174"/>
    <d v="2019-05-21T15:50:00"/>
    <s v="May"/>
    <x v="3"/>
    <x v="25"/>
    <s v="None"/>
    <d v="2019-05-21T00:00:00"/>
    <d v="1899-12-30T15:50:00"/>
    <x v="34"/>
    <d v="1899-12-30T15:51:00"/>
  </r>
  <r>
    <s v="T1"/>
    <x v="44"/>
    <x v="4"/>
    <s v="BA4467"/>
    <d v="2019-05-21T15:55:00"/>
    <s v="May"/>
    <x v="3"/>
    <x v="50"/>
    <s v="None"/>
    <d v="2019-05-21T00:00:00"/>
    <d v="1899-12-30T15:55:00"/>
    <x v="35"/>
    <d v="1899-12-30T15:57:00"/>
  </r>
  <r>
    <s v="T2"/>
    <x v="52"/>
    <x v="0"/>
    <s v="EI406"/>
    <d v="2019-05-21T15:55:00"/>
    <s v="May"/>
    <x v="3"/>
    <x v="39"/>
    <s v="None"/>
    <d v="2019-05-21T00:00:00"/>
    <d v="1899-12-30T15:55:00"/>
    <x v="35"/>
    <d v="1899-12-30T15:59:00"/>
  </r>
  <r>
    <s v="T1"/>
    <x v="132"/>
    <x v="2"/>
    <s v="FR862"/>
    <d v="2019-05-21T16:00:00"/>
    <s v="May"/>
    <x v="3"/>
    <x v="50"/>
    <s v="None"/>
    <d v="2019-05-21T00:00:00"/>
    <d v="1899-12-30T16:00:00"/>
    <x v="35"/>
    <d v="1899-12-30T16:02:00"/>
  </r>
  <r>
    <s v="T2"/>
    <x v="64"/>
    <x v="0"/>
    <s v="EI125"/>
    <d v="2019-05-21T16:00:00"/>
    <s v="May"/>
    <x v="3"/>
    <x v="50"/>
    <s v="None"/>
    <d v="2019-05-21T00:00:00"/>
    <d v="1899-12-30T16:00:00"/>
    <x v="35"/>
    <d v="1899-12-30T16:02:00"/>
  </r>
  <r>
    <s v="T1"/>
    <x v="48"/>
    <x v="2"/>
    <s v="FR337"/>
    <d v="2019-05-21T16:00:00"/>
    <s v="May"/>
    <x v="3"/>
    <x v="19"/>
    <s v="None"/>
    <d v="2019-05-21T00:00:00"/>
    <d v="1899-12-30T16:00:00"/>
    <x v="35"/>
    <d v="1899-12-30T16:08:00"/>
  </r>
  <r>
    <s v="T2"/>
    <x v="54"/>
    <x v="0"/>
    <s v="EI376"/>
    <d v="2019-05-21T16:10:00"/>
    <s v="May"/>
    <x v="3"/>
    <x v="39"/>
    <s v="None"/>
    <d v="2019-05-21T00:00:00"/>
    <d v="1899-12-30T16:10:00"/>
    <x v="95"/>
    <d v="1899-12-30T16:14:00"/>
  </r>
  <r>
    <s v="T2"/>
    <x v="51"/>
    <x v="0"/>
    <s v="EI139"/>
    <d v="2019-05-21T16:20:00"/>
    <s v="May"/>
    <x v="3"/>
    <x v="33"/>
    <s v="None"/>
    <d v="2019-05-21T00:00:00"/>
    <d v="1899-12-30T16:20:00"/>
    <x v="26"/>
    <d v="1899-12-30T16:26:00"/>
  </r>
  <r>
    <s v="T1"/>
    <x v="30"/>
    <x v="8"/>
    <s v="BE386"/>
    <d v="2019-05-21T16:25:00"/>
    <s v="May"/>
    <x v="3"/>
    <x v="42"/>
    <s v="Medium"/>
    <d v="2019-05-21T00:00:00"/>
    <d v="1899-12-30T16:25:00"/>
    <x v="27"/>
    <d v="1899-12-30T16:49:00"/>
  </r>
  <r>
    <s v="T1"/>
    <x v="45"/>
    <x v="2"/>
    <s v="FR7156"/>
    <d v="2019-05-21T16:25:00"/>
    <s v="May"/>
    <x v="3"/>
    <x v="19"/>
    <s v="None"/>
    <d v="2019-05-21T00:00:00"/>
    <d v="1899-12-30T16:25:00"/>
    <x v="27"/>
    <d v="1899-12-30T16:33:00"/>
  </r>
  <r>
    <s v="T1"/>
    <x v="10"/>
    <x v="4"/>
    <s v="BA829"/>
    <d v="2019-05-21T16:30:00"/>
    <s v="May"/>
    <x v="3"/>
    <x v="123"/>
    <s v="Long"/>
    <d v="2019-05-21T00:00:00"/>
    <d v="1899-12-30T16:30:00"/>
    <x v="27"/>
    <d v="1899-12-30T22:07:00"/>
  </r>
  <r>
    <s v="T1"/>
    <x v="52"/>
    <x v="2"/>
    <s v="FR9434"/>
    <d v="2019-05-21T16:30:00"/>
    <s v="May"/>
    <x v="3"/>
    <x v="18"/>
    <s v="None"/>
    <d v="2019-05-21T00:00:00"/>
    <d v="1899-12-30T16:30:00"/>
    <x v="27"/>
    <d v="1899-12-30T16:35:00"/>
  </r>
  <r>
    <s v="T1"/>
    <x v="53"/>
    <x v="14"/>
    <s v="TK1978"/>
    <d v="2019-05-21T16:30:00"/>
    <s v="May"/>
    <x v="3"/>
    <x v="31"/>
    <s v="Long"/>
    <d v="2019-05-21T00:00:00"/>
    <d v="1899-12-30T16:30:00"/>
    <x v="27"/>
    <d v="1899-12-30T17:05:00"/>
  </r>
  <r>
    <s v="T1"/>
    <x v="26"/>
    <x v="2"/>
    <s v="FR7032"/>
    <d v="2019-05-21T16:40:00"/>
    <s v="May"/>
    <x v="3"/>
    <x v="50"/>
    <s v="None"/>
    <d v="2019-05-21T00:00:00"/>
    <d v="1899-12-30T16:40:00"/>
    <x v="28"/>
    <d v="1899-12-30T16:42:00"/>
  </r>
  <r>
    <s v="T1"/>
    <x v="131"/>
    <x v="2"/>
    <s v="FR5346"/>
    <d v="2019-05-21T16:40:00"/>
    <s v="May"/>
    <x v="3"/>
    <x v="34"/>
    <s v="Medium"/>
    <d v="2019-05-21T00:00:00"/>
    <d v="1899-12-30T16:40:00"/>
    <x v="28"/>
    <d v="1899-12-30T17:01:00"/>
  </r>
  <r>
    <s v="T1"/>
    <x v="174"/>
    <x v="2"/>
    <s v="FR6070"/>
    <d v="2019-05-21T16:40:00"/>
    <s v="May"/>
    <x v="3"/>
    <x v="64"/>
    <s v="None"/>
    <d v="2019-05-21T00:00:00"/>
    <d v="1899-12-30T16:40:00"/>
    <x v="28"/>
    <d v="1899-12-30T16:47:00"/>
  </r>
  <r>
    <s v="T1"/>
    <x v="55"/>
    <x v="2"/>
    <s v="FR1901"/>
    <d v="2019-05-21T16:50:00"/>
    <s v="May"/>
    <x v="3"/>
    <x v="13"/>
    <s v="Short"/>
    <d v="2019-05-21T00:00:00"/>
    <d v="1899-12-30T16:50:00"/>
    <x v="29"/>
    <d v="1899-12-30T17:09:00"/>
  </r>
  <r>
    <s v="T2"/>
    <x v="15"/>
    <x v="0"/>
    <s v="EI656"/>
    <d v="2019-05-21T17:00:00"/>
    <s v="May"/>
    <x v="3"/>
    <x v="13"/>
    <s v="Short"/>
    <d v="2019-05-21T00:00:00"/>
    <d v="1899-12-30T17:00:00"/>
    <x v="30"/>
    <d v="1899-12-30T17:19:00"/>
  </r>
  <r>
    <s v="T1"/>
    <x v="112"/>
    <x v="2"/>
    <s v="FR1976"/>
    <d v="2019-05-21T17:05:00"/>
    <s v="May"/>
    <x v="3"/>
    <x v="5"/>
    <s v="Short"/>
    <d v="2019-05-21T00:00:00"/>
    <d v="1899-12-30T17:05:00"/>
    <x v="31"/>
    <d v="1899-12-30T17:16:00"/>
  </r>
  <r>
    <s v="T1"/>
    <x v="5"/>
    <x v="2"/>
    <s v="FR6395"/>
    <d v="2019-05-21T17:10:00"/>
    <s v="May"/>
    <x v="3"/>
    <x v="50"/>
    <s v="None"/>
    <d v="2019-05-21T00:00:00"/>
    <d v="1899-12-30T17:10:00"/>
    <x v="31"/>
    <d v="1899-12-30T17:12:00"/>
  </r>
  <r>
    <s v="T1"/>
    <x v="41"/>
    <x v="2"/>
    <s v="FR8996"/>
    <d v="2019-05-21T17:15:00"/>
    <s v="May"/>
    <x v="3"/>
    <x v="18"/>
    <s v="None"/>
    <d v="2019-05-21T00:00:00"/>
    <d v="1899-12-30T17:15:00"/>
    <x v="19"/>
    <d v="1899-12-30T17:20:00"/>
  </r>
  <r>
    <s v="T1"/>
    <x v="13"/>
    <x v="7"/>
    <s v="KL938"/>
    <d v="2019-05-21T17:20:00"/>
    <s v="May"/>
    <x v="3"/>
    <x v="42"/>
    <s v="Medium"/>
    <d v="2019-05-21T00:00:00"/>
    <d v="1899-12-30T17:20:00"/>
    <x v="19"/>
    <d v="1899-12-30T17:44:00"/>
  </r>
  <r>
    <s v="T1"/>
    <x v="43"/>
    <x v="2"/>
    <s v="FR7326"/>
    <d v="2019-05-21T17:25:00"/>
    <s v="May"/>
    <x v="3"/>
    <x v="24"/>
    <s v="None"/>
    <d v="2019-05-21T00:00:00"/>
    <d v="1899-12-30T17:25:00"/>
    <x v="20"/>
    <d v="1899-12-30T17:25:00"/>
  </r>
  <r>
    <s v="T1"/>
    <x v="36"/>
    <x v="2"/>
    <s v="FR1958"/>
    <d v="2019-05-21T17:25:00"/>
    <s v="May"/>
    <x v="3"/>
    <x v="24"/>
    <s v="None"/>
    <d v="2019-05-21T00:00:00"/>
    <d v="1899-12-30T17:25:00"/>
    <x v="20"/>
    <d v="1899-12-30T17:25:00"/>
  </r>
  <r>
    <s v="T1"/>
    <x v="11"/>
    <x v="11"/>
    <s v="TP1327"/>
    <d v="2019-05-21T17:30:00"/>
    <s v="May"/>
    <x v="3"/>
    <x v="6"/>
    <s v="Short"/>
    <d v="2019-05-21T00:00:00"/>
    <d v="1899-12-30T17:30:00"/>
    <x v="20"/>
    <d v="1899-12-30T17:45:00"/>
  </r>
  <r>
    <s v="T1"/>
    <x v="59"/>
    <x v="2"/>
    <s v="FR7072"/>
    <d v="2019-05-21T17:30:00"/>
    <s v="May"/>
    <x v="3"/>
    <x v="24"/>
    <s v="None"/>
    <d v="2019-05-21T00:00:00"/>
    <d v="1899-12-30T17:30:00"/>
    <x v="20"/>
    <d v="1899-12-30T17:30:00"/>
  </r>
  <r>
    <s v="T1"/>
    <x v="130"/>
    <x v="2"/>
    <s v="FR7148"/>
    <d v="2019-05-21T17:30:00"/>
    <s v="May"/>
    <x v="3"/>
    <x v="64"/>
    <s v="None"/>
    <d v="2019-05-21T00:00:00"/>
    <d v="1899-12-30T17:30:00"/>
    <x v="20"/>
    <d v="1899-12-30T17:37:00"/>
  </r>
  <r>
    <s v="T2"/>
    <x v="23"/>
    <x v="0"/>
    <s v="EI3286"/>
    <d v="2019-05-21T17:30:00"/>
    <s v="May"/>
    <x v="3"/>
    <x v="24"/>
    <s v="None"/>
    <d v="2019-05-21T00:00:00"/>
    <d v="1899-12-30T17:30:00"/>
    <x v="20"/>
    <d v="1899-12-30T17:30:00"/>
  </r>
  <r>
    <s v="T2"/>
    <x v="115"/>
    <x v="0"/>
    <s v="EI444"/>
    <d v="2019-05-21T17:40:00"/>
    <s v="May"/>
    <x v="3"/>
    <x v="25"/>
    <s v="None"/>
    <d v="2019-05-21T00:00:00"/>
    <d v="1899-12-30T17:40:00"/>
    <x v="21"/>
    <d v="1899-12-30T17:41:00"/>
  </r>
  <r>
    <s v="T1"/>
    <x v="38"/>
    <x v="2"/>
    <s v="FR7094"/>
    <d v="2019-05-21T17:40:00"/>
    <s v="May"/>
    <x v="3"/>
    <x v="0"/>
    <s v="Short"/>
    <d v="2019-05-21T00:00:00"/>
    <d v="1899-12-30T17:40:00"/>
    <x v="21"/>
    <d v="1899-12-30T17:54:00"/>
  </r>
  <r>
    <s v="T1"/>
    <x v="41"/>
    <x v="12"/>
    <s v="LH2517"/>
    <d v="2019-05-21T17:50:00"/>
    <s v="May"/>
    <x v="3"/>
    <x v="53"/>
    <s v="Long"/>
    <d v="2019-05-21T00:00:00"/>
    <d v="1899-12-30T17:50:00"/>
    <x v="22"/>
    <d v="1899-12-30T18:23:00"/>
  </r>
  <r>
    <s v="T2"/>
    <x v="18"/>
    <x v="0"/>
    <s v="EI244"/>
    <d v="2019-05-21T17:50:00"/>
    <s v="May"/>
    <x v="3"/>
    <x v="39"/>
    <s v="None"/>
    <d v="2019-05-21T00:00:00"/>
    <d v="1899-12-30T17:50:00"/>
    <x v="22"/>
    <d v="1899-12-30T17:54:00"/>
  </r>
  <r>
    <s v="T1"/>
    <x v="32"/>
    <x v="2"/>
    <s v="FR446"/>
    <d v="2019-05-21T17:50:00"/>
    <s v="May"/>
    <x v="3"/>
    <x v="33"/>
    <s v="None"/>
    <d v="2019-05-21T00:00:00"/>
    <d v="1899-12-30T17:50:00"/>
    <x v="22"/>
    <d v="1899-12-30T17:56:00"/>
  </r>
  <r>
    <s v="T2"/>
    <x v="44"/>
    <x v="0"/>
    <s v="EI290"/>
    <d v="2019-05-21T17:50:00"/>
    <s v="May"/>
    <x v="3"/>
    <x v="25"/>
    <s v="None"/>
    <d v="2019-05-21T00:00:00"/>
    <d v="1899-12-30T17:50:00"/>
    <x v="22"/>
    <d v="1899-12-30T17:51:00"/>
  </r>
  <r>
    <s v="T2"/>
    <x v="42"/>
    <x v="0"/>
    <s v="EI338"/>
    <d v="2019-05-21T17:55:00"/>
    <s v="May"/>
    <x v="3"/>
    <x v="5"/>
    <s v="Short"/>
    <d v="2019-05-21T00:00:00"/>
    <d v="1899-12-30T17:55:00"/>
    <x v="23"/>
    <d v="1899-12-30T18:06:00"/>
  </r>
  <r>
    <s v="T1"/>
    <x v="15"/>
    <x v="12"/>
    <s v="LH981"/>
    <d v="2019-05-21T17:55:00"/>
    <s v="May"/>
    <x v="3"/>
    <x v="35"/>
    <s v="Medium"/>
    <d v="2019-05-21T00:00:00"/>
    <d v="1899-12-30T17:55:00"/>
    <x v="23"/>
    <d v="1899-12-30T18:17:00"/>
  </r>
  <r>
    <s v="T1"/>
    <x v="46"/>
    <x v="2"/>
    <s v="FR4844"/>
    <d v="2019-05-21T18:00:00"/>
    <s v="May"/>
    <x v="3"/>
    <x v="14"/>
    <s v="Short"/>
    <d v="2019-05-21T00:00:00"/>
    <d v="1899-12-30T18:00:00"/>
    <x v="23"/>
    <d v="1899-12-30T18:10:00"/>
  </r>
  <r>
    <s v="T2"/>
    <x v="10"/>
    <x v="0"/>
    <s v="EI178"/>
    <d v="2019-05-21T18:00:00"/>
    <s v="May"/>
    <x v="3"/>
    <x v="5"/>
    <s v="Short"/>
    <d v="2019-05-21T00:00:00"/>
    <d v="1899-12-30T18:00:00"/>
    <x v="23"/>
    <d v="1899-12-30T18:11:00"/>
  </r>
  <r>
    <s v="T2"/>
    <x v="31"/>
    <x v="0"/>
    <s v="EI3258"/>
    <d v="2019-05-21T18:00:00"/>
    <s v="May"/>
    <x v="3"/>
    <x v="7"/>
    <s v="Short"/>
    <d v="2019-05-21T00:00:00"/>
    <d v="1899-12-30T18:00:00"/>
    <x v="23"/>
    <d v="1899-12-30T18:17:00"/>
  </r>
  <r>
    <s v="T1"/>
    <x v="11"/>
    <x v="2"/>
    <s v="FR7138"/>
    <d v="2019-05-21T18:10:00"/>
    <s v="May"/>
    <x v="3"/>
    <x v="39"/>
    <s v="None"/>
    <d v="2019-05-21T00:00:00"/>
    <d v="1899-12-30T18:10:00"/>
    <x v="24"/>
    <d v="1899-12-30T18:14:00"/>
  </r>
  <r>
    <s v="T1"/>
    <x v="63"/>
    <x v="2"/>
    <s v="FR6840"/>
    <d v="2019-05-21T18:20:00"/>
    <s v="May"/>
    <x v="3"/>
    <x v="26"/>
    <s v="Short"/>
    <d v="2019-05-21T00:00:00"/>
    <d v="1899-12-30T18:20:00"/>
    <x v="25"/>
    <d v="1899-12-30T18:36:00"/>
  </r>
  <r>
    <s v="T2"/>
    <x v="49"/>
    <x v="0"/>
    <s v="EI436"/>
    <d v="2019-05-21T18:20:00"/>
    <s v="May"/>
    <x v="3"/>
    <x v="24"/>
    <s v="None"/>
    <d v="2019-05-21T00:00:00"/>
    <d v="1899-12-30T18:20:00"/>
    <x v="25"/>
    <d v="1899-12-30T18:20:00"/>
  </r>
  <r>
    <s v="T2"/>
    <x v="0"/>
    <x v="0"/>
    <s v="EI3228"/>
    <d v="2019-05-21T18:30:00"/>
    <s v="May"/>
    <x v="3"/>
    <x v="25"/>
    <s v="None"/>
    <d v="2019-05-21T00:00:00"/>
    <d v="1899-12-30T18:30:00"/>
    <x v="0"/>
    <d v="1899-12-30T18:31:00"/>
  </r>
  <r>
    <s v="T2"/>
    <x v="7"/>
    <x v="0"/>
    <s v="EI528"/>
    <d v="2019-05-21T18:35:00"/>
    <s v="May"/>
    <x v="3"/>
    <x v="22"/>
    <s v="Short"/>
    <d v="2019-05-21T00:00:00"/>
    <d v="1899-12-30T18:35:00"/>
    <x v="1"/>
    <d v="1899-12-30T18:48:00"/>
  </r>
  <r>
    <s v="T1"/>
    <x v="13"/>
    <x v="2"/>
    <s v="FR3006"/>
    <d v="2019-05-21T18:35:00"/>
    <s v="May"/>
    <x v="3"/>
    <x v="47"/>
    <s v="Short"/>
    <d v="2019-05-21T00:00:00"/>
    <d v="1899-12-30T18:35:00"/>
    <x v="1"/>
    <d v="1899-12-30T18:53:00"/>
  </r>
  <r>
    <s v="T2"/>
    <x v="123"/>
    <x v="0"/>
    <s v="EI478"/>
    <d v="2019-05-21T18:35:00"/>
    <s v="May"/>
    <x v="3"/>
    <x v="18"/>
    <s v="None"/>
    <d v="2019-05-21T00:00:00"/>
    <d v="1899-12-30T18:35:00"/>
    <x v="1"/>
    <d v="1899-12-30T18:40:00"/>
  </r>
  <r>
    <s v="T1"/>
    <x v="15"/>
    <x v="2"/>
    <s v="FR383"/>
    <d v="2019-05-21T18:40:00"/>
    <s v="May"/>
    <x v="3"/>
    <x v="25"/>
    <s v="None"/>
    <d v="2019-05-21T00:00:00"/>
    <d v="1899-12-30T18:40:00"/>
    <x v="1"/>
    <d v="1899-12-30T18:41:00"/>
  </r>
  <r>
    <s v="T2"/>
    <x v="5"/>
    <x v="0"/>
    <s v="EI564"/>
    <d v="2019-05-21T18:45:00"/>
    <s v="May"/>
    <x v="3"/>
    <x v="39"/>
    <s v="None"/>
    <d v="2019-05-21T00:00:00"/>
    <d v="1899-12-30T18:45:00"/>
    <x v="2"/>
    <d v="1899-12-30T18:49:00"/>
  </r>
  <r>
    <s v="T2"/>
    <x v="129"/>
    <x v="0"/>
    <s v="EI470"/>
    <d v="2019-05-21T18:50:00"/>
    <s v="May"/>
    <x v="3"/>
    <x v="13"/>
    <s v="Short"/>
    <d v="2019-05-21T00:00:00"/>
    <d v="1899-12-30T18:50:00"/>
    <x v="2"/>
    <d v="1899-12-30T19:09:00"/>
  </r>
  <r>
    <s v="T1"/>
    <x v="8"/>
    <x v="2"/>
    <s v="FR288"/>
    <d v="2019-05-21T18:55:00"/>
    <s v="May"/>
    <x v="3"/>
    <x v="7"/>
    <s v="Short"/>
    <d v="2019-05-21T00:00:00"/>
    <d v="1899-12-30T18:55:00"/>
    <x v="3"/>
    <d v="1899-12-30T19:12:00"/>
  </r>
  <r>
    <s v="T2"/>
    <x v="11"/>
    <x v="0"/>
    <s v="EI486"/>
    <d v="2019-05-21T19:00:00"/>
    <s v="May"/>
    <x v="3"/>
    <x v="50"/>
    <s v="None"/>
    <d v="2019-05-21T00:00:00"/>
    <d v="1899-12-30T19:00:00"/>
    <x v="3"/>
    <d v="1899-12-30T19:02:00"/>
  </r>
  <r>
    <s v="T1"/>
    <x v="14"/>
    <x v="2"/>
    <s v="FR1556"/>
    <d v="2019-05-21T19:05:00"/>
    <s v="May"/>
    <x v="3"/>
    <x v="50"/>
    <s v="None"/>
    <d v="2019-05-21T00:00:00"/>
    <d v="1899-12-30T19:05:00"/>
    <x v="4"/>
    <d v="1899-12-30T19:07:00"/>
  </r>
  <r>
    <s v="T2"/>
    <x v="3"/>
    <x v="0"/>
    <s v="EI738"/>
    <d v="2019-05-21T19:10:00"/>
    <s v="May"/>
    <x v="3"/>
    <x v="23"/>
    <s v="None"/>
    <d v="2019-05-21T00:00:00"/>
    <d v="1899-12-30T19:10:00"/>
    <x v="4"/>
    <d v="1899-12-30T19:13:00"/>
  </r>
  <r>
    <s v="T2"/>
    <x v="17"/>
    <x v="0"/>
    <s v="EI3394"/>
    <d v="2019-05-21T19:15:00"/>
    <s v="May"/>
    <x v="3"/>
    <x v="35"/>
    <s v="Medium"/>
    <d v="2019-05-21T00:00:00"/>
    <d v="1899-12-30T19:15:00"/>
    <x v="5"/>
    <d v="1899-12-30T19:37:00"/>
  </r>
  <r>
    <s v="T1"/>
    <x v="18"/>
    <x v="2"/>
    <s v="FR118"/>
    <d v="2019-05-21T19:20:00"/>
    <s v="May"/>
    <x v="3"/>
    <x v="7"/>
    <s v="Short"/>
    <d v="2019-05-21T00:00:00"/>
    <d v="1899-12-30T19:20:00"/>
    <x v="5"/>
    <d v="1899-12-30T19:37:00"/>
  </r>
  <r>
    <s v="T1"/>
    <x v="135"/>
    <x v="2"/>
    <s v="FR9456"/>
    <d v="2019-05-21T19:25:00"/>
    <s v="May"/>
    <x v="3"/>
    <x v="45"/>
    <s v="Long"/>
    <d v="2019-05-21T00:00:00"/>
    <d v="1899-12-30T19:25:00"/>
    <x v="6"/>
    <d v="1899-12-30T19:55:00"/>
  </r>
  <r>
    <s v="T1"/>
    <x v="128"/>
    <x v="2"/>
    <s v="FR7242"/>
    <d v="2019-05-21T19:25:00"/>
    <s v="May"/>
    <x v="3"/>
    <x v="67"/>
    <s v="Medium"/>
    <d v="2019-05-21T00:00:00"/>
    <d v="1899-12-30T19:25:00"/>
    <x v="6"/>
    <d v="1899-12-30T19:48:00"/>
  </r>
  <r>
    <s v="T1"/>
    <x v="20"/>
    <x v="2"/>
    <s v="FR026"/>
    <d v="2019-05-21T19:25:00"/>
    <s v="May"/>
    <x v="3"/>
    <x v="22"/>
    <s v="Short"/>
    <d v="2019-05-21T00:00:00"/>
    <d v="1899-12-30T19:25:00"/>
    <x v="6"/>
    <d v="1899-12-30T19:38:00"/>
  </r>
  <r>
    <s v="T1"/>
    <x v="21"/>
    <x v="3"/>
    <s v="LG4884"/>
    <d v="2019-05-21T19:30:00"/>
    <s v="May"/>
    <x v="3"/>
    <x v="64"/>
    <s v="None"/>
    <d v="2019-05-21T00:00:00"/>
    <d v="1899-12-30T19:30:00"/>
    <x v="6"/>
    <d v="1899-12-30T19:37:00"/>
  </r>
  <r>
    <s v="T1"/>
    <x v="26"/>
    <x v="2"/>
    <s v="FR9370"/>
    <d v="2019-05-21T19:35:00"/>
    <s v="May"/>
    <x v="3"/>
    <x v="26"/>
    <s v="Short"/>
    <d v="2019-05-21T00:00:00"/>
    <d v="1899-12-30T19:35:00"/>
    <x v="7"/>
    <d v="1899-12-30T19:51:00"/>
  </r>
  <r>
    <s v="T2"/>
    <x v="14"/>
    <x v="0"/>
    <s v="EI212"/>
    <d v="2019-05-21T19:35:00"/>
    <s v="May"/>
    <x v="3"/>
    <x v="25"/>
    <s v="None"/>
    <d v="2019-05-21T00:00:00"/>
    <d v="1899-12-30T19:35:00"/>
    <x v="7"/>
    <d v="1899-12-30T19:36:00"/>
  </r>
  <r>
    <s v="T1"/>
    <x v="4"/>
    <x v="2"/>
    <s v="FR1456"/>
    <d v="2019-05-21T19:40:00"/>
    <s v="May"/>
    <x v="3"/>
    <x v="26"/>
    <s v="Short"/>
    <d v="2019-05-21T00:00:00"/>
    <d v="1899-12-30T19:40:00"/>
    <x v="7"/>
    <d v="1899-12-30T19:56:00"/>
  </r>
  <r>
    <s v="T1"/>
    <x v="23"/>
    <x v="2"/>
    <s v="FR508"/>
    <d v="2019-05-21T19:40:00"/>
    <s v="May"/>
    <x v="3"/>
    <x v="7"/>
    <s v="Short"/>
    <d v="2019-05-21T00:00:00"/>
    <d v="1899-12-30T19:40:00"/>
    <x v="7"/>
    <d v="1899-12-30T19:57:00"/>
  </r>
  <r>
    <s v="T1"/>
    <x v="10"/>
    <x v="4"/>
    <s v="BA823"/>
    <d v="2019-05-21T19:50:00"/>
    <s v="May"/>
    <x v="3"/>
    <x v="37"/>
    <s v="Medium"/>
    <d v="2019-05-21T00:00:00"/>
    <d v="1899-12-30T19:50:00"/>
    <x v="8"/>
    <d v="1899-12-30T20:15:00"/>
  </r>
  <r>
    <s v="T1"/>
    <x v="44"/>
    <x v="4"/>
    <s v="BA4471"/>
    <d v="2019-05-21T19:55:00"/>
    <s v="May"/>
    <x v="3"/>
    <x v="34"/>
    <s v="Medium"/>
    <d v="2019-05-21T00:00:00"/>
    <d v="1899-12-30T19:55:00"/>
    <x v="9"/>
    <d v="1899-12-30T20:16:00"/>
  </r>
  <r>
    <s v="T2"/>
    <x v="29"/>
    <x v="0"/>
    <s v="EI276"/>
    <d v="2019-05-21T19:55:00"/>
    <s v="May"/>
    <x v="3"/>
    <x v="46"/>
    <s v="Medium"/>
    <d v="2019-05-21T00:00:00"/>
    <d v="1899-12-30T19:55:00"/>
    <x v="9"/>
    <d v="1899-12-30T20:15:00"/>
  </r>
  <r>
    <s v="T1"/>
    <x v="0"/>
    <x v="2"/>
    <s v="FR5776"/>
    <d v="2019-05-21T20:30:00"/>
    <s v="May"/>
    <x v="3"/>
    <x v="42"/>
    <s v="Medium"/>
    <d v="2019-05-21T00:00:00"/>
    <d v="1899-12-30T20:30:00"/>
    <x v="12"/>
    <d v="1899-12-30T20:54:00"/>
  </r>
  <r>
    <s v="T1"/>
    <x v="14"/>
    <x v="2"/>
    <s v="FR558"/>
    <d v="2019-05-21T20:30:00"/>
    <s v="May"/>
    <x v="3"/>
    <x v="39"/>
    <s v="None"/>
    <d v="2019-05-21T00:00:00"/>
    <d v="1899-12-30T20:30:00"/>
    <x v="12"/>
    <d v="1899-12-30T20:34:00"/>
  </r>
  <r>
    <s v="T1"/>
    <x v="29"/>
    <x v="2"/>
    <s v="FR666"/>
    <d v="2019-05-21T20:35:00"/>
    <s v="May"/>
    <x v="3"/>
    <x v="50"/>
    <s v="None"/>
    <d v="2019-05-21T00:00:00"/>
    <d v="1899-12-30T20:35:00"/>
    <x v="13"/>
    <d v="1899-12-30T20:37:00"/>
  </r>
  <r>
    <s v="T1"/>
    <x v="13"/>
    <x v="7"/>
    <s v="KL942"/>
    <d v="2019-05-21T20:45:00"/>
    <s v="May"/>
    <x v="3"/>
    <x v="92"/>
    <s v="Long"/>
    <d v="2019-05-21T00:00:00"/>
    <d v="1899-12-30T20:45:00"/>
    <x v="14"/>
    <d v="1899-12-30T21:19:00"/>
  </r>
  <r>
    <s v="T1"/>
    <x v="74"/>
    <x v="8"/>
    <s v="BE4528"/>
    <d v="2019-05-21T21:55:00"/>
    <s v="May"/>
    <x v="3"/>
    <x v="50"/>
    <s v="None"/>
    <d v="2019-05-21T00:00:00"/>
    <d v="1899-12-30T21:55:00"/>
    <x v="94"/>
    <d v="1899-12-30T21:57:00"/>
  </r>
  <r>
    <s v="T1"/>
    <x v="41"/>
    <x v="12"/>
    <s v="LH2521"/>
    <d v="2019-05-22T05:35:00"/>
    <s v="May"/>
    <x v="2"/>
    <x v="37"/>
    <s v="Medium"/>
    <d v="2019-05-22T00:00:00"/>
    <d v="1899-12-30T05:35:00"/>
    <x v="88"/>
    <d v="1899-12-30T06:00:00"/>
  </r>
  <r>
    <s v="T1"/>
    <x v="13"/>
    <x v="7"/>
    <s v="KL932"/>
    <d v="2019-05-22T05:55:00"/>
    <s v="May"/>
    <x v="2"/>
    <x v="47"/>
    <s v="Short"/>
    <d v="2019-05-22T00:00:00"/>
    <d v="1899-12-30T05:55:00"/>
    <x v="89"/>
    <d v="1899-12-30T06:13:00"/>
  </r>
  <r>
    <s v="T1"/>
    <x v="61"/>
    <x v="2"/>
    <s v="FR7124"/>
    <d v="2019-05-22T05:55:00"/>
    <s v="May"/>
    <x v="2"/>
    <x v="24"/>
    <s v="None"/>
    <d v="2019-05-22T00:00:00"/>
    <d v="1899-12-30T05:55:00"/>
    <x v="89"/>
    <d v="1899-12-30T05:55:00"/>
  </r>
  <r>
    <s v="T1"/>
    <x v="152"/>
    <x v="10"/>
    <s v="TOM1396"/>
    <d v="2019-05-22T05:55:00"/>
    <s v="May"/>
    <x v="2"/>
    <x v="0"/>
    <s v="Short"/>
    <d v="2019-05-22T00:00:00"/>
    <d v="1899-12-30T05:55:00"/>
    <x v="89"/>
    <d v="1899-12-30T06:09:00"/>
  </r>
  <r>
    <s v="T1"/>
    <x v="162"/>
    <x v="2"/>
    <s v="FR4620"/>
    <d v="2019-05-22T05:55:00"/>
    <s v="May"/>
    <x v="2"/>
    <x v="19"/>
    <s v="None"/>
    <d v="2019-05-22T00:00:00"/>
    <d v="1899-12-30T05:55:00"/>
    <x v="89"/>
    <d v="1899-12-30T06:03:00"/>
  </r>
  <r>
    <s v="T2"/>
    <x v="58"/>
    <x v="0"/>
    <s v="EI672"/>
    <d v="2019-05-22T05:55:00"/>
    <s v="May"/>
    <x v="2"/>
    <x v="18"/>
    <s v="None"/>
    <d v="2019-05-22T00:00:00"/>
    <d v="1899-12-30T05:55:00"/>
    <x v="89"/>
    <d v="1899-12-30T06:00:00"/>
  </r>
  <r>
    <s v="T1"/>
    <x v="7"/>
    <x v="15"/>
    <s v="AF1017"/>
    <d v="2019-05-22T06:00:00"/>
    <s v="May"/>
    <x v="2"/>
    <x v="39"/>
    <s v="None"/>
    <d v="2019-05-22T00:00:00"/>
    <d v="1899-12-30T06:00:00"/>
    <x v="89"/>
    <d v="1899-12-30T06:04:00"/>
  </r>
  <r>
    <s v="T2"/>
    <x v="125"/>
    <x v="0"/>
    <s v="EI428"/>
    <d v="2019-05-22T06:00:00"/>
    <s v="May"/>
    <x v="2"/>
    <x v="14"/>
    <s v="Short"/>
    <d v="2019-05-22T00:00:00"/>
    <d v="1899-12-30T06:00:00"/>
    <x v="89"/>
    <d v="1899-12-30T06:10:00"/>
  </r>
  <r>
    <s v="T1"/>
    <x v="41"/>
    <x v="2"/>
    <s v="FR8994"/>
    <d v="2019-05-22T06:10:00"/>
    <s v="May"/>
    <x v="2"/>
    <x v="19"/>
    <s v="None"/>
    <d v="2019-05-22T00:00:00"/>
    <d v="1899-12-30T06:10:00"/>
    <x v="90"/>
    <d v="1899-12-30T06:18:00"/>
  </r>
  <r>
    <s v="T2"/>
    <x v="45"/>
    <x v="0"/>
    <s v="EI592"/>
    <d v="2019-05-22T06:15:00"/>
    <s v="May"/>
    <x v="2"/>
    <x v="7"/>
    <s v="Short"/>
    <d v="2019-05-22T00:00:00"/>
    <d v="1899-12-30T06:15:00"/>
    <x v="91"/>
    <d v="1899-12-30T06:32:00"/>
  </r>
  <r>
    <s v="T1"/>
    <x v="5"/>
    <x v="2"/>
    <s v="FR6875"/>
    <d v="2019-05-22T06:15:00"/>
    <s v="May"/>
    <x v="2"/>
    <x v="37"/>
    <s v="Medium"/>
    <d v="2019-05-22T00:00:00"/>
    <d v="1899-12-30T06:15:00"/>
    <x v="91"/>
    <d v="1899-12-30T06:40:00"/>
  </r>
  <r>
    <s v="T2"/>
    <x v="13"/>
    <x v="0"/>
    <s v="EI602"/>
    <d v="2019-05-22T06:15:00"/>
    <s v="May"/>
    <x v="2"/>
    <x v="47"/>
    <s v="Short"/>
    <d v="2019-05-22T00:00:00"/>
    <d v="1899-12-30T06:15:00"/>
    <x v="91"/>
    <d v="1899-12-30T06:33:00"/>
  </r>
  <r>
    <s v="T2"/>
    <x v="52"/>
    <x v="0"/>
    <s v="EI402"/>
    <d v="2019-05-22T06:20:00"/>
    <s v="May"/>
    <x v="2"/>
    <x v="31"/>
    <s v="Long"/>
    <d v="2019-05-22T00:00:00"/>
    <d v="1899-12-30T06:20:00"/>
    <x v="91"/>
    <d v="1899-12-30T06:55:00"/>
  </r>
  <r>
    <s v="T1"/>
    <x v="45"/>
    <x v="2"/>
    <s v="FR7256"/>
    <d v="2019-05-22T06:25:00"/>
    <s v="May"/>
    <x v="2"/>
    <x v="50"/>
    <s v="None"/>
    <d v="2019-05-22T00:00:00"/>
    <d v="1899-12-30T06:25:00"/>
    <x v="83"/>
    <d v="1899-12-30T06:27:00"/>
  </r>
  <r>
    <s v="T1"/>
    <x v="16"/>
    <x v="2"/>
    <s v="FR7048"/>
    <d v="2019-05-22T06:25:00"/>
    <s v="May"/>
    <x v="2"/>
    <x v="14"/>
    <s v="Short"/>
    <d v="2019-05-22T00:00:00"/>
    <d v="1899-12-30T06:25:00"/>
    <x v="83"/>
    <d v="1899-12-30T06:35:00"/>
  </r>
  <r>
    <s v="T1"/>
    <x v="13"/>
    <x v="2"/>
    <s v="FR3100"/>
    <d v="2019-05-22T06:25:00"/>
    <s v="May"/>
    <x v="2"/>
    <x v="19"/>
    <s v="None"/>
    <d v="2019-05-22T00:00:00"/>
    <d v="1899-12-30T06:25:00"/>
    <x v="83"/>
    <d v="1899-12-30T06:33:00"/>
  </r>
  <r>
    <s v="T1"/>
    <x v="18"/>
    <x v="2"/>
    <s v="FR120"/>
    <d v="2019-05-22T06:30:00"/>
    <s v="May"/>
    <x v="2"/>
    <x v="64"/>
    <s v="None"/>
    <d v="2019-05-22T00:00:00"/>
    <d v="1899-12-30T06:30:00"/>
    <x v="83"/>
    <d v="1899-12-30T06:37:00"/>
  </r>
  <r>
    <s v="T2"/>
    <x v="10"/>
    <x v="0"/>
    <s v="EI152"/>
    <d v="2019-05-22T06:30:00"/>
    <s v="May"/>
    <x v="2"/>
    <x v="25"/>
    <s v="None"/>
    <d v="2019-05-22T00:00:00"/>
    <d v="1899-12-30T06:30:00"/>
    <x v="83"/>
    <d v="1899-12-30T06:31:00"/>
  </r>
  <r>
    <s v="T2"/>
    <x v="14"/>
    <x v="0"/>
    <s v="EI202"/>
    <d v="2019-05-22T06:30:00"/>
    <s v="May"/>
    <x v="2"/>
    <x v="19"/>
    <s v="None"/>
    <d v="2019-05-22T00:00:00"/>
    <d v="1899-12-30T06:30:00"/>
    <x v="83"/>
    <d v="1899-12-30T06:38:00"/>
  </r>
  <r>
    <s v="T2"/>
    <x v="29"/>
    <x v="0"/>
    <s v="EI262"/>
    <d v="2019-05-22T06:30:00"/>
    <s v="May"/>
    <x v="2"/>
    <x v="18"/>
    <s v="None"/>
    <d v="2019-05-22T00:00:00"/>
    <d v="1899-12-30T06:30:00"/>
    <x v="83"/>
    <d v="1899-12-30T06:35:00"/>
  </r>
  <r>
    <s v="T2"/>
    <x v="23"/>
    <x v="0"/>
    <s v="EI3280"/>
    <d v="2019-05-22T06:40:00"/>
    <s v="May"/>
    <x v="2"/>
    <x v="33"/>
    <s v="None"/>
    <d v="2019-05-22T00:00:00"/>
    <d v="1899-12-30T06:40:00"/>
    <x v="84"/>
    <d v="1899-12-30T06:46:00"/>
  </r>
  <r>
    <s v="T2"/>
    <x v="44"/>
    <x v="0"/>
    <s v="EI280"/>
    <d v="2019-05-22T06:40:00"/>
    <s v="May"/>
    <x v="2"/>
    <x v="13"/>
    <s v="Short"/>
    <d v="2019-05-22T00:00:00"/>
    <d v="1899-12-30T06:40:00"/>
    <x v="84"/>
    <d v="1899-12-30T06:59:00"/>
  </r>
  <r>
    <s v="T2"/>
    <x v="31"/>
    <x v="0"/>
    <s v="EI3250"/>
    <d v="2019-05-22T06:40:00"/>
    <s v="May"/>
    <x v="2"/>
    <x v="33"/>
    <s v="None"/>
    <d v="2019-05-22T00:00:00"/>
    <d v="1899-12-30T06:40:00"/>
    <x v="84"/>
    <d v="1899-12-30T06:46:00"/>
  </r>
  <r>
    <s v="T2"/>
    <x v="7"/>
    <x v="0"/>
    <s v="EI520"/>
    <d v="2019-05-22T06:40:00"/>
    <s v="May"/>
    <x v="2"/>
    <x v="19"/>
    <s v="None"/>
    <d v="2019-05-22T00:00:00"/>
    <d v="1899-12-30T06:40:00"/>
    <x v="84"/>
    <d v="1899-12-30T06:48:00"/>
  </r>
  <r>
    <s v="T1"/>
    <x v="11"/>
    <x v="2"/>
    <s v="FR7328"/>
    <d v="2019-05-22T06:45:00"/>
    <s v="May"/>
    <x v="2"/>
    <x v="33"/>
    <s v="None"/>
    <d v="2019-05-22T00:00:00"/>
    <d v="1899-12-30T06:45:00"/>
    <x v="85"/>
    <d v="1899-12-30T06:51:00"/>
  </r>
  <r>
    <s v="T2"/>
    <x v="5"/>
    <x v="0"/>
    <s v="EI562"/>
    <d v="2019-05-22T06:45:00"/>
    <s v="May"/>
    <x v="2"/>
    <x v="19"/>
    <s v="None"/>
    <d v="2019-05-22T00:00:00"/>
    <d v="1899-12-30T06:45:00"/>
    <x v="85"/>
    <d v="1899-12-30T06:53:00"/>
  </r>
  <r>
    <s v="T2"/>
    <x v="42"/>
    <x v="0"/>
    <s v="EI330"/>
    <d v="2019-05-22T06:45:00"/>
    <s v="May"/>
    <x v="2"/>
    <x v="50"/>
    <s v="None"/>
    <d v="2019-05-22T00:00:00"/>
    <d v="1899-12-30T06:45:00"/>
    <x v="85"/>
    <d v="1899-12-30T06:47:00"/>
  </r>
  <r>
    <s v="T1"/>
    <x v="46"/>
    <x v="2"/>
    <s v="FR9428"/>
    <d v="2019-05-22T06:50:00"/>
    <s v="May"/>
    <x v="2"/>
    <x v="39"/>
    <s v="None"/>
    <d v="2019-05-22T00:00:00"/>
    <d v="1899-12-30T06:50:00"/>
    <x v="85"/>
    <d v="1899-12-30T06:54:00"/>
  </r>
  <r>
    <s v="T2"/>
    <x v="4"/>
    <x v="0"/>
    <s v="EI630"/>
    <d v="2019-05-22T06:50:00"/>
    <s v="May"/>
    <x v="2"/>
    <x v="13"/>
    <s v="Short"/>
    <d v="2019-05-22T00:00:00"/>
    <d v="1899-12-30T06:50:00"/>
    <x v="85"/>
    <d v="1899-12-30T07:09:00"/>
  </r>
  <r>
    <s v="T2"/>
    <x v="118"/>
    <x v="0"/>
    <s v="EI392"/>
    <d v="2019-05-22T06:50:00"/>
    <s v="May"/>
    <x v="2"/>
    <x v="14"/>
    <s v="Short"/>
    <d v="2019-05-22T00:00:00"/>
    <d v="1899-12-30T06:50:00"/>
    <x v="85"/>
    <d v="1899-12-30T07:00:00"/>
  </r>
  <r>
    <s v="T1"/>
    <x v="52"/>
    <x v="2"/>
    <s v="FR9432"/>
    <d v="2019-05-22T06:50:00"/>
    <s v="May"/>
    <x v="2"/>
    <x v="47"/>
    <s v="Short"/>
    <d v="2019-05-22T00:00:00"/>
    <d v="1899-12-30T06:50:00"/>
    <x v="85"/>
    <d v="1899-12-30T07:08:00"/>
  </r>
  <r>
    <s v="T2"/>
    <x v="37"/>
    <x v="0"/>
    <s v="EI692"/>
    <d v="2019-05-22T06:50:00"/>
    <s v="May"/>
    <x v="2"/>
    <x v="44"/>
    <s v="Short"/>
    <d v="2019-05-22T00:00:00"/>
    <d v="1899-12-30T06:50:00"/>
    <x v="85"/>
    <d v="1899-12-30T07:02:00"/>
  </r>
  <r>
    <s v="T2"/>
    <x v="0"/>
    <x v="0"/>
    <s v="EI3220"/>
    <d v="2019-05-22T06:50:00"/>
    <s v="May"/>
    <x v="2"/>
    <x v="14"/>
    <s v="Short"/>
    <d v="2019-05-22T00:00:00"/>
    <d v="1899-12-30T06:50:00"/>
    <x v="85"/>
    <d v="1899-12-30T07:00:00"/>
  </r>
  <r>
    <s v="T1"/>
    <x v="161"/>
    <x v="2"/>
    <s v="FR7134"/>
    <d v="2019-05-22T06:50:00"/>
    <s v="May"/>
    <x v="2"/>
    <x v="19"/>
    <s v="None"/>
    <d v="2019-05-22T00:00:00"/>
    <d v="1899-12-30T06:50:00"/>
    <x v="85"/>
    <d v="1899-12-30T06:58:00"/>
  </r>
  <r>
    <s v="T2"/>
    <x v="49"/>
    <x v="0"/>
    <s v="EI432"/>
    <d v="2019-05-22T07:00:00"/>
    <s v="May"/>
    <x v="2"/>
    <x v="2"/>
    <s v="None"/>
    <d v="2019-05-22T00:00:00"/>
    <d v="1899-12-30T07:00:00"/>
    <x v="86"/>
    <d v="1899-12-30T07:09:00"/>
  </r>
  <r>
    <s v="T2"/>
    <x v="16"/>
    <x v="0"/>
    <s v="EI582"/>
    <d v="2019-05-22T07:00:00"/>
    <s v="May"/>
    <x v="2"/>
    <x v="22"/>
    <s v="Short"/>
    <d v="2019-05-22T00:00:00"/>
    <d v="1899-12-30T07:00:00"/>
    <x v="86"/>
    <d v="1899-12-30T07:13:00"/>
  </r>
  <r>
    <s v="T1"/>
    <x v="44"/>
    <x v="4"/>
    <s v="BA4461"/>
    <d v="2019-05-22T07:00:00"/>
    <s v="May"/>
    <x v="2"/>
    <x v="29"/>
    <s v="Long"/>
    <d v="2019-05-22T00:00:00"/>
    <d v="1899-12-30T07:00:00"/>
    <x v="86"/>
    <d v="1899-12-30T07:43:00"/>
  </r>
  <r>
    <s v="T2"/>
    <x v="15"/>
    <x v="0"/>
    <s v="EI650"/>
    <d v="2019-05-22T07:00:00"/>
    <s v="May"/>
    <x v="2"/>
    <x v="13"/>
    <s v="Short"/>
    <d v="2019-05-22T00:00:00"/>
    <d v="1899-12-30T07:00:00"/>
    <x v="86"/>
    <d v="1899-12-30T07:19:00"/>
  </r>
  <r>
    <s v="T2"/>
    <x v="40"/>
    <x v="0"/>
    <s v="EI342"/>
    <d v="2019-05-22T07:05:00"/>
    <s v="May"/>
    <x v="2"/>
    <x v="20"/>
    <s v="Long"/>
    <d v="2019-05-22T00:00:00"/>
    <d v="1899-12-30T07:05:00"/>
    <x v="87"/>
    <d v="1899-12-30T07:37:00"/>
  </r>
  <r>
    <s v="T1"/>
    <x v="32"/>
    <x v="2"/>
    <s v="FR442"/>
    <d v="2019-05-22T07:10:00"/>
    <s v="May"/>
    <x v="2"/>
    <x v="64"/>
    <s v="None"/>
    <d v="2019-05-22T00:00:00"/>
    <d v="1899-12-30T07:10:00"/>
    <x v="87"/>
    <d v="1899-12-30T07:17:00"/>
  </r>
  <r>
    <s v="T2"/>
    <x v="63"/>
    <x v="0"/>
    <s v="EI450"/>
    <d v="2019-05-22T07:10:00"/>
    <s v="May"/>
    <x v="2"/>
    <x v="64"/>
    <s v="None"/>
    <d v="2019-05-22T00:00:00"/>
    <d v="1899-12-30T07:10:00"/>
    <x v="87"/>
    <d v="1899-12-30T07:17:00"/>
  </r>
  <r>
    <s v="T1"/>
    <x v="119"/>
    <x v="2"/>
    <s v="FR4518"/>
    <d v="2019-05-22T07:20:00"/>
    <s v="May"/>
    <x v="2"/>
    <x v="67"/>
    <s v="Medium"/>
    <d v="2019-05-22T00:00:00"/>
    <d v="1899-12-30T07:20:00"/>
    <x v="77"/>
    <d v="1899-12-30T07:43:00"/>
  </r>
  <r>
    <s v="T1"/>
    <x v="1"/>
    <x v="2"/>
    <s v="FR7762"/>
    <d v="2019-05-22T07:20:00"/>
    <s v="May"/>
    <x v="2"/>
    <x v="44"/>
    <s v="Short"/>
    <d v="2019-05-22T00:00:00"/>
    <d v="1899-12-30T07:20:00"/>
    <x v="77"/>
    <d v="1899-12-30T07:32:00"/>
  </r>
  <r>
    <s v="T1"/>
    <x v="121"/>
    <x v="2"/>
    <s v="FR7312"/>
    <d v="2019-05-22T07:20:00"/>
    <s v="May"/>
    <x v="2"/>
    <x v="39"/>
    <s v="None"/>
    <d v="2019-05-22T00:00:00"/>
    <d v="1899-12-30T07:20:00"/>
    <x v="77"/>
    <d v="1899-12-30T07:24:00"/>
  </r>
  <r>
    <s v="T2"/>
    <x v="113"/>
    <x v="0"/>
    <s v="EI476"/>
    <d v="2019-05-22T07:20:00"/>
    <s v="May"/>
    <x v="2"/>
    <x v="22"/>
    <s v="Short"/>
    <d v="2019-05-22T00:00:00"/>
    <d v="1899-12-30T07:20:00"/>
    <x v="77"/>
    <d v="1899-12-30T07:33:00"/>
  </r>
  <r>
    <s v="T2"/>
    <x v="18"/>
    <x v="0"/>
    <s v="EI230"/>
    <d v="2019-05-22T07:20:00"/>
    <s v="May"/>
    <x v="2"/>
    <x v="50"/>
    <s v="None"/>
    <d v="2019-05-22T00:00:00"/>
    <d v="1899-12-30T07:20:00"/>
    <x v="77"/>
    <d v="1899-12-30T07:22:00"/>
  </r>
  <r>
    <s v="T1"/>
    <x v="42"/>
    <x v="2"/>
    <s v="FR8556"/>
    <d v="2019-05-22T07:20:00"/>
    <s v="May"/>
    <x v="2"/>
    <x v="2"/>
    <s v="None"/>
    <d v="2019-05-22T00:00:00"/>
    <d v="1899-12-30T07:20:00"/>
    <x v="77"/>
    <d v="1899-12-30T07:29:00"/>
  </r>
  <r>
    <s v="T2"/>
    <x v="61"/>
    <x v="0"/>
    <s v="EI776"/>
    <d v="2019-05-22T07:30:00"/>
    <s v="May"/>
    <x v="2"/>
    <x v="39"/>
    <s v="None"/>
    <d v="2019-05-22T00:00:00"/>
    <d v="1899-12-30T07:30:00"/>
    <x v="78"/>
    <d v="1899-12-30T07:34:00"/>
  </r>
  <r>
    <s v="T2"/>
    <x v="44"/>
    <x v="0"/>
    <s v="EI282"/>
    <d v="2019-05-22T07:30:00"/>
    <s v="May"/>
    <x v="2"/>
    <x v="23"/>
    <s v="None"/>
    <d v="2019-05-22T00:00:00"/>
    <d v="1899-12-30T07:30:00"/>
    <x v="78"/>
    <d v="1899-12-30T07:33:00"/>
  </r>
  <r>
    <s v="T2"/>
    <x v="31"/>
    <x v="0"/>
    <s v="EI3550"/>
    <d v="2019-05-22T07:40:00"/>
    <s v="May"/>
    <x v="2"/>
    <x v="23"/>
    <s v="None"/>
    <d v="2019-05-22T00:00:00"/>
    <d v="1899-12-30T07:40:00"/>
    <x v="79"/>
    <d v="1899-12-30T07:43:00"/>
  </r>
  <r>
    <s v="T2"/>
    <x v="114"/>
    <x v="0"/>
    <s v="EI422"/>
    <d v="2019-05-22T07:40:00"/>
    <s v="May"/>
    <x v="2"/>
    <x v="19"/>
    <s v="None"/>
    <d v="2019-05-22T00:00:00"/>
    <d v="1899-12-30T07:40:00"/>
    <x v="79"/>
    <d v="1899-12-30T07:48:00"/>
  </r>
  <r>
    <s v="T2"/>
    <x v="26"/>
    <x v="0"/>
    <s v="EI492"/>
    <d v="2019-05-22T07:40:00"/>
    <s v="May"/>
    <x v="2"/>
    <x v="50"/>
    <s v="None"/>
    <d v="2019-05-22T00:00:00"/>
    <d v="1899-12-30T07:40:00"/>
    <x v="79"/>
    <d v="1899-12-30T07:42:00"/>
  </r>
  <r>
    <s v="T1"/>
    <x v="118"/>
    <x v="2"/>
    <s v="FR8511"/>
    <d v="2019-05-22T07:55:00"/>
    <s v="May"/>
    <x v="2"/>
    <x v="24"/>
    <s v="None"/>
    <d v="2019-05-22T00:00:00"/>
    <d v="1899-12-30T07:55:00"/>
    <x v="81"/>
    <d v="1899-12-30T07:55:00"/>
  </r>
  <r>
    <s v="T1"/>
    <x v="46"/>
    <x v="2"/>
    <s v="FR4038"/>
    <d v="2019-05-22T08:00:00"/>
    <s v="May"/>
    <x v="2"/>
    <x v="14"/>
    <s v="Short"/>
    <d v="2019-05-22T00:00:00"/>
    <d v="1899-12-30T08:00:00"/>
    <x v="81"/>
    <d v="1899-12-30T08:10:00"/>
  </r>
  <r>
    <s v="T1"/>
    <x v="24"/>
    <x v="2"/>
    <s v="FR534"/>
    <d v="2019-05-22T08:05:00"/>
    <s v="May"/>
    <x v="2"/>
    <x v="50"/>
    <s v="None"/>
    <d v="2019-05-22T00:00:00"/>
    <d v="1899-12-30T08:05:00"/>
    <x v="82"/>
    <d v="1899-12-30T08:07:00"/>
  </r>
  <r>
    <s v="T1"/>
    <x v="8"/>
    <x v="2"/>
    <s v="FR206"/>
    <d v="2019-05-22T08:20:00"/>
    <s v="May"/>
    <x v="2"/>
    <x v="50"/>
    <s v="None"/>
    <d v="2019-05-22T00:00:00"/>
    <d v="1899-12-30T08:20:00"/>
    <x v="72"/>
    <d v="1899-12-30T08:22:00"/>
  </r>
  <r>
    <s v="T2"/>
    <x v="29"/>
    <x v="0"/>
    <s v="EI3700"/>
    <d v="2019-05-22T08:30:00"/>
    <s v="May"/>
    <x v="2"/>
    <x v="92"/>
    <s v="Long"/>
    <d v="2019-05-22T00:00:00"/>
    <d v="1899-12-30T08:30:00"/>
    <x v="103"/>
    <d v="1899-12-30T09:04:00"/>
  </r>
  <r>
    <s v="T1"/>
    <x v="13"/>
    <x v="7"/>
    <s v="KL934"/>
    <d v="2019-05-22T08:50:00"/>
    <s v="May"/>
    <x v="2"/>
    <x v="0"/>
    <s v="Short"/>
    <d v="2019-05-22T00:00:00"/>
    <d v="1899-12-30T08:50:00"/>
    <x v="74"/>
    <d v="1899-12-30T09:04:00"/>
  </r>
  <r>
    <s v="T1"/>
    <x v="92"/>
    <x v="26"/>
    <s v="LX411"/>
    <d v="2019-05-22T08:55:00"/>
    <s v="May"/>
    <x v="2"/>
    <x v="64"/>
    <s v="None"/>
    <d v="2019-05-22T00:00:00"/>
    <d v="1899-12-30T08:55:00"/>
    <x v="75"/>
    <d v="1899-12-30T09:02:00"/>
  </r>
  <r>
    <s v="T2"/>
    <x v="22"/>
    <x v="0"/>
    <s v="EI3350"/>
    <d v="2019-05-22T09:00:00"/>
    <s v="May"/>
    <x v="2"/>
    <x v="24"/>
    <s v="None"/>
    <d v="2019-05-22T00:00:00"/>
    <d v="1899-12-30T09:00:00"/>
    <x v="75"/>
    <d v="1899-12-30T09:00:00"/>
  </r>
  <r>
    <s v="T1"/>
    <x v="110"/>
    <x v="30"/>
    <s v="WS051"/>
    <d v="2019-05-22T09:00:00"/>
    <s v="May"/>
    <x v="2"/>
    <x v="124"/>
    <s v="Long"/>
    <d v="2019-05-22T00:00:00"/>
    <d v="1899-12-30T09:00:00"/>
    <x v="75"/>
    <d v="1899-12-30T11:02:00"/>
  </r>
  <r>
    <s v="T1"/>
    <x v="15"/>
    <x v="12"/>
    <s v="LH977"/>
    <d v="2019-05-22T09:10:00"/>
    <s v="May"/>
    <x v="2"/>
    <x v="23"/>
    <s v="None"/>
    <d v="2019-05-22T00:00:00"/>
    <d v="1899-12-30T09:10:00"/>
    <x v="76"/>
    <d v="1899-12-30T09:13:00"/>
  </r>
  <r>
    <s v="T1"/>
    <x v="112"/>
    <x v="31"/>
    <s v="BT662"/>
    <d v="2019-05-22T09:15:00"/>
    <s v="May"/>
    <x v="2"/>
    <x v="5"/>
    <s v="Short"/>
    <d v="2019-05-22T00:00:00"/>
    <d v="1899-12-30T09:15:00"/>
    <x v="65"/>
    <d v="1899-12-30T09:26:00"/>
  </r>
  <r>
    <s v="T1"/>
    <x v="157"/>
    <x v="2"/>
    <s v="FR1796"/>
    <d v="2019-05-22T09:25:00"/>
    <s v="May"/>
    <x v="2"/>
    <x v="64"/>
    <s v="None"/>
    <d v="2019-05-22T00:00:00"/>
    <d v="1899-12-30T09:25:00"/>
    <x v="66"/>
    <d v="1899-12-30T09:32:00"/>
  </r>
  <r>
    <s v="T2"/>
    <x v="10"/>
    <x v="0"/>
    <s v="EI156"/>
    <d v="2019-05-22T09:30:00"/>
    <s v="May"/>
    <x v="2"/>
    <x v="25"/>
    <s v="None"/>
    <d v="2019-05-22T00:00:00"/>
    <d v="1899-12-30T09:30:00"/>
    <x v="66"/>
    <d v="1899-12-30T09:31:00"/>
  </r>
  <r>
    <s v="T1"/>
    <x v="102"/>
    <x v="27"/>
    <s v="EY042"/>
    <d v="2019-05-22T09:35:00"/>
    <s v="May"/>
    <x v="2"/>
    <x v="64"/>
    <s v="None"/>
    <d v="2019-05-22T00:00:00"/>
    <d v="1899-12-30T09:35:00"/>
    <x v="67"/>
    <d v="1899-12-30T09:42:00"/>
  </r>
  <r>
    <s v="T1"/>
    <x v="120"/>
    <x v="2"/>
    <s v="FR1974"/>
    <d v="2019-05-22T09:35:00"/>
    <s v="May"/>
    <x v="2"/>
    <x v="24"/>
    <s v="None"/>
    <d v="2019-05-22T00:00:00"/>
    <d v="1899-12-30T09:35:00"/>
    <x v="67"/>
    <d v="1899-12-30T09:35:00"/>
  </r>
  <r>
    <s v="T2"/>
    <x v="10"/>
    <x v="0"/>
    <s v="EI158"/>
    <d v="2019-05-22T09:40:00"/>
    <s v="May"/>
    <x v="2"/>
    <x v="25"/>
    <s v="None"/>
    <d v="2019-05-22T00:00:00"/>
    <d v="1899-12-30T09:40:00"/>
    <x v="67"/>
    <d v="1899-12-30T09:41:00"/>
  </r>
  <r>
    <s v="T1"/>
    <x v="158"/>
    <x v="2"/>
    <s v="FR9505"/>
    <d v="2019-05-22T09:45:00"/>
    <s v="May"/>
    <x v="2"/>
    <x v="64"/>
    <s v="None"/>
    <d v="2019-05-22T00:00:00"/>
    <d v="1899-12-30T09:45:00"/>
    <x v="68"/>
    <d v="1899-12-30T09:52:00"/>
  </r>
  <r>
    <s v="T2"/>
    <x v="14"/>
    <x v="0"/>
    <s v="EI3322"/>
    <d v="2019-05-22T09:50:00"/>
    <s v="May"/>
    <x v="2"/>
    <x v="50"/>
    <s v="None"/>
    <d v="2019-05-22T00:00:00"/>
    <d v="1899-12-30T09:50:00"/>
    <x v="68"/>
    <d v="1899-12-30T09:52:00"/>
  </r>
  <r>
    <s v="T2"/>
    <x v="105"/>
    <x v="18"/>
    <s v="AA725"/>
    <d v="2019-05-22T09:50:00"/>
    <s v="May"/>
    <x v="2"/>
    <x v="50"/>
    <s v="None"/>
    <d v="2019-05-22T00:00:00"/>
    <d v="1899-12-30T09:50:00"/>
    <x v="68"/>
    <d v="1899-12-30T09:52:00"/>
  </r>
  <r>
    <s v="T2"/>
    <x v="7"/>
    <x v="0"/>
    <s v="EI524"/>
    <d v="2019-05-22T09:50:00"/>
    <s v="May"/>
    <x v="2"/>
    <x v="44"/>
    <s v="Short"/>
    <d v="2019-05-22T00:00:00"/>
    <d v="1899-12-30T09:50:00"/>
    <x v="68"/>
    <d v="1899-12-30T10:02:00"/>
  </r>
  <r>
    <s v="T2"/>
    <x v="31"/>
    <x v="0"/>
    <s v="EI3252"/>
    <d v="2019-05-22T09:55:00"/>
    <s v="May"/>
    <x v="2"/>
    <x v="0"/>
    <s v="Short"/>
    <d v="2019-05-22T00:00:00"/>
    <d v="1899-12-30T09:55:00"/>
    <x v="69"/>
    <d v="1899-12-30T10:09:00"/>
  </r>
  <r>
    <s v="T2"/>
    <x v="13"/>
    <x v="0"/>
    <s v="EI604"/>
    <d v="2019-05-22T10:00:00"/>
    <s v="May"/>
    <x v="2"/>
    <x v="44"/>
    <s v="Short"/>
    <d v="2019-05-22T00:00:00"/>
    <d v="1899-12-30T10:00:00"/>
    <x v="69"/>
    <d v="1899-12-30T10:12:00"/>
  </r>
  <r>
    <s v="T2"/>
    <x v="0"/>
    <x v="0"/>
    <s v="EI3222"/>
    <d v="2019-05-22T10:00:00"/>
    <s v="May"/>
    <x v="2"/>
    <x v="50"/>
    <s v="None"/>
    <d v="2019-05-22T00:00:00"/>
    <d v="1899-12-30T10:00:00"/>
    <x v="69"/>
    <d v="1899-12-30T10:02:00"/>
  </r>
  <r>
    <s v="T1"/>
    <x v="58"/>
    <x v="2"/>
    <s v="FR1025"/>
    <d v="2019-05-22T10:05:00"/>
    <s v="May"/>
    <x v="2"/>
    <x v="2"/>
    <s v="None"/>
    <d v="2019-05-22T00:00:00"/>
    <d v="1899-12-30T10:05:00"/>
    <x v="70"/>
    <d v="1899-12-30T10:14:00"/>
  </r>
  <r>
    <s v="T1"/>
    <x v="108"/>
    <x v="29"/>
    <s v="AY1382"/>
    <d v="2019-05-22T10:15:00"/>
    <s v="May"/>
    <x v="2"/>
    <x v="0"/>
    <s v="Short"/>
    <d v="2019-05-22T00:00:00"/>
    <d v="1899-12-30T10:15:00"/>
    <x v="71"/>
    <d v="1899-12-30T10:29:00"/>
  </r>
  <r>
    <s v="T1"/>
    <x v="29"/>
    <x v="2"/>
    <s v="FR664"/>
    <d v="2019-05-22T10:35:00"/>
    <s v="May"/>
    <x v="2"/>
    <x v="18"/>
    <s v="None"/>
    <d v="2019-05-22T00:00:00"/>
    <d v="1899-12-30T10:35:00"/>
    <x v="60"/>
    <d v="1899-12-30T10:40:00"/>
  </r>
  <r>
    <s v="T1"/>
    <x v="11"/>
    <x v="11"/>
    <s v="TP1323"/>
    <d v="2019-05-22T10:35:00"/>
    <s v="May"/>
    <x v="2"/>
    <x v="46"/>
    <s v="Medium"/>
    <d v="2019-05-22T00:00:00"/>
    <d v="1899-12-30T10:35:00"/>
    <x v="60"/>
    <d v="1899-12-30T10:55:00"/>
  </r>
  <r>
    <s v="T1"/>
    <x v="14"/>
    <x v="2"/>
    <s v="FR554"/>
    <d v="2019-05-22T10:35:00"/>
    <s v="May"/>
    <x v="2"/>
    <x v="50"/>
    <s v="None"/>
    <d v="2019-05-22T00:00:00"/>
    <d v="1899-12-30T10:35:00"/>
    <x v="60"/>
    <d v="1899-12-30T10:37:00"/>
  </r>
  <r>
    <s v="T2"/>
    <x v="66"/>
    <x v="0"/>
    <s v="EI105"/>
    <d v="2019-05-22T10:50:00"/>
    <s v="May"/>
    <x v="2"/>
    <x v="10"/>
    <s v="Medium"/>
    <d v="2019-05-22T00:00:00"/>
    <d v="1899-12-30T10:50:00"/>
    <x v="61"/>
    <d v="1899-12-30T11:17:00"/>
  </r>
  <r>
    <s v="T1"/>
    <x v="44"/>
    <x v="4"/>
    <s v="BA4465"/>
    <d v="2019-05-22T10:55:00"/>
    <s v="May"/>
    <x v="2"/>
    <x v="1"/>
    <s v="Long"/>
    <d v="2019-05-22T00:00:00"/>
    <d v="1899-12-30T10:55:00"/>
    <x v="62"/>
    <d v="1899-12-30T12:02:00"/>
  </r>
  <r>
    <s v="T1"/>
    <x v="53"/>
    <x v="14"/>
    <s v="TK1976"/>
    <d v="2019-05-22T10:55:00"/>
    <s v="May"/>
    <x v="2"/>
    <x v="46"/>
    <s v="Medium"/>
    <d v="2019-05-22T00:00:00"/>
    <d v="1899-12-30T10:55:00"/>
    <x v="62"/>
    <d v="1899-12-30T11:15:00"/>
  </r>
  <r>
    <s v="T2"/>
    <x v="36"/>
    <x v="0"/>
    <s v="EI544"/>
    <d v="2019-05-22T11:00:00"/>
    <s v="May"/>
    <x v="2"/>
    <x v="33"/>
    <s v="None"/>
    <d v="2019-05-22T00:00:00"/>
    <d v="1899-12-30T11:00:00"/>
    <x v="62"/>
    <d v="1899-12-30T11:06:00"/>
  </r>
  <r>
    <s v="T1"/>
    <x v="13"/>
    <x v="2"/>
    <s v="FR3102"/>
    <d v="2019-05-22T11:05:00"/>
    <s v="May"/>
    <x v="2"/>
    <x v="42"/>
    <s v="Medium"/>
    <d v="2019-05-22T00:00:00"/>
    <d v="1899-12-30T11:05:00"/>
    <x v="63"/>
    <d v="1899-12-30T11:29:00"/>
  </r>
  <r>
    <s v="T2"/>
    <x v="10"/>
    <x v="0"/>
    <s v="EI162"/>
    <d v="2019-05-22T11:10:00"/>
    <s v="May"/>
    <x v="2"/>
    <x v="24"/>
    <s v="None"/>
    <d v="2019-05-22T00:00:00"/>
    <d v="1899-12-30T11:10:00"/>
    <x v="63"/>
    <d v="1899-12-30T11:10:00"/>
  </r>
  <r>
    <s v="T1"/>
    <x v="13"/>
    <x v="7"/>
    <s v="KL946"/>
    <d v="2019-05-22T11:10:00"/>
    <s v="May"/>
    <x v="2"/>
    <x v="46"/>
    <s v="Medium"/>
    <d v="2019-05-22T00:00:00"/>
    <d v="1899-12-30T11:10:00"/>
    <x v="63"/>
    <d v="1899-12-30T11:30:00"/>
  </r>
  <r>
    <s v="T1"/>
    <x v="40"/>
    <x v="26"/>
    <s v="LX401"/>
    <d v="2019-05-22T11:15:00"/>
    <s v="May"/>
    <x v="2"/>
    <x v="62"/>
    <s v="Long"/>
    <d v="2019-05-22T00:00:00"/>
    <d v="1899-12-30T11:15:00"/>
    <x v="64"/>
    <d v="1899-12-30T12:16:00"/>
  </r>
  <r>
    <s v="T1"/>
    <x v="7"/>
    <x v="15"/>
    <s v="AF1717"/>
    <d v="2019-05-22T11:20:00"/>
    <s v="May"/>
    <x v="2"/>
    <x v="51"/>
    <s v="Long"/>
    <d v="2019-05-22T00:00:00"/>
    <d v="1899-12-30T11:20:00"/>
    <x v="64"/>
    <d v="1899-12-30T12:02:00"/>
  </r>
  <r>
    <s v="T2"/>
    <x v="44"/>
    <x v="0"/>
    <s v="EI284"/>
    <d v="2019-05-22T11:20:00"/>
    <s v="May"/>
    <x v="2"/>
    <x v="19"/>
    <s v="None"/>
    <d v="2019-05-22T00:00:00"/>
    <d v="1899-12-30T11:20:00"/>
    <x v="64"/>
    <d v="1899-12-30T11:28:00"/>
  </r>
  <r>
    <s v="T2"/>
    <x v="99"/>
    <x v="0"/>
    <s v="EI3930"/>
    <d v="2019-05-22T11:20:00"/>
    <s v="May"/>
    <x v="2"/>
    <x v="39"/>
    <s v="None"/>
    <d v="2019-05-22T00:00:00"/>
    <d v="1899-12-30T11:20:00"/>
    <x v="64"/>
    <d v="1899-12-30T11:24:00"/>
  </r>
  <r>
    <s v="T2"/>
    <x v="64"/>
    <x v="0"/>
    <s v="EI123"/>
    <d v="2019-05-22T11:30:00"/>
    <s v="May"/>
    <x v="2"/>
    <x v="0"/>
    <s v="Short"/>
    <d v="2019-05-22T00:00:00"/>
    <d v="1899-12-30T11:30:00"/>
    <x v="55"/>
    <d v="1899-12-30T11:44:00"/>
  </r>
  <r>
    <s v="T2"/>
    <x v="51"/>
    <x v="0"/>
    <s v="EI137"/>
    <d v="2019-05-22T11:30:00"/>
    <s v="May"/>
    <x v="2"/>
    <x v="13"/>
    <s v="Short"/>
    <d v="2019-05-22T00:00:00"/>
    <d v="1899-12-30T11:30:00"/>
    <x v="55"/>
    <d v="1899-12-30T11:49:00"/>
  </r>
  <r>
    <s v="T2"/>
    <x v="66"/>
    <x v="22"/>
    <s v="DL045"/>
    <d v="2019-05-22T11:35:00"/>
    <s v="May"/>
    <x v="2"/>
    <x v="25"/>
    <s v="None"/>
    <d v="2019-05-22T00:00:00"/>
    <d v="1899-12-30T11:35:00"/>
    <x v="56"/>
    <d v="1899-12-30T11:36:00"/>
  </r>
  <r>
    <s v="T1"/>
    <x v="93"/>
    <x v="2"/>
    <s v="FR632"/>
    <d v="2019-05-22T11:35:00"/>
    <s v="May"/>
    <x v="2"/>
    <x v="23"/>
    <s v="None"/>
    <d v="2019-05-22T00:00:00"/>
    <d v="1899-12-30T11:35:00"/>
    <x v="56"/>
    <d v="1899-12-30T11:38:00"/>
  </r>
  <r>
    <s v="T2"/>
    <x v="95"/>
    <x v="0"/>
    <s v="EI552"/>
    <d v="2019-05-22T11:45:00"/>
    <s v="May"/>
    <x v="2"/>
    <x v="25"/>
    <s v="None"/>
    <d v="2019-05-22T00:00:00"/>
    <d v="1899-12-30T11:45:00"/>
    <x v="57"/>
    <d v="1899-12-30T11:46:00"/>
  </r>
  <r>
    <s v="T2"/>
    <x v="26"/>
    <x v="0"/>
    <s v="EI494"/>
    <d v="2019-05-22T11:45:00"/>
    <s v="May"/>
    <x v="2"/>
    <x v="20"/>
    <s v="Long"/>
    <d v="2019-05-22T00:00:00"/>
    <d v="1899-12-30T11:45:00"/>
    <x v="57"/>
    <d v="1899-12-30T12:17:00"/>
  </r>
  <r>
    <s v="T1"/>
    <x v="83"/>
    <x v="33"/>
    <s v="SK536"/>
    <d v="2019-05-22T11:55:00"/>
    <s v="May"/>
    <x v="2"/>
    <x v="5"/>
    <s v="Short"/>
    <d v="2019-05-22T00:00:00"/>
    <d v="1899-12-30T11:55:00"/>
    <x v="58"/>
    <d v="1899-12-30T12:06:00"/>
  </r>
  <r>
    <s v="T1"/>
    <x v="142"/>
    <x v="35"/>
    <s v="CX306"/>
    <d v="2019-05-22T11:55:00"/>
    <s v="May"/>
    <x v="2"/>
    <x v="18"/>
    <s v="None"/>
    <d v="2019-05-22T00:00:00"/>
    <d v="1899-12-30T11:55:00"/>
    <x v="58"/>
    <d v="1899-12-30T12:00:00"/>
  </r>
  <r>
    <s v="T1"/>
    <x v="8"/>
    <x v="2"/>
    <s v="FR2272"/>
    <d v="2019-05-22T11:55:00"/>
    <s v="May"/>
    <x v="2"/>
    <x v="125"/>
    <s v="Long"/>
    <d v="2019-05-22T00:00:00"/>
    <d v="1899-12-30T11:55:00"/>
    <x v="58"/>
    <d v="1899-12-30T14:14:00"/>
  </r>
  <r>
    <s v="T1"/>
    <x v="116"/>
    <x v="2"/>
    <s v="FR1964"/>
    <d v="2019-05-22T12:00:00"/>
    <s v="May"/>
    <x v="2"/>
    <x v="50"/>
    <s v="None"/>
    <d v="2019-05-22T00:00:00"/>
    <d v="1899-12-30T12:00:00"/>
    <x v="58"/>
    <d v="1899-12-30T12:02:00"/>
  </r>
  <r>
    <s v="T2"/>
    <x v="96"/>
    <x v="0"/>
    <s v="EI532"/>
    <d v="2019-05-22T12:00:00"/>
    <s v="May"/>
    <x v="2"/>
    <x v="0"/>
    <s v="Short"/>
    <d v="2019-05-22T00:00:00"/>
    <d v="1899-12-30T12:00:00"/>
    <x v="58"/>
    <d v="1899-12-30T12:14:00"/>
  </r>
  <r>
    <s v="T1"/>
    <x v="97"/>
    <x v="8"/>
    <s v="BE308"/>
    <d v="2019-05-22T12:05:00"/>
    <s v="May"/>
    <x v="2"/>
    <x v="39"/>
    <s v="None"/>
    <d v="2019-05-22T00:00:00"/>
    <d v="1899-12-30T12:05:00"/>
    <x v="59"/>
    <d v="1899-12-30T12:09:00"/>
  </r>
  <r>
    <s v="T2"/>
    <x v="2"/>
    <x v="0"/>
    <s v="EI664"/>
    <d v="2019-05-22T12:15:00"/>
    <s v="May"/>
    <x v="2"/>
    <x v="24"/>
    <s v="None"/>
    <d v="2019-05-22T00:00:00"/>
    <d v="1899-12-30T12:15:00"/>
    <x v="49"/>
    <d v="1899-12-30T12:15:00"/>
  </r>
  <r>
    <s v="T2"/>
    <x v="98"/>
    <x v="0"/>
    <s v="EI514"/>
    <d v="2019-05-22T12:15:00"/>
    <s v="May"/>
    <x v="2"/>
    <x v="42"/>
    <s v="Medium"/>
    <d v="2019-05-22T00:00:00"/>
    <d v="1899-12-30T12:15:00"/>
    <x v="49"/>
    <d v="1899-12-30T12:39:00"/>
  </r>
  <r>
    <s v="T2"/>
    <x v="82"/>
    <x v="22"/>
    <s v="DL177"/>
    <d v="2019-05-22T12:20:00"/>
    <s v="May"/>
    <x v="2"/>
    <x v="50"/>
    <s v="None"/>
    <d v="2019-05-22T00:00:00"/>
    <d v="1899-12-30T12:20:00"/>
    <x v="49"/>
    <d v="1899-12-30T12:22:00"/>
  </r>
  <r>
    <s v="T1"/>
    <x v="37"/>
    <x v="21"/>
    <s v="EW9395"/>
    <d v="2019-05-22T12:20:00"/>
    <s v="May"/>
    <x v="2"/>
    <x v="19"/>
    <s v="None"/>
    <d v="2019-05-22T00:00:00"/>
    <d v="1899-12-30T12:20:00"/>
    <x v="49"/>
    <d v="1899-12-30T12:28:00"/>
  </r>
  <r>
    <s v="T2"/>
    <x v="64"/>
    <x v="20"/>
    <s v="UA153"/>
    <d v="2019-05-22T12:25:00"/>
    <s v="May"/>
    <x v="2"/>
    <x v="23"/>
    <s v="None"/>
    <d v="2019-05-22T00:00:00"/>
    <d v="1899-12-30T12:25:00"/>
    <x v="50"/>
    <d v="1899-12-30T12:28:00"/>
  </r>
  <r>
    <s v="T1"/>
    <x v="77"/>
    <x v="23"/>
    <s v="AC843"/>
    <d v="2019-05-22T12:25:00"/>
    <s v="May"/>
    <x v="2"/>
    <x v="91"/>
    <s v="Long"/>
    <d v="2019-05-22T00:00:00"/>
    <d v="1899-12-30T12:25:00"/>
    <x v="50"/>
    <d v="1899-12-30T14:10:00"/>
  </r>
  <r>
    <s v="T2"/>
    <x v="84"/>
    <x v="0"/>
    <s v="EI538"/>
    <d v="2019-05-22T12:25:00"/>
    <s v="May"/>
    <x v="2"/>
    <x v="24"/>
    <s v="None"/>
    <d v="2019-05-22T00:00:00"/>
    <d v="1899-12-30T12:25:00"/>
    <x v="50"/>
    <d v="1899-12-30T12:25:00"/>
  </r>
  <r>
    <s v="T2"/>
    <x v="93"/>
    <x v="6"/>
    <s v="D83607"/>
    <d v="2019-05-22T12:25:00"/>
    <s v="May"/>
    <x v="2"/>
    <x v="18"/>
    <s v="None"/>
    <d v="2019-05-22T00:00:00"/>
    <d v="1899-12-30T12:25:00"/>
    <x v="50"/>
    <d v="1899-12-30T12:30:00"/>
  </r>
  <r>
    <s v="T1"/>
    <x v="28"/>
    <x v="33"/>
    <s v="SK4604"/>
    <d v="2019-05-22T12:30:00"/>
    <s v="May"/>
    <x v="2"/>
    <x v="18"/>
    <s v="None"/>
    <d v="2019-05-22T00:00:00"/>
    <d v="1899-12-30T12:30:00"/>
    <x v="50"/>
    <d v="1899-12-30T12:35:00"/>
  </r>
  <r>
    <s v="T2"/>
    <x v="86"/>
    <x v="0"/>
    <s v="EI147"/>
    <d v="2019-05-22T12:35:00"/>
    <s v="May"/>
    <x v="2"/>
    <x v="18"/>
    <s v="None"/>
    <d v="2019-05-22T00:00:00"/>
    <d v="1899-12-30T12:35:00"/>
    <x v="51"/>
    <d v="1899-12-30T12:40:00"/>
  </r>
  <r>
    <s v="T1"/>
    <x v="87"/>
    <x v="24"/>
    <s v="LM664"/>
    <d v="2019-05-22T12:35:00"/>
    <s v="May"/>
    <x v="2"/>
    <x v="47"/>
    <s v="Short"/>
    <d v="2019-05-22T00:00:00"/>
    <d v="1899-12-30T12:35:00"/>
    <x v="51"/>
    <d v="1899-12-30T12:53:00"/>
  </r>
  <r>
    <s v="T2"/>
    <x v="80"/>
    <x v="0"/>
    <s v="EI119"/>
    <d v="2019-05-22T12:35:00"/>
    <s v="May"/>
    <x v="2"/>
    <x v="31"/>
    <s v="Long"/>
    <d v="2019-05-22T00:00:00"/>
    <d v="1899-12-30T12:35:00"/>
    <x v="51"/>
    <d v="1899-12-30T13:10:00"/>
  </r>
  <r>
    <s v="T1"/>
    <x v="31"/>
    <x v="2"/>
    <s v="FR816"/>
    <d v="2019-05-22T12:35:00"/>
    <s v="May"/>
    <x v="2"/>
    <x v="24"/>
    <s v="None"/>
    <d v="2019-05-22T00:00:00"/>
    <d v="1899-12-30T12:35:00"/>
    <x v="51"/>
    <d v="1899-12-30T12:35:00"/>
  </r>
  <r>
    <s v="T2"/>
    <x v="9"/>
    <x v="0"/>
    <s v="EI3204"/>
    <d v="2019-05-22T12:40:00"/>
    <s v="May"/>
    <x v="2"/>
    <x v="23"/>
    <s v="None"/>
    <d v="2019-05-22T00:00:00"/>
    <d v="1899-12-30T12:40:00"/>
    <x v="51"/>
    <d v="1899-12-30T12:43:00"/>
  </r>
  <r>
    <s v="T1"/>
    <x v="93"/>
    <x v="33"/>
    <s v="SK538"/>
    <d v="2019-05-22T12:40:00"/>
    <s v="May"/>
    <x v="2"/>
    <x v="23"/>
    <s v="None"/>
    <d v="2019-05-22T00:00:00"/>
    <d v="1899-12-30T12:40:00"/>
    <x v="51"/>
    <d v="1899-12-30T12:43:00"/>
  </r>
  <r>
    <s v="T2"/>
    <x v="80"/>
    <x v="20"/>
    <s v="UA127"/>
    <d v="2019-05-22T12:55:00"/>
    <s v="May"/>
    <x v="2"/>
    <x v="24"/>
    <s v="None"/>
    <d v="2019-05-22T00:00:00"/>
    <d v="1899-12-30T12:55:00"/>
    <x v="36"/>
    <d v="1899-12-30T12:55:00"/>
  </r>
  <r>
    <s v="T2"/>
    <x v="43"/>
    <x v="0"/>
    <s v="EI644"/>
    <d v="2019-05-22T12:55:00"/>
    <s v="May"/>
    <x v="2"/>
    <x v="14"/>
    <s v="Short"/>
    <d v="2019-05-22T00:00:00"/>
    <d v="1899-12-30T12:55:00"/>
    <x v="36"/>
    <d v="1899-12-30T13:05:00"/>
  </r>
  <r>
    <s v="T2"/>
    <x v="18"/>
    <x v="0"/>
    <s v="EI236"/>
    <d v="2019-05-22T12:55:00"/>
    <s v="May"/>
    <x v="2"/>
    <x v="24"/>
    <s v="None"/>
    <d v="2019-05-22T00:00:00"/>
    <d v="1899-12-30T12:55:00"/>
    <x v="36"/>
    <d v="1899-12-30T12:55:00"/>
  </r>
  <r>
    <s v="T2"/>
    <x v="67"/>
    <x v="0"/>
    <s v="EI748"/>
    <d v="2019-05-22T13:00:00"/>
    <s v="May"/>
    <x v="2"/>
    <x v="18"/>
    <s v="None"/>
    <d v="2019-05-22T00:00:00"/>
    <d v="1899-12-30T13:00:00"/>
    <x v="36"/>
    <d v="1899-12-30T13:05:00"/>
  </r>
  <r>
    <s v="T2"/>
    <x v="89"/>
    <x v="0"/>
    <s v="EI101"/>
    <d v="2019-05-22T13:00:00"/>
    <s v="May"/>
    <x v="2"/>
    <x v="67"/>
    <s v="Medium"/>
    <d v="2019-05-22T00:00:00"/>
    <d v="1899-12-30T13:00:00"/>
    <x v="36"/>
    <d v="1899-12-30T13:23:00"/>
  </r>
  <r>
    <s v="T2"/>
    <x v="91"/>
    <x v="0"/>
    <s v="EI742"/>
    <d v="2019-05-22T13:05:00"/>
    <s v="May"/>
    <x v="2"/>
    <x v="18"/>
    <s v="None"/>
    <d v="2019-05-22T00:00:00"/>
    <d v="1899-12-30T13:05:00"/>
    <x v="53"/>
    <d v="1899-12-30T13:10:00"/>
  </r>
  <r>
    <s v="T1"/>
    <x v="85"/>
    <x v="2"/>
    <s v="FR8035"/>
    <d v="2019-05-22T13:05:00"/>
    <s v="May"/>
    <x v="2"/>
    <x v="5"/>
    <s v="Short"/>
    <d v="2019-05-22T00:00:00"/>
    <d v="1899-12-30T13:05:00"/>
    <x v="53"/>
    <d v="1899-12-30T13:16:00"/>
  </r>
  <r>
    <s v="T1"/>
    <x v="155"/>
    <x v="2"/>
    <s v="FR7152"/>
    <d v="2019-05-22T13:05:00"/>
    <s v="May"/>
    <x v="2"/>
    <x v="18"/>
    <s v="None"/>
    <d v="2019-05-22T00:00:00"/>
    <d v="1899-12-30T13:05:00"/>
    <x v="53"/>
    <d v="1899-12-30T13:10:00"/>
  </r>
  <r>
    <s v="T2"/>
    <x v="31"/>
    <x v="0"/>
    <s v="EI3254"/>
    <d v="2019-05-22T13:10:00"/>
    <s v="May"/>
    <x v="2"/>
    <x v="23"/>
    <s v="None"/>
    <d v="2019-05-22T00:00:00"/>
    <d v="1899-12-30T13:10:00"/>
    <x v="53"/>
    <d v="1899-12-30T13:13:00"/>
  </r>
  <r>
    <s v="T2"/>
    <x v="90"/>
    <x v="0"/>
    <s v="EI115"/>
    <d v="2019-05-22T13:10:00"/>
    <s v="May"/>
    <x v="2"/>
    <x v="5"/>
    <s v="Short"/>
    <d v="2019-05-22T00:00:00"/>
    <d v="1899-12-30T13:10:00"/>
    <x v="53"/>
    <d v="1899-12-30T13:21:00"/>
  </r>
  <r>
    <s v="T1"/>
    <x v="79"/>
    <x v="19"/>
    <s v="0B3756"/>
    <d v="2019-05-22T13:10:00"/>
    <s v="May"/>
    <x v="2"/>
    <x v="23"/>
    <s v="None"/>
    <d v="2019-05-22T00:00:00"/>
    <d v="1899-12-30T13:10:00"/>
    <x v="53"/>
    <d v="1899-12-30T13:13:00"/>
  </r>
  <r>
    <s v="T2"/>
    <x v="6"/>
    <x v="0"/>
    <s v="EI3402"/>
    <d v="2019-05-22T13:15:00"/>
    <s v="May"/>
    <x v="2"/>
    <x v="126"/>
    <s v="Long"/>
    <d v="2019-05-22T00:00:00"/>
    <d v="1899-12-30T13:15:00"/>
    <x v="54"/>
    <d v="1899-12-30T15:24:00"/>
  </r>
  <r>
    <s v="T2"/>
    <x v="44"/>
    <x v="0"/>
    <s v="EI286"/>
    <d v="2019-05-22T13:20:00"/>
    <s v="May"/>
    <x v="2"/>
    <x v="50"/>
    <s v="None"/>
    <d v="2019-05-22T00:00:00"/>
    <d v="1899-12-30T13:20:00"/>
    <x v="54"/>
    <d v="1899-12-30T13:22:00"/>
  </r>
  <r>
    <s v="T2"/>
    <x v="56"/>
    <x v="0"/>
    <s v="EI3242"/>
    <d v="2019-05-22T13:20:00"/>
    <s v="May"/>
    <x v="2"/>
    <x v="0"/>
    <s v="Short"/>
    <d v="2019-05-22T00:00:00"/>
    <d v="1899-12-30T13:20:00"/>
    <x v="54"/>
    <d v="1899-12-30T13:34:00"/>
  </r>
  <r>
    <s v="T1"/>
    <x v="13"/>
    <x v="7"/>
    <s v="KL936"/>
    <d v="2019-05-22T13:20:00"/>
    <s v="May"/>
    <x v="2"/>
    <x v="127"/>
    <s v="Long"/>
    <d v="2019-05-22T00:00:00"/>
    <d v="1899-12-30T13:20:00"/>
    <x v="54"/>
    <d v="1899-12-30T14:54:00"/>
  </r>
  <r>
    <s v="T2"/>
    <x v="92"/>
    <x v="0"/>
    <s v="EI684"/>
    <d v="2019-05-22T13:20:00"/>
    <s v="May"/>
    <x v="2"/>
    <x v="22"/>
    <s v="Short"/>
    <d v="2019-05-22T00:00:00"/>
    <d v="1899-12-30T13:20:00"/>
    <x v="54"/>
    <d v="1899-12-30T13:33:00"/>
  </r>
  <r>
    <s v="T2"/>
    <x v="77"/>
    <x v="0"/>
    <s v="EI129"/>
    <d v="2019-05-22T13:35:00"/>
    <s v="May"/>
    <x v="2"/>
    <x v="19"/>
    <s v="None"/>
    <d v="2019-05-22T00:00:00"/>
    <d v="1899-12-30T13:35:00"/>
    <x v="44"/>
    <d v="1899-12-30T13:43:00"/>
  </r>
  <r>
    <s v="T1"/>
    <x v="18"/>
    <x v="2"/>
    <s v="FR122"/>
    <d v="2019-05-22T13:35:00"/>
    <s v="May"/>
    <x v="2"/>
    <x v="25"/>
    <s v="None"/>
    <d v="2019-05-22T00:00:00"/>
    <d v="1899-12-30T13:35:00"/>
    <x v="44"/>
    <d v="1899-12-30T13:36:00"/>
  </r>
  <r>
    <s v="T2"/>
    <x v="10"/>
    <x v="0"/>
    <s v="EI166"/>
    <d v="2019-05-22T13:40:00"/>
    <s v="May"/>
    <x v="2"/>
    <x v="2"/>
    <s v="None"/>
    <d v="2019-05-22T00:00:00"/>
    <d v="1899-12-30T13:40:00"/>
    <x v="44"/>
    <d v="1899-12-30T13:49:00"/>
  </r>
  <r>
    <s v="T2"/>
    <x v="7"/>
    <x v="0"/>
    <s v="EI526"/>
    <d v="2019-05-22T13:40:00"/>
    <s v="May"/>
    <x v="2"/>
    <x v="33"/>
    <s v="None"/>
    <d v="2019-05-22T00:00:00"/>
    <d v="1899-12-30T13:40:00"/>
    <x v="44"/>
    <d v="1899-12-30T13:46:00"/>
  </r>
  <r>
    <s v="T2"/>
    <x v="13"/>
    <x v="0"/>
    <s v="EI608"/>
    <d v="2019-05-22T13:50:00"/>
    <s v="May"/>
    <x v="2"/>
    <x v="33"/>
    <s v="None"/>
    <d v="2019-05-22T00:00:00"/>
    <d v="1899-12-30T13:50:00"/>
    <x v="45"/>
    <d v="1899-12-30T13:56:00"/>
  </r>
  <r>
    <s v="T2"/>
    <x v="34"/>
    <x v="9"/>
    <s v="EK162"/>
    <d v="2019-05-22T13:50:00"/>
    <s v="May"/>
    <x v="2"/>
    <x v="6"/>
    <s v="Short"/>
    <d v="2019-05-22T00:00:00"/>
    <d v="1899-12-30T13:50:00"/>
    <x v="45"/>
    <d v="1899-12-30T14:05:00"/>
  </r>
  <r>
    <s v="T1"/>
    <x v="85"/>
    <x v="21"/>
    <s v="EW397"/>
    <d v="2019-05-22T13:50:00"/>
    <s v="May"/>
    <x v="2"/>
    <x v="5"/>
    <s v="Short"/>
    <d v="2019-05-22T00:00:00"/>
    <d v="1899-12-30T13:50:00"/>
    <x v="45"/>
    <d v="1899-12-30T14:01:00"/>
  </r>
  <r>
    <s v="T1"/>
    <x v="156"/>
    <x v="10"/>
    <s v="TOM1368"/>
    <d v="2019-05-22T14:00:00"/>
    <s v="May"/>
    <x v="2"/>
    <x v="70"/>
    <s v="Long"/>
    <d v="2019-05-22T00:00:00"/>
    <d v="1899-12-30T14:00:00"/>
    <x v="46"/>
    <d v="1899-12-30T15:33:00"/>
  </r>
  <r>
    <s v="T1"/>
    <x v="7"/>
    <x v="15"/>
    <s v="AF1817"/>
    <d v="2019-05-22T14:10:00"/>
    <s v="May"/>
    <x v="2"/>
    <x v="44"/>
    <s v="Short"/>
    <d v="2019-05-22T00:00:00"/>
    <d v="1899-12-30T14:10:00"/>
    <x v="47"/>
    <d v="1899-12-30T14:22:00"/>
  </r>
  <r>
    <s v="T1"/>
    <x v="44"/>
    <x v="4"/>
    <s v="BA4473"/>
    <d v="2019-05-22T14:20:00"/>
    <s v="May"/>
    <x v="2"/>
    <x v="6"/>
    <s v="Short"/>
    <d v="2019-05-22T00:00:00"/>
    <d v="1899-12-30T14:20:00"/>
    <x v="48"/>
    <d v="1899-12-30T14:35:00"/>
  </r>
  <r>
    <s v="T2"/>
    <x v="81"/>
    <x v="0"/>
    <s v="EI131"/>
    <d v="2019-05-22T14:20:00"/>
    <s v="May"/>
    <x v="2"/>
    <x v="39"/>
    <s v="None"/>
    <d v="2019-05-22T00:00:00"/>
    <d v="1899-12-30T14:20:00"/>
    <x v="48"/>
    <d v="1899-12-30T14:24:00"/>
  </r>
  <r>
    <s v="T2"/>
    <x v="31"/>
    <x v="0"/>
    <s v="EI3256"/>
    <d v="2019-05-22T14:25:00"/>
    <s v="May"/>
    <x v="2"/>
    <x v="47"/>
    <s v="Short"/>
    <d v="2019-05-22T00:00:00"/>
    <d v="1899-12-30T14:25:00"/>
    <x v="37"/>
    <d v="1899-12-30T14:43:00"/>
  </r>
  <r>
    <s v="T2"/>
    <x v="68"/>
    <x v="6"/>
    <s v="D81763"/>
    <d v="2019-05-22T14:30:00"/>
    <s v="May"/>
    <x v="2"/>
    <x v="7"/>
    <s v="Short"/>
    <d v="2019-05-22T00:00:00"/>
    <d v="1899-12-30T14:30:00"/>
    <x v="37"/>
    <d v="1899-12-30T14:47:00"/>
  </r>
  <r>
    <s v="T1"/>
    <x v="103"/>
    <x v="2"/>
    <s v="FR1116"/>
    <d v="2019-05-22T14:30:00"/>
    <s v="May"/>
    <x v="2"/>
    <x v="67"/>
    <s v="Medium"/>
    <d v="2019-05-22T00:00:00"/>
    <d v="1899-12-30T14:30:00"/>
    <x v="37"/>
    <d v="1899-12-30T14:53:00"/>
  </r>
  <r>
    <s v="T1"/>
    <x v="35"/>
    <x v="2"/>
    <s v="FR7122"/>
    <d v="2019-05-22T14:30:00"/>
    <s v="May"/>
    <x v="2"/>
    <x v="25"/>
    <s v="None"/>
    <d v="2019-05-22T00:00:00"/>
    <d v="1899-12-30T14:30:00"/>
    <x v="37"/>
    <d v="1899-12-30T14:31:00"/>
  </r>
  <r>
    <s v="T1"/>
    <x v="42"/>
    <x v="2"/>
    <s v="FR8558"/>
    <d v="2019-05-22T14:30:00"/>
    <s v="May"/>
    <x v="2"/>
    <x v="44"/>
    <s v="Short"/>
    <d v="2019-05-22T00:00:00"/>
    <d v="1899-12-30T14:30:00"/>
    <x v="37"/>
    <d v="1899-12-30T14:42:00"/>
  </r>
  <r>
    <s v="T1"/>
    <x v="94"/>
    <x v="25"/>
    <s v="FI419"/>
    <d v="2019-05-22T14:40:00"/>
    <s v="May"/>
    <x v="2"/>
    <x v="50"/>
    <s v="None"/>
    <d v="2019-05-22T00:00:00"/>
    <d v="1899-12-30T14:40:00"/>
    <x v="38"/>
    <d v="1899-12-30T14:42:00"/>
  </r>
  <r>
    <s v="T2"/>
    <x v="69"/>
    <x v="6"/>
    <s v="D81840"/>
    <d v="2019-05-22T14:40:00"/>
    <s v="May"/>
    <x v="2"/>
    <x v="80"/>
    <s v="Long"/>
    <d v="2019-05-22T00:00:00"/>
    <d v="1899-12-30T14:40:00"/>
    <x v="38"/>
    <d v="1899-12-30T15:35:00"/>
  </r>
  <r>
    <s v="T1"/>
    <x v="71"/>
    <x v="2"/>
    <s v="FR7354"/>
    <d v="2019-05-22T14:45:00"/>
    <s v="May"/>
    <x v="2"/>
    <x v="6"/>
    <s v="Short"/>
    <d v="2019-05-22T00:00:00"/>
    <d v="1899-12-30T14:45:00"/>
    <x v="39"/>
    <d v="1899-12-30T15:00:00"/>
  </r>
  <r>
    <s v="T2"/>
    <x v="14"/>
    <x v="0"/>
    <s v="EI208"/>
    <d v="2019-05-22T14:50:00"/>
    <s v="May"/>
    <x v="2"/>
    <x v="24"/>
    <s v="None"/>
    <d v="2019-05-22T00:00:00"/>
    <d v="1899-12-30T14:50:00"/>
    <x v="39"/>
    <d v="1899-12-30T14:50:00"/>
  </r>
  <r>
    <s v="T1"/>
    <x v="32"/>
    <x v="2"/>
    <s v="FR1442"/>
    <d v="2019-05-22T14:50:00"/>
    <s v="May"/>
    <x v="2"/>
    <x v="45"/>
    <s v="Long"/>
    <d v="2019-05-22T00:00:00"/>
    <d v="1899-12-30T14:50:00"/>
    <x v="39"/>
    <d v="1899-12-30T15:20:00"/>
  </r>
  <r>
    <s v="T1"/>
    <x v="40"/>
    <x v="26"/>
    <s v="LX407"/>
    <d v="2019-05-22T14:55:00"/>
    <s v="May"/>
    <x v="2"/>
    <x v="40"/>
    <s v="Long"/>
    <d v="2019-05-22T00:00:00"/>
    <d v="1899-12-30T14:55:00"/>
    <x v="40"/>
    <d v="1899-12-30T15:44:00"/>
  </r>
  <r>
    <s v="T2"/>
    <x v="73"/>
    <x v="0"/>
    <s v="EI145"/>
    <d v="2019-05-22T14:55:00"/>
    <s v="May"/>
    <x v="2"/>
    <x v="42"/>
    <s v="Medium"/>
    <d v="2019-05-22T00:00:00"/>
    <d v="1899-12-30T14:55:00"/>
    <x v="40"/>
    <d v="1899-12-30T15:19:00"/>
  </r>
  <r>
    <s v="T2"/>
    <x v="0"/>
    <x v="0"/>
    <s v="EI3226"/>
    <d v="2019-05-22T15:00:00"/>
    <s v="May"/>
    <x v="2"/>
    <x v="31"/>
    <s v="Long"/>
    <d v="2019-05-22T00:00:00"/>
    <d v="1899-12-30T15:00:00"/>
    <x v="40"/>
    <d v="1899-12-30T15:35:00"/>
  </r>
  <r>
    <s v="T2"/>
    <x v="35"/>
    <x v="0"/>
    <s v="EI764"/>
    <d v="2019-05-22T15:00:00"/>
    <s v="May"/>
    <x v="2"/>
    <x v="23"/>
    <s v="None"/>
    <d v="2019-05-22T00:00:00"/>
    <d v="1899-12-30T15:00:00"/>
    <x v="40"/>
    <d v="1899-12-30T15:03:00"/>
  </r>
  <r>
    <s v="T2"/>
    <x v="18"/>
    <x v="0"/>
    <s v="EI238"/>
    <d v="2019-05-22T15:05:00"/>
    <s v="May"/>
    <x v="2"/>
    <x v="7"/>
    <s v="Short"/>
    <d v="2019-05-22T00:00:00"/>
    <d v="1899-12-30T15:05:00"/>
    <x v="41"/>
    <d v="1899-12-30T15:22:00"/>
  </r>
  <r>
    <s v="T1"/>
    <x v="5"/>
    <x v="16"/>
    <s v="VY8721"/>
    <d v="2019-05-22T15:05:00"/>
    <s v="May"/>
    <x v="2"/>
    <x v="22"/>
    <s v="Short"/>
    <d v="2019-05-22T00:00:00"/>
    <d v="1899-12-30T15:05:00"/>
    <x v="41"/>
    <d v="1899-12-30T15:18:00"/>
  </r>
  <r>
    <s v="T1"/>
    <x v="75"/>
    <x v="17"/>
    <s v="QR018"/>
    <d v="2019-05-22T15:10:00"/>
    <s v="May"/>
    <x v="2"/>
    <x v="44"/>
    <s v="Short"/>
    <d v="2019-05-22T00:00:00"/>
    <d v="1899-12-30T15:10:00"/>
    <x v="41"/>
    <d v="1899-12-30T15:22:00"/>
  </r>
  <r>
    <s v="T2"/>
    <x v="76"/>
    <x v="0"/>
    <s v="EI782"/>
    <d v="2019-05-22T15:20:00"/>
    <s v="May"/>
    <x v="2"/>
    <x v="18"/>
    <s v="None"/>
    <d v="2019-05-22T00:00:00"/>
    <d v="1899-12-30T15:20:00"/>
    <x v="42"/>
    <d v="1899-12-30T15:25:00"/>
  </r>
  <r>
    <s v="T1"/>
    <x v="10"/>
    <x v="4"/>
    <s v="BA837"/>
    <d v="2019-05-22T15:25:00"/>
    <s v="May"/>
    <x v="2"/>
    <x v="67"/>
    <s v="Medium"/>
    <d v="2019-05-22T00:00:00"/>
    <d v="1899-12-30T15:25:00"/>
    <x v="32"/>
    <d v="1899-12-30T15:48:00"/>
  </r>
  <r>
    <s v="T1"/>
    <x v="8"/>
    <x v="2"/>
    <s v="FR294"/>
    <d v="2019-05-22T15:30:00"/>
    <s v="May"/>
    <x v="2"/>
    <x v="47"/>
    <s v="Short"/>
    <d v="2019-05-22T00:00:00"/>
    <d v="1899-12-30T15:30:00"/>
    <x v="32"/>
    <d v="1899-12-30T15:48:00"/>
  </r>
  <r>
    <s v="T1"/>
    <x v="13"/>
    <x v="2"/>
    <s v="FR3104"/>
    <d v="2019-05-22T15:30:00"/>
    <s v="May"/>
    <x v="2"/>
    <x v="64"/>
    <s v="None"/>
    <d v="2019-05-22T00:00:00"/>
    <d v="1899-12-30T15:30:00"/>
    <x v="32"/>
    <d v="1899-12-30T15:37:00"/>
  </r>
  <r>
    <s v="T2"/>
    <x v="16"/>
    <x v="0"/>
    <s v="EI586"/>
    <d v="2019-05-22T15:40:00"/>
    <s v="May"/>
    <x v="2"/>
    <x v="45"/>
    <s v="Long"/>
    <d v="2019-05-22T00:00:00"/>
    <d v="1899-12-30T15:40:00"/>
    <x v="33"/>
    <d v="1899-12-30T16:10:00"/>
  </r>
  <r>
    <s v="T2"/>
    <x v="44"/>
    <x v="0"/>
    <s v="EI288"/>
    <d v="2019-05-22T15:40:00"/>
    <s v="May"/>
    <x v="2"/>
    <x v="11"/>
    <s v="Long"/>
    <d v="2019-05-22T00:00:00"/>
    <d v="1899-12-30T15:40:00"/>
    <x v="33"/>
    <d v="1899-12-30T16:20:00"/>
  </r>
  <r>
    <s v="T2"/>
    <x v="60"/>
    <x v="0"/>
    <s v="EI141"/>
    <d v="2019-05-22T15:45:00"/>
    <s v="May"/>
    <x v="2"/>
    <x v="22"/>
    <s v="Short"/>
    <d v="2019-05-22T00:00:00"/>
    <d v="1899-12-30T15:45:00"/>
    <x v="34"/>
    <d v="1899-12-30T15:58:00"/>
  </r>
  <r>
    <s v="T2"/>
    <x v="10"/>
    <x v="0"/>
    <s v="EI174"/>
    <d v="2019-05-22T15:50:00"/>
    <s v="May"/>
    <x v="2"/>
    <x v="39"/>
    <s v="None"/>
    <d v="2019-05-22T00:00:00"/>
    <d v="1899-12-30T15:50:00"/>
    <x v="34"/>
    <d v="1899-12-30T15:54:00"/>
  </r>
  <r>
    <s v="T1"/>
    <x v="44"/>
    <x v="4"/>
    <s v="BA4467"/>
    <d v="2019-05-22T15:55:00"/>
    <s v="May"/>
    <x v="2"/>
    <x v="50"/>
    <s v="None"/>
    <d v="2019-05-22T00:00:00"/>
    <d v="1899-12-30T15:55:00"/>
    <x v="35"/>
    <d v="1899-12-30T15:57:00"/>
  </r>
  <r>
    <s v="T2"/>
    <x v="52"/>
    <x v="0"/>
    <s v="EI406"/>
    <d v="2019-05-22T15:55:00"/>
    <s v="May"/>
    <x v="2"/>
    <x v="0"/>
    <s v="Short"/>
    <d v="2019-05-22T00:00:00"/>
    <d v="1899-12-30T15:55:00"/>
    <x v="35"/>
    <d v="1899-12-30T16:09:00"/>
  </r>
  <r>
    <s v="T1"/>
    <x v="65"/>
    <x v="2"/>
    <s v="FR7346"/>
    <d v="2019-05-22T15:55:00"/>
    <s v="May"/>
    <x v="2"/>
    <x v="39"/>
    <s v="None"/>
    <d v="2019-05-22T00:00:00"/>
    <d v="1899-12-30T15:55:00"/>
    <x v="35"/>
    <d v="1899-12-30T15:59:00"/>
  </r>
  <r>
    <s v="T2"/>
    <x v="62"/>
    <x v="0"/>
    <s v="EI143"/>
    <d v="2019-05-22T16:00:00"/>
    <s v="May"/>
    <x v="2"/>
    <x v="25"/>
    <s v="None"/>
    <d v="2019-05-22T00:00:00"/>
    <d v="1899-12-30T16:00:00"/>
    <x v="35"/>
    <d v="1899-12-30T16:01:00"/>
  </r>
  <r>
    <s v="T2"/>
    <x v="64"/>
    <x v="0"/>
    <s v="EI125"/>
    <d v="2019-05-22T16:00:00"/>
    <s v="May"/>
    <x v="2"/>
    <x v="46"/>
    <s v="Medium"/>
    <d v="2019-05-22T00:00:00"/>
    <d v="1899-12-30T16:00:00"/>
    <x v="35"/>
    <d v="1899-12-30T16:20:00"/>
  </r>
  <r>
    <s v="T1"/>
    <x v="48"/>
    <x v="2"/>
    <s v="FR337"/>
    <d v="2019-05-22T16:00:00"/>
    <s v="May"/>
    <x v="2"/>
    <x v="22"/>
    <s v="Short"/>
    <d v="2019-05-22T00:00:00"/>
    <d v="1899-12-30T16:00:00"/>
    <x v="35"/>
    <d v="1899-12-30T16:13:00"/>
  </r>
  <r>
    <s v="T2"/>
    <x v="66"/>
    <x v="0"/>
    <s v="EI109"/>
    <d v="2019-05-22T16:15:00"/>
    <s v="May"/>
    <x v="2"/>
    <x v="2"/>
    <s v="None"/>
    <d v="2019-05-22T00:00:00"/>
    <d v="1899-12-30T16:15:00"/>
    <x v="26"/>
    <d v="1899-12-30T16:24:00"/>
  </r>
  <r>
    <s v="T1"/>
    <x v="57"/>
    <x v="10"/>
    <s v="TOM1380"/>
    <d v="2019-05-22T16:15:00"/>
    <s v="May"/>
    <x v="2"/>
    <x v="40"/>
    <s v="Long"/>
    <d v="2019-05-22T00:00:00"/>
    <d v="1899-12-30T16:15:00"/>
    <x v="26"/>
    <d v="1899-12-30T17:04:00"/>
  </r>
  <r>
    <s v="T1"/>
    <x v="63"/>
    <x v="2"/>
    <s v="FR6840"/>
    <d v="2019-05-22T16:15:00"/>
    <s v="May"/>
    <x v="2"/>
    <x v="67"/>
    <s v="Medium"/>
    <d v="2019-05-22T00:00:00"/>
    <d v="1899-12-30T16:15:00"/>
    <x v="26"/>
    <d v="1899-12-30T16:38:00"/>
  </r>
  <r>
    <s v="T2"/>
    <x v="50"/>
    <x v="0"/>
    <s v="EI3216"/>
    <d v="2019-05-22T16:20:00"/>
    <s v="May"/>
    <x v="2"/>
    <x v="24"/>
    <s v="None"/>
    <d v="2019-05-22T00:00:00"/>
    <d v="1899-12-30T16:20:00"/>
    <x v="26"/>
    <d v="1899-12-30T16:20:00"/>
  </r>
  <r>
    <s v="T2"/>
    <x v="51"/>
    <x v="0"/>
    <s v="EI139"/>
    <d v="2019-05-22T16:20:00"/>
    <s v="May"/>
    <x v="2"/>
    <x v="47"/>
    <s v="Short"/>
    <d v="2019-05-22T00:00:00"/>
    <d v="1899-12-30T16:20:00"/>
    <x v="26"/>
    <d v="1899-12-30T16:38:00"/>
  </r>
  <r>
    <s v="T2"/>
    <x v="41"/>
    <x v="0"/>
    <s v="EI356"/>
    <d v="2019-05-22T16:20:00"/>
    <s v="May"/>
    <x v="2"/>
    <x v="44"/>
    <s v="Short"/>
    <d v="2019-05-22T00:00:00"/>
    <d v="1899-12-30T16:20:00"/>
    <x v="26"/>
    <d v="1899-12-30T16:32:00"/>
  </r>
  <r>
    <s v="T1"/>
    <x v="30"/>
    <x v="8"/>
    <s v="BE386"/>
    <d v="2019-05-22T16:25:00"/>
    <s v="May"/>
    <x v="2"/>
    <x v="7"/>
    <s v="Short"/>
    <d v="2019-05-22T00:00:00"/>
    <d v="1899-12-30T16:25:00"/>
    <x v="27"/>
    <d v="1899-12-30T16:42:00"/>
  </r>
  <r>
    <s v="T1"/>
    <x v="52"/>
    <x v="2"/>
    <s v="FR9434"/>
    <d v="2019-05-22T16:30:00"/>
    <s v="May"/>
    <x v="2"/>
    <x v="24"/>
    <s v="None"/>
    <d v="2019-05-22T00:00:00"/>
    <d v="1899-12-30T16:30:00"/>
    <x v="27"/>
    <d v="1899-12-30T16:30:00"/>
  </r>
  <r>
    <s v="T1"/>
    <x v="53"/>
    <x v="14"/>
    <s v="TK1978"/>
    <d v="2019-05-22T16:30:00"/>
    <s v="May"/>
    <x v="2"/>
    <x v="92"/>
    <s v="Long"/>
    <d v="2019-05-22T00:00:00"/>
    <d v="1899-12-30T16:30:00"/>
    <x v="27"/>
    <d v="1899-12-30T17:04:00"/>
  </r>
  <r>
    <s v="T2"/>
    <x v="54"/>
    <x v="0"/>
    <s v="EI376"/>
    <d v="2019-05-22T16:30:00"/>
    <s v="May"/>
    <x v="2"/>
    <x v="39"/>
    <s v="None"/>
    <d v="2019-05-22T00:00:00"/>
    <d v="1899-12-30T16:30:00"/>
    <x v="27"/>
    <d v="1899-12-30T16:34:00"/>
  </r>
  <r>
    <s v="T1"/>
    <x v="10"/>
    <x v="4"/>
    <s v="BA829"/>
    <d v="2019-05-22T16:40:00"/>
    <s v="May"/>
    <x v="2"/>
    <x v="19"/>
    <s v="None"/>
    <d v="2019-05-22T00:00:00"/>
    <d v="1899-12-30T16:40:00"/>
    <x v="28"/>
    <d v="1899-12-30T16:48:00"/>
  </r>
  <r>
    <s v="T1"/>
    <x v="26"/>
    <x v="2"/>
    <s v="FR7032"/>
    <d v="2019-05-22T16:40:00"/>
    <s v="May"/>
    <x v="2"/>
    <x v="46"/>
    <s v="Medium"/>
    <d v="2019-05-22T00:00:00"/>
    <d v="1899-12-30T16:40:00"/>
    <x v="28"/>
    <d v="1899-12-30T17:00:00"/>
  </r>
  <r>
    <s v="T1"/>
    <x v="55"/>
    <x v="2"/>
    <s v="FR1901"/>
    <d v="2019-05-22T16:50:00"/>
    <s v="May"/>
    <x v="2"/>
    <x v="45"/>
    <s v="Long"/>
    <d v="2019-05-22T00:00:00"/>
    <d v="1899-12-30T16:50:00"/>
    <x v="29"/>
    <d v="1899-12-30T17:20:00"/>
  </r>
  <r>
    <s v="T1"/>
    <x v="7"/>
    <x v="15"/>
    <s v="AF1117"/>
    <d v="2019-05-22T17:00:00"/>
    <s v="May"/>
    <x v="2"/>
    <x v="28"/>
    <s v="Medium"/>
    <d v="2019-05-22T00:00:00"/>
    <d v="1899-12-30T17:00:00"/>
    <x v="30"/>
    <d v="1899-12-30T17:28:00"/>
  </r>
  <r>
    <s v="T2"/>
    <x v="10"/>
    <x v="0"/>
    <s v="EI176"/>
    <d v="2019-05-22T17:00:00"/>
    <s v="May"/>
    <x v="2"/>
    <x v="39"/>
    <s v="None"/>
    <d v="2019-05-22T00:00:00"/>
    <d v="1899-12-30T17:00:00"/>
    <x v="30"/>
    <d v="1899-12-30T17:04:00"/>
  </r>
  <r>
    <s v="T2"/>
    <x v="15"/>
    <x v="0"/>
    <s v="EI656"/>
    <d v="2019-05-22T17:00:00"/>
    <s v="May"/>
    <x v="2"/>
    <x v="64"/>
    <s v="None"/>
    <d v="2019-05-22T00:00:00"/>
    <d v="1899-12-30T17:00:00"/>
    <x v="30"/>
    <d v="1899-12-30T17:07:00"/>
  </r>
  <r>
    <s v="T1"/>
    <x v="44"/>
    <x v="4"/>
    <s v="BA4469"/>
    <d v="2019-05-22T17:00:00"/>
    <s v="May"/>
    <x v="2"/>
    <x v="25"/>
    <s v="None"/>
    <d v="2019-05-22T00:00:00"/>
    <d v="1899-12-30T17:00:00"/>
    <x v="30"/>
    <d v="1899-12-30T17:01:00"/>
  </r>
  <r>
    <s v="T1"/>
    <x v="112"/>
    <x v="2"/>
    <s v="FR1976"/>
    <d v="2019-05-22T17:05:00"/>
    <s v="May"/>
    <x v="2"/>
    <x v="33"/>
    <s v="None"/>
    <d v="2019-05-22T00:00:00"/>
    <d v="1899-12-30T17:05:00"/>
    <x v="31"/>
    <d v="1899-12-30T17:11:00"/>
  </r>
  <r>
    <s v="T1"/>
    <x v="5"/>
    <x v="2"/>
    <s v="FR6395"/>
    <d v="2019-05-22T17:10:00"/>
    <s v="May"/>
    <x v="2"/>
    <x v="23"/>
    <s v="None"/>
    <d v="2019-05-22T00:00:00"/>
    <d v="1899-12-30T17:10:00"/>
    <x v="31"/>
    <d v="1899-12-30T17:13:00"/>
  </r>
  <r>
    <s v="T1"/>
    <x v="58"/>
    <x v="2"/>
    <s v="FR1023"/>
    <d v="2019-05-22T17:15:00"/>
    <s v="May"/>
    <x v="2"/>
    <x v="50"/>
    <s v="None"/>
    <d v="2019-05-22T00:00:00"/>
    <d v="1899-12-30T17:15:00"/>
    <x v="19"/>
    <d v="1899-12-30T17:17:00"/>
  </r>
  <r>
    <s v="T2"/>
    <x v="26"/>
    <x v="0"/>
    <s v="EI496"/>
    <d v="2019-05-22T17:15:00"/>
    <s v="May"/>
    <x v="2"/>
    <x v="19"/>
    <s v="None"/>
    <d v="2019-05-22T00:00:00"/>
    <d v="1899-12-30T17:15:00"/>
    <x v="19"/>
    <d v="1899-12-30T17:23:00"/>
  </r>
  <r>
    <s v="T1"/>
    <x v="13"/>
    <x v="7"/>
    <s v="KL938"/>
    <d v="2019-05-22T17:20:00"/>
    <s v="May"/>
    <x v="2"/>
    <x v="26"/>
    <s v="Short"/>
    <d v="2019-05-22T00:00:00"/>
    <d v="1899-12-30T17:20:00"/>
    <x v="19"/>
    <d v="1899-12-30T17:36:00"/>
  </r>
  <r>
    <s v="T1"/>
    <x v="168"/>
    <x v="2"/>
    <s v="FR1908"/>
    <d v="2019-05-22T17:20:00"/>
    <s v="May"/>
    <x v="2"/>
    <x v="50"/>
    <s v="None"/>
    <d v="2019-05-22T00:00:00"/>
    <d v="1899-12-30T17:20:00"/>
    <x v="19"/>
    <d v="1899-12-30T17:22:00"/>
  </r>
  <r>
    <s v="T2"/>
    <x v="23"/>
    <x v="0"/>
    <s v="EI3286"/>
    <d v="2019-05-22T17:30:00"/>
    <s v="May"/>
    <x v="2"/>
    <x v="22"/>
    <s v="Short"/>
    <d v="2019-05-22T00:00:00"/>
    <d v="1899-12-30T17:30:00"/>
    <x v="20"/>
    <d v="1899-12-30T17:43:00"/>
  </r>
  <r>
    <s v="T1"/>
    <x v="11"/>
    <x v="11"/>
    <s v="TP1327"/>
    <d v="2019-05-22T17:30:00"/>
    <s v="May"/>
    <x v="2"/>
    <x v="46"/>
    <s v="Medium"/>
    <d v="2019-05-22T00:00:00"/>
    <d v="1899-12-30T17:30:00"/>
    <x v="20"/>
    <d v="1899-12-30T17:50:00"/>
  </r>
  <r>
    <s v="T2"/>
    <x v="37"/>
    <x v="0"/>
    <s v="EI698"/>
    <d v="2019-05-22T17:30:00"/>
    <s v="May"/>
    <x v="2"/>
    <x v="44"/>
    <s v="Short"/>
    <d v="2019-05-22T00:00:00"/>
    <d v="1899-12-30T17:30:00"/>
    <x v="20"/>
    <d v="1899-12-30T17:42:00"/>
  </r>
  <r>
    <s v="T1"/>
    <x v="38"/>
    <x v="2"/>
    <s v="FR7094"/>
    <d v="2019-05-22T17:40:00"/>
    <s v="May"/>
    <x v="2"/>
    <x v="50"/>
    <s v="None"/>
    <d v="2019-05-22T00:00:00"/>
    <d v="1899-12-30T17:40:00"/>
    <x v="21"/>
    <d v="1899-12-30T17:42:00"/>
  </r>
  <r>
    <s v="T2"/>
    <x v="40"/>
    <x v="0"/>
    <s v="EI348"/>
    <d v="2019-05-22T17:45:00"/>
    <s v="May"/>
    <x v="2"/>
    <x v="25"/>
    <s v="None"/>
    <d v="2019-05-22T00:00:00"/>
    <d v="1899-12-30T17:45:00"/>
    <x v="22"/>
    <d v="1899-12-30T17:46:00"/>
  </r>
  <r>
    <s v="T1"/>
    <x v="45"/>
    <x v="38"/>
    <s v="ET713"/>
    <d v="2019-05-22T17:45:00"/>
    <s v="May"/>
    <x v="2"/>
    <x v="19"/>
    <s v="None"/>
    <d v="2019-05-22T00:00:00"/>
    <d v="1899-12-30T17:45:00"/>
    <x v="22"/>
    <d v="1899-12-30T17:53:00"/>
  </r>
  <r>
    <s v="T1"/>
    <x v="41"/>
    <x v="12"/>
    <s v="LH2517"/>
    <d v="2019-05-22T17:45:00"/>
    <s v="May"/>
    <x v="2"/>
    <x v="26"/>
    <s v="Short"/>
    <d v="2019-05-22T00:00:00"/>
    <d v="1899-12-30T17:45:00"/>
    <x v="22"/>
    <d v="1899-12-30T18:01:00"/>
  </r>
  <r>
    <s v="T1"/>
    <x v="104"/>
    <x v="2"/>
    <s v="FR1926"/>
    <d v="2019-05-22T17:50:00"/>
    <s v="May"/>
    <x v="2"/>
    <x v="27"/>
    <s v="Medium"/>
    <d v="2019-05-22T00:00:00"/>
    <d v="1899-12-30T17:50:00"/>
    <x v="22"/>
    <d v="1899-12-30T18:16:00"/>
  </r>
  <r>
    <s v="T1"/>
    <x v="11"/>
    <x v="2"/>
    <s v="FR7138"/>
    <d v="2019-05-22T17:50:00"/>
    <s v="May"/>
    <x v="2"/>
    <x v="5"/>
    <s v="Short"/>
    <d v="2019-05-22T00:00:00"/>
    <d v="1899-12-30T17:50:00"/>
    <x v="22"/>
    <d v="1899-12-30T18:01:00"/>
  </r>
  <r>
    <s v="T2"/>
    <x v="18"/>
    <x v="0"/>
    <s v="EI244"/>
    <d v="2019-05-22T17:50:00"/>
    <s v="May"/>
    <x v="2"/>
    <x v="27"/>
    <s v="Medium"/>
    <d v="2019-05-22T00:00:00"/>
    <d v="1899-12-30T17:50:00"/>
    <x v="22"/>
    <d v="1899-12-30T18:16:00"/>
  </r>
  <r>
    <s v="T1"/>
    <x v="15"/>
    <x v="12"/>
    <s v="LH981"/>
    <d v="2019-05-22T17:55:00"/>
    <s v="May"/>
    <x v="2"/>
    <x v="44"/>
    <s v="Short"/>
    <d v="2019-05-22T00:00:00"/>
    <d v="1899-12-30T17:55:00"/>
    <x v="23"/>
    <d v="1899-12-30T18:07:00"/>
  </r>
  <r>
    <s v="T2"/>
    <x v="42"/>
    <x v="0"/>
    <s v="EI338"/>
    <d v="2019-05-22T17:55:00"/>
    <s v="May"/>
    <x v="2"/>
    <x v="9"/>
    <s v="Long"/>
    <d v="2019-05-22T00:00:00"/>
    <d v="1899-12-30T17:55:00"/>
    <x v="23"/>
    <d v="1899-12-30T18:26:00"/>
  </r>
  <r>
    <s v="T2"/>
    <x v="31"/>
    <x v="0"/>
    <s v="EI3258"/>
    <d v="2019-05-22T18:00:00"/>
    <s v="May"/>
    <x v="2"/>
    <x v="44"/>
    <s v="Short"/>
    <d v="2019-05-22T00:00:00"/>
    <d v="1899-12-30T18:00:00"/>
    <x v="23"/>
    <d v="1899-12-30T18:12:00"/>
  </r>
  <r>
    <s v="T2"/>
    <x v="44"/>
    <x v="0"/>
    <s v="EI290"/>
    <d v="2019-05-22T18:00:00"/>
    <s v="May"/>
    <x v="2"/>
    <x v="24"/>
    <s v="None"/>
    <d v="2019-05-22T00:00:00"/>
    <d v="1899-12-30T18:00:00"/>
    <x v="23"/>
    <d v="1899-12-30T18:00:00"/>
  </r>
  <r>
    <s v="T2"/>
    <x v="10"/>
    <x v="0"/>
    <s v="EI178"/>
    <d v="2019-05-22T18:00:00"/>
    <s v="May"/>
    <x v="2"/>
    <x v="20"/>
    <s v="Long"/>
    <d v="2019-05-22T00:00:00"/>
    <d v="1899-12-30T18:00:00"/>
    <x v="23"/>
    <d v="1899-12-30T18:32:00"/>
  </r>
  <r>
    <s v="T1"/>
    <x v="108"/>
    <x v="29"/>
    <s v="AY1386"/>
    <d v="2019-05-22T18:05:00"/>
    <s v="May"/>
    <x v="2"/>
    <x v="37"/>
    <s v="Medium"/>
    <d v="2019-05-22T00:00:00"/>
    <d v="1899-12-30T18:05:00"/>
    <x v="24"/>
    <d v="1899-12-30T18:30:00"/>
  </r>
  <r>
    <s v="T1"/>
    <x v="16"/>
    <x v="2"/>
    <s v="FR7054"/>
    <d v="2019-05-22T18:10:00"/>
    <s v="May"/>
    <x v="2"/>
    <x v="38"/>
    <s v="Long"/>
    <d v="2019-05-22T00:00:00"/>
    <d v="1899-12-30T18:10:00"/>
    <x v="24"/>
    <d v="1899-12-30T18:58:00"/>
  </r>
  <r>
    <s v="T1"/>
    <x v="43"/>
    <x v="2"/>
    <s v="FR7326"/>
    <d v="2019-05-22T18:10:00"/>
    <s v="May"/>
    <x v="2"/>
    <x v="20"/>
    <s v="Long"/>
    <d v="2019-05-22T00:00:00"/>
    <d v="1899-12-30T18:10:00"/>
    <x v="24"/>
    <d v="1899-12-30T18:42:00"/>
  </r>
  <r>
    <s v="T1"/>
    <x v="45"/>
    <x v="13"/>
    <s v="I23791"/>
    <d v="2019-05-22T18:10:00"/>
    <s v="May"/>
    <x v="2"/>
    <x v="20"/>
    <s v="Long"/>
    <d v="2019-05-22T00:00:00"/>
    <d v="1899-12-30T18:10:00"/>
    <x v="24"/>
    <d v="1899-12-30T18:42:00"/>
  </r>
  <r>
    <s v="T1"/>
    <x v="140"/>
    <x v="2"/>
    <s v="FR8998"/>
    <d v="2019-05-22T18:10:00"/>
    <s v="May"/>
    <x v="2"/>
    <x v="50"/>
    <s v="None"/>
    <d v="2019-05-22T00:00:00"/>
    <d v="1899-12-30T18:10:00"/>
    <x v="24"/>
    <d v="1899-12-30T18:12:00"/>
  </r>
  <r>
    <s v="T2"/>
    <x v="49"/>
    <x v="0"/>
    <s v="EI436"/>
    <d v="2019-05-22T18:20:00"/>
    <s v="May"/>
    <x v="2"/>
    <x v="0"/>
    <s v="Short"/>
    <d v="2019-05-22T00:00:00"/>
    <d v="1899-12-30T18:20:00"/>
    <x v="25"/>
    <d v="1899-12-30T18:34:00"/>
  </r>
  <r>
    <s v="T2"/>
    <x v="0"/>
    <x v="0"/>
    <s v="EI3228"/>
    <d v="2019-05-22T18:30:00"/>
    <s v="May"/>
    <x v="2"/>
    <x v="16"/>
    <s v="Long"/>
    <d v="2019-05-22T00:00:00"/>
    <d v="1899-12-30T18:30:00"/>
    <x v="0"/>
    <d v="1899-12-30T19:47:00"/>
  </r>
  <r>
    <s v="T2"/>
    <x v="1"/>
    <x v="0"/>
    <s v="EI574"/>
    <d v="2019-05-22T18:30:00"/>
    <s v="May"/>
    <x v="2"/>
    <x v="19"/>
    <s v="None"/>
    <d v="2019-05-22T00:00:00"/>
    <d v="1899-12-30T18:30:00"/>
    <x v="0"/>
    <d v="1899-12-30T18:38:00"/>
  </r>
  <r>
    <s v="T1"/>
    <x v="8"/>
    <x v="2"/>
    <s v="FR288"/>
    <d v="2019-05-22T18:30:00"/>
    <s v="May"/>
    <x v="2"/>
    <x v="27"/>
    <s v="Medium"/>
    <d v="2019-05-22T00:00:00"/>
    <d v="1899-12-30T18:30:00"/>
    <x v="0"/>
    <d v="1899-12-30T18:56:00"/>
  </r>
  <r>
    <s v="T2"/>
    <x v="7"/>
    <x v="0"/>
    <s v="EI528"/>
    <d v="2019-05-22T18:35:00"/>
    <s v="May"/>
    <x v="2"/>
    <x v="69"/>
    <s v="Long"/>
    <d v="2019-05-22T00:00:00"/>
    <d v="1899-12-30T18:35:00"/>
    <x v="1"/>
    <d v="1899-12-30T19:47:00"/>
  </r>
  <r>
    <s v="T1"/>
    <x v="13"/>
    <x v="2"/>
    <s v="FR3006"/>
    <d v="2019-05-22T18:35:00"/>
    <s v="May"/>
    <x v="2"/>
    <x v="13"/>
    <s v="Short"/>
    <d v="2019-05-22T00:00:00"/>
    <d v="1899-12-30T18:35:00"/>
    <x v="1"/>
    <d v="1899-12-30T18:54:00"/>
  </r>
  <r>
    <s v="T2"/>
    <x v="4"/>
    <x v="0"/>
    <s v="EI638"/>
    <d v="2019-05-22T18:40:00"/>
    <s v="May"/>
    <x v="2"/>
    <x v="98"/>
    <s v="Long"/>
    <d v="2019-05-22T00:00:00"/>
    <d v="1899-12-30T18:40:00"/>
    <x v="1"/>
    <d v="1899-12-30T19:48:00"/>
  </r>
  <r>
    <s v="T2"/>
    <x v="5"/>
    <x v="0"/>
    <s v="EI564"/>
    <d v="2019-05-22T18:45:00"/>
    <s v="May"/>
    <x v="2"/>
    <x v="19"/>
    <s v="None"/>
    <d v="2019-05-22T00:00:00"/>
    <d v="1899-12-30T18:45:00"/>
    <x v="2"/>
    <d v="1899-12-30T18:53:00"/>
  </r>
  <r>
    <s v="T2"/>
    <x v="6"/>
    <x v="0"/>
    <s v="EI3408"/>
    <d v="2019-05-22T18:50:00"/>
    <s v="May"/>
    <x v="2"/>
    <x v="7"/>
    <s v="Short"/>
    <d v="2019-05-22T00:00:00"/>
    <d v="1899-12-30T18:50:00"/>
    <x v="2"/>
    <d v="1899-12-30T19:07:00"/>
  </r>
  <r>
    <s v="T2"/>
    <x v="9"/>
    <x v="0"/>
    <s v="EI3208"/>
    <d v="2019-05-22T18:55:00"/>
    <s v="May"/>
    <x v="2"/>
    <x v="38"/>
    <s v="Long"/>
    <d v="2019-05-22T00:00:00"/>
    <d v="1899-12-30T18:55:00"/>
    <x v="3"/>
    <d v="1899-12-30T19:43:00"/>
  </r>
  <r>
    <s v="T1"/>
    <x v="15"/>
    <x v="2"/>
    <s v="FR383"/>
    <d v="2019-05-22T18:55:00"/>
    <s v="May"/>
    <x v="2"/>
    <x v="85"/>
    <s v="Long"/>
    <d v="2019-05-22T00:00:00"/>
    <d v="1899-12-30T18:55:00"/>
    <x v="3"/>
    <d v="1899-12-30T19:48:00"/>
  </r>
  <r>
    <s v="T2"/>
    <x v="11"/>
    <x v="0"/>
    <s v="EI486"/>
    <d v="2019-05-22T19:00:00"/>
    <s v="May"/>
    <x v="2"/>
    <x v="62"/>
    <s v="Long"/>
    <d v="2019-05-22T00:00:00"/>
    <d v="1899-12-30T19:00:00"/>
    <x v="3"/>
    <d v="1899-12-30T20:01:00"/>
  </r>
  <r>
    <s v="T1"/>
    <x v="14"/>
    <x v="2"/>
    <s v="FR1556"/>
    <d v="2019-05-22T19:05:00"/>
    <s v="May"/>
    <x v="2"/>
    <x v="29"/>
    <s v="Long"/>
    <d v="2019-05-22T00:00:00"/>
    <d v="1899-12-30T19:05:00"/>
    <x v="4"/>
    <d v="1899-12-30T19:48:00"/>
  </r>
  <r>
    <s v="T2"/>
    <x v="3"/>
    <x v="0"/>
    <s v="EI738"/>
    <d v="2019-05-22T19:10:00"/>
    <s v="May"/>
    <x v="2"/>
    <x v="11"/>
    <s v="Long"/>
    <d v="2019-05-22T00:00:00"/>
    <d v="1899-12-30T19:10:00"/>
    <x v="4"/>
    <d v="1899-12-30T19:50:00"/>
  </r>
  <r>
    <s v="T2"/>
    <x v="16"/>
    <x v="0"/>
    <s v="EI588"/>
    <d v="2019-05-22T19:15:00"/>
    <s v="May"/>
    <x v="2"/>
    <x v="89"/>
    <s v="Long"/>
    <d v="2019-05-22T00:00:00"/>
    <d v="1899-12-30T19:15:00"/>
    <x v="5"/>
    <d v="1899-12-30T20:06:00"/>
  </r>
  <r>
    <s v="T2"/>
    <x v="17"/>
    <x v="0"/>
    <s v="EI3394"/>
    <d v="2019-05-22T19:15:00"/>
    <s v="May"/>
    <x v="2"/>
    <x v="20"/>
    <s v="Long"/>
    <d v="2019-05-22T00:00:00"/>
    <d v="1899-12-30T19:15:00"/>
    <x v="5"/>
    <d v="1899-12-30T19:47:00"/>
  </r>
  <r>
    <s v="T1"/>
    <x v="18"/>
    <x v="2"/>
    <s v="FR118"/>
    <d v="2019-05-22T19:20:00"/>
    <s v="May"/>
    <x v="2"/>
    <x v="31"/>
    <s v="Long"/>
    <d v="2019-05-22T00:00:00"/>
    <d v="1899-12-30T19:20:00"/>
    <x v="5"/>
    <d v="1899-12-30T19:55:00"/>
  </r>
  <r>
    <s v="T1"/>
    <x v="27"/>
    <x v="2"/>
    <s v="FR8011"/>
    <d v="2019-05-22T19:25:00"/>
    <s v="May"/>
    <x v="2"/>
    <x v="28"/>
    <s v="Medium"/>
    <d v="2019-05-22T00:00:00"/>
    <d v="1899-12-30T19:25:00"/>
    <x v="6"/>
    <d v="1899-12-30T19:53:00"/>
  </r>
  <r>
    <s v="T1"/>
    <x v="20"/>
    <x v="2"/>
    <s v="FR026"/>
    <d v="2019-05-22T19:25:00"/>
    <s v="May"/>
    <x v="2"/>
    <x v="47"/>
    <s v="Short"/>
    <d v="2019-05-22T00:00:00"/>
    <d v="1899-12-30T19:25:00"/>
    <x v="6"/>
    <d v="1899-12-30T19:43:00"/>
  </r>
  <r>
    <s v="T1"/>
    <x v="153"/>
    <x v="2"/>
    <s v="FR7036"/>
    <d v="2019-05-22T19:30:00"/>
    <s v="May"/>
    <x v="2"/>
    <x v="47"/>
    <s v="Short"/>
    <d v="2019-05-22T00:00:00"/>
    <d v="1899-12-30T19:30:00"/>
    <x v="6"/>
    <d v="1899-12-30T19:48:00"/>
  </r>
  <r>
    <s v="T1"/>
    <x v="21"/>
    <x v="3"/>
    <s v="LG4884"/>
    <d v="2019-05-22T19:30:00"/>
    <s v="May"/>
    <x v="2"/>
    <x v="67"/>
    <s v="Medium"/>
    <d v="2019-05-22T00:00:00"/>
    <d v="1899-12-30T19:30:00"/>
    <x v="6"/>
    <d v="1899-12-30T19:53:00"/>
  </r>
  <r>
    <s v="T2"/>
    <x v="14"/>
    <x v="0"/>
    <s v="EI212"/>
    <d v="2019-05-22T19:35:00"/>
    <s v="May"/>
    <x v="2"/>
    <x v="34"/>
    <s v="Medium"/>
    <d v="2019-05-22T00:00:00"/>
    <d v="1899-12-30T19:35:00"/>
    <x v="7"/>
    <d v="1899-12-30T19:56:00"/>
  </r>
  <r>
    <s v="T1"/>
    <x v="149"/>
    <x v="2"/>
    <s v="FR7086"/>
    <d v="2019-05-22T19:35:00"/>
    <s v="May"/>
    <x v="2"/>
    <x v="53"/>
    <s v="Long"/>
    <d v="2019-05-22T00:00:00"/>
    <d v="1899-12-30T19:35:00"/>
    <x v="7"/>
    <d v="1899-12-30T20:08:00"/>
  </r>
  <r>
    <s v="T1"/>
    <x v="26"/>
    <x v="2"/>
    <s v="FR9370"/>
    <d v="2019-05-22T19:35:00"/>
    <s v="May"/>
    <x v="2"/>
    <x v="0"/>
    <s v="Short"/>
    <d v="2019-05-22T00:00:00"/>
    <d v="1899-12-30T19:35:00"/>
    <x v="7"/>
    <d v="1899-12-30T19:49:00"/>
  </r>
  <r>
    <s v="T1"/>
    <x v="4"/>
    <x v="2"/>
    <s v="FR1456"/>
    <d v="2019-05-22T19:40:00"/>
    <s v="May"/>
    <x v="2"/>
    <x v="35"/>
    <s v="Medium"/>
    <d v="2019-05-22T00:00:00"/>
    <d v="1899-12-30T19:40:00"/>
    <x v="7"/>
    <d v="1899-12-30T20:02:00"/>
  </r>
  <r>
    <s v="T1"/>
    <x v="23"/>
    <x v="2"/>
    <s v="FR508"/>
    <d v="2019-05-22T19:40:00"/>
    <s v="May"/>
    <x v="2"/>
    <x v="7"/>
    <s v="Short"/>
    <d v="2019-05-22T00:00:00"/>
    <d v="1899-12-30T19:40:00"/>
    <x v="7"/>
    <d v="1899-12-30T19:57:00"/>
  </r>
  <r>
    <s v="T1"/>
    <x v="10"/>
    <x v="4"/>
    <s v="BA823"/>
    <d v="2019-05-22T19:50:00"/>
    <s v="May"/>
    <x v="2"/>
    <x v="34"/>
    <s v="Medium"/>
    <d v="2019-05-22T00:00:00"/>
    <d v="1899-12-30T19:50:00"/>
    <x v="8"/>
    <d v="1899-12-30T20:11:00"/>
  </r>
  <r>
    <s v="T1"/>
    <x v="44"/>
    <x v="4"/>
    <s v="BA4471"/>
    <d v="2019-05-22T19:55:00"/>
    <s v="May"/>
    <x v="2"/>
    <x v="26"/>
    <s v="Short"/>
    <d v="2019-05-22T00:00:00"/>
    <d v="1899-12-30T19:55:00"/>
    <x v="9"/>
    <d v="1899-12-30T20:11:00"/>
  </r>
  <r>
    <s v="T2"/>
    <x v="29"/>
    <x v="0"/>
    <s v="EI276"/>
    <d v="2019-05-22T19:55:00"/>
    <s v="May"/>
    <x v="2"/>
    <x v="98"/>
    <s v="Long"/>
    <d v="2019-05-22T00:00:00"/>
    <d v="1899-12-30T19:55:00"/>
    <x v="9"/>
    <d v="1899-12-30T21:03:00"/>
  </r>
  <r>
    <s v="T1"/>
    <x v="3"/>
    <x v="2"/>
    <s v="FR9997"/>
    <d v="2019-05-22T20:00:00"/>
    <s v="May"/>
    <x v="2"/>
    <x v="26"/>
    <s v="Short"/>
    <d v="2019-05-22T00:00:00"/>
    <d v="1899-12-30T20:00:00"/>
    <x v="9"/>
    <d v="1899-12-30T20:16:00"/>
  </r>
  <r>
    <s v="T1"/>
    <x v="59"/>
    <x v="2"/>
    <s v="FR7072"/>
    <d v="2019-05-22T20:00:00"/>
    <s v="May"/>
    <x v="2"/>
    <x v="81"/>
    <s v="Long"/>
    <d v="2019-05-22T00:00:00"/>
    <d v="1899-12-30T20:00:00"/>
    <x v="9"/>
    <d v="1899-12-30T20:36:00"/>
  </r>
  <r>
    <s v="T2"/>
    <x v="10"/>
    <x v="0"/>
    <s v="EI184"/>
    <d v="2019-05-22T20:10:00"/>
    <s v="May"/>
    <x v="2"/>
    <x v="13"/>
    <s v="Short"/>
    <d v="2019-05-22T00:00:00"/>
    <d v="1899-12-30T20:10:00"/>
    <x v="10"/>
    <d v="1899-12-30T20:29:00"/>
  </r>
  <r>
    <s v="T1"/>
    <x v="8"/>
    <x v="2"/>
    <s v="FR272"/>
    <d v="2019-05-22T20:20:00"/>
    <s v="May"/>
    <x v="2"/>
    <x v="26"/>
    <s v="Short"/>
    <d v="2019-05-22T00:00:00"/>
    <d v="1899-12-30T20:20:00"/>
    <x v="11"/>
    <d v="1899-12-30T20:36:00"/>
  </r>
  <r>
    <s v="T1"/>
    <x v="135"/>
    <x v="2"/>
    <s v="FR9456"/>
    <d v="2019-05-22T20:25:00"/>
    <s v="May"/>
    <x v="2"/>
    <x v="37"/>
    <s v="Medium"/>
    <d v="2019-05-22T00:00:00"/>
    <d v="1899-12-30T20:25:00"/>
    <x v="12"/>
    <d v="1899-12-30T20:50:00"/>
  </r>
  <r>
    <s v="T1"/>
    <x v="14"/>
    <x v="2"/>
    <s v="FR558"/>
    <d v="2019-05-22T20:30:00"/>
    <s v="May"/>
    <x v="2"/>
    <x v="13"/>
    <s v="Short"/>
    <d v="2019-05-22T00:00:00"/>
    <d v="1899-12-30T20:30:00"/>
    <x v="12"/>
    <d v="1899-12-30T20:49:00"/>
  </r>
  <r>
    <s v="T1"/>
    <x v="0"/>
    <x v="2"/>
    <s v="FR5776"/>
    <d v="2019-05-22T20:30:00"/>
    <s v="May"/>
    <x v="2"/>
    <x v="39"/>
    <s v="None"/>
    <d v="2019-05-22T00:00:00"/>
    <d v="1899-12-30T20:30:00"/>
    <x v="12"/>
    <d v="1899-12-30T20:34:00"/>
  </r>
  <r>
    <s v="T1"/>
    <x v="31"/>
    <x v="2"/>
    <s v="FR818"/>
    <d v="2019-05-22T20:35:00"/>
    <s v="May"/>
    <x v="2"/>
    <x v="21"/>
    <s v="Long"/>
    <d v="2019-05-22T00:00:00"/>
    <d v="1899-12-30T20:35:00"/>
    <x v="13"/>
    <d v="1899-12-30T21:32:00"/>
  </r>
  <r>
    <s v="T2"/>
    <x v="28"/>
    <x v="6"/>
    <s v="DY1363"/>
    <d v="2019-05-22T20:35:00"/>
    <s v="May"/>
    <x v="2"/>
    <x v="39"/>
    <s v="None"/>
    <d v="2019-05-22T00:00:00"/>
    <d v="1899-12-30T20:35:00"/>
    <x v="13"/>
    <d v="1899-12-30T20:39:00"/>
  </r>
  <r>
    <s v="T1"/>
    <x v="13"/>
    <x v="7"/>
    <s v="KL942"/>
    <d v="2019-05-22T20:45:00"/>
    <s v="May"/>
    <x v="2"/>
    <x v="19"/>
    <s v="None"/>
    <d v="2019-05-22T00:00:00"/>
    <d v="1899-12-30T20:45:00"/>
    <x v="14"/>
    <d v="1899-12-30T20:53:00"/>
  </r>
  <r>
    <s v="T1"/>
    <x v="29"/>
    <x v="2"/>
    <s v="FR666"/>
    <d v="2019-05-22T20:45:00"/>
    <s v="May"/>
    <x v="2"/>
    <x v="47"/>
    <s v="Short"/>
    <d v="2019-05-22T00:00:00"/>
    <d v="1899-12-30T20:45:00"/>
    <x v="14"/>
    <d v="1899-12-30T21:03:00"/>
  </r>
  <r>
    <s v="T1"/>
    <x v="100"/>
    <x v="2"/>
    <s v="FR4282"/>
    <d v="2019-05-22T20:55:00"/>
    <s v="May"/>
    <x v="2"/>
    <x v="37"/>
    <s v="Medium"/>
    <d v="2019-05-22T00:00:00"/>
    <d v="1899-12-30T20:55:00"/>
    <x v="15"/>
    <d v="1899-12-30T21:20:00"/>
  </r>
  <r>
    <s v="T2"/>
    <x v="10"/>
    <x v="0"/>
    <s v="EI186"/>
    <d v="2019-05-22T21:10:00"/>
    <s v="May"/>
    <x v="2"/>
    <x v="64"/>
    <s v="None"/>
    <d v="2019-05-22T00:00:00"/>
    <d v="1899-12-30T21:10:00"/>
    <x v="16"/>
    <d v="1899-12-30T21:17:00"/>
  </r>
  <r>
    <s v="T1"/>
    <x v="33"/>
    <x v="2"/>
    <s v="FR2721"/>
    <d v="2019-05-22T21:35:00"/>
    <s v="May"/>
    <x v="2"/>
    <x v="24"/>
    <s v="None"/>
    <d v="2019-05-22T00:00:00"/>
    <d v="1899-12-30T21:35:00"/>
    <x v="17"/>
    <d v="1899-12-30T21:35:00"/>
  </r>
  <r>
    <s v="T1"/>
    <x v="8"/>
    <x v="2"/>
    <s v="FR298"/>
    <d v="2019-05-22T21:55:00"/>
    <s v="May"/>
    <x v="2"/>
    <x v="24"/>
    <s v="None"/>
    <d v="2019-05-22T00:00:00"/>
    <d v="1899-12-30T21:55:00"/>
    <x v="94"/>
    <d v="1899-12-30T21:55:00"/>
  </r>
  <r>
    <s v="T1"/>
    <x v="48"/>
    <x v="2"/>
    <s v="FR342"/>
    <d v="2019-05-22T22:00:00"/>
    <s v="May"/>
    <x v="2"/>
    <x v="5"/>
    <s v="Short"/>
    <d v="2019-05-22T00:00:00"/>
    <d v="1899-12-30T22:00:00"/>
    <x v="94"/>
    <d v="1899-12-30T22:11:00"/>
  </r>
  <r>
    <s v="T2"/>
    <x v="34"/>
    <x v="9"/>
    <s v="EK164"/>
    <d v="2019-05-22T22:25:00"/>
    <s v="May"/>
    <x v="2"/>
    <x v="24"/>
    <s v="None"/>
    <d v="2019-05-22T00:00:00"/>
    <d v="1899-12-30T22:25:00"/>
    <x v="100"/>
    <d v="1899-12-30T22:25:00"/>
  </r>
  <r>
    <s v="T1"/>
    <x v="119"/>
    <x v="37"/>
    <s v="A3631"/>
    <d v="2019-05-22T23:55:00"/>
    <s v="May"/>
    <x v="2"/>
    <x v="24"/>
    <s v="None"/>
    <d v="2019-05-22T00:00:00"/>
    <d v="1899-12-30T23:55:00"/>
    <x v="99"/>
    <d v="1899-12-30T23:55:00"/>
  </r>
  <r>
    <s v="T1"/>
    <x v="54"/>
    <x v="10"/>
    <s v="TOM1422"/>
    <d v="2019-05-23T05:45:00"/>
    <s v="May"/>
    <x v="1"/>
    <x v="20"/>
    <s v="Long"/>
    <d v="2019-05-23T00:00:00"/>
    <d v="1899-12-30T05:45:00"/>
    <x v="97"/>
    <d v="1899-12-30T06:17:00"/>
  </r>
  <r>
    <s v="T1"/>
    <x v="152"/>
    <x v="2"/>
    <s v="FR9177"/>
    <d v="2019-05-23T05:45:00"/>
    <s v="May"/>
    <x v="1"/>
    <x v="14"/>
    <s v="Short"/>
    <d v="2019-05-23T00:00:00"/>
    <d v="1899-12-30T05:45:00"/>
    <x v="97"/>
    <d v="1899-12-30T05:55:00"/>
  </r>
  <r>
    <s v="T1"/>
    <x v="15"/>
    <x v="12"/>
    <s v="LH983"/>
    <d v="2019-05-23T05:55:00"/>
    <s v="May"/>
    <x v="1"/>
    <x v="50"/>
    <s v="None"/>
    <d v="2019-05-23T00:00:00"/>
    <d v="1899-12-30T05:55:00"/>
    <x v="89"/>
    <d v="1899-12-30T05:57:00"/>
  </r>
  <r>
    <s v="T2"/>
    <x v="119"/>
    <x v="0"/>
    <s v="EI440"/>
    <d v="2019-05-23T05:55:00"/>
    <s v="May"/>
    <x v="1"/>
    <x v="6"/>
    <s v="Short"/>
    <d v="2019-05-23T00:00:00"/>
    <d v="1899-12-30T05:55:00"/>
    <x v="89"/>
    <d v="1899-12-30T06:10:00"/>
  </r>
  <r>
    <s v="T1"/>
    <x v="13"/>
    <x v="7"/>
    <s v="KL932"/>
    <d v="2019-05-23T05:55:00"/>
    <s v="May"/>
    <x v="1"/>
    <x v="13"/>
    <s v="Short"/>
    <d v="2019-05-23T00:00:00"/>
    <d v="1899-12-30T05:55:00"/>
    <x v="89"/>
    <d v="1899-12-30T06:14:00"/>
  </r>
  <r>
    <s v="T2"/>
    <x v="1"/>
    <x v="0"/>
    <s v="EI572"/>
    <d v="2019-05-23T06:00:00"/>
    <s v="May"/>
    <x v="1"/>
    <x v="24"/>
    <s v="None"/>
    <d v="2019-05-23T00:00:00"/>
    <d v="1899-12-30T06:00:00"/>
    <x v="89"/>
    <d v="1899-12-30T06:00:00"/>
  </r>
  <r>
    <s v="T1"/>
    <x v="7"/>
    <x v="15"/>
    <s v="AF1017"/>
    <d v="2019-05-23T06:00:00"/>
    <s v="May"/>
    <x v="1"/>
    <x v="18"/>
    <s v="None"/>
    <d v="2019-05-23T00:00:00"/>
    <d v="1899-12-30T06:00:00"/>
    <x v="89"/>
    <d v="1899-12-30T06:05:00"/>
  </r>
  <r>
    <s v="T1"/>
    <x v="41"/>
    <x v="2"/>
    <s v="FR8994"/>
    <d v="2019-05-23T06:10:00"/>
    <s v="May"/>
    <x v="1"/>
    <x v="24"/>
    <s v="None"/>
    <d v="2019-05-23T00:00:00"/>
    <d v="1899-12-30T06:10:00"/>
    <x v="90"/>
    <d v="1899-12-30T06:10:00"/>
  </r>
  <r>
    <s v="T2"/>
    <x v="45"/>
    <x v="0"/>
    <s v="EI592"/>
    <d v="2019-05-23T06:15:00"/>
    <s v="May"/>
    <x v="1"/>
    <x v="24"/>
    <s v="None"/>
    <d v="2019-05-23T00:00:00"/>
    <d v="1899-12-30T06:15:00"/>
    <x v="91"/>
    <d v="1899-12-30T06:15:00"/>
  </r>
  <r>
    <s v="T1"/>
    <x v="61"/>
    <x v="2"/>
    <s v="FR7124"/>
    <d v="2019-05-23T06:15:00"/>
    <s v="May"/>
    <x v="1"/>
    <x v="50"/>
    <s v="None"/>
    <d v="2019-05-23T00:00:00"/>
    <d v="1899-12-30T06:15:00"/>
    <x v="91"/>
    <d v="1899-12-30T06:17:00"/>
  </r>
  <r>
    <s v="T2"/>
    <x v="13"/>
    <x v="0"/>
    <s v="EI602"/>
    <d v="2019-05-23T06:15:00"/>
    <s v="May"/>
    <x v="1"/>
    <x v="46"/>
    <s v="Medium"/>
    <d v="2019-05-23T00:00:00"/>
    <d v="1899-12-30T06:15:00"/>
    <x v="91"/>
    <d v="1899-12-30T06:35:00"/>
  </r>
  <r>
    <s v="T1"/>
    <x v="45"/>
    <x v="2"/>
    <s v="FR7256"/>
    <d v="2019-05-23T06:15:00"/>
    <s v="May"/>
    <x v="1"/>
    <x v="39"/>
    <s v="None"/>
    <d v="2019-05-23T00:00:00"/>
    <d v="1899-12-30T06:15:00"/>
    <x v="91"/>
    <d v="1899-12-30T06:19:00"/>
  </r>
  <r>
    <s v="T1"/>
    <x v="46"/>
    <x v="2"/>
    <s v="FR9428"/>
    <d v="2019-05-23T06:15:00"/>
    <s v="May"/>
    <x v="1"/>
    <x v="19"/>
    <s v="None"/>
    <d v="2019-05-23T00:00:00"/>
    <d v="1899-12-30T06:15:00"/>
    <x v="91"/>
    <d v="1899-12-30T06:23:00"/>
  </r>
  <r>
    <s v="T2"/>
    <x v="52"/>
    <x v="0"/>
    <s v="EI402"/>
    <d v="2019-05-23T06:20:00"/>
    <s v="May"/>
    <x v="1"/>
    <x v="7"/>
    <s v="Short"/>
    <d v="2019-05-23T00:00:00"/>
    <d v="1899-12-30T06:20:00"/>
    <x v="91"/>
    <d v="1899-12-30T06:37:00"/>
  </r>
  <r>
    <s v="T1"/>
    <x v="4"/>
    <x v="2"/>
    <s v="FR1452"/>
    <d v="2019-05-23T06:25:00"/>
    <s v="May"/>
    <x v="1"/>
    <x v="19"/>
    <s v="None"/>
    <d v="2019-05-23T00:00:00"/>
    <d v="1899-12-30T06:25:00"/>
    <x v="83"/>
    <d v="1899-12-30T06:33:00"/>
  </r>
  <r>
    <s v="T1"/>
    <x v="20"/>
    <x v="2"/>
    <s v="FR022"/>
    <d v="2019-05-23T06:25:00"/>
    <s v="May"/>
    <x v="1"/>
    <x v="39"/>
    <s v="None"/>
    <d v="2019-05-23T00:00:00"/>
    <d v="1899-12-30T06:25:00"/>
    <x v="83"/>
    <d v="1899-12-30T06:29:00"/>
  </r>
  <r>
    <s v="T1"/>
    <x v="31"/>
    <x v="2"/>
    <s v="FR812"/>
    <d v="2019-05-23T06:25:00"/>
    <s v="May"/>
    <x v="1"/>
    <x v="67"/>
    <s v="Medium"/>
    <d v="2019-05-23T00:00:00"/>
    <d v="1899-12-30T06:25:00"/>
    <x v="83"/>
    <d v="1899-12-30T06:48:00"/>
  </r>
  <r>
    <s v="T1"/>
    <x v="8"/>
    <x v="2"/>
    <s v="FR202"/>
    <d v="2019-05-23T06:25:00"/>
    <s v="May"/>
    <x v="1"/>
    <x v="39"/>
    <s v="None"/>
    <d v="2019-05-23T00:00:00"/>
    <d v="1899-12-30T06:25:00"/>
    <x v="83"/>
    <d v="1899-12-30T06:29:00"/>
  </r>
  <r>
    <s v="T1"/>
    <x v="18"/>
    <x v="2"/>
    <s v="FR120"/>
    <d v="2019-05-23T06:30:00"/>
    <s v="May"/>
    <x v="1"/>
    <x v="23"/>
    <s v="None"/>
    <d v="2019-05-23T00:00:00"/>
    <d v="1899-12-30T06:30:00"/>
    <x v="83"/>
    <d v="1899-12-30T06:33:00"/>
  </r>
  <r>
    <s v="T2"/>
    <x v="10"/>
    <x v="0"/>
    <s v="EI152"/>
    <d v="2019-05-23T06:30:00"/>
    <s v="May"/>
    <x v="1"/>
    <x v="26"/>
    <s v="Short"/>
    <d v="2019-05-23T00:00:00"/>
    <d v="1899-12-30T06:30:00"/>
    <x v="83"/>
    <d v="1899-12-30T06:46:00"/>
  </r>
  <r>
    <s v="T2"/>
    <x v="44"/>
    <x v="0"/>
    <s v="EI280"/>
    <d v="2019-05-23T06:30:00"/>
    <s v="May"/>
    <x v="1"/>
    <x v="64"/>
    <s v="None"/>
    <d v="2019-05-23T00:00:00"/>
    <d v="1899-12-30T06:30:00"/>
    <x v="83"/>
    <d v="1899-12-30T06:37:00"/>
  </r>
  <r>
    <s v="T2"/>
    <x v="14"/>
    <x v="0"/>
    <s v="EI202"/>
    <d v="2019-05-23T06:30:00"/>
    <s v="May"/>
    <x v="1"/>
    <x v="23"/>
    <s v="None"/>
    <d v="2019-05-23T00:00:00"/>
    <d v="1899-12-30T06:30:00"/>
    <x v="83"/>
    <d v="1899-12-30T06:33:00"/>
  </r>
  <r>
    <s v="T1"/>
    <x v="23"/>
    <x v="2"/>
    <s v="FR504"/>
    <d v="2019-05-23T06:35:00"/>
    <s v="May"/>
    <x v="1"/>
    <x v="33"/>
    <s v="None"/>
    <d v="2019-05-23T00:00:00"/>
    <d v="1899-12-30T06:35:00"/>
    <x v="84"/>
    <d v="1899-12-30T06:41:00"/>
  </r>
  <r>
    <s v="T2"/>
    <x v="7"/>
    <x v="0"/>
    <s v="EI520"/>
    <d v="2019-05-23T06:40:00"/>
    <s v="May"/>
    <x v="1"/>
    <x v="18"/>
    <s v="None"/>
    <d v="2019-05-23T00:00:00"/>
    <d v="1899-12-30T06:40:00"/>
    <x v="84"/>
    <d v="1899-12-30T06:45:00"/>
  </r>
  <r>
    <s v="T2"/>
    <x v="23"/>
    <x v="0"/>
    <s v="EI3280"/>
    <d v="2019-05-23T06:40:00"/>
    <s v="May"/>
    <x v="1"/>
    <x v="25"/>
    <s v="None"/>
    <d v="2019-05-23T00:00:00"/>
    <d v="1899-12-30T06:40:00"/>
    <x v="84"/>
    <d v="1899-12-30T06:41:00"/>
  </r>
  <r>
    <s v="T2"/>
    <x v="31"/>
    <x v="0"/>
    <s v="EI3250"/>
    <d v="2019-05-23T06:40:00"/>
    <s v="May"/>
    <x v="1"/>
    <x v="25"/>
    <s v="None"/>
    <d v="2019-05-23T00:00:00"/>
    <d v="1899-12-30T06:40:00"/>
    <x v="84"/>
    <d v="1899-12-30T06:41:00"/>
  </r>
  <r>
    <s v="T1"/>
    <x v="103"/>
    <x v="2"/>
    <s v="FR1116"/>
    <d v="2019-05-23T06:40:00"/>
    <s v="May"/>
    <x v="1"/>
    <x v="25"/>
    <s v="None"/>
    <d v="2019-05-23T00:00:00"/>
    <d v="1899-12-30T06:40:00"/>
    <x v="84"/>
    <d v="1899-12-30T06:41:00"/>
  </r>
  <r>
    <s v="T2"/>
    <x v="42"/>
    <x v="0"/>
    <s v="EI330"/>
    <d v="2019-05-23T06:45:00"/>
    <s v="May"/>
    <x v="1"/>
    <x v="27"/>
    <s v="Medium"/>
    <d v="2019-05-23T00:00:00"/>
    <d v="1899-12-30T06:45:00"/>
    <x v="85"/>
    <d v="1899-12-30T07:11:00"/>
  </r>
  <r>
    <s v="T2"/>
    <x v="5"/>
    <x v="0"/>
    <s v="EI562"/>
    <d v="2019-05-23T06:45:00"/>
    <s v="May"/>
    <x v="1"/>
    <x v="2"/>
    <s v="None"/>
    <d v="2019-05-23T00:00:00"/>
    <d v="1899-12-30T06:45:00"/>
    <x v="85"/>
    <d v="1899-12-30T06:54:00"/>
  </r>
  <r>
    <s v="T1"/>
    <x v="11"/>
    <x v="2"/>
    <s v="FR7328"/>
    <d v="2019-05-23T06:45:00"/>
    <s v="May"/>
    <x v="1"/>
    <x v="18"/>
    <s v="None"/>
    <d v="2019-05-23T00:00:00"/>
    <d v="1899-12-30T06:45:00"/>
    <x v="85"/>
    <d v="1899-12-30T06:50:00"/>
  </r>
  <r>
    <s v="T1"/>
    <x v="52"/>
    <x v="2"/>
    <s v="FR9432"/>
    <d v="2019-05-23T06:50:00"/>
    <s v="May"/>
    <x v="1"/>
    <x v="2"/>
    <s v="None"/>
    <d v="2019-05-23T00:00:00"/>
    <d v="1899-12-30T06:50:00"/>
    <x v="85"/>
    <d v="1899-12-30T06:59:00"/>
  </r>
  <r>
    <s v="T2"/>
    <x v="118"/>
    <x v="0"/>
    <s v="EI392"/>
    <d v="2019-05-23T06:50:00"/>
    <s v="May"/>
    <x v="1"/>
    <x v="22"/>
    <s v="Short"/>
    <d v="2019-05-23T00:00:00"/>
    <d v="1899-12-30T06:50:00"/>
    <x v="85"/>
    <d v="1899-12-30T07:03:00"/>
  </r>
  <r>
    <s v="T2"/>
    <x v="0"/>
    <x v="0"/>
    <s v="EI3220"/>
    <d v="2019-05-23T06:50:00"/>
    <s v="May"/>
    <x v="1"/>
    <x v="39"/>
    <s v="None"/>
    <d v="2019-05-23T00:00:00"/>
    <d v="1899-12-30T06:50:00"/>
    <x v="85"/>
    <d v="1899-12-30T06:54:00"/>
  </r>
  <r>
    <s v="T2"/>
    <x v="4"/>
    <x v="0"/>
    <s v="EI630"/>
    <d v="2019-05-23T06:50:00"/>
    <s v="May"/>
    <x v="1"/>
    <x v="24"/>
    <s v="None"/>
    <d v="2019-05-23T00:00:00"/>
    <d v="1899-12-30T06:50:00"/>
    <x v="85"/>
    <d v="1899-12-30T06:50:00"/>
  </r>
  <r>
    <s v="T2"/>
    <x v="37"/>
    <x v="0"/>
    <s v="EI692"/>
    <d v="2019-05-23T06:50:00"/>
    <s v="May"/>
    <x v="1"/>
    <x v="25"/>
    <s v="None"/>
    <d v="2019-05-23T00:00:00"/>
    <d v="1899-12-30T06:50:00"/>
    <x v="85"/>
    <d v="1899-12-30T06:51:00"/>
  </r>
  <r>
    <s v="T2"/>
    <x v="49"/>
    <x v="0"/>
    <s v="EI432"/>
    <d v="2019-05-23T07:00:00"/>
    <s v="May"/>
    <x v="1"/>
    <x v="5"/>
    <s v="Short"/>
    <d v="2019-05-23T00:00:00"/>
    <d v="1899-12-30T07:00:00"/>
    <x v="86"/>
    <d v="1899-12-30T07:11:00"/>
  </r>
  <r>
    <s v="T2"/>
    <x v="15"/>
    <x v="0"/>
    <s v="EI650"/>
    <d v="2019-05-23T07:00:00"/>
    <s v="May"/>
    <x v="1"/>
    <x v="5"/>
    <s v="Short"/>
    <d v="2019-05-23T00:00:00"/>
    <d v="1899-12-30T07:00:00"/>
    <x v="86"/>
    <d v="1899-12-30T07:11:00"/>
  </r>
  <r>
    <s v="T2"/>
    <x v="16"/>
    <x v="0"/>
    <s v="EI582"/>
    <d v="2019-05-23T07:00:00"/>
    <s v="May"/>
    <x v="1"/>
    <x v="33"/>
    <s v="None"/>
    <d v="2019-05-23T00:00:00"/>
    <d v="1899-12-30T07:00:00"/>
    <x v="86"/>
    <d v="1899-12-30T07:06:00"/>
  </r>
  <r>
    <s v="T1"/>
    <x v="44"/>
    <x v="4"/>
    <s v="BA4461"/>
    <d v="2019-05-23T07:00:00"/>
    <s v="May"/>
    <x v="1"/>
    <x v="33"/>
    <s v="None"/>
    <d v="2019-05-23T00:00:00"/>
    <d v="1899-12-30T07:00:00"/>
    <x v="86"/>
    <d v="1899-12-30T07:06:00"/>
  </r>
  <r>
    <s v="T2"/>
    <x v="18"/>
    <x v="0"/>
    <s v="EI230"/>
    <d v="2019-05-23T07:05:00"/>
    <s v="May"/>
    <x v="1"/>
    <x v="2"/>
    <s v="None"/>
    <d v="2019-05-23T00:00:00"/>
    <d v="1899-12-30T07:05:00"/>
    <x v="87"/>
    <d v="1899-12-30T07:14:00"/>
  </r>
  <r>
    <s v="T1"/>
    <x v="32"/>
    <x v="2"/>
    <s v="FR442"/>
    <d v="2019-05-23T07:05:00"/>
    <s v="May"/>
    <x v="1"/>
    <x v="33"/>
    <s v="None"/>
    <d v="2019-05-23T00:00:00"/>
    <d v="1899-12-30T07:05:00"/>
    <x v="87"/>
    <d v="1899-12-30T07:11:00"/>
  </r>
  <r>
    <s v="T2"/>
    <x v="40"/>
    <x v="0"/>
    <s v="EI342"/>
    <d v="2019-05-23T07:10:00"/>
    <s v="May"/>
    <x v="1"/>
    <x v="22"/>
    <s v="Short"/>
    <d v="2019-05-23T00:00:00"/>
    <d v="1899-12-30T07:10:00"/>
    <x v="87"/>
    <d v="1899-12-30T07:23:00"/>
  </r>
  <r>
    <s v="T1"/>
    <x v="150"/>
    <x v="2"/>
    <s v="FR7356"/>
    <d v="2019-05-23T07:10:00"/>
    <s v="May"/>
    <x v="1"/>
    <x v="64"/>
    <s v="None"/>
    <d v="2019-05-23T00:00:00"/>
    <d v="1899-12-30T07:10:00"/>
    <x v="87"/>
    <d v="1899-12-30T07:17:00"/>
  </r>
  <r>
    <s v="T2"/>
    <x v="63"/>
    <x v="0"/>
    <s v="EI450"/>
    <d v="2019-05-23T07:10:00"/>
    <s v="May"/>
    <x v="1"/>
    <x v="14"/>
    <s v="Short"/>
    <d v="2019-05-23T00:00:00"/>
    <d v="1899-12-30T07:10:00"/>
    <x v="87"/>
    <d v="1899-12-30T07:20:00"/>
  </r>
  <r>
    <s v="T1"/>
    <x v="149"/>
    <x v="2"/>
    <s v="FR7086"/>
    <d v="2019-05-23T07:10:00"/>
    <s v="May"/>
    <x v="1"/>
    <x v="18"/>
    <s v="None"/>
    <d v="2019-05-23T00:00:00"/>
    <d v="1899-12-30T07:10:00"/>
    <x v="87"/>
    <d v="1899-12-30T07:15:00"/>
  </r>
  <r>
    <s v="T2"/>
    <x v="41"/>
    <x v="0"/>
    <s v="EI352"/>
    <d v="2019-05-23T07:10:00"/>
    <s v="May"/>
    <x v="1"/>
    <x v="22"/>
    <s v="Short"/>
    <d v="2019-05-23T00:00:00"/>
    <d v="1899-12-30T07:10:00"/>
    <x v="87"/>
    <d v="1899-12-30T07:23:00"/>
  </r>
  <r>
    <s v="T1"/>
    <x v="0"/>
    <x v="2"/>
    <s v="FR5772"/>
    <d v="2019-05-23T07:15:00"/>
    <s v="May"/>
    <x v="1"/>
    <x v="19"/>
    <s v="None"/>
    <d v="2019-05-23T00:00:00"/>
    <d v="1899-12-30T07:15:00"/>
    <x v="77"/>
    <d v="1899-12-30T07:23:00"/>
  </r>
  <r>
    <s v="T2"/>
    <x v="113"/>
    <x v="0"/>
    <s v="EI476"/>
    <d v="2019-05-23T07:20:00"/>
    <s v="May"/>
    <x v="1"/>
    <x v="53"/>
    <s v="Long"/>
    <d v="2019-05-23T00:00:00"/>
    <d v="1899-12-30T07:20:00"/>
    <x v="77"/>
    <d v="1899-12-30T07:53:00"/>
  </r>
  <r>
    <s v="T1"/>
    <x v="151"/>
    <x v="2"/>
    <s v="FR1984"/>
    <d v="2019-05-23T07:20:00"/>
    <s v="May"/>
    <x v="1"/>
    <x v="14"/>
    <s v="Short"/>
    <d v="2019-05-23T00:00:00"/>
    <d v="1899-12-30T07:20:00"/>
    <x v="77"/>
    <d v="1899-12-30T07:30:00"/>
  </r>
  <r>
    <s v="T2"/>
    <x v="17"/>
    <x v="0"/>
    <s v="EI3390"/>
    <d v="2019-05-23T07:20:00"/>
    <s v="May"/>
    <x v="1"/>
    <x v="50"/>
    <s v="None"/>
    <d v="2019-05-23T00:00:00"/>
    <d v="1899-12-30T07:20:00"/>
    <x v="77"/>
    <d v="1899-12-30T07:22:00"/>
  </r>
  <r>
    <s v="T1"/>
    <x v="42"/>
    <x v="2"/>
    <s v="FR8556"/>
    <d v="2019-05-23T07:20:00"/>
    <s v="May"/>
    <x v="1"/>
    <x v="47"/>
    <s v="Short"/>
    <d v="2019-05-23T00:00:00"/>
    <d v="1899-12-30T07:20:00"/>
    <x v="77"/>
    <d v="1899-12-30T07:38:00"/>
  </r>
  <r>
    <s v="T1"/>
    <x v="16"/>
    <x v="2"/>
    <s v="FR7044"/>
    <d v="2019-05-23T07:20:00"/>
    <s v="May"/>
    <x v="1"/>
    <x v="25"/>
    <s v="None"/>
    <d v="2019-05-23T00:00:00"/>
    <d v="1899-12-30T07:20:00"/>
    <x v="77"/>
    <d v="1899-12-30T07:21:00"/>
  </r>
  <r>
    <s v="T2"/>
    <x v="10"/>
    <x v="0"/>
    <s v="EI154"/>
    <d v="2019-05-23T07:30:00"/>
    <s v="May"/>
    <x v="1"/>
    <x v="19"/>
    <s v="None"/>
    <d v="2019-05-23T00:00:00"/>
    <d v="1899-12-30T07:30:00"/>
    <x v="78"/>
    <d v="1899-12-30T07:38:00"/>
  </r>
  <r>
    <s v="T2"/>
    <x v="44"/>
    <x v="0"/>
    <s v="EI282"/>
    <d v="2019-05-23T07:30:00"/>
    <s v="May"/>
    <x v="1"/>
    <x v="33"/>
    <s v="None"/>
    <d v="2019-05-23T00:00:00"/>
    <d v="1899-12-30T07:30:00"/>
    <x v="78"/>
    <d v="1899-12-30T07:36:00"/>
  </r>
  <r>
    <s v="T1"/>
    <x v="18"/>
    <x v="2"/>
    <s v="FR112"/>
    <d v="2019-05-23T07:35:00"/>
    <s v="May"/>
    <x v="1"/>
    <x v="44"/>
    <s v="Short"/>
    <d v="2019-05-23T00:00:00"/>
    <d v="1899-12-30T07:35:00"/>
    <x v="79"/>
    <d v="1899-12-30T07:47:00"/>
  </r>
  <r>
    <s v="T1"/>
    <x v="15"/>
    <x v="2"/>
    <s v="FR380"/>
    <d v="2019-05-23T07:35:00"/>
    <s v="May"/>
    <x v="1"/>
    <x v="26"/>
    <s v="Short"/>
    <d v="2019-05-23T00:00:00"/>
    <d v="1899-12-30T07:35:00"/>
    <x v="79"/>
    <d v="1899-12-30T07:51:00"/>
  </r>
  <r>
    <s v="T2"/>
    <x v="31"/>
    <x v="0"/>
    <s v="EI3550"/>
    <d v="2019-05-23T07:40:00"/>
    <s v="May"/>
    <x v="1"/>
    <x v="25"/>
    <s v="None"/>
    <d v="2019-05-23T00:00:00"/>
    <d v="1899-12-30T07:40:00"/>
    <x v="79"/>
    <d v="1899-12-30T07:41:00"/>
  </r>
  <r>
    <s v="T2"/>
    <x v="11"/>
    <x v="0"/>
    <s v="EI482"/>
    <d v="2019-05-23T07:40:00"/>
    <s v="May"/>
    <x v="1"/>
    <x v="64"/>
    <s v="None"/>
    <d v="2019-05-23T00:00:00"/>
    <d v="1899-12-30T07:40:00"/>
    <x v="79"/>
    <d v="1899-12-30T07:47:00"/>
  </r>
  <r>
    <s v="T2"/>
    <x v="114"/>
    <x v="0"/>
    <s v="EI422"/>
    <d v="2019-05-23T07:40:00"/>
    <s v="May"/>
    <x v="1"/>
    <x v="24"/>
    <s v="None"/>
    <d v="2019-05-23T00:00:00"/>
    <d v="1899-12-30T07:40:00"/>
    <x v="79"/>
    <d v="1899-12-30T07:40:00"/>
  </r>
  <r>
    <s v="T2"/>
    <x v="26"/>
    <x v="0"/>
    <s v="EI492"/>
    <d v="2019-05-23T07:40:00"/>
    <s v="May"/>
    <x v="1"/>
    <x v="34"/>
    <s v="Medium"/>
    <d v="2019-05-23T00:00:00"/>
    <d v="1899-12-30T07:40:00"/>
    <x v="79"/>
    <d v="1899-12-30T08:01:00"/>
  </r>
  <r>
    <s v="T1"/>
    <x v="148"/>
    <x v="2"/>
    <s v="FR7128"/>
    <d v="2019-05-23T07:40:00"/>
    <s v="May"/>
    <x v="1"/>
    <x v="23"/>
    <s v="None"/>
    <d v="2019-05-23T00:00:00"/>
    <d v="1899-12-30T07:40:00"/>
    <x v="79"/>
    <d v="1899-12-30T07:43:00"/>
  </r>
  <r>
    <s v="T1"/>
    <x v="25"/>
    <x v="5"/>
    <s v="TO3721"/>
    <d v="2019-05-23T07:45:00"/>
    <s v="May"/>
    <x v="1"/>
    <x v="5"/>
    <s v="Short"/>
    <d v="2019-05-23T00:00:00"/>
    <d v="1899-12-30T07:45:00"/>
    <x v="80"/>
    <d v="1899-12-30T07:56:00"/>
  </r>
  <r>
    <s v="T1"/>
    <x v="46"/>
    <x v="2"/>
    <s v="FR4038"/>
    <d v="2019-05-23T07:50:00"/>
    <s v="May"/>
    <x v="1"/>
    <x v="44"/>
    <s v="Short"/>
    <d v="2019-05-23T00:00:00"/>
    <d v="1899-12-30T07:50:00"/>
    <x v="80"/>
    <d v="1899-12-30T08:02:00"/>
  </r>
  <r>
    <s v="T1"/>
    <x v="17"/>
    <x v="2"/>
    <s v="FR152"/>
    <d v="2019-05-23T07:55:00"/>
    <s v="May"/>
    <x v="1"/>
    <x v="14"/>
    <s v="Short"/>
    <d v="2019-05-23T00:00:00"/>
    <d v="1899-12-30T07:55:00"/>
    <x v="81"/>
    <d v="1899-12-30T08:05:00"/>
  </r>
  <r>
    <s v="T1"/>
    <x v="116"/>
    <x v="2"/>
    <s v="FR1964"/>
    <d v="2019-05-23T08:00:00"/>
    <s v="May"/>
    <x v="1"/>
    <x v="14"/>
    <s v="Short"/>
    <d v="2019-05-23T00:00:00"/>
    <d v="1899-12-30T08:00:00"/>
    <x v="81"/>
    <d v="1899-12-30T08:10:00"/>
  </r>
  <r>
    <s v="T1"/>
    <x v="8"/>
    <x v="2"/>
    <s v="FR206"/>
    <d v="2019-05-23T08:20:00"/>
    <s v="May"/>
    <x v="1"/>
    <x v="100"/>
    <s v="Long"/>
    <d v="2019-05-23T00:00:00"/>
    <d v="1899-12-30T08:20:00"/>
    <x v="72"/>
    <d v="1899-12-30T09:30:00"/>
  </r>
  <r>
    <s v="T1"/>
    <x v="147"/>
    <x v="2"/>
    <s v="FR6016"/>
    <d v="2019-05-23T08:35:00"/>
    <s v="May"/>
    <x v="1"/>
    <x v="23"/>
    <s v="None"/>
    <d v="2019-05-23T00:00:00"/>
    <d v="1899-12-30T08:35:00"/>
    <x v="73"/>
    <d v="1899-12-30T08:38:00"/>
  </r>
  <r>
    <s v="T1"/>
    <x v="74"/>
    <x v="8"/>
    <s v="BE4522"/>
    <d v="2019-05-23T08:35:00"/>
    <s v="May"/>
    <x v="1"/>
    <x v="23"/>
    <s v="None"/>
    <d v="2019-05-23T00:00:00"/>
    <d v="1899-12-30T08:35:00"/>
    <x v="73"/>
    <d v="1899-12-30T08:38:00"/>
  </r>
  <r>
    <s v="T1"/>
    <x v="75"/>
    <x v="17"/>
    <s v="QR020"/>
    <d v="2019-05-23T08:40:00"/>
    <s v="May"/>
    <x v="1"/>
    <x v="23"/>
    <s v="None"/>
    <d v="2019-05-23T00:00:00"/>
    <d v="1899-12-30T08:40:00"/>
    <x v="73"/>
    <d v="1899-12-30T08:43:00"/>
  </r>
  <r>
    <s v="T1"/>
    <x v="13"/>
    <x v="7"/>
    <s v="KL934"/>
    <d v="2019-05-23T08:50:00"/>
    <s v="May"/>
    <x v="1"/>
    <x v="14"/>
    <s v="Short"/>
    <d v="2019-05-23T00:00:00"/>
    <d v="1899-12-30T08:50:00"/>
    <x v="74"/>
    <d v="1899-12-30T09:00:00"/>
  </r>
  <r>
    <s v="T1"/>
    <x v="33"/>
    <x v="2"/>
    <s v="FR2187"/>
    <d v="2019-05-23T08:55:00"/>
    <s v="May"/>
    <x v="1"/>
    <x v="33"/>
    <s v="None"/>
    <d v="2019-05-23T00:00:00"/>
    <d v="1899-12-30T08:55:00"/>
    <x v="75"/>
    <d v="1899-12-30T09:01:00"/>
  </r>
  <r>
    <s v="T2"/>
    <x v="22"/>
    <x v="0"/>
    <s v="EI3350"/>
    <d v="2019-05-23T09:00:00"/>
    <s v="May"/>
    <x v="1"/>
    <x v="44"/>
    <s v="Short"/>
    <d v="2019-05-23T00:00:00"/>
    <d v="1899-12-30T09:00:00"/>
    <x v="75"/>
    <d v="1899-12-30T09:12:00"/>
  </r>
  <r>
    <s v="T2"/>
    <x v="89"/>
    <x v="20"/>
    <s v="UA022"/>
    <d v="2019-05-23T09:20:00"/>
    <s v="May"/>
    <x v="1"/>
    <x v="23"/>
    <s v="None"/>
    <d v="2019-05-23T00:00:00"/>
    <d v="1899-12-30T09:20:00"/>
    <x v="65"/>
    <d v="1899-12-30T09:23:00"/>
  </r>
  <r>
    <s v="T1"/>
    <x v="26"/>
    <x v="2"/>
    <s v="FR7034"/>
    <d v="2019-05-23T09:30:00"/>
    <s v="May"/>
    <x v="1"/>
    <x v="7"/>
    <s v="Short"/>
    <d v="2019-05-23T00:00:00"/>
    <d v="1899-12-30T09:30:00"/>
    <x v="66"/>
    <d v="1899-12-30T09:47:00"/>
  </r>
  <r>
    <s v="T1"/>
    <x v="144"/>
    <x v="2"/>
    <s v="FR1982"/>
    <d v="2019-05-23T09:30:00"/>
    <s v="May"/>
    <x v="1"/>
    <x v="27"/>
    <s v="Medium"/>
    <d v="2019-05-23T00:00:00"/>
    <d v="1899-12-30T09:30:00"/>
    <x v="66"/>
    <d v="1899-12-30T09:56:00"/>
  </r>
  <r>
    <s v="T1"/>
    <x v="102"/>
    <x v="27"/>
    <s v="EY042"/>
    <d v="2019-05-23T09:35:00"/>
    <s v="May"/>
    <x v="1"/>
    <x v="112"/>
    <s v="Long"/>
    <d v="2019-05-23T00:00:00"/>
    <d v="1899-12-30T09:35:00"/>
    <x v="67"/>
    <d v="1899-12-30T10:44:00"/>
  </r>
  <r>
    <s v="T1"/>
    <x v="27"/>
    <x v="2"/>
    <s v="FR8011"/>
    <d v="2019-05-23T09:45:00"/>
    <s v="May"/>
    <x v="1"/>
    <x v="64"/>
    <s v="None"/>
    <d v="2019-05-23T00:00:00"/>
    <d v="1899-12-30T09:45:00"/>
    <x v="68"/>
    <d v="1899-12-30T09:52:00"/>
  </r>
  <r>
    <s v="T1"/>
    <x v="22"/>
    <x v="2"/>
    <s v="FR172"/>
    <d v="2019-05-23T09:45:00"/>
    <s v="May"/>
    <x v="1"/>
    <x v="39"/>
    <s v="None"/>
    <d v="2019-05-23T00:00:00"/>
    <d v="1899-12-30T09:45:00"/>
    <x v="68"/>
    <d v="1899-12-30T09:49:00"/>
  </r>
  <r>
    <s v="T2"/>
    <x v="14"/>
    <x v="0"/>
    <s v="EI3322"/>
    <d v="2019-05-23T09:50:00"/>
    <s v="May"/>
    <x v="1"/>
    <x v="18"/>
    <s v="None"/>
    <d v="2019-05-23T00:00:00"/>
    <d v="1899-12-30T09:50:00"/>
    <x v="68"/>
    <d v="1899-12-30T09:55:00"/>
  </r>
  <r>
    <s v="T2"/>
    <x v="31"/>
    <x v="0"/>
    <s v="EI3252"/>
    <d v="2019-05-23T09:55:00"/>
    <s v="May"/>
    <x v="1"/>
    <x v="39"/>
    <s v="None"/>
    <d v="2019-05-23T00:00:00"/>
    <d v="1899-12-30T09:55:00"/>
    <x v="69"/>
    <d v="1899-12-30T09:59:00"/>
  </r>
  <r>
    <s v="T2"/>
    <x v="13"/>
    <x v="0"/>
    <s v="EI604"/>
    <d v="2019-05-23T10:00:00"/>
    <s v="May"/>
    <x v="1"/>
    <x v="28"/>
    <s v="Medium"/>
    <d v="2019-05-23T00:00:00"/>
    <d v="1899-12-30T10:00:00"/>
    <x v="69"/>
    <d v="1899-12-30T10:28:00"/>
  </r>
  <r>
    <s v="T1"/>
    <x v="65"/>
    <x v="19"/>
    <s v="0B156"/>
    <d v="2019-05-23T10:00:00"/>
    <s v="May"/>
    <x v="1"/>
    <x v="22"/>
    <s v="Short"/>
    <d v="2019-05-23T00:00:00"/>
    <d v="1899-12-30T10:00:00"/>
    <x v="69"/>
    <d v="1899-12-30T10:13:00"/>
  </r>
  <r>
    <s v="T1"/>
    <x v="1"/>
    <x v="2"/>
    <s v="FR7062"/>
    <d v="2019-05-23T10:10:00"/>
    <s v="May"/>
    <x v="1"/>
    <x v="0"/>
    <s v="Short"/>
    <d v="2019-05-23T00:00:00"/>
    <d v="1899-12-30T10:10:00"/>
    <x v="70"/>
    <d v="1899-12-30T10:24:00"/>
  </r>
  <r>
    <s v="T1"/>
    <x v="146"/>
    <x v="36"/>
    <s v="OU513"/>
    <d v="2019-05-23T10:20:00"/>
    <s v="May"/>
    <x v="1"/>
    <x v="2"/>
    <s v="None"/>
    <d v="2019-05-23T00:00:00"/>
    <d v="1899-12-30T10:20:00"/>
    <x v="71"/>
    <d v="1899-12-30T10:29:00"/>
  </r>
  <r>
    <s v="T1"/>
    <x v="125"/>
    <x v="2"/>
    <s v="FR9908"/>
    <d v="2019-05-23T10:30:00"/>
    <s v="May"/>
    <x v="1"/>
    <x v="44"/>
    <s v="Short"/>
    <d v="2019-05-23T00:00:00"/>
    <d v="1899-12-30T10:30:00"/>
    <x v="96"/>
    <d v="1899-12-30T10:42:00"/>
  </r>
  <r>
    <s v="T1"/>
    <x v="14"/>
    <x v="2"/>
    <s v="FR554"/>
    <d v="2019-05-23T10:35:00"/>
    <s v="May"/>
    <x v="1"/>
    <x v="13"/>
    <s v="Short"/>
    <d v="2019-05-23T00:00:00"/>
    <d v="1899-12-30T10:35:00"/>
    <x v="60"/>
    <d v="1899-12-30T10:54:00"/>
  </r>
  <r>
    <s v="T1"/>
    <x v="11"/>
    <x v="11"/>
    <s v="TP1323"/>
    <d v="2019-05-23T10:35:00"/>
    <s v="May"/>
    <x v="1"/>
    <x v="35"/>
    <s v="Medium"/>
    <d v="2019-05-23T00:00:00"/>
    <d v="1899-12-30T10:35:00"/>
    <x v="60"/>
    <d v="1899-12-30T10:57:00"/>
  </r>
  <r>
    <s v="T1"/>
    <x v="41"/>
    <x v="12"/>
    <s v="LH2515"/>
    <d v="2019-05-23T10:35:00"/>
    <s v="May"/>
    <x v="1"/>
    <x v="39"/>
    <s v="None"/>
    <d v="2019-05-23T00:00:00"/>
    <d v="1899-12-30T10:35:00"/>
    <x v="60"/>
    <d v="1899-12-30T10:39:00"/>
  </r>
  <r>
    <s v="T2"/>
    <x v="66"/>
    <x v="0"/>
    <s v="EI105"/>
    <d v="2019-05-23T10:50:00"/>
    <s v="May"/>
    <x v="1"/>
    <x v="64"/>
    <s v="None"/>
    <d v="2019-05-23T00:00:00"/>
    <d v="1899-12-30T10:50:00"/>
    <x v="61"/>
    <d v="1899-12-30T10:57:00"/>
  </r>
  <r>
    <s v="T1"/>
    <x v="53"/>
    <x v="14"/>
    <s v="TK1976"/>
    <d v="2019-05-23T10:55:00"/>
    <s v="May"/>
    <x v="1"/>
    <x v="44"/>
    <s v="Short"/>
    <d v="2019-05-23T00:00:00"/>
    <d v="1899-12-30T10:55:00"/>
    <x v="62"/>
    <d v="1899-12-30T11:07:00"/>
  </r>
  <r>
    <s v="T1"/>
    <x v="143"/>
    <x v="2"/>
    <s v="FR7378"/>
    <d v="2019-05-23T10:55:00"/>
    <s v="May"/>
    <x v="1"/>
    <x v="18"/>
    <s v="None"/>
    <d v="2019-05-23T00:00:00"/>
    <d v="1899-12-30T10:55:00"/>
    <x v="62"/>
    <d v="1899-12-30T11:00:00"/>
  </r>
  <r>
    <s v="T1"/>
    <x v="44"/>
    <x v="4"/>
    <s v="BA4465"/>
    <d v="2019-05-23T10:55:00"/>
    <s v="May"/>
    <x v="1"/>
    <x v="13"/>
    <s v="Short"/>
    <d v="2019-05-23T00:00:00"/>
    <d v="1899-12-30T10:55:00"/>
    <x v="62"/>
    <d v="1899-12-30T11:14:00"/>
  </r>
  <r>
    <s v="T2"/>
    <x v="36"/>
    <x v="0"/>
    <s v="EI544"/>
    <d v="2019-05-23T11:00:00"/>
    <s v="May"/>
    <x v="1"/>
    <x v="33"/>
    <s v="None"/>
    <d v="2019-05-23T00:00:00"/>
    <d v="1899-12-30T11:00:00"/>
    <x v="62"/>
    <d v="1899-12-30T11:06:00"/>
  </r>
  <r>
    <s v="T1"/>
    <x v="18"/>
    <x v="2"/>
    <s v="FR114"/>
    <d v="2019-05-23T11:05:00"/>
    <s v="May"/>
    <x v="1"/>
    <x v="13"/>
    <s v="Short"/>
    <d v="2019-05-23T00:00:00"/>
    <d v="1899-12-30T11:05:00"/>
    <x v="63"/>
    <d v="1899-12-30T11:24:00"/>
  </r>
  <r>
    <s v="T1"/>
    <x v="13"/>
    <x v="2"/>
    <s v="FR3102"/>
    <d v="2019-05-23T11:05:00"/>
    <s v="May"/>
    <x v="1"/>
    <x v="51"/>
    <s v="Long"/>
    <d v="2019-05-23T00:00:00"/>
    <d v="1899-12-30T11:05:00"/>
    <x v="63"/>
    <d v="1899-12-30T11:47:00"/>
  </r>
  <r>
    <s v="T1"/>
    <x v="13"/>
    <x v="7"/>
    <s v="KL946"/>
    <d v="2019-05-23T11:10:00"/>
    <s v="May"/>
    <x v="1"/>
    <x v="31"/>
    <s v="Long"/>
    <d v="2019-05-23T00:00:00"/>
    <d v="1899-12-30T11:10:00"/>
    <x v="63"/>
    <d v="1899-12-30T11:45:00"/>
  </r>
  <r>
    <s v="T1"/>
    <x v="7"/>
    <x v="15"/>
    <s v="AF1717"/>
    <d v="2019-05-23T11:20:00"/>
    <s v="May"/>
    <x v="1"/>
    <x v="33"/>
    <s v="None"/>
    <d v="2019-05-23T00:00:00"/>
    <d v="1899-12-30T11:20:00"/>
    <x v="64"/>
    <d v="1899-12-30T11:26:00"/>
  </r>
  <r>
    <s v="T2"/>
    <x v="44"/>
    <x v="0"/>
    <s v="EI284"/>
    <d v="2019-05-23T11:20:00"/>
    <s v="May"/>
    <x v="1"/>
    <x v="23"/>
    <s v="None"/>
    <d v="2019-05-23T00:00:00"/>
    <d v="1899-12-30T11:20:00"/>
    <x v="64"/>
    <d v="1899-12-30T11:23:00"/>
  </r>
  <r>
    <s v="T2"/>
    <x v="90"/>
    <x v="18"/>
    <s v="AA723"/>
    <d v="2019-05-23T11:20:00"/>
    <s v="May"/>
    <x v="1"/>
    <x v="23"/>
    <s v="None"/>
    <d v="2019-05-23T00:00:00"/>
    <d v="1899-12-30T11:20:00"/>
    <x v="64"/>
    <d v="1899-12-30T11:23:00"/>
  </r>
  <r>
    <s v="T2"/>
    <x v="99"/>
    <x v="0"/>
    <s v="EI3930"/>
    <d v="2019-05-23T11:20:00"/>
    <s v="May"/>
    <x v="1"/>
    <x v="19"/>
    <s v="None"/>
    <d v="2019-05-23T00:00:00"/>
    <d v="1899-12-30T11:20:00"/>
    <x v="64"/>
    <d v="1899-12-30T11:28:00"/>
  </r>
  <r>
    <s v="T2"/>
    <x v="64"/>
    <x v="0"/>
    <s v="EI123"/>
    <d v="2019-05-23T11:30:00"/>
    <s v="May"/>
    <x v="1"/>
    <x v="18"/>
    <s v="None"/>
    <d v="2019-05-23T00:00:00"/>
    <d v="1899-12-30T11:30:00"/>
    <x v="55"/>
    <d v="1899-12-30T11:35:00"/>
  </r>
  <r>
    <s v="T2"/>
    <x v="51"/>
    <x v="0"/>
    <s v="EI137"/>
    <d v="2019-05-23T11:30:00"/>
    <s v="May"/>
    <x v="1"/>
    <x v="7"/>
    <s v="Short"/>
    <d v="2019-05-23T00:00:00"/>
    <d v="1899-12-30T11:30:00"/>
    <x v="55"/>
    <d v="1899-12-30T11:47:00"/>
  </r>
  <r>
    <s v="T2"/>
    <x v="66"/>
    <x v="22"/>
    <s v="DL045"/>
    <d v="2019-05-23T11:35:00"/>
    <s v="May"/>
    <x v="1"/>
    <x v="12"/>
    <s v="Long"/>
    <d v="2019-05-23T00:00:00"/>
    <d v="1899-12-30T11:35:00"/>
    <x v="56"/>
    <d v="1899-12-30T12:19:00"/>
  </r>
  <r>
    <s v="T2"/>
    <x v="16"/>
    <x v="0"/>
    <s v="EI584"/>
    <d v="2019-05-23T11:45:00"/>
    <s v="May"/>
    <x v="1"/>
    <x v="22"/>
    <s v="Short"/>
    <d v="2019-05-23T00:00:00"/>
    <d v="1899-12-30T11:45:00"/>
    <x v="57"/>
    <d v="1899-12-30T11:58:00"/>
  </r>
  <r>
    <s v="T1"/>
    <x v="94"/>
    <x v="25"/>
    <s v="FI417"/>
    <d v="2019-05-23T11:45:00"/>
    <s v="May"/>
    <x v="1"/>
    <x v="14"/>
    <s v="Short"/>
    <d v="2019-05-23T00:00:00"/>
    <d v="1899-12-30T11:45:00"/>
    <x v="57"/>
    <d v="1899-12-30T11:55:00"/>
  </r>
  <r>
    <s v="T2"/>
    <x v="26"/>
    <x v="0"/>
    <s v="EI494"/>
    <d v="2019-05-23T11:45:00"/>
    <s v="May"/>
    <x v="1"/>
    <x v="46"/>
    <s v="Medium"/>
    <d v="2019-05-23T00:00:00"/>
    <d v="1899-12-30T11:45:00"/>
    <x v="57"/>
    <d v="1899-12-30T12:05:00"/>
  </r>
  <r>
    <s v="T1"/>
    <x v="93"/>
    <x v="2"/>
    <s v="FR632"/>
    <d v="2019-05-23T11:45:00"/>
    <s v="May"/>
    <x v="1"/>
    <x v="6"/>
    <s v="Short"/>
    <d v="2019-05-23T00:00:00"/>
    <d v="1899-12-30T11:45:00"/>
    <x v="57"/>
    <d v="1899-12-30T12:00:00"/>
  </r>
  <r>
    <s v="T2"/>
    <x v="96"/>
    <x v="0"/>
    <s v="EI532"/>
    <d v="2019-05-23T11:55:00"/>
    <s v="May"/>
    <x v="1"/>
    <x v="39"/>
    <s v="None"/>
    <d v="2019-05-23T00:00:00"/>
    <d v="1899-12-30T11:55:00"/>
    <x v="58"/>
    <d v="1899-12-30T11:59:00"/>
  </r>
  <r>
    <s v="T2"/>
    <x v="10"/>
    <x v="0"/>
    <s v="EI164"/>
    <d v="2019-05-23T12:00:00"/>
    <s v="May"/>
    <x v="1"/>
    <x v="14"/>
    <s v="Short"/>
    <d v="2019-05-23T00:00:00"/>
    <d v="1899-12-30T12:00:00"/>
    <x v="58"/>
    <d v="1899-12-30T12:10:00"/>
  </r>
  <r>
    <s v="T1"/>
    <x v="97"/>
    <x v="8"/>
    <s v="BE308"/>
    <d v="2019-05-23T12:05:00"/>
    <s v="May"/>
    <x v="1"/>
    <x v="25"/>
    <s v="None"/>
    <d v="2019-05-23T00:00:00"/>
    <d v="1899-12-30T12:05:00"/>
    <x v="59"/>
    <d v="1899-12-30T12:06:00"/>
  </r>
  <r>
    <s v="T2"/>
    <x v="2"/>
    <x v="0"/>
    <s v="EI664"/>
    <d v="2019-05-23T12:15:00"/>
    <s v="May"/>
    <x v="1"/>
    <x v="18"/>
    <s v="None"/>
    <d v="2019-05-23T00:00:00"/>
    <d v="1899-12-30T12:15:00"/>
    <x v="49"/>
    <d v="1899-12-30T12:20:00"/>
  </r>
  <r>
    <s v="T1"/>
    <x v="140"/>
    <x v="2"/>
    <s v="FR8998"/>
    <d v="2019-05-23T12:20:00"/>
    <s v="May"/>
    <x v="1"/>
    <x v="67"/>
    <s v="Medium"/>
    <d v="2019-05-23T00:00:00"/>
    <d v="1899-12-30T12:20:00"/>
    <x v="49"/>
    <d v="1899-12-30T12:43:00"/>
  </r>
  <r>
    <s v="T2"/>
    <x v="82"/>
    <x v="22"/>
    <s v="DL177"/>
    <d v="2019-05-23T12:20:00"/>
    <s v="May"/>
    <x v="1"/>
    <x v="99"/>
    <s v="Long"/>
    <d v="2019-05-23T00:00:00"/>
    <d v="1899-12-30T12:20:00"/>
    <x v="49"/>
    <d v="1899-12-30T13:25:00"/>
  </r>
  <r>
    <s v="T1"/>
    <x v="77"/>
    <x v="23"/>
    <s v="AC843"/>
    <d v="2019-05-23T12:25:00"/>
    <s v="May"/>
    <x v="1"/>
    <x v="25"/>
    <s v="None"/>
    <d v="2019-05-23T00:00:00"/>
    <d v="1899-12-30T12:25:00"/>
    <x v="50"/>
    <d v="1899-12-30T12:26:00"/>
  </r>
  <r>
    <s v="T2"/>
    <x v="64"/>
    <x v="20"/>
    <s v="UA153"/>
    <d v="2019-05-23T12:25:00"/>
    <s v="May"/>
    <x v="1"/>
    <x v="64"/>
    <s v="None"/>
    <d v="2019-05-23T00:00:00"/>
    <d v="1899-12-30T12:25:00"/>
    <x v="50"/>
    <d v="1899-12-30T12:32:00"/>
  </r>
  <r>
    <s v="T1"/>
    <x v="5"/>
    <x v="2"/>
    <s v="FR3977"/>
    <d v="2019-05-23T12:30:00"/>
    <s v="May"/>
    <x v="1"/>
    <x v="22"/>
    <s v="Short"/>
    <d v="2019-05-23T00:00:00"/>
    <d v="1899-12-30T12:30:00"/>
    <x v="50"/>
    <d v="1899-12-30T12:43:00"/>
  </r>
  <r>
    <s v="T2"/>
    <x v="80"/>
    <x v="0"/>
    <s v="EI119"/>
    <d v="2019-05-23T12:35:00"/>
    <s v="May"/>
    <x v="1"/>
    <x v="10"/>
    <s v="Medium"/>
    <d v="2019-05-23T00:00:00"/>
    <d v="1899-12-30T12:35:00"/>
    <x v="51"/>
    <d v="1899-12-30T13:02:00"/>
  </r>
  <r>
    <s v="T1"/>
    <x v="31"/>
    <x v="2"/>
    <s v="FR816"/>
    <d v="2019-05-23T12:35:00"/>
    <s v="May"/>
    <x v="1"/>
    <x v="26"/>
    <s v="Short"/>
    <d v="2019-05-23T00:00:00"/>
    <d v="1899-12-30T12:35:00"/>
    <x v="51"/>
    <d v="1899-12-30T12:51:00"/>
  </r>
  <r>
    <s v="T2"/>
    <x v="86"/>
    <x v="0"/>
    <s v="EI147"/>
    <d v="2019-05-23T12:35:00"/>
    <s v="May"/>
    <x v="1"/>
    <x v="46"/>
    <s v="Medium"/>
    <d v="2019-05-23T00:00:00"/>
    <d v="1899-12-30T12:35:00"/>
    <x v="51"/>
    <d v="1899-12-30T12:55:00"/>
  </r>
  <r>
    <s v="T2"/>
    <x v="9"/>
    <x v="0"/>
    <s v="EI3204"/>
    <d v="2019-05-23T12:40:00"/>
    <s v="May"/>
    <x v="1"/>
    <x v="33"/>
    <s v="None"/>
    <d v="2019-05-23T00:00:00"/>
    <d v="1899-12-30T12:40:00"/>
    <x v="51"/>
    <d v="1899-12-30T12:46:00"/>
  </r>
  <r>
    <s v="T1"/>
    <x v="85"/>
    <x v="2"/>
    <s v="FR8035"/>
    <d v="2019-05-23T12:40:00"/>
    <s v="May"/>
    <x v="1"/>
    <x v="68"/>
    <s v="Medium"/>
    <d v="2019-05-23T00:00:00"/>
    <d v="1899-12-30T12:40:00"/>
    <x v="51"/>
    <d v="1899-12-30T13:09:00"/>
  </r>
  <r>
    <s v="T1"/>
    <x v="18"/>
    <x v="2"/>
    <s v="FR122"/>
    <d v="2019-05-23T12:50:00"/>
    <s v="May"/>
    <x v="1"/>
    <x v="36"/>
    <s v="Long"/>
    <d v="2019-05-23T00:00:00"/>
    <d v="1899-12-30T12:50:00"/>
    <x v="52"/>
    <d v="1899-12-30T13:28:00"/>
  </r>
  <r>
    <s v="T2"/>
    <x v="28"/>
    <x v="6"/>
    <s v="DY1363"/>
    <d v="2019-05-23T12:55:00"/>
    <s v="May"/>
    <x v="1"/>
    <x v="2"/>
    <s v="None"/>
    <d v="2019-05-23T00:00:00"/>
    <d v="1899-12-30T12:55:00"/>
    <x v="36"/>
    <d v="1899-12-30T13:04:00"/>
  </r>
  <r>
    <s v="T2"/>
    <x v="18"/>
    <x v="0"/>
    <s v="EI236"/>
    <d v="2019-05-23T12:55:00"/>
    <s v="May"/>
    <x v="1"/>
    <x v="33"/>
    <s v="None"/>
    <d v="2019-05-23T00:00:00"/>
    <d v="1899-12-30T12:55:00"/>
    <x v="36"/>
    <d v="1899-12-30T13:01:00"/>
  </r>
  <r>
    <s v="T2"/>
    <x v="80"/>
    <x v="20"/>
    <s v="UA127"/>
    <d v="2019-05-23T12:55:00"/>
    <s v="May"/>
    <x v="1"/>
    <x v="6"/>
    <s v="Short"/>
    <d v="2019-05-23T00:00:00"/>
    <d v="1899-12-30T12:55:00"/>
    <x v="36"/>
    <d v="1899-12-30T13:10:00"/>
  </r>
  <r>
    <s v="T2"/>
    <x v="88"/>
    <x v="0"/>
    <s v="EI506"/>
    <d v="2019-05-23T12:55:00"/>
    <s v="May"/>
    <x v="1"/>
    <x v="64"/>
    <s v="None"/>
    <d v="2019-05-23T00:00:00"/>
    <d v="1899-12-30T12:55:00"/>
    <x v="36"/>
    <d v="1899-12-30T13:02:00"/>
  </r>
  <r>
    <s v="T2"/>
    <x v="141"/>
    <x v="0"/>
    <s v="EI412"/>
    <d v="2019-05-23T12:55:00"/>
    <s v="May"/>
    <x v="1"/>
    <x v="24"/>
    <s v="None"/>
    <d v="2019-05-23T00:00:00"/>
    <d v="1899-12-30T12:55:00"/>
    <x v="36"/>
    <d v="1899-12-30T12:55:00"/>
  </r>
  <r>
    <s v="T2"/>
    <x v="89"/>
    <x v="0"/>
    <s v="EI101"/>
    <d v="2019-05-23T13:00:00"/>
    <s v="May"/>
    <x v="1"/>
    <x v="35"/>
    <s v="Medium"/>
    <d v="2019-05-23T00:00:00"/>
    <d v="1899-12-30T13:00:00"/>
    <x v="36"/>
    <d v="1899-12-30T13:22:00"/>
  </r>
  <r>
    <s v="T2"/>
    <x v="67"/>
    <x v="0"/>
    <s v="EI748"/>
    <d v="2019-05-23T13:00:00"/>
    <s v="May"/>
    <x v="1"/>
    <x v="26"/>
    <s v="Short"/>
    <d v="2019-05-23T00:00:00"/>
    <d v="1899-12-30T13:00:00"/>
    <x v="36"/>
    <d v="1899-12-30T13:16:00"/>
  </r>
  <r>
    <s v="T1"/>
    <x v="84"/>
    <x v="2"/>
    <s v="FR1986"/>
    <d v="2019-05-23T13:00:00"/>
    <s v="May"/>
    <x v="1"/>
    <x v="31"/>
    <s v="Long"/>
    <d v="2019-05-23T00:00:00"/>
    <d v="1899-12-30T13:00:00"/>
    <x v="36"/>
    <d v="1899-12-30T13:35:00"/>
  </r>
  <r>
    <s v="T2"/>
    <x v="91"/>
    <x v="0"/>
    <s v="EI742"/>
    <d v="2019-05-23T13:05:00"/>
    <s v="May"/>
    <x v="1"/>
    <x v="81"/>
    <s v="Long"/>
    <d v="2019-05-23T00:00:00"/>
    <d v="1899-12-30T13:05:00"/>
    <x v="53"/>
    <d v="1899-12-30T13:41:00"/>
  </r>
  <r>
    <s v="T2"/>
    <x v="90"/>
    <x v="0"/>
    <s v="EI115"/>
    <d v="2019-05-23T13:10:00"/>
    <s v="May"/>
    <x v="1"/>
    <x v="18"/>
    <s v="None"/>
    <d v="2019-05-23T00:00:00"/>
    <d v="1899-12-30T13:10:00"/>
    <x v="53"/>
    <d v="1899-12-30T13:15:00"/>
  </r>
  <r>
    <s v="T1"/>
    <x v="77"/>
    <x v="34"/>
    <s v="TS149"/>
    <d v="2019-05-23T13:10:00"/>
    <s v="May"/>
    <x v="1"/>
    <x v="25"/>
    <s v="None"/>
    <d v="2019-05-23T00:00:00"/>
    <d v="1899-12-30T13:10:00"/>
    <x v="53"/>
    <d v="1899-12-30T13:11:00"/>
  </r>
  <r>
    <s v="T2"/>
    <x v="95"/>
    <x v="0"/>
    <s v="EI552"/>
    <d v="2019-05-23T13:10:00"/>
    <s v="May"/>
    <x v="1"/>
    <x v="25"/>
    <s v="None"/>
    <d v="2019-05-23T00:00:00"/>
    <d v="1899-12-30T13:10:00"/>
    <x v="53"/>
    <d v="1899-12-30T13:11:00"/>
  </r>
  <r>
    <s v="T2"/>
    <x v="31"/>
    <x v="0"/>
    <s v="EI3254"/>
    <d v="2019-05-23T13:10:00"/>
    <s v="May"/>
    <x v="1"/>
    <x v="50"/>
    <s v="None"/>
    <d v="2019-05-23T00:00:00"/>
    <d v="1899-12-30T13:10:00"/>
    <x v="53"/>
    <d v="1899-12-30T13:12:00"/>
  </r>
  <r>
    <s v="T2"/>
    <x v="44"/>
    <x v="0"/>
    <s v="EI286"/>
    <d v="2019-05-23T13:15:00"/>
    <s v="May"/>
    <x v="1"/>
    <x v="23"/>
    <s v="None"/>
    <d v="2019-05-23T00:00:00"/>
    <d v="1899-12-30T13:15:00"/>
    <x v="54"/>
    <d v="1899-12-30T13:18:00"/>
  </r>
  <r>
    <s v="T2"/>
    <x v="6"/>
    <x v="0"/>
    <s v="EI3402"/>
    <d v="2019-05-23T13:15:00"/>
    <s v="May"/>
    <x v="1"/>
    <x v="14"/>
    <s v="Short"/>
    <d v="2019-05-23T00:00:00"/>
    <d v="1899-12-30T13:15:00"/>
    <x v="54"/>
    <d v="1899-12-30T13:25:00"/>
  </r>
  <r>
    <s v="T2"/>
    <x v="56"/>
    <x v="0"/>
    <s v="EI3242"/>
    <d v="2019-05-23T13:20:00"/>
    <s v="May"/>
    <x v="1"/>
    <x v="37"/>
    <s v="Medium"/>
    <d v="2019-05-23T00:00:00"/>
    <d v="1899-12-30T13:20:00"/>
    <x v="54"/>
    <d v="1899-12-30T13:45:00"/>
  </r>
  <r>
    <s v="T1"/>
    <x v="83"/>
    <x v="33"/>
    <s v="SK536"/>
    <d v="2019-05-23T13:20:00"/>
    <s v="May"/>
    <x v="1"/>
    <x v="28"/>
    <s v="Medium"/>
    <d v="2019-05-23T00:00:00"/>
    <d v="1899-12-30T13:20:00"/>
    <x v="54"/>
    <d v="1899-12-30T13:48:00"/>
  </r>
  <r>
    <s v="T1"/>
    <x v="21"/>
    <x v="2"/>
    <s v="FR1948"/>
    <d v="2019-05-23T13:20:00"/>
    <s v="May"/>
    <x v="1"/>
    <x v="64"/>
    <s v="None"/>
    <d v="2019-05-23T00:00:00"/>
    <d v="1899-12-30T13:20:00"/>
    <x v="54"/>
    <d v="1899-12-30T13:27:00"/>
  </r>
  <r>
    <s v="T2"/>
    <x v="92"/>
    <x v="0"/>
    <s v="EI684"/>
    <d v="2019-05-23T13:20:00"/>
    <s v="May"/>
    <x v="1"/>
    <x v="11"/>
    <s v="Long"/>
    <d v="2019-05-23T00:00:00"/>
    <d v="1899-12-30T13:20:00"/>
    <x v="54"/>
    <d v="1899-12-30T14:00:00"/>
  </r>
  <r>
    <s v="T1"/>
    <x v="13"/>
    <x v="7"/>
    <s v="KL936"/>
    <d v="2019-05-23T13:20:00"/>
    <s v="May"/>
    <x v="1"/>
    <x v="97"/>
    <s v="Long"/>
    <d v="2019-05-23T00:00:00"/>
    <d v="1899-12-30T13:20:00"/>
    <x v="54"/>
    <d v="1899-12-30T15:35:00"/>
  </r>
  <r>
    <s v="T1"/>
    <x v="29"/>
    <x v="2"/>
    <s v="FR670"/>
    <d v="2019-05-23T13:25:00"/>
    <s v="May"/>
    <x v="1"/>
    <x v="10"/>
    <s v="Medium"/>
    <d v="2019-05-23T00:00:00"/>
    <d v="1899-12-30T13:25:00"/>
    <x v="43"/>
    <d v="1899-12-30T13:52:00"/>
  </r>
  <r>
    <s v="T2"/>
    <x v="29"/>
    <x v="0"/>
    <s v="EI272"/>
    <d v="2019-05-23T13:30:00"/>
    <s v="May"/>
    <x v="1"/>
    <x v="13"/>
    <s v="Short"/>
    <d v="2019-05-23T00:00:00"/>
    <d v="1899-12-30T13:30:00"/>
    <x v="43"/>
    <d v="1899-12-30T13:49:00"/>
  </r>
  <r>
    <s v="T2"/>
    <x v="64"/>
    <x v="18"/>
    <s v="AA209"/>
    <d v="2019-05-23T13:35:00"/>
    <s v="May"/>
    <x v="1"/>
    <x v="128"/>
    <s v="Long"/>
    <d v="2019-05-23T00:00:00"/>
    <d v="1899-12-30T13:35:00"/>
    <x v="44"/>
    <d v="1899-12-30T17:16:00"/>
  </r>
  <r>
    <s v="T2"/>
    <x v="77"/>
    <x v="0"/>
    <s v="EI129"/>
    <d v="2019-05-23T13:35:00"/>
    <s v="May"/>
    <x v="1"/>
    <x v="33"/>
    <s v="None"/>
    <d v="2019-05-23T00:00:00"/>
    <d v="1899-12-30T13:35:00"/>
    <x v="44"/>
    <d v="1899-12-30T13:41:00"/>
  </r>
  <r>
    <s v="T2"/>
    <x v="7"/>
    <x v="0"/>
    <s v="EI526"/>
    <d v="2019-05-23T13:40:00"/>
    <s v="May"/>
    <x v="1"/>
    <x v="14"/>
    <s v="Short"/>
    <d v="2019-05-23T00:00:00"/>
    <d v="1899-12-30T13:40:00"/>
    <x v="44"/>
    <d v="1899-12-30T13:50:00"/>
  </r>
  <r>
    <s v="T2"/>
    <x v="10"/>
    <x v="0"/>
    <s v="EI166"/>
    <d v="2019-05-23T13:40:00"/>
    <s v="May"/>
    <x v="1"/>
    <x v="0"/>
    <s v="Short"/>
    <d v="2019-05-23T00:00:00"/>
    <d v="1899-12-30T13:40:00"/>
    <x v="44"/>
    <d v="1899-12-30T13:54:00"/>
  </r>
  <r>
    <s v="T2"/>
    <x v="13"/>
    <x v="0"/>
    <s v="EI608"/>
    <d v="2019-05-23T13:50:00"/>
    <s v="May"/>
    <x v="1"/>
    <x v="27"/>
    <s v="Medium"/>
    <d v="2019-05-23T00:00:00"/>
    <d v="1899-12-30T13:50:00"/>
    <x v="45"/>
    <d v="1899-12-30T14:16:00"/>
  </r>
  <r>
    <s v="T1"/>
    <x v="14"/>
    <x v="2"/>
    <s v="FR562"/>
    <d v="2019-05-23T13:50:00"/>
    <s v="May"/>
    <x v="1"/>
    <x v="24"/>
    <s v="None"/>
    <d v="2019-05-23T00:00:00"/>
    <d v="1899-12-30T13:50:00"/>
    <x v="45"/>
    <d v="1899-12-30T13:50:00"/>
  </r>
  <r>
    <s v="T1"/>
    <x v="88"/>
    <x v="2"/>
    <s v="FR6485"/>
    <d v="2019-05-23T13:55:00"/>
    <s v="May"/>
    <x v="1"/>
    <x v="129"/>
    <s v="Long"/>
    <d v="2019-05-23T00:00:00"/>
    <d v="1899-12-30T13:55:00"/>
    <x v="46"/>
    <d v="1899-12-30T15:54:00"/>
  </r>
  <r>
    <s v="T2"/>
    <x v="23"/>
    <x v="0"/>
    <s v="EI3284"/>
    <d v="2019-05-23T14:00:00"/>
    <s v="May"/>
    <x v="1"/>
    <x v="26"/>
    <s v="Short"/>
    <d v="2019-05-23T00:00:00"/>
    <d v="1899-12-30T14:00:00"/>
    <x v="46"/>
    <d v="1899-12-30T14:16:00"/>
  </r>
  <r>
    <s v="T1"/>
    <x v="7"/>
    <x v="15"/>
    <s v="AF1817"/>
    <d v="2019-05-23T14:10:00"/>
    <s v="May"/>
    <x v="1"/>
    <x v="2"/>
    <s v="None"/>
    <d v="2019-05-23T00:00:00"/>
    <d v="1899-12-30T14:10:00"/>
    <x v="47"/>
    <d v="1899-12-30T14:19:00"/>
  </r>
  <r>
    <s v="T1"/>
    <x v="120"/>
    <x v="2"/>
    <s v="FR1974"/>
    <d v="2019-05-23T14:10:00"/>
    <s v="May"/>
    <x v="1"/>
    <x v="33"/>
    <s v="None"/>
    <d v="2019-05-23T00:00:00"/>
    <d v="1899-12-30T14:10:00"/>
    <x v="47"/>
    <d v="1899-12-30T14:16:00"/>
  </r>
  <r>
    <s v="T1"/>
    <x v="44"/>
    <x v="4"/>
    <s v="BA4473"/>
    <d v="2019-05-23T14:20:00"/>
    <s v="May"/>
    <x v="1"/>
    <x v="44"/>
    <s v="Short"/>
    <d v="2019-05-23T00:00:00"/>
    <d v="1899-12-30T14:20:00"/>
    <x v="48"/>
    <d v="1899-12-30T14:32:00"/>
  </r>
  <r>
    <s v="T2"/>
    <x v="81"/>
    <x v="0"/>
    <s v="EI131"/>
    <d v="2019-05-23T14:20:00"/>
    <s v="May"/>
    <x v="1"/>
    <x v="44"/>
    <s v="Short"/>
    <d v="2019-05-23T00:00:00"/>
    <d v="1899-12-30T14:20:00"/>
    <x v="48"/>
    <d v="1899-12-30T14:32:00"/>
  </r>
  <r>
    <s v="T2"/>
    <x v="10"/>
    <x v="0"/>
    <s v="EI168"/>
    <d v="2019-05-23T14:25:00"/>
    <s v="May"/>
    <x v="1"/>
    <x v="25"/>
    <s v="None"/>
    <d v="2019-05-23T00:00:00"/>
    <d v="1899-12-30T14:25:00"/>
    <x v="37"/>
    <d v="1899-12-30T14:26:00"/>
  </r>
  <r>
    <s v="T2"/>
    <x v="31"/>
    <x v="0"/>
    <s v="EI3256"/>
    <d v="2019-05-23T14:25:00"/>
    <s v="May"/>
    <x v="1"/>
    <x v="50"/>
    <s v="None"/>
    <d v="2019-05-23T00:00:00"/>
    <d v="1899-12-30T14:25:00"/>
    <x v="37"/>
    <d v="1899-12-30T14:27:00"/>
  </r>
  <r>
    <s v="T1"/>
    <x v="35"/>
    <x v="2"/>
    <s v="FR7122"/>
    <d v="2019-05-23T14:30:00"/>
    <s v="May"/>
    <x v="1"/>
    <x v="19"/>
    <s v="None"/>
    <d v="2019-05-23T00:00:00"/>
    <d v="1899-12-30T14:30:00"/>
    <x v="37"/>
    <d v="1899-12-30T14:38:00"/>
  </r>
  <r>
    <s v="T2"/>
    <x v="68"/>
    <x v="6"/>
    <s v="D81763"/>
    <d v="2019-05-23T14:30:00"/>
    <s v="May"/>
    <x v="1"/>
    <x v="22"/>
    <s v="Short"/>
    <d v="2019-05-23T00:00:00"/>
    <d v="1899-12-30T14:30:00"/>
    <x v="37"/>
    <d v="1899-12-30T14:43:00"/>
  </r>
  <r>
    <s v="T1"/>
    <x v="76"/>
    <x v="2"/>
    <s v="FR7126"/>
    <d v="2019-05-23T14:30:00"/>
    <s v="May"/>
    <x v="1"/>
    <x v="50"/>
    <s v="None"/>
    <d v="2019-05-23T00:00:00"/>
    <d v="1899-12-30T14:30:00"/>
    <x v="37"/>
    <d v="1899-12-30T14:32:00"/>
  </r>
  <r>
    <s v="T1"/>
    <x v="94"/>
    <x v="25"/>
    <s v="FI419"/>
    <d v="2019-05-23T14:40:00"/>
    <s v="May"/>
    <x v="1"/>
    <x v="11"/>
    <s v="Long"/>
    <d v="2019-05-23T00:00:00"/>
    <d v="1899-12-30T14:40:00"/>
    <x v="38"/>
    <d v="1899-12-30T15:20:00"/>
  </r>
  <r>
    <s v="T2"/>
    <x v="138"/>
    <x v="6"/>
    <s v="D81823"/>
    <d v="2019-05-23T14:45:00"/>
    <s v="May"/>
    <x v="1"/>
    <x v="34"/>
    <s v="Medium"/>
    <d v="2019-05-23T00:00:00"/>
    <d v="1899-12-30T14:45:00"/>
    <x v="39"/>
    <d v="1899-12-30T15:06:00"/>
  </r>
  <r>
    <s v="T2"/>
    <x v="70"/>
    <x v="0"/>
    <s v="EI3342"/>
    <d v="2019-05-23T14:45:00"/>
    <s v="May"/>
    <x v="1"/>
    <x v="0"/>
    <s v="Short"/>
    <d v="2019-05-23T00:00:00"/>
    <d v="1899-12-30T14:45:00"/>
    <x v="39"/>
    <d v="1899-12-30T14:59:00"/>
  </r>
  <r>
    <s v="T2"/>
    <x v="14"/>
    <x v="0"/>
    <s v="EI208"/>
    <d v="2019-05-23T14:50:00"/>
    <s v="May"/>
    <x v="1"/>
    <x v="26"/>
    <s v="Short"/>
    <d v="2019-05-23T00:00:00"/>
    <d v="1899-12-30T14:50:00"/>
    <x v="39"/>
    <d v="1899-12-30T15:06:00"/>
  </r>
  <r>
    <s v="T1"/>
    <x v="32"/>
    <x v="2"/>
    <s v="FR1442"/>
    <d v="2019-05-23T14:50:00"/>
    <s v="May"/>
    <x v="1"/>
    <x v="80"/>
    <s v="Long"/>
    <d v="2019-05-23T00:00:00"/>
    <d v="1899-12-30T14:50:00"/>
    <x v="39"/>
    <d v="1899-12-30T15:45:00"/>
  </r>
  <r>
    <s v="T1"/>
    <x v="40"/>
    <x v="26"/>
    <s v="LX407"/>
    <d v="2019-05-23T14:55:00"/>
    <s v="May"/>
    <x v="1"/>
    <x v="64"/>
    <s v="None"/>
    <d v="2019-05-23T00:00:00"/>
    <d v="1899-12-30T14:55:00"/>
    <x v="40"/>
    <d v="1899-12-30T15:02:00"/>
  </r>
  <r>
    <s v="T2"/>
    <x v="73"/>
    <x v="0"/>
    <s v="EI145"/>
    <d v="2019-05-23T14:55:00"/>
    <s v="May"/>
    <x v="1"/>
    <x v="24"/>
    <s v="None"/>
    <d v="2019-05-23T00:00:00"/>
    <d v="1899-12-30T14:55:00"/>
    <x v="40"/>
    <d v="1899-12-30T14:55:00"/>
  </r>
  <r>
    <s v="T1"/>
    <x v="139"/>
    <x v="2"/>
    <s v="FR9229"/>
    <d v="2019-05-23T15:00:00"/>
    <s v="May"/>
    <x v="1"/>
    <x v="20"/>
    <s v="Long"/>
    <d v="2019-05-23T00:00:00"/>
    <d v="1899-12-30T15:00:00"/>
    <x v="40"/>
    <d v="1899-12-30T15:32:00"/>
  </r>
  <r>
    <s v="T2"/>
    <x v="35"/>
    <x v="0"/>
    <s v="EI764"/>
    <d v="2019-05-23T15:00:00"/>
    <s v="May"/>
    <x v="1"/>
    <x v="18"/>
    <s v="None"/>
    <d v="2019-05-23T00:00:00"/>
    <d v="1899-12-30T15:00:00"/>
    <x v="40"/>
    <d v="1899-12-30T15:05:00"/>
  </r>
  <r>
    <s v="T2"/>
    <x v="18"/>
    <x v="0"/>
    <s v="EI238"/>
    <d v="2019-05-23T15:00:00"/>
    <s v="May"/>
    <x v="1"/>
    <x v="26"/>
    <s v="Short"/>
    <d v="2019-05-23T00:00:00"/>
    <d v="1899-12-30T15:00:00"/>
    <x v="40"/>
    <d v="1899-12-30T15:16:00"/>
  </r>
  <r>
    <s v="T1"/>
    <x v="5"/>
    <x v="16"/>
    <s v="VY8721"/>
    <d v="2019-05-23T15:05:00"/>
    <s v="May"/>
    <x v="1"/>
    <x v="10"/>
    <s v="Medium"/>
    <d v="2019-05-23T00:00:00"/>
    <d v="1899-12-30T15:05:00"/>
    <x v="41"/>
    <d v="1899-12-30T15:32:00"/>
  </r>
  <r>
    <s v="T1"/>
    <x v="37"/>
    <x v="21"/>
    <s v="EW9395"/>
    <d v="2019-05-23T15:15:00"/>
    <s v="May"/>
    <x v="1"/>
    <x v="23"/>
    <s v="None"/>
    <d v="2019-05-23T00:00:00"/>
    <d v="1899-12-30T15:15:00"/>
    <x v="42"/>
    <d v="1899-12-30T15:18:00"/>
  </r>
  <r>
    <s v="T2"/>
    <x v="61"/>
    <x v="0"/>
    <s v="EI778"/>
    <d v="2019-05-23T15:20:00"/>
    <s v="May"/>
    <x v="1"/>
    <x v="37"/>
    <s v="Medium"/>
    <d v="2019-05-23T00:00:00"/>
    <d v="1899-12-30T15:20:00"/>
    <x v="42"/>
    <d v="1899-12-30T15:45:00"/>
  </r>
  <r>
    <s v="T1"/>
    <x v="10"/>
    <x v="4"/>
    <s v="BA837"/>
    <d v="2019-05-23T15:30:00"/>
    <s v="May"/>
    <x v="1"/>
    <x v="64"/>
    <s v="None"/>
    <d v="2019-05-23T00:00:00"/>
    <d v="1899-12-30T15:30:00"/>
    <x v="32"/>
    <d v="1899-12-30T15:37:00"/>
  </r>
  <r>
    <s v="T1"/>
    <x v="8"/>
    <x v="2"/>
    <s v="FR294"/>
    <d v="2019-05-23T15:30:00"/>
    <s v="May"/>
    <x v="1"/>
    <x v="50"/>
    <s v="None"/>
    <d v="2019-05-23T00:00:00"/>
    <d v="1899-12-30T15:30:00"/>
    <x v="32"/>
    <d v="1899-12-30T15:32:00"/>
  </r>
  <r>
    <s v="T1"/>
    <x v="18"/>
    <x v="2"/>
    <s v="FR116"/>
    <d v="2019-05-23T15:35:00"/>
    <s v="May"/>
    <x v="1"/>
    <x v="53"/>
    <s v="Long"/>
    <d v="2019-05-23T00:00:00"/>
    <d v="1899-12-30T15:35:00"/>
    <x v="33"/>
    <d v="1899-12-30T16:08:00"/>
  </r>
  <r>
    <s v="T1"/>
    <x v="17"/>
    <x v="2"/>
    <s v="FR156"/>
    <d v="2019-05-23T15:35:00"/>
    <s v="May"/>
    <x v="1"/>
    <x v="25"/>
    <s v="None"/>
    <d v="2019-05-23T00:00:00"/>
    <d v="1899-12-30T15:35:00"/>
    <x v="33"/>
    <d v="1899-12-30T15:36:00"/>
  </r>
  <r>
    <s v="T2"/>
    <x v="44"/>
    <x v="0"/>
    <s v="EI288"/>
    <d v="2019-05-23T15:40:00"/>
    <s v="May"/>
    <x v="1"/>
    <x v="9"/>
    <s v="Long"/>
    <d v="2019-05-23T00:00:00"/>
    <d v="1899-12-30T15:40:00"/>
    <x v="33"/>
    <d v="1899-12-30T16:11:00"/>
  </r>
  <r>
    <s v="T2"/>
    <x v="16"/>
    <x v="0"/>
    <s v="EI586"/>
    <d v="2019-05-23T15:40:00"/>
    <s v="May"/>
    <x v="1"/>
    <x v="5"/>
    <s v="Short"/>
    <d v="2019-05-23T00:00:00"/>
    <d v="1899-12-30T15:40:00"/>
    <x v="33"/>
    <d v="1899-12-30T15:51:00"/>
  </r>
  <r>
    <s v="T2"/>
    <x v="14"/>
    <x v="0"/>
    <s v="EI3326"/>
    <d v="2019-05-23T15:40:00"/>
    <s v="May"/>
    <x v="1"/>
    <x v="46"/>
    <s v="Medium"/>
    <d v="2019-05-23T00:00:00"/>
    <d v="1899-12-30T15:40:00"/>
    <x v="33"/>
    <d v="1899-12-30T16:00:00"/>
  </r>
  <r>
    <s v="T1"/>
    <x v="135"/>
    <x v="2"/>
    <s v="FR9456"/>
    <d v="2019-05-23T15:45:00"/>
    <s v="May"/>
    <x v="1"/>
    <x v="25"/>
    <s v="None"/>
    <d v="2019-05-23T00:00:00"/>
    <d v="1899-12-30T15:45:00"/>
    <x v="34"/>
    <d v="1899-12-30T15:46:00"/>
  </r>
  <r>
    <s v="T1"/>
    <x v="59"/>
    <x v="2"/>
    <s v="FR7072"/>
    <d v="2019-05-23T15:45:00"/>
    <s v="May"/>
    <x v="1"/>
    <x v="81"/>
    <s v="Long"/>
    <d v="2019-05-23T00:00:00"/>
    <d v="1899-12-30T15:45:00"/>
    <x v="34"/>
    <d v="1899-12-30T16:21:00"/>
  </r>
  <r>
    <s v="T2"/>
    <x v="136"/>
    <x v="0"/>
    <s v="EI121"/>
    <d v="2019-05-23T15:50:00"/>
    <s v="May"/>
    <x v="1"/>
    <x v="46"/>
    <s v="Medium"/>
    <d v="2019-05-23T00:00:00"/>
    <d v="1899-12-30T15:50:00"/>
    <x v="34"/>
    <d v="1899-12-30T16:10:00"/>
  </r>
  <r>
    <s v="T2"/>
    <x v="10"/>
    <x v="0"/>
    <s v="EI174"/>
    <d v="2019-05-23T15:50:00"/>
    <s v="May"/>
    <x v="1"/>
    <x v="5"/>
    <s v="Short"/>
    <d v="2019-05-23T00:00:00"/>
    <d v="1899-12-30T15:50:00"/>
    <x v="34"/>
    <d v="1899-12-30T16:01:00"/>
  </r>
  <r>
    <s v="T2"/>
    <x v="52"/>
    <x v="0"/>
    <s v="EI406"/>
    <d v="2019-05-23T15:55:00"/>
    <s v="May"/>
    <x v="1"/>
    <x v="14"/>
    <s v="Short"/>
    <d v="2019-05-23T00:00:00"/>
    <d v="1899-12-30T15:55:00"/>
    <x v="35"/>
    <d v="1899-12-30T16:05:00"/>
  </r>
  <r>
    <s v="T1"/>
    <x v="65"/>
    <x v="2"/>
    <s v="FR7346"/>
    <d v="2019-05-23T16:00:00"/>
    <s v="May"/>
    <x v="1"/>
    <x v="33"/>
    <s v="None"/>
    <d v="2019-05-23T00:00:00"/>
    <d v="1899-12-30T16:00:00"/>
    <x v="35"/>
    <d v="1899-12-30T16:06:00"/>
  </r>
  <r>
    <s v="T2"/>
    <x v="64"/>
    <x v="0"/>
    <s v="EI125"/>
    <d v="2019-05-23T16:00:00"/>
    <s v="May"/>
    <x v="1"/>
    <x v="33"/>
    <s v="None"/>
    <d v="2019-05-23T00:00:00"/>
    <d v="1899-12-30T16:00:00"/>
    <x v="35"/>
    <d v="1899-12-30T16:06:00"/>
  </r>
  <r>
    <s v="T1"/>
    <x v="2"/>
    <x v="1"/>
    <s v="OE1341"/>
    <d v="2019-05-23T16:00:00"/>
    <s v="May"/>
    <x v="1"/>
    <x v="14"/>
    <s v="Short"/>
    <d v="2019-05-23T00:00:00"/>
    <d v="1899-12-30T16:00:00"/>
    <x v="35"/>
    <d v="1899-12-30T16:10:00"/>
  </r>
  <r>
    <s v="T1"/>
    <x v="48"/>
    <x v="2"/>
    <s v="FR337"/>
    <d v="2019-05-23T16:00:00"/>
    <s v="May"/>
    <x v="1"/>
    <x v="13"/>
    <s v="Short"/>
    <d v="2019-05-23T00:00:00"/>
    <d v="1899-12-30T16:00:00"/>
    <x v="35"/>
    <d v="1899-12-30T16:19:00"/>
  </r>
  <r>
    <s v="T1"/>
    <x v="74"/>
    <x v="8"/>
    <s v="BE4526"/>
    <d v="2019-05-23T16:10:00"/>
    <s v="May"/>
    <x v="1"/>
    <x v="23"/>
    <s v="None"/>
    <d v="2019-05-23T00:00:00"/>
    <d v="1899-12-30T16:10:00"/>
    <x v="95"/>
    <d v="1899-12-30T16:13:00"/>
  </r>
  <r>
    <s v="T2"/>
    <x v="66"/>
    <x v="0"/>
    <s v="EI109"/>
    <d v="2019-05-23T16:20:00"/>
    <s v="May"/>
    <x v="1"/>
    <x v="33"/>
    <s v="None"/>
    <d v="2019-05-23T00:00:00"/>
    <d v="1899-12-30T16:20:00"/>
    <x v="26"/>
    <d v="1899-12-30T16:26:00"/>
  </r>
  <r>
    <s v="T2"/>
    <x v="51"/>
    <x v="0"/>
    <s v="EI139"/>
    <d v="2019-05-23T16:20:00"/>
    <s v="May"/>
    <x v="1"/>
    <x v="6"/>
    <s v="Short"/>
    <d v="2019-05-23T00:00:00"/>
    <d v="1899-12-30T16:20:00"/>
    <x v="26"/>
    <d v="1899-12-30T16:35:00"/>
  </r>
  <r>
    <s v="T1"/>
    <x v="30"/>
    <x v="8"/>
    <s v="BE386"/>
    <d v="2019-05-23T16:25:00"/>
    <s v="May"/>
    <x v="1"/>
    <x v="46"/>
    <s v="Medium"/>
    <d v="2019-05-23T00:00:00"/>
    <d v="1899-12-30T16:25:00"/>
    <x v="27"/>
    <d v="1899-12-30T16:45:00"/>
  </r>
  <r>
    <s v="T1"/>
    <x v="8"/>
    <x v="2"/>
    <s v="FR211"/>
    <d v="2019-05-23T16:30:00"/>
    <s v="May"/>
    <x v="1"/>
    <x v="50"/>
    <s v="None"/>
    <d v="2019-05-23T00:00:00"/>
    <d v="1899-12-30T16:30:00"/>
    <x v="27"/>
    <d v="1899-12-30T16:32:00"/>
  </r>
  <r>
    <s v="T1"/>
    <x v="76"/>
    <x v="10"/>
    <s v="TOM1478"/>
    <d v="2019-05-23T16:30:00"/>
    <s v="May"/>
    <x v="1"/>
    <x v="6"/>
    <s v="Short"/>
    <d v="2019-05-23T00:00:00"/>
    <d v="1899-12-30T16:30:00"/>
    <x v="27"/>
    <d v="1899-12-30T16:45:00"/>
  </r>
  <r>
    <s v="T1"/>
    <x v="52"/>
    <x v="2"/>
    <s v="FR9434"/>
    <d v="2019-05-23T16:30:00"/>
    <s v="May"/>
    <x v="1"/>
    <x v="24"/>
    <s v="None"/>
    <d v="2019-05-23T00:00:00"/>
    <d v="1899-12-30T16:30:00"/>
    <x v="27"/>
    <d v="1899-12-30T16:30:00"/>
  </r>
  <r>
    <s v="T1"/>
    <x v="53"/>
    <x v="14"/>
    <s v="TK1978"/>
    <d v="2019-05-23T16:30:00"/>
    <s v="May"/>
    <x v="1"/>
    <x v="35"/>
    <s v="Medium"/>
    <d v="2019-05-23T00:00:00"/>
    <d v="1899-12-30T16:30:00"/>
    <x v="27"/>
    <d v="1899-12-30T16:52:00"/>
  </r>
  <r>
    <s v="T1"/>
    <x v="10"/>
    <x v="4"/>
    <s v="BA829"/>
    <d v="2019-05-23T16:40:00"/>
    <s v="May"/>
    <x v="1"/>
    <x v="25"/>
    <s v="None"/>
    <d v="2019-05-23T00:00:00"/>
    <d v="1899-12-30T16:40:00"/>
    <x v="28"/>
    <d v="1899-12-30T16:41:00"/>
  </r>
  <r>
    <s v="T2"/>
    <x v="31"/>
    <x v="0"/>
    <s v="EI3556"/>
    <d v="2019-05-23T16:40:00"/>
    <s v="May"/>
    <x v="1"/>
    <x v="39"/>
    <s v="None"/>
    <d v="2019-05-23T00:00:00"/>
    <d v="1899-12-30T16:40:00"/>
    <x v="28"/>
    <d v="1899-12-30T16:44:00"/>
  </r>
  <r>
    <s v="T1"/>
    <x v="26"/>
    <x v="2"/>
    <s v="FR7032"/>
    <d v="2019-05-23T16:40:00"/>
    <s v="May"/>
    <x v="1"/>
    <x v="47"/>
    <s v="Short"/>
    <d v="2019-05-23T00:00:00"/>
    <d v="1899-12-30T16:40:00"/>
    <x v="28"/>
    <d v="1899-12-30T16:58:00"/>
  </r>
  <r>
    <s v="T1"/>
    <x v="43"/>
    <x v="2"/>
    <s v="FR7326"/>
    <d v="2019-05-23T16:55:00"/>
    <s v="May"/>
    <x v="1"/>
    <x v="24"/>
    <s v="None"/>
    <d v="2019-05-23T00:00:00"/>
    <d v="1899-12-30T16:55:00"/>
    <x v="30"/>
    <d v="1899-12-30T16:55:00"/>
  </r>
  <r>
    <s v="T2"/>
    <x v="15"/>
    <x v="0"/>
    <s v="EI656"/>
    <d v="2019-05-23T17:00:00"/>
    <s v="May"/>
    <x v="1"/>
    <x v="10"/>
    <s v="Medium"/>
    <d v="2019-05-23T00:00:00"/>
    <d v="1899-12-30T17:00:00"/>
    <x v="30"/>
    <d v="1899-12-30T17:27:00"/>
  </r>
  <r>
    <s v="T1"/>
    <x v="7"/>
    <x v="15"/>
    <s v="AF1117"/>
    <d v="2019-05-23T17:00:00"/>
    <s v="May"/>
    <x v="1"/>
    <x v="18"/>
    <s v="None"/>
    <d v="2019-05-23T00:00:00"/>
    <d v="1899-12-30T17:00:00"/>
    <x v="30"/>
    <d v="1899-12-30T17:05:00"/>
  </r>
  <r>
    <s v="T2"/>
    <x v="10"/>
    <x v="0"/>
    <s v="EI176"/>
    <d v="2019-05-23T17:00:00"/>
    <s v="May"/>
    <x v="1"/>
    <x v="18"/>
    <s v="None"/>
    <d v="2019-05-23T00:00:00"/>
    <d v="1899-12-30T17:00:00"/>
    <x v="30"/>
    <d v="1899-12-30T17:05:00"/>
  </r>
  <r>
    <s v="T1"/>
    <x v="0"/>
    <x v="42"/>
    <s v="WX9360"/>
    <d v="2019-05-23T17:00:00"/>
    <s v="May"/>
    <x v="1"/>
    <x v="18"/>
    <s v="None"/>
    <d v="2019-05-23T00:00:00"/>
    <d v="1899-12-30T17:00:00"/>
    <x v="30"/>
    <d v="1899-12-30T17:05:00"/>
  </r>
  <r>
    <s v="T1"/>
    <x v="112"/>
    <x v="2"/>
    <s v="FR1976"/>
    <d v="2019-05-23T17:05:00"/>
    <s v="May"/>
    <x v="1"/>
    <x v="47"/>
    <s v="Short"/>
    <d v="2019-05-23T00:00:00"/>
    <d v="1899-12-30T17:05:00"/>
    <x v="31"/>
    <d v="1899-12-30T17:23:00"/>
  </r>
  <r>
    <s v="T1"/>
    <x v="45"/>
    <x v="2"/>
    <s v="FR7156"/>
    <d v="2019-05-23T17:15:00"/>
    <s v="May"/>
    <x v="1"/>
    <x v="5"/>
    <s v="Short"/>
    <d v="2019-05-23T00:00:00"/>
    <d v="1899-12-30T17:15:00"/>
    <x v="19"/>
    <d v="1899-12-30T17:26:00"/>
  </r>
  <r>
    <s v="T1"/>
    <x v="16"/>
    <x v="2"/>
    <s v="FR7048"/>
    <d v="2019-05-23T17:15:00"/>
    <s v="May"/>
    <x v="1"/>
    <x v="19"/>
    <s v="None"/>
    <d v="2019-05-23T00:00:00"/>
    <d v="1899-12-30T17:15:00"/>
    <x v="19"/>
    <d v="1899-12-30T17:23:00"/>
  </r>
  <r>
    <s v="T1"/>
    <x v="41"/>
    <x v="2"/>
    <s v="FR8996"/>
    <d v="2019-05-23T17:15:00"/>
    <s v="May"/>
    <x v="1"/>
    <x v="39"/>
    <s v="None"/>
    <d v="2019-05-23T00:00:00"/>
    <d v="1899-12-30T17:15:00"/>
    <x v="19"/>
    <d v="1899-12-30T17:19:00"/>
  </r>
  <r>
    <s v="T2"/>
    <x v="133"/>
    <x v="0"/>
    <s v="EI462"/>
    <d v="2019-05-23T17:15:00"/>
    <s v="May"/>
    <x v="1"/>
    <x v="25"/>
    <s v="None"/>
    <d v="2019-05-23T00:00:00"/>
    <d v="1899-12-30T17:15:00"/>
    <x v="19"/>
    <d v="1899-12-30T17:16:00"/>
  </r>
  <r>
    <s v="T1"/>
    <x v="13"/>
    <x v="7"/>
    <s v="KL938"/>
    <d v="2019-05-23T17:20:00"/>
    <s v="May"/>
    <x v="1"/>
    <x v="24"/>
    <s v="None"/>
    <d v="2019-05-23T00:00:00"/>
    <d v="1899-12-30T17:20:00"/>
    <x v="19"/>
    <d v="1899-12-30T17:20:00"/>
  </r>
  <r>
    <s v="T1"/>
    <x v="36"/>
    <x v="2"/>
    <s v="FR1958"/>
    <d v="2019-05-23T17:25:00"/>
    <s v="May"/>
    <x v="1"/>
    <x v="64"/>
    <s v="None"/>
    <d v="2019-05-23T00:00:00"/>
    <d v="1899-12-30T17:25:00"/>
    <x v="20"/>
    <d v="1899-12-30T17:32:00"/>
  </r>
  <r>
    <s v="T2"/>
    <x v="26"/>
    <x v="0"/>
    <s v="EI496"/>
    <d v="2019-05-23T17:25:00"/>
    <s v="May"/>
    <x v="1"/>
    <x v="11"/>
    <s v="Long"/>
    <d v="2019-05-23T00:00:00"/>
    <d v="1899-12-30T17:25:00"/>
    <x v="20"/>
    <d v="1899-12-30T18:05:00"/>
  </r>
  <r>
    <s v="T2"/>
    <x v="23"/>
    <x v="0"/>
    <s v="EI3286"/>
    <d v="2019-05-23T17:30:00"/>
    <s v="May"/>
    <x v="1"/>
    <x v="0"/>
    <s v="Short"/>
    <d v="2019-05-23T00:00:00"/>
    <d v="1899-12-30T17:30:00"/>
    <x v="20"/>
    <d v="1899-12-30T17:44:00"/>
  </r>
  <r>
    <s v="T1"/>
    <x v="131"/>
    <x v="2"/>
    <s v="FR5346"/>
    <d v="2019-05-23T17:30:00"/>
    <s v="May"/>
    <x v="1"/>
    <x v="45"/>
    <s v="Long"/>
    <d v="2019-05-23T00:00:00"/>
    <d v="1899-12-30T17:30:00"/>
    <x v="20"/>
    <d v="1899-12-30T18:00:00"/>
  </r>
  <r>
    <s v="T2"/>
    <x v="37"/>
    <x v="0"/>
    <s v="EI698"/>
    <d v="2019-05-23T17:30:00"/>
    <s v="May"/>
    <x v="1"/>
    <x v="24"/>
    <s v="None"/>
    <d v="2019-05-23T00:00:00"/>
    <d v="1899-12-30T17:30:00"/>
    <x v="20"/>
    <d v="1899-12-30T17:30:00"/>
  </r>
  <r>
    <s v="T1"/>
    <x v="130"/>
    <x v="2"/>
    <s v="FR7148"/>
    <d v="2019-05-23T17:30:00"/>
    <s v="May"/>
    <x v="1"/>
    <x v="24"/>
    <s v="None"/>
    <d v="2019-05-23T00:00:00"/>
    <d v="1899-12-30T17:30:00"/>
    <x v="20"/>
    <d v="1899-12-30T17:30:00"/>
  </r>
  <r>
    <s v="T1"/>
    <x v="11"/>
    <x v="2"/>
    <s v="FR7138"/>
    <d v="2019-05-23T17:40:00"/>
    <s v="May"/>
    <x v="1"/>
    <x v="14"/>
    <s v="Short"/>
    <d v="2019-05-23T00:00:00"/>
    <d v="1899-12-30T17:40:00"/>
    <x v="21"/>
    <d v="1899-12-30T17:50:00"/>
  </r>
  <r>
    <s v="T1"/>
    <x v="38"/>
    <x v="2"/>
    <s v="FR7094"/>
    <d v="2019-05-23T17:40:00"/>
    <s v="May"/>
    <x v="1"/>
    <x v="71"/>
    <s v="Long"/>
    <d v="2019-05-23T00:00:00"/>
    <d v="1899-12-30T17:40:00"/>
    <x v="21"/>
    <d v="1899-12-30T18:21:00"/>
  </r>
  <r>
    <s v="T1"/>
    <x v="132"/>
    <x v="2"/>
    <s v="FR862"/>
    <d v="2019-05-23T17:40:00"/>
    <s v="May"/>
    <x v="1"/>
    <x v="26"/>
    <s v="Short"/>
    <d v="2019-05-23T00:00:00"/>
    <d v="1899-12-30T17:40:00"/>
    <x v="21"/>
    <d v="1899-12-30T17:56:00"/>
  </r>
  <r>
    <s v="T1"/>
    <x v="3"/>
    <x v="2"/>
    <s v="FR9997"/>
    <d v="2019-05-23T17:50:00"/>
    <s v="May"/>
    <x v="1"/>
    <x v="71"/>
    <s v="Long"/>
    <d v="2019-05-23T00:00:00"/>
    <d v="1899-12-30T17:50:00"/>
    <x v="22"/>
    <d v="1899-12-30T18:31:00"/>
  </r>
  <r>
    <s v="T1"/>
    <x v="15"/>
    <x v="12"/>
    <s v="LH981"/>
    <d v="2019-05-23T17:55:00"/>
    <s v="May"/>
    <x v="1"/>
    <x v="24"/>
    <s v="None"/>
    <d v="2019-05-23T00:00:00"/>
    <d v="1899-12-30T17:55:00"/>
    <x v="23"/>
    <d v="1899-12-30T17:55:00"/>
  </r>
  <r>
    <s v="T2"/>
    <x v="42"/>
    <x v="0"/>
    <s v="EI338"/>
    <d v="2019-05-23T17:55:00"/>
    <s v="May"/>
    <x v="1"/>
    <x v="25"/>
    <s v="None"/>
    <d v="2019-05-23T00:00:00"/>
    <d v="1899-12-30T17:55:00"/>
    <x v="23"/>
    <d v="1899-12-30T17:56:00"/>
  </r>
  <r>
    <s v="T1"/>
    <x v="16"/>
    <x v="2"/>
    <s v="FR7054"/>
    <d v="2019-05-23T17:55:00"/>
    <s v="May"/>
    <x v="1"/>
    <x v="6"/>
    <s v="Short"/>
    <d v="2019-05-23T00:00:00"/>
    <d v="1899-12-30T17:55:00"/>
    <x v="23"/>
    <d v="1899-12-30T18:10:00"/>
  </r>
  <r>
    <s v="T2"/>
    <x v="10"/>
    <x v="0"/>
    <s v="EI178"/>
    <d v="2019-05-23T18:00:00"/>
    <s v="May"/>
    <x v="1"/>
    <x v="23"/>
    <s v="None"/>
    <d v="2019-05-23T00:00:00"/>
    <d v="1899-12-30T18:00:00"/>
    <x v="23"/>
    <d v="1899-12-30T18:03:00"/>
  </r>
  <r>
    <s v="T2"/>
    <x v="31"/>
    <x v="0"/>
    <s v="EI3258"/>
    <d v="2019-05-23T18:00:00"/>
    <s v="May"/>
    <x v="1"/>
    <x v="50"/>
    <s v="None"/>
    <d v="2019-05-23T00:00:00"/>
    <d v="1899-12-30T18:00:00"/>
    <x v="23"/>
    <d v="1899-12-30T18:02:00"/>
  </r>
  <r>
    <s v="T1"/>
    <x v="46"/>
    <x v="2"/>
    <s v="FR4844"/>
    <d v="2019-05-23T18:00:00"/>
    <s v="May"/>
    <x v="1"/>
    <x v="11"/>
    <s v="Long"/>
    <d v="2019-05-23T00:00:00"/>
    <d v="1899-12-30T18:00:00"/>
    <x v="23"/>
    <d v="1899-12-30T18:40:00"/>
  </r>
  <r>
    <s v="T2"/>
    <x v="44"/>
    <x v="0"/>
    <s v="EI290"/>
    <d v="2019-05-23T18:00:00"/>
    <s v="May"/>
    <x v="1"/>
    <x v="9"/>
    <s v="Long"/>
    <d v="2019-05-23T00:00:00"/>
    <d v="1899-12-30T18:00:00"/>
    <x v="23"/>
    <d v="1899-12-30T18:31:00"/>
  </r>
  <r>
    <s v="T1"/>
    <x v="108"/>
    <x v="29"/>
    <s v="AY1386"/>
    <d v="2019-05-23T18:05:00"/>
    <s v="May"/>
    <x v="1"/>
    <x v="68"/>
    <s v="Medium"/>
    <d v="2019-05-23T00:00:00"/>
    <d v="1899-12-30T18:05:00"/>
    <x v="24"/>
    <d v="1899-12-30T18:34:00"/>
  </r>
  <r>
    <s v="T1"/>
    <x v="63"/>
    <x v="2"/>
    <s v="FR6840"/>
    <d v="2019-05-23T18:10:00"/>
    <s v="May"/>
    <x v="1"/>
    <x v="35"/>
    <s v="Medium"/>
    <d v="2019-05-23T00:00:00"/>
    <d v="1899-12-30T18:10:00"/>
    <x v="24"/>
    <d v="1899-12-30T18:32:00"/>
  </r>
  <r>
    <s v="T2"/>
    <x v="13"/>
    <x v="0"/>
    <s v="EI610"/>
    <d v="2019-05-23T18:10:00"/>
    <s v="May"/>
    <x v="1"/>
    <x v="34"/>
    <s v="Medium"/>
    <d v="2019-05-23T00:00:00"/>
    <d v="1899-12-30T18:10:00"/>
    <x v="24"/>
    <d v="1899-12-30T18:31:00"/>
  </r>
  <r>
    <s v="T2"/>
    <x v="49"/>
    <x v="0"/>
    <s v="EI436"/>
    <d v="2019-05-23T18:20:00"/>
    <s v="May"/>
    <x v="1"/>
    <x v="23"/>
    <s v="None"/>
    <d v="2019-05-23T00:00:00"/>
    <d v="1899-12-30T18:20:00"/>
    <x v="25"/>
    <d v="1899-12-30T18:23:00"/>
  </r>
  <r>
    <s v="T1"/>
    <x v="128"/>
    <x v="2"/>
    <s v="FR7242"/>
    <d v="2019-05-23T18:25:00"/>
    <s v="May"/>
    <x v="1"/>
    <x v="34"/>
    <s v="Medium"/>
    <d v="2019-05-23T00:00:00"/>
    <d v="1899-12-30T18:25:00"/>
    <x v="0"/>
    <d v="1899-12-30T18:46:00"/>
  </r>
  <r>
    <s v="T2"/>
    <x v="7"/>
    <x v="0"/>
    <s v="EI528"/>
    <d v="2019-05-23T18:35:00"/>
    <s v="May"/>
    <x v="1"/>
    <x v="25"/>
    <s v="None"/>
    <d v="2019-05-23T00:00:00"/>
    <d v="1899-12-30T18:35:00"/>
    <x v="1"/>
    <d v="1899-12-30T18:36:00"/>
  </r>
  <r>
    <s v="T2"/>
    <x v="4"/>
    <x v="0"/>
    <s v="EI638"/>
    <d v="2019-05-23T18:40:00"/>
    <s v="May"/>
    <x v="1"/>
    <x v="67"/>
    <s v="Medium"/>
    <d v="2019-05-23T00:00:00"/>
    <d v="1899-12-30T18:40:00"/>
    <x v="1"/>
    <d v="1899-12-30T19:03:00"/>
  </r>
  <r>
    <s v="T1"/>
    <x v="13"/>
    <x v="2"/>
    <s v="FR3006"/>
    <d v="2019-05-23T18:40:00"/>
    <s v="May"/>
    <x v="1"/>
    <x v="94"/>
    <s v="Long"/>
    <d v="2019-05-23T00:00:00"/>
    <d v="1899-12-30T18:40:00"/>
    <x v="1"/>
    <d v="1899-12-30T19:44:00"/>
  </r>
  <r>
    <s v="T2"/>
    <x v="5"/>
    <x v="0"/>
    <s v="EI564"/>
    <d v="2019-05-23T18:45:00"/>
    <s v="May"/>
    <x v="1"/>
    <x v="26"/>
    <s v="Short"/>
    <d v="2019-05-23T00:00:00"/>
    <d v="1899-12-30T18:45:00"/>
    <x v="2"/>
    <d v="1899-12-30T19:01:00"/>
  </r>
  <r>
    <s v="T2"/>
    <x v="129"/>
    <x v="0"/>
    <s v="EI470"/>
    <d v="2019-05-23T18:50:00"/>
    <s v="May"/>
    <x v="1"/>
    <x v="14"/>
    <s v="Short"/>
    <d v="2019-05-23T00:00:00"/>
    <d v="1899-12-30T18:50:00"/>
    <x v="2"/>
    <d v="1899-12-30T19:00:00"/>
  </r>
  <r>
    <s v="T1"/>
    <x v="8"/>
    <x v="2"/>
    <s v="FR288"/>
    <d v="2019-05-23T18:55:00"/>
    <s v="May"/>
    <x v="1"/>
    <x v="32"/>
    <s v="Long"/>
    <d v="2019-05-23T00:00:00"/>
    <d v="1899-12-30T18:55:00"/>
    <x v="3"/>
    <d v="1899-12-30T19:55:00"/>
  </r>
  <r>
    <s v="T2"/>
    <x v="9"/>
    <x v="0"/>
    <s v="EI3208"/>
    <d v="2019-05-23T18:55:00"/>
    <s v="May"/>
    <x v="1"/>
    <x v="15"/>
    <s v="Long"/>
    <d v="2019-05-23T00:00:00"/>
    <d v="1899-12-30T18:55:00"/>
    <x v="3"/>
    <d v="1899-12-30T19:42:00"/>
  </r>
  <r>
    <s v="T1"/>
    <x v="15"/>
    <x v="2"/>
    <s v="FR383"/>
    <d v="2019-05-23T19:00:00"/>
    <s v="May"/>
    <x v="1"/>
    <x v="36"/>
    <s v="Long"/>
    <d v="2019-05-23T00:00:00"/>
    <d v="1899-12-30T19:00:00"/>
    <x v="3"/>
    <d v="1899-12-30T19:38:00"/>
  </r>
  <r>
    <s v="T2"/>
    <x v="11"/>
    <x v="0"/>
    <s v="EI486"/>
    <d v="2019-05-23T19:00:00"/>
    <s v="May"/>
    <x v="1"/>
    <x v="85"/>
    <s v="Long"/>
    <d v="2019-05-23T00:00:00"/>
    <d v="1899-12-30T19:00:00"/>
    <x v="3"/>
    <d v="1899-12-30T19:53:00"/>
  </r>
  <r>
    <s v="T2"/>
    <x v="123"/>
    <x v="0"/>
    <s v="EI478"/>
    <d v="2019-05-23T19:05:00"/>
    <s v="May"/>
    <x v="1"/>
    <x v="18"/>
    <s v="None"/>
    <d v="2019-05-23T00:00:00"/>
    <d v="1899-12-30T19:05:00"/>
    <x v="4"/>
    <d v="1899-12-30T19:10:00"/>
  </r>
  <r>
    <s v="T1"/>
    <x v="14"/>
    <x v="2"/>
    <s v="FR1556"/>
    <d v="2019-05-23T19:05:00"/>
    <s v="May"/>
    <x v="1"/>
    <x v="81"/>
    <s v="Long"/>
    <d v="2019-05-23T00:00:00"/>
    <d v="1899-12-30T19:05:00"/>
    <x v="4"/>
    <d v="1899-12-30T19:41:00"/>
  </r>
  <r>
    <s v="T2"/>
    <x v="3"/>
    <x v="0"/>
    <s v="EI738"/>
    <d v="2019-05-23T19:10:00"/>
    <s v="May"/>
    <x v="1"/>
    <x v="67"/>
    <s v="Medium"/>
    <d v="2019-05-23T00:00:00"/>
    <d v="1899-12-30T19:10:00"/>
    <x v="4"/>
    <d v="1899-12-30T19:33:00"/>
  </r>
  <r>
    <s v="T2"/>
    <x v="17"/>
    <x v="0"/>
    <s v="EI3394"/>
    <d v="2019-05-23T19:15:00"/>
    <s v="May"/>
    <x v="1"/>
    <x v="47"/>
    <s v="Short"/>
    <d v="2019-05-23T00:00:00"/>
    <d v="1899-12-30T19:15:00"/>
    <x v="5"/>
    <d v="1899-12-30T19:33:00"/>
  </r>
  <r>
    <s v="T2"/>
    <x v="0"/>
    <x v="0"/>
    <s v="EI3230"/>
    <d v="2019-05-23T19:15:00"/>
    <s v="May"/>
    <x v="1"/>
    <x v="47"/>
    <s v="Short"/>
    <d v="2019-05-23T00:00:00"/>
    <d v="1899-12-30T19:15:00"/>
    <x v="5"/>
    <d v="1899-12-30T19:33:00"/>
  </r>
  <r>
    <s v="T1"/>
    <x v="18"/>
    <x v="2"/>
    <s v="FR118"/>
    <d v="2019-05-23T19:20:00"/>
    <s v="May"/>
    <x v="1"/>
    <x v="57"/>
    <s v="Long"/>
    <d v="2019-05-23T00:00:00"/>
    <d v="1899-12-30T19:20:00"/>
    <x v="5"/>
    <d v="1899-12-30T20:05:00"/>
  </r>
  <r>
    <s v="T1"/>
    <x v="20"/>
    <x v="2"/>
    <s v="FR026"/>
    <d v="2019-05-23T19:25:00"/>
    <s v="May"/>
    <x v="1"/>
    <x v="64"/>
    <s v="None"/>
    <d v="2019-05-23T00:00:00"/>
    <d v="1899-12-30T19:25:00"/>
    <x v="6"/>
    <d v="1899-12-30T19:32:00"/>
  </r>
  <r>
    <s v="T2"/>
    <x v="36"/>
    <x v="0"/>
    <s v="EI548"/>
    <d v="2019-05-23T19:25:00"/>
    <s v="May"/>
    <x v="1"/>
    <x v="45"/>
    <s v="Long"/>
    <d v="2019-05-23T00:00:00"/>
    <d v="1899-12-30T19:25:00"/>
    <x v="6"/>
    <d v="1899-12-30T19:55:00"/>
  </r>
  <r>
    <s v="T1"/>
    <x v="21"/>
    <x v="3"/>
    <s v="LG4884"/>
    <d v="2019-05-23T19:30:00"/>
    <s v="May"/>
    <x v="1"/>
    <x v="2"/>
    <s v="None"/>
    <d v="2019-05-23T00:00:00"/>
    <d v="1899-12-30T19:30:00"/>
    <x v="6"/>
    <d v="1899-12-30T19:39:00"/>
  </r>
  <r>
    <s v="T1"/>
    <x v="104"/>
    <x v="2"/>
    <s v="FR1926"/>
    <d v="2019-05-23T19:30:00"/>
    <s v="May"/>
    <x v="1"/>
    <x v="130"/>
    <s v="Long"/>
    <d v="2019-05-23T00:00:00"/>
    <d v="1899-12-30T19:30:00"/>
    <x v="6"/>
    <d v="1899-12-30T20:59:00"/>
  </r>
  <r>
    <s v="T2"/>
    <x v="14"/>
    <x v="0"/>
    <s v="EI212"/>
    <d v="2019-05-23T19:35:00"/>
    <s v="May"/>
    <x v="1"/>
    <x v="18"/>
    <s v="None"/>
    <d v="2019-05-23T00:00:00"/>
    <d v="1899-12-30T19:35:00"/>
    <x v="7"/>
    <d v="1899-12-30T19:40:00"/>
  </r>
  <r>
    <s v="T1"/>
    <x v="31"/>
    <x v="2"/>
    <s v="FR818"/>
    <d v="2019-05-23T19:35:00"/>
    <s v="May"/>
    <x v="1"/>
    <x v="14"/>
    <s v="Short"/>
    <d v="2019-05-23T00:00:00"/>
    <d v="1899-12-30T19:35:00"/>
    <x v="7"/>
    <d v="1899-12-30T19:45:00"/>
  </r>
  <r>
    <s v="T1"/>
    <x v="58"/>
    <x v="2"/>
    <s v="FR1023"/>
    <d v="2019-05-23T19:40:00"/>
    <s v="May"/>
    <x v="1"/>
    <x v="0"/>
    <s v="Short"/>
    <d v="2019-05-23T00:00:00"/>
    <d v="1899-12-30T19:40:00"/>
    <x v="7"/>
    <d v="1899-12-30T19:54:00"/>
  </r>
  <r>
    <s v="T1"/>
    <x v="24"/>
    <x v="2"/>
    <s v="FR536"/>
    <d v="2019-05-23T19:40:00"/>
    <s v="May"/>
    <x v="1"/>
    <x v="23"/>
    <s v="None"/>
    <d v="2019-05-23T00:00:00"/>
    <d v="1899-12-30T19:40:00"/>
    <x v="7"/>
    <d v="1899-12-30T19:43:00"/>
  </r>
  <r>
    <s v="T1"/>
    <x v="23"/>
    <x v="2"/>
    <s v="FR508"/>
    <d v="2019-05-23T19:40:00"/>
    <s v="May"/>
    <x v="1"/>
    <x v="28"/>
    <s v="Medium"/>
    <d v="2019-05-23T00:00:00"/>
    <d v="1899-12-30T19:40:00"/>
    <x v="7"/>
    <d v="1899-12-30T20:08:00"/>
  </r>
  <r>
    <s v="T1"/>
    <x v="4"/>
    <x v="2"/>
    <s v="FR1456"/>
    <d v="2019-05-23T19:40:00"/>
    <s v="May"/>
    <x v="1"/>
    <x v="7"/>
    <s v="Short"/>
    <d v="2019-05-23T00:00:00"/>
    <d v="1899-12-30T19:40:00"/>
    <x v="7"/>
    <d v="1899-12-30T19:57:00"/>
  </r>
  <r>
    <s v="T1"/>
    <x v="10"/>
    <x v="4"/>
    <s v="BA823"/>
    <d v="2019-05-23T19:50:00"/>
    <s v="May"/>
    <x v="1"/>
    <x v="44"/>
    <s v="Short"/>
    <d v="2019-05-23T00:00:00"/>
    <d v="1899-12-30T19:50:00"/>
    <x v="8"/>
    <d v="1899-12-30T20:02:00"/>
  </r>
  <r>
    <s v="T2"/>
    <x v="29"/>
    <x v="0"/>
    <s v="EI276"/>
    <d v="2019-05-23T19:55:00"/>
    <s v="May"/>
    <x v="1"/>
    <x v="52"/>
    <s v="Long"/>
    <d v="2019-05-23T00:00:00"/>
    <d v="1899-12-30T19:55:00"/>
    <x v="9"/>
    <d v="1899-12-30T21:35:00"/>
  </r>
  <r>
    <s v="T1"/>
    <x v="44"/>
    <x v="4"/>
    <s v="BA4471"/>
    <d v="2019-05-23T19:55:00"/>
    <s v="May"/>
    <x v="1"/>
    <x v="33"/>
    <s v="None"/>
    <d v="2019-05-23T00:00:00"/>
    <d v="1899-12-30T19:55:00"/>
    <x v="9"/>
    <d v="1899-12-30T20:01:00"/>
  </r>
  <r>
    <s v="T1"/>
    <x v="26"/>
    <x v="2"/>
    <s v="FR9370"/>
    <d v="2019-05-23T20:00:00"/>
    <s v="May"/>
    <x v="1"/>
    <x v="68"/>
    <s v="Medium"/>
    <d v="2019-05-23T00:00:00"/>
    <d v="1899-12-30T20:00:00"/>
    <x v="9"/>
    <d v="1899-12-30T20:29:00"/>
  </r>
  <r>
    <s v="T1"/>
    <x v="8"/>
    <x v="2"/>
    <s v="FR272"/>
    <d v="2019-05-23T20:20:00"/>
    <s v="May"/>
    <x v="1"/>
    <x v="30"/>
    <s v="Long"/>
    <d v="2019-05-23T00:00:00"/>
    <d v="1899-12-30T20:20:00"/>
    <x v="11"/>
    <d v="1899-12-30T21:22:00"/>
  </r>
  <r>
    <s v="T1"/>
    <x v="0"/>
    <x v="2"/>
    <s v="FR5776"/>
    <d v="2019-05-23T20:30:00"/>
    <s v="May"/>
    <x v="1"/>
    <x v="2"/>
    <s v="None"/>
    <d v="2019-05-23T00:00:00"/>
    <d v="1899-12-30T20:30:00"/>
    <x v="12"/>
    <d v="1899-12-30T20:39:00"/>
  </r>
  <r>
    <s v="T1"/>
    <x v="14"/>
    <x v="2"/>
    <s v="FR558"/>
    <d v="2019-05-23T20:30:00"/>
    <s v="May"/>
    <x v="1"/>
    <x v="24"/>
    <s v="None"/>
    <d v="2019-05-23T00:00:00"/>
    <d v="1899-12-30T20:30:00"/>
    <x v="12"/>
    <d v="1899-12-30T20:30:00"/>
  </r>
  <r>
    <s v="T1"/>
    <x v="13"/>
    <x v="7"/>
    <s v="KL942"/>
    <d v="2019-05-23T20:45:00"/>
    <s v="May"/>
    <x v="1"/>
    <x v="50"/>
    <s v="None"/>
    <d v="2019-05-23T00:00:00"/>
    <d v="1899-12-30T20:45:00"/>
    <x v="14"/>
    <d v="1899-12-30T20:47:00"/>
  </r>
  <r>
    <s v="T1"/>
    <x v="29"/>
    <x v="2"/>
    <s v="FR666"/>
    <d v="2019-05-23T20:45:00"/>
    <s v="May"/>
    <x v="1"/>
    <x v="102"/>
    <s v="Long"/>
    <d v="2019-05-23T00:00:00"/>
    <d v="1899-12-30T20:45:00"/>
    <x v="14"/>
    <d v="1899-12-30T22:57:00"/>
  </r>
  <r>
    <s v="T1"/>
    <x v="10"/>
    <x v="4"/>
    <s v="BA839"/>
    <d v="2019-05-23T20:50:00"/>
    <s v="May"/>
    <x v="1"/>
    <x v="18"/>
    <s v="None"/>
    <d v="2019-05-23T00:00:00"/>
    <d v="1899-12-30T20:50:00"/>
    <x v="14"/>
    <d v="1899-12-30T20:55:00"/>
  </r>
  <r>
    <s v="T1"/>
    <x v="30"/>
    <x v="8"/>
    <s v="BE388"/>
    <d v="2019-05-23T20:50:00"/>
    <s v="May"/>
    <x v="1"/>
    <x v="2"/>
    <s v="None"/>
    <d v="2019-05-23T00:00:00"/>
    <d v="1899-12-30T20:50:00"/>
    <x v="14"/>
    <d v="1899-12-30T20:59:00"/>
  </r>
  <r>
    <s v="T2"/>
    <x v="10"/>
    <x v="0"/>
    <s v="EI186"/>
    <d v="2019-05-23T21:10:00"/>
    <s v="May"/>
    <x v="1"/>
    <x v="24"/>
    <s v="None"/>
    <d v="2019-05-23T00:00:00"/>
    <d v="1899-12-30T21:10:00"/>
    <x v="16"/>
    <d v="1899-12-30T21:10:00"/>
  </r>
  <r>
    <s v="T1"/>
    <x v="74"/>
    <x v="8"/>
    <s v="BE4528"/>
    <d v="2019-05-23T21:20:00"/>
    <s v="May"/>
    <x v="1"/>
    <x v="67"/>
    <s v="Medium"/>
    <d v="2019-05-23T00:00:00"/>
    <d v="1899-12-30T21:20:00"/>
    <x v="105"/>
    <d v="1899-12-30T21:43:00"/>
  </r>
  <r>
    <s v="T1"/>
    <x v="33"/>
    <x v="2"/>
    <s v="FR2721"/>
    <d v="2019-05-23T21:55:00"/>
    <s v="May"/>
    <x v="1"/>
    <x v="50"/>
    <s v="None"/>
    <d v="2019-05-23T00:00:00"/>
    <d v="1899-12-30T21:55:00"/>
    <x v="94"/>
    <d v="1899-12-30T21:57:00"/>
  </r>
  <r>
    <s v="T1"/>
    <x v="29"/>
    <x v="2"/>
    <s v="FR668"/>
    <d v="2019-05-23T21:55:00"/>
    <s v="May"/>
    <x v="1"/>
    <x v="0"/>
    <s v="Short"/>
    <d v="2019-05-23T00:00:00"/>
    <d v="1899-12-30T21:55:00"/>
    <x v="94"/>
    <d v="1899-12-30T22:09:00"/>
  </r>
  <r>
    <s v="T1"/>
    <x v="8"/>
    <x v="2"/>
    <s v="FR298"/>
    <d v="2019-05-23T21:55:00"/>
    <s v="May"/>
    <x v="1"/>
    <x v="120"/>
    <s v="Long"/>
    <d v="2019-05-23T00:00:00"/>
    <d v="1899-12-30T21:55:00"/>
    <x v="94"/>
    <d v="1899-12-30T23:06:00"/>
  </r>
  <r>
    <s v="T1"/>
    <x v="48"/>
    <x v="2"/>
    <s v="FR342"/>
    <d v="2019-05-23T22:00:00"/>
    <s v="May"/>
    <x v="1"/>
    <x v="14"/>
    <s v="Short"/>
    <d v="2019-05-23T00:00:00"/>
    <d v="1899-12-30T22:00:00"/>
    <x v="94"/>
    <d v="1899-12-30T22:10:00"/>
  </r>
  <r>
    <s v="T2"/>
    <x v="34"/>
    <x v="9"/>
    <s v="EK164"/>
    <d v="2019-05-23T22:25:00"/>
    <s v="May"/>
    <x v="1"/>
    <x v="18"/>
    <s v="None"/>
    <d v="2019-05-23T00:00:00"/>
    <d v="1899-12-30T22:25:00"/>
    <x v="100"/>
    <d v="1899-12-30T22:30:00"/>
  </r>
  <r>
    <s v="T1"/>
    <x v="41"/>
    <x v="12"/>
    <s v="LH2521"/>
    <d v="2019-05-24T05:35:00"/>
    <s v="May"/>
    <x v="0"/>
    <x v="23"/>
    <s v="None"/>
    <d v="2019-05-24T00:00:00"/>
    <d v="1899-12-30T05:35:00"/>
    <x v="88"/>
    <d v="1899-12-30T05:38:00"/>
  </r>
  <r>
    <s v="T2"/>
    <x v="123"/>
    <x v="0"/>
    <s v="EI478"/>
    <d v="2019-05-24T05:55:00"/>
    <s v="May"/>
    <x v="0"/>
    <x v="26"/>
    <s v="Short"/>
    <d v="2019-05-24T00:00:00"/>
    <d v="1899-12-30T05:55:00"/>
    <x v="89"/>
    <d v="1899-12-30T06:11:00"/>
  </r>
  <r>
    <s v="T1"/>
    <x v="122"/>
    <x v="2"/>
    <s v="FR1390"/>
    <d v="2019-05-24T05:55:00"/>
    <s v="May"/>
    <x v="0"/>
    <x v="39"/>
    <s v="None"/>
    <d v="2019-05-24T00:00:00"/>
    <d v="1899-12-30T05:55:00"/>
    <x v="89"/>
    <d v="1899-12-30T05:59:00"/>
  </r>
  <r>
    <s v="T2"/>
    <x v="124"/>
    <x v="0"/>
    <s v="EI510"/>
    <d v="2019-05-24T05:55:00"/>
    <s v="May"/>
    <x v="0"/>
    <x v="33"/>
    <s v="None"/>
    <d v="2019-05-24T00:00:00"/>
    <d v="1899-12-30T05:55:00"/>
    <x v="89"/>
    <d v="1899-12-30T06:01:00"/>
  </r>
  <r>
    <s v="T1"/>
    <x v="13"/>
    <x v="7"/>
    <s v="KL932"/>
    <d v="2019-05-24T05:55:00"/>
    <s v="May"/>
    <x v="0"/>
    <x v="44"/>
    <s v="Short"/>
    <d v="2019-05-24T00:00:00"/>
    <d v="1899-12-30T05:55:00"/>
    <x v="89"/>
    <d v="1899-12-30T06:07:00"/>
  </r>
  <r>
    <s v="T2"/>
    <x v="58"/>
    <x v="0"/>
    <s v="EI672"/>
    <d v="2019-05-24T05:55:00"/>
    <s v="May"/>
    <x v="0"/>
    <x v="7"/>
    <s v="Short"/>
    <d v="2019-05-24T00:00:00"/>
    <d v="1899-12-30T05:55:00"/>
    <x v="89"/>
    <d v="1899-12-30T06:12:00"/>
  </r>
  <r>
    <s v="T1"/>
    <x v="7"/>
    <x v="15"/>
    <s v="AF1017"/>
    <d v="2019-05-24T06:00:00"/>
    <s v="May"/>
    <x v="0"/>
    <x v="47"/>
    <s v="Short"/>
    <d v="2019-05-24T00:00:00"/>
    <d v="1899-12-30T06:00:00"/>
    <x v="89"/>
    <d v="1899-12-30T06:18:00"/>
  </r>
  <r>
    <s v="T2"/>
    <x v="125"/>
    <x v="0"/>
    <s v="EI428"/>
    <d v="2019-05-24T06:00:00"/>
    <s v="May"/>
    <x v="0"/>
    <x v="39"/>
    <s v="None"/>
    <d v="2019-05-24T00:00:00"/>
    <d v="1899-12-30T06:00:00"/>
    <x v="89"/>
    <d v="1899-12-30T06:04:00"/>
  </r>
  <r>
    <s v="T1"/>
    <x v="41"/>
    <x v="2"/>
    <s v="FR8994"/>
    <d v="2019-05-24T06:10:00"/>
    <s v="May"/>
    <x v="0"/>
    <x v="2"/>
    <s v="None"/>
    <d v="2019-05-24T00:00:00"/>
    <d v="1899-12-30T06:10:00"/>
    <x v="90"/>
    <d v="1899-12-30T06:19:00"/>
  </r>
  <r>
    <s v="T1"/>
    <x v="5"/>
    <x v="2"/>
    <s v="FR6875"/>
    <d v="2019-05-24T06:15:00"/>
    <s v="May"/>
    <x v="0"/>
    <x v="0"/>
    <s v="Short"/>
    <d v="2019-05-24T00:00:00"/>
    <d v="1899-12-30T06:15:00"/>
    <x v="91"/>
    <d v="1899-12-30T06:29:00"/>
  </r>
  <r>
    <s v="T2"/>
    <x v="13"/>
    <x v="0"/>
    <s v="EI602"/>
    <d v="2019-05-24T06:15:00"/>
    <s v="May"/>
    <x v="0"/>
    <x v="13"/>
    <s v="Short"/>
    <d v="2019-05-24T00:00:00"/>
    <d v="1899-12-30T06:15:00"/>
    <x v="91"/>
    <d v="1899-12-30T06:34:00"/>
  </r>
  <r>
    <s v="T2"/>
    <x v="45"/>
    <x v="0"/>
    <s v="EI592"/>
    <d v="2019-05-24T06:15:00"/>
    <s v="May"/>
    <x v="0"/>
    <x v="33"/>
    <s v="None"/>
    <d v="2019-05-24T00:00:00"/>
    <d v="1899-12-30T06:15:00"/>
    <x v="91"/>
    <d v="1899-12-30T06:21:00"/>
  </r>
  <r>
    <s v="T1"/>
    <x v="61"/>
    <x v="2"/>
    <s v="FR7124"/>
    <d v="2019-05-24T06:15:00"/>
    <s v="May"/>
    <x v="0"/>
    <x v="50"/>
    <s v="None"/>
    <d v="2019-05-24T00:00:00"/>
    <d v="1899-12-30T06:15:00"/>
    <x v="91"/>
    <d v="1899-12-30T06:17:00"/>
  </r>
  <r>
    <s v="T1"/>
    <x v="46"/>
    <x v="2"/>
    <s v="FR9428"/>
    <d v="2019-05-24T06:15:00"/>
    <s v="May"/>
    <x v="0"/>
    <x v="64"/>
    <s v="None"/>
    <d v="2019-05-24T00:00:00"/>
    <d v="1899-12-30T06:15:00"/>
    <x v="91"/>
    <d v="1899-12-30T06:22:00"/>
  </r>
  <r>
    <s v="T2"/>
    <x v="52"/>
    <x v="0"/>
    <s v="EI402"/>
    <d v="2019-05-24T06:20:00"/>
    <s v="May"/>
    <x v="0"/>
    <x v="39"/>
    <s v="None"/>
    <d v="2019-05-24T00:00:00"/>
    <d v="1899-12-30T06:20:00"/>
    <x v="91"/>
    <d v="1899-12-30T06:24:00"/>
  </r>
  <r>
    <s v="T1"/>
    <x v="8"/>
    <x v="2"/>
    <s v="FR202"/>
    <d v="2019-05-24T06:25:00"/>
    <s v="May"/>
    <x v="0"/>
    <x v="39"/>
    <s v="None"/>
    <d v="2019-05-24T00:00:00"/>
    <d v="1899-12-30T06:25:00"/>
    <x v="83"/>
    <d v="1899-12-30T06:29:00"/>
  </r>
  <r>
    <s v="T2"/>
    <x v="44"/>
    <x v="0"/>
    <s v="EI280"/>
    <d v="2019-05-24T06:25:00"/>
    <s v="May"/>
    <x v="0"/>
    <x v="25"/>
    <s v="None"/>
    <d v="2019-05-24T00:00:00"/>
    <d v="1899-12-30T06:25:00"/>
    <x v="83"/>
    <d v="1899-12-30T06:26:00"/>
  </r>
  <r>
    <s v="T1"/>
    <x v="45"/>
    <x v="2"/>
    <s v="FR7256"/>
    <d v="2019-05-24T06:25:00"/>
    <s v="May"/>
    <x v="0"/>
    <x v="24"/>
    <s v="None"/>
    <d v="2019-05-24T00:00:00"/>
    <d v="1899-12-30T06:25:00"/>
    <x v="83"/>
    <d v="1899-12-30T06:25:00"/>
  </r>
  <r>
    <s v="T1"/>
    <x v="16"/>
    <x v="2"/>
    <s v="FR7044"/>
    <d v="2019-05-24T06:25:00"/>
    <s v="May"/>
    <x v="0"/>
    <x v="50"/>
    <s v="None"/>
    <d v="2019-05-24T00:00:00"/>
    <d v="1899-12-30T06:25:00"/>
    <x v="83"/>
    <d v="1899-12-30T06:27:00"/>
  </r>
  <r>
    <s v="T2"/>
    <x v="10"/>
    <x v="0"/>
    <s v="EI152"/>
    <d v="2019-05-24T06:30:00"/>
    <s v="May"/>
    <x v="0"/>
    <x v="39"/>
    <s v="None"/>
    <d v="2019-05-24T00:00:00"/>
    <d v="1899-12-30T06:30:00"/>
    <x v="83"/>
    <d v="1899-12-30T06:34:00"/>
  </r>
  <r>
    <s v="T2"/>
    <x v="29"/>
    <x v="0"/>
    <s v="EI262"/>
    <d v="2019-05-24T06:30:00"/>
    <s v="May"/>
    <x v="0"/>
    <x v="24"/>
    <s v="None"/>
    <d v="2019-05-24T00:00:00"/>
    <d v="1899-12-30T06:30:00"/>
    <x v="83"/>
    <d v="1899-12-30T06:30:00"/>
  </r>
  <r>
    <s v="T1"/>
    <x v="4"/>
    <x v="2"/>
    <s v="FR1452"/>
    <d v="2019-05-24T06:30:00"/>
    <s v="May"/>
    <x v="0"/>
    <x v="39"/>
    <s v="None"/>
    <d v="2019-05-24T00:00:00"/>
    <d v="1899-12-30T06:30:00"/>
    <x v="83"/>
    <d v="1899-12-30T06:34:00"/>
  </r>
  <r>
    <s v="T1"/>
    <x v="18"/>
    <x v="2"/>
    <s v="FR120"/>
    <d v="2019-05-24T06:30:00"/>
    <s v="May"/>
    <x v="0"/>
    <x v="64"/>
    <s v="None"/>
    <d v="2019-05-24T00:00:00"/>
    <d v="1899-12-30T06:30:00"/>
    <x v="83"/>
    <d v="1899-12-30T06:37:00"/>
  </r>
  <r>
    <s v="T1"/>
    <x v="23"/>
    <x v="2"/>
    <s v="FR504"/>
    <d v="2019-05-24T06:35:00"/>
    <s v="May"/>
    <x v="0"/>
    <x v="23"/>
    <s v="None"/>
    <d v="2019-05-24T00:00:00"/>
    <d v="1899-12-30T06:35:00"/>
    <x v="84"/>
    <d v="1899-12-30T06:38:00"/>
  </r>
  <r>
    <s v="T1"/>
    <x v="31"/>
    <x v="2"/>
    <s v="FR812"/>
    <d v="2019-05-24T06:40:00"/>
    <s v="May"/>
    <x v="0"/>
    <x v="14"/>
    <s v="Short"/>
    <d v="2019-05-24T00:00:00"/>
    <d v="1899-12-30T06:40:00"/>
    <x v="84"/>
    <d v="1899-12-30T06:50:00"/>
  </r>
  <r>
    <s v="T1"/>
    <x v="20"/>
    <x v="2"/>
    <s v="FR022"/>
    <d v="2019-05-24T06:40:00"/>
    <s v="May"/>
    <x v="0"/>
    <x v="24"/>
    <s v="None"/>
    <d v="2019-05-24T00:00:00"/>
    <d v="1899-12-30T06:40:00"/>
    <x v="84"/>
    <d v="1899-12-30T06:40:00"/>
  </r>
  <r>
    <s v="T2"/>
    <x v="31"/>
    <x v="0"/>
    <s v="EI3250"/>
    <d v="2019-05-24T06:40:00"/>
    <s v="May"/>
    <x v="0"/>
    <x v="46"/>
    <s v="Medium"/>
    <d v="2019-05-24T00:00:00"/>
    <d v="1899-12-30T06:40:00"/>
    <x v="84"/>
    <d v="1899-12-30T07:00:00"/>
  </r>
  <r>
    <s v="T2"/>
    <x v="7"/>
    <x v="0"/>
    <s v="EI520"/>
    <d v="2019-05-24T06:40:00"/>
    <s v="May"/>
    <x v="0"/>
    <x v="18"/>
    <s v="None"/>
    <d v="2019-05-24T00:00:00"/>
    <d v="1899-12-30T06:40:00"/>
    <x v="84"/>
    <d v="1899-12-30T06:45:00"/>
  </r>
  <r>
    <s v="T2"/>
    <x v="5"/>
    <x v="0"/>
    <s v="EI562"/>
    <d v="2019-05-24T06:45:00"/>
    <s v="May"/>
    <x v="0"/>
    <x v="45"/>
    <s v="Long"/>
    <d v="2019-05-24T00:00:00"/>
    <d v="1899-12-30T06:45:00"/>
    <x v="85"/>
    <d v="1899-12-30T07:15:00"/>
  </r>
  <r>
    <s v="T2"/>
    <x v="118"/>
    <x v="0"/>
    <s v="EI392"/>
    <d v="2019-05-24T06:50:00"/>
    <s v="May"/>
    <x v="0"/>
    <x v="18"/>
    <s v="None"/>
    <d v="2019-05-24T00:00:00"/>
    <d v="1899-12-30T06:50:00"/>
    <x v="85"/>
    <d v="1899-12-30T06:55:00"/>
  </r>
  <r>
    <s v="T2"/>
    <x v="0"/>
    <x v="0"/>
    <s v="EI3220"/>
    <d v="2019-05-24T06:50:00"/>
    <s v="May"/>
    <x v="0"/>
    <x v="23"/>
    <s v="None"/>
    <d v="2019-05-24T00:00:00"/>
    <d v="1899-12-30T06:50:00"/>
    <x v="85"/>
    <d v="1899-12-30T06:53:00"/>
  </r>
  <r>
    <s v="T2"/>
    <x v="37"/>
    <x v="0"/>
    <s v="EI692"/>
    <d v="2019-05-24T06:50:00"/>
    <s v="May"/>
    <x v="0"/>
    <x v="2"/>
    <s v="None"/>
    <d v="2019-05-24T00:00:00"/>
    <d v="1899-12-30T06:50:00"/>
    <x v="85"/>
    <d v="1899-12-30T06:59:00"/>
  </r>
  <r>
    <s v="T2"/>
    <x v="42"/>
    <x v="0"/>
    <s v="EI330"/>
    <d v="2019-05-24T06:50:00"/>
    <s v="May"/>
    <x v="0"/>
    <x v="22"/>
    <s v="Short"/>
    <d v="2019-05-24T00:00:00"/>
    <d v="1899-12-30T06:50:00"/>
    <x v="85"/>
    <d v="1899-12-30T07:03:00"/>
  </r>
  <r>
    <s v="T1"/>
    <x v="52"/>
    <x v="2"/>
    <s v="FR9432"/>
    <d v="2019-05-24T06:50:00"/>
    <s v="May"/>
    <x v="0"/>
    <x v="64"/>
    <s v="None"/>
    <d v="2019-05-24T00:00:00"/>
    <d v="1899-12-30T06:50:00"/>
    <x v="85"/>
    <d v="1899-12-30T06:57:00"/>
  </r>
  <r>
    <s v="T1"/>
    <x v="13"/>
    <x v="2"/>
    <s v="FR3100"/>
    <d v="2019-05-24T06:50:00"/>
    <s v="May"/>
    <x v="0"/>
    <x v="39"/>
    <s v="None"/>
    <d v="2019-05-24T00:00:00"/>
    <d v="1899-12-30T06:50:00"/>
    <x v="85"/>
    <d v="1899-12-30T06:54:00"/>
  </r>
  <r>
    <s v="T2"/>
    <x v="4"/>
    <x v="0"/>
    <s v="EI630"/>
    <d v="2019-05-24T06:50:00"/>
    <s v="May"/>
    <x v="0"/>
    <x v="19"/>
    <s v="None"/>
    <d v="2019-05-24T00:00:00"/>
    <d v="1899-12-30T06:50:00"/>
    <x v="85"/>
    <d v="1899-12-30T06:58:00"/>
  </r>
  <r>
    <s v="T2"/>
    <x v="56"/>
    <x v="0"/>
    <s v="EI3240"/>
    <d v="2019-05-24T07:00:00"/>
    <s v="May"/>
    <x v="0"/>
    <x v="14"/>
    <s v="Short"/>
    <d v="2019-05-24T00:00:00"/>
    <d v="1899-12-30T07:00:00"/>
    <x v="86"/>
    <d v="1899-12-30T07:10:00"/>
  </r>
  <r>
    <s v="T2"/>
    <x v="16"/>
    <x v="0"/>
    <s v="EI582"/>
    <d v="2019-05-24T07:00:00"/>
    <s v="May"/>
    <x v="0"/>
    <x v="64"/>
    <s v="None"/>
    <d v="2019-05-24T00:00:00"/>
    <d v="1899-12-30T07:00:00"/>
    <x v="86"/>
    <d v="1899-12-30T07:07:00"/>
  </r>
  <r>
    <s v="T2"/>
    <x v="15"/>
    <x v="0"/>
    <s v="EI650"/>
    <d v="2019-05-24T07:00:00"/>
    <s v="May"/>
    <x v="0"/>
    <x v="0"/>
    <s v="Short"/>
    <d v="2019-05-24T00:00:00"/>
    <d v="1899-12-30T07:00:00"/>
    <x v="86"/>
    <d v="1899-12-30T07:14:00"/>
  </r>
  <r>
    <s v="T2"/>
    <x v="49"/>
    <x v="0"/>
    <s v="EI432"/>
    <d v="2019-05-24T07:00:00"/>
    <s v="May"/>
    <x v="0"/>
    <x v="24"/>
    <s v="None"/>
    <d v="2019-05-24T00:00:00"/>
    <d v="1899-12-30T07:00:00"/>
    <x v="86"/>
    <d v="1899-12-30T07:00:00"/>
  </r>
  <r>
    <s v="T2"/>
    <x v="18"/>
    <x v="0"/>
    <s v="EI230"/>
    <d v="2019-05-24T07:05:00"/>
    <s v="May"/>
    <x v="0"/>
    <x v="18"/>
    <s v="None"/>
    <d v="2019-05-24T00:00:00"/>
    <d v="1899-12-30T07:05:00"/>
    <x v="87"/>
    <d v="1899-12-30T07:10:00"/>
  </r>
  <r>
    <s v="T1"/>
    <x v="32"/>
    <x v="2"/>
    <s v="FR442"/>
    <d v="2019-05-24T07:05:00"/>
    <s v="May"/>
    <x v="0"/>
    <x v="64"/>
    <s v="None"/>
    <d v="2019-05-24T00:00:00"/>
    <d v="1899-12-30T07:05:00"/>
    <x v="87"/>
    <d v="1899-12-30T07:12:00"/>
  </r>
  <r>
    <s v="T1"/>
    <x v="119"/>
    <x v="2"/>
    <s v="FR4518"/>
    <d v="2019-05-24T07:10:00"/>
    <s v="May"/>
    <x v="0"/>
    <x v="35"/>
    <s v="Medium"/>
    <d v="2019-05-24T00:00:00"/>
    <d v="1899-12-30T07:10:00"/>
    <x v="87"/>
    <d v="1899-12-30T07:32:00"/>
  </r>
  <r>
    <s v="T2"/>
    <x v="40"/>
    <x v="0"/>
    <s v="EI342"/>
    <d v="2019-05-24T07:10:00"/>
    <s v="May"/>
    <x v="0"/>
    <x v="33"/>
    <s v="None"/>
    <d v="2019-05-24T00:00:00"/>
    <d v="1899-12-30T07:10:00"/>
    <x v="87"/>
    <d v="1899-12-30T07:16:00"/>
  </r>
  <r>
    <s v="T2"/>
    <x v="41"/>
    <x v="0"/>
    <s v="EI352"/>
    <d v="2019-05-24T07:10:00"/>
    <s v="May"/>
    <x v="0"/>
    <x v="2"/>
    <s v="None"/>
    <d v="2019-05-24T00:00:00"/>
    <d v="1899-12-30T07:10:00"/>
    <x v="87"/>
    <d v="1899-12-30T07:19:00"/>
  </r>
  <r>
    <s v="T1"/>
    <x v="120"/>
    <x v="2"/>
    <s v="FR1974"/>
    <d v="2019-05-24T07:10:00"/>
    <s v="May"/>
    <x v="0"/>
    <x v="50"/>
    <s v="None"/>
    <d v="2019-05-24T00:00:00"/>
    <d v="1899-12-30T07:10:00"/>
    <x v="87"/>
    <d v="1899-12-30T07:12:00"/>
  </r>
  <r>
    <s v="T2"/>
    <x v="63"/>
    <x v="0"/>
    <s v="EI450"/>
    <d v="2019-05-24T07:10:00"/>
    <s v="May"/>
    <x v="0"/>
    <x v="64"/>
    <s v="None"/>
    <d v="2019-05-24T00:00:00"/>
    <d v="1899-12-30T07:10:00"/>
    <x v="87"/>
    <d v="1899-12-30T07:17:00"/>
  </r>
  <r>
    <s v="T1"/>
    <x v="121"/>
    <x v="2"/>
    <s v="FR7312"/>
    <d v="2019-05-24T07:10:00"/>
    <s v="May"/>
    <x v="0"/>
    <x v="44"/>
    <s v="Short"/>
    <d v="2019-05-24T00:00:00"/>
    <d v="1899-12-30T07:10:00"/>
    <x v="87"/>
    <d v="1899-12-30T07:22:00"/>
  </r>
  <r>
    <s v="T1"/>
    <x v="112"/>
    <x v="2"/>
    <s v="FR1976"/>
    <d v="2019-05-24T07:20:00"/>
    <s v="May"/>
    <x v="0"/>
    <x v="50"/>
    <s v="None"/>
    <d v="2019-05-24T00:00:00"/>
    <d v="1899-12-30T07:20:00"/>
    <x v="77"/>
    <d v="1899-12-30T07:22:00"/>
  </r>
  <r>
    <s v="T1"/>
    <x v="44"/>
    <x v="4"/>
    <s v="BA4461"/>
    <d v="2019-05-24T07:20:00"/>
    <s v="May"/>
    <x v="0"/>
    <x v="33"/>
    <s v="None"/>
    <d v="2019-05-24T00:00:00"/>
    <d v="1899-12-30T07:20:00"/>
    <x v="77"/>
    <d v="1899-12-30T07:26:00"/>
  </r>
  <r>
    <s v="T1"/>
    <x v="42"/>
    <x v="2"/>
    <s v="FR8556"/>
    <d v="2019-05-24T07:20:00"/>
    <s v="May"/>
    <x v="0"/>
    <x v="22"/>
    <s v="Short"/>
    <d v="2019-05-24T00:00:00"/>
    <d v="1899-12-30T07:20:00"/>
    <x v="77"/>
    <d v="1899-12-30T07:33:00"/>
  </r>
  <r>
    <s v="T2"/>
    <x v="113"/>
    <x v="0"/>
    <s v="EI476"/>
    <d v="2019-05-24T07:20:00"/>
    <s v="May"/>
    <x v="0"/>
    <x v="64"/>
    <s v="None"/>
    <d v="2019-05-24T00:00:00"/>
    <d v="1899-12-30T07:20:00"/>
    <x v="77"/>
    <d v="1899-12-30T07:27:00"/>
  </r>
  <r>
    <s v="T1"/>
    <x v="10"/>
    <x v="4"/>
    <s v="BA831"/>
    <d v="2019-05-24T07:30:00"/>
    <s v="May"/>
    <x v="0"/>
    <x v="23"/>
    <s v="None"/>
    <d v="2019-05-24T00:00:00"/>
    <d v="1899-12-30T07:30:00"/>
    <x v="78"/>
    <d v="1899-12-30T07:33:00"/>
  </r>
  <r>
    <s v="T2"/>
    <x v="10"/>
    <x v="0"/>
    <s v="EI154"/>
    <d v="2019-05-24T07:30:00"/>
    <s v="May"/>
    <x v="0"/>
    <x v="33"/>
    <s v="None"/>
    <d v="2019-05-24T00:00:00"/>
    <d v="1899-12-30T07:30:00"/>
    <x v="78"/>
    <d v="1899-12-30T07:36:00"/>
  </r>
  <r>
    <s v="T2"/>
    <x v="61"/>
    <x v="0"/>
    <s v="EI776"/>
    <d v="2019-05-24T07:30:00"/>
    <s v="May"/>
    <x v="0"/>
    <x v="18"/>
    <s v="None"/>
    <d v="2019-05-24T00:00:00"/>
    <d v="1899-12-30T07:30:00"/>
    <x v="78"/>
    <d v="1899-12-30T07:35:00"/>
  </r>
  <r>
    <s v="T2"/>
    <x v="44"/>
    <x v="0"/>
    <s v="EI282"/>
    <d v="2019-05-24T07:30:00"/>
    <s v="May"/>
    <x v="0"/>
    <x v="5"/>
    <s v="Short"/>
    <d v="2019-05-24T00:00:00"/>
    <d v="1899-12-30T07:30:00"/>
    <x v="78"/>
    <d v="1899-12-30T07:41:00"/>
  </r>
  <r>
    <s v="T1"/>
    <x v="18"/>
    <x v="2"/>
    <s v="FR112"/>
    <d v="2019-05-24T07:35:00"/>
    <s v="May"/>
    <x v="0"/>
    <x v="22"/>
    <s v="Short"/>
    <d v="2019-05-24T00:00:00"/>
    <d v="1899-12-30T07:35:00"/>
    <x v="79"/>
    <d v="1899-12-30T07:48:00"/>
  </r>
  <r>
    <s v="T1"/>
    <x v="15"/>
    <x v="2"/>
    <s v="FR380"/>
    <d v="2019-05-24T07:35:00"/>
    <s v="May"/>
    <x v="0"/>
    <x v="29"/>
    <s v="Long"/>
    <d v="2019-05-24T00:00:00"/>
    <d v="1899-12-30T07:35:00"/>
    <x v="79"/>
    <d v="1899-12-30T08:18:00"/>
  </r>
  <r>
    <s v="T1"/>
    <x v="115"/>
    <x v="10"/>
    <s v="TOM1516"/>
    <d v="2019-05-24T07:40:00"/>
    <s v="May"/>
    <x v="0"/>
    <x v="30"/>
    <s v="Long"/>
    <d v="2019-05-24T00:00:00"/>
    <d v="1899-12-30T07:40:00"/>
    <x v="79"/>
    <d v="1899-12-30T08:42:00"/>
  </r>
  <r>
    <s v="T2"/>
    <x v="31"/>
    <x v="0"/>
    <s v="EI3550"/>
    <d v="2019-05-24T07:40:00"/>
    <s v="May"/>
    <x v="0"/>
    <x v="23"/>
    <s v="None"/>
    <d v="2019-05-24T00:00:00"/>
    <d v="1899-12-30T07:40:00"/>
    <x v="79"/>
    <d v="1899-12-30T07:43:00"/>
  </r>
  <r>
    <s v="T2"/>
    <x v="114"/>
    <x v="0"/>
    <s v="EI422"/>
    <d v="2019-05-24T07:40:00"/>
    <s v="May"/>
    <x v="0"/>
    <x v="23"/>
    <s v="None"/>
    <d v="2019-05-24T00:00:00"/>
    <d v="1899-12-30T07:40:00"/>
    <x v="79"/>
    <d v="1899-12-30T07:43:00"/>
  </r>
  <r>
    <s v="T2"/>
    <x v="26"/>
    <x v="0"/>
    <s v="EI492"/>
    <d v="2019-05-24T07:40:00"/>
    <s v="May"/>
    <x v="0"/>
    <x v="26"/>
    <s v="Short"/>
    <d v="2019-05-24T00:00:00"/>
    <d v="1899-12-30T07:40:00"/>
    <x v="79"/>
    <d v="1899-12-30T07:56:00"/>
  </r>
  <r>
    <s v="T1"/>
    <x v="25"/>
    <x v="5"/>
    <s v="TO3721"/>
    <d v="2019-05-24T07:45:00"/>
    <s v="May"/>
    <x v="0"/>
    <x v="64"/>
    <s v="None"/>
    <d v="2019-05-24T00:00:00"/>
    <d v="1899-12-30T07:45:00"/>
    <x v="80"/>
    <d v="1899-12-30T07:52:00"/>
  </r>
  <r>
    <s v="T1"/>
    <x v="17"/>
    <x v="2"/>
    <s v="FR152"/>
    <d v="2019-05-24T07:55:00"/>
    <s v="May"/>
    <x v="0"/>
    <x v="25"/>
    <s v="None"/>
    <d v="2019-05-24T00:00:00"/>
    <d v="1899-12-30T07:55:00"/>
    <x v="81"/>
    <d v="1899-12-30T07:56:00"/>
  </r>
  <r>
    <s v="T1"/>
    <x v="116"/>
    <x v="2"/>
    <s v="FR1964"/>
    <d v="2019-05-24T07:55:00"/>
    <s v="May"/>
    <x v="0"/>
    <x v="39"/>
    <s v="None"/>
    <d v="2019-05-24T00:00:00"/>
    <d v="1899-12-30T07:55:00"/>
    <x v="81"/>
    <d v="1899-12-30T07:59:00"/>
  </r>
  <r>
    <s v="T1"/>
    <x v="117"/>
    <x v="2"/>
    <s v="FR7358"/>
    <d v="2019-05-24T08:05:00"/>
    <s v="May"/>
    <x v="0"/>
    <x v="50"/>
    <s v="None"/>
    <d v="2019-05-24T00:00:00"/>
    <d v="1899-12-30T08:05:00"/>
    <x v="82"/>
    <d v="1899-12-30T08:07:00"/>
  </r>
  <r>
    <s v="T1"/>
    <x v="103"/>
    <x v="10"/>
    <s v="TOM1566A"/>
    <d v="2019-05-24T08:10:00"/>
    <s v="May"/>
    <x v="0"/>
    <x v="85"/>
    <s v="Long"/>
    <d v="2019-05-24T00:00:00"/>
    <d v="1899-12-30T08:10:00"/>
    <x v="82"/>
    <d v="1899-12-30T09:03:00"/>
  </r>
  <r>
    <s v="T1"/>
    <x v="48"/>
    <x v="2"/>
    <s v="FR332"/>
    <d v="2019-05-24T08:15:00"/>
    <s v="May"/>
    <x v="0"/>
    <x v="25"/>
    <s v="None"/>
    <d v="2019-05-24T00:00:00"/>
    <d v="1899-12-30T08:15:00"/>
    <x v="72"/>
    <d v="1899-12-30T08:16:00"/>
  </r>
  <r>
    <s v="T1"/>
    <x v="8"/>
    <x v="2"/>
    <s v="FR206"/>
    <d v="2019-05-24T08:20:00"/>
    <s v="May"/>
    <x v="0"/>
    <x v="18"/>
    <s v="None"/>
    <d v="2019-05-24T00:00:00"/>
    <d v="1899-12-30T08:20:00"/>
    <x v="72"/>
    <d v="1899-12-30T08:25:00"/>
  </r>
  <r>
    <s v="T1"/>
    <x v="61"/>
    <x v="10"/>
    <s v="TOM1486"/>
    <d v="2019-05-23T05:35:00"/>
    <s v="May"/>
    <x v="1"/>
    <x v="36"/>
    <s v="Long"/>
    <d v="2019-05-23T00:00:00"/>
    <d v="1899-12-30T05:35:00"/>
    <x v="88"/>
    <d v="1899-12-30T06:13:00"/>
  </r>
  <r>
    <s v="T1"/>
    <x v="103"/>
    <x v="39"/>
    <s v="AP6252"/>
    <d v="2019-05-21T13:00:00"/>
    <s v="May"/>
    <x v="3"/>
    <x v="71"/>
    <s v="Long"/>
    <d v="2019-05-21T00:00:00"/>
    <d v="1899-12-30T13:00:00"/>
    <x v="36"/>
    <d v="1899-12-30T13:41:00"/>
  </r>
  <r>
    <s v="T1"/>
    <x v="106"/>
    <x v="44"/>
    <s v="ENT513"/>
    <d v="2019-05-21T13:10:00"/>
    <s v="May"/>
    <x v="3"/>
    <x v="82"/>
    <s v="Long"/>
    <d v="2019-05-21T00:00:00"/>
    <d v="1899-12-30T13:10:00"/>
    <x v="53"/>
    <d v="1899-12-30T14:24:00"/>
  </r>
  <r>
    <s v="T1"/>
    <x v="163"/>
    <x v="10"/>
    <s v="TOM1238"/>
    <d v="2019-05-21T13:50:00"/>
    <s v="May"/>
    <x v="3"/>
    <x v="15"/>
    <s v="Long"/>
    <d v="2019-05-21T00:00:00"/>
    <d v="1899-12-30T13:50:00"/>
    <x v="45"/>
    <d v="1899-12-30T14:37:00"/>
  </r>
  <r>
    <s v="T1"/>
    <x v="5"/>
    <x v="16"/>
    <s v="VY8721"/>
    <d v="2019-05-21T15:05:00"/>
    <s v="May"/>
    <x v="3"/>
    <x v="28"/>
    <s v="Medium"/>
    <d v="2019-05-21T00:00:00"/>
    <d v="1899-12-30T15:05:00"/>
    <x v="41"/>
    <d v="1899-12-30T15:33:00"/>
  </r>
  <r>
    <s v="T1"/>
    <x v="94"/>
    <x v="25"/>
    <s v="FI417"/>
    <d v="2019-05-21T11:45:00"/>
    <s v="May"/>
    <x v="3"/>
    <x v="5"/>
    <s v="Short"/>
    <d v="2019-05-21T00:00:00"/>
    <d v="1899-12-30T11:45:00"/>
    <x v="57"/>
    <d v="1899-12-30T11:56:00"/>
  </r>
  <r>
    <s v="T1"/>
    <x v="83"/>
    <x v="33"/>
    <s v="SK536"/>
    <d v="2019-05-21T12:00:00"/>
    <s v="May"/>
    <x v="3"/>
    <x v="13"/>
    <s v="Short"/>
    <d v="2019-05-21T00:00:00"/>
    <d v="1899-12-30T12:00:00"/>
    <x v="58"/>
    <d v="1899-12-30T12:19:00"/>
  </r>
  <r>
    <s v="T1"/>
    <x v="11"/>
    <x v="11"/>
    <s v="TP1323"/>
    <d v="2019-05-21T10:35:00"/>
    <s v="May"/>
    <x v="3"/>
    <x v="46"/>
    <s v="Medium"/>
    <d v="2019-05-21T00:00:00"/>
    <d v="1899-12-30T10:35:00"/>
    <x v="60"/>
    <d v="1899-12-30T10:55:00"/>
  </r>
  <r>
    <s v="T1"/>
    <x v="164"/>
    <x v="28"/>
    <s v="HU750"/>
    <d v="2019-05-21T11:10:00"/>
    <s v="May"/>
    <x v="3"/>
    <x v="39"/>
    <s v="None"/>
    <d v="2019-05-21T00:00:00"/>
    <d v="1899-12-30T11:10:00"/>
    <x v="63"/>
    <d v="1899-12-30T11:14:00"/>
  </r>
  <r>
    <s v="T1"/>
    <x v="146"/>
    <x v="36"/>
    <s v="OU513"/>
    <d v="2019-05-21T10:20:00"/>
    <s v="May"/>
    <x v="3"/>
    <x v="26"/>
    <s v="Short"/>
    <d v="2019-05-21T00:00:00"/>
    <d v="1899-12-30T10:20:00"/>
    <x v="71"/>
    <d v="1899-12-30T10:36:00"/>
  </r>
  <r>
    <s v="T1"/>
    <x v="102"/>
    <x v="27"/>
    <s v="EY042"/>
    <d v="2019-05-21T09:35:00"/>
    <s v="May"/>
    <x v="3"/>
    <x v="39"/>
    <s v="None"/>
    <d v="2019-05-21T00:00:00"/>
    <d v="1899-12-30T09:35:00"/>
    <x v="67"/>
    <d v="1899-12-30T09:39:00"/>
  </r>
  <r>
    <s v="T1"/>
    <x v="65"/>
    <x v="19"/>
    <s v="0B156"/>
    <d v="2019-05-21T10:00:00"/>
    <s v="May"/>
    <x v="3"/>
    <x v="44"/>
    <s v="Short"/>
    <d v="2019-05-21T00:00:00"/>
    <d v="1899-12-30T10:00:00"/>
    <x v="69"/>
    <d v="1899-12-30T10:12:00"/>
  </r>
  <r>
    <s v="T1"/>
    <x v="75"/>
    <x v="17"/>
    <s v="QR020"/>
    <d v="2019-05-21T08:40:00"/>
    <s v="May"/>
    <x v="3"/>
    <x v="39"/>
    <s v="None"/>
    <d v="2019-05-21T00:00:00"/>
    <d v="1899-12-30T08:40:00"/>
    <x v="73"/>
    <d v="1899-12-30T08:44:00"/>
  </r>
  <r>
    <s v="T1"/>
    <x v="40"/>
    <x v="26"/>
    <s v="LX401"/>
    <d v="2019-05-21T11:15:00"/>
    <s v="May"/>
    <x v="3"/>
    <x v="2"/>
    <s v="None"/>
    <d v="2019-05-21T00:00:00"/>
    <d v="1899-12-30T11:15:00"/>
    <x v="64"/>
    <d v="1899-12-30T11:24:00"/>
  </r>
  <r>
    <s v="T1"/>
    <x v="103"/>
    <x v="10"/>
    <s v="TOM1254"/>
    <d v="2019-05-21T05:35:00"/>
    <s v="May"/>
    <x v="3"/>
    <x v="19"/>
    <s v="None"/>
    <d v="2019-05-21T00:00:00"/>
    <d v="1899-12-30T05:35:00"/>
    <x v="88"/>
    <d v="1899-12-30T05:43:00"/>
  </r>
  <r>
    <s v="T1"/>
    <x v="3"/>
    <x v="10"/>
    <s v="TOM1272"/>
    <d v="2019-05-21T05:45:00"/>
    <s v="May"/>
    <x v="3"/>
    <x v="14"/>
    <s v="Short"/>
    <d v="2019-05-21T00:00:00"/>
    <d v="1899-12-30T05:45:00"/>
    <x v="97"/>
    <d v="1899-12-30T05:55:00"/>
  </r>
  <r>
    <s v="T1"/>
    <x v="13"/>
    <x v="7"/>
    <s v="KL932"/>
    <d v="2019-05-21T05:55:00"/>
    <s v="May"/>
    <x v="3"/>
    <x v="114"/>
    <s v="Long"/>
    <d v="2019-05-21T00:00:00"/>
    <d v="1899-12-30T05:55:00"/>
    <x v="89"/>
    <d v="1899-12-30T08:35:00"/>
  </r>
  <r>
    <s v="T1"/>
    <x v="29"/>
    <x v="2"/>
    <s v="FR668"/>
    <d v="2019-05-20T22:25:00"/>
    <s v="May"/>
    <x v="4"/>
    <x v="23"/>
    <s v="None"/>
    <d v="2019-05-20T00:00:00"/>
    <d v="1899-12-30T22:25:00"/>
    <x v="100"/>
    <d v="1899-12-30T22:28:00"/>
  </r>
  <r>
    <s v="T1"/>
    <x v="127"/>
    <x v="32"/>
    <s v="SU2591"/>
    <d v="2019-05-20T22:55:00"/>
    <s v="May"/>
    <x v="4"/>
    <x v="24"/>
    <s v="None"/>
    <d v="2019-05-20T00:00:00"/>
    <d v="1899-12-30T22:55:00"/>
    <x v="93"/>
    <d v="1899-12-30T22:55:00"/>
  </r>
  <r>
    <s v="T1"/>
    <x v="33"/>
    <x v="2"/>
    <s v="FR2721"/>
    <d v="2019-05-20T21:35:00"/>
    <s v="May"/>
    <x v="4"/>
    <x v="25"/>
    <s v="None"/>
    <d v="2019-05-20T00:00:00"/>
    <d v="1899-12-30T21:35:00"/>
    <x v="17"/>
    <d v="1899-12-30T21:36:00"/>
  </r>
  <r>
    <s v="T1"/>
    <x v="85"/>
    <x v="21"/>
    <s v="EW397"/>
    <d v="2019-05-20T21:45:00"/>
    <s v="May"/>
    <x v="4"/>
    <x v="34"/>
    <s v="Medium"/>
    <d v="2019-05-20T00:00:00"/>
    <d v="1899-12-30T21:45:00"/>
    <x v="106"/>
    <d v="1899-12-30T22:06:00"/>
  </r>
  <r>
    <s v="T1"/>
    <x v="8"/>
    <x v="2"/>
    <s v="FR298"/>
    <d v="2019-05-20T21:55:00"/>
    <s v="May"/>
    <x v="4"/>
    <x v="18"/>
    <s v="None"/>
    <d v="2019-05-20T00:00:00"/>
    <d v="1899-12-30T21:55:00"/>
    <x v="94"/>
    <d v="1899-12-30T22:00:00"/>
  </r>
  <r>
    <s v="T1"/>
    <x v="26"/>
    <x v="2"/>
    <s v="FR9370"/>
    <d v="2019-05-20T20:25:00"/>
    <s v="May"/>
    <x v="4"/>
    <x v="31"/>
    <s v="Long"/>
    <d v="2019-05-20T00:00:00"/>
    <d v="1899-12-30T20:25:00"/>
    <x v="12"/>
    <d v="1899-12-30T21:00:00"/>
  </r>
  <r>
    <s v="T1"/>
    <x v="0"/>
    <x v="2"/>
    <s v="FR5776"/>
    <d v="2019-05-20T20:30:00"/>
    <s v="May"/>
    <x v="4"/>
    <x v="68"/>
    <s v="Medium"/>
    <d v="2019-05-20T00:00:00"/>
    <d v="1899-12-30T20:30:00"/>
    <x v="12"/>
    <d v="1899-12-30T20:59:00"/>
  </r>
  <r>
    <s v="T1"/>
    <x v="14"/>
    <x v="2"/>
    <s v="FR558"/>
    <d v="2019-05-20T20:30:00"/>
    <s v="May"/>
    <x v="4"/>
    <x v="45"/>
    <s v="Long"/>
    <d v="2019-05-20T00:00:00"/>
    <d v="1899-12-30T20:30:00"/>
    <x v="12"/>
    <d v="1899-12-30T21:00:00"/>
  </r>
  <r>
    <s v="T1"/>
    <x v="100"/>
    <x v="2"/>
    <s v="FR4282"/>
    <d v="2019-05-20T20:40:00"/>
    <s v="May"/>
    <x v="4"/>
    <x v="10"/>
    <s v="Medium"/>
    <d v="2019-05-20T00:00:00"/>
    <d v="1899-12-30T20:40:00"/>
    <x v="13"/>
    <d v="1899-12-30T21:07:00"/>
  </r>
  <r>
    <s v="T1"/>
    <x v="29"/>
    <x v="2"/>
    <s v="FR666"/>
    <d v="2019-05-20T20:45:00"/>
    <s v="May"/>
    <x v="4"/>
    <x v="131"/>
    <s v="Long"/>
    <d v="2019-05-20T00:00:00"/>
    <d v="1899-12-30T20:45:00"/>
    <x v="14"/>
    <d v="1899-12-30T23:07:00"/>
  </r>
  <r>
    <s v="T1"/>
    <x v="13"/>
    <x v="7"/>
    <s v="KL942"/>
    <d v="2019-05-20T20:45:00"/>
    <s v="May"/>
    <x v="4"/>
    <x v="1"/>
    <s v="Long"/>
    <d v="2019-05-20T00:00:00"/>
    <d v="1899-12-30T20:45:00"/>
    <x v="14"/>
    <d v="1899-12-30T21:52:00"/>
  </r>
  <r>
    <s v="T1"/>
    <x v="22"/>
    <x v="2"/>
    <s v="FR174"/>
    <d v="2019-05-20T20:55:00"/>
    <s v="May"/>
    <x v="4"/>
    <x v="37"/>
    <s v="Medium"/>
    <d v="2019-05-20T00:00:00"/>
    <d v="1899-12-30T20:55:00"/>
    <x v="15"/>
    <d v="1899-12-30T21:20:00"/>
  </r>
  <r>
    <s v="T2"/>
    <x v="10"/>
    <x v="0"/>
    <s v="EI186"/>
    <d v="2019-05-20T21:10:00"/>
    <s v="May"/>
    <x v="4"/>
    <x v="24"/>
    <s v="None"/>
    <d v="2019-05-20T00:00:00"/>
    <d v="1899-12-30T21:10:00"/>
    <x v="16"/>
    <d v="1899-12-30T21:10:00"/>
  </r>
  <r>
    <s v="T1"/>
    <x v="20"/>
    <x v="2"/>
    <s v="FR026"/>
    <d v="2019-05-20T19:25:00"/>
    <s v="May"/>
    <x v="4"/>
    <x v="10"/>
    <s v="Medium"/>
    <d v="2019-05-20T00:00:00"/>
    <d v="1899-12-30T19:25:00"/>
    <x v="6"/>
    <d v="1899-12-30T19:52:00"/>
  </r>
  <r>
    <s v="T1"/>
    <x v="21"/>
    <x v="3"/>
    <s v="LG4884"/>
    <d v="2019-05-20T19:30:00"/>
    <s v="May"/>
    <x v="4"/>
    <x v="92"/>
    <s v="Long"/>
    <d v="2019-05-20T00:00:00"/>
    <d v="1899-12-30T19:30:00"/>
    <x v="6"/>
    <d v="1899-12-30T20:04:00"/>
  </r>
  <r>
    <s v="T1"/>
    <x v="48"/>
    <x v="2"/>
    <s v="FR340"/>
    <d v="2019-05-20T19:35:00"/>
    <s v="May"/>
    <x v="4"/>
    <x v="45"/>
    <s v="Long"/>
    <d v="2019-05-20T00:00:00"/>
    <d v="1899-12-30T19:35:00"/>
    <x v="7"/>
    <d v="1899-12-30T20:05:00"/>
  </r>
  <r>
    <s v="T1"/>
    <x v="128"/>
    <x v="2"/>
    <s v="FR7242"/>
    <d v="2019-05-20T19:35:00"/>
    <s v="May"/>
    <x v="4"/>
    <x v="14"/>
    <s v="Short"/>
    <d v="2019-05-20T00:00:00"/>
    <d v="1899-12-30T19:35:00"/>
    <x v="7"/>
    <d v="1899-12-30T19:45:00"/>
  </r>
  <r>
    <s v="T1"/>
    <x v="24"/>
    <x v="2"/>
    <s v="FR536"/>
    <d v="2019-05-20T19:40:00"/>
    <s v="May"/>
    <x v="4"/>
    <x v="125"/>
    <s v="Long"/>
    <d v="2019-05-20T00:00:00"/>
    <d v="1899-12-30T19:40:00"/>
    <x v="7"/>
    <d v="1899-12-30T21:59:00"/>
  </r>
  <r>
    <s v="T1"/>
    <x v="4"/>
    <x v="2"/>
    <s v="FR1456"/>
    <d v="2019-05-20T19:40:00"/>
    <s v="May"/>
    <x v="4"/>
    <x v="42"/>
    <s v="Medium"/>
    <d v="2019-05-20T00:00:00"/>
    <d v="1899-12-30T19:40:00"/>
    <x v="7"/>
    <d v="1899-12-30T20:04:00"/>
  </r>
  <r>
    <s v="T1"/>
    <x v="23"/>
    <x v="2"/>
    <s v="FR508"/>
    <d v="2019-05-20T19:40:00"/>
    <s v="May"/>
    <x v="4"/>
    <x v="27"/>
    <s v="Medium"/>
    <d v="2019-05-20T00:00:00"/>
    <d v="1899-12-30T19:40:00"/>
    <x v="7"/>
    <d v="1899-12-30T20:06:00"/>
  </r>
  <r>
    <s v="T2"/>
    <x v="14"/>
    <x v="0"/>
    <s v="EI212"/>
    <d v="2019-05-20T19:45:00"/>
    <s v="May"/>
    <x v="4"/>
    <x v="61"/>
    <s v="Long"/>
    <d v="2019-05-20T00:00:00"/>
    <d v="1899-12-30T19:45:00"/>
    <x v="8"/>
    <d v="1899-12-30T20:35:00"/>
  </r>
  <r>
    <s v="T1"/>
    <x v="10"/>
    <x v="4"/>
    <s v="BA823"/>
    <d v="2019-05-20T19:50:00"/>
    <s v="May"/>
    <x v="4"/>
    <x v="14"/>
    <s v="Short"/>
    <d v="2019-05-20T00:00:00"/>
    <d v="1899-12-30T19:50:00"/>
    <x v="8"/>
    <d v="1899-12-30T20:00:00"/>
  </r>
  <r>
    <s v="T1"/>
    <x v="25"/>
    <x v="5"/>
    <s v="TO3729"/>
    <d v="2019-05-20T19:50:00"/>
    <s v="May"/>
    <x v="4"/>
    <x v="33"/>
    <s v="None"/>
    <d v="2019-05-20T00:00:00"/>
    <d v="1899-12-30T19:50:00"/>
    <x v="8"/>
    <d v="1899-12-30T19:56:00"/>
  </r>
  <r>
    <s v="T2"/>
    <x v="29"/>
    <x v="0"/>
    <s v="EI276"/>
    <d v="2019-05-20T19:55:00"/>
    <s v="May"/>
    <x v="4"/>
    <x v="22"/>
    <s v="Short"/>
    <d v="2019-05-20T00:00:00"/>
    <d v="1899-12-30T19:55:00"/>
    <x v="9"/>
    <d v="1899-12-30T20:08:00"/>
  </r>
  <r>
    <s v="T1"/>
    <x v="15"/>
    <x v="2"/>
    <s v="FR383"/>
    <d v="2019-05-20T20:00:00"/>
    <s v="May"/>
    <x v="4"/>
    <x v="36"/>
    <s v="Long"/>
    <d v="2019-05-20T00:00:00"/>
    <d v="1899-12-30T20:00:00"/>
    <x v="9"/>
    <d v="1899-12-30T20:38:00"/>
  </r>
  <r>
    <s v="T2"/>
    <x v="10"/>
    <x v="0"/>
    <s v="EI184"/>
    <d v="2019-05-20T20:10:00"/>
    <s v="May"/>
    <x v="4"/>
    <x v="132"/>
    <s v="Long"/>
    <d v="2019-05-20T00:00:00"/>
    <d v="1899-12-30T20:10:00"/>
    <x v="10"/>
    <d v="1899-12-30T22:05:00"/>
  </r>
  <r>
    <s v="T1"/>
    <x v="58"/>
    <x v="2"/>
    <s v="FR1023"/>
    <d v="2019-05-20T20:10:00"/>
    <s v="May"/>
    <x v="4"/>
    <x v="64"/>
    <s v="None"/>
    <d v="2019-05-20T00:00:00"/>
    <d v="1899-12-30T20:10:00"/>
    <x v="10"/>
    <d v="1899-12-30T20:17:00"/>
  </r>
  <r>
    <s v="T1"/>
    <x v="31"/>
    <x v="2"/>
    <s v="FR818"/>
    <d v="2019-05-20T20:10:00"/>
    <s v="May"/>
    <x v="4"/>
    <x v="57"/>
    <s v="Long"/>
    <d v="2019-05-20T00:00:00"/>
    <d v="1899-12-30T20:10:00"/>
    <x v="10"/>
    <d v="1899-12-30T20:55:00"/>
  </r>
  <r>
    <s v="T1"/>
    <x v="8"/>
    <x v="2"/>
    <s v="FR272"/>
    <d v="2019-05-20T20:20:00"/>
    <s v="May"/>
    <x v="4"/>
    <x v="9"/>
    <s v="Long"/>
    <d v="2019-05-20T00:00:00"/>
    <d v="1899-12-30T20:20:00"/>
    <x v="11"/>
    <d v="1899-12-30T20:51:00"/>
  </r>
  <r>
    <s v="T1"/>
    <x v="47"/>
    <x v="2"/>
    <s v="FR1892"/>
    <d v="2019-05-20T18:25:00"/>
    <s v="May"/>
    <x v="4"/>
    <x v="6"/>
    <s v="Short"/>
    <d v="2019-05-20T00:00:00"/>
    <d v="1899-12-30T18:25:00"/>
    <x v="0"/>
    <d v="1899-12-30T18:40:00"/>
  </r>
  <r>
    <s v="T2"/>
    <x v="0"/>
    <x v="0"/>
    <s v="EI3228"/>
    <d v="2019-05-20T18:30:00"/>
    <s v="May"/>
    <x v="4"/>
    <x v="24"/>
    <s v="None"/>
    <d v="2019-05-20T00:00:00"/>
    <d v="1899-12-30T18:30:00"/>
    <x v="0"/>
    <d v="1899-12-30T18:30:00"/>
  </r>
  <r>
    <s v="T2"/>
    <x v="1"/>
    <x v="0"/>
    <s v="EI574"/>
    <d v="2019-05-20T18:30:00"/>
    <s v="May"/>
    <x v="4"/>
    <x v="35"/>
    <s v="Medium"/>
    <d v="2019-05-20T00:00:00"/>
    <d v="1899-12-30T18:30:00"/>
    <x v="0"/>
    <d v="1899-12-30T18:52:00"/>
  </r>
  <r>
    <s v="T2"/>
    <x v="7"/>
    <x v="0"/>
    <s v="EI528"/>
    <d v="2019-05-20T18:35:00"/>
    <s v="May"/>
    <x v="4"/>
    <x v="93"/>
    <s v="Long"/>
    <d v="2019-05-20T00:00:00"/>
    <d v="1899-12-30T18:35:00"/>
    <x v="1"/>
    <d v="1899-12-30T19:58:00"/>
  </r>
  <r>
    <s v="T2"/>
    <x v="4"/>
    <x v="0"/>
    <s v="EI638"/>
    <d v="2019-05-20T18:40:00"/>
    <s v="May"/>
    <x v="4"/>
    <x v="26"/>
    <s v="Short"/>
    <d v="2019-05-20T00:00:00"/>
    <d v="1899-12-30T18:40:00"/>
    <x v="1"/>
    <d v="1899-12-30T18:56:00"/>
  </r>
  <r>
    <s v="T1"/>
    <x v="19"/>
    <x v="2"/>
    <s v="FR046"/>
    <d v="2019-05-20T18:45:00"/>
    <s v="May"/>
    <x v="4"/>
    <x v="33"/>
    <s v="None"/>
    <d v="2019-05-20T00:00:00"/>
    <d v="1899-12-30T18:45:00"/>
    <x v="2"/>
    <d v="1899-12-30T18:51:00"/>
  </r>
  <r>
    <s v="T2"/>
    <x v="5"/>
    <x v="0"/>
    <s v="EI564"/>
    <d v="2019-05-20T18:45:00"/>
    <s v="May"/>
    <x v="4"/>
    <x v="33"/>
    <s v="None"/>
    <d v="2019-05-20T00:00:00"/>
    <d v="1899-12-30T18:45:00"/>
    <x v="2"/>
    <d v="1899-12-30T18:51:00"/>
  </r>
  <r>
    <s v="T2"/>
    <x v="6"/>
    <x v="0"/>
    <s v="EI3408"/>
    <d v="2019-05-20T18:50:00"/>
    <s v="May"/>
    <x v="4"/>
    <x v="33"/>
    <s v="None"/>
    <d v="2019-05-20T00:00:00"/>
    <d v="1899-12-30T18:50:00"/>
    <x v="2"/>
    <d v="1899-12-30T18:56:00"/>
  </r>
  <r>
    <s v="T1"/>
    <x v="8"/>
    <x v="2"/>
    <s v="FR288"/>
    <d v="2019-05-20T18:55:00"/>
    <s v="May"/>
    <x v="4"/>
    <x v="23"/>
    <s v="None"/>
    <d v="2019-05-20T00:00:00"/>
    <d v="1899-12-30T18:55:00"/>
    <x v="3"/>
    <d v="1899-12-30T18:58:00"/>
  </r>
  <r>
    <s v="T2"/>
    <x v="9"/>
    <x v="0"/>
    <s v="EI3208"/>
    <d v="2019-05-20T18:55:00"/>
    <s v="May"/>
    <x v="4"/>
    <x v="17"/>
    <s v="Long"/>
    <d v="2019-05-20T00:00:00"/>
    <d v="1899-12-30T18:55:00"/>
    <x v="3"/>
    <d v="1899-12-30T19:41:00"/>
  </r>
  <r>
    <s v="T1"/>
    <x v="13"/>
    <x v="2"/>
    <s v="FR3006"/>
    <d v="2019-05-20T19:00:00"/>
    <s v="May"/>
    <x v="4"/>
    <x v="69"/>
    <s v="Long"/>
    <d v="2019-05-20T00:00:00"/>
    <d v="1899-12-30T19:00:00"/>
    <x v="3"/>
    <d v="1899-12-30T20:12:00"/>
  </r>
  <r>
    <s v="T2"/>
    <x v="10"/>
    <x v="0"/>
    <s v="EI182"/>
    <d v="2019-05-20T19:00:00"/>
    <s v="May"/>
    <x v="4"/>
    <x v="23"/>
    <s v="None"/>
    <d v="2019-05-20T00:00:00"/>
    <d v="1899-12-30T19:00:00"/>
    <x v="3"/>
    <d v="1899-12-30T19:03:00"/>
  </r>
  <r>
    <s v="T1"/>
    <x v="42"/>
    <x v="2"/>
    <s v="FR8558"/>
    <d v="2019-05-20T19:00:00"/>
    <s v="May"/>
    <x v="4"/>
    <x v="3"/>
    <s v="Long"/>
    <d v="2019-05-20T00:00:00"/>
    <d v="1899-12-30T19:00:00"/>
    <x v="3"/>
    <d v="1899-12-30T19:56:00"/>
  </r>
  <r>
    <s v="T2"/>
    <x v="11"/>
    <x v="0"/>
    <s v="EI486"/>
    <d v="2019-05-20T19:00:00"/>
    <s v="May"/>
    <x v="4"/>
    <x v="22"/>
    <s v="Short"/>
    <d v="2019-05-20T00:00:00"/>
    <d v="1899-12-30T19:00:00"/>
    <x v="3"/>
    <d v="1899-12-30T19:13:00"/>
  </r>
  <r>
    <s v="T1"/>
    <x v="14"/>
    <x v="2"/>
    <s v="FR1556"/>
    <d v="2019-05-20T19:05:00"/>
    <s v="May"/>
    <x v="4"/>
    <x v="110"/>
    <s v="Long"/>
    <d v="2019-05-20T00:00:00"/>
    <d v="1899-12-30T19:05:00"/>
    <x v="4"/>
    <d v="1899-12-30T20:30:00"/>
  </r>
  <r>
    <s v="T2"/>
    <x v="3"/>
    <x v="0"/>
    <s v="EI738"/>
    <d v="2019-05-20T19:10:00"/>
    <s v="May"/>
    <x v="4"/>
    <x v="48"/>
    <s v="Long"/>
    <d v="2019-05-20T00:00:00"/>
    <d v="1899-12-30T19:10:00"/>
    <x v="4"/>
    <d v="1899-12-30T20:13:00"/>
  </r>
  <r>
    <s v="T2"/>
    <x v="16"/>
    <x v="0"/>
    <s v="EI588"/>
    <d v="2019-05-20T19:15:00"/>
    <s v="May"/>
    <x v="4"/>
    <x v="21"/>
    <s v="Long"/>
    <d v="2019-05-20T00:00:00"/>
    <d v="1899-12-30T19:15:00"/>
    <x v="5"/>
    <d v="1899-12-30T20:12:00"/>
  </r>
  <r>
    <s v="T2"/>
    <x v="17"/>
    <x v="0"/>
    <s v="EI3394"/>
    <d v="2019-05-20T19:15:00"/>
    <s v="May"/>
    <x v="4"/>
    <x v="9"/>
    <s v="Long"/>
    <d v="2019-05-20T00:00:00"/>
    <d v="1899-12-30T19:15:00"/>
    <x v="5"/>
    <d v="1899-12-30T19:46:00"/>
  </r>
  <r>
    <s v="T1"/>
    <x v="18"/>
    <x v="2"/>
    <s v="FR118"/>
    <d v="2019-05-20T19:20:00"/>
    <s v="May"/>
    <x v="4"/>
    <x v="85"/>
    <s v="Long"/>
    <d v="2019-05-20T00:00:00"/>
    <d v="1899-12-30T19:20:00"/>
    <x v="5"/>
    <d v="1899-12-30T20:13:00"/>
  </r>
  <r>
    <s v="T1"/>
    <x v="41"/>
    <x v="12"/>
    <s v="LH2517"/>
    <d v="2019-05-20T17:50:00"/>
    <s v="May"/>
    <x v="4"/>
    <x v="53"/>
    <s v="Long"/>
    <d v="2019-05-20T00:00:00"/>
    <d v="1899-12-30T17:50:00"/>
    <x v="22"/>
    <d v="1899-12-30T18:23:00"/>
  </r>
  <r>
    <s v="T2"/>
    <x v="18"/>
    <x v="0"/>
    <s v="EI244"/>
    <d v="2019-05-20T17:50:00"/>
    <s v="May"/>
    <x v="4"/>
    <x v="2"/>
    <s v="None"/>
    <d v="2019-05-20T00:00:00"/>
    <d v="1899-12-30T17:50:00"/>
    <x v="22"/>
    <d v="1899-12-30T17:59:00"/>
  </r>
  <r>
    <s v="T1"/>
    <x v="3"/>
    <x v="2"/>
    <s v="FR9997"/>
    <d v="2019-05-20T17:50:00"/>
    <s v="May"/>
    <x v="4"/>
    <x v="133"/>
    <s v="Long"/>
    <d v="2019-05-20T00:00:00"/>
    <d v="1899-12-30T17:50:00"/>
    <x v="22"/>
    <d v="1899-12-30T19:48:00"/>
  </r>
  <r>
    <s v="T2"/>
    <x v="42"/>
    <x v="0"/>
    <s v="EI338"/>
    <d v="2019-05-20T17:55:00"/>
    <s v="May"/>
    <x v="4"/>
    <x v="134"/>
    <s v="Long"/>
    <d v="2019-05-20T00:00:00"/>
    <d v="1899-12-30T17:55:00"/>
    <x v="23"/>
    <d v="1899-12-30T19:15:00"/>
  </r>
  <r>
    <s v="T1"/>
    <x v="16"/>
    <x v="2"/>
    <s v="FR7054"/>
    <d v="2019-05-20T17:55:00"/>
    <s v="May"/>
    <x v="4"/>
    <x v="67"/>
    <s v="Medium"/>
    <d v="2019-05-20T00:00:00"/>
    <d v="1899-12-30T17:55:00"/>
    <x v="23"/>
    <d v="1899-12-30T18:18:00"/>
  </r>
  <r>
    <s v="T2"/>
    <x v="10"/>
    <x v="0"/>
    <s v="EI178"/>
    <d v="2019-05-20T18:00:00"/>
    <s v="May"/>
    <x v="4"/>
    <x v="34"/>
    <s v="Medium"/>
    <d v="2019-05-20T00:00:00"/>
    <d v="1899-12-30T18:00:00"/>
    <x v="23"/>
    <d v="1899-12-30T18:21:00"/>
  </r>
  <r>
    <s v="T2"/>
    <x v="31"/>
    <x v="0"/>
    <s v="EI3258"/>
    <d v="2019-05-20T18:00:00"/>
    <s v="May"/>
    <x v="4"/>
    <x v="42"/>
    <s v="Medium"/>
    <d v="2019-05-20T00:00:00"/>
    <d v="1899-12-30T18:00:00"/>
    <x v="23"/>
    <d v="1899-12-30T18:24:00"/>
  </r>
  <r>
    <s v="T1"/>
    <x v="45"/>
    <x v="13"/>
    <s v="I23791"/>
    <d v="2019-05-20T18:05:00"/>
    <s v="May"/>
    <x v="4"/>
    <x v="50"/>
    <s v="None"/>
    <d v="2019-05-20T00:00:00"/>
    <d v="1899-12-30T18:05:00"/>
    <x v="24"/>
    <d v="1899-12-30T18:07:00"/>
  </r>
  <r>
    <s v="T1"/>
    <x v="43"/>
    <x v="2"/>
    <s v="FR7326"/>
    <d v="2019-05-20T18:10:00"/>
    <s v="May"/>
    <x v="4"/>
    <x v="37"/>
    <s v="Medium"/>
    <d v="2019-05-20T00:00:00"/>
    <d v="1899-12-30T18:10:00"/>
    <x v="24"/>
    <d v="1899-12-30T18:35:00"/>
  </r>
  <r>
    <s v="T1"/>
    <x v="12"/>
    <x v="2"/>
    <s v="FR5322"/>
    <d v="2019-05-20T18:10:00"/>
    <s v="May"/>
    <x v="4"/>
    <x v="26"/>
    <s v="Short"/>
    <d v="2019-05-20T00:00:00"/>
    <d v="1899-12-30T18:10:00"/>
    <x v="24"/>
    <d v="1899-12-30T18:26:00"/>
  </r>
  <r>
    <s v="T2"/>
    <x v="13"/>
    <x v="0"/>
    <s v="EI610"/>
    <d v="2019-05-20T18:10:00"/>
    <s v="May"/>
    <x v="4"/>
    <x v="135"/>
    <s v="Long"/>
    <d v="2019-05-20T00:00:00"/>
    <d v="1899-12-30T18:10:00"/>
    <x v="24"/>
    <d v="1899-12-30T20:28:00"/>
  </r>
  <r>
    <s v="T2"/>
    <x v="49"/>
    <x v="0"/>
    <s v="EI436"/>
    <d v="2019-05-20T18:20:00"/>
    <s v="May"/>
    <x v="4"/>
    <x v="50"/>
    <s v="None"/>
    <d v="2019-05-20T00:00:00"/>
    <d v="1899-12-30T18:20:00"/>
    <x v="25"/>
    <d v="1899-12-30T18:22:00"/>
  </r>
  <r>
    <s v="T1"/>
    <x v="112"/>
    <x v="2"/>
    <s v="FR1976"/>
    <d v="2019-05-20T16:55:00"/>
    <s v="May"/>
    <x v="4"/>
    <x v="33"/>
    <s v="None"/>
    <d v="2019-05-20T00:00:00"/>
    <d v="1899-12-30T16:55:00"/>
    <x v="30"/>
    <d v="1899-12-30T17:01:00"/>
  </r>
  <r>
    <s v="T2"/>
    <x v="10"/>
    <x v="0"/>
    <s v="EI176"/>
    <d v="2019-05-20T17:00:00"/>
    <s v="May"/>
    <x v="4"/>
    <x v="47"/>
    <s v="Short"/>
    <d v="2019-05-20T00:00:00"/>
    <d v="1899-12-30T17:00:00"/>
    <x v="30"/>
    <d v="1899-12-30T17:18:00"/>
  </r>
  <r>
    <s v="T2"/>
    <x v="15"/>
    <x v="0"/>
    <s v="EI656"/>
    <d v="2019-05-20T17:00:00"/>
    <s v="May"/>
    <x v="4"/>
    <x v="136"/>
    <s v="Long"/>
    <d v="2019-05-20T00:00:00"/>
    <d v="1899-12-30T17:00:00"/>
    <x v="30"/>
    <d v="1899-12-30T19:07:00"/>
  </r>
  <r>
    <s v="T1"/>
    <x v="7"/>
    <x v="15"/>
    <s v="AF1117"/>
    <d v="2019-05-20T17:00:00"/>
    <s v="May"/>
    <x v="4"/>
    <x v="33"/>
    <s v="None"/>
    <d v="2019-05-20T00:00:00"/>
    <d v="1899-12-30T17:00:00"/>
    <x v="30"/>
    <d v="1899-12-30T17:06:00"/>
  </r>
  <r>
    <s v="T1"/>
    <x v="45"/>
    <x v="38"/>
    <s v="ET713"/>
    <d v="2019-05-20T17:05:00"/>
    <s v="May"/>
    <x v="4"/>
    <x v="50"/>
    <s v="None"/>
    <d v="2019-05-20T00:00:00"/>
    <d v="1899-12-30T17:05:00"/>
    <x v="31"/>
    <d v="1899-12-30T17:07:00"/>
  </r>
  <r>
    <s v="T2"/>
    <x v="56"/>
    <x v="0"/>
    <s v="EI3244"/>
    <d v="2019-05-20T17:10:00"/>
    <s v="May"/>
    <x v="4"/>
    <x v="22"/>
    <s v="Short"/>
    <d v="2019-05-20T00:00:00"/>
    <d v="1899-12-30T17:10:00"/>
    <x v="31"/>
    <d v="1899-12-30T17:23:00"/>
  </r>
  <r>
    <s v="T1"/>
    <x v="5"/>
    <x v="2"/>
    <s v="FR6395"/>
    <d v="2019-05-20T17:10:00"/>
    <s v="May"/>
    <x v="4"/>
    <x v="32"/>
    <s v="Long"/>
    <d v="2019-05-20T00:00:00"/>
    <d v="1899-12-30T17:10:00"/>
    <x v="31"/>
    <d v="1899-12-30T18:10:00"/>
  </r>
  <r>
    <s v="T1"/>
    <x v="16"/>
    <x v="2"/>
    <s v="FR7048"/>
    <d v="2019-05-20T17:15:00"/>
    <s v="May"/>
    <x v="4"/>
    <x v="10"/>
    <s v="Medium"/>
    <d v="2019-05-20T00:00:00"/>
    <d v="1899-12-30T17:15:00"/>
    <x v="19"/>
    <d v="1899-12-30T17:42:00"/>
  </r>
  <r>
    <s v="T1"/>
    <x v="41"/>
    <x v="2"/>
    <s v="FR8996"/>
    <d v="2019-05-20T17:15:00"/>
    <s v="May"/>
    <x v="4"/>
    <x v="41"/>
    <s v="Long"/>
    <d v="2019-05-20T00:00:00"/>
    <d v="1899-12-30T17:15:00"/>
    <x v="19"/>
    <d v="1899-12-30T18:21:00"/>
  </r>
  <r>
    <s v="T1"/>
    <x v="63"/>
    <x v="2"/>
    <s v="FR6840"/>
    <d v="2019-05-20T17:20:00"/>
    <s v="May"/>
    <x v="4"/>
    <x v="35"/>
    <s v="Medium"/>
    <d v="2019-05-20T00:00:00"/>
    <d v="1899-12-30T17:20:00"/>
    <x v="19"/>
    <d v="1899-12-30T17:42:00"/>
  </r>
  <r>
    <s v="T1"/>
    <x v="13"/>
    <x v="7"/>
    <s v="KL938"/>
    <d v="2019-05-20T17:20:00"/>
    <s v="May"/>
    <x v="4"/>
    <x v="88"/>
    <s v="Long"/>
    <d v="2019-05-20T00:00:00"/>
    <d v="1899-12-30T17:20:00"/>
    <x v="19"/>
    <d v="1899-12-30T18:56:00"/>
  </r>
  <r>
    <s v="T2"/>
    <x v="26"/>
    <x v="0"/>
    <s v="EI496"/>
    <d v="2019-05-20T17:25:00"/>
    <s v="May"/>
    <x v="4"/>
    <x v="24"/>
    <s v="None"/>
    <d v="2019-05-20T00:00:00"/>
    <d v="1899-12-30T17:25:00"/>
    <x v="20"/>
    <d v="1899-12-30T17:25:00"/>
  </r>
  <r>
    <s v="T1"/>
    <x v="11"/>
    <x v="11"/>
    <s v="TP1327"/>
    <d v="2019-05-20T17:30:00"/>
    <s v="May"/>
    <x v="4"/>
    <x v="53"/>
    <s v="Long"/>
    <d v="2019-05-20T00:00:00"/>
    <d v="1899-12-30T17:30:00"/>
    <x v="20"/>
    <d v="1899-12-30T18:03:00"/>
  </r>
  <r>
    <s v="T2"/>
    <x v="23"/>
    <x v="0"/>
    <s v="EI3286"/>
    <d v="2019-05-20T17:30:00"/>
    <s v="May"/>
    <x v="4"/>
    <x v="2"/>
    <s v="None"/>
    <d v="2019-05-20T00:00:00"/>
    <d v="1899-12-30T17:30:00"/>
    <x v="20"/>
    <d v="1899-12-30T17:39:00"/>
  </r>
  <r>
    <s v="T2"/>
    <x v="37"/>
    <x v="0"/>
    <s v="EI698"/>
    <d v="2019-05-20T17:30:00"/>
    <s v="May"/>
    <x v="4"/>
    <x v="6"/>
    <s v="Short"/>
    <d v="2019-05-20T00:00:00"/>
    <d v="1899-12-30T17:30:00"/>
    <x v="20"/>
    <d v="1899-12-30T17:45:00"/>
  </r>
  <r>
    <s v="T1"/>
    <x v="38"/>
    <x v="2"/>
    <s v="FR7094"/>
    <d v="2019-05-20T17:35:00"/>
    <s v="May"/>
    <x v="4"/>
    <x v="50"/>
    <s v="None"/>
    <d v="2019-05-20T00:00:00"/>
    <d v="1899-12-30T17:35:00"/>
    <x v="21"/>
    <d v="1899-12-30T17:37:00"/>
  </r>
  <r>
    <s v="T1"/>
    <x v="45"/>
    <x v="2"/>
    <s v="FR7156"/>
    <d v="2019-05-20T17:45:00"/>
    <s v="May"/>
    <x v="4"/>
    <x v="50"/>
    <s v="None"/>
    <d v="2019-05-20T00:00:00"/>
    <d v="1899-12-30T17:45:00"/>
    <x v="22"/>
    <d v="1899-12-30T17:47:00"/>
  </r>
  <r>
    <s v="T2"/>
    <x v="39"/>
    <x v="0"/>
    <s v="EI540"/>
    <d v="2019-05-20T17:45:00"/>
    <s v="May"/>
    <x v="4"/>
    <x v="64"/>
    <s v="None"/>
    <d v="2019-05-20T00:00:00"/>
    <d v="1899-12-30T17:45:00"/>
    <x v="22"/>
    <d v="1899-12-30T17:52:00"/>
  </r>
  <r>
    <s v="T1"/>
    <x v="30"/>
    <x v="8"/>
    <s v="BE386"/>
    <d v="2019-05-20T16:25:00"/>
    <s v="May"/>
    <x v="4"/>
    <x v="53"/>
    <s v="Long"/>
    <d v="2019-05-20T00:00:00"/>
    <d v="1899-12-30T16:25:00"/>
    <x v="27"/>
    <d v="1899-12-30T16:58:00"/>
  </r>
  <r>
    <s v="T1"/>
    <x v="10"/>
    <x v="4"/>
    <s v="BA829"/>
    <d v="2019-05-20T16:30:00"/>
    <s v="May"/>
    <x v="4"/>
    <x v="50"/>
    <s v="None"/>
    <d v="2019-05-20T00:00:00"/>
    <d v="1899-12-30T16:30:00"/>
    <x v="27"/>
    <d v="1899-12-30T16:32:00"/>
  </r>
  <r>
    <s v="T1"/>
    <x v="52"/>
    <x v="2"/>
    <s v="FR9434"/>
    <d v="2019-05-20T16:30:00"/>
    <s v="May"/>
    <x v="4"/>
    <x v="18"/>
    <s v="None"/>
    <d v="2019-05-20T00:00:00"/>
    <d v="1899-12-30T16:30:00"/>
    <x v="27"/>
    <d v="1899-12-30T16:35:00"/>
  </r>
  <r>
    <s v="T2"/>
    <x v="54"/>
    <x v="0"/>
    <s v="EI376"/>
    <d v="2019-05-20T16:30:00"/>
    <s v="May"/>
    <x v="4"/>
    <x v="34"/>
    <s v="Medium"/>
    <d v="2019-05-20T00:00:00"/>
    <d v="1899-12-30T16:30:00"/>
    <x v="27"/>
    <d v="1899-12-30T16:51:00"/>
  </r>
  <r>
    <s v="T1"/>
    <x v="53"/>
    <x v="14"/>
    <s v="TK1978"/>
    <d v="2019-05-20T16:30:00"/>
    <s v="May"/>
    <x v="4"/>
    <x v="35"/>
    <s v="Medium"/>
    <d v="2019-05-20T00:00:00"/>
    <d v="1899-12-30T16:30:00"/>
    <x v="27"/>
    <d v="1899-12-30T16:52:00"/>
  </r>
  <r>
    <s v="T1"/>
    <x v="8"/>
    <x v="2"/>
    <s v="FR211"/>
    <d v="2019-05-20T16:30:00"/>
    <s v="May"/>
    <x v="4"/>
    <x v="25"/>
    <s v="None"/>
    <d v="2019-05-20T00:00:00"/>
    <d v="1899-12-30T16:30:00"/>
    <x v="27"/>
    <d v="1899-12-30T16:31:00"/>
  </r>
  <r>
    <s v="T1"/>
    <x v="14"/>
    <x v="2"/>
    <s v="FR556"/>
    <d v="2019-05-20T16:40:00"/>
    <s v="May"/>
    <x v="4"/>
    <x v="45"/>
    <s v="Long"/>
    <d v="2019-05-20T00:00:00"/>
    <d v="1899-12-30T16:40:00"/>
    <x v="28"/>
    <d v="1899-12-30T17:10:00"/>
  </r>
  <r>
    <s v="T1"/>
    <x v="18"/>
    <x v="2"/>
    <s v="FR142"/>
    <d v="2019-05-20T16:45:00"/>
    <s v="May"/>
    <x v="4"/>
    <x v="37"/>
    <s v="Medium"/>
    <d v="2019-05-20T00:00:00"/>
    <d v="1899-12-30T16:45:00"/>
    <x v="29"/>
    <d v="1899-12-30T17:10:00"/>
  </r>
  <r>
    <s v="T1"/>
    <x v="55"/>
    <x v="2"/>
    <s v="FR1901"/>
    <d v="2019-05-20T16:50:00"/>
    <s v="May"/>
    <x v="4"/>
    <x v="7"/>
    <s v="Short"/>
    <d v="2019-05-20T00:00:00"/>
    <d v="1899-12-30T16:50:00"/>
    <x v="29"/>
    <d v="1899-12-30T17:07:00"/>
  </r>
  <r>
    <s v="T1"/>
    <x v="154"/>
    <x v="2"/>
    <s v="FR2971"/>
    <d v="2019-05-20T16:50:00"/>
    <s v="May"/>
    <x v="4"/>
    <x v="19"/>
    <s v="None"/>
    <d v="2019-05-20T00:00:00"/>
    <d v="1899-12-30T16:50:00"/>
    <x v="29"/>
    <d v="1899-12-30T16:58:00"/>
  </r>
  <r>
    <s v="T2"/>
    <x v="76"/>
    <x v="0"/>
    <s v="EI782"/>
    <d v="2019-05-20T15:20:00"/>
    <s v="May"/>
    <x v="4"/>
    <x v="89"/>
    <s v="Long"/>
    <d v="2019-05-20T00:00:00"/>
    <d v="1899-12-30T15:20:00"/>
    <x v="42"/>
    <d v="1899-12-30T16:11:00"/>
  </r>
  <r>
    <s v="T1"/>
    <x v="10"/>
    <x v="4"/>
    <s v="BA837"/>
    <d v="2019-05-20T15:25:00"/>
    <s v="May"/>
    <x v="4"/>
    <x v="4"/>
    <s v="Long"/>
    <d v="2019-05-20T00:00:00"/>
    <d v="1899-12-30T15:25:00"/>
    <x v="32"/>
    <d v="1899-12-30T16:02:00"/>
  </r>
  <r>
    <s v="T2"/>
    <x v="18"/>
    <x v="0"/>
    <s v="EI238"/>
    <d v="2019-05-20T15:25:00"/>
    <s v="May"/>
    <x v="4"/>
    <x v="37"/>
    <s v="Medium"/>
    <d v="2019-05-20T00:00:00"/>
    <d v="1899-12-30T15:25:00"/>
    <x v="32"/>
    <d v="1899-12-30T15:50:00"/>
  </r>
  <r>
    <s v="T1"/>
    <x v="8"/>
    <x v="2"/>
    <s v="FR294"/>
    <d v="2019-05-20T15:30:00"/>
    <s v="May"/>
    <x v="4"/>
    <x v="68"/>
    <s v="Medium"/>
    <d v="2019-05-20T00:00:00"/>
    <d v="1899-12-30T15:30:00"/>
    <x v="32"/>
    <d v="1899-12-30T15:59:00"/>
  </r>
  <r>
    <s v="T1"/>
    <x v="59"/>
    <x v="2"/>
    <s v="FR7072"/>
    <d v="2019-05-20T15:30:00"/>
    <s v="May"/>
    <x v="4"/>
    <x v="61"/>
    <s v="Long"/>
    <d v="2019-05-20T00:00:00"/>
    <d v="1899-12-30T15:30:00"/>
    <x v="32"/>
    <d v="1899-12-30T16:20:00"/>
  </r>
  <r>
    <s v="T1"/>
    <x v="18"/>
    <x v="2"/>
    <s v="FR116"/>
    <d v="2019-05-20T15:35:00"/>
    <s v="May"/>
    <x v="4"/>
    <x v="13"/>
    <s v="Short"/>
    <d v="2019-05-20T00:00:00"/>
    <d v="1899-12-30T15:35:00"/>
    <x v="33"/>
    <d v="1899-12-30T15:54:00"/>
  </r>
  <r>
    <s v="T1"/>
    <x v="54"/>
    <x v="10"/>
    <s v="TOM1148"/>
    <d v="2019-05-20T15:35:00"/>
    <s v="May"/>
    <x v="4"/>
    <x v="37"/>
    <s v="Medium"/>
    <d v="2019-05-20T00:00:00"/>
    <d v="1899-12-30T15:35:00"/>
    <x v="33"/>
    <d v="1899-12-30T16:00:00"/>
  </r>
  <r>
    <s v="T2"/>
    <x v="16"/>
    <x v="0"/>
    <s v="EI586"/>
    <d v="2019-05-20T15:40:00"/>
    <s v="May"/>
    <x v="4"/>
    <x v="62"/>
    <s v="Long"/>
    <d v="2019-05-20T00:00:00"/>
    <d v="1899-12-30T15:40:00"/>
    <x v="33"/>
    <d v="1899-12-30T16:41:00"/>
  </r>
  <r>
    <s v="T2"/>
    <x v="44"/>
    <x v="0"/>
    <s v="EI288"/>
    <d v="2019-05-20T15:40:00"/>
    <s v="May"/>
    <x v="4"/>
    <x v="39"/>
    <s v="None"/>
    <d v="2019-05-20T00:00:00"/>
    <d v="1899-12-30T15:40:00"/>
    <x v="33"/>
    <d v="1899-12-30T15:44:00"/>
  </r>
  <r>
    <s v="T2"/>
    <x v="14"/>
    <x v="0"/>
    <s v="EI3326"/>
    <d v="2019-05-20T15:40:00"/>
    <s v="May"/>
    <x v="4"/>
    <x v="22"/>
    <s v="Short"/>
    <d v="2019-05-20T00:00:00"/>
    <d v="1899-12-30T15:40:00"/>
    <x v="33"/>
    <d v="1899-12-30T15:53:00"/>
  </r>
  <r>
    <s v="T2"/>
    <x v="136"/>
    <x v="0"/>
    <s v="EI121"/>
    <d v="2019-05-20T15:45:00"/>
    <s v="May"/>
    <x v="4"/>
    <x v="39"/>
    <s v="None"/>
    <d v="2019-05-20T00:00:00"/>
    <d v="1899-12-30T15:45:00"/>
    <x v="34"/>
    <d v="1899-12-30T15:49:00"/>
  </r>
  <r>
    <s v="T2"/>
    <x v="61"/>
    <x v="0"/>
    <s v="EI778"/>
    <d v="2019-05-20T15:45:00"/>
    <s v="May"/>
    <x v="4"/>
    <x v="50"/>
    <s v="None"/>
    <d v="2019-05-20T00:00:00"/>
    <d v="1899-12-30T15:45:00"/>
    <x v="34"/>
    <d v="1899-12-30T15:47:00"/>
  </r>
  <r>
    <s v="T2"/>
    <x v="10"/>
    <x v="0"/>
    <s v="EI174"/>
    <d v="2019-05-20T15:50:00"/>
    <s v="May"/>
    <x v="4"/>
    <x v="22"/>
    <s v="Short"/>
    <d v="2019-05-20T00:00:00"/>
    <d v="1899-12-30T15:50:00"/>
    <x v="34"/>
    <d v="1899-12-30T16:03:00"/>
  </r>
  <r>
    <s v="T1"/>
    <x v="117"/>
    <x v="2"/>
    <s v="FR7358"/>
    <d v="2019-05-20T15:55:00"/>
    <s v="May"/>
    <x v="4"/>
    <x v="89"/>
    <s v="Long"/>
    <d v="2019-05-20T00:00:00"/>
    <d v="1899-12-30T15:55:00"/>
    <x v="35"/>
    <d v="1899-12-30T16:46:00"/>
  </r>
  <r>
    <s v="T2"/>
    <x v="52"/>
    <x v="0"/>
    <s v="EI406"/>
    <d v="2019-05-20T15:55:00"/>
    <s v="May"/>
    <x v="4"/>
    <x v="7"/>
    <s v="Short"/>
    <d v="2019-05-20T00:00:00"/>
    <d v="1899-12-30T15:55:00"/>
    <x v="35"/>
    <d v="1899-12-30T16:12:00"/>
  </r>
  <r>
    <s v="T2"/>
    <x v="64"/>
    <x v="0"/>
    <s v="EI125"/>
    <d v="2019-05-20T16:00:00"/>
    <s v="May"/>
    <x v="4"/>
    <x v="42"/>
    <s v="Medium"/>
    <d v="2019-05-20T00:00:00"/>
    <d v="1899-12-30T16:00:00"/>
    <x v="35"/>
    <d v="1899-12-30T16:24:00"/>
  </r>
  <r>
    <s v="T2"/>
    <x v="62"/>
    <x v="0"/>
    <s v="EI143"/>
    <d v="2019-05-20T16:00:00"/>
    <s v="May"/>
    <x v="4"/>
    <x v="10"/>
    <s v="Medium"/>
    <d v="2019-05-20T00:00:00"/>
    <d v="1899-12-30T16:00:00"/>
    <x v="35"/>
    <d v="1899-12-30T16:27:00"/>
  </r>
  <r>
    <s v="T1"/>
    <x v="48"/>
    <x v="2"/>
    <s v="FR337"/>
    <d v="2019-05-20T16:00:00"/>
    <s v="May"/>
    <x v="4"/>
    <x v="23"/>
    <s v="None"/>
    <d v="2019-05-20T00:00:00"/>
    <d v="1899-12-30T16:00:00"/>
    <x v="35"/>
    <d v="1899-12-30T16:03:00"/>
  </r>
  <r>
    <s v="T1"/>
    <x v="17"/>
    <x v="2"/>
    <s v="FR156"/>
    <d v="2019-05-20T16:05:00"/>
    <s v="May"/>
    <x v="4"/>
    <x v="24"/>
    <s v="None"/>
    <d v="2019-05-20T00:00:00"/>
    <d v="1899-12-30T16:05:00"/>
    <x v="95"/>
    <d v="1899-12-30T16:05:00"/>
  </r>
  <r>
    <s v="T1"/>
    <x v="29"/>
    <x v="2"/>
    <s v="FR672"/>
    <d v="2019-05-20T16:15:00"/>
    <s v="May"/>
    <x v="4"/>
    <x v="14"/>
    <s v="Short"/>
    <d v="2019-05-20T00:00:00"/>
    <d v="1899-12-30T16:15:00"/>
    <x v="26"/>
    <d v="1899-12-30T16:25:00"/>
  </r>
  <r>
    <s v="T2"/>
    <x v="66"/>
    <x v="0"/>
    <s v="EI109"/>
    <d v="2019-05-20T16:20:00"/>
    <s v="May"/>
    <x v="4"/>
    <x v="47"/>
    <s v="Short"/>
    <d v="2019-05-20T00:00:00"/>
    <d v="1899-12-30T16:20:00"/>
    <x v="26"/>
    <d v="1899-12-30T16:38:00"/>
  </r>
  <r>
    <s v="T2"/>
    <x v="41"/>
    <x v="0"/>
    <s v="EI356"/>
    <d v="2019-05-20T16:20:00"/>
    <s v="May"/>
    <x v="4"/>
    <x v="45"/>
    <s v="Long"/>
    <d v="2019-05-20T00:00:00"/>
    <d v="1899-12-30T16:20:00"/>
    <x v="26"/>
    <d v="1899-12-30T16:50:00"/>
  </r>
  <r>
    <s v="T2"/>
    <x v="51"/>
    <x v="0"/>
    <s v="EI139"/>
    <d v="2019-05-20T16:20:00"/>
    <s v="May"/>
    <x v="4"/>
    <x v="6"/>
    <s v="Short"/>
    <d v="2019-05-20T00:00:00"/>
    <d v="1899-12-30T16:20:00"/>
    <x v="26"/>
    <d v="1899-12-30T16:35:00"/>
  </r>
  <r>
    <s v="T2"/>
    <x v="50"/>
    <x v="0"/>
    <s v="EI3216"/>
    <d v="2019-05-20T16:20:00"/>
    <s v="May"/>
    <x v="4"/>
    <x v="50"/>
    <s v="None"/>
    <d v="2019-05-20T00:00:00"/>
    <d v="1899-12-30T16:20:00"/>
    <x v="26"/>
    <d v="1899-12-30T16:22:00"/>
  </r>
  <r>
    <s v="T1"/>
    <x v="5"/>
    <x v="16"/>
    <s v="VY8721"/>
    <d v="2019-05-20T15:05:00"/>
    <s v="May"/>
    <x v="4"/>
    <x v="42"/>
    <s v="Medium"/>
    <d v="2019-05-20T00:00:00"/>
    <d v="1899-12-30T15:05:00"/>
    <x v="41"/>
    <d v="1899-12-30T15:29:00"/>
  </r>
  <r>
    <s v="T2"/>
    <x v="28"/>
    <x v="6"/>
    <s v="DY1363"/>
    <d v="2019-05-20T15:10:00"/>
    <s v="May"/>
    <x v="4"/>
    <x v="2"/>
    <s v="None"/>
    <d v="2019-05-20T00:00:00"/>
    <d v="1899-12-30T15:10:00"/>
    <x v="41"/>
    <d v="1899-12-30T15:19:00"/>
  </r>
  <r>
    <s v="T1"/>
    <x v="37"/>
    <x v="21"/>
    <s v="EW9395"/>
    <d v="2019-05-20T12:20:00"/>
    <s v="May"/>
    <x v="4"/>
    <x v="33"/>
    <s v="None"/>
    <d v="2019-05-20T00:00:00"/>
    <d v="1899-12-30T12:20:00"/>
    <x v="49"/>
    <d v="1899-12-30T12:26:00"/>
  </r>
  <r>
    <s v="T2"/>
    <x v="82"/>
    <x v="22"/>
    <s v="DL177"/>
    <d v="2019-05-20T12:20:00"/>
    <s v="May"/>
    <x v="4"/>
    <x v="64"/>
    <s v="None"/>
    <d v="2019-05-20T00:00:00"/>
    <d v="1899-12-30T12:20:00"/>
    <x v="49"/>
    <d v="1899-12-30T12:27:00"/>
  </r>
  <r>
    <s v="T2"/>
    <x v="64"/>
    <x v="20"/>
    <s v="UA153"/>
    <d v="2019-05-20T12:25:00"/>
    <s v="May"/>
    <x v="4"/>
    <x v="19"/>
    <s v="None"/>
    <d v="2019-05-20T00:00:00"/>
    <d v="1899-12-30T12:25:00"/>
    <x v="50"/>
    <d v="1899-12-30T12:33:00"/>
  </r>
  <r>
    <s v="T2"/>
    <x v="93"/>
    <x v="6"/>
    <s v="D83607"/>
    <d v="2019-05-20T12:25:00"/>
    <s v="May"/>
    <x v="4"/>
    <x v="30"/>
    <s v="Long"/>
    <d v="2019-05-20T00:00:00"/>
    <d v="1899-12-30T12:25:00"/>
    <x v="50"/>
    <d v="1899-12-30T13:27:00"/>
  </r>
  <r>
    <s v="T2"/>
    <x v="84"/>
    <x v="0"/>
    <s v="EI538"/>
    <d v="2019-05-20T12:25:00"/>
    <s v="May"/>
    <x v="4"/>
    <x v="50"/>
    <s v="None"/>
    <d v="2019-05-20T00:00:00"/>
    <d v="1899-12-30T12:25:00"/>
    <x v="50"/>
    <d v="1899-12-30T12:27:00"/>
  </r>
  <r>
    <s v="T1"/>
    <x v="77"/>
    <x v="23"/>
    <s v="AC843"/>
    <d v="2019-05-20T12:25:00"/>
    <s v="May"/>
    <x v="4"/>
    <x v="25"/>
    <s v="None"/>
    <d v="2019-05-20T00:00:00"/>
    <d v="1899-12-30T12:25:00"/>
    <x v="50"/>
    <d v="1899-12-30T12:26:00"/>
  </r>
  <r>
    <s v="T1"/>
    <x v="31"/>
    <x v="2"/>
    <s v="FR816"/>
    <d v="2019-05-20T12:35:00"/>
    <s v="May"/>
    <x v="4"/>
    <x v="26"/>
    <s v="Short"/>
    <d v="2019-05-20T00:00:00"/>
    <d v="1899-12-30T12:35:00"/>
    <x v="51"/>
    <d v="1899-12-30T12:51:00"/>
  </r>
  <r>
    <s v="T1"/>
    <x v="79"/>
    <x v="19"/>
    <s v="0B3756"/>
    <d v="2019-05-20T12:35:00"/>
    <s v="May"/>
    <x v="4"/>
    <x v="47"/>
    <s v="Short"/>
    <d v="2019-05-20T00:00:00"/>
    <d v="1899-12-30T12:35:00"/>
    <x v="51"/>
    <d v="1899-12-30T12:53:00"/>
  </r>
  <r>
    <s v="T2"/>
    <x v="80"/>
    <x v="0"/>
    <s v="EI119"/>
    <d v="2019-05-20T12:35:00"/>
    <s v="May"/>
    <x v="4"/>
    <x v="64"/>
    <s v="None"/>
    <d v="2019-05-20T00:00:00"/>
    <d v="1899-12-30T12:35:00"/>
    <x v="51"/>
    <d v="1899-12-30T12:42:00"/>
  </r>
  <r>
    <s v="T1"/>
    <x v="87"/>
    <x v="24"/>
    <s v="LM664"/>
    <d v="2019-05-20T12:35:00"/>
    <s v="May"/>
    <x v="4"/>
    <x v="45"/>
    <s v="Long"/>
    <d v="2019-05-20T00:00:00"/>
    <d v="1899-12-30T12:35:00"/>
    <x v="51"/>
    <d v="1899-12-30T13:05:00"/>
  </r>
  <r>
    <s v="T2"/>
    <x v="86"/>
    <x v="0"/>
    <s v="EI147"/>
    <d v="2019-05-20T12:35:00"/>
    <s v="May"/>
    <x v="4"/>
    <x v="46"/>
    <s v="Medium"/>
    <d v="2019-05-20T00:00:00"/>
    <d v="1899-12-30T12:35:00"/>
    <x v="51"/>
    <d v="1899-12-30T12:55:00"/>
  </r>
  <r>
    <s v="T2"/>
    <x v="9"/>
    <x v="0"/>
    <s v="EI3204"/>
    <d v="2019-05-20T12:40:00"/>
    <s v="May"/>
    <x v="4"/>
    <x v="33"/>
    <s v="None"/>
    <d v="2019-05-20T00:00:00"/>
    <d v="1899-12-30T12:40:00"/>
    <x v="51"/>
    <d v="1899-12-30T12:46:00"/>
  </r>
  <r>
    <s v="T1"/>
    <x v="93"/>
    <x v="33"/>
    <s v="SK538"/>
    <d v="2019-05-20T12:40:00"/>
    <s v="May"/>
    <x v="4"/>
    <x v="12"/>
    <s v="Long"/>
    <d v="2019-05-20T00:00:00"/>
    <d v="1899-12-30T12:40:00"/>
    <x v="51"/>
    <d v="1899-12-30T13:24:00"/>
  </r>
  <r>
    <s v="T1"/>
    <x v="78"/>
    <x v="2"/>
    <s v="FR2993"/>
    <d v="2019-05-20T12:45:00"/>
    <s v="May"/>
    <x v="4"/>
    <x v="18"/>
    <s v="None"/>
    <d v="2019-05-20T00:00:00"/>
    <d v="1899-12-30T12:45:00"/>
    <x v="52"/>
    <d v="1899-12-30T12:50:00"/>
  </r>
  <r>
    <s v="T1"/>
    <x v="18"/>
    <x v="2"/>
    <s v="FR122"/>
    <d v="2019-05-20T12:50:00"/>
    <s v="May"/>
    <x v="4"/>
    <x v="77"/>
    <s v="Long"/>
    <d v="2019-05-20T00:00:00"/>
    <d v="1899-12-30T12:50:00"/>
    <x v="52"/>
    <d v="1899-12-30T13:49:00"/>
  </r>
  <r>
    <s v="T2"/>
    <x v="18"/>
    <x v="0"/>
    <s v="EI236"/>
    <d v="2019-05-20T12:55:00"/>
    <s v="May"/>
    <x v="4"/>
    <x v="19"/>
    <s v="None"/>
    <d v="2019-05-20T00:00:00"/>
    <d v="1899-12-30T12:55:00"/>
    <x v="36"/>
    <d v="1899-12-30T13:03:00"/>
  </r>
  <r>
    <s v="T2"/>
    <x v="88"/>
    <x v="0"/>
    <s v="EI506"/>
    <d v="2019-05-20T12:55:00"/>
    <s v="May"/>
    <x v="4"/>
    <x v="137"/>
    <s v="Long"/>
    <d v="2019-05-20T00:00:00"/>
    <d v="1899-12-30T12:55:00"/>
    <x v="36"/>
    <d v="1899-12-30T14:14:00"/>
  </r>
  <r>
    <s v="T2"/>
    <x v="89"/>
    <x v="0"/>
    <s v="EI101"/>
    <d v="2019-05-20T13:00:00"/>
    <s v="May"/>
    <x v="4"/>
    <x v="45"/>
    <s v="Long"/>
    <d v="2019-05-20T00:00:00"/>
    <d v="1899-12-30T13:00:00"/>
    <x v="36"/>
    <d v="1899-12-30T13:30:00"/>
  </r>
  <r>
    <s v="T1"/>
    <x v="10"/>
    <x v="4"/>
    <s v="BA835"/>
    <d v="2019-05-20T13:00:00"/>
    <s v="May"/>
    <x v="4"/>
    <x v="50"/>
    <s v="None"/>
    <d v="2019-05-20T00:00:00"/>
    <d v="1899-12-30T13:00:00"/>
    <x v="36"/>
    <d v="1899-12-30T13:02:00"/>
  </r>
  <r>
    <s v="T2"/>
    <x v="91"/>
    <x v="0"/>
    <s v="EI742"/>
    <d v="2019-05-20T13:05:00"/>
    <s v="May"/>
    <x v="4"/>
    <x v="17"/>
    <s v="Long"/>
    <d v="2019-05-20T00:00:00"/>
    <d v="1899-12-30T13:05:00"/>
    <x v="53"/>
    <d v="1899-12-30T13:51:00"/>
  </r>
  <r>
    <s v="T1"/>
    <x v="85"/>
    <x v="2"/>
    <s v="FR8035"/>
    <d v="2019-05-20T13:05:00"/>
    <s v="May"/>
    <x v="4"/>
    <x v="33"/>
    <s v="None"/>
    <d v="2019-05-20T00:00:00"/>
    <d v="1899-12-30T13:05:00"/>
    <x v="53"/>
    <d v="1899-12-30T13:11:00"/>
  </r>
  <r>
    <s v="T2"/>
    <x v="90"/>
    <x v="0"/>
    <s v="EI115"/>
    <d v="2019-05-20T13:10:00"/>
    <s v="May"/>
    <x v="4"/>
    <x v="2"/>
    <s v="None"/>
    <d v="2019-05-20T00:00:00"/>
    <d v="1899-12-30T13:10:00"/>
    <x v="53"/>
    <d v="1899-12-30T13:19:00"/>
  </r>
  <r>
    <s v="T2"/>
    <x v="31"/>
    <x v="0"/>
    <s v="EI3254"/>
    <d v="2019-05-20T13:10:00"/>
    <s v="May"/>
    <x v="4"/>
    <x v="42"/>
    <s v="Medium"/>
    <d v="2019-05-20T00:00:00"/>
    <d v="1899-12-30T13:10:00"/>
    <x v="53"/>
    <d v="1899-12-30T13:34:00"/>
  </r>
  <r>
    <s v="T2"/>
    <x v="43"/>
    <x v="0"/>
    <s v="EI644"/>
    <d v="2019-05-20T13:10:00"/>
    <s v="May"/>
    <x v="4"/>
    <x v="10"/>
    <s v="Medium"/>
    <d v="2019-05-20T00:00:00"/>
    <d v="1899-12-30T13:10:00"/>
    <x v="53"/>
    <d v="1899-12-30T13:37:00"/>
  </r>
  <r>
    <s v="T1"/>
    <x v="72"/>
    <x v="2"/>
    <s v="FR2412"/>
    <d v="2019-05-20T13:10:00"/>
    <s v="May"/>
    <x v="4"/>
    <x v="39"/>
    <s v="None"/>
    <d v="2019-05-20T00:00:00"/>
    <d v="1899-12-30T13:10:00"/>
    <x v="53"/>
    <d v="1899-12-30T13:14:00"/>
  </r>
  <r>
    <s v="T2"/>
    <x v="6"/>
    <x v="0"/>
    <s v="EI3402"/>
    <d v="2019-05-20T13:15:00"/>
    <s v="May"/>
    <x v="4"/>
    <x v="33"/>
    <s v="None"/>
    <d v="2019-05-20T00:00:00"/>
    <d v="1899-12-30T13:15:00"/>
    <x v="54"/>
    <d v="1899-12-30T13:21:00"/>
  </r>
  <r>
    <s v="T2"/>
    <x v="44"/>
    <x v="0"/>
    <s v="EI286"/>
    <d v="2019-05-20T13:20:00"/>
    <s v="May"/>
    <x v="4"/>
    <x v="14"/>
    <s v="Short"/>
    <d v="2019-05-20T00:00:00"/>
    <d v="1899-12-30T13:20:00"/>
    <x v="54"/>
    <d v="1899-12-30T13:30:00"/>
  </r>
  <r>
    <s v="T2"/>
    <x v="92"/>
    <x v="0"/>
    <s v="EI684"/>
    <d v="2019-05-20T13:20:00"/>
    <s v="May"/>
    <x v="4"/>
    <x v="67"/>
    <s v="Medium"/>
    <d v="2019-05-20T00:00:00"/>
    <d v="1899-12-30T13:20:00"/>
    <x v="54"/>
    <d v="1899-12-30T13:43:00"/>
  </r>
  <r>
    <s v="T2"/>
    <x v="0"/>
    <x v="0"/>
    <s v="EI3224"/>
    <d v="2019-05-20T13:20:00"/>
    <s v="May"/>
    <x v="4"/>
    <x v="22"/>
    <s v="Short"/>
    <d v="2019-05-20T00:00:00"/>
    <d v="1899-12-30T13:20:00"/>
    <x v="54"/>
    <d v="1899-12-30T13:33:00"/>
  </r>
  <r>
    <s v="T1"/>
    <x v="13"/>
    <x v="7"/>
    <s v="KL936"/>
    <d v="2019-05-20T13:20:00"/>
    <s v="May"/>
    <x v="4"/>
    <x v="11"/>
    <s v="Long"/>
    <d v="2019-05-20T00:00:00"/>
    <d v="1899-12-30T13:20:00"/>
    <x v="54"/>
    <d v="1899-12-30T14:00:00"/>
  </r>
  <r>
    <s v="T2"/>
    <x v="29"/>
    <x v="0"/>
    <s v="EI272"/>
    <d v="2019-05-20T13:25:00"/>
    <s v="May"/>
    <x v="4"/>
    <x v="18"/>
    <s v="None"/>
    <d v="2019-05-20T00:00:00"/>
    <d v="1899-12-30T13:25:00"/>
    <x v="43"/>
    <d v="1899-12-30T13:30:00"/>
  </r>
  <r>
    <s v="T1"/>
    <x v="29"/>
    <x v="2"/>
    <s v="FR670"/>
    <d v="2019-05-20T13:25:00"/>
    <s v="May"/>
    <x v="4"/>
    <x v="44"/>
    <s v="Short"/>
    <d v="2019-05-20T00:00:00"/>
    <d v="1899-12-30T13:25:00"/>
    <x v="43"/>
    <d v="1899-12-30T13:37:00"/>
  </r>
  <r>
    <s v="T2"/>
    <x v="64"/>
    <x v="18"/>
    <s v="AA209"/>
    <d v="2019-05-20T13:35:00"/>
    <s v="May"/>
    <x v="4"/>
    <x v="34"/>
    <s v="Medium"/>
    <d v="2019-05-20T00:00:00"/>
    <d v="1899-12-30T13:35:00"/>
    <x v="44"/>
    <d v="1899-12-30T13:56:00"/>
  </r>
  <r>
    <s v="T2"/>
    <x v="77"/>
    <x v="0"/>
    <s v="EI129"/>
    <d v="2019-05-20T13:35:00"/>
    <s v="May"/>
    <x v="4"/>
    <x v="33"/>
    <s v="None"/>
    <d v="2019-05-20T00:00:00"/>
    <d v="1899-12-30T13:35:00"/>
    <x v="44"/>
    <d v="1899-12-30T13:41:00"/>
  </r>
  <r>
    <s v="T2"/>
    <x v="7"/>
    <x v="0"/>
    <s v="EI526"/>
    <d v="2019-05-20T13:40:00"/>
    <s v="May"/>
    <x v="4"/>
    <x v="57"/>
    <s v="Long"/>
    <d v="2019-05-20T00:00:00"/>
    <d v="1899-12-30T13:40:00"/>
    <x v="44"/>
    <d v="1899-12-30T14:25:00"/>
  </r>
  <r>
    <s v="T2"/>
    <x v="10"/>
    <x v="0"/>
    <s v="EI166"/>
    <d v="2019-05-20T13:40:00"/>
    <s v="May"/>
    <x v="4"/>
    <x v="22"/>
    <s v="Short"/>
    <d v="2019-05-20T00:00:00"/>
    <d v="1899-12-30T13:40:00"/>
    <x v="44"/>
    <d v="1899-12-30T13:53:00"/>
  </r>
  <r>
    <s v="T1"/>
    <x v="45"/>
    <x v="2"/>
    <s v="FR3978"/>
    <d v="2019-05-20T13:45:00"/>
    <s v="May"/>
    <x v="4"/>
    <x v="24"/>
    <s v="None"/>
    <d v="2019-05-20T00:00:00"/>
    <d v="1899-12-30T13:45:00"/>
    <x v="45"/>
    <d v="1899-12-30T13:45:00"/>
  </r>
  <r>
    <s v="T2"/>
    <x v="13"/>
    <x v="0"/>
    <s v="EI608"/>
    <d v="2019-05-20T13:50:00"/>
    <s v="May"/>
    <x v="4"/>
    <x v="2"/>
    <s v="None"/>
    <d v="2019-05-20T00:00:00"/>
    <d v="1899-12-30T13:50:00"/>
    <x v="45"/>
    <d v="1899-12-30T13:59:00"/>
  </r>
  <r>
    <s v="T1"/>
    <x v="14"/>
    <x v="2"/>
    <s v="FR562"/>
    <d v="2019-05-20T13:50:00"/>
    <s v="May"/>
    <x v="4"/>
    <x v="32"/>
    <s v="Long"/>
    <d v="2019-05-20T00:00:00"/>
    <d v="1899-12-30T13:50:00"/>
    <x v="45"/>
    <d v="1899-12-30T14:50:00"/>
  </r>
  <r>
    <s v="T2"/>
    <x v="34"/>
    <x v="9"/>
    <s v="EK162"/>
    <d v="2019-05-20T13:50:00"/>
    <s v="May"/>
    <x v="4"/>
    <x v="31"/>
    <s v="Long"/>
    <d v="2019-05-20T00:00:00"/>
    <d v="1899-12-30T13:50:00"/>
    <x v="45"/>
    <d v="1899-12-30T14:25:00"/>
  </r>
  <r>
    <s v="T1"/>
    <x v="101"/>
    <x v="2"/>
    <s v="FR1992"/>
    <d v="2019-05-20T13:55:00"/>
    <s v="May"/>
    <x v="4"/>
    <x v="23"/>
    <s v="None"/>
    <d v="2019-05-20T00:00:00"/>
    <d v="1899-12-30T13:55:00"/>
    <x v="46"/>
    <d v="1899-12-30T13:58:00"/>
  </r>
  <r>
    <s v="T2"/>
    <x v="23"/>
    <x v="0"/>
    <s v="EI3284"/>
    <d v="2019-05-20T14:00:00"/>
    <s v="May"/>
    <x v="4"/>
    <x v="67"/>
    <s v="Medium"/>
    <d v="2019-05-20T00:00:00"/>
    <d v="1899-12-30T14:00:00"/>
    <x v="46"/>
    <d v="1899-12-30T14:23:00"/>
  </r>
  <r>
    <s v="T1"/>
    <x v="0"/>
    <x v="2"/>
    <s v="FR5774"/>
    <d v="2019-05-20T14:00:00"/>
    <s v="May"/>
    <x v="4"/>
    <x v="24"/>
    <s v="None"/>
    <d v="2019-05-20T00:00:00"/>
    <d v="1899-12-30T14:00:00"/>
    <x v="46"/>
    <d v="1899-12-30T14:00:00"/>
  </r>
  <r>
    <s v="T1"/>
    <x v="2"/>
    <x v="1"/>
    <s v="OE1341"/>
    <d v="2019-05-20T14:10:00"/>
    <s v="May"/>
    <x v="4"/>
    <x v="65"/>
    <s v="Long"/>
    <d v="2019-05-20T00:00:00"/>
    <d v="1899-12-30T14:10:00"/>
    <x v="47"/>
    <d v="1899-12-30T15:02:00"/>
  </r>
  <r>
    <s v="T1"/>
    <x v="11"/>
    <x v="2"/>
    <s v="FR7138"/>
    <d v="2019-05-20T14:10:00"/>
    <s v="May"/>
    <x v="4"/>
    <x v="50"/>
    <s v="None"/>
    <d v="2019-05-20T00:00:00"/>
    <d v="1899-12-30T14:10:00"/>
    <x v="47"/>
    <d v="1899-12-30T14:12:00"/>
  </r>
  <r>
    <s v="T1"/>
    <x v="7"/>
    <x v="15"/>
    <s v="AF1817"/>
    <d v="2019-05-20T14:10:00"/>
    <s v="May"/>
    <x v="4"/>
    <x v="0"/>
    <s v="Short"/>
    <d v="2019-05-20T00:00:00"/>
    <d v="1899-12-30T14:10:00"/>
    <x v="47"/>
    <d v="1899-12-30T14:24:00"/>
  </r>
  <r>
    <s v="T2"/>
    <x v="81"/>
    <x v="0"/>
    <s v="EI131"/>
    <d v="2019-05-20T14:20:00"/>
    <s v="May"/>
    <x v="4"/>
    <x v="77"/>
    <s v="Long"/>
    <d v="2019-05-20T00:00:00"/>
    <d v="1899-12-30T14:20:00"/>
    <x v="48"/>
    <d v="1899-12-30T15:19:00"/>
  </r>
  <r>
    <s v="T1"/>
    <x v="44"/>
    <x v="4"/>
    <s v="BA4473"/>
    <d v="2019-05-20T14:20:00"/>
    <s v="May"/>
    <x v="4"/>
    <x v="0"/>
    <s v="Short"/>
    <d v="2019-05-20T00:00:00"/>
    <d v="1899-12-30T14:20:00"/>
    <x v="48"/>
    <d v="1899-12-30T14:34:00"/>
  </r>
  <r>
    <s v="T2"/>
    <x v="31"/>
    <x v="0"/>
    <s v="EI3256"/>
    <d v="2019-05-20T14:25:00"/>
    <s v="May"/>
    <x v="4"/>
    <x v="53"/>
    <s v="Long"/>
    <d v="2019-05-20T00:00:00"/>
    <d v="1899-12-30T14:25:00"/>
    <x v="37"/>
    <d v="1899-12-30T14:58:00"/>
  </r>
  <r>
    <s v="T1"/>
    <x v="58"/>
    <x v="2"/>
    <s v="FR1025"/>
    <d v="2019-05-20T14:25:00"/>
    <s v="May"/>
    <x v="4"/>
    <x v="138"/>
    <s v="Long"/>
    <d v="2019-05-20T00:00:00"/>
    <d v="1899-12-30T14:25:00"/>
    <x v="37"/>
    <d v="1899-12-30T15:56:00"/>
  </r>
  <r>
    <s v="T1"/>
    <x v="35"/>
    <x v="2"/>
    <s v="FR7122"/>
    <d v="2019-05-20T14:30:00"/>
    <s v="May"/>
    <x v="4"/>
    <x v="19"/>
    <s v="None"/>
    <d v="2019-05-20T00:00:00"/>
    <d v="1899-12-30T14:30:00"/>
    <x v="37"/>
    <d v="1899-12-30T14:38:00"/>
  </r>
  <r>
    <s v="T2"/>
    <x v="68"/>
    <x v="6"/>
    <s v="D81763"/>
    <d v="2019-05-20T14:30:00"/>
    <s v="May"/>
    <x v="4"/>
    <x v="71"/>
    <s v="Long"/>
    <d v="2019-05-20T00:00:00"/>
    <d v="1899-12-30T14:30:00"/>
    <x v="37"/>
    <d v="1899-12-30T15:11:00"/>
  </r>
  <r>
    <s v="T2"/>
    <x v="10"/>
    <x v="0"/>
    <s v="EI168"/>
    <d v="2019-05-20T14:30:00"/>
    <s v="May"/>
    <x v="4"/>
    <x v="39"/>
    <s v="None"/>
    <d v="2019-05-20T00:00:00"/>
    <d v="1899-12-30T14:30:00"/>
    <x v="37"/>
    <d v="1899-12-30T14:34:00"/>
  </r>
  <r>
    <s v="T1"/>
    <x v="140"/>
    <x v="2"/>
    <s v="FR8998"/>
    <d v="2019-05-20T14:35:00"/>
    <s v="May"/>
    <x v="4"/>
    <x v="39"/>
    <s v="None"/>
    <d v="2019-05-20T00:00:00"/>
    <d v="1899-12-30T14:35:00"/>
    <x v="38"/>
    <d v="1899-12-30T14:39:00"/>
  </r>
  <r>
    <s v="T1"/>
    <x v="61"/>
    <x v="2"/>
    <s v="FR7199"/>
    <d v="2019-05-20T14:40:00"/>
    <s v="May"/>
    <x v="4"/>
    <x v="64"/>
    <s v="None"/>
    <d v="2019-05-20T00:00:00"/>
    <d v="1899-12-30T14:40:00"/>
    <x v="38"/>
    <d v="1899-12-30T14:47:00"/>
  </r>
  <r>
    <s v="T1"/>
    <x v="40"/>
    <x v="26"/>
    <s v="LX407"/>
    <d v="2019-05-20T14:40:00"/>
    <s v="May"/>
    <x v="4"/>
    <x v="23"/>
    <s v="None"/>
    <d v="2019-05-20T00:00:00"/>
    <d v="1899-12-30T14:40:00"/>
    <x v="38"/>
    <d v="1899-12-30T14:43:00"/>
  </r>
  <r>
    <s v="T2"/>
    <x v="69"/>
    <x v="6"/>
    <s v="D81840"/>
    <d v="2019-05-20T14:40:00"/>
    <s v="May"/>
    <x v="4"/>
    <x v="28"/>
    <s v="Medium"/>
    <d v="2019-05-20T00:00:00"/>
    <d v="1899-12-30T14:40:00"/>
    <x v="38"/>
    <d v="1899-12-30T15:08:00"/>
  </r>
  <r>
    <s v="T2"/>
    <x v="70"/>
    <x v="0"/>
    <s v="EI3342"/>
    <d v="2019-05-20T14:45:00"/>
    <s v="May"/>
    <x v="4"/>
    <x v="18"/>
    <s v="None"/>
    <d v="2019-05-20T00:00:00"/>
    <d v="1899-12-30T14:45:00"/>
    <x v="39"/>
    <d v="1899-12-30T14:50:00"/>
  </r>
  <r>
    <s v="T2"/>
    <x v="14"/>
    <x v="0"/>
    <s v="EI208"/>
    <d v="2019-05-20T14:50:00"/>
    <s v="May"/>
    <x v="4"/>
    <x v="45"/>
    <s v="Long"/>
    <d v="2019-05-20T00:00:00"/>
    <d v="1899-12-30T14:50:00"/>
    <x v="39"/>
    <d v="1899-12-30T15:20:00"/>
  </r>
  <r>
    <s v="T1"/>
    <x v="32"/>
    <x v="2"/>
    <s v="FR1442"/>
    <d v="2019-05-20T14:50:00"/>
    <s v="May"/>
    <x v="4"/>
    <x v="44"/>
    <s v="Short"/>
    <d v="2019-05-20T00:00:00"/>
    <d v="1899-12-30T14:50:00"/>
    <x v="39"/>
    <d v="1899-12-30T15:02:00"/>
  </r>
  <r>
    <s v="T1"/>
    <x v="23"/>
    <x v="2"/>
    <s v="FR506"/>
    <d v="2019-05-20T14:55:00"/>
    <s v="May"/>
    <x v="4"/>
    <x v="45"/>
    <s v="Long"/>
    <d v="2019-05-20T00:00:00"/>
    <d v="1899-12-30T14:55:00"/>
    <x v="40"/>
    <d v="1899-12-30T15:25:00"/>
  </r>
  <r>
    <s v="T2"/>
    <x v="73"/>
    <x v="0"/>
    <s v="EI145"/>
    <d v="2019-05-20T14:55:00"/>
    <s v="May"/>
    <x v="4"/>
    <x v="0"/>
    <s v="Short"/>
    <d v="2019-05-20T00:00:00"/>
    <d v="1899-12-30T14:55:00"/>
    <x v="40"/>
    <d v="1899-12-30T15:09:00"/>
  </r>
  <r>
    <s v="T2"/>
    <x v="0"/>
    <x v="0"/>
    <s v="EI3226"/>
    <d v="2019-05-20T15:00:00"/>
    <s v="May"/>
    <x v="4"/>
    <x v="33"/>
    <s v="None"/>
    <d v="2019-05-20T00:00:00"/>
    <d v="1899-12-30T15:00:00"/>
    <x v="40"/>
    <d v="1899-12-30T15:06:00"/>
  </r>
  <r>
    <s v="T2"/>
    <x v="35"/>
    <x v="0"/>
    <s v="EI764"/>
    <d v="2019-05-20T15:00:00"/>
    <s v="May"/>
    <x v="4"/>
    <x v="50"/>
    <s v="None"/>
    <d v="2019-05-20T00:00:00"/>
    <d v="1899-12-30T15:00:00"/>
    <x v="40"/>
    <d v="1899-12-30T15:02:00"/>
  </r>
  <r>
    <s v="T2"/>
    <x v="44"/>
    <x v="0"/>
    <s v="EI284"/>
    <d v="2019-05-20T11:20:00"/>
    <s v="May"/>
    <x v="4"/>
    <x v="64"/>
    <s v="None"/>
    <d v="2019-05-20T00:00:00"/>
    <d v="1899-12-30T11:20:00"/>
    <x v="64"/>
    <d v="1899-12-30T11:27:00"/>
  </r>
  <r>
    <s v="T1"/>
    <x v="7"/>
    <x v="15"/>
    <s v="AF1717"/>
    <d v="2019-05-20T11:20:00"/>
    <s v="May"/>
    <x v="4"/>
    <x v="5"/>
    <s v="Short"/>
    <d v="2019-05-20T00:00:00"/>
    <d v="1899-12-30T11:20:00"/>
    <x v="64"/>
    <d v="1899-12-30T11:31:00"/>
  </r>
  <r>
    <s v="T2"/>
    <x v="99"/>
    <x v="0"/>
    <s v="EI3930"/>
    <d v="2019-05-20T11:20:00"/>
    <s v="May"/>
    <x v="4"/>
    <x v="39"/>
    <s v="None"/>
    <d v="2019-05-20T00:00:00"/>
    <d v="1899-12-30T11:20:00"/>
    <x v="64"/>
    <d v="1899-12-30T11:24:00"/>
  </r>
  <r>
    <s v="T2"/>
    <x v="64"/>
    <x v="0"/>
    <s v="EI123"/>
    <d v="2019-05-20T11:30:00"/>
    <s v="May"/>
    <x v="4"/>
    <x v="25"/>
    <s v="None"/>
    <d v="2019-05-20T00:00:00"/>
    <d v="1899-12-30T11:30:00"/>
    <x v="55"/>
    <d v="1899-12-30T11:31:00"/>
  </r>
  <r>
    <s v="T2"/>
    <x v="51"/>
    <x v="0"/>
    <s v="EI137"/>
    <d v="2019-05-20T11:30:00"/>
    <s v="May"/>
    <x v="4"/>
    <x v="64"/>
    <s v="None"/>
    <d v="2019-05-20T00:00:00"/>
    <d v="1899-12-30T11:30:00"/>
    <x v="55"/>
    <d v="1899-12-30T11:37:00"/>
  </r>
  <r>
    <s v="T1"/>
    <x v="28"/>
    <x v="33"/>
    <s v="SK4604"/>
    <d v="2019-05-20T11:35:00"/>
    <s v="May"/>
    <x v="4"/>
    <x v="47"/>
    <s v="Short"/>
    <d v="2019-05-20T00:00:00"/>
    <d v="1899-12-30T11:35:00"/>
    <x v="56"/>
    <d v="1899-12-30T11:53:00"/>
  </r>
  <r>
    <s v="T2"/>
    <x v="66"/>
    <x v="22"/>
    <s v="DL045"/>
    <d v="2019-05-20T11:35:00"/>
    <s v="May"/>
    <x v="4"/>
    <x v="32"/>
    <s v="Long"/>
    <d v="2019-05-20T00:00:00"/>
    <d v="1899-12-30T11:35:00"/>
    <x v="56"/>
    <d v="1899-12-30T12:35:00"/>
  </r>
  <r>
    <s v="T1"/>
    <x v="94"/>
    <x v="25"/>
    <s v="FI417"/>
    <d v="2019-05-20T11:45:00"/>
    <s v="May"/>
    <x v="4"/>
    <x v="22"/>
    <s v="Short"/>
    <d v="2019-05-20T00:00:00"/>
    <d v="1899-12-30T11:45:00"/>
    <x v="57"/>
    <d v="1899-12-30T11:58:00"/>
  </r>
  <r>
    <s v="T2"/>
    <x v="26"/>
    <x v="0"/>
    <s v="EI494"/>
    <d v="2019-05-20T11:45:00"/>
    <s v="May"/>
    <x v="4"/>
    <x v="101"/>
    <s v="Long"/>
    <d v="2019-05-20T00:00:00"/>
    <d v="1899-12-30T11:45:00"/>
    <x v="57"/>
    <d v="1899-12-30T13:00:00"/>
  </r>
  <r>
    <s v="T1"/>
    <x v="93"/>
    <x v="2"/>
    <s v="FR632"/>
    <d v="2019-05-20T11:45:00"/>
    <s v="May"/>
    <x v="4"/>
    <x v="23"/>
    <s v="None"/>
    <d v="2019-05-20T00:00:00"/>
    <d v="1899-12-30T11:45:00"/>
    <x v="57"/>
    <d v="1899-12-30T11:48:00"/>
  </r>
  <r>
    <s v="T1"/>
    <x v="8"/>
    <x v="2"/>
    <s v="FR2272"/>
    <d v="2019-05-20T11:55:00"/>
    <s v="May"/>
    <x v="4"/>
    <x v="44"/>
    <s v="Short"/>
    <d v="2019-05-20T00:00:00"/>
    <d v="1899-12-30T11:55:00"/>
    <x v="58"/>
    <d v="1899-12-30T12:07:00"/>
  </r>
  <r>
    <s v="T1"/>
    <x v="142"/>
    <x v="35"/>
    <s v="CX306"/>
    <d v="2019-05-20T11:55:00"/>
    <s v="May"/>
    <x v="4"/>
    <x v="39"/>
    <s v="None"/>
    <d v="2019-05-20T00:00:00"/>
    <d v="1899-12-30T11:55:00"/>
    <x v="58"/>
    <d v="1899-12-30T11:59:00"/>
  </r>
  <r>
    <s v="T1"/>
    <x v="83"/>
    <x v="33"/>
    <s v="SK536"/>
    <d v="2019-05-20T11:55:00"/>
    <s v="May"/>
    <x v="4"/>
    <x v="44"/>
    <s v="Short"/>
    <d v="2019-05-20T00:00:00"/>
    <d v="1899-12-30T11:55:00"/>
    <x v="58"/>
    <d v="1899-12-30T12:07:00"/>
  </r>
  <r>
    <s v="T1"/>
    <x v="5"/>
    <x v="2"/>
    <s v="FR3977"/>
    <d v="2019-05-20T12:00:00"/>
    <s v="May"/>
    <x v="4"/>
    <x v="14"/>
    <s v="Short"/>
    <d v="2019-05-20T00:00:00"/>
    <d v="1899-12-30T12:00:00"/>
    <x v="58"/>
    <d v="1899-12-30T12:10:00"/>
  </r>
  <r>
    <s v="T2"/>
    <x v="95"/>
    <x v="0"/>
    <s v="EI552"/>
    <d v="2019-05-20T12:00:00"/>
    <s v="May"/>
    <x v="4"/>
    <x v="18"/>
    <s v="None"/>
    <d v="2019-05-20T00:00:00"/>
    <d v="1899-12-30T12:00:00"/>
    <x v="58"/>
    <d v="1899-12-30T12:05:00"/>
  </r>
  <r>
    <s v="T2"/>
    <x v="96"/>
    <x v="0"/>
    <s v="EI532"/>
    <d v="2019-05-20T12:00:00"/>
    <s v="May"/>
    <x v="4"/>
    <x v="6"/>
    <s v="Short"/>
    <d v="2019-05-20T00:00:00"/>
    <d v="1899-12-30T12:00:00"/>
    <x v="58"/>
    <d v="1899-12-30T12:15:00"/>
  </r>
  <r>
    <s v="T1"/>
    <x v="97"/>
    <x v="8"/>
    <s v="BE308"/>
    <d v="2019-05-20T12:05:00"/>
    <s v="May"/>
    <x v="4"/>
    <x v="67"/>
    <s v="Medium"/>
    <d v="2019-05-20T00:00:00"/>
    <d v="1899-12-30T12:05:00"/>
    <x v="59"/>
    <d v="1899-12-30T12:28:00"/>
  </r>
  <r>
    <s v="T1"/>
    <x v="15"/>
    <x v="12"/>
    <s v="LH979"/>
    <d v="2019-05-20T12:10:00"/>
    <s v="May"/>
    <x v="4"/>
    <x v="36"/>
    <s v="Long"/>
    <d v="2019-05-20T00:00:00"/>
    <d v="1899-12-30T12:10:00"/>
    <x v="59"/>
    <d v="1899-12-30T12:48:00"/>
  </r>
  <r>
    <s v="T2"/>
    <x v="98"/>
    <x v="0"/>
    <s v="EI514"/>
    <d v="2019-05-20T12:15:00"/>
    <s v="May"/>
    <x v="4"/>
    <x v="50"/>
    <s v="None"/>
    <d v="2019-05-20T00:00:00"/>
    <d v="1899-12-30T12:15:00"/>
    <x v="49"/>
    <d v="1899-12-30T12:17:00"/>
  </r>
  <r>
    <s v="T2"/>
    <x v="2"/>
    <x v="0"/>
    <s v="EI664"/>
    <d v="2019-05-20T12:15:00"/>
    <s v="May"/>
    <x v="4"/>
    <x v="23"/>
    <s v="None"/>
    <d v="2019-05-20T00:00:00"/>
    <d v="1899-12-30T12:15:00"/>
    <x v="49"/>
    <d v="1899-12-30T12:18:00"/>
  </r>
  <r>
    <s v="T2"/>
    <x v="29"/>
    <x v="0"/>
    <s v="EI3264"/>
    <d v="2019-05-20T10:35:00"/>
    <s v="May"/>
    <x v="4"/>
    <x v="25"/>
    <s v="None"/>
    <d v="2019-05-20T00:00:00"/>
    <d v="1899-12-30T10:35:00"/>
    <x v="60"/>
    <d v="1899-12-30T10:36:00"/>
  </r>
  <r>
    <s v="T1"/>
    <x v="14"/>
    <x v="2"/>
    <s v="FR554"/>
    <d v="2019-05-20T10:35:00"/>
    <s v="May"/>
    <x v="4"/>
    <x v="47"/>
    <s v="Short"/>
    <d v="2019-05-20T00:00:00"/>
    <d v="1899-12-30T10:35:00"/>
    <x v="60"/>
    <d v="1899-12-30T10:53:00"/>
  </r>
  <r>
    <s v="T1"/>
    <x v="41"/>
    <x v="12"/>
    <s v="LH2515"/>
    <d v="2019-05-20T10:35:00"/>
    <s v="May"/>
    <x v="4"/>
    <x v="7"/>
    <s v="Short"/>
    <d v="2019-05-20T00:00:00"/>
    <d v="1899-12-30T10:35:00"/>
    <x v="60"/>
    <d v="1899-12-30T10:52:00"/>
  </r>
  <r>
    <s v="T1"/>
    <x v="11"/>
    <x v="11"/>
    <s v="TP1323"/>
    <d v="2019-05-20T10:35:00"/>
    <s v="May"/>
    <x v="4"/>
    <x v="5"/>
    <s v="Short"/>
    <d v="2019-05-20T00:00:00"/>
    <d v="1899-12-30T10:35:00"/>
    <x v="60"/>
    <d v="1899-12-30T10:46:00"/>
  </r>
  <r>
    <s v="T1"/>
    <x v="29"/>
    <x v="2"/>
    <s v="FR664"/>
    <d v="2019-05-20T10:45:00"/>
    <s v="May"/>
    <x v="4"/>
    <x v="34"/>
    <s v="Medium"/>
    <d v="2019-05-20T00:00:00"/>
    <d v="1899-12-30T10:45:00"/>
    <x v="61"/>
    <d v="1899-12-30T11:06:00"/>
  </r>
  <r>
    <s v="T2"/>
    <x v="66"/>
    <x v="0"/>
    <s v="EI105"/>
    <d v="2019-05-20T10:50:00"/>
    <s v="May"/>
    <x v="4"/>
    <x v="44"/>
    <s v="Short"/>
    <d v="2019-05-20T00:00:00"/>
    <d v="1899-12-30T10:50:00"/>
    <x v="61"/>
    <d v="1899-12-30T11:02:00"/>
  </r>
  <r>
    <s v="T1"/>
    <x v="53"/>
    <x v="14"/>
    <s v="TK1976"/>
    <d v="2019-05-20T10:55:00"/>
    <s v="May"/>
    <x v="4"/>
    <x v="50"/>
    <s v="None"/>
    <d v="2019-05-20T00:00:00"/>
    <d v="1899-12-30T10:55:00"/>
    <x v="62"/>
    <d v="1899-12-30T10:57:00"/>
  </r>
  <r>
    <s v="T1"/>
    <x v="44"/>
    <x v="4"/>
    <s v="BA4465"/>
    <d v="2019-05-20T10:55:00"/>
    <s v="May"/>
    <x v="4"/>
    <x v="14"/>
    <s v="Short"/>
    <d v="2019-05-20T00:00:00"/>
    <d v="1899-12-30T10:55:00"/>
    <x v="62"/>
    <d v="1899-12-30T11:05:00"/>
  </r>
  <r>
    <s v="T1"/>
    <x v="13"/>
    <x v="7"/>
    <s v="KL946"/>
    <d v="2019-05-20T10:55:00"/>
    <s v="May"/>
    <x v="4"/>
    <x v="139"/>
    <s v="Long"/>
    <d v="2019-05-20T00:00:00"/>
    <d v="1899-12-30T10:55:00"/>
    <x v="62"/>
    <d v="1899-12-30T12:42:00"/>
  </r>
  <r>
    <s v="T2"/>
    <x v="36"/>
    <x v="0"/>
    <s v="EI544"/>
    <d v="2019-05-20T11:00:00"/>
    <s v="May"/>
    <x v="4"/>
    <x v="46"/>
    <s v="Medium"/>
    <d v="2019-05-20T00:00:00"/>
    <d v="1899-12-30T11:00:00"/>
    <x v="62"/>
    <d v="1899-12-30T11:20:00"/>
  </r>
  <r>
    <s v="T1"/>
    <x v="13"/>
    <x v="2"/>
    <s v="FR3102"/>
    <d v="2019-05-20T11:05:00"/>
    <s v="May"/>
    <x v="4"/>
    <x v="31"/>
    <s v="Long"/>
    <d v="2019-05-20T00:00:00"/>
    <d v="1899-12-30T11:05:00"/>
    <x v="63"/>
    <d v="1899-12-30T11:40:00"/>
  </r>
  <r>
    <s v="T2"/>
    <x v="23"/>
    <x v="0"/>
    <s v="EI3282"/>
    <d v="2019-05-20T11:10:00"/>
    <s v="May"/>
    <x v="4"/>
    <x v="7"/>
    <s v="Short"/>
    <d v="2019-05-20T00:00:00"/>
    <d v="1899-12-30T11:10:00"/>
    <x v="63"/>
    <d v="1899-12-30T11:27:00"/>
  </r>
  <r>
    <s v="T1"/>
    <x v="40"/>
    <x v="26"/>
    <s v="LX401"/>
    <d v="2019-05-20T11:15:00"/>
    <s v="May"/>
    <x v="4"/>
    <x v="23"/>
    <s v="None"/>
    <d v="2019-05-20T00:00:00"/>
    <d v="1899-12-30T11:15:00"/>
    <x v="64"/>
    <d v="1899-12-30T11:18:00"/>
  </r>
  <r>
    <s v="T2"/>
    <x v="31"/>
    <x v="0"/>
    <s v="EI3252"/>
    <d v="2019-05-20T09:55:00"/>
    <s v="May"/>
    <x v="4"/>
    <x v="42"/>
    <s v="Medium"/>
    <d v="2019-05-20T00:00:00"/>
    <d v="1899-12-30T09:55:00"/>
    <x v="69"/>
    <d v="1899-12-30T10:19:00"/>
  </r>
  <r>
    <s v="T2"/>
    <x v="0"/>
    <x v="0"/>
    <s v="EI3222"/>
    <d v="2019-05-20T10:00:00"/>
    <s v="May"/>
    <x v="4"/>
    <x v="46"/>
    <s v="Medium"/>
    <d v="2019-05-20T00:00:00"/>
    <d v="1899-12-30T10:00:00"/>
    <x v="69"/>
    <d v="1899-12-30T10:20:00"/>
  </r>
  <r>
    <s v="T1"/>
    <x v="65"/>
    <x v="19"/>
    <s v="0B156"/>
    <d v="2019-05-20T10:00:00"/>
    <s v="May"/>
    <x v="4"/>
    <x v="18"/>
    <s v="None"/>
    <d v="2019-05-20T00:00:00"/>
    <d v="1899-12-30T10:00:00"/>
    <x v="69"/>
    <d v="1899-12-30T10:05:00"/>
  </r>
  <r>
    <s v="T1"/>
    <x v="1"/>
    <x v="2"/>
    <s v="FR7062"/>
    <d v="2019-05-20T10:10:00"/>
    <s v="May"/>
    <x v="4"/>
    <x v="39"/>
    <s v="None"/>
    <d v="2019-05-20T00:00:00"/>
    <d v="1899-12-30T10:10:00"/>
    <x v="70"/>
    <d v="1899-12-30T10:14:00"/>
  </r>
  <r>
    <s v="T2"/>
    <x v="13"/>
    <x v="0"/>
    <s v="EI604"/>
    <d v="2019-05-20T10:15:00"/>
    <s v="May"/>
    <x v="4"/>
    <x v="31"/>
    <s v="Long"/>
    <d v="2019-05-20T00:00:00"/>
    <d v="1899-12-30T10:15:00"/>
    <x v="71"/>
    <d v="1899-12-30T10:50:00"/>
  </r>
  <r>
    <s v="T1"/>
    <x v="108"/>
    <x v="29"/>
    <s v="AY1382"/>
    <d v="2019-05-20T10:15:00"/>
    <s v="May"/>
    <x v="4"/>
    <x v="140"/>
    <s v="Long"/>
    <d v="2019-05-20T00:00:00"/>
    <d v="1899-12-30T10:15:00"/>
    <x v="71"/>
    <d v="1899-12-30T12:38:00"/>
  </r>
  <r>
    <s v="T2"/>
    <x v="88"/>
    <x v="0"/>
    <s v="EI506"/>
    <d v="2019-05-20T12:55:00"/>
    <s v="May"/>
    <x v="4"/>
    <x v="58"/>
    <s v="Long"/>
    <d v="2019-05-20T00:00:00"/>
    <d v="1899-12-30T12:55:00"/>
    <x v="36"/>
    <d v="1899-12-30T13:34:00"/>
  </r>
  <r>
    <s v="T2"/>
    <x v="89"/>
    <x v="20"/>
    <s v="UA022"/>
    <d v="2019-05-20T09:20:00"/>
    <s v="May"/>
    <x v="4"/>
    <x v="88"/>
    <s v="Long"/>
    <d v="2019-05-20T00:00:00"/>
    <d v="1899-12-30T09:20:00"/>
    <x v="65"/>
    <d v="1899-12-30T10:56:00"/>
  </r>
  <r>
    <s v="T1"/>
    <x v="26"/>
    <x v="2"/>
    <s v="FR7034"/>
    <d v="2019-05-20T09:30:00"/>
    <s v="May"/>
    <x v="4"/>
    <x v="33"/>
    <s v="None"/>
    <d v="2019-05-20T00:00:00"/>
    <d v="1899-12-30T09:30:00"/>
    <x v="66"/>
    <d v="1899-12-30T09:36:00"/>
  </r>
  <r>
    <s v="T1"/>
    <x v="120"/>
    <x v="2"/>
    <s v="FR1974"/>
    <d v="2019-05-20T09:35:00"/>
    <s v="May"/>
    <x v="4"/>
    <x v="80"/>
    <s v="Long"/>
    <d v="2019-05-20T00:00:00"/>
    <d v="1899-12-30T09:35:00"/>
    <x v="67"/>
    <d v="1899-12-30T10:30:00"/>
  </r>
  <r>
    <s v="T1"/>
    <x v="102"/>
    <x v="27"/>
    <s v="EY042"/>
    <d v="2019-05-20T09:35:00"/>
    <s v="May"/>
    <x v="4"/>
    <x v="23"/>
    <s v="None"/>
    <d v="2019-05-20T00:00:00"/>
    <d v="1899-12-30T09:35:00"/>
    <x v="67"/>
    <d v="1899-12-30T09:38:00"/>
  </r>
  <r>
    <s v="T1"/>
    <x v="27"/>
    <x v="2"/>
    <s v="FR8011"/>
    <d v="2019-05-20T09:40:00"/>
    <s v="May"/>
    <x v="4"/>
    <x v="18"/>
    <s v="None"/>
    <d v="2019-05-20T00:00:00"/>
    <d v="1899-12-30T09:40:00"/>
    <x v="67"/>
    <d v="1899-12-30T09:45:00"/>
  </r>
  <r>
    <s v="T1"/>
    <x v="22"/>
    <x v="2"/>
    <s v="FR172"/>
    <d v="2019-05-20T09:45:00"/>
    <s v="May"/>
    <x v="4"/>
    <x v="25"/>
    <s v="None"/>
    <d v="2019-05-20T00:00:00"/>
    <d v="1899-12-30T09:45:00"/>
    <x v="68"/>
    <d v="1899-12-30T09:46:00"/>
  </r>
  <r>
    <s v="T1"/>
    <x v="104"/>
    <x v="2"/>
    <s v="FR1926"/>
    <d v="2019-05-20T09:45:00"/>
    <s v="May"/>
    <x v="4"/>
    <x v="33"/>
    <s v="None"/>
    <d v="2019-05-20T00:00:00"/>
    <d v="1899-12-30T09:45:00"/>
    <x v="68"/>
    <d v="1899-12-30T09:51:00"/>
  </r>
  <r>
    <s v="T2"/>
    <x v="14"/>
    <x v="0"/>
    <s v="EI3322"/>
    <d v="2019-05-20T09:50:00"/>
    <s v="May"/>
    <x v="4"/>
    <x v="35"/>
    <s v="Medium"/>
    <d v="2019-05-20T00:00:00"/>
    <d v="1899-12-30T09:50:00"/>
    <x v="68"/>
    <d v="1899-12-30T10:12:00"/>
  </r>
  <r>
    <s v="T2"/>
    <x v="105"/>
    <x v="18"/>
    <s v="AA725"/>
    <d v="2019-05-20T09:50:00"/>
    <s v="May"/>
    <x v="4"/>
    <x v="24"/>
    <s v="None"/>
    <d v="2019-05-20T00:00:00"/>
    <d v="1899-12-30T09:50:00"/>
    <x v="68"/>
    <d v="1899-12-30T09:50:00"/>
  </r>
  <r>
    <s v="T1"/>
    <x v="74"/>
    <x v="8"/>
    <s v="BE4522"/>
    <d v="2019-05-20T08:35:00"/>
    <s v="May"/>
    <x v="4"/>
    <x v="5"/>
    <s v="Short"/>
    <d v="2019-05-20T00:00:00"/>
    <d v="1899-12-30T08:35:00"/>
    <x v="73"/>
    <d v="1899-12-30T08:46:00"/>
  </r>
  <r>
    <s v="T2"/>
    <x v="18"/>
    <x v="0"/>
    <s v="EI232"/>
    <d v="2019-05-20T08:40:00"/>
    <s v="May"/>
    <x v="4"/>
    <x v="26"/>
    <s v="Short"/>
    <d v="2019-05-20T00:00:00"/>
    <d v="1899-12-30T08:40:00"/>
    <x v="73"/>
    <d v="1899-12-30T08:56:00"/>
  </r>
  <r>
    <s v="T1"/>
    <x v="30"/>
    <x v="8"/>
    <s v="BE382"/>
    <d v="2019-05-20T08:40:00"/>
    <s v="May"/>
    <x v="4"/>
    <x v="50"/>
    <s v="None"/>
    <d v="2019-05-20T00:00:00"/>
    <d v="1899-12-30T08:40:00"/>
    <x v="73"/>
    <d v="1899-12-30T08:42:00"/>
  </r>
  <r>
    <s v="T1"/>
    <x v="13"/>
    <x v="7"/>
    <s v="KL934"/>
    <d v="2019-05-20T08:50:00"/>
    <s v="May"/>
    <x v="4"/>
    <x v="22"/>
    <s v="Short"/>
    <d v="2019-05-20T00:00:00"/>
    <d v="1899-12-30T08:50:00"/>
    <x v="74"/>
    <d v="1899-12-30T09:03:00"/>
  </r>
  <r>
    <s v="T2"/>
    <x v="22"/>
    <x v="0"/>
    <s v="EI3350"/>
    <d v="2019-05-20T09:00:00"/>
    <s v="May"/>
    <x v="4"/>
    <x v="14"/>
    <s v="Short"/>
    <d v="2019-05-20T00:00:00"/>
    <d v="1899-12-30T09:00:00"/>
    <x v="75"/>
    <d v="1899-12-30T09:10:00"/>
  </r>
  <r>
    <s v="T1"/>
    <x v="112"/>
    <x v="31"/>
    <s v="BT662"/>
    <d v="2019-05-20T09:15:00"/>
    <s v="May"/>
    <x v="4"/>
    <x v="25"/>
    <s v="None"/>
    <d v="2019-05-20T00:00:00"/>
    <d v="1899-12-30T09:15:00"/>
    <x v="65"/>
    <d v="1899-12-30T09:16:00"/>
  </r>
  <r>
    <s v="T2"/>
    <x v="113"/>
    <x v="0"/>
    <s v="EI476"/>
    <d v="2019-05-20T07:20:00"/>
    <s v="May"/>
    <x v="4"/>
    <x v="35"/>
    <s v="Medium"/>
    <d v="2019-05-20T00:00:00"/>
    <d v="1899-12-30T07:20:00"/>
    <x v="77"/>
    <d v="1899-12-30T07:42:00"/>
  </r>
  <r>
    <s v="T1"/>
    <x v="42"/>
    <x v="2"/>
    <s v="FR8556"/>
    <d v="2019-05-20T07:20:00"/>
    <s v="May"/>
    <x v="4"/>
    <x v="26"/>
    <s v="Short"/>
    <d v="2019-05-20T00:00:00"/>
    <d v="1899-12-30T07:20:00"/>
    <x v="77"/>
    <d v="1899-12-30T07:36:00"/>
  </r>
  <r>
    <s v="T2"/>
    <x v="18"/>
    <x v="0"/>
    <s v="EI230"/>
    <d v="2019-05-20T07:20:00"/>
    <s v="May"/>
    <x v="4"/>
    <x v="38"/>
    <s v="Long"/>
    <d v="2019-05-20T00:00:00"/>
    <d v="1899-12-30T07:20:00"/>
    <x v="77"/>
    <d v="1899-12-30T08:08:00"/>
  </r>
  <r>
    <s v="T1"/>
    <x v="168"/>
    <x v="2"/>
    <s v="FR1908"/>
    <d v="2019-05-20T07:25:00"/>
    <s v="May"/>
    <x v="4"/>
    <x v="23"/>
    <s v="None"/>
    <d v="2019-05-20T00:00:00"/>
    <d v="1899-12-30T07:25:00"/>
    <x v="78"/>
    <d v="1899-12-30T07:28:00"/>
  </r>
  <r>
    <s v="T1"/>
    <x v="15"/>
    <x v="2"/>
    <s v="FR380"/>
    <d v="2019-05-20T07:25:00"/>
    <s v="May"/>
    <x v="4"/>
    <x v="39"/>
    <s v="None"/>
    <d v="2019-05-20T00:00:00"/>
    <d v="1899-12-30T07:25:00"/>
    <x v="78"/>
    <d v="1899-12-30T07:29:00"/>
  </r>
  <r>
    <s v="T2"/>
    <x v="44"/>
    <x v="0"/>
    <s v="EI282"/>
    <d v="2019-05-20T07:30:00"/>
    <s v="May"/>
    <x v="4"/>
    <x v="50"/>
    <s v="None"/>
    <d v="2019-05-20T00:00:00"/>
    <d v="1899-12-30T07:30:00"/>
    <x v="78"/>
    <d v="1899-12-30T07:32:00"/>
  </r>
  <r>
    <s v="T1"/>
    <x v="103"/>
    <x v="2"/>
    <s v="FR1116"/>
    <d v="2019-05-20T07:30:00"/>
    <s v="May"/>
    <x v="4"/>
    <x v="39"/>
    <s v="None"/>
    <d v="2019-05-20T00:00:00"/>
    <d v="1899-12-30T07:30:00"/>
    <x v="78"/>
    <d v="1899-12-30T07:34:00"/>
  </r>
  <r>
    <s v="T1"/>
    <x v="18"/>
    <x v="2"/>
    <s v="FR112"/>
    <d v="2019-05-20T07:35:00"/>
    <s v="May"/>
    <x v="4"/>
    <x v="48"/>
    <s v="Long"/>
    <d v="2019-05-20T00:00:00"/>
    <d v="1899-12-30T07:35:00"/>
    <x v="79"/>
    <d v="1899-12-30T08:38:00"/>
  </r>
  <r>
    <s v="T2"/>
    <x v="26"/>
    <x v="0"/>
    <s v="EI492"/>
    <d v="2019-05-20T07:40:00"/>
    <s v="May"/>
    <x v="4"/>
    <x v="64"/>
    <s v="None"/>
    <d v="2019-05-20T00:00:00"/>
    <d v="1899-12-30T07:40:00"/>
    <x v="79"/>
    <d v="1899-12-30T07:47:00"/>
  </r>
  <r>
    <s v="T2"/>
    <x v="11"/>
    <x v="0"/>
    <s v="EI482"/>
    <d v="2019-05-20T07:40:00"/>
    <s v="May"/>
    <x v="4"/>
    <x v="18"/>
    <s v="None"/>
    <d v="2019-05-20T00:00:00"/>
    <d v="1899-12-30T07:40:00"/>
    <x v="79"/>
    <d v="1899-12-30T07:45:00"/>
  </r>
  <r>
    <s v="T2"/>
    <x v="31"/>
    <x v="0"/>
    <s v="EI3550"/>
    <d v="2019-05-20T07:40:00"/>
    <s v="May"/>
    <x v="4"/>
    <x v="25"/>
    <s v="None"/>
    <d v="2019-05-20T00:00:00"/>
    <d v="1899-12-30T07:40:00"/>
    <x v="79"/>
    <d v="1899-12-30T07:41:00"/>
  </r>
  <r>
    <s v="T2"/>
    <x v="114"/>
    <x v="0"/>
    <s v="EI422"/>
    <d v="2019-05-20T07:40:00"/>
    <s v="May"/>
    <x v="4"/>
    <x v="64"/>
    <s v="None"/>
    <d v="2019-05-20T00:00:00"/>
    <d v="1899-12-30T07:40:00"/>
    <x v="79"/>
    <d v="1899-12-30T07:47:00"/>
  </r>
  <r>
    <s v="T1"/>
    <x v="106"/>
    <x v="2"/>
    <s v="FR5079"/>
    <d v="2019-05-20T07:45:00"/>
    <s v="May"/>
    <x v="4"/>
    <x v="22"/>
    <s v="Short"/>
    <d v="2019-05-20T00:00:00"/>
    <d v="1899-12-30T07:45:00"/>
    <x v="80"/>
    <d v="1899-12-30T07:58:00"/>
  </r>
  <r>
    <s v="T1"/>
    <x v="122"/>
    <x v="2"/>
    <s v="FR1390"/>
    <d v="2019-05-20T07:45:00"/>
    <s v="May"/>
    <x v="4"/>
    <x v="28"/>
    <s v="Medium"/>
    <d v="2019-05-20T00:00:00"/>
    <d v="1899-12-30T07:45:00"/>
    <x v="80"/>
    <d v="1899-12-30T08:13:00"/>
  </r>
  <r>
    <s v="T1"/>
    <x v="118"/>
    <x v="2"/>
    <s v="FR8511"/>
    <d v="2019-05-20T07:50:00"/>
    <s v="May"/>
    <x v="4"/>
    <x v="65"/>
    <s v="Long"/>
    <d v="2019-05-20T00:00:00"/>
    <d v="1899-12-30T07:50:00"/>
    <x v="80"/>
    <d v="1899-12-30T08:42:00"/>
  </r>
  <r>
    <s v="T1"/>
    <x v="17"/>
    <x v="2"/>
    <s v="FR152"/>
    <d v="2019-05-20T08:00:00"/>
    <s v="May"/>
    <x v="4"/>
    <x v="25"/>
    <s v="None"/>
    <d v="2019-05-20T00:00:00"/>
    <d v="1899-12-30T08:00:00"/>
    <x v="81"/>
    <d v="1899-12-30T08:01:00"/>
  </r>
  <r>
    <s v="T2"/>
    <x v="52"/>
    <x v="0"/>
    <s v="EI402"/>
    <d v="2019-05-20T06:20:00"/>
    <s v="May"/>
    <x v="4"/>
    <x v="92"/>
    <s v="Long"/>
    <d v="2019-05-20T00:00:00"/>
    <d v="1899-12-30T06:20:00"/>
    <x v="91"/>
    <d v="1899-12-30T06:54:00"/>
  </r>
  <r>
    <s v="T1"/>
    <x v="29"/>
    <x v="2"/>
    <s v="FR662"/>
    <d v="2019-05-20T06:25:00"/>
    <s v="May"/>
    <x v="4"/>
    <x v="18"/>
    <s v="None"/>
    <d v="2019-05-20T00:00:00"/>
    <d v="1899-12-30T06:25:00"/>
    <x v="83"/>
    <d v="1899-12-30T06:30:00"/>
  </r>
  <r>
    <s v="T1"/>
    <x v="16"/>
    <x v="2"/>
    <s v="FR7044"/>
    <d v="2019-05-20T06:25:00"/>
    <s v="May"/>
    <x v="4"/>
    <x v="25"/>
    <s v="None"/>
    <d v="2019-05-20T00:00:00"/>
    <d v="1899-12-30T06:25:00"/>
    <x v="83"/>
    <d v="1899-12-30T06:26:00"/>
  </r>
  <r>
    <s v="T1"/>
    <x v="20"/>
    <x v="2"/>
    <s v="FR022"/>
    <d v="2019-05-20T06:25:00"/>
    <s v="May"/>
    <x v="4"/>
    <x v="18"/>
    <s v="None"/>
    <d v="2019-05-20T00:00:00"/>
    <d v="1899-12-30T06:25:00"/>
    <x v="83"/>
    <d v="1899-12-30T06:30:00"/>
  </r>
  <r>
    <s v="T1"/>
    <x v="45"/>
    <x v="2"/>
    <s v="FR7256"/>
    <d v="2019-05-20T06:25:00"/>
    <s v="May"/>
    <x v="4"/>
    <x v="24"/>
    <s v="None"/>
    <d v="2019-05-20T00:00:00"/>
    <d v="1899-12-30T06:25:00"/>
    <x v="83"/>
    <d v="1899-12-30T06:25:00"/>
  </r>
  <r>
    <s v="T1"/>
    <x v="4"/>
    <x v="2"/>
    <s v="FR1452"/>
    <d v="2019-05-20T06:30:00"/>
    <s v="May"/>
    <x v="4"/>
    <x v="10"/>
    <s v="Medium"/>
    <d v="2019-05-20T00:00:00"/>
    <d v="1899-12-30T06:30:00"/>
    <x v="83"/>
    <d v="1899-12-30T06:57:00"/>
  </r>
  <r>
    <s v="T2"/>
    <x v="29"/>
    <x v="0"/>
    <s v="EI262"/>
    <d v="2019-05-20T06:30:00"/>
    <s v="May"/>
    <x v="4"/>
    <x v="2"/>
    <s v="None"/>
    <d v="2019-05-20T00:00:00"/>
    <d v="1899-12-30T06:30:00"/>
    <x v="83"/>
    <d v="1899-12-30T06:39:00"/>
  </r>
  <r>
    <s v="T1"/>
    <x v="18"/>
    <x v="2"/>
    <s v="FR120"/>
    <d v="2019-05-20T06:30:00"/>
    <s v="May"/>
    <x v="4"/>
    <x v="10"/>
    <s v="Medium"/>
    <d v="2019-05-20T00:00:00"/>
    <d v="1899-12-30T06:30:00"/>
    <x v="83"/>
    <d v="1899-12-30T06:57:00"/>
  </r>
  <r>
    <s v="T1"/>
    <x v="14"/>
    <x v="2"/>
    <s v="FR552"/>
    <d v="2019-05-20T06:30:00"/>
    <s v="May"/>
    <x v="4"/>
    <x v="5"/>
    <s v="Short"/>
    <d v="2019-05-20T00:00:00"/>
    <d v="1899-12-30T06:30:00"/>
    <x v="83"/>
    <d v="1899-12-30T06:41:00"/>
  </r>
  <r>
    <s v="T2"/>
    <x v="14"/>
    <x v="0"/>
    <s v="EI202"/>
    <d v="2019-05-20T06:30:00"/>
    <s v="May"/>
    <x v="4"/>
    <x v="14"/>
    <s v="Short"/>
    <d v="2019-05-20T00:00:00"/>
    <d v="1899-12-30T06:30:00"/>
    <x v="83"/>
    <d v="1899-12-30T06:40:00"/>
  </r>
  <r>
    <s v="T2"/>
    <x v="10"/>
    <x v="0"/>
    <s v="EI152"/>
    <d v="2019-05-20T06:30:00"/>
    <s v="May"/>
    <x v="4"/>
    <x v="64"/>
    <s v="None"/>
    <d v="2019-05-20T00:00:00"/>
    <d v="1899-12-30T06:30:00"/>
    <x v="83"/>
    <d v="1899-12-30T06:37:00"/>
  </r>
  <r>
    <s v="T1"/>
    <x v="13"/>
    <x v="2"/>
    <s v="FR3100"/>
    <d v="2019-05-20T06:35:00"/>
    <s v="May"/>
    <x v="4"/>
    <x v="33"/>
    <s v="None"/>
    <d v="2019-05-20T00:00:00"/>
    <d v="1899-12-30T06:35:00"/>
    <x v="84"/>
    <d v="1899-12-30T06:41:00"/>
  </r>
  <r>
    <s v="T2"/>
    <x v="44"/>
    <x v="0"/>
    <s v="EI280"/>
    <d v="2019-05-20T06:40:00"/>
    <s v="May"/>
    <x v="4"/>
    <x v="14"/>
    <s v="Short"/>
    <d v="2019-05-20T00:00:00"/>
    <d v="1899-12-30T06:40:00"/>
    <x v="84"/>
    <d v="1899-12-30T06:50:00"/>
  </r>
  <r>
    <s v="T2"/>
    <x v="31"/>
    <x v="0"/>
    <s v="EI3250"/>
    <d v="2019-05-20T06:40:00"/>
    <s v="May"/>
    <x v="4"/>
    <x v="39"/>
    <s v="None"/>
    <d v="2019-05-20T00:00:00"/>
    <d v="1899-12-30T06:40:00"/>
    <x v="84"/>
    <d v="1899-12-30T06:44:00"/>
  </r>
  <r>
    <s v="T2"/>
    <x v="23"/>
    <x v="0"/>
    <s v="EI3280"/>
    <d v="2019-05-20T06:40:00"/>
    <s v="May"/>
    <x v="4"/>
    <x v="50"/>
    <s v="None"/>
    <d v="2019-05-20T00:00:00"/>
    <d v="1899-12-30T06:40:00"/>
    <x v="84"/>
    <d v="1899-12-30T06:42:00"/>
  </r>
  <r>
    <s v="T2"/>
    <x v="42"/>
    <x v="0"/>
    <s v="EI330"/>
    <d v="2019-05-20T06:45:00"/>
    <s v="May"/>
    <x v="4"/>
    <x v="19"/>
    <s v="None"/>
    <d v="2019-05-20T00:00:00"/>
    <d v="1899-12-30T06:45:00"/>
    <x v="85"/>
    <d v="1899-12-30T06:53:00"/>
  </r>
  <r>
    <s v="T2"/>
    <x v="5"/>
    <x v="0"/>
    <s v="EI562"/>
    <d v="2019-05-20T06:45:00"/>
    <s v="May"/>
    <x v="4"/>
    <x v="19"/>
    <s v="None"/>
    <d v="2019-05-20T00:00:00"/>
    <d v="1899-12-30T06:45:00"/>
    <x v="85"/>
    <d v="1899-12-30T06:53:00"/>
  </r>
  <r>
    <s v="T2"/>
    <x v="4"/>
    <x v="0"/>
    <s v="EI630"/>
    <d v="2019-05-20T06:50:00"/>
    <s v="May"/>
    <x v="4"/>
    <x v="11"/>
    <s v="Long"/>
    <d v="2019-05-20T00:00:00"/>
    <d v="1899-12-30T06:50:00"/>
    <x v="85"/>
    <d v="1899-12-30T07:30:00"/>
  </r>
  <r>
    <s v="T2"/>
    <x v="37"/>
    <x v="0"/>
    <s v="EI692"/>
    <d v="2019-05-20T06:50:00"/>
    <s v="May"/>
    <x v="4"/>
    <x v="50"/>
    <s v="None"/>
    <d v="2019-05-20T00:00:00"/>
    <d v="1899-12-30T06:50:00"/>
    <x v="85"/>
    <d v="1899-12-30T06:52:00"/>
  </r>
  <r>
    <s v="T2"/>
    <x v="118"/>
    <x v="0"/>
    <s v="EI392"/>
    <d v="2019-05-20T06:50:00"/>
    <s v="May"/>
    <x v="4"/>
    <x v="40"/>
    <s v="Long"/>
    <d v="2019-05-20T00:00:00"/>
    <d v="1899-12-30T06:50:00"/>
    <x v="85"/>
    <d v="1899-12-30T07:39:00"/>
  </r>
  <r>
    <s v="T2"/>
    <x v="0"/>
    <x v="0"/>
    <s v="EI3220"/>
    <d v="2019-05-20T06:50:00"/>
    <s v="May"/>
    <x v="4"/>
    <x v="24"/>
    <s v="None"/>
    <d v="2019-05-20T00:00:00"/>
    <d v="1899-12-30T06:50:00"/>
    <x v="85"/>
    <d v="1899-12-30T06:50:00"/>
  </r>
  <r>
    <s v="T1"/>
    <x v="52"/>
    <x v="2"/>
    <s v="FR9432"/>
    <d v="2019-05-20T06:50:00"/>
    <s v="May"/>
    <x v="4"/>
    <x v="18"/>
    <s v="None"/>
    <d v="2019-05-20T00:00:00"/>
    <d v="1899-12-30T06:50:00"/>
    <x v="85"/>
    <d v="1899-12-30T06:55:00"/>
  </r>
  <r>
    <s v="T1"/>
    <x v="121"/>
    <x v="2"/>
    <s v="FR7312"/>
    <d v="2019-05-20T06:50:00"/>
    <s v="May"/>
    <x v="4"/>
    <x v="67"/>
    <s v="Medium"/>
    <d v="2019-05-20T00:00:00"/>
    <d v="1899-12-30T06:50:00"/>
    <x v="85"/>
    <d v="1899-12-30T07:13:00"/>
  </r>
  <r>
    <s v="T2"/>
    <x v="16"/>
    <x v="0"/>
    <s v="EI582"/>
    <d v="2019-05-20T07:00:00"/>
    <s v="May"/>
    <x v="4"/>
    <x v="5"/>
    <s v="Short"/>
    <d v="2019-05-20T00:00:00"/>
    <d v="1899-12-30T07:00:00"/>
    <x v="86"/>
    <d v="1899-12-30T07:11:00"/>
  </r>
  <r>
    <s v="T1"/>
    <x v="44"/>
    <x v="4"/>
    <s v="BA4461"/>
    <d v="2019-05-20T07:00:00"/>
    <s v="May"/>
    <x v="4"/>
    <x v="18"/>
    <s v="None"/>
    <d v="2019-05-20T00:00:00"/>
    <d v="1899-12-30T07:00:00"/>
    <x v="86"/>
    <d v="1899-12-30T07:05:00"/>
  </r>
  <r>
    <s v="T2"/>
    <x v="15"/>
    <x v="0"/>
    <s v="EI650"/>
    <d v="2019-05-20T07:00:00"/>
    <s v="May"/>
    <x v="4"/>
    <x v="50"/>
    <s v="None"/>
    <d v="2019-05-20T00:00:00"/>
    <d v="1899-12-30T07:00:00"/>
    <x v="86"/>
    <d v="1899-12-30T07:02:00"/>
  </r>
  <r>
    <s v="T2"/>
    <x v="49"/>
    <x v="0"/>
    <s v="EI432"/>
    <d v="2019-05-20T07:00:00"/>
    <s v="May"/>
    <x v="4"/>
    <x v="24"/>
    <s v="None"/>
    <d v="2019-05-20T00:00:00"/>
    <d v="1899-12-30T07:00:00"/>
    <x v="86"/>
    <d v="1899-12-30T07:00:00"/>
  </r>
  <r>
    <s v="T2"/>
    <x v="41"/>
    <x v="0"/>
    <s v="EI352"/>
    <d v="2019-05-20T07:10:00"/>
    <s v="May"/>
    <x v="4"/>
    <x v="19"/>
    <s v="None"/>
    <d v="2019-05-20T00:00:00"/>
    <d v="1899-12-30T07:10:00"/>
    <x v="87"/>
    <d v="1899-12-30T07:18:00"/>
  </r>
  <r>
    <s v="T1"/>
    <x v="32"/>
    <x v="2"/>
    <s v="FR442"/>
    <d v="2019-05-20T07:10:00"/>
    <s v="May"/>
    <x v="4"/>
    <x v="33"/>
    <s v="None"/>
    <d v="2019-05-20T00:00:00"/>
    <d v="1899-12-30T07:10:00"/>
    <x v="87"/>
    <d v="1899-12-30T07:16:00"/>
  </r>
  <r>
    <s v="T2"/>
    <x v="40"/>
    <x v="0"/>
    <s v="EI342"/>
    <d v="2019-05-20T07:10:00"/>
    <s v="May"/>
    <x v="4"/>
    <x v="50"/>
    <s v="None"/>
    <d v="2019-05-20T00:00:00"/>
    <d v="1899-12-30T07:10:00"/>
    <x v="87"/>
    <d v="1899-12-30T07:12:00"/>
  </r>
  <r>
    <s v="T1"/>
    <x v="10"/>
    <x v="4"/>
    <s v="BA831"/>
    <d v="2019-05-20T07:10:00"/>
    <s v="May"/>
    <x v="4"/>
    <x v="0"/>
    <s v="Short"/>
    <d v="2019-05-20T00:00:00"/>
    <d v="1899-12-30T07:10:00"/>
    <x v="87"/>
    <d v="1899-12-30T07:24:00"/>
  </r>
  <r>
    <s v="T2"/>
    <x v="63"/>
    <x v="0"/>
    <s v="EI450"/>
    <d v="2019-05-20T07:10:00"/>
    <s v="May"/>
    <x v="4"/>
    <x v="19"/>
    <s v="None"/>
    <d v="2019-05-20T00:00:00"/>
    <d v="1899-12-30T07:10:00"/>
    <x v="87"/>
    <d v="1899-12-30T07:18:00"/>
  </r>
  <r>
    <s v="T1"/>
    <x v="41"/>
    <x v="12"/>
    <s v="LH2521"/>
    <d v="2019-05-20T05:35:00"/>
    <s v="May"/>
    <x v="4"/>
    <x v="19"/>
    <s v="None"/>
    <d v="2019-05-20T00:00:00"/>
    <d v="1899-12-30T05:35:00"/>
    <x v="88"/>
    <d v="1899-12-30T05:43:00"/>
  </r>
  <r>
    <s v="T1"/>
    <x v="57"/>
    <x v="2"/>
    <s v="FR3332"/>
    <d v="2019-05-20T05:45:00"/>
    <s v="May"/>
    <x v="4"/>
    <x v="46"/>
    <s v="Medium"/>
    <d v="2019-05-20T00:00:00"/>
    <d v="1899-12-30T05:45:00"/>
    <x v="97"/>
    <d v="1899-12-30T06:05:00"/>
  </r>
  <r>
    <s v="T2"/>
    <x v="141"/>
    <x v="0"/>
    <s v="EI410"/>
    <d v="2019-05-20T05:50:00"/>
    <s v="May"/>
    <x v="4"/>
    <x v="18"/>
    <s v="None"/>
    <d v="2019-05-20T00:00:00"/>
    <d v="1899-12-30T05:50:00"/>
    <x v="97"/>
    <d v="1899-12-30T05:55:00"/>
  </r>
  <r>
    <s v="T2"/>
    <x v="58"/>
    <x v="0"/>
    <s v="EI672"/>
    <d v="2019-05-20T05:55:00"/>
    <s v="May"/>
    <x v="4"/>
    <x v="19"/>
    <s v="None"/>
    <d v="2019-05-20T00:00:00"/>
    <d v="1899-12-30T05:55:00"/>
    <x v="89"/>
    <d v="1899-12-30T06:03:00"/>
  </r>
  <r>
    <s v="T1"/>
    <x v="13"/>
    <x v="7"/>
    <s v="KL932"/>
    <d v="2019-05-20T05:55:00"/>
    <s v="May"/>
    <x v="4"/>
    <x v="67"/>
    <s v="Medium"/>
    <d v="2019-05-20T00:00:00"/>
    <d v="1899-12-30T05:55:00"/>
    <x v="89"/>
    <d v="1899-12-30T06:18:00"/>
  </r>
  <r>
    <s v="T1"/>
    <x v="26"/>
    <x v="10"/>
    <s v="TOM1196"/>
    <d v="2019-05-20T05:55:00"/>
    <s v="May"/>
    <x v="4"/>
    <x v="47"/>
    <s v="Short"/>
    <d v="2019-05-20T00:00:00"/>
    <d v="1899-12-30T05:55:00"/>
    <x v="89"/>
    <d v="1899-12-30T06:13:00"/>
  </r>
  <r>
    <s v="T1"/>
    <x v="7"/>
    <x v="15"/>
    <s v="AF1017"/>
    <d v="2019-05-20T06:00:00"/>
    <s v="May"/>
    <x v="4"/>
    <x v="24"/>
    <s v="None"/>
    <d v="2019-05-20T00:00:00"/>
    <d v="1899-12-30T06:00:00"/>
    <x v="89"/>
    <d v="1899-12-30T06:00:00"/>
  </r>
  <r>
    <s v="T1"/>
    <x v="41"/>
    <x v="2"/>
    <s v="FR8994"/>
    <d v="2019-05-20T06:10:00"/>
    <s v="May"/>
    <x v="4"/>
    <x v="33"/>
    <s v="None"/>
    <d v="2019-05-20T00:00:00"/>
    <d v="1899-12-30T06:10:00"/>
    <x v="90"/>
    <d v="1899-12-30T06:16:00"/>
  </r>
  <r>
    <s v="T2"/>
    <x v="45"/>
    <x v="0"/>
    <s v="EI592"/>
    <d v="2019-05-20T06:15:00"/>
    <s v="May"/>
    <x v="4"/>
    <x v="24"/>
    <s v="None"/>
    <d v="2019-05-20T00:00:00"/>
    <d v="1899-12-30T06:15:00"/>
    <x v="91"/>
    <d v="1899-12-30T06:15:00"/>
  </r>
  <r>
    <s v="T2"/>
    <x v="13"/>
    <x v="0"/>
    <s v="EI602"/>
    <d v="2019-05-20T06:15:00"/>
    <s v="May"/>
    <x v="4"/>
    <x v="34"/>
    <s v="Medium"/>
    <d v="2019-05-20T00:00:00"/>
    <d v="1899-12-30T06:15:00"/>
    <x v="91"/>
    <d v="1899-12-30T06:36:00"/>
  </r>
  <r>
    <s v="T2"/>
    <x v="7"/>
    <x v="0"/>
    <s v="EI520"/>
    <d v="2019-05-20T06:15:00"/>
    <s v="May"/>
    <x v="4"/>
    <x v="39"/>
    <s v="None"/>
    <d v="2019-05-20T00:00:00"/>
    <d v="1899-12-30T06:15:00"/>
    <x v="91"/>
    <d v="1899-12-30T06:19:00"/>
  </r>
  <r>
    <s v="T1"/>
    <x v="61"/>
    <x v="2"/>
    <s v="FR7124"/>
    <d v="2019-05-20T06:15:00"/>
    <s v="May"/>
    <x v="4"/>
    <x v="24"/>
    <s v="None"/>
    <d v="2019-05-20T00:00:00"/>
    <d v="1899-12-30T06:15:00"/>
    <x v="91"/>
    <d v="1899-12-30T06:15:00"/>
  </r>
  <r>
    <s v="T1"/>
    <x v="5"/>
    <x v="2"/>
    <s v="FR6875"/>
    <d v="2019-05-20T06:15:00"/>
    <s v="May"/>
    <x v="4"/>
    <x v="24"/>
    <s v="None"/>
    <d v="2019-05-20T00:00:00"/>
    <d v="1899-12-30T06:15:00"/>
    <x v="91"/>
    <d v="1899-12-30T06:15:00"/>
  </r>
  <r>
    <s v="T1"/>
    <x v="127"/>
    <x v="32"/>
    <s v="SU2591"/>
    <d v="2019-05-19T22:55:00"/>
    <s v="May"/>
    <x v="5"/>
    <x v="24"/>
    <s v="None"/>
    <d v="2019-05-19T00:00:00"/>
    <d v="1899-12-30T22:55:00"/>
    <x v="93"/>
    <d v="1899-12-30T22:55:00"/>
  </r>
  <r>
    <s v="T1"/>
    <x v="17"/>
    <x v="2"/>
    <s v="FR156"/>
    <d v="2019-05-19T21:35:00"/>
    <s v="May"/>
    <x v="5"/>
    <x v="6"/>
    <s v="Short"/>
    <d v="2019-05-19T00:00:00"/>
    <d v="1899-12-30T21:35:00"/>
    <x v="17"/>
    <d v="1899-12-30T21:50:00"/>
  </r>
  <r>
    <s v="T1"/>
    <x v="33"/>
    <x v="2"/>
    <s v="FR2721"/>
    <d v="2019-05-19T21:35:00"/>
    <s v="May"/>
    <x v="5"/>
    <x v="98"/>
    <s v="Long"/>
    <d v="2019-05-19T00:00:00"/>
    <d v="1899-12-30T21:35:00"/>
    <x v="17"/>
    <d v="1899-12-30T22:43:00"/>
  </r>
  <r>
    <s v="T1"/>
    <x v="29"/>
    <x v="2"/>
    <s v="FR668"/>
    <d v="2019-05-19T21:55:00"/>
    <s v="May"/>
    <x v="5"/>
    <x v="9"/>
    <s v="Long"/>
    <d v="2019-05-19T00:00:00"/>
    <d v="1899-12-30T21:55:00"/>
    <x v="94"/>
    <d v="1899-12-30T22:26:00"/>
  </r>
  <r>
    <s v="T1"/>
    <x v="8"/>
    <x v="2"/>
    <s v="FR298"/>
    <d v="2019-05-19T21:55:00"/>
    <s v="May"/>
    <x v="5"/>
    <x v="13"/>
    <s v="Short"/>
    <d v="2019-05-19T00:00:00"/>
    <d v="1899-12-30T21:55:00"/>
    <x v="94"/>
    <d v="1899-12-30T22:14:00"/>
  </r>
  <r>
    <s v="T1"/>
    <x v="137"/>
    <x v="2"/>
    <s v="FR2269"/>
    <d v="2019-05-19T21:55:00"/>
    <s v="May"/>
    <x v="5"/>
    <x v="50"/>
    <s v="None"/>
    <d v="2019-05-19T00:00:00"/>
    <d v="1899-12-30T21:55:00"/>
    <x v="94"/>
    <d v="1899-12-30T21:57:00"/>
  </r>
  <r>
    <s v="T1"/>
    <x v="14"/>
    <x v="2"/>
    <s v="FR558"/>
    <d v="2019-05-19T20:30:00"/>
    <s v="May"/>
    <x v="5"/>
    <x v="106"/>
    <s v="Long"/>
    <d v="2019-05-19T00:00:00"/>
    <d v="1899-12-30T20:30:00"/>
    <x v="12"/>
    <d v="1899-12-30T21:57:00"/>
  </r>
  <r>
    <s v="T1"/>
    <x v="0"/>
    <x v="2"/>
    <s v="FR5776"/>
    <d v="2019-05-19T20:30:00"/>
    <s v="May"/>
    <x v="5"/>
    <x v="19"/>
    <s v="None"/>
    <d v="2019-05-19T00:00:00"/>
    <d v="1899-12-30T20:30:00"/>
    <x v="12"/>
    <d v="1899-12-30T20:38:00"/>
  </r>
  <r>
    <s v="T1"/>
    <x v="29"/>
    <x v="2"/>
    <s v="FR666"/>
    <d v="2019-05-19T20:35:00"/>
    <s v="May"/>
    <x v="5"/>
    <x v="64"/>
    <s v="None"/>
    <d v="2019-05-19T00:00:00"/>
    <d v="1899-12-30T20:35:00"/>
    <x v="13"/>
    <d v="1899-12-30T20:42:00"/>
  </r>
  <r>
    <s v="T1"/>
    <x v="26"/>
    <x v="2"/>
    <s v="FR7030"/>
    <d v="2019-05-19T20:35:00"/>
    <s v="May"/>
    <x v="5"/>
    <x v="64"/>
    <s v="None"/>
    <d v="2019-05-19T00:00:00"/>
    <d v="1899-12-30T20:35:00"/>
    <x v="13"/>
    <d v="1899-12-30T20:42:00"/>
  </r>
  <r>
    <s v="T1"/>
    <x v="83"/>
    <x v="33"/>
    <s v="SK2566"/>
    <d v="2019-05-19T20:45:00"/>
    <s v="May"/>
    <x v="5"/>
    <x v="23"/>
    <s v="None"/>
    <d v="2019-05-19T00:00:00"/>
    <d v="1899-12-30T20:45:00"/>
    <x v="14"/>
    <d v="1899-12-30T20:48:00"/>
  </r>
  <r>
    <s v="T1"/>
    <x v="30"/>
    <x v="8"/>
    <s v="BE388"/>
    <d v="2019-05-19T20:50:00"/>
    <s v="May"/>
    <x v="5"/>
    <x v="39"/>
    <s v="None"/>
    <d v="2019-05-19T00:00:00"/>
    <d v="1899-12-30T20:50:00"/>
    <x v="14"/>
    <d v="1899-12-30T20:54:00"/>
  </r>
  <r>
    <s v="T1"/>
    <x v="32"/>
    <x v="2"/>
    <s v="FR448"/>
    <d v="2019-05-19T20:55:00"/>
    <s v="May"/>
    <x v="5"/>
    <x v="45"/>
    <s v="Long"/>
    <d v="2019-05-19T00:00:00"/>
    <d v="1899-12-30T20:55:00"/>
    <x v="15"/>
    <d v="1899-12-30T21:25:00"/>
  </r>
  <r>
    <s v="T1"/>
    <x v="111"/>
    <x v="8"/>
    <s v="BE4480"/>
    <d v="2019-05-19T20:55:00"/>
    <s v="May"/>
    <x v="5"/>
    <x v="50"/>
    <s v="None"/>
    <d v="2019-05-19T00:00:00"/>
    <d v="1899-12-30T20:55:00"/>
    <x v="15"/>
    <d v="1899-12-30T20:57:00"/>
  </r>
  <r>
    <s v="T1"/>
    <x v="31"/>
    <x v="2"/>
    <s v="FR818"/>
    <d v="2019-05-19T21:10:00"/>
    <s v="May"/>
    <x v="5"/>
    <x v="24"/>
    <s v="None"/>
    <d v="2019-05-19T00:00:00"/>
    <d v="1899-12-30T21:10:00"/>
    <x v="16"/>
    <d v="1899-12-30T21:10:00"/>
  </r>
  <r>
    <s v="T2"/>
    <x v="10"/>
    <x v="0"/>
    <s v="EI186"/>
    <d v="2019-05-19T21:10:00"/>
    <s v="May"/>
    <x v="5"/>
    <x v="28"/>
    <s v="Medium"/>
    <d v="2019-05-19T00:00:00"/>
    <d v="1899-12-30T21:10:00"/>
    <x v="16"/>
    <d v="1899-12-30T21:38:00"/>
  </r>
  <r>
    <s v="T2"/>
    <x v="10"/>
    <x v="0"/>
    <s v="EI182"/>
    <d v="2019-05-19T19:30:00"/>
    <s v="May"/>
    <x v="5"/>
    <x v="2"/>
    <s v="None"/>
    <d v="2019-05-19T00:00:00"/>
    <d v="1899-12-30T19:30:00"/>
    <x v="6"/>
    <d v="1899-12-30T19:39:00"/>
  </r>
  <r>
    <s v="T1"/>
    <x v="24"/>
    <x v="2"/>
    <s v="FR536"/>
    <d v="2019-05-19T19:40:00"/>
    <s v="May"/>
    <x v="5"/>
    <x v="50"/>
    <s v="None"/>
    <d v="2019-05-19T00:00:00"/>
    <d v="1899-12-30T19:40:00"/>
    <x v="7"/>
    <d v="1899-12-30T19:42:00"/>
  </r>
  <r>
    <s v="T1"/>
    <x v="58"/>
    <x v="2"/>
    <s v="FR1023"/>
    <d v="2019-05-19T19:40:00"/>
    <s v="May"/>
    <x v="5"/>
    <x v="37"/>
    <s v="Medium"/>
    <d v="2019-05-19T00:00:00"/>
    <d v="1899-12-30T19:40:00"/>
    <x v="7"/>
    <d v="1899-12-30T20:05:00"/>
  </r>
  <r>
    <s v="T1"/>
    <x v="23"/>
    <x v="2"/>
    <s v="FR508"/>
    <d v="2019-05-19T19:40:00"/>
    <s v="May"/>
    <x v="5"/>
    <x v="39"/>
    <s v="None"/>
    <d v="2019-05-19T00:00:00"/>
    <d v="1899-12-30T19:40:00"/>
    <x v="7"/>
    <d v="1899-12-30T19:44:00"/>
  </r>
  <r>
    <s v="T1"/>
    <x v="21"/>
    <x v="3"/>
    <s v="LG4884"/>
    <d v="2019-05-19T19:45:00"/>
    <s v="May"/>
    <x v="5"/>
    <x v="10"/>
    <s v="Medium"/>
    <d v="2019-05-19T00:00:00"/>
    <d v="1899-12-30T19:45:00"/>
    <x v="8"/>
    <d v="1899-12-30T20:12:00"/>
  </r>
  <r>
    <s v="T2"/>
    <x v="29"/>
    <x v="0"/>
    <s v="EI276"/>
    <d v="2019-05-19T19:55:00"/>
    <s v="May"/>
    <x v="5"/>
    <x v="25"/>
    <s v="None"/>
    <d v="2019-05-19T00:00:00"/>
    <d v="1899-12-30T19:55:00"/>
    <x v="9"/>
    <d v="1899-12-30T19:56:00"/>
  </r>
  <r>
    <s v="T1"/>
    <x v="19"/>
    <x v="2"/>
    <s v="FR046"/>
    <d v="2019-05-19T20:00:00"/>
    <s v="May"/>
    <x v="5"/>
    <x v="57"/>
    <s v="Long"/>
    <d v="2019-05-19T00:00:00"/>
    <d v="1899-12-30T20:00:00"/>
    <x v="9"/>
    <d v="1899-12-30T20:45:00"/>
  </r>
  <r>
    <s v="T1"/>
    <x v="22"/>
    <x v="2"/>
    <s v="FR174"/>
    <d v="2019-05-19T20:05:00"/>
    <s v="May"/>
    <x v="5"/>
    <x v="7"/>
    <s v="Short"/>
    <d v="2019-05-19T00:00:00"/>
    <d v="1899-12-30T20:05:00"/>
    <x v="10"/>
    <d v="1899-12-30T20:22:00"/>
  </r>
  <r>
    <s v="T1"/>
    <x v="45"/>
    <x v="13"/>
    <s v="I23791"/>
    <d v="2019-05-19T18:20:00"/>
    <s v="May"/>
    <x v="5"/>
    <x v="0"/>
    <s v="Short"/>
    <d v="2019-05-19T00:00:00"/>
    <d v="1899-12-30T18:20:00"/>
    <x v="25"/>
    <d v="1899-12-30T18:34:00"/>
  </r>
  <r>
    <s v="T2"/>
    <x v="49"/>
    <x v="0"/>
    <s v="EI436"/>
    <d v="2019-05-19T18:20:00"/>
    <s v="May"/>
    <x v="5"/>
    <x v="5"/>
    <s v="Short"/>
    <d v="2019-05-19T00:00:00"/>
    <d v="1899-12-30T18:20:00"/>
    <x v="25"/>
    <d v="1899-12-30T18:31:00"/>
  </r>
  <r>
    <s v="T2"/>
    <x v="0"/>
    <x v="0"/>
    <s v="EI3228"/>
    <d v="2019-05-19T18:30:00"/>
    <s v="May"/>
    <x v="5"/>
    <x v="47"/>
    <s v="Short"/>
    <d v="2019-05-19T00:00:00"/>
    <d v="1899-12-30T18:30:00"/>
    <x v="0"/>
    <d v="1899-12-30T18:48:00"/>
  </r>
  <r>
    <s v="T2"/>
    <x v="7"/>
    <x v="0"/>
    <s v="EI528"/>
    <d v="2019-05-19T18:35:00"/>
    <s v="May"/>
    <x v="5"/>
    <x v="44"/>
    <s v="Short"/>
    <d v="2019-05-19T00:00:00"/>
    <d v="1899-12-30T18:35:00"/>
    <x v="1"/>
    <d v="1899-12-30T18:47:00"/>
  </r>
  <r>
    <s v="T2"/>
    <x v="4"/>
    <x v="0"/>
    <s v="EI638"/>
    <d v="2019-05-19T18:40:00"/>
    <s v="May"/>
    <x v="5"/>
    <x v="14"/>
    <s v="Short"/>
    <d v="2019-05-19T00:00:00"/>
    <d v="1899-12-30T18:40:00"/>
    <x v="1"/>
    <d v="1899-12-30T18:50:00"/>
  </r>
  <r>
    <s v="T1"/>
    <x v="149"/>
    <x v="2"/>
    <s v="FR7086"/>
    <d v="2019-05-19T18:45:00"/>
    <s v="May"/>
    <x v="5"/>
    <x v="42"/>
    <s v="Medium"/>
    <d v="2019-05-19T00:00:00"/>
    <d v="1899-12-30T18:45:00"/>
    <x v="2"/>
    <d v="1899-12-30T19:09:00"/>
  </r>
  <r>
    <s v="T2"/>
    <x v="5"/>
    <x v="0"/>
    <s v="EI564"/>
    <d v="2019-05-19T18:45:00"/>
    <s v="May"/>
    <x v="5"/>
    <x v="47"/>
    <s v="Short"/>
    <d v="2019-05-19T00:00:00"/>
    <d v="1899-12-30T18:45:00"/>
    <x v="2"/>
    <d v="1899-12-30T19:03:00"/>
  </r>
  <r>
    <s v="T2"/>
    <x v="129"/>
    <x v="0"/>
    <s v="EI470"/>
    <d v="2019-05-19T18:50:00"/>
    <s v="May"/>
    <x v="5"/>
    <x v="25"/>
    <s v="None"/>
    <d v="2019-05-19T00:00:00"/>
    <d v="1899-12-30T18:50:00"/>
    <x v="2"/>
    <d v="1899-12-30T18:51:00"/>
  </r>
  <r>
    <s v="T2"/>
    <x v="6"/>
    <x v="0"/>
    <s v="EI3408"/>
    <d v="2019-05-19T18:50:00"/>
    <s v="May"/>
    <x v="5"/>
    <x v="50"/>
    <s v="None"/>
    <d v="2019-05-19T00:00:00"/>
    <d v="1899-12-30T18:50:00"/>
    <x v="2"/>
    <d v="1899-12-30T18:52:00"/>
  </r>
  <r>
    <s v="T2"/>
    <x v="9"/>
    <x v="0"/>
    <s v="EI3208"/>
    <d v="2019-05-19T18:55:00"/>
    <s v="May"/>
    <x v="5"/>
    <x v="69"/>
    <s v="Long"/>
    <d v="2019-05-19T00:00:00"/>
    <d v="1899-12-30T18:55:00"/>
    <x v="3"/>
    <d v="1899-12-30T20:07:00"/>
  </r>
  <r>
    <s v="T1"/>
    <x v="13"/>
    <x v="2"/>
    <s v="FR3006"/>
    <d v="2019-05-19T19:00:00"/>
    <s v="May"/>
    <x v="5"/>
    <x v="1"/>
    <s v="Long"/>
    <d v="2019-05-19T00:00:00"/>
    <d v="1899-12-30T19:00:00"/>
    <x v="3"/>
    <d v="1899-12-30T20:07:00"/>
  </r>
  <r>
    <s v="T2"/>
    <x v="11"/>
    <x v="0"/>
    <s v="EI486"/>
    <d v="2019-05-19T19:00:00"/>
    <s v="May"/>
    <x v="5"/>
    <x v="39"/>
    <s v="None"/>
    <d v="2019-05-19T00:00:00"/>
    <d v="1899-12-30T19:00:00"/>
    <x v="3"/>
    <d v="1899-12-30T19:04:00"/>
  </r>
  <r>
    <s v="T1"/>
    <x v="15"/>
    <x v="2"/>
    <s v="FR383"/>
    <d v="2019-05-19T19:00:00"/>
    <s v="May"/>
    <x v="5"/>
    <x v="93"/>
    <s v="Long"/>
    <d v="2019-05-19T00:00:00"/>
    <d v="1899-12-30T19:00:00"/>
    <x v="3"/>
    <d v="1899-12-30T20:23:00"/>
  </r>
  <r>
    <s v="T2"/>
    <x v="3"/>
    <x v="0"/>
    <s v="EI738"/>
    <d v="2019-05-19T19:10:00"/>
    <s v="May"/>
    <x v="5"/>
    <x v="23"/>
    <s v="None"/>
    <d v="2019-05-19T00:00:00"/>
    <d v="1899-12-30T19:10:00"/>
    <x v="4"/>
    <d v="1899-12-30T19:13:00"/>
  </r>
  <r>
    <s v="T2"/>
    <x v="16"/>
    <x v="0"/>
    <s v="EI588"/>
    <d v="2019-05-19T19:15:00"/>
    <s v="May"/>
    <x v="5"/>
    <x v="2"/>
    <s v="None"/>
    <d v="2019-05-19T00:00:00"/>
    <d v="1899-12-30T19:15:00"/>
    <x v="5"/>
    <d v="1899-12-30T19:24:00"/>
  </r>
  <r>
    <s v="T1"/>
    <x v="18"/>
    <x v="2"/>
    <s v="FR118"/>
    <d v="2019-05-19T19:20:00"/>
    <s v="May"/>
    <x v="5"/>
    <x v="44"/>
    <s v="Short"/>
    <d v="2019-05-19T00:00:00"/>
    <d v="1899-12-30T19:20:00"/>
    <x v="5"/>
    <d v="1899-12-30T19:32:00"/>
  </r>
  <r>
    <s v="T1"/>
    <x v="2"/>
    <x v="1"/>
    <s v="OE1341"/>
    <d v="2019-05-19T19:20:00"/>
    <s v="May"/>
    <x v="5"/>
    <x v="18"/>
    <s v="None"/>
    <d v="2019-05-19T00:00:00"/>
    <d v="1899-12-30T19:20:00"/>
    <x v="5"/>
    <d v="1899-12-30T19:25:00"/>
  </r>
  <r>
    <s v="T1"/>
    <x v="135"/>
    <x v="2"/>
    <s v="FR9456"/>
    <d v="2019-05-19T17:20:00"/>
    <s v="May"/>
    <x v="5"/>
    <x v="80"/>
    <s v="Long"/>
    <d v="2019-05-19T00:00:00"/>
    <d v="1899-12-30T17:20:00"/>
    <x v="19"/>
    <d v="1899-12-30T18:15:00"/>
  </r>
  <r>
    <s v="T2"/>
    <x v="118"/>
    <x v="0"/>
    <s v="EI394"/>
    <d v="2019-05-19T17:20:00"/>
    <s v="May"/>
    <x v="5"/>
    <x v="23"/>
    <s v="None"/>
    <d v="2019-05-19T00:00:00"/>
    <d v="1899-12-30T17:20:00"/>
    <x v="19"/>
    <d v="1899-12-30T17:23:00"/>
  </r>
  <r>
    <s v="T1"/>
    <x v="13"/>
    <x v="7"/>
    <s v="KL938"/>
    <d v="2019-05-19T17:20:00"/>
    <s v="May"/>
    <x v="5"/>
    <x v="5"/>
    <s v="Short"/>
    <d v="2019-05-19T00:00:00"/>
    <d v="1899-12-30T17:20:00"/>
    <x v="19"/>
    <d v="1899-12-30T17:31:00"/>
  </r>
  <r>
    <s v="T1"/>
    <x v="38"/>
    <x v="2"/>
    <s v="FR7094"/>
    <d v="2019-05-19T17:25:00"/>
    <s v="May"/>
    <x v="5"/>
    <x v="18"/>
    <s v="None"/>
    <d v="2019-05-19T00:00:00"/>
    <d v="1899-12-30T17:25:00"/>
    <x v="20"/>
    <d v="1899-12-30T17:30:00"/>
  </r>
  <r>
    <s v="T2"/>
    <x v="26"/>
    <x v="0"/>
    <s v="EI496"/>
    <d v="2019-05-19T17:25:00"/>
    <s v="May"/>
    <x v="5"/>
    <x v="14"/>
    <s v="Short"/>
    <d v="2019-05-19T00:00:00"/>
    <d v="1899-12-30T17:25:00"/>
    <x v="20"/>
    <d v="1899-12-30T17:35:00"/>
  </r>
  <r>
    <s v="T1"/>
    <x v="11"/>
    <x v="11"/>
    <s v="TP1327"/>
    <d v="2019-05-19T17:30:00"/>
    <s v="May"/>
    <x v="5"/>
    <x v="87"/>
    <s v="Long"/>
    <d v="2019-05-19T00:00:00"/>
    <d v="1899-12-30T17:30:00"/>
    <x v="20"/>
    <d v="1899-12-30T18:28:00"/>
  </r>
  <r>
    <s v="T2"/>
    <x v="23"/>
    <x v="0"/>
    <s v="EI3286"/>
    <d v="2019-05-19T17:30:00"/>
    <s v="May"/>
    <x v="5"/>
    <x v="14"/>
    <s v="Short"/>
    <d v="2019-05-19T00:00:00"/>
    <d v="1899-12-30T17:30:00"/>
    <x v="20"/>
    <d v="1899-12-30T17:40:00"/>
  </r>
  <r>
    <s v="T1"/>
    <x v="11"/>
    <x v="2"/>
    <s v="FR7138"/>
    <d v="2019-05-19T17:35:00"/>
    <s v="May"/>
    <x v="5"/>
    <x v="15"/>
    <s v="Long"/>
    <d v="2019-05-19T00:00:00"/>
    <d v="1899-12-30T17:35:00"/>
    <x v="21"/>
    <d v="1899-12-30T18:22:00"/>
  </r>
  <r>
    <s v="T2"/>
    <x v="44"/>
    <x v="0"/>
    <s v="EI290"/>
    <d v="2019-05-19T17:35:00"/>
    <s v="May"/>
    <x v="5"/>
    <x v="6"/>
    <s v="Short"/>
    <d v="2019-05-19T00:00:00"/>
    <d v="1899-12-30T17:35:00"/>
    <x v="21"/>
    <d v="1899-12-30T17:50:00"/>
  </r>
  <r>
    <s v="T2"/>
    <x v="40"/>
    <x v="0"/>
    <s v="EI348"/>
    <d v="2019-05-19T17:45:00"/>
    <s v="May"/>
    <x v="5"/>
    <x v="23"/>
    <s v="None"/>
    <d v="2019-05-19T00:00:00"/>
    <d v="1899-12-30T17:45:00"/>
    <x v="22"/>
    <d v="1899-12-30T17:48:00"/>
  </r>
  <r>
    <s v="T2"/>
    <x v="18"/>
    <x v="0"/>
    <s v="EI244"/>
    <d v="2019-05-19T17:50:00"/>
    <s v="May"/>
    <x v="5"/>
    <x v="33"/>
    <s v="None"/>
    <d v="2019-05-19T00:00:00"/>
    <d v="1899-12-30T17:50:00"/>
    <x v="22"/>
    <d v="1899-12-30T17:56:00"/>
  </r>
  <r>
    <s v="T1"/>
    <x v="41"/>
    <x v="12"/>
    <s v="LH2517"/>
    <d v="2019-05-19T17:50:00"/>
    <s v="May"/>
    <x v="5"/>
    <x v="65"/>
    <s v="Long"/>
    <d v="2019-05-19T00:00:00"/>
    <d v="1899-12-30T17:50:00"/>
    <x v="22"/>
    <d v="1899-12-30T18:42:00"/>
  </r>
  <r>
    <s v="T1"/>
    <x v="32"/>
    <x v="2"/>
    <s v="FR446"/>
    <d v="2019-05-19T17:50:00"/>
    <s v="May"/>
    <x v="5"/>
    <x v="14"/>
    <s v="Short"/>
    <d v="2019-05-19T00:00:00"/>
    <d v="1899-12-30T17:50:00"/>
    <x v="22"/>
    <d v="1899-12-30T18:00:00"/>
  </r>
  <r>
    <s v="T2"/>
    <x v="42"/>
    <x v="0"/>
    <s v="EI338"/>
    <d v="2019-05-19T17:55:00"/>
    <s v="May"/>
    <x v="5"/>
    <x v="25"/>
    <s v="None"/>
    <d v="2019-05-19T00:00:00"/>
    <d v="1899-12-30T17:55:00"/>
    <x v="23"/>
    <d v="1899-12-30T17:56:00"/>
  </r>
  <r>
    <s v="T1"/>
    <x v="16"/>
    <x v="2"/>
    <s v="FR7054"/>
    <d v="2019-05-19T17:55:00"/>
    <s v="May"/>
    <x v="5"/>
    <x v="6"/>
    <s v="Short"/>
    <d v="2019-05-19T00:00:00"/>
    <d v="1899-12-30T17:55:00"/>
    <x v="23"/>
    <d v="1899-12-30T18:10:00"/>
  </r>
  <r>
    <s v="T2"/>
    <x v="31"/>
    <x v="0"/>
    <s v="EI3258"/>
    <d v="2019-05-19T18:00:00"/>
    <s v="May"/>
    <x v="5"/>
    <x v="34"/>
    <s v="Medium"/>
    <d v="2019-05-19T00:00:00"/>
    <d v="1899-12-30T18:00:00"/>
    <x v="23"/>
    <d v="1899-12-30T18:21:00"/>
  </r>
  <r>
    <s v="T2"/>
    <x v="10"/>
    <x v="0"/>
    <s v="EI178"/>
    <d v="2019-05-19T18:00:00"/>
    <s v="May"/>
    <x v="5"/>
    <x v="51"/>
    <s v="Long"/>
    <d v="2019-05-19T00:00:00"/>
    <d v="1899-12-30T18:00:00"/>
    <x v="23"/>
    <d v="1899-12-30T18:42:00"/>
  </r>
  <r>
    <s v="T1"/>
    <x v="46"/>
    <x v="2"/>
    <s v="FR4844"/>
    <d v="2019-05-19T18:00:00"/>
    <s v="May"/>
    <x v="5"/>
    <x v="67"/>
    <s v="Medium"/>
    <d v="2019-05-19T00:00:00"/>
    <d v="1899-12-30T18:00:00"/>
    <x v="23"/>
    <d v="1899-12-30T18:23:00"/>
  </r>
  <r>
    <s v="T2"/>
    <x v="13"/>
    <x v="0"/>
    <s v="EI610"/>
    <d v="2019-05-19T18:10:00"/>
    <s v="May"/>
    <x v="5"/>
    <x v="14"/>
    <s v="Short"/>
    <d v="2019-05-19T00:00:00"/>
    <d v="1899-12-30T18:10:00"/>
    <x v="24"/>
    <d v="1899-12-30T18:20:00"/>
  </r>
  <r>
    <s v="T1"/>
    <x v="43"/>
    <x v="2"/>
    <s v="FR7326"/>
    <d v="2019-05-19T18:10:00"/>
    <s v="May"/>
    <x v="5"/>
    <x v="20"/>
    <s v="Long"/>
    <d v="2019-05-19T00:00:00"/>
    <d v="1899-12-30T18:10:00"/>
    <x v="24"/>
    <d v="1899-12-30T18:42:00"/>
  </r>
  <r>
    <s v="T1"/>
    <x v="140"/>
    <x v="2"/>
    <s v="FR8998"/>
    <d v="2019-05-19T18:10:00"/>
    <s v="May"/>
    <x v="5"/>
    <x v="14"/>
    <s v="Short"/>
    <d v="2019-05-19T00:00:00"/>
    <d v="1899-12-30T18:10:00"/>
    <x v="24"/>
    <d v="1899-12-30T18:20:00"/>
  </r>
  <r>
    <s v="T1"/>
    <x v="167"/>
    <x v="40"/>
    <s v="FIA712"/>
    <d v="2019-05-19T18:15:00"/>
    <s v="May"/>
    <x v="5"/>
    <x v="22"/>
    <s v="Short"/>
    <d v="2019-05-19T00:00:00"/>
    <d v="1899-12-30T18:15:00"/>
    <x v="25"/>
    <d v="1899-12-30T18:28:00"/>
  </r>
  <r>
    <s v="T2"/>
    <x v="51"/>
    <x v="0"/>
    <s v="EI139"/>
    <d v="2019-05-19T16:20:00"/>
    <s v="May"/>
    <x v="5"/>
    <x v="39"/>
    <s v="None"/>
    <d v="2019-05-19T00:00:00"/>
    <d v="1899-12-30T16:20:00"/>
    <x v="26"/>
    <d v="1899-12-30T16:24:00"/>
  </r>
  <r>
    <s v="T2"/>
    <x v="41"/>
    <x v="0"/>
    <s v="EI356"/>
    <d v="2019-05-19T16:20:00"/>
    <s v="May"/>
    <x v="5"/>
    <x v="28"/>
    <s v="Medium"/>
    <d v="2019-05-19T00:00:00"/>
    <d v="1899-12-30T16:20:00"/>
    <x v="26"/>
    <d v="1899-12-30T16:48:00"/>
  </r>
  <r>
    <s v="T1"/>
    <x v="53"/>
    <x v="14"/>
    <s v="TK1978"/>
    <d v="2019-05-19T16:30:00"/>
    <s v="May"/>
    <x v="5"/>
    <x v="67"/>
    <s v="Medium"/>
    <d v="2019-05-19T00:00:00"/>
    <d v="1899-12-30T16:30:00"/>
    <x v="27"/>
    <d v="1899-12-30T16:53:00"/>
  </r>
  <r>
    <s v="T1"/>
    <x v="52"/>
    <x v="2"/>
    <s v="FR9434"/>
    <d v="2019-05-19T16:30:00"/>
    <s v="May"/>
    <x v="5"/>
    <x v="23"/>
    <s v="None"/>
    <d v="2019-05-19T00:00:00"/>
    <d v="1899-12-30T16:30:00"/>
    <x v="27"/>
    <d v="1899-12-30T16:33:00"/>
  </r>
  <r>
    <s v="T2"/>
    <x v="54"/>
    <x v="0"/>
    <s v="EI376"/>
    <d v="2019-05-19T16:30:00"/>
    <s v="May"/>
    <x v="5"/>
    <x v="26"/>
    <s v="Short"/>
    <d v="2019-05-19T00:00:00"/>
    <d v="1899-12-30T16:30:00"/>
    <x v="27"/>
    <d v="1899-12-30T16:46:00"/>
  </r>
  <r>
    <s v="T1"/>
    <x v="16"/>
    <x v="2"/>
    <s v="FR7048"/>
    <d v="2019-05-19T16:35:00"/>
    <s v="May"/>
    <x v="5"/>
    <x v="47"/>
    <s v="Short"/>
    <d v="2019-05-19T00:00:00"/>
    <d v="1899-12-30T16:35:00"/>
    <x v="28"/>
    <d v="1899-12-30T16:53:00"/>
  </r>
  <r>
    <s v="T2"/>
    <x v="31"/>
    <x v="0"/>
    <s v="EI3556"/>
    <d v="2019-05-19T16:40:00"/>
    <s v="May"/>
    <x v="5"/>
    <x v="61"/>
    <s v="Long"/>
    <d v="2019-05-19T00:00:00"/>
    <d v="1899-12-30T16:40:00"/>
    <x v="28"/>
    <d v="1899-12-30T17:30:00"/>
  </r>
  <r>
    <s v="T1"/>
    <x v="26"/>
    <x v="2"/>
    <s v="FR7032"/>
    <d v="2019-05-19T16:40:00"/>
    <s v="May"/>
    <x v="5"/>
    <x v="2"/>
    <s v="None"/>
    <d v="2019-05-19T00:00:00"/>
    <d v="1899-12-30T16:40:00"/>
    <x v="28"/>
    <d v="1899-12-30T16:49:00"/>
  </r>
  <r>
    <s v="T1"/>
    <x v="18"/>
    <x v="2"/>
    <s v="FR142"/>
    <d v="2019-05-19T16:45:00"/>
    <s v="May"/>
    <x v="5"/>
    <x v="19"/>
    <s v="None"/>
    <d v="2019-05-19T00:00:00"/>
    <d v="1899-12-30T16:45:00"/>
    <x v="29"/>
    <d v="1899-12-30T16:53:00"/>
  </r>
  <r>
    <s v="T1"/>
    <x v="10"/>
    <x v="4"/>
    <s v="BA829"/>
    <d v="2019-05-19T16:45:00"/>
    <s v="May"/>
    <x v="5"/>
    <x v="23"/>
    <s v="None"/>
    <d v="2019-05-19T00:00:00"/>
    <d v="1899-12-30T16:45:00"/>
    <x v="29"/>
    <d v="1899-12-30T16:48:00"/>
  </r>
  <r>
    <s v="T1"/>
    <x v="55"/>
    <x v="2"/>
    <s v="FR1901"/>
    <d v="2019-05-19T16:50:00"/>
    <s v="May"/>
    <x v="5"/>
    <x v="68"/>
    <s v="Medium"/>
    <d v="2019-05-19T00:00:00"/>
    <d v="1899-12-30T16:50:00"/>
    <x v="29"/>
    <d v="1899-12-30T17:19:00"/>
  </r>
  <r>
    <s v="T1"/>
    <x v="30"/>
    <x v="8"/>
    <s v="BE386"/>
    <d v="2019-05-19T16:55:00"/>
    <s v="May"/>
    <x v="5"/>
    <x v="25"/>
    <s v="None"/>
    <d v="2019-05-19T00:00:00"/>
    <d v="1899-12-30T16:55:00"/>
    <x v="30"/>
    <d v="1899-12-30T16:56:00"/>
  </r>
  <r>
    <s v="T1"/>
    <x v="7"/>
    <x v="15"/>
    <s v="AF1117"/>
    <d v="2019-05-19T17:00:00"/>
    <s v="May"/>
    <x v="5"/>
    <x v="44"/>
    <s v="Short"/>
    <d v="2019-05-19T00:00:00"/>
    <d v="1899-12-30T17:00:00"/>
    <x v="30"/>
    <d v="1899-12-30T17:12:00"/>
  </r>
  <r>
    <s v="T2"/>
    <x v="10"/>
    <x v="0"/>
    <s v="EI176"/>
    <d v="2019-05-19T17:00:00"/>
    <s v="May"/>
    <x v="5"/>
    <x v="29"/>
    <s v="Long"/>
    <d v="2019-05-19T00:00:00"/>
    <d v="1899-12-30T17:00:00"/>
    <x v="30"/>
    <d v="1899-12-30T17:43:00"/>
  </r>
  <r>
    <s v="T2"/>
    <x v="15"/>
    <x v="0"/>
    <s v="EI656"/>
    <d v="2019-05-19T17:00:00"/>
    <s v="May"/>
    <x v="5"/>
    <x v="10"/>
    <s v="Medium"/>
    <d v="2019-05-19T00:00:00"/>
    <d v="1899-12-30T17:00:00"/>
    <x v="30"/>
    <d v="1899-12-30T17:27:00"/>
  </r>
  <r>
    <s v="T1"/>
    <x v="5"/>
    <x v="2"/>
    <s v="FR6395"/>
    <d v="2019-05-19T17:05:00"/>
    <s v="May"/>
    <x v="5"/>
    <x v="132"/>
    <s v="Long"/>
    <d v="2019-05-19T00:00:00"/>
    <d v="1899-12-30T17:05:00"/>
    <x v="31"/>
    <d v="1899-12-30T19:00:00"/>
  </r>
  <r>
    <s v="T1"/>
    <x v="112"/>
    <x v="2"/>
    <s v="FR1976"/>
    <d v="2019-05-19T17:05:00"/>
    <s v="May"/>
    <x v="5"/>
    <x v="9"/>
    <s v="Long"/>
    <d v="2019-05-19T00:00:00"/>
    <d v="1899-12-30T17:05:00"/>
    <x v="31"/>
    <d v="1899-12-30T17:36:00"/>
  </r>
  <r>
    <s v="T2"/>
    <x v="56"/>
    <x v="0"/>
    <s v="EI3244"/>
    <d v="2019-05-19T17:10:00"/>
    <s v="May"/>
    <x v="5"/>
    <x v="14"/>
    <s v="Short"/>
    <d v="2019-05-19T00:00:00"/>
    <d v="1899-12-30T17:10:00"/>
    <x v="31"/>
    <d v="1899-12-30T17:20:00"/>
  </r>
  <r>
    <s v="T1"/>
    <x v="41"/>
    <x v="2"/>
    <s v="FR8996"/>
    <d v="2019-05-19T17:15:00"/>
    <s v="May"/>
    <x v="5"/>
    <x v="67"/>
    <s v="Medium"/>
    <d v="2019-05-19T00:00:00"/>
    <d v="1899-12-30T17:15:00"/>
    <x v="19"/>
    <d v="1899-12-30T17:38:00"/>
  </r>
  <r>
    <s v="T1"/>
    <x v="45"/>
    <x v="2"/>
    <s v="FR7156"/>
    <d v="2019-05-19T17:15:00"/>
    <s v="May"/>
    <x v="5"/>
    <x v="27"/>
    <s v="Medium"/>
    <d v="2019-05-19T00:00:00"/>
    <d v="1899-12-30T17:15:00"/>
    <x v="19"/>
    <d v="1899-12-30T17:41:00"/>
  </r>
  <r>
    <s v="T1"/>
    <x v="8"/>
    <x v="2"/>
    <s v="FR294"/>
    <d v="2019-05-19T15:30:00"/>
    <s v="May"/>
    <x v="5"/>
    <x v="85"/>
    <s v="Long"/>
    <d v="2019-05-19T00:00:00"/>
    <d v="1899-12-30T15:30:00"/>
    <x v="32"/>
    <d v="1899-12-30T16:23:00"/>
  </r>
  <r>
    <s v="T1"/>
    <x v="13"/>
    <x v="2"/>
    <s v="FR3104"/>
    <d v="2019-05-19T15:30:00"/>
    <s v="May"/>
    <x v="5"/>
    <x v="25"/>
    <s v="None"/>
    <d v="2019-05-19T00:00:00"/>
    <d v="1899-12-30T15:30:00"/>
    <x v="32"/>
    <d v="1899-12-30T15:31:00"/>
  </r>
  <r>
    <s v="T1"/>
    <x v="18"/>
    <x v="2"/>
    <s v="FR116"/>
    <d v="2019-05-19T15:35:00"/>
    <s v="May"/>
    <x v="5"/>
    <x v="50"/>
    <s v="None"/>
    <d v="2019-05-19T00:00:00"/>
    <d v="1899-12-30T15:35:00"/>
    <x v="33"/>
    <d v="1899-12-30T15:37:00"/>
  </r>
  <r>
    <s v="T2"/>
    <x v="44"/>
    <x v="0"/>
    <s v="EI288"/>
    <d v="2019-05-19T15:40:00"/>
    <s v="May"/>
    <x v="5"/>
    <x v="39"/>
    <s v="None"/>
    <d v="2019-05-19T00:00:00"/>
    <d v="1899-12-30T15:40:00"/>
    <x v="33"/>
    <d v="1899-12-30T15:44:00"/>
  </r>
  <r>
    <s v="T2"/>
    <x v="16"/>
    <x v="0"/>
    <s v="EI586"/>
    <d v="2019-05-19T15:40:00"/>
    <s v="May"/>
    <x v="5"/>
    <x v="5"/>
    <s v="Short"/>
    <d v="2019-05-19T00:00:00"/>
    <d v="1899-12-30T15:40:00"/>
    <x v="33"/>
    <d v="1899-12-30T15:51:00"/>
  </r>
  <r>
    <s v="T2"/>
    <x v="99"/>
    <x v="0"/>
    <s v="EI3930"/>
    <d v="2019-05-19T15:40:00"/>
    <s v="May"/>
    <x v="5"/>
    <x v="26"/>
    <s v="Short"/>
    <d v="2019-05-19T00:00:00"/>
    <d v="1899-12-30T15:40:00"/>
    <x v="33"/>
    <d v="1899-12-30T15:56:00"/>
  </r>
  <r>
    <s v="T2"/>
    <x v="14"/>
    <x v="0"/>
    <s v="EI3326"/>
    <d v="2019-05-19T15:40:00"/>
    <s v="May"/>
    <x v="5"/>
    <x v="40"/>
    <s v="Long"/>
    <d v="2019-05-19T00:00:00"/>
    <d v="1899-12-30T15:40:00"/>
    <x v="33"/>
    <d v="1899-12-30T16:29:00"/>
  </r>
  <r>
    <s v="T2"/>
    <x v="60"/>
    <x v="0"/>
    <s v="EI141"/>
    <d v="2019-05-19T15:50:00"/>
    <s v="May"/>
    <x v="5"/>
    <x v="39"/>
    <s v="None"/>
    <d v="2019-05-19T00:00:00"/>
    <d v="1899-12-30T15:50:00"/>
    <x v="34"/>
    <d v="1899-12-30T15:54:00"/>
  </r>
  <r>
    <s v="T1"/>
    <x v="29"/>
    <x v="2"/>
    <s v="FR672"/>
    <d v="2019-05-19T15:50:00"/>
    <s v="May"/>
    <x v="5"/>
    <x v="24"/>
    <s v="None"/>
    <d v="2019-05-19T00:00:00"/>
    <d v="1899-12-30T15:50:00"/>
    <x v="34"/>
    <d v="1899-12-30T15:50:00"/>
  </r>
  <r>
    <s v="T1"/>
    <x v="61"/>
    <x v="10"/>
    <s v="TOM1706"/>
    <d v="2019-05-19T15:55:00"/>
    <s v="May"/>
    <x v="5"/>
    <x v="81"/>
    <s v="Long"/>
    <d v="2019-05-19T00:00:00"/>
    <d v="1899-12-30T15:55:00"/>
    <x v="35"/>
    <d v="1899-12-30T16:31:00"/>
  </r>
  <r>
    <s v="T2"/>
    <x v="52"/>
    <x v="0"/>
    <s v="EI406"/>
    <d v="2019-05-19T15:55:00"/>
    <s v="May"/>
    <x v="5"/>
    <x v="7"/>
    <s v="Short"/>
    <d v="2019-05-19T00:00:00"/>
    <d v="1899-12-30T15:55:00"/>
    <x v="35"/>
    <d v="1899-12-30T16:12:00"/>
  </r>
  <r>
    <s v="T2"/>
    <x v="62"/>
    <x v="0"/>
    <s v="EI143"/>
    <d v="2019-05-19T16:00:00"/>
    <s v="May"/>
    <x v="5"/>
    <x v="19"/>
    <s v="None"/>
    <d v="2019-05-19T00:00:00"/>
    <d v="1899-12-30T16:00:00"/>
    <x v="35"/>
    <d v="1899-12-30T16:08:00"/>
  </r>
  <r>
    <s v="T2"/>
    <x v="64"/>
    <x v="0"/>
    <s v="EI125"/>
    <d v="2019-05-19T16:00:00"/>
    <s v="May"/>
    <x v="5"/>
    <x v="31"/>
    <s v="Long"/>
    <d v="2019-05-19T00:00:00"/>
    <d v="1899-12-30T16:00:00"/>
    <x v="35"/>
    <d v="1899-12-30T16:35:00"/>
  </r>
  <r>
    <s v="T1"/>
    <x v="143"/>
    <x v="2"/>
    <s v="FR7378"/>
    <d v="2019-05-19T16:00:00"/>
    <s v="May"/>
    <x v="5"/>
    <x v="24"/>
    <s v="None"/>
    <d v="2019-05-19T00:00:00"/>
    <d v="1899-12-30T16:00:00"/>
    <x v="35"/>
    <d v="1899-12-30T16:00:00"/>
  </r>
  <r>
    <s v="T2"/>
    <x v="66"/>
    <x v="0"/>
    <s v="EI109"/>
    <d v="2019-05-19T16:15:00"/>
    <s v="May"/>
    <x v="5"/>
    <x v="18"/>
    <s v="None"/>
    <d v="2019-05-19T00:00:00"/>
    <d v="1899-12-30T16:15:00"/>
    <x v="26"/>
    <d v="1899-12-30T16:20:00"/>
  </r>
  <r>
    <s v="T2"/>
    <x v="81"/>
    <x v="0"/>
    <s v="EI131"/>
    <d v="2019-05-19T14:20:00"/>
    <s v="May"/>
    <x v="5"/>
    <x v="29"/>
    <s v="Long"/>
    <d v="2019-05-19T00:00:00"/>
    <d v="1899-12-30T14:20:00"/>
    <x v="48"/>
    <d v="1899-12-30T15:03:00"/>
  </r>
  <r>
    <s v="T2"/>
    <x v="31"/>
    <x v="0"/>
    <s v="EI3256"/>
    <d v="2019-05-19T14:25:00"/>
    <s v="May"/>
    <x v="5"/>
    <x v="64"/>
    <s v="None"/>
    <d v="2019-05-19T00:00:00"/>
    <d v="1899-12-30T14:25:00"/>
    <x v="37"/>
    <d v="1899-12-30T14:32:00"/>
  </r>
  <r>
    <s v="T1"/>
    <x v="42"/>
    <x v="2"/>
    <s v="FR8558"/>
    <d v="2019-05-19T14:25:00"/>
    <s v="May"/>
    <x v="5"/>
    <x v="25"/>
    <s v="None"/>
    <d v="2019-05-19T00:00:00"/>
    <d v="1899-12-30T14:25:00"/>
    <x v="37"/>
    <d v="1899-12-30T14:26:00"/>
  </r>
  <r>
    <s v="T2"/>
    <x v="68"/>
    <x v="6"/>
    <s v="D81763"/>
    <d v="2019-05-19T14:30:00"/>
    <s v="May"/>
    <x v="5"/>
    <x v="7"/>
    <s v="Short"/>
    <d v="2019-05-19T00:00:00"/>
    <d v="1899-12-30T14:30:00"/>
    <x v="37"/>
    <d v="1899-12-30T14:47:00"/>
  </r>
  <r>
    <s v="T1"/>
    <x v="35"/>
    <x v="2"/>
    <s v="FR7122"/>
    <d v="2019-05-19T14:30:00"/>
    <s v="May"/>
    <x v="5"/>
    <x v="18"/>
    <s v="None"/>
    <d v="2019-05-19T00:00:00"/>
    <d v="1899-12-30T14:30:00"/>
    <x v="37"/>
    <d v="1899-12-30T14:35:00"/>
  </r>
  <r>
    <s v="T2"/>
    <x v="10"/>
    <x v="0"/>
    <s v="EI168"/>
    <d v="2019-05-19T14:30:00"/>
    <s v="May"/>
    <x v="5"/>
    <x v="14"/>
    <s v="Short"/>
    <d v="2019-05-19T00:00:00"/>
    <d v="1899-12-30T14:30:00"/>
    <x v="37"/>
    <d v="1899-12-30T14:40:00"/>
  </r>
  <r>
    <s v="T2"/>
    <x v="69"/>
    <x v="6"/>
    <s v="D81840"/>
    <d v="2019-05-19T14:40:00"/>
    <s v="May"/>
    <x v="5"/>
    <x v="23"/>
    <s v="None"/>
    <d v="2019-05-19T00:00:00"/>
    <d v="1899-12-30T14:40:00"/>
    <x v="38"/>
    <d v="1899-12-30T14:43:00"/>
  </r>
  <r>
    <s v="T1"/>
    <x v="23"/>
    <x v="2"/>
    <s v="FR506"/>
    <d v="2019-05-19T14:45:00"/>
    <s v="May"/>
    <x v="5"/>
    <x v="13"/>
    <s v="Short"/>
    <d v="2019-05-19T00:00:00"/>
    <d v="1899-12-30T14:45:00"/>
    <x v="39"/>
    <d v="1899-12-30T15:04:00"/>
  </r>
  <r>
    <s v="T2"/>
    <x v="14"/>
    <x v="0"/>
    <s v="EI208"/>
    <d v="2019-05-19T14:50:00"/>
    <s v="May"/>
    <x v="5"/>
    <x v="44"/>
    <s v="Short"/>
    <d v="2019-05-19T00:00:00"/>
    <d v="1899-12-30T14:50:00"/>
    <x v="39"/>
    <d v="1899-12-30T15:02:00"/>
  </r>
  <r>
    <s v="T1"/>
    <x v="40"/>
    <x v="26"/>
    <s v="LX407"/>
    <d v="2019-05-19T14:55:00"/>
    <s v="May"/>
    <x v="5"/>
    <x v="20"/>
    <s v="Long"/>
    <d v="2019-05-19T00:00:00"/>
    <d v="1899-12-30T14:55:00"/>
    <x v="40"/>
    <d v="1899-12-30T15:27:00"/>
  </r>
  <r>
    <s v="T2"/>
    <x v="73"/>
    <x v="0"/>
    <s v="EI145"/>
    <d v="2019-05-19T14:55:00"/>
    <s v="May"/>
    <x v="5"/>
    <x v="26"/>
    <s v="Short"/>
    <d v="2019-05-19T00:00:00"/>
    <d v="1899-12-30T14:55:00"/>
    <x v="40"/>
    <d v="1899-12-30T15:11:00"/>
  </r>
  <r>
    <s v="T2"/>
    <x v="35"/>
    <x v="0"/>
    <s v="EI764"/>
    <d v="2019-05-19T15:00:00"/>
    <s v="May"/>
    <x v="5"/>
    <x v="23"/>
    <s v="None"/>
    <d v="2019-05-19T00:00:00"/>
    <d v="1899-12-30T15:00:00"/>
    <x v="40"/>
    <d v="1899-12-30T15:03:00"/>
  </r>
  <r>
    <s v="T1"/>
    <x v="5"/>
    <x v="16"/>
    <s v="VY8721"/>
    <d v="2019-05-19T15:05:00"/>
    <s v="May"/>
    <x v="5"/>
    <x v="46"/>
    <s v="Medium"/>
    <d v="2019-05-19T00:00:00"/>
    <d v="1899-12-30T15:05:00"/>
    <x v="41"/>
    <d v="1899-12-30T15:25:00"/>
  </r>
  <r>
    <s v="T2"/>
    <x v="18"/>
    <x v="0"/>
    <s v="EI238"/>
    <d v="2019-05-19T15:05:00"/>
    <s v="May"/>
    <x v="5"/>
    <x v="46"/>
    <s v="Medium"/>
    <d v="2019-05-19T00:00:00"/>
    <d v="1899-12-30T15:05:00"/>
    <x v="41"/>
    <d v="1899-12-30T15:25:00"/>
  </r>
  <r>
    <s v="T1"/>
    <x v="75"/>
    <x v="17"/>
    <s v="QR018"/>
    <d v="2019-05-19T15:10:00"/>
    <s v="May"/>
    <x v="5"/>
    <x v="27"/>
    <s v="Medium"/>
    <d v="2019-05-19T00:00:00"/>
    <d v="1899-12-30T15:10:00"/>
    <x v="41"/>
    <d v="1899-12-30T15:36:00"/>
  </r>
  <r>
    <s v="T1"/>
    <x v="169"/>
    <x v="10"/>
    <s v="TOM1738"/>
    <d v="2019-05-19T15:10:00"/>
    <s v="May"/>
    <x v="5"/>
    <x v="58"/>
    <s v="Long"/>
    <d v="2019-05-19T00:00:00"/>
    <d v="1899-12-30T15:10:00"/>
    <x v="41"/>
    <d v="1899-12-30T15:49:00"/>
  </r>
  <r>
    <s v="T1"/>
    <x v="74"/>
    <x v="8"/>
    <s v="BE4524"/>
    <d v="2019-05-19T15:15:00"/>
    <s v="May"/>
    <x v="5"/>
    <x v="33"/>
    <s v="None"/>
    <d v="2019-05-19T00:00:00"/>
    <d v="1899-12-30T15:15:00"/>
    <x v="42"/>
    <d v="1899-12-30T15:21:00"/>
  </r>
  <r>
    <s v="T2"/>
    <x v="76"/>
    <x v="0"/>
    <s v="EI782"/>
    <d v="2019-05-19T15:20:00"/>
    <s v="May"/>
    <x v="5"/>
    <x v="26"/>
    <s v="Short"/>
    <d v="2019-05-19T00:00:00"/>
    <d v="1899-12-30T15:20:00"/>
    <x v="42"/>
    <d v="1899-12-30T15:36:00"/>
  </r>
  <r>
    <s v="T2"/>
    <x v="61"/>
    <x v="0"/>
    <s v="EI778"/>
    <d v="2019-05-19T15:20:00"/>
    <s v="May"/>
    <x v="5"/>
    <x v="24"/>
    <s v="None"/>
    <d v="2019-05-19T00:00:00"/>
    <d v="1899-12-30T15:20:00"/>
    <x v="42"/>
    <d v="1899-12-30T15:20:00"/>
  </r>
  <r>
    <s v="T2"/>
    <x v="31"/>
    <x v="0"/>
    <s v="EI3258"/>
    <d v="2019-05-19T18:00:00"/>
    <s v="May"/>
    <x v="5"/>
    <x v="5"/>
    <s v="Short"/>
    <d v="2019-05-19T00:00:00"/>
    <d v="1899-12-30T18:00:00"/>
    <x v="23"/>
    <d v="1899-12-30T18:11:00"/>
  </r>
  <r>
    <s v="T1"/>
    <x v="85"/>
    <x v="2"/>
    <s v="FR8035"/>
    <d v="2019-05-19T13:25:00"/>
    <s v="May"/>
    <x v="5"/>
    <x v="53"/>
    <s v="Long"/>
    <d v="2019-05-19T00:00:00"/>
    <d v="1899-12-30T13:25:00"/>
    <x v="43"/>
    <d v="1899-12-30T13:58:00"/>
  </r>
  <r>
    <s v="T1"/>
    <x v="29"/>
    <x v="2"/>
    <s v="FR670"/>
    <d v="2019-05-19T13:25:00"/>
    <s v="May"/>
    <x v="5"/>
    <x v="81"/>
    <s v="Long"/>
    <d v="2019-05-19T00:00:00"/>
    <d v="1899-12-30T13:25:00"/>
    <x v="43"/>
    <d v="1899-12-30T14:01:00"/>
  </r>
  <r>
    <s v="T1"/>
    <x v="153"/>
    <x v="2"/>
    <s v="FR7036"/>
    <d v="2019-05-19T13:30:00"/>
    <s v="May"/>
    <x v="5"/>
    <x v="33"/>
    <s v="None"/>
    <d v="2019-05-19T00:00:00"/>
    <d v="1899-12-30T13:30:00"/>
    <x v="43"/>
    <d v="1899-12-30T13:36:00"/>
  </r>
  <r>
    <s v="T2"/>
    <x v="29"/>
    <x v="0"/>
    <s v="EI272"/>
    <d v="2019-05-19T13:30:00"/>
    <s v="May"/>
    <x v="5"/>
    <x v="23"/>
    <s v="None"/>
    <d v="2019-05-19T00:00:00"/>
    <d v="1899-12-30T13:30:00"/>
    <x v="43"/>
    <d v="1899-12-30T13:33:00"/>
  </r>
  <r>
    <s v="T2"/>
    <x v="64"/>
    <x v="18"/>
    <s v="AA209"/>
    <d v="2019-05-19T13:35:00"/>
    <s v="May"/>
    <x v="5"/>
    <x v="141"/>
    <s v="Long"/>
    <d v="2019-05-19T00:00:00"/>
    <d v="1899-12-30T13:35:00"/>
    <x v="44"/>
    <d v="1899-12-30T15:26:00"/>
  </r>
  <r>
    <s v="T2"/>
    <x v="77"/>
    <x v="0"/>
    <s v="EI129"/>
    <d v="2019-05-19T13:35:00"/>
    <s v="May"/>
    <x v="5"/>
    <x v="26"/>
    <s v="Short"/>
    <d v="2019-05-19T00:00:00"/>
    <d v="1899-12-30T13:35:00"/>
    <x v="44"/>
    <d v="1899-12-30T13:51:00"/>
  </r>
  <r>
    <s v="T2"/>
    <x v="10"/>
    <x v="0"/>
    <s v="EI166"/>
    <d v="2019-05-19T13:40:00"/>
    <s v="May"/>
    <x v="5"/>
    <x v="39"/>
    <s v="None"/>
    <d v="2019-05-19T00:00:00"/>
    <d v="1899-12-30T13:40:00"/>
    <x v="44"/>
    <d v="1899-12-30T13:44:00"/>
  </r>
  <r>
    <s v="T2"/>
    <x v="7"/>
    <x v="0"/>
    <s v="EI526"/>
    <d v="2019-05-19T13:40:00"/>
    <s v="May"/>
    <x v="5"/>
    <x v="44"/>
    <s v="Short"/>
    <d v="2019-05-19T00:00:00"/>
    <d v="1899-12-30T13:40:00"/>
    <x v="44"/>
    <d v="1899-12-30T13:52:00"/>
  </r>
  <r>
    <s v="T2"/>
    <x v="34"/>
    <x v="9"/>
    <s v="EK162"/>
    <d v="2019-05-19T13:50:00"/>
    <s v="May"/>
    <x v="5"/>
    <x v="39"/>
    <s v="None"/>
    <d v="2019-05-19T00:00:00"/>
    <d v="1899-12-30T13:50:00"/>
    <x v="45"/>
    <d v="1899-12-30T13:54:00"/>
  </r>
  <r>
    <s v="T1"/>
    <x v="14"/>
    <x v="2"/>
    <s v="FR562"/>
    <d v="2019-05-19T13:50:00"/>
    <s v="May"/>
    <x v="5"/>
    <x v="9"/>
    <s v="Long"/>
    <d v="2019-05-19T00:00:00"/>
    <d v="1899-12-30T13:50:00"/>
    <x v="45"/>
    <d v="1899-12-30T14:21:00"/>
  </r>
  <r>
    <s v="T2"/>
    <x v="13"/>
    <x v="0"/>
    <s v="EI608"/>
    <d v="2019-05-19T13:50:00"/>
    <s v="May"/>
    <x v="5"/>
    <x v="14"/>
    <s v="Short"/>
    <d v="2019-05-19T00:00:00"/>
    <d v="1899-12-30T13:50:00"/>
    <x v="45"/>
    <d v="1899-12-30T14:00:00"/>
  </r>
  <r>
    <s v="T1"/>
    <x v="0"/>
    <x v="2"/>
    <s v="FR5774"/>
    <d v="2019-05-19T14:00:00"/>
    <s v="May"/>
    <x v="5"/>
    <x v="24"/>
    <s v="None"/>
    <d v="2019-05-19T00:00:00"/>
    <d v="1899-12-30T14:00:00"/>
    <x v="46"/>
    <d v="1899-12-30T14:00:00"/>
  </r>
  <r>
    <s v="T2"/>
    <x v="23"/>
    <x v="0"/>
    <s v="EI3284"/>
    <d v="2019-05-19T14:00:00"/>
    <s v="May"/>
    <x v="5"/>
    <x v="5"/>
    <s v="Short"/>
    <d v="2019-05-19T00:00:00"/>
    <d v="1899-12-30T14:00:00"/>
    <x v="46"/>
    <d v="1899-12-30T14:11:00"/>
  </r>
  <r>
    <s v="T1"/>
    <x v="59"/>
    <x v="2"/>
    <s v="FR7072"/>
    <d v="2019-05-19T14:05:00"/>
    <s v="May"/>
    <x v="5"/>
    <x v="42"/>
    <s v="Medium"/>
    <d v="2019-05-19T00:00:00"/>
    <d v="1899-12-30T14:05:00"/>
    <x v="47"/>
    <d v="1899-12-30T14:29:00"/>
  </r>
  <r>
    <s v="T1"/>
    <x v="88"/>
    <x v="2"/>
    <s v="FR6485"/>
    <d v="2019-05-19T14:10:00"/>
    <s v="May"/>
    <x v="5"/>
    <x v="2"/>
    <s v="None"/>
    <d v="2019-05-19T00:00:00"/>
    <d v="1899-12-30T14:10:00"/>
    <x v="47"/>
    <d v="1899-12-30T14:19:00"/>
  </r>
  <r>
    <s v="T1"/>
    <x v="7"/>
    <x v="15"/>
    <s v="AF1817"/>
    <d v="2019-05-19T14:10:00"/>
    <s v="May"/>
    <x v="5"/>
    <x v="19"/>
    <s v="None"/>
    <d v="2019-05-19T00:00:00"/>
    <d v="1899-12-30T14:10:00"/>
    <x v="47"/>
    <d v="1899-12-30T14:18:00"/>
  </r>
  <r>
    <s v="T2"/>
    <x v="88"/>
    <x v="0"/>
    <s v="EI506"/>
    <d v="2019-05-19T12:55:00"/>
    <s v="May"/>
    <x v="5"/>
    <x v="44"/>
    <s v="Short"/>
    <d v="2019-05-19T00:00:00"/>
    <d v="1899-12-30T12:55:00"/>
    <x v="36"/>
    <d v="1899-12-30T13:07:00"/>
  </r>
  <r>
    <s v="T2"/>
    <x v="80"/>
    <x v="20"/>
    <s v="UA127"/>
    <d v="2019-05-19T12:55:00"/>
    <s v="May"/>
    <x v="5"/>
    <x v="0"/>
    <s v="Short"/>
    <d v="2019-05-19T00:00:00"/>
    <d v="1899-12-30T12:55:00"/>
    <x v="36"/>
    <d v="1899-12-30T13:09:00"/>
  </r>
  <r>
    <s v="T2"/>
    <x v="18"/>
    <x v="0"/>
    <s v="EI236"/>
    <d v="2019-05-19T12:55:00"/>
    <s v="May"/>
    <x v="5"/>
    <x v="18"/>
    <s v="None"/>
    <d v="2019-05-19T00:00:00"/>
    <d v="1899-12-30T12:55:00"/>
    <x v="36"/>
    <d v="1899-12-30T13:00:00"/>
  </r>
  <r>
    <s v="T1"/>
    <x v="18"/>
    <x v="2"/>
    <s v="FR122"/>
    <d v="2019-05-19T12:55:00"/>
    <s v="May"/>
    <x v="5"/>
    <x v="47"/>
    <s v="Short"/>
    <d v="2019-05-19T00:00:00"/>
    <d v="1899-12-30T12:55:00"/>
    <x v="36"/>
    <d v="1899-12-30T13:13:00"/>
  </r>
  <r>
    <s v="T2"/>
    <x v="89"/>
    <x v="0"/>
    <s v="EI101"/>
    <d v="2019-05-19T13:00:00"/>
    <s v="May"/>
    <x v="5"/>
    <x v="7"/>
    <s v="Short"/>
    <d v="2019-05-19T00:00:00"/>
    <d v="1899-12-30T13:00:00"/>
    <x v="36"/>
    <d v="1899-12-30T13:17:00"/>
  </r>
  <r>
    <s v="T1"/>
    <x v="10"/>
    <x v="4"/>
    <s v="BA835"/>
    <d v="2019-05-19T13:00:00"/>
    <s v="May"/>
    <x v="5"/>
    <x v="50"/>
    <s v="None"/>
    <d v="2019-05-19T00:00:00"/>
    <d v="1899-12-30T13:00:00"/>
    <x v="36"/>
    <d v="1899-12-30T13:02:00"/>
  </r>
  <r>
    <s v="T2"/>
    <x v="67"/>
    <x v="0"/>
    <s v="EI748"/>
    <d v="2019-05-19T13:00:00"/>
    <s v="May"/>
    <x v="5"/>
    <x v="2"/>
    <s v="None"/>
    <d v="2019-05-19T00:00:00"/>
    <d v="1899-12-30T13:00:00"/>
    <x v="36"/>
    <d v="1899-12-30T13:09:00"/>
  </r>
  <r>
    <s v="T2"/>
    <x v="91"/>
    <x v="0"/>
    <s v="EI742"/>
    <d v="2019-05-19T13:05:00"/>
    <s v="May"/>
    <x v="5"/>
    <x v="7"/>
    <s v="Short"/>
    <d v="2019-05-19T00:00:00"/>
    <d v="1899-12-30T13:05:00"/>
    <x v="53"/>
    <d v="1899-12-30T13:22:00"/>
  </r>
  <r>
    <s v="T1"/>
    <x v="45"/>
    <x v="2"/>
    <s v="FR3978"/>
    <d v="2019-05-19T13:05:00"/>
    <s v="May"/>
    <x v="5"/>
    <x v="24"/>
    <s v="None"/>
    <d v="2019-05-19T00:00:00"/>
    <d v="1899-12-30T13:05:00"/>
    <x v="53"/>
    <d v="1899-12-30T13:05:00"/>
  </r>
  <r>
    <s v="T1"/>
    <x v="30"/>
    <x v="8"/>
    <s v="BE384"/>
    <d v="2019-05-19T13:10:00"/>
    <s v="May"/>
    <x v="5"/>
    <x v="9"/>
    <s v="Long"/>
    <d v="2019-05-19T00:00:00"/>
    <d v="1899-12-30T13:10:00"/>
    <x v="53"/>
    <d v="1899-12-30T13:41:00"/>
  </r>
  <r>
    <s v="T2"/>
    <x v="31"/>
    <x v="0"/>
    <s v="EI3254"/>
    <d v="2019-05-19T13:10:00"/>
    <s v="May"/>
    <x v="5"/>
    <x v="36"/>
    <s v="Long"/>
    <d v="2019-05-19T00:00:00"/>
    <d v="1899-12-30T13:10:00"/>
    <x v="53"/>
    <d v="1899-12-30T13:48:00"/>
  </r>
  <r>
    <s v="T2"/>
    <x v="90"/>
    <x v="0"/>
    <s v="EI115"/>
    <d v="2019-05-19T13:10:00"/>
    <s v="May"/>
    <x v="5"/>
    <x v="19"/>
    <s v="None"/>
    <d v="2019-05-19T00:00:00"/>
    <d v="1899-12-30T13:10:00"/>
    <x v="53"/>
    <d v="1899-12-30T13:18:00"/>
  </r>
  <r>
    <s v="T2"/>
    <x v="0"/>
    <x v="0"/>
    <s v="EI3224"/>
    <d v="2019-05-19T13:20:00"/>
    <s v="May"/>
    <x v="5"/>
    <x v="46"/>
    <s v="Medium"/>
    <d v="2019-05-19T00:00:00"/>
    <d v="1899-12-30T13:20:00"/>
    <x v="54"/>
    <d v="1899-12-30T13:40:00"/>
  </r>
  <r>
    <s v="T2"/>
    <x v="44"/>
    <x v="0"/>
    <s v="EI286"/>
    <d v="2019-05-19T13:20:00"/>
    <s v="May"/>
    <x v="5"/>
    <x v="14"/>
    <s v="Short"/>
    <d v="2019-05-19T00:00:00"/>
    <d v="1899-12-30T13:20:00"/>
    <x v="54"/>
    <d v="1899-12-30T13:30:00"/>
  </r>
  <r>
    <s v="T1"/>
    <x v="13"/>
    <x v="7"/>
    <s v="KL936"/>
    <d v="2019-05-19T13:20:00"/>
    <s v="May"/>
    <x v="5"/>
    <x v="67"/>
    <s v="Medium"/>
    <d v="2019-05-19T00:00:00"/>
    <d v="1899-12-30T13:20:00"/>
    <x v="54"/>
    <d v="1899-12-30T13:43:00"/>
  </r>
  <r>
    <s v="T2"/>
    <x v="92"/>
    <x v="0"/>
    <s v="EI684"/>
    <d v="2019-05-19T13:20:00"/>
    <s v="May"/>
    <x v="5"/>
    <x v="25"/>
    <s v="None"/>
    <d v="2019-05-19T00:00:00"/>
    <d v="1899-12-30T13:20:00"/>
    <x v="54"/>
    <d v="1899-12-30T13:21:00"/>
  </r>
  <r>
    <s v="T1"/>
    <x v="87"/>
    <x v="24"/>
    <s v="LM664"/>
    <d v="2019-05-19T09:45:00"/>
    <s v="May"/>
    <x v="5"/>
    <x v="142"/>
    <s v="Long"/>
    <d v="2019-05-19T00:00:00"/>
    <d v="1899-12-30T09:45:00"/>
    <x v="68"/>
    <d v="1899-12-30T14:58:00"/>
  </r>
  <r>
    <s v="T2"/>
    <x v="10"/>
    <x v="0"/>
    <s v="EI162"/>
    <d v="2019-05-19T11:10:00"/>
    <s v="May"/>
    <x v="5"/>
    <x v="24"/>
    <s v="None"/>
    <d v="2019-05-19T00:00:00"/>
    <d v="1899-12-30T11:10:00"/>
    <x v="63"/>
    <d v="1899-12-30T11:10:00"/>
  </r>
  <r>
    <s v="T2"/>
    <x v="22"/>
    <x v="0"/>
    <s v="EI3350"/>
    <d v="2019-05-19T11:10:00"/>
    <s v="May"/>
    <x v="5"/>
    <x v="7"/>
    <s v="Short"/>
    <d v="2019-05-19T00:00:00"/>
    <d v="1899-12-30T11:10:00"/>
    <x v="63"/>
    <d v="1899-12-30T11:27:00"/>
  </r>
  <r>
    <s v="T1"/>
    <x v="40"/>
    <x v="26"/>
    <s v="LX401"/>
    <d v="2019-05-19T11:15:00"/>
    <s v="May"/>
    <x v="5"/>
    <x v="50"/>
    <s v="None"/>
    <d v="2019-05-19T00:00:00"/>
    <d v="1899-12-30T11:15:00"/>
    <x v="64"/>
    <d v="1899-12-30T11:17:00"/>
  </r>
  <r>
    <s v="T2"/>
    <x v="70"/>
    <x v="0"/>
    <s v="EI3342"/>
    <d v="2019-05-19T11:20:00"/>
    <s v="May"/>
    <x v="5"/>
    <x v="24"/>
    <s v="None"/>
    <d v="2019-05-19T00:00:00"/>
    <d v="1899-12-30T11:20:00"/>
    <x v="64"/>
    <d v="1899-12-30T11:20:00"/>
  </r>
  <r>
    <s v="T2"/>
    <x v="90"/>
    <x v="18"/>
    <s v="AA723"/>
    <d v="2019-05-19T11:20:00"/>
    <s v="May"/>
    <x v="5"/>
    <x v="25"/>
    <s v="None"/>
    <d v="2019-05-19T00:00:00"/>
    <d v="1899-12-30T11:20:00"/>
    <x v="64"/>
    <d v="1899-12-30T11:21:00"/>
  </r>
  <r>
    <s v="T2"/>
    <x v="44"/>
    <x v="0"/>
    <s v="EI284"/>
    <d v="2019-05-19T11:20:00"/>
    <s v="May"/>
    <x v="5"/>
    <x v="23"/>
    <s v="None"/>
    <d v="2019-05-19T00:00:00"/>
    <d v="1899-12-30T11:20:00"/>
    <x v="64"/>
    <d v="1899-12-30T11:23:00"/>
  </r>
  <r>
    <s v="T1"/>
    <x v="4"/>
    <x v="2"/>
    <s v="FR1452"/>
    <d v="2019-05-19T11:25:00"/>
    <s v="May"/>
    <x v="5"/>
    <x v="37"/>
    <s v="Medium"/>
    <d v="2019-05-19T00:00:00"/>
    <d v="1899-12-30T11:25:00"/>
    <x v="55"/>
    <d v="1899-12-30T11:50:00"/>
  </r>
  <r>
    <s v="T2"/>
    <x v="64"/>
    <x v="0"/>
    <s v="EI123"/>
    <d v="2019-05-19T11:30:00"/>
    <s v="May"/>
    <x v="5"/>
    <x v="22"/>
    <s v="Short"/>
    <d v="2019-05-19T00:00:00"/>
    <d v="1899-12-30T11:30:00"/>
    <x v="55"/>
    <d v="1899-12-30T11:43:00"/>
  </r>
  <r>
    <s v="T2"/>
    <x v="51"/>
    <x v="0"/>
    <s v="EI137"/>
    <d v="2019-05-19T11:30:00"/>
    <s v="May"/>
    <x v="5"/>
    <x v="18"/>
    <s v="None"/>
    <d v="2019-05-19T00:00:00"/>
    <d v="1899-12-30T11:30:00"/>
    <x v="55"/>
    <d v="1899-12-30T11:35:00"/>
  </r>
  <r>
    <s v="T2"/>
    <x v="95"/>
    <x v="0"/>
    <s v="EI552"/>
    <d v="2019-05-19T11:45:00"/>
    <s v="May"/>
    <x v="5"/>
    <x v="18"/>
    <s v="None"/>
    <d v="2019-05-19T00:00:00"/>
    <d v="1899-12-30T11:45:00"/>
    <x v="57"/>
    <d v="1899-12-30T11:50:00"/>
  </r>
  <r>
    <s v="T1"/>
    <x v="94"/>
    <x v="25"/>
    <s v="FI417"/>
    <d v="2019-05-19T11:45:00"/>
    <s v="May"/>
    <x v="5"/>
    <x v="20"/>
    <s v="Long"/>
    <d v="2019-05-19T00:00:00"/>
    <d v="1899-12-30T11:45:00"/>
    <x v="57"/>
    <d v="1899-12-30T12:17:00"/>
  </r>
  <r>
    <s v="T1"/>
    <x v="26"/>
    <x v="2"/>
    <s v="FR9370"/>
    <d v="2019-05-19T11:50:00"/>
    <s v="May"/>
    <x v="5"/>
    <x v="46"/>
    <s v="Medium"/>
    <d v="2019-05-19T00:00:00"/>
    <d v="1899-12-30T11:50:00"/>
    <x v="57"/>
    <d v="1899-12-30T12:10:00"/>
  </r>
  <r>
    <s v="T1"/>
    <x v="8"/>
    <x v="2"/>
    <s v="FR2272"/>
    <d v="2019-05-19T11:55:00"/>
    <s v="May"/>
    <x v="5"/>
    <x v="9"/>
    <s v="Long"/>
    <d v="2019-05-19T00:00:00"/>
    <d v="1899-12-30T11:55:00"/>
    <x v="58"/>
    <d v="1899-12-30T12:26:00"/>
  </r>
  <r>
    <s v="T1"/>
    <x v="85"/>
    <x v="21"/>
    <s v="EW397"/>
    <d v="2019-05-19T12:00:00"/>
    <s v="May"/>
    <x v="5"/>
    <x v="23"/>
    <s v="None"/>
    <d v="2019-05-19T00:00:00"/>
    <d v="1899-12-30T12:00:00"/>
    <x v="58"/>
    <d v="1899-12-30T12:03:00"/>
  </r>
  <r>
    <s v="T1"/>
    <x v="97"/>
    <x v="8"/>
    <s v="BE304"/>
    <d v="2019-05-19T12:05:00"/>
    <s v="May"/>
    <x v="5"/>
    <x v="6"/>
    <s v="Short"/>
    <d v="2019-05-19T00:00:00"/>
    <d v="1899-12-30T12:05:00"/>
    <x v="59"/>
    <d v="1899-12-30T12:20:00"/>
  </r>
  <r>
    <s v="T1"/>
    <x v="28"/>
    <x v="33"/>
    <s v="SK4604"/>
    <d v="2019-05-19T12:05:00"/>
    <s v="May"/>
    <x v="5"/>
    <x v="25"/>
    <s v="None"/>
    <d v="2019-05-19T00:00:00"/>
    <d v="1899-12-30T12:05:00"/>
    <x v="59"/>
    <d v="1899-12-30T12:06:00"/>
  </r>
  <r>
    <s v="T2"/>
    <x v="2"/>
    <x v="0"/>
    <s v="EI664"/>
    <d v="2019-05-19T12:15:00"/>
    <s v="May"/>
    <x v="5"/>
    <x v="50"/>
    <s v="None"/>
    <d v="2019-05-19T00:00:00"/>
    <d v="1899-12-30T12:15:00"/>
    <x v="49"/>
    <d v="1899-12-30T12:17:00"/>
  </r>
  <r>
    <s v="T2"/>
    <x v="82"/>
    <x v="22"/>
    <s v="DL177"/>
    <d v="2019-05-19T12:20:00"/>
    <s v="May"/>
    <x v="5"/>
    <x v="50"/>
    <s v="None"/>
    <d v="2019-05-19T00:00:00"/>
    <d v="1899-12-30T12:20:00"/>
    <x v="49"/>
    <d v="1899-12-30T12:22:00"/>
  </r>
  <r>
    <s v="T1"/>
    <x v="77"/>
    <x v="23"/>
    <s v="AC843"/>
    <d v="2019-05-19T12:25:00"/>
    <s v="May"/>
    <x v="5"/>
    <x v="5"/>
    <s v="Short"/>
    <d v="2019-05-19T00:00:00"/>
    <d v="1899-12-30T12:25:00"/>
    <x v="50"/>
    <d v="1899-12-30T12:36:00"/>
  </r>
  <r>
    <s v="T2"/>
    <x v="64"/>
    <x v="20"/>
    <s v="UA153"/>
    <d v="2019-05-19T12:25:00"/>
    <s v="May"/>
    <x v="5"/>
    <x v="27"/>
    <s v="Medium"/>
    <d v="2019-05-19T00:00:00"/>
    <d v="1899-12-30T12:25:00"/>
    <x v="50"/>
    <d v="1899-12-30T12:51:00"/>
  </r>
  <r>
    <s v="T2"/>
    <x v="80"/>
    <x v="0"/>
    <s v="EI119"/>
    <d v="2019-05-19T12:35:00"/>
    <s v="May"/>
    <x v="5"/>
    <x v="23"/>
    <s v="None"/>
    <d v="2019-05-19T00:00:00"/>
    <d v="1899-12-30T12:35:00"/>
    <x v="51"/>
    <d v="1899-12-30T12:38:00"/>
  </r>
  <r>
    <s v="T2"/>
    <x v="86"/>
    <x v="0"/>
    <s v="EI147"/>
    <d v="2019-05-19T12:35:00"/>
    <s v="May"/>
    <x v="5"/>
    <x v="5"/>
    <s v="Short"/>
    <d v="2019-05-19T00:00:00"/>
    <d v="1899-12-30T12:35:00"/>
    <x v="51"/>
    <d v="1899-12-30T12:46:00"/>
  </r>
  <r>
    <s v="T1"/>
    <x v="31"/>
    <x v="2"/>
    <s v="FR816"/>
    <d v="2019-05-19T12:35:00"/>
    <s v="May"/>
    <x v="5"/>
    <x v="14"/>
    <s v="Short"/>
    <d v="2019-05-19T00:00:00"/>
    <d v="1899-12-30T12:35:00"/>
    <x v="51"/>
    <d v="1899-12-30T12:45:00"/>
  </r>
  <r>
    <s v="T2"/>
    <x v="9"/>
    <x v="0"/>
    <s v="EI3204"/>
    <d v="2019-05-19T12:40:00"/>
    <s v="May"/>
    <x v="5"/>
    <x v="50"/>
    <s v="None"/>
    <d v="2019-05-19T00:00:00"/>
    <d v="1899-12-30T12:40:00"/>
    <x v="51"/>
    <d v="1899-12-30T12:42:00"/>
  </r>
  <r>
    <s v="T1"/>
    <x v="5"/>
    <x v="2"/>
    <s v="FR3977"/>
    <d v="2019-05-19T12:40:00"/>
    <s v="May"/>
    <x v="5"/>
    <x v="23"/>
    <s v="None"/>
    <d v="2019-05-19T00:00:00"/>
    <d v="1899-12-30T12:40:00"/>
    <x v="51"/>
    <d v="1899-12-30T12:43:00"/>
  </r>
  <r>
    <s v="T1"/>
    <x v="155"/>
    <x v="2"/>
    <s v="FR7152"/>
    <d v="2019-05-19T12:45:00"/>
    <s v="May"/>
    <x v="5"/>
    <x v="25"/>
    <s v="None"/>
    <d v="2019-05-19T00:00:00"/>
    <d v="1899-12-30T12:45:00"/>
    <x v="52"/>
    <d v="1899-12-30T12:46:00"/>
  </r>
  <r>
    <s v="T1"/>
    <x v="108"/>
    <x v="29"/>
    <s v="AY1382"/>
    <d v="2019-05-19T10:15:00"/>
    <s v="May"/>
    <x v="5"/>
    <x v="50"/>
    <s v="None"/>
    <d v="2019-05-19T00:00:00"/>
    <d v="1899-12-30T10:15:00"/>
    <x v="71"/>
    <d v="1899-12-30T10:17:00"/>
  </r>
  <r>
    <s v="T1"/>
    <x v="146"/>
    <x v="36"/>
    <s v="OU513"/>
    <d v="2019-05-19T10:20:00"/>
    <s v="May"/>
    <x v="5"/>
    <x v="113"/>
    <s v="Long"/>
    <d v="2019-05-19T00:00:00"/>
    <d v="1899-12-30T10:20:00"/>
    <x v="71"/>
    <d v="1899-12-30T12:12:00"/>
  </r>
  <r>
    <s v="T1"/>
    <x v="11"/>
    <x v="11"/>
    <s v="TP1323"/>
    <d v="2019-05-19T10:35:00"/>
    <s v="May"/>
    <x v="5"/>
    <x v="92"/>
    <s v="Long"/>
    <d v="2019-05-19T00:00:00"/>
    <d v="1899-12-30T10:35:00"/>
    <x v="60"/>
    <d v="1899-12-30T11:09:00"/>
  </r>
  <r>
    <s v="T1"/>
    <x v="14"/>
    <x v="2"/>
    <s v="FR554"/>
    <d v="2019-05-19T10:35:00"/>
    <s v="May"/>
    <x v="5"/>
    <x v="22"/>
    <s v="Short"/>
    <d v="2019-05-19T00:00:00"/>
    <d v="1899-12-30T10:35:00"/>
    <x v="60"/>
    <d v="1899-12-30T10:48:00"/>
  </r>
  <r>
    <s v="T1"/>
    <x v="10"/>
    <x v="4"/>
    <s v="BA827"/>
    <d v="2019-05-19T10:45:00"/>
    <s v="May"/>
    <x v="5"/>
    <x v="50"/>
    <s v="None"/>
    <d v="2019-05-19T00:00:00"/>
    <d v="1899-12-30T10:45:00"/>
    <x v="61"/>
    <d v="1899-12-30T10:47:00"/>
  </r>
  <r>
    <s v="T1"/>
    <x v="16"/>
    <x v="2"/>
    <s v="FR7044"/>
    <d v="2019-05-19T10:45:00"/>
    <s v="May"/>
    <x v="5"/>
    <x v="25"/>
    <s v="None"/>
    <d v="2019-05-19T00:00:00"/>
    <d v="1899-12-30T10:45:00"/>
    <x v="61"/>
    <d v="1899-12-30T10:46:00"/>
  </r>
  <r>
    <s v="T2"/>
    <x v="66"/>
    <x v="0"/>
    <s v="EI105"/>
    <d v="2019-05-19T10:50:00"/>
    <s v="May"/>
    <x v="5"/>
    <x v="47"/>
    <s v="Short"/>
    <d v="2019-05-19T00:00:00"/>
    <d v="1899-12-30T10:50:00"/>
    <x v="61"/>
    <d v="1899-12-30T11:08:00"/>
  </r>
  <r>
    <s v="T1"/>
    <x v="53"/>
    <x v="14"/>
    <s v="TK1976"/>
    <d v="2019-05-19T10:55:00"/>
    <s v="May"/>
    <x v="5"/>
    <x v="24"/>
    <s v="None"/>
    <d v="2019-05-19T00:00:00"/>
    <d v="1899-12-30T10:55:00"/>
    <x v="62"/>
    <d v="1899-12-30T10:55:00"/>
  </r>
  <r>
    <s v="T2"/>
    <x v="36"/>
    <x v="0"/>
    <s v="EI544"/>
    <d v="2019-05-19T11:00:00"/>
    <s v="May"/>
    <x v="5"/>
    <x v="39"/>
    <s v="None"/>
    <d v="2019-05-19T00:00:00"/>
    <d v="1899-12-30T11:00:00"/>
    <x v="62"/>
    <d v="1899-12-30T11:04:00"/>
  </r>
  <r>
    <s v="T1"/>
    <x v="18"/>
    <x v="2"/>
    <s v="FR114"/>
    <d v="2019-05-19T11:05:00"/>
    <s v="May"/>
    <x v="5"/>
    <x v="64"/>
    <s v="None"/>
    <d v="2019-05-19T00:00:00"/>
    <d v="1899-12-30T11:05:00"/>
    <x v="63"/>
    <d v="1899-12-30T11:12:00"/>
  </r>
  <r>
    <s v="T2"/>
    <x v="7"/>
    <x v="0"/>
    <s v="EI524"/>
    <d v="2019-05-19T09:50:00"/>
    <s v="May"/>
    <x v="5"/>
    <x v="25"/>
    <s v="None"/>
    <d v="2019-05-19T00:00:00"/>
    <d v="1899-12-30T09:50:00"/>
    <x v="68"/>
    <d v="1899-12-30T09:51:00"/>
  </r>
  <r>
    <s v="T2"/>
    <x v="14"/>
    <x v="0"/>
    <s v="EI3322"/>
    <d v="2019-05-19T09:50:00"/>
    <s v="May"/>
    <x v="5"/>
    <x v="91"/>
    <s v="Long"/>
    <d v="2019-05-19T00:00:00"/>
    <d v="1899-12-30T09:50:00"/>
    <x v="68"/>
    <d v="1899-12-30T11:35:00"/>
  </r>
  <r>
    <s v="T2"/>
    <x v="31"/>
    <x v="0"/>
    <s v="EI3252"/>
    <d v="2019-05-19T09:55:00"/>
    <s v="May"/>
    <x v="5"/>
    <x v="6"/>
    <s v="Short"/>
    <d v="2019-05-19T00:00:00"/>
    <d v="1899-12-30T09:55:00"/>
    <x v="69"/>
    <d v="1899-12-30T10:10:00"/>
  </r>
  <r>
    <s v="T1"/>
    <x v="93"/>
    <x v="2"/>
    <s v="FR632"/>
    <d v="2019-05-19T09:55:00"/>
    <s v="May"/>
    <x v="5"/>
    <x v="18"/>
    <s v="None"/>
    <d v="2019-05-19T00:00:00"/>
    <d v="1899-12-30T09:55:00"/>
    <x v="69"/>
    <d v="1899-12-30T10:00:00"/>
  </r>
  <r>
    <s v="T2"/>
    <x v="0"/>
    <x v="0"/>
    <s v="EI3222"/>
    <d v="2019-05-19T10:00:00"/>
    <s v="May"/>
    <x v="5"/>
    <x v="46"/>
    <s v="Medium"/>
    <d v="2019-05-19T00:00:00"/>
    <d v="1899-12-30T10:00:00"/>
    <x v="69"/>
    <d v="1899-12-30T10:20:00"/>
  </r>
  <r>
    <s v="T1"/>
    <x v="1"/>
    <x v="2"/>
    <s v="FR7062"/>
    <d v="2019-05-19T10:10:00"/>
    <s v="May"/>
    <x v="5"/>
    <x v="5"/>
    <s v="Short"/>
    <d v="2019-05-19T00:00:00"/>
    <d v="1899-12-30T10:10:00"/>
    <x v="70"/>
    <d v="1899-12-30T10:21:00"/>
  </r>
  <r>
    <s v="T1"/>
    <x v="120"/>
    <x v="2"/>
    <s v="FR1974"/>
    <d v="2019-05-19T10:10:00"/>
    <s v="May"/>
    <x v="5"/>
    <x v="51"/>
    <s v="Long"/>
    <d v="2019-05-19T00:00:00"/>
    <d v="1899-12-30T10:10:00"/>
    <x v="70"/>
    <d v="1899-12-30T10:52:00"/>
  </r>
  <r>
    <s v="T1"/>
    <x v="112"/>
    <x v="31"/>
    <s v="BT662"/>
    <d v="2019-05-19T09:15:00"/>
    <s v="May"/>
    <x v="5"/>
    <x v="13"/>
    <s v="Short"/>
    <d v="2019-05-19T00:00:00"/>
    <d v="1899-12-30T09:15:00"/>
    <x v="65"/>
    <d v="1899-12-30T09:34:00"/>
  </r>
  <r>
    <s v="T2"/>
    <x v="89"/>
    <x v="20"/>
    <s v="UA022"/>
    <d v="2019-05-19T09:20:00"/>
    <s v="May"/>
    <x v="5"/>
    <x v="42"/>
    <s v="Medium"/>
    <d v="2019-05-19T00:00:00"/>
    <d v="1899-12-30T09:20:00"/>
    <x v="65"/>
    <d v="1899-12-30T09:44:00"/>
  </r>
  <r>
    <s v="T1"/>
    <x v="118"/>
    <x v="2"/>
    <s v="FR8511"/>
    <d v="2019-05-19T09:25:00"/>
    <s v="May"/>
    <x v="5"/>
    <x v="10"/>
    <s v="Medium"/>
    <d v="2019-05-19T00:00:00"/>
    <d v="1899-12-30T09:25:00"/>
    <x v="66"/>
    <d v="1899-12-30T09:52:00"/>
  </r>
  <r>
    <s v="T1"/>
    <x v="26"/>
    <x v="2"/>
    <s v="FR7034"/>
    <d v="2019-05-19T09:30:00"/>
    <s v="May"/>
    <x v="5"/>
    <x v="25"/>
    <s v="None"/>
    <d v="2019-05-19T00:00:00"/>
    <d v="1899-12-30T09:30:00"/>
    <x v="66"/>
    <d v="1899-12-30T09:31:00"/>
  </r>
  <r>
    <s v="T1"/>
    <x v="102"/>
    <x v="27"/>
    <s v="EY042"/>
    <d v="2019-05-19T09:35:00"/>
    <s v="May"/>
    <x v="5"/>
    <x v="23"/>
    <s v="None"/>
    <d v="2019-05-19T00:00:00"/>
    <d v="1899-12-30T09:35:00"/>
    <x v="67"/>
    <d v="1899-12-30T09:38:00"/>
  </r>
  <r>
    <s v="T2"/>
    <x v="28"/>
    <x v="6"/>
    <s v="DY1363"/>
    <d v="2019-05-19T09:45:00"/>
    <s v="May"/>
    <x v="5"/>
    <x v="50"/>
    <s v="None"/>
    <d v="2019-05-19T00:00:00"/>
    <d v="1899-12-30T09:45:00"/>
    <x v="68"/>
    <d v="1899-12-30T09:47:00"/>
  </r>
  <r>
    <s v="T1"/>
    <x v="27"/>
    <x v="2"/>
    <s v="FR8011"/>
    <d v="2019-05-19T09:45:00"/>
    <s v="May"/>
    <x v="5"/>
    <x v="25"/>
    <s v="None"/>
    <d v="2019-05-19T00:00:00"/>
    <d v="1899-12-30T09:45:00"/>
    <x v="68"/>
    <d v="1899-12-30T09:46:00"/>
  </r>
  <r>
    <s v="T2"/>
    <x v="10"/>
    <x v="0"/>
    <s v="EI154"/>
    <d v="2019-05-19T07:30:00"/>
    <s v="May"/>
    <x v="5"/>
    <x v="64"/>
    <s v="None"/>
    <d v="2019-05-19T00:00:00"/>
    <d v="1899-12-30T07:30:00"/>
    <x v="78"/>
    <d v="1899-12-30T07:37:00"/>
  </r>
  <r>
    <s v="T2"/>
    <x v="61"/>
    <x v="0"/>
    <s v="EI776"/>
    <d v="2019-05-19T07:30:00"/>
    <s v="May"/>
    <x v="5"/>
    <x v="24"/>
    <s v="None"/>
    <d v="2019-05-19T00:00:00"/>
    <d v="1899-12-30T07:30:00"/>
    <x v="78"/>
    <d v="1899-12-30T07:30:00"/>
  </r>
  <r>
    <s v="T2"/>
    <x v="31"/>
    <x v="0"/>
    <s v="EI3550"/>
    <d v="2019-05-19T07:40:00"/>
    <s v="May"/>
    <x v="5"/>
    <x v="19"/>
    <s v="None"/>
    <d v="2019-05-19T00:00:00"/>
    <d v="1899-12-30T07:40:00"/>
    <x v="79"/>
    <d v="1899-12-30T07:48:00"/>
  </r>
  <r>
    <s v="T2"/>
    <x v="114"/>
    <x v="0"/>
    <s v="EI422"/>
    <d v="2019-05-19T07:40:00"/>
    <s v="May"/>
    <x v="5"/>
    <x v="39"/>
    <s v="None"/>
    <d v="2019-05-19T00:00:00"/>
    <d v="1899-12-30T07:40:00"/>
    <x v="79"/>
    <d v="1899-12-30T07:44:00"/>
  </r>
  <r>
    <s v="T2"/>
    <x v="26"/>
    <x v="0"/>
    <s v="EI492"/>
    <d v="2019-05-19T07:40:00"/>
    <s v="May"/>
    <x v="5"/>
    <x v="50"/>
    <s v="None"/>
    <d v="2019-05-19T00:00:00"/>
    <d v="1899-12-30T07:40:00"/>
    <x v="79"/>
    <d v="1899-12-30T07:42:00"/>
  </r>
  <r>
    <s v="T1"/>
    <x v="119"/>
    <x v="2"/>
    <s v="FR4518"/>
    <d v="2019-05-19T07:40:00"/>
    <s v="May"/>
    <x v="5"/>
    <x v="7"/>
    <s v="Short"/>
    <d v="2019-05-19T00:00:00"/>
    <d v="1899-12-30T07:40:00"/>
    <x v="79"/>
    <d v="1899-12-30T07:57:00"/>
  </r>
  <r>
    <s v="T1"/>
    <x v="125"/>
    <x v="2"/>
    <s v="FR9908"/>
    <d v="2019-05-19T07:40:00"/>
    <s v="May"/>
    <x v="5"/>
    <x v="50"/>
    <s v="None"/>
    <d v="2019-05-19T00:00:00"/>
    <d v="1899-12-30T07:40:00"/>
    <x v="79"/>
    <d v="1899-12-30T07:42:00"/>
  </r>
  <r>
    <s v="T1"/>
    <x v="31"/>
    <x v="28"/>
    <s v="HU751"/>
    <d v="2019-05-19T08:00:00"/>
    <s v="May"/>
    <x v="5"/>
    <x v="23"/>
    <s v="None"/>
    <d v="2019-05-19T00:00:00"/>
    <d v="1899-12-30T08:00:00"/>
    <x v="81"/>
    <d v="1899-12-30T08:03:00"/>
  </r>
  <r>
    <s v="T1"/>
    <x v="24"/>
    <x v="2"/>
    <s v="FR534"/>
    <d v="2019-05-19T08:05:00"/>
    <s v="May"/>
    <x v="5"/>
    <x v="22"/>
    <s v="Short"/>
    <d v="2019-05-19T00:00:00"/>
    <d v="1899-12-30T08:05:00"/>
    <x v="82"/>
    <d v="1899-12-30T08:18:00"/>
  </r>
  <r>
    <s v="T1"/>
    <x v="48"/>
    <x v="2"/>
    <s v="FR332"/>
    <d v="2019-05-19T08:15:00"/>
    <s v="May"/>
    <x v="5"/>
    <x v="39"/>
    <s v="None"/>
    <d v="2019-05-19T00:00:00"/>
    <d v="1899-12-30T08:15:00"/>
    <x v="72"/>
    <d v="1899-12-30T08:19:00"/>
  </r>
  <r>
    <s v="T1"/>
    <x v="65"/>
    <x v="2"/>
    <s v="FR7346"/>
    <d v="2019-05-19T08:25:00"/>
    <s v="May"/>
    <x v="5"/>
    <x v="26"/>
    <s v="Short"/>
    <d v="2019-05-19T00:00:00"/>
    <d v="1899-12-30T08:25:00"/>
    <x v="103"/>
    <d v="1899-12-30T08:41:00"/>
  </r>
  <r>
    <s v="T2"/>
    <x v="10"/>
    <x v="0"/>
    <s v="EI156"/>
    <d v="2019-05-19T08:30:00"/>
    <s v="May"/>
    <x v="5"/>
    <x v="25"/>
    <s v="None"/>
    <d v="2019-05-19T00:00:00"/>
    <d v="1899-12-30T08:30:00"/>
    <x v="103"/>
    <d v="1899-12-30T08:31:00"/>
  </r>
  <r>
    <s v="T1"/>
    <x v="33"/>
    <x v="2"/>
    <s v="FR2187"/>
    <d v="2019-05-19T08:35:00"/>
    <s v="May"/>
    <x v="5"/>
    <x v="14"/>
    <s v="Short"/>
    <d v="2019-05-19T00:00:00"/>
    <d v="1899-12-30T08:35:00"/>
    <x v="73"/>
    <d v="1899-12-30T08:45:00"/>
  </r>
  <r>
    <s v="T1"/>
    <x v="3"/>
    <x v="2"/>
    <s v="FR9997"/>
    <d v="2019-05-19T08:40:00"/>
    <s v="May"/>
    <x v="5"/>
    <x v="22"/>
    <s v="Short"/>
    <d v="2019-05-19T00:00:00"/>
    <d v="1899-12-30T08:40:00"/>
    <x v="73"/>
    <d v="1899-12-30T08:53:00"/>
  </r>
  <r>
    <s v="T2"/>
    <x v="18"/>
    <x v="0"/>
    <s v="EI232"/>
    <d v="2019-05-19T08:40:00"/>
    <s v="May"/>
    <x v="5"/>
    <x v="47"/>
    <s v="Short"/>
    <d v="2019-05-19T00:00:00"/>
    <d v="1899-12-30T08:40:00"/>
    <x v="73"/>
    <d v="1899-12-30T08:58:00"/>
  </r>
  <r>
    <s v="T1"/>
    <x v="13"/>
    <x v="7"/>
    <s v="KL934"/>
    <d v="2019-05-19T08:50:00"/>
    <s v="May"/>
    <x v="5"/>
    <x v="9"/>
    <s v="Long"/>
    <d v="2019-05-19T00:00:00"/>
    <d v="1899-12-30T08:50:00"/>
    <x v="74"/>
    <d v="1899-12-30T09:21:00"/>
  </r>
  <r>
    <s v="T1"/>
    <x v="92"/>
    <x v="26"/>
    <s v="LX411"/>
    <d v="2019-05-19T08:55:00"/>
    <s v="May"/>
    <x v="5"/>
    <x v="18"/>
    <s v="None"/>
    <d v="2019-05-19T00:00:00"/>
    <d v="1899-12-30T08:55:00"/>
    <x v="75"/>
    <d v="1899-12-30T09:00:00"/>
  </r>
  <r>
    <s v="T1"/>
    <x v="100"/>
    <x v="2"/>
    <s v="FR4282"/>
    <d v="2019-05-19T09:05:00"/>
    <s v="May"/>
    <x v="5"/>
    <x v="28"/>
    <s v="Medium"/>
    <d v="2019-05-19T00:00:00"/>
    <d v="1899-12-30T09:05:00"/>
    <x v="76"/>
    <d v="1899-12-30T09:33:00"/>
  </r>
  <r>
    <s v="T2"/>
    <x v="113"/>
    <x v="0"/>
    <s v="EI476"/>
    <d v="2019-05-19T07:20:00"/>
    <s v="May"/>
    <x v="5"/>
    <x v="64"/>
    <s v="None"/>
    <d v="2019-05-19T00:00:00"/>
    <d v="1899-12-30T07:20:00"/>
    <x v="77"/>
    <d v="1899-12-30T07:27:00"/>
  </r>
  <r>
    <s v="T1"/>
    <x v="139"/>
    <x v="2"/>
    <s v="FR9229"/>
    <d v="2019-05-19T07:20:00"/>
    <s v="May"/>
    <x v="5"/>
    <x v="50"/>
    <s v="None"/>
    <d v="2019-05-19T00:00:00"/>
    <d v="1899-12-30T07:20:00"/>
    <x v="77"/>
    <d v="1899-12-30T07:22:00"/>
  </r>
  <r>
    <s v="T1"/>
    <x v="55"/>
    <x v="2"/>
    <s v="FR2023"/>
    <d v="2019-05-19T07:20:00"/>
    <s v="May"/>
    <x v="5"/>
    <x v="24"/>
    <s v="None"/>
    <d v="2019-05-19T00:00:00"/>
    <d v="1899-12-30T07:20:00"/>
    <x v="77"/>
    <d v="1899-12-30T07:20:00"/>
  </r>
  <r>
    <s v="T1"/>
    <x v="161"/>
    <x v="2"/>
    <s v="FR7134"/>
    <d v="2019-05-19T07:20:00"/>
    <s v="May"/>
    <x v="5"/>
    <x v="25"/>
    <s v="None"/>
    <d v="2019-05-19T00:00:00"/>
    <d v="1899-12-30T07:20:00"/>
    <x v="77"/>
    <d v="1899-12-30T07:21:00"/>
  </r>
  <r>
    <s v="T1"/>
    <x v="61"/>
    <x v="2"/>
    <s v="FR7124"/>
    <d v="2019-05-19T06:25:00"/>
    <s v="May"/>
    <x v="5"/>
    <x v="50"/>
    <s v="None"/>
    <d v="2019-05-19T00:00:00"/>
    <d v="1899-12-30T06:25:00"/>
    <x v="83"/>
    <d v="1899-12-30T06:27:00"/>
  </r>
  <r>
    <s v="T1"/>
    <x v="31"/>
    <x v="2"/>
    <s v="FR812"/>
    <d v="2019-05-19T06:25:00"/>
    <s v="May"/>
    <x v="5"/>
    <x v="39"/>
    <s v="None"/>
    <d v="2019-05-19T00:00:00"/>
    <d v="1899-12-30T06:25:00"/>
    <x v="83"/>
    <d v="1899-12-30T06:29:00"/>
  </r>
  <r>
    <s v="T1"/>
    <x v="103"/>
    <x v="2"/>
    <s v="FR1116"/>
    <d v="2019-05-19T06:25:00"/>
    <s v="May"/>
    <x v="5"/>
    <x v="24"/>
    <s v="None"/>
    <d v="2019-05-19T00:00:00"/>
    <d v="1899-12-30T06:25:00"/>
    <x v="83"/>
    <d v="1899-12-30T06:25:00"/>
  </r>
  <r>
    <s v="T1"/>
    <x v="45"/>
    <x v="2"/>
    <s v="FR7256"/>
    <d v="2019-05-19T06:25:00"/>
    <s v="May"/>
    <x v="5"/>
    <x v="18"/>
    <s v="None"/>
    <d v="2019-05-19T00:00:00"/>
    <d v="1899-12-30T06:25:00"/>
    <x v="83"/>
    <d v="1899-12-30T06:30:00"/>
  </r>
  <r>
    <s v="T2"/>
    <x v="14"/>
    <x v="0"/>
    <s v="EI202"/>
    <d v="2019-05-19T06:30:00"/>
    <s v="May"/>
    <x v="5"/>
    <x v="23"/>
    <s v="None"/>
    <d v="2019-05-19T00:00:00"/>
    <d v="1899-12-30T06:30:00"/>
    <x v="83"/>
    <d v="1899-12-30T06:33:00"/>
  </r>
  <r>
    <s v="T2"/>
    <x v="1"/>
    <x v="0"/>
    <s v="EI572"/>
    <d v="2019-05-19T06:30:00"/>
    <s v="May"/>
    <x v="5"/>
    <x v="44"/>
    <s v="Short"/>
    <d v="2019-05-19T00:00:00"/>
    <d v="1899-12-30T06:30:00"/>
    <x v="83"/>
    <d v="1899-12-30T06:42:00"/>
  </r>
  <r>
    <s v="T1"/>
    <x v="14"/>
    <x v="2"/>
    <s v="FR552"/>
    <d v="2019-05-19T06:30:00"/>
    <s v="May"/>
    <x v="5"/>
    <x v="23"/>
    <s v="None"/>
    <d v="2019-05-19T00:00:00"/>
    <d v="1899-12-30T06:30:00"/>
    <x v="83"/>
    <d v="1899-12-30T06:33:00"/>
  </r>
  <r>
    <s v="T2"/>
    <x v="29"/>
    <x v="0"/>
    <s v="EI262"/>
    <d v="2019-05-19T06:30:00"/>
    <s v="May"/>
    <x v="5"/>
    <x v="25"/>
    <s v="None"/>
    <d v="2019-05-19T00:00:00"/>
    <d v="1899-12-30T06:30:00"/>
    <x v="83"/>
    <d v="1899-12-30T06:31:00"/>
  </r>
  <r>
    <s v="T1"/>
    <x v="18"/>
    <x v="2"/>
    <s v="FR120"/>
    <d v="2019-05-19T06:30:00"/>
    <s v="May"/>
    <x v="5"/>
    <x v="33"/>
    <s v="None"/>
    <d v="2019-05-19T00:00:00"/>
    <d v="1899-12-30T06:30:00"/>
    <x v="83"/>
    <d v="1899-12-30T06:36:00"/>
  </r>
  <r>
    <s v="T2"/>
    <x v="10"/>
    <x v="0"/>
    <s v="EI152"/>
    <d v="2019-05-19T06:30:00"/>
    <s v="May"/>
    <x v="5"/>
    <x v="25"/>
    <s v="None"/>
    <d v="2019-05-19T00:00:00"/>
    <d v="1899-12-30T06:30:00"/>
    <x v="83"/>
    <d v="1899-12-30T06:31:00"/>
  </r>
  <r>
    <s v="T1"/>
    <x v="1"/>
    <x v="2"/>
    <s v="FR7762"/>
    <d v="2019-05-19T06:30:00"/>
    <s v="May"/>
    <x v="5"/>
    <x v="7"/>
    <s v="Short"/>
    <d v="2019-05-19T00:00:00"/>
    <d v="1899-12-30T06:30:00"/>
    <x v="83"/>
    <d v="1899-12-30T06:47:00"/>
  </r>
  <r>
    <s v="T1"/>
    <x v="29"/>
    <x v="2"/>
    <s v="FR662"/>
    <d v="2019-05-19T06:40:00"/>
    <s v="May"/>
    <x v="5"/>
    <x v="64"/>
    <s v="None"/>
    <d v="2019-05-19T00:00:00"/>
    <d v="1899-12-30T06:40:00"/>
    <x v="84"/>
    <d v="1899-12-30T06:47:00"/>
  </r>
  <r>
    <s v="T2"/>
    <x v="7"/>
    <x v="0"/>
    <s v="EI520"/>
    <d v="2019-05-19T06:40:00"/>
    <s v="May"/>
    <x v="5"/>
    <x v="25"/>
    <s v="None"/>
    <d v="2019-05-19T00:00:00"/>
    <d v="1899-12-30T06:40:00"/>
    <x v="84"/>
    <d v="1899-12-30T06:41:00"/>
  </r>
  <r>
    <s v="T2"/>
    <x v="31"/>
    <x v="0"/>
    <s v="EI3250"/>
    <d v="2019-05-19T06:40:00"/>
    <s v="May"/>
    <x v="5"/>
    <x v="25"/>
    <s v="None"/>
    <d v="2019-05-19T00:00:00"/>
    <d v="1899-12-30T06:40:00"/>
    <x v="84"/>
    <d v="1899-12-30T06:41:00"/>
  </r>
  <r>
    <s v="T2"/>
    <x v="23"/>
    <x v="0"/>
    <s v="EI3280"/>
    <d v="2019-05-19T06:40:00"/>
    <s v="May"/>
    <x v="5"/>
    <x v="24"/>
    <s v="None"/>
    <d v="2019-05-19T00:00:00"/>
    <d v="1899-12-30T06:40:00"/>
    <x v="84"/>
    <d v="1899-12-30T06:40:00"/>
  </r>
  <r>
    <s v="T1"/>
    <x v="71"/>
    <x v="2"/>
    <s v="FR7354"/>
    <d v="2019-05-19T06:40:00"/>
    <s v="May"/>
    <x v="5"/>
    <x v="39"/>
    <s v="None"/>
    <d v="2019-05-19T00:00:00"/>
    <d v="1899-12-30T06:40:00"/>
    <x v="84"/>
    <d v="1899-12-30T06:44:00"/>
  </r>
  <r>
    <s v="T2"/>
    <x v="42"/>
    <x v="0"/>
    <s v="EI330"/>
    <d v="2019-05-19T06:45:00"/>
    <s v="May"/>
    <x v="5"/>
    <x v="33"/>
    <s v="None"/>
    <d v="2019-05-19T00:00:00"/>
    <d v="1899-12-30T06:45:00"/>
    <x v="85"/>
    <d v="1899-12-30T06:51:00"/>
  </r>
  <r>
    <s v="T2"/>
    <x v="5"/>
    <x v="0"/>
    <s v="EI562"/>
    <d v="2019-05-19T06:45:00"/>
    <s v="May"/>
    <x v="5"/>
    <x v="5"/>
    <s v="Short"/>
    <d v="2019-05-19T00:00:00"/>
    <d v="1899-12-30T06:45:00"/>
    <x v="85"/>
    <d v="1899-12-30T06:56:00"/>
  </r>
  <r>
    <s v="T2"/>
    <x v="67"/>
    <x v="0"/>
    <s v="EI746"/>
    <d v="2019-05-19T06:50:00"/>
    <s v="May"/>
    <x v="5"/>
    <x v="35"/>
    <s v="Medium"/>
    <d v="2019-05-19T00:00:00"/>
    <d v="1899-12-30T06:50:00"/>
    <x v="85"/>
    <d v="1899-12-30T07:12:00"/>
  </r>
  <r>
    <s v="T1"/>
    <x v="13"/>
    <x v="2"/>
    <s v="FR3100"/>
    <d v="2019-05-19T06:50:00"/>
    <s v="May"/>
    <x v="5"/>
    <x v="24"/>
    <s v="None"/>
    <d v="2019-05-19T00:00:00"/>
    <d v="1899-12-30T06:50:00"/>
    <x v="85"/>
    <d v="1899-12-30T06:50:00"/>
  </r>
  <r>
    <s v="T2"/>
    <x v="0"/>
    <x v="0"/>
    <s v="EI3220"/>
    <d v="2019-05-19T06:50:00"/>
    <s v="May"/>
    <x v="5"/>
    <x v="33"/>
    <s v="None"/>
    <d v="2019-05-19T00:00:00"/>
    <d v="1899-12-30T06:50:00"/>
    <x v="85"/>
    <d v="1899-12-30T06:56:00"/>
  </r>
  <r>
    <s v="T2"/>
    <x v="4"/>
    <x v="0"/>
    <s v="EI630"/>
    <d v="2019-05-19T06:50:00"/>
    <s v="May"/>
    <x v="5"/>
    <x v="19"/>
    <s v="None"/>
    <d v="2019-05-19T00:00:00"/>
    <d v="1899-12-30T06:50:00"/>
    <x v="85"/>
    <d v="1899-12-30T06:58:00"/>
  </r>
  <r>
    <s v="T1"/>
    <x v="52"/>
    <x v="2"/>
    <s v="FR9432"/>
    <d v="2019-05-19T06:50:00"/>
    <s v="May"/>
    <x v="5"/>
    <x v="34"/>
    <s v="Medium"/>
    <d v="2019-05-19T00:00:00"/>
    <d v="1899-12-30T06:50:00"/>
    <x v="85"/>
    <d v="1899-12-30T07:11:00"/>
  </r>
  <r>
    <s v="T2"/>
    <x v="37"/>
    <x v="0"/>
    <s v="EI692"/>
    <d v="2019-05-19T06:50:00"/>
    <s v="May"/>
    <x v="5"/>
    <x v="19"/>
    <s v="None"/>
    <d v="2019-05-19T00:00:00"/>
    <d v="1899-12-30T06:50:00"/>
    <x v="85"/>
    <d v="1899-12-30T06:58:00"/>
  </r>
  <r>
    <s v="T2"/>
    <x v="15"/>
    <x v="0"/>
    <s v="EI650"/>
    <d v="2019-05-19T07:00:00"/>
    <s v="May"/>
    <x v="5"/>
    <x v="39"/>
    <s v="None"/>
    <d v="2019-05-19T00:00:00"/>
    <d v="1899-12-30T07:00:00"/>
    <x v="86"/>
    <d v="1899-12-30T07:04:00"/>
  </r>
  <r>
    <s v="T2"/>
    <x v="18"/>
    <x v="0"/>
    <s v="EI230"/>
    <d v="2019-05-19T07:00:00"/>
    <s v="May"/>
    <x v="5"/>
    <x v="39"/>
    <s v="None"/>
    <d v="2019-05-19T00:00:00"/>
    <d v="1899-12-30T07:00:00"/>
    <x v="86"/>
    <d v="1899-12-30T07:04:00"/>
  </r>
  <r>
    <s v="T2"/>
    <x v="16"/>
    <x v="0"/>
    <s v="EI582"/>
    <d v="2019-05-19T07:00:00"/>
    <s v="May"/>
    <x v="5"/>
    <x v="47"/>
    <s v="Short"/>
    <d v="2019-05-19T00:00:00"/>
    <d v="1899-12-30T07:00:00"/>
    <x v="86"/>
    <d v="1899-12-30T07:18:00"/>
  </r>
  <r>
    <s v="T2"/>
    <x v="56"/>
    <x v="0"/>
    <s v="EI3240"/>
    <d v="2019-05-19T07:00:00"/>
    <s v="May"/>
    <x v="5"/>
    <x v="10"/>
    <s v="Medium"/>
    <d v="2019-05-19T00:00:00"/>
    <d v="1899-12-30T07:00:00"/>
    <x v="86"/>
    <d v="1899-12-30T07:27:00"/>
  </r>
  <r>
    <s v="T1"/>
    <x v="3"/>
    <x v="10"/>
    <s v="TOM1794"/>
    <d v="2019-05-19T07:05:00"/>
    <s v="May"/>
    <x v="5"/>
    <x v="14"/>
    <s v="Short"/>
    <d v="2019-05-19T00:00:00"/>
    <d v="1899-12-30T07:05:00"/>
    <x v="87"/>
    <d v="1899-12-30T07:15:00"/>
  </r>
  <r>
    <s v="T2"/>
    <x v="11"/>
    <x v="0"/>
    <s v="EI482"/>
    <d v="2019-05-19T07:10:00"/>
    <s v="May"/>
    <x v="5"/>
    <x v="19"/>
    <s v="None"/>
    <d v="2019-05-19T00:00:00"/>
    <d v="1899-12-30T07:10:00"/>
    <x v="87"/>
    <d v="1899-12-30T07:18:00"/>
  </r>
  <r>
    <s v="T2"/>
    <x v="63"/>
    <x v="0"/>
    <s v="EI450"/>
    <d v="2019-05-19T07:10:00"/>
    <s v="May"/>
    <x v="5"/>
    <x v="24"/>
    <s v="None"/>
    <d v="2019-05-19T00:00:00"/>
    <d v="1899-12-30T07:10:00"/>
    <x v="87"/>
    <d v="1899-12-30T07:10:00"/>
  </r>
  <r>
    <s v="T2"/>
    <x v="41"/>
    <x v="0"/>
    <s v="EI352"/>
    <d v="2019-05-19T07:10:00"/>
    <s v="May"/>
    <x v="5"/>
    <x v="39"/>
    <s v="None"/>
    <d v="2019-05-19T00:00:00"/>
    <d v="1899-12-30T07:10:00"/>
    <x v="87"/>
    <d v="1899-12-30T07:14:00"/>
  </r>
  <r>
    <s v="T1"/>
    <x v="41"/>
    <x v="12"/>
    <s v="LH2521"/>
    <d v="2019-05-19T05:35:00"/>
    <s v="May"/>
    <x v="5"/>
    <x v="25"/>
    <s v="None"/>
    <d v="2019-05-19T00:00:00"/>
    <d v="1899-12-30T05:35:00"/>
    <x v="88"/>
    <d v="1899-12-30T05:36:00"/>
  </r>
  <r>
    <s v="T1"/>
    <x v="16"/>
    <x v="10"/>
    <s v="TOM1798"/>
    <d v="2019-05-19T05:45:00"/>
    <s v="May"/>
    <x v="5"/>
    <x v="13"/>
    <s v="Short"/>
    <d v="2019-05-19T00:00:00"/>
    <d v="1899-12-30T05:45:00"/>
    <x v="97"/>
    <d v="1899-12-30T06:04:00"/>
  </r>
  <r>
    <s v="T1"/>
    <x v="162"/>
    <x v="2"/>
    <s v="FR4620"/>
    <d v="2019-05-19T05:45:00"/>
    <s v="May"/>
    <x v="5"/>
    <x v="67"/>
    <s v="Medium"/>
    <d v="2019-05-19T00:00:00"/>
    <d v="1899-12-30T05:45:00"/>
    <x v="97"/>
    <d v="1899-12-30T06:08:00"/>
  </r>
  <r>
    <s v="T1"/>
    <x v="13"/>
    <x v="7"/>
    <s v="KL932"/>
    <d v="2019-05-19T05:55:00"/>
    <s v="May"/>
    <x v="5"/>
    <x v="5"/>
    <s v="Short"/>
    <d v="2019-05-19T00:00:00"/>
    <d v="1899-12-30T05:55:00"/>
    <x v="89"/>
    <d v="1899-12-30T06:06:00"/>
  </r>
  <r>
    <s v="T2"/>
    <x v="58"/>
    <x v="0"/>
    <s v="EI672"/>
    <d v="2019-05-19T05:55:00"/>
    <s v="May"/>
    <x v="5"/>
    <x v="67"/>
    <s v="Medium"/>
    <d v="2019-05-19T00:00:00"/>
    <d v="1899-12-30T05:55:00"/>
    <x v="89"/>
    <d v="1899-12-30T06:18:00"/>
  </r>
  <r>
    <s v="T2"/>
    <x v="125"/>
    <x v="0"/>
    <s v="EI428"/>
    <d v="2019-05-19T06:00:00"/>
    <s v="May"/>
    <x v="5"/>
    <x v="50"/>
    <s v="None"/>
    <d v="2019-05-19T00:00:00"/>
    <d v="1899-12-30T06:00:00"/>
    <x v="89"/>
    <d v="1899-12-30T06:02:00"/>
  </r>
  <r>
    <s v="T1"/>
    <x v="41"/>
    <x v="2"/>
    <s v="FR8994"/>
    <d v="2019-05-19T06:10:00"/>
    <s v="May"/>
    <x v="5"/>
    <x v="23"/>
    <s v="None"/>
    <d v="2019-05-19T00:00:00"/>
    <d v="1899-12-30T06:10:00"/>
    <x v="90"/>
    <d v="1899-12-30T06:13:00"/>
  </r>
  <r>
    <s v="T2"/>
    <x v="13"/>
    <x v="0"/>
    <s v="EI602"/>
    <d v="2019-05-19T06:15:00"/>
    <s v="May"/>
    <x v="5"/>
    <x v="25"/>
    <s v="None"/>
    <d v="2019-05-19T00:00:00"/>
    <d v="1899-12-30T06:15:00"/>
    <x v="91"/>
    <d v="1899-12-30T06:16:00"/>
  </r>
  <r>
    <s v="T2"/>
    <x v="45"/>
    <x v="0"/>
    <s v="EI592"/>
    <d v="2019-05-19T06:15:00"/>
    <s v="May"/>
    <x v="5"/>
    <x v="23"/>
    <s v="None"/>
    <d v="2019-05-19T00:00:00"/>
    <d v="1899-12-30T06:15:00"/>
    <x v="91"/>
    <d v="1899-12-30T06:18:00"/>
  </r>
  <r>
    <s v="T1"/>
    <x v="126"/>
    <x v="19"/>
    <s v="0B2956"/>
    <d v="2019-05-19T01:30:00"/>
    <s v="May"/>
    <x v="5"/>
    <x v="26"/>
    <s v="Short"/>
    <d v="2019-05-19T00:00:00"/>
    <d v="1899-12-30T01:30:00"/>
    <x v="92"/>
    <d v="1899-12-30T01:46:00"/>
  </r>
  <r>
    <s v="T1"/>
    <x v="119"/>
    <x v="37"/>
    <s v="A3631"/>
    <d v="2019-05-18T23:55:00"/>
    <s v="May"/>
    <x v="6"/>
    <x v="64"/>
    <s v="None"/>
    <d v="2019-05-18T00:00:00"/>
    <d v="1899-12-30T23:55:00"/>
    <x v="99"/>
    <d v="1899-12-30T00:02:00"/>
  </r>
  <r>
    <s v="T1"/>
    <x v="18"/>
    <x v="2"/>
    <s v="FR118"/>
    <d v="2019-05-18T19:20:00"/>
    <s v="May"/>
    <x v="6"/>
    <x v="44"/>
    <s v="Short"/>
    <d v="2019-05-18T00:00:00"/>
    <d v="1899-12-30T19:20:00"/>
    <x v="5"/>
    <d v="1899-12-30T19:32:00"/>
  </r>
  <r>
    <s v="T1"/>
    <x v="3"/>
    <x v="2"/>
    <s v="FR9997"/>
    <d v="2019-05-18T19:25:00"/>
    <s v="May"/>
    <x v="6"/>
    <x v="18"/>
    <s v="None"/>
    <d v="2019-05-18T00:00:00"/>
    <d v="1899-12-30T19:25:00"/>
    <x v="6"/>
    <d v="1899-12-30T19:30:00"/>
  </r>
  <r>
    <s v="T1"/>
    <x v="59"/>
    <x v="2"/>
    <s v="FR7072"/>
    <d v="2019-05-18T19:25:00"/>
    <s v="May"/>
    <x v="6"/>
    <x v="5"/>
    <s v="Short"/>
    <d v="2019-05-18T00:00:00"/>
    <d v="1899-12-30T19:25:00"/>
    <x v="6"/>
    <d v="1899-12-30T19:36:00"/>
  </r>
  <r>
    <s v="T1"/>
    <x v="83"/>
    <x v="33"/>
    <s v="SK536"/>
    <d v="2019-05-18T19:30:00"/>
    <s v="May"/>
    <x v="6"/>
    <x v="23"/>
    <s v="None"/>
    <d v="2019-05-18T00:00:00"/>
    <d v="1899-12-30T19:30:00"/>
    <x v="6"/>
    <d v="1899-12-30T19:33:00"/>
  </r>
  <r>
    <s v="T1"/>
    <x v="31"/>
    <x v="2"/>
    <s v="FR818"/>
    <d v="2019-05-18T19:35:00"/>
    <s v="May"/>
    <x v="6"/>
    <x v="89"/>
    <s v="Long"/>
    <d v="2019-05-18T00:00:00"/>
    <d v="1899-12-30T19:35:00"/>
    <x v="7"/>
    <d v="1899-12-30T20:26:00"/>
  </r>
  <r>
    <s v="T1"/>
    <x v="23"/>
    <x v="2"/>
    <s v="FR508"/>
    <d v="2019-05-18T19:40:00"/>
    <s v="May"/>
    <x v="6"/>
    <x v="69"/>
    <s v="Long"/>
    <d v="2019-05-18T00:00:00"/>
    <d v="1899-12-30T19:40:00"/>
    <x v="7"/>
    <d v="1899-12-30T20:52:00"/>
  </r>
  <r>
    <s v="T2"/>
    <x v="1"/>
    <x v="0"/>
    <s v="EI574"/>
    <d v="2019-05-18T18:25:00"/>
    <s v="May"/>
    <x v="6"/>
    <x v="5"/>
    <s v="Short"/>
    <d v="2019-05-18T00:00:00"/>
    <d v="1899-12-30T18:25:00"/>
    <x v="0"/>
    <d v="1899-12-30T18:36:00"/>
  </r>
  <r>
    <s v="T2"/>
    <x v="7"/>
    <x v="0"/>
    <s v="EI528"/>
    <d v="2019-05-18T18:35:00"/>
    <s v="May"/>
    <x v="6"/>
    <x v="25"/>
    <s v="None"/>
    <d v="2019-05-18T00:00:00"/>
    <d v="1899-12-30T18:35:00"/>
    <x v="1"/>
    <d v="1899-12-30T18:36:00"/>
  </r>
  <r>
    <s v="T2"/>
    <x v="123"/>
    <x v="0"/>
    <s v="EI478"/>
    <d v="2019-05-18T18:35:00"/>
    <s v="May"/>
    <x v="6"/>
    <x v="50"/>
    <s v="None"/>
    <d v="2019-05-18T00:00:00"/>
    <d v="1899-12-30T18:35:00"/>
    <x v="1"/>
    <d v="1899-12-30T18:37:00"/>
  </r>
  <r>
    <s v="T1"/>
    <x v="13"/>
    <x v="2"/>
    <s v="FR3006"/>
    <d v="2019-05-18T18:45:00"/>
    <s v="May"/>
    <x v="6"/>
    <x v="13"/>
    <s v="Short"/>
    <d v="2019-05-18T00:00:00"/>
    <d v="1899-12-30T18:45:00"/>
    <x v="2"/>
    <d v="1899-12-30T19:04:00"/>
  </r>
  <r>
    <s v="T2"/>
    <x v="5"/>
    <x v="0"/>
    <s v="EI564"/>
    <d v="2019-05-18T18:45:00"/>
    <s v="May"/>
    <x v="6"/>
    <x v="23"/>
    <s v="None"/>
    <d v="2019-05-18T00:00:00"/>
    <d v="1899-12-30T18:45:00"/>
    <x v="2"/>
    <d v="1899-12-30T18:48:00"/>
  </r>
  <r>
    <s v="T1"/>
    <x v="8"/>
    <x v="2"/>
    <s v="FR288"/>
    <d v="2019-05-18T18:55:00"/>
    <s v="May"/>
    <x v="6"/>
    <x v="50"/>
    <s v="None"/>
    <d v="2019-05-18T00:00:00"/>
    <d v="1899-12-30T18:55:00"/>
    <x v="3"/>
    <d v="1899-12-30T18:57:00"/>
  </r>
  <r>
    <s v="T2"/>
    <x v="9"/>
    <x v="0"/>
    <s v="EI3208"/>
    <d v="2019-05-18T18:55:00"/>
    <s v="May"/>
    <x v="6"/>
    <x v="33"/>
    <s v="None"/>
    <d v="2019-05-18T00:00:00"/>
    <d v="1899-12-30T18:55:00"/>
    <x v="3"/>
    <d v="1899-12-30T19:01:00"/>
  </r>
  <r>
    <s v="T2"/>
    <x v="10"/>
    <x v="0"/>
    <s v="EI182"/>
    <d v="2019-05-18T19:00:00"/>
    <s v="May"/>
    <x v="6"/>
    <x v="24"/>
    <s v="None"/>
    <d v="2019-05-18T00:00:00"/>
    <d v="1899-12-30T19:00:00"/>
    <x v="3"/>
    <d v="1899-12-30T19:00:00"/>
  </r>
  <r>
    <s v="T2"/>
    <x v="11"/>
    <x v="0"/>
    <s v="EI486"/>
    <d v="2019-05-18T19:00:00"/>
    <s v="May"/>
    <x v="6"/>
    <x v="7"/>
    <s v="Short"/>
    <d v="2019-05-18T00:00:00"/>
    <d v="1899-12-30T19:00:00"/>
    <x v="3"/>
    <d v="1899-12-30T19:17:00"/>
  </r>
  <r>
    <s v="T2"/>
    <x v="3"/>
    <x v="0"/>
    <s v="EI738"/>
    <d v="2019-05-18T19:10:00"/>
    <s v="May"/>
    <x v="6"/>
    <x v="9"/>
    <s v="Long"/>
    <d v="2019-05-18T00:00:00"/>
    <d v="1899-12-30T19:10:00"/>
    <x v="4"/>
    <d v="1899-12-30T19:41:00"/>
  </r>
  <r>
    <s v="T1"/>
    <x v="16"/>
    <x v="2"/>
    <s v="FR7054"/>
    <d v="2019-05-18T17:30:00"/>
    <s v="May"/>
    <x v="6"/>
    <x v="50"/>
    <s v="None"/>
    <d v="2019-05-18T00:00:00"/>
    <d v="1899-12-30T17:30:00"/>
    <x v="20"/>
    <d v="1899-12-30T17:32:00"/>
  </r>
  <r>
    <s v="T2"/>
    <x v="37"/>
    <x v="0"/>
    <s v="EI698"/>
    <d v="2019-05-18T17:30:00"/>
    <s v="May"/>
    <x v="6"/>
    <x v="50"/>
    <s v="None"/>
    <d v="2019-05-18T00:00:00"/>
    <d v="1899-12-30T17:30:00"/>
    <x v="20"/>
    <d v="1899-12-30T17:32:00"/>
  </r>
  <r>
    <s v="T1"/>
    <x v="11"/>
    <x v="11"/>
    <s v="TP1327"/>
    <d v="2019-05-18T17:30:00"/>
    <s v="May"/>
    <x v="6"/>
    <x v="28"/>
    <s v="Medium"/>
    <d v="2019-05-18T00:00:00"/>
    <d v="1899-12-30T17:30:00"/>
    <x v="20"/>
    <d v="1899-12-30T17:58:00"/>
  </r>
  <r>
    <s v="T1"/>
    <x v="130"/>
    <x v="2"/>
    <s v="FR7148"/>
    <d v="2019-05-18T17:30:00"/>
    <s v="May"/>
    <x v="6"/>
    <x v="35"/>
    <s v="Medium"/>
    <d v="2019-05-18T00:00:00"/>
    <d v="1899-12-30T17:30:00"/>
    <x v="20"/>
    <d v="1899-12-30T17:52:00"/>
  </r>
  <r>
    <s v="T1"/>
    <x v="132"/>
    <x v="2"/>
    <s v="FR862"/>
    <d v="2019-05-18T17:40:00"/>
    <s v="May"/>
    <x v="6"/>
    <x v="24"/>
    <s v="None"/>
    <d v="2019-05-18T00:00:00"/>
    <d v="1899-12-30T17:40:00"/>
    <x v="21"/>
    <d v="1899-12-30T17:40:00"/>
  </r>
  <r>
    <s v="T1"/>
    <x v="41"/>
    <x v="12"/>
    <s v="LH2517"/>
    <d v="2019-05-18T17:50:00"/>
    <s v="May"/>
    <x v="6"/>
    <x v="39"/>
    <s v="None"/>
    <d v="2019-05-18T00:00:00"/>
    <d v="1899-12-30T17:50:00"/>
    <x v="22"/>
    <d v="1899-12-30T17:54:00"/>
  </r>
  <r>
    <s v="T1"/>
    <x v="15"/>
    <x v="12"/>
    <s v="LH981"/>
    <d v="2019-05-18T17:55:00"/>
    <s v="May"/>
    <x v="6"/>
    <x v="53"/>
    <s v="Long"/>
    <d v="2019-05-18T00:00:00"/>
    <d v="1899-12-30T17:55:00"/>
    <x v="23"/>
    <d v="1899-12-30T18:28:00"/>
  </r>
  <r>
    <s v="T2"/>
    <x v="42"/>
    <x v="0"/>
    <s v="EI338"/>
    <d v="2019-05-18T17:55:00"/>
    <s v="May"/>
    <x v="6"/>
    <x v="25"/>
    <s v="None"/>
    <d v="2019-05-18T00:00:00"/>
    <d v="1899-12-30T17:55:00"/>
    <x v="23"/>
    <d v="1899-12-30T17:56:00"/>
  </r>
  <r>
    <s v="T1"/>
    <x v="131"/>
    <x v="2"/>
    <s v="FR5346"/>
    <d v="2019-05-18T17:55:00"/>
    <s v="May"/>
    <x v="6"/>
    <x v="33"/>
    <s v="None"/>
    <d v="2019-05-18T00:00:00"/>
    <d v="1899-12-30T17:55:00"/>
    <x v="23"/>
    <d v="1899-12-30T18:01:00"/>
  </r>
  <r>
    <s v="T2"/>
    <x v="29"/>
    <x v="0"/>
    <s v="EI3276"/>
    <d v="2019-05-18T18:00:00"/>
    <s v="May"/>
    <x v="6"/>
    <x v="53"/>
    <s v="Long"/>
    <d v="2019-05-18T00:00:00"/>
    <d v="1899-12-30T18:00:00"/>
    <x v="23"/>
    <d v="1899-12-30T18:33:00"/>
  </r>
  <r>
    <s v="T2"/>
    <x v="14"/>
    <x v="0"/>
    <s v="EI3328"/>
    <d v="2019-05-18T18:00:00"/>
    <s v="May"/>
    <x v="6"/>
    <x v="33"/>
    <s v="None"/>
    <d v="2019-05-18T00:00:00"/>
    <d v="1899-12-30T18:00:00"/>
    <x v="23"/>
    <d v="1899-12-30T18:06:00"/>
  </r>
  <r>
    <s v="T2"/>
    <x v="10"/>
    <x v="0"/>
    <s v="EI178"/>
    <d v="2019-05-18T18:00:00"/>
    <s v="May"/>
    <x v="6"/>
    <x v="25"/>
    <s v="None"/>
    <d v="2019-05-18T00:00:00"/>
    <d v="1899-12-30T18:00:00"/>
    <x v="23"/>
    <d v="1899-12-30T18:01:00"/>
  </r>
  <r>
    <s v="T1"/>
    <x v="45"/>
    <x v="2"/>
    <s v="FR7156"/>
    <d v="2019-05-18T18:00:00"/>
    <s v="May"/>
    <x v="6"/>
    <x v="22"/>
    <s v="Short"/>
    <d v="2019-05-18T00:00:00"/>
    <d v="1899-12-30T18:00:00"/>
    <x v="23"/>
    <d v="1899-12-30T18:13:00"/>
  </r>
  <r>
    <s v="T1"/>
    <x v="46"/>
    <x v="2"/>
    <s v="FR4844"/>
    <d v="2019-05-18T18:00:00"/>
    <s v="May"/>
    <x v="6"/>
    <x v="65"/>
    <s v="Long"/>
    <d v="2019-05-18T00:00:00"/>
    <d v="1899-12-30T18:00:00"/>
    <x v="23"/>
    <d v="1899-12-30T18:52:00"/>
  </r>
  <r>
    <s v="T1"/>
    <x v="63"/>
    <x v="2"/>
    <s v="FR6840"/>
    <d v="2019-05-18T18:10:00"/>
    <s v="May"/>
    <x v="6"/>
    <x v="10"/>
    <s v="Medium"/>
    <d v="2019-05-18T00:00:00"/>
    <d v="1899-12-30T18:10:00"/>
    <x v="24"/>
    <d v="1899-12-30T18:37:00"/>
  </r>
  <r>
    <s v="T1"/>
    <x v="45"/>
    <x v="13"/>
    <s v="I23791"/>
    <d v="2019-05-18T18:10:00"/>
    <s v="May"/>
    <x v="6"/>
    <x v="18"/>
    <s v="None"/>
    <d v="2019-05-18T00:00:00"/>
    <d v="1899-12-30T18:10:00"/>
    <x v="24"/>
    <d v="1899-12-30T18:15:00"/>
  </r>
  <r>
    <s v="T2"/>
    <x v="54"/>
    <x v="0"/>
    <s v="EI376"/>
    <d v="2019-05-18T16:30:00"/>
    <s v="May"/>
    <x v="6"/>
    <x v="23"/>
    <s v="None"/>
    <d v="2019-05-18T00:00:00"/>
    <d v="1899-12-30T16:30:00"/>
    <x v="27"/>
    <d v="1899-12-30T16:33:00"/>
  </r>
  <r>
    <s v="T1"/>
    <x v="174"/>
    <x v="2"/>
    <s v="FR6070"/>
    <d v="2019-05-18T16:30:00"/>
    <s v="May"/>
    <x v="6"/>
    <x v="23"/>
    <s v="None"/>
    <d v="2019-05-18T00:00:00"/>
    <d v="1899-12-30T16:30:00"/>
    <x v="27"/>
    <d v="1899-12-30T16:33:00"/>
  </r>
  <r>
    <s v="T1"/>
    <x v="8"/>
    <x v="2"/>
    <s v="FR211"/>
    <d v="2019-05-18T16:30:00"/>
    <s v="May"/>
    <x v="6"/>
    <x v="5"/>
    <s v="Short"/>
    <d v="2019-05-18T00:00:00"/>
    <d v="1899-12-30T16:30:00"/>
    <x v="27"/>
    <d v="1899-12-30T16:41:00"/>
  </r>
  <r>
    <s v="T1"/>
    <x v="52"/>
    <x v="2"/>
    <s v="FR9434"/>
    <d v="2019-05-18T16:30:00"/>
    <s v="May"/>
    <x v="6"/>
    <x v="23"/>
    <s v="None"/>
    <d v="2019-05-18T00:00:00"/>
    <d v="1899-12-30T16:30:00"/>
    <x v="27"/>
    <d v="1899-12-30T16:33:00"/>
  </r>
  <r>
    <s v="T1"/>
    <x v="26"/>
    <x v="2"/>
    <s v="FR7032"/>
    <d v="2019-05-18T16:40:00"/>
    <s v="May"/>
    <x v="6"/>
    <x v="18"/>
    <s v="None"/>
    <d v="2019-05-18T00:00:00"/>
    <d v="1899-12-30T16:40:00"/>
    <x v="28"/>
    <d v="1899-12-30T16:45:00"/>
  </r>
  <r>
    <s v="T1"/>
    <x v="18"/>
    <x v="2"/>
    <s v="FR142"/>
    <d v="2019-05-18T16:45:00"/>
    <s v="May"/>
    <x v="6"/>
    <x v="24"/>
    <s v="None"/>
    <d v="2019-05-18T00:00:00"/>
    <d v="1899-12-30T16:45:00"/>
    <x v="29"/>
    <d v="1899-12-30T16:45:00"/>
  </r>
  <r>
    <s v="T2"/>
    <x v="29"/>
    <x v="0"/>
    <s v="EI3274"/>
    <d v="2019-05-18T16:45:00"/>
    <s v="May"/>
    <x v="6"/>
    <x v="28"/>
    <s v="Medium"/>
    <d v="2019-05-18T00:00:00"/>
    <d v="1899-12-30T16:45:00"/>
    <x v="29"/>
    <d v="1899-12-30T17:13:00"/>
  </r>
  <r>
    <s v="T1"/>
    <x v="55"/>
    <x v="2"/>
    <s v="FR1901"/>
    <d v="2019-05-18T16:50:00"/>
    <s v="May"/>
    <x v="6"/>
    <x v="23"/>
    <s v="None"/>
    <d v="2019-05-18T00:00:00"/>
    <d v="1899-12-30T16:50:00"/>
    <x v="29"/>
    <d v="1899-12-30T16:53:00"/>
  </r>
  <r>
    <s v="T2"/>
    <x v="15"/>
    <x v="0"/>
    <s v="EI656"/>
    <d v="2019-05-18T17:00:00"/>
    <s v="May"/>
    <x v="6"/>
    <x v="20"/>
    <s v="Long"/>
    <d v="2019-05-18T00:00:00"/>
    <d v="1899-12-30T17:00:00"/>
    <x v="30"/>
    <d v="1899-12-30T17:32:00"/>
  </r>
  <r>
    <s v="T1"/>
    <x v="7"/>
    <x v="15"/>
    <s v="AF1117"/>
    <d v="2019-05-18T17:00:00"/>
    <s v="May"/>
    <x v="6"/>
    <x v="65"/>
    <s v="Long"/>
    <d v="2019-05-18T00:00:00"/>
    <d v="1899-12-30T17:00:00"/>
    <x v="30"/>
    <d v="1899-12-30T17:52:00"/>
  </r>
  <r>
    <s v="T1"/>
    <x v="156"/>
    <x v="10"/>
    <s v="TOM1650"/>
    <d v="2019-05-18T17:05:00"/>
    <s v="May"/>
    <x v="6"/>
    <x v="6"/>
    <s v="Short"/>
    <d v="2019-05-18T00:00:00"/>
    <d v="1899-12-30T17:05:00"/>
    <x v="31"/>
    <d v="1899-12-30T17:20:00"/>
  </r>
  <r>
    <s v="T2"/>
    <x v="133"/>
    <x v="0"/>
    <s v="EI462"/>
    <d v="2019-05-18T17:15:00"/>
    <s v="May"/>
    <x v="6"/>
    <x v="7"/>
    <s v="Short"/>
    <d v="2019-05-18T00:00:00"/>
    <d v="1899-12-30T17:15:00"/>
    <x v="19"/>
    <d v="1899-12-30T17:32:00"/>
  </r>
  <r>
    <s v="T1"/>
    <x v="41"/>
    <x v="2"/>
    <s v="FR8996"/>
    <d v="2019-05-18T17:15:00"/>
    <s v="May"/>
    <x v="6"/>
    <x v="23"/>
    <s v="None"/>
    <d v="2019-05-18T00:00:00"/>
    <d v="1899-12-30T17:15:00"/>
    <x v="19"/>
    <d v="1899-12-30T17:18:00"/>
  </r>
  <r>
    <s v="T1"/>
    <x v="13"/>
    <x v="7"/>
    <s v="KL938"/>
    <d v="2019-05-18T17:20:00"/>
    <s v="May"/>
    <x v="6"/>
    <x v="23"/>
    <s v="None"/>
    <d v="2019-05-18T00:00:00"/>
    <d v="1899-12-30T17:20:00"/>
    <x v="19"/>
    <d v="1899-12-30T17:23:00"/>
  </r>
  <r>
    <s v="T2"/>
    <x v="76"/>
    <x v="0"/>
    <s v="EI782"/>
    <d v="2019-05-18T15:20:00"/>
    <s v="May"/>
    <x v="6"/>
    <x v="22"/>
    <s v="Short"/>
    <d v="2019-05-18T00:00:00"/>
    <d v="1899-12-30T15:20:00"/>
    <x v="42"/>
    <d v="1899-12-30T15:33:00"/>
  </r>
  <r>
    <s v="T1"/>
    <x v="134"/>
    <x v="41"/>
    <s v="XQ887"/>
    <d v="2019-05-18T15:25:00"/>
    <s v="May"/>
    <x v="6"/>
    <x v="33"/>
    <s v="None"/>
    <d v="2019-05-18T00:00:00"/>
    <d v="1899-12-30T15:25:00"/>
    <x v="32"/>
    <d v="1899-12-30T15:31:00"/>
  </r>
  <r>
    <s v="T1"/>
    <x v="13"/>
    <x v="2"/>
    <s v="FR3104"/>
    <d v="2019-05-18T15:30:00"/>
    <s v="May"/>
    <x v="6"/>
    <x v="38"/>
    <s v="Long"/>
    <d v="2019-05-18T00:00:00"/>
    <d v="1899-12-30T15:30:00"/>
    <x v="32"/>
    <d v="1899-12-30T16:18:00"/>
  </r>
  <r>
    <s v="T1"/>
    <x v="8"/>
    <x v="2"/>
    <s v="FR294"/>
    <d v="2019-05-18T15:30:00"/>
    <s v="May"/>
    <x v="6"/>
    <x v="19"/>
    <s v="None"/>
    <d v="2019-05-18T00:00:00"/>
    <d v="1899-12-30T15:30:00"/>
    <x v="32"/>
    <d v="1899-12-30T15:38:00"/>
  </r>
  <r>
    <s v="T2"/>
    <x v="134"/>
    <x v="0"/>
    <s v="EI798"/>
    <d v="2019-05-18T15:30:00"/>
    <s v="May"/>
    <x v="6"/>
    <x v="39"/>
    <s v="None"/>
    <d v="2019-05-18T00:00:00"/>
    <d v="1899-12-30T15:30:00"/>
    <x v="32"/>
    <d v="1899-12-30T15:34:00"/>
  </r>
  <r>
    <s v="T1"/>
    <x v="10"/>
    <x v="4"/>
    <s v="BA837"/>
    <d v="2019-05-18T15:40:00"/>
    <s v="May"/>
    <x v="6"/>
    <x v="23"/>
    <s v="None"/>
    <d v="2019-05-18T00:00:00"/>
    <d v="1899-12-30T15:40:00"/>
    <x v="33"/>
    <d v="1899-12-30T15:43:00"/>
  </r>
  <r>
    <s v="T2"/>
    <x v="16"/>
    <x v="0"/>
    <s v="EI586"/>
    <d v="2019-05-18T15:40:00"/>
    <s v="May"/>
    <x v="6"/>
    <x v="6"/>
    <s v="Short"/>
    <d v="2019-05-18T00:00:00"/>
    <d v="1899-12-30T15:40:00"/>
    <x v="33"/>
    <d v="1899-12-30T15:55:00"/>
  </r>
  <r>
    <s v="T2"/>
    <x v="14"/>
    <x v="0"/>
    <s v="EI3326"/>
    <d v="2019-05-18T15:40:00"/>
    <s v="May"/>
    <x v="6"/>
    <x v="18"/>
    <s v="None"/>
    <d v="2019-05-18T00:00:00"/>
    <d v="1899-12-30T15:40:00"/>
    <x v="33"/>
    <d v="1899-12-30T15:45:00"/>
  </r>
  <r>
    <s v="T2"/>
    <x v="10"/>
    <x v="0"/>
    <s v="EI174"/>
    <d v="2019-05-18T15:50:00"/>
    <s v="May"/>
    <x v="6"/>
    <x v="25"/>
    <s v="None"/>
    <d v="2019-05-18T00:00:00"/>
    <d v="1899-12-30T15:50:00"/>
    <x v="34"/>
    <d v="1899-12-30T15:51:00"/>
  </r>
  <r>
    <s v="T2"/>
    <x v="52"/>
    <x v="0"/>
    <s v="EI406"/>
    <d v="2019-05-18T15:55:00"/>
    <s v="May"/>
    <x v="6"/>
    <x v="20"/>
    <s v="Long"/>
    <d v="2019-05-18T00:00:00"/>
    <d v="1899-12-30T15:55:00"/>
    <x v="35"/>
    <d v="1899-12-30T16:27:00"/>
  </r>
  <r>
    <s v="T1"/>
    <x v="48"/>
    <x v="2"/>
    <s v="FR337"/>
    <d v="2019-05-18T16:00:00"/>
    <s v="May"/>
    <x v="6"/>
    <x v="71"/>
    <s v="Long"/>
    <d v="2019-05-18T00:00:00"/>
    <d v="1899-12-30T16:00:00"/>
    <x v="35"/>
    <d v="1899-12-30T16:41:00"/>
  </r>
  <r>
    <s v="T2"/>
    <x v="64"/>
    <x v="0"/>
    <s v="EI125"/>
    <d v="2019-05-18T16:00:00"/>
    <s v="May"/>
    <x v="6"/>
    <x v="22"/>
    <s v="Short"/>
    <d v="2019-05-18T00:00:00"/>
    <d v="1899-12-30T16:00:00"/>
    <x v="35"/>
    <d v="1899-12-30T16:13:00"/>
  </r>
  <r>
    <s v="T1"/>
    <x v="170"/>
    <x v="2"/>
    <s v="FR7318"/>
    <d v="2019-05-18T16:20:00"/>
    <s v="May"/>
    <x v="6"/>
    <x v="23"/>
    <s v="None"/>
    <d v="2019-05-18T00:00:00"/>
    <d v="1899-12-30T16:20:00"/>
    <x v="26"/>
    <d v="1899-12-30T16:23:00"/>
  </r>
  <r>
    <s v="T2"/>
    <x v="66"/>
    <x v="0"/>
    <s v="EI109"/>
    <d v="2019-05-18T16:20:00"/>
    <s v="May"/>
    <x v="6"/>
    <x v="39"/>
    <s v="None"/>
    <d v="2019-05-18T00:00:00"/>
    <d v="1899-12-30T16:20:00"/>
    <x v="26"/>
    <d v="1899-12-30T16:24:00"/>
  </r>
  <r>
    <s v="T2"/>
    <x v="41"/>
    <x v="0"/>
    <s v="EI356"/>
    <d v="2019-05-18T16:20:00"/>
    <s v="May"/>
    <x v="6"/>
    <x v="23"/>
    <s v="None"/>
    <d v="2019-05-18T00:00:00"/>
    <d v="1899-12-30T16:20:00"/>
    <x v="26"/>
    <d v="1899-12-30T16:23:00"/>
  </r>
  <r>
    <s v="T2"/>
    <x v="51"/>
    <x v="0"/>
    <s v="EI139"/>
    <d v="2019-05-18T16:20:00"/>
    <s v="May"/>
    <x v="6"/>
    <x v="6"/>
    <s v="Short"/>
    <d v="2019-05-18T00:00:00"/>
    <d v="1899-12-30T16:20:00"/>
    <x v="26"/>
    <d v="1899-12-30T16:35:00"/>
  </r>
  <r>
    <s v="T2"/>
    <x v="31"/>
    <x v="0"/>
    <s v="EI3256"/>
    <d v="2019-05-18T14:25:00"/>
    <s v="May"/>
    <x v="6"/>
    <x v="67"/>
    <s v="Medium"/>
    <d v="2019-05-18T00:00:00"/>
    <d v="1899-12-30T14:25:00"/>
    <x v="37"/>
    <d v="1899-12-30T14:48:00"/>
  </r>
  <r>
    <s v="T2"/>
    <x v="68"/>
    <x v="6"/>
    <s v="D81763"/>
    <d v="2019-05-18T14:30:00"/>
    <s v="May"/>
    <x v="6"/>
    <x v="44"/>
    <s v="Short"/>
    <d v="2019-05-18T00:00:00"/>
    <d v="1899-12-30T14:30:00"/>
    <x v="37"/>
    <d v="1899-12-30T14:42:00"/>
  </r>
  <r>
    <s v="T2"/>
    <x v="0"/>
    <x v="0"/>
    <s v="EI3226"/>
    <d v="2019-05-18T14:35:00"/>
    <s v="May"/>
    <x v="6"/>
    <x v="23"/>
    <s v="None"/>
    <d v="2019-05-18T00:00:00"/>
    <d v="1899-12-30T14:35:00"/>
    <x v="38"/>
    <d v="1899-12-30T14:38:00"/>
  </r>
  <r>
    <s v="T1"/>
    <x v="94"/>
    <x v="25"/>
    <s v="FI419"/>
    <d v="2019-05-18T14:40:00"/>
    <s v="May"/>
    <x v="6"/>
    <x v="71"/>
    <s v="Long"/>
    <d v="2019-05-18T00:00:00"/>
    <d v="1899-12-30T14:40:00"/>
    <x v="38"/>
    <d v="1899-12-30T15:21:00"/>
  </r>
  <r>
    <s v="T1"/>
    <x v="26"/>
    <x v="3"/>
    <s v="LG7115"/>
    <d v="2019-05-18T14:50:00"/>
    <s v="May"/>
    <x v="6"/>
    <x v="23"/>
    <s v="None"/>
    <d v="2019-05-18T00:00:00"/>
    <d v="1899-12-30T14:50:00"/>
    <x v="39"/>
    <d v="1899-12-30T14:53:00"/>
  </r>
  <r>
    <s v="T2"/>
    <x v="73"/>
    <x v="0"/>
    <s v="EI145"/>
    <d v="2019-05-18T14:55:00"/>
    <s v="May"/>
    <x v="6"/>
    <x v="39"/>
    <s v="None"/>
    <d v="2019-05-18T00:00:00"/>
    <d v="1899-12-30T14:55:00"/>
    <x v="40"/>
    <d v="1899-12-30T14:59:00"/>
  </r>
  <r>
    <s v="T1"/>
    <x v="40"/>
    <x v="26"/>
    <s v="LX407"/>
    <d v="2019-05-18T14:55:00"/>
    <s v="May"/>
    <x v="6"/>
    <x v="39"/>
    <s v="None"/>
    <d v="2019-05-18T00:00:00"/>
    <d v="1899-12-30T14:55:00"/>
    <x v="40"/>
    <d v="1899-12-30T14:59:00"/>
  </r>
  <r>
    <s v="T2"/>
    <x v="148"/>
    <x v="0"/>
    <s v="EI772"/>
    <d v="2019-05-18T15:00:00"/>
    <s v="May"/>
    <x v="6"/>
    <x v="25"/>
    <s v="None"/>
    <d v="2019-05-18T00:00:00"/>
    <d v="1899-12-30T15:00:00"/>
    <x v="40"/>
    <d v="1899-12-30T15:01:00"/>
  </r>
  <r>
    <s v="T2"/>
    <x v="138"/>
    <x v="6"/>
    <s v="D81823"/>
    <d v="2019-05-18T15:00:00"/>
    <s v="May"/>
    <x v="6"/>
    <x v="22"/>
    <s v="Short"/>
    <d v="2019-05-18T00:00:00"/>
    <d v="1899-12-30T15:00:00"/>
    <x v="40"/>
    <d v="1899-12-30T15:13:00"/>
  </r>
  <r>
    <s v="T1"/>
    <x v="5"/>
    <x v="16"/>
    <s v="VY8721"/>
    <d v="2019-05-18T15:05:00"/>
    <s v="May"/>
    <x v="6"/>
    <x v="32"/>
    <s v="Long"/>
    <d v="2019-05-18T00:00:00"/>
    <d v="1899-12-30T15:05:00"/>
    <x v="41"/>
    <d v="1899-12-30T16:05:00"/>
  </r>
  <r>
    <s v="T2"/>
    <x v="92"/>
    <x v="0"/>
    <s v="EI684"/>
    <d v="2019-05-18T13:20:00"/>
    <s v="May"/>
    <x v="6"/>
    <x v="18"/>
    <s v="None"/>
    <d v="2019-05-18T00:00:00"/>
    <d v="1899-12-30T13:20:00"/>
    <x v="54"/>
    <d v="1899-12-30T13:25:00"/>
  </r>
  <r>
    <s v="T1"/>
    <x v="84"/>
    <x v="2"/>
    <s v="FR1986"/>
    <d v="2019-05-18T13:20:00"/>
    <s v="May"/>
    <x v="6"/>
    <x v="64"/>
    <s v="None"/>
    <d v="2019-05-18T00:00:00"/>
    <d v="1899-12-30T13:20:00"/>
    <x v="54"/>
    <d v="1899-12-30T13:27:00"/>
  </r>
  <r>
    <s v="T1"/>
    <x v="29"/>
    <x v="2"/>
    <s v="FR670"/>
    <d v="2019-05-18T13:25:00"/>
    <s v="May"/>
    <x v="6"/>
    <x v="23"/>
    <s v="None"/>
    <d v="2019-05-18T00:00:00"/>
    <d v="1899-12-30T13:25:00"/>
    <x v="43"/>
    <d v="1899-12-30T13:28:00"/>
  </r>
  <r>
    <s v="T2"/>
    <x v="64"/>
    <x v="18"/>
    <s v="AA209"/>
    <d v="2019-05-18T13:35:00"/>
    <s v="May"/>
    <x v="6"/>
    <x v="57"/>
    <s v="Long"/>
    <d v="2019-05-18T00:00:00"/>
    <d v="1899-12-30T13:35:00"/>
    <x v="44"/>
    <d v="1899-12-30T14:20:00"/>
  </r>
  <r>
    <s v="T1"/>
    <x v="103"/>
    <x v="2"/>
    <s v="FR1116"/>
    <d v="2019-05-18T13:35:00"/>
    <s v="May"/>
    <x v="6"/>
    <x v="23"/>
    <s v="None"/>
    <d v="2019-05-18T00:00:00"/>
    <d v="1899-12-30T13:35:00"/>
    <x v="44"/>
    <d v="1899-12-30T13:38:00"/>
  </r>
  <r>
    <s v="T2"/>
    <x v="77"/>
    <x v="0"/>
    <s v="EI129"/>
    <d v="2019-05-18T13:35:00"/>
    <s v="May"/>
    <x v="6"/>
    <x v="15"/>
    <s v="Long"/>
    <d v="2019-05-18T00:00:00"/>
    <d v="1899-12-30T13:35:00"/>
    <x v="44"/>
    <d v="1899-12-30T14:22:00"/>
  </r>
  <r>
    <s v="T2"/>
    <x v="29"/>
    <x v="0"/>
    <s v="EI272"/>
    <d v="2019-05-18T13:40:00"/>
    <s v="May"/>
    <x v="6"/>
    <x v="24"/>
    <s v="None"/>
    <d v="2019-05-18T00:00:00"/>
    <d v="1899-12-30T13:40:00"/>
    <x v="44"/>
    <d v="1899-12-30T13:40:00"/>
  </r>
  <r>
    <s v="T2"/>
    <x v="10"/>
    <x v="0"/>
    <s v="EI166"/>
    <d v="2019-05-18T13:40:00"/>
    <s v="May"/>
    <x v="6"/>
    <x v="23"/>
    <s v="None"/>
    <d v="2019-05-18T00:00:00"/>
    <d v="1899-12-30T13:40:00"/>
    <x v="44"/>
    <d v="1899-12-30T13:43:00"/>
  </r>
  <r>
    <s v="T2"/>
    <x v="7"/>
    <x v="0"/>
    <s v="EI526"/>
    <d v="2019-05-18T13:40:00"/>
    <s v="May"/>
    <x v="6"/>
    <x v="25"/>
    <s v="None"/>
    <d v="2019-05-18T00:00:00"/>
    <d v="1899-12-30T13:40:00"/>
    <x v="44"/>
    <d v="1899-12-30T13:41:00"/>
  </r>
  <r>
    <s v="T2"/>
    <x v="34"/>
    <x v="9"/>
    <s v="EK162"/>
    <d v="2019-05-18T13:50:00"/>
    <s v="May"/>
    <x v="6"/>
    <x v="24"/>
    <s v="None"/>
    <d v="2019-05-18T00:00:00"/>
    <d v="1899-12-30T13:50:00"/>
    <x v="45"/>
    <d v="1899-12-30T13:50:00"/>
  </r>
  <r>
    <s v="T1"/>
    <x v="37"/>
    <x v="21"/>
    <s v="EW9395"/>
    <d v="2019-05-18T14:05:00"/>
    <s v="May"/>
    <x v="6"/>
    <x v="39"/>
    <s v="None"/>
    <d v="2019-05-18T00:00:00"/>
    <d v="1899-12-30T14:05:00"/>
    <x v="47"/>
    <d v="1899-12-30T14:09:00"/>
  </r>
  <r>
    <s v="T1"/>
    <x v="7"/>
    <x v="15"/>
    <s v="AF1817"/>
    <d v="2019-05-18T14:10:00"/>
    <s v="May"/>
    <x v="6"/>
    <x v="44"/>
    <s v="Short"/>
    <d v="2019-05-18T00:00:00"/>
    <d v="1899-12-30T14:10:00"/>
    <x v="47"/>
    <d v="1899-12-30T14:22:00"/>
  </r>
  <r>
    <s v="T1"/>
    <x v="114"/>
    <x v="2"/>
    <s v="FR9452"/>
    <d v="2019-05-18T14:10:00"/>
    <s v="May"/>
    <x v="6"/>
    <x v="50"/>
    <s v="None"/>
    <d v="2019-05-18T00:00:00"/>
    <d v="1899-12-30T14:10:00"/>
    <x v="47"/>
    <d v="1899-12-30T14:12:00"/>
  </r>
  <r>
    <s v="T1"/>
    <x v="125"/>
    <x v="2"/>
    <s v="FR9908"/>
    <d v="2019-05-18T14:20:00"/>
    <s v="May"/>
    <x v="6"/>
    <x v="28"/>
    <s v="Medium"/>
    <d v="2019-05-18T00:00:00"/>
    <d v="1899-12-30T14:20:00"/>
    <x v="48"/>
    <d v="1899-12-30T14:48:00"/>
  </r>
  <r>
    <s v="T1"/>
    <x v="171"/>
    <x v="10"/>
    <s v="TOM1648"/>
    <d v="2019-05-18T14:20:00"/>
    <s v="May"/>
    <x v="6"/>
    <x v="31"/>
    <s v="Long"/>
    <d v="2019-05-18T00:00:00"/>
    <d v="1899-12-30T14:20:00"/>
    <x v="48"/>
    <d v="1899-12-30T14:55:00"/>
  </r>
  <r>
    <s v="T2"/>
    <x v="81"/>
    <x v="0"/>
    <s v="EI131"/>
    <d v="2019-05-18T14:20:00"/>
    <s v="May"/>
    <x v="6"/>
    <x v="64"/>
    <s v="None"/>
    <d v="2019-05-18T00:00:00"/>
    <d v="1899-12-30T14:20:00"/>
    <x v="48"/>
    <d v="1899-12-30T14:27:00"/>
  </r>
  <r>
    <s v="T2"/>
    <x v="64"/>
    <x v="20"/>
    <s v="UA153"/>
    <d v="2019-05-18T12:25:00"/>
    <s v="May"/>
    <x v="6"/>
    <x v="6"/>
    <s v="Short"/>
    <d v="2019-05-18T00:00:00"/>
    <d v="1899-12-30T12:25:00"/>
    <x v="50"/>
    <d v="1899-12-30T12:40:00"/>
  </r>
  <r>
    <s v="T2"/>
    <x v="84"/>
    <x v="0"/>
    <s v="EI538"/>
    <d v="2019-05-18T12:25:00"/>
    <s v="May"/>
    <x v="6"/>
    <x v="0"/>
    <s v="Short"/>
    <d v="2019-05-18T00:00:00"/>
    <d v="1899-12-30T12:25:00"/>
    <x v="50"/>
    <d v="1899-12-30T12:39:00"/>
  </r>
  <r>
    <s v="T2"/>
    <x v="18"/>
    <x v="0"/>
    <s v="EI236"/>
    <d v="2019-05-18T12:30:00"/>
    <s v="May"/>
    <x v="6"/>
    <x v="44"/>
    <s v="Short"/>
    <d v="2019-05-18T00:00:00"/>
    <d v="1899-12-30T12:30:00"/>
    <x v="50"/>
    <d v="1899-12-30T12:42:00"/>
  </r>
  <r>
    <s v="T2"/>
    <x v="80"/>
    <x v="0"/>
    <s v="EI119"/>
    <d v="2019-05-18T12:35:00"/>
    <s v="May"/>
    <x v="6"/>
    <x v="12"/>
    <s v="Long"/>
    <d v="2019-05-18T00:00:00"/>
    <d v="1899-12-30T12:35:00"/>
    <x v="51"/>
    <d v="1899-12-30T13:19:00"/>
  </r>
  <r>
    <s v="T1"/>
    <x v="46"/>
    <x v="2"/>
    <s v="FR4038"/>
    <d v="2019-05-18T12:35:00"/>
    <s v="May"/>
    <x v="6"/>
    <x v="14"/>
    <s v="Short"/>
    <d v="2019-05-18T00:00:00"/>
    <d v="1899-12-30T12:35:00"/>
    <x v="51"/>
    <d v="1899-12-30T12:45:00"/>
  </r>
  <r>
    <s v="T2"/>
    <x v="86"/>
    <x v="0"/>
    <s v="EI147"/>
    <d v="2019-05-18T12:35:00"/>
    <s v="May"/>
    <x v="6"/>
    <x v="44"/>
    <s v="Short"/>
    <d v="2019-05-18T00:00:00"/>
    <d v="1899-12-30T12:35:00"/>
    <x v="51"/>
    <d v="1899-12-30T12:47:00"/>
  </r>
  <r>
    <s v="T1"/>
    <x v="31"/>
    <x v="2"/>
    <s v="FR816"/>
    <d v="2019-05-18T12:35:00"/>
    <s v="May"/>
    <x v="6"/>
    <x v="33"/>
    <s v="None"/>
    <d v="2019-05-18T00:00:00"/>
    <d v="1899-12-30T12:35:00"/>
    <x v="51"/>
    <d v="1899-12-30T12:41:00"/>
  </r>
  <r>
    <s v="T2"/>
    <x v="80"/>
    <x v="20"/>
    <s v="UA127"/>
    <d v="2019-05-18T12:55:00"/>
    <s v="May"/>
    <x v="6"/>
    <x v="64"/>
    <s v="None"/>
    <d v="2019-05-18T00:00:00"/>
    <d v="1899-12-30T12:55:00"/>
    <x v="36"/>
    <d v="1899-12-30T13:02:00"/>
  </r>
  <r>
    <s v="T1"/>
    <x v="30"/>
    <x v="8"/>
    <s v="BE384"/>
    <d v="2019-05-18T12:55:00"/>
    <s v="May"/>
    <x v="6"/>
    <x v="13"/>
    <s v="Short"/>
    <d v="2019-05-18T00:00:00"/>
    <d v="1899-12-30T12:55:00"/>
    <x v="36"/>
    <d v="1899-12-30T13:14:00"/>
  </r>
  <r>
    <s v="T2"/>
    <x v="135"/>
    <x v="0"/>
    <s v="EI416"/>
    <d v="2019-05-18T12:55:00"/>
    <s v="May"/>
    <x v="6"/>
    <x v="45"/>
    <s v="Long"/>
    <d v="2019-05-18T00:00:00"/>
    <d v="1899-12-30T12:55:00"/>
    <x v="36"/>
    <d v="1899-12-30T13:25:00"/>
  </r>
  <r>
    <s v="T2"/>
    <x v="67"/>
    <x v="0"/>
    <s v="EI748"/>
    <d v="2019-05-18T13:00:00"/>
    <s v="May"/>
    <x v="6"/>
    <x v="50"/>
    <s v="None"/>
    <d v="2019-05-18T00:00:00"/>
    <d v="1899-12-30T13:00:00"/>
    <x v="36"/>
    <d v="1899-12-30T13:02:00"/>
  </r>
  <r>
    <s v="T2"/>
    <x v="89"/>
    <x v="0"/>
    <s v="EI101"/>
    <d v="2019-05-18T13:00:00"/>
    <s v="May"/>
    <x v="6"/>
    <x v="31"/>
    <s v="Long"/>
    <d v="2019-05-18T00:00:00"/>
    <d v="1899-12-30T13:00:00"/>
    <x v="36"/>
    <d v="1899-12-30T13:35:00"/>
  </r>
  <r>
    <s v="T1"/>
    <x v="85"/>
    <x v="2"/>
    <s v="FR8035"/>
    <d v="2019-05-18T13:05:00"/>
    <s v="May"/>
    <x v="6"/>
    <x v="50"/>
    <s v="None"/>
    <d v="2019-05-18T00:00:00"/>
    <d v="1899-12-30T13:05:00"/>
    <x v="53"/>
    <d v="1899-12-30T13:07:00"/>
  </r>
  <r>
    <s v="T2"/>
    <x v="91"/>
    <x v="0"/>
    <s v="EI742"/>
    <d v="2019-05-18T13:05:00"/>
    <s v="May"/>
    <x v="6"/>
    <x v="50"/>
    <s v="None"/>
    <d v="2019-05-18T00:00:00"/>
    <d v="1899-12-30T13:05:00"/>
    <x v="53"/>
    <d v="1899-12-30T13:07:00"/>
  </r>
  <r>
    <s v="T1"/>
    <x v="77"/>
    <x v="34"/>
    <s v="TS333"/>
    <d v="2019-05-18T13:10:00"/>
    <s v="May"/>
    <x v="6"/>
    <x v="33"/>
    <s v="None"/>
    <d v="2019-05-18T00:00:00"/>
    <d v="1899-12-30T13:10:00"/>
    <x v="53"/>
    <d v="1899-12-30T13:16:00"/>
  </r>
  <r>
    <s v="T2"/>
    <x v="90"/>
    <x v="0"/>
    <s v="EI115"/>
    <d v="2019-05-18T13:10:00"/>
    <s v="May"/>
    <x v="6"/>
    <x v="14"/>
    <s v="Short"/>
    <d v="2019-05-18T00:00:00"/>
    <d v="1899-12-30T13:10:00"/>
    <x v="53"/>
    <d v="1899-12-30T13:20:00"/>
  </r>
  <r>
    <s v="T2"/>
    <x v="31"/>
    <x v="0"/>
    <s v="EI3254"/>
    <d v="2019-05-18T13:10:00"/>
    <s v="May"/>
    <x v="6"/>
    <x v="27"/>
    <s v="Medium"/>
    <d v="2019-05-18T00:00:00"/>
    <d v="1899-12-30T13:10:00"/>
    <x v="53"/>
    <d v="1899-12-30T13:36:00"/>
  </r>
  <r>
    <s v="T2"/>
    <x v="6"/>
    <x v="0"/>
    <s v="EI3402"/>
    <d v="2019-05-18T13:15:00"/>
    <s v="May"/>
    <x v="6"/>
    <x v="39"/>
    <s v="None"/>
    <d v="2019-05-18T00:00:00"/>
    <d v="1899-12-30T13:15:00"/>
    <x v="54"/>
    <d v="1899-12-30T13:19:00"/>
  </r>
  <r>
    <s v="T2"/>
    <x v="90"/>
    <x v="18"/>
    <s v="AA723"/>
    <d v="2019-05-18T11:20:00"/>
    <s v="May"/>
    <x v="6"/>
    <x v="87"/>
    <s v="Long"/>
    <d v="2019-05-18T00:00:00"/>
    <d v="1899-12-30T11:20:00"/>
    <x v="64"/>
    <d v="1899-12-30T12:18:00"/>
  </r>
  <r>
    <s v="T2"/>
    <x v="99"/>
    <x v="0"/>
    <s v="EI3930"/>
    <d v="2019-05-18T11:20:00"/>
    <s v="May"/>
    <x v="6"/>
    <x v="33"/>
    <s v="None"/>
    <d v="2019-05-18T00:00:00"/>
    <d v="1899-12-30T11:20:00"/>
    <x v="64"/>
    <d v="1899-12-30T11:26:00"/>
  </r>
  <r>
    <s v="T1"/>
    <x v="137"/>
    <x v="2"/>
    <s v="FR2269"/>
    <d v="2019-05-18T11:25:00"/>
    <s v="May"/>
    <x v="6"/>
    <x v="58"/>
    <s v="Long"/>
    <d v="2019-05-18T00:00:00"/>
    <d v="1899-12-30T11:25:00"/>
    <x v="55"/>
    <d v="1899-12-30T12:04:00"/>
  </r>
  <r>
    <s v="T2"/>
    <x v="51"/>
    <x v="0"/>
    <s v="EI137"/>
    <d v="2019-05-18T11:30:00"/>
    <s v="May"/>
    <x v="6"/>
    <x v="39"/>
    <s v="None"/>
    <d v="2019-05-18T00:00:00"/>
    <d v="1899-12-30T11:30:00"/>
    <x v="55"/>
    <d v="1899-12-30T11:34:00"/>
  </r>
  <r>
    <s v="T2"/>
    <x v="64"/>
    <x v="0"/>
    <s v="EI123"/>
    <d v="2019-05-18T11:30:00"/>
    <s v="May"/>
    <x v="6"/>
    <x v="19"/>
    <s v="None"/>
    <d v="2019-05-18T00:00:00"/>
    <d v="1899-12-30T11:30:00"/>
    <x v="55"/>
    <d v="1899-12-30T11:38:00"/>
  </r>
  <r>
    <s v="T1"/>
    <x v="29"/>
    <x v="2"/>
    <s v="FR664"/>
    <d v="2019-05-18T11:35:00"/>
    <s v="May"/>
    <x v="6"/>
    <x v="85"/>
    <s v="Long"/>
    <d v="2019-05-18T00:00:00"/>
    <d v="1899-12-30T11:35:00"/>
    <x v="56"/>
    <d v="1899-12-30T12:28:00"/>
  </r>
  <r>
    <s v="T1"/>
    <x v="144"/>
    <x v="2"/>
    <s v="FR1982"/>
    <d v="2019-05-18T11:45:00"/>
    <s v="May"/>
    <x v="6"/>
    <x v="64"/>
    <s v="None"/>
    <d v="2019-05-18T00:00:00"/>
    <d v="1899-12-30T11:45:00"/>
    <x v="57"/>
    <d v="1899-12-30T11:52:00"/>
  </r>
  <r>
    <s v="T1"/>
    <x v="173"/>
    <x v="43"/>
    <s v="3O174"/>
    <d v="2019-05-18T11:45:00"/>
    <s v="May"/>
    <x v="6"/>
    <x v="25"/>
    <s v="None"/>
    <d v="2019-05-18T00:00:00"/>
    <d v="1899-12-30T11:45:00"/>
    <x v="57"/>
    <d v="1899-12-30T11:46:00"/>
  </r>
  <r>
    <s v="T2"/>
    <x v="26"/>
    <x v="0"/>
    <s v="EI494"/>
    <d v="2019-05-18T11:45:00"/>
    <s v="May"/>
    <x v="6"/>
    <x v="15"/>
    <s v="Long"/>
    <d v="2019-05-18T00:00:00"/>
    <d v="1899-12-30T11:45:00"/>
    <x v="57"/>
    <d v="1899-12-30T12:32:00"/>
  </r>
  <r>
    <s v="T1"/>
    <x v="94"/>
    <x v="25"/>
    <s v="FI417"/>
    <d v="2019-05-18T11:45:00"/>
    <s v="May"/>
    <x v="6"/>
    <x v="6"/>
    <s v="Short"/>
    <d v="2019-05-18T00:00:00"/>
    <d v="1899-12-30T11:45:00"/>
    <x v="57"/>
    <d v="1899-12-30T12:00:00"/>
  </r>
  <r>
    <s v="T2"/>
    <x v="95"/>
    <x v="0"/>
    <s v="EI552"/>
    <d v="2019-05-18T11:50:00"/>
    <s v="May"/>
    <x v="6"/>
    <x v="23"/>
    <s v="None"/>
    <d v="2019-05-18T00:00:00"/>
    <d v="1899-12-30T11:50:00"/>
    <x v="57"/>
    <d v="1899-12-30T11:53:00"/>
  </r>
  <r>
    <s v="T1"/>
    <x v="142"/>
    <x v="35"/>
    <s v="CX306"/>
    <d v="2019-05-18T11:55:00"/>
    <s v="May"/>
    <x v="6"/>
    <x v="2"/>
    <s v="None"/>
    <d v="2019-05-18T00:00:00"/>
    <d v="1899-12-30T11:55:00"/>
    <x v="58"/>
    <d v="1899-12-30T12:04:00"/>
  </r>
  <r>
    <s v="T2"/>
    <x v="141"/>
    <x v="0"/>
    <s v="EI412"/>
    <d v="2019-05-18T12:00:00"/>
    <s v="May"/>
    <x v="6"/>
    <x v="68"/>
    <s v="Medium"/>
    <d v="2019-05-18T00:00:00"/>
    <d v="1899-12-30T12:00:00"/>
    <x v="58"/>
    <d v="1899-12-30T12:29:00"/>
  </r>
  <r>
    <s v="T1"/>
    <x v="15"/>
    <x v="12"/>
    <s v="LH979"/>
    <d v="2019-05-18T12:10:00"/>
    <s v="May"/>
    <x v="6"/>
    <x v="39"/>
    <s v="None"/>
    <d v="2019-05-18T00:00:00"/>
    <d v="1899-12-30T12:10:00"/>
    <x v="59"/>
    <d v="1899-12-30T12:14:00"/>
  </r>
  <r>
    <s v="T2"/>
    <x v="2"/>
    <x v="0"/>
    <s v="EI664"/>
    <d v="2019-05-18T12:15:00"/>
    <s v="May"/>
    <x v="6"/>
    <x v="0"/>
    <s v="Short"/>
    <d v="2019-05-18T00:00:00"/>
    <d v="1899-12-30T12:15:00"/>
    <x v="49"/>
    <d v="1899-12-30T12:29:00"/>
  </r>
  <r>
    <s v="T2"/>
    <x v="82"/>
    <x v="22"/>
    <s v="DL177"/>
    <d v="2019-05-18T12:20:00"/>
    <s v="May"/>
    <x v="6"/>
    <x v="35"/>
    <s v="Medium"/>
    <d v="2019-05-18T00:00:00"/>
    <d v="1899-12-30T12:20:00"/>
    <x v="49"/>
    <d v="1899-12-30T12:42:00"/>
  </r>
  <r>
    <s v="T1"/>
    <x v="93"/>
    <x v="33"/>
    <s v="SK538"/>
    <d v="2019-05-18T10:25:00"/>
    <s v="May"/>
    <x v="6"/>
    <x v="34"/>
    <s v="Medium"/>
    <d v="2019-05-18T00:00:00"/>
    <d v="1899-12-30T10:25:00"/>
    <x v="96"/>
    <d v="1899-12-30T10:46:00"/>
  </r>
  <r>
    <s v="T1"/>
    <x v="14"/>
    <x v="2"/>
    <s v="FR554"/>
    <d v="2019-05-18T10:35:00"/>
    <s v="May"/>
    <x v="6"/>
    <x v="5"/>
    <s v="Short"/>
    <d v="2019-05-18T00:00:00"/>
    <d v="1899-12-30T10:35:00"/>
    <x v="60"/>
    <d v="1899-12-30T10:46:00"/>
  </r>
  <r>
    <s v="T2"/>
    <x v="51"/>
    <x v="22"/>
    <s v="DL155"/>
    <d v="2019-05-18T10:35:00"/>
    <s v="May"/>
    <x v="6"/>
    <x v="50"/>
    <s v="None"/>
    <d v="2019-05-18T00:00:00"/>
    <d v="1899-12-30T10:35:00"/>
    <x v="60"/>
    <d v="1899-12-30T10:37:00"/>
  </r>
  <r>
    <s v="T1"/>
    <x v="41"/>
    <x v="12"/>
    <s v="LH2515"/>
    <d v="2019-05-18T10:35:00"/>
    <s v="May"/>
    <x v="6"/>
    <x v="2"/>
    <s v="None"/>
    <d v="2019-05-18T00:00:00"/>
    <d v="1899-12-30T10:35:00"/>
    <x v="60"/>
    <d v="1899-12-30T10:44:00"/>
  </r>
  <r>
    <s v="T1"/>
    <x v="11"/>
    <x v="11"/>
    <s v="TP1323"/>
    <d v="2019-05-18T10:35:00"/>
    <s v="May"/>
    <x v="6"/>
    <x v="52"/>
    <s v="Long"/>
    <d v="2019-05-18T00:00:00"/>
    <d v="1899-12-30T10:35:00"/>
    <x v="60"/>
    <d v="1899-12-30T12:15:00"/>
  </r>
  <r>
    <s v="T2"/>
    <x v="29"/>
    <x v="0"/>
    <s v="EI3264"/>
    <d v="2019-05-18T10:35:00"/>
    <s v="May"/>
    <x v="6"/>
    <x v="50"/>
    <s v="None"/>
    <d v="2019-05-18T00:00:00"/>
    <d v="1899-12-30T10:35:00"/>
    <x v="60"/>
    <d v="1899-12-30T10:37:00"/>
  </r>
  <r>
    <s v="T1"/>
    <x v="10"/>
    <x v="4"/>
    <s v="BA827"/>
    <d v="2019-05-18T10:45:00"/>
    <s v="May"/>
    <x v="6"/>
    <x v="24"/>
    <s v="None"/>
    <d v="2019-05-18T00:00:00"/>
    <d v="1899-12-30T10:45:00"/>
    <x v="61"/>
    <d v="1899-12-30T10:45:00"/>
  </r>
  <r>
    <s v="T1"/>
    <x v="53"/>
    <x v="14"/>
    <s v="TK1976"/>
    <d v="2019-05-18T10:55:00"/>
    <s v="May"/>
    <x v="6"/>
    <x v="24"/>
    <s v="None"/>
    <d v="2019-05-18T00:00:00"/>
    <d v="1899-12-30T10:55:00"/>
    <x v="62"/>
    <d v="1899-12-30T10:55:00"/>
  </r>
  <r>
    <s v="T1"/>
    <x v="16"/>
    <x v="2"/>
    <s v="FR7046"/>
    <d v="2019-05-18T10:55:00"/>
    <s v="May"/>
    <x v="6"/>
    <x v="50"/>
    <s v="None"/>
    <d v="2019-05-18T00:00:00"/>
    <d v="1899-12-30T10:55:00"/>
    <x v="62"/>
    <d v="1899-12-30T10:57:00"/>
  </r>
  <r>
    <s v="T1"/>
    <x v="18"/>
    <x v="2"/>
    <s v="FR114"/>
    <d v="2019-05-18T11:05:00"/>
    <s v="May"/>
    <x v="6"/>
    <x v="92"/>
    <s v="Long"/>
    <d v="2019-05-18T00:00:00"/>
    <d v="1899-12-30T11:05:00"/>
    <x v="63"/>
    <d v="1899-12-30T11:39:00"/>
  </r>
  <r>
    <s v="T1"/>
    <x v="13"/>
    <x v="2"/>
    <s v="FR3102"/>
    <d v="2019-05-18T11:05:00"/>
    <s v="May"/>
    <x v="6"/>
    <x v="33"/>
    <s v="None"/>
    <d v="2019-05-18T00:00:00"/>
    <d v="1899-12-30T11:05:00"/>
    <x v="63"/>
    <d v="1899-12-30T11:11:00"/>
  </r>
  <r>
    <s v="T1"/>
    <x v="13"/>
    <x v="7"/>
    <s v="KL946"/>
    <d v="2019-05-18T11:05:00"/>
    <s v="May"/>
    <x v="6"/>
    <x v="6"/>
    <s v="Short"/>
    <d v="2019-05-18T00:00:00"/>
    <d v="1899-12-30T11:05:00"/>
    <x v="63"/>
    <d v="1899-12-30T11:20:00"/>
  </r>
  <r>
    <s v="T1"/>
    <x v="164"/>
    <x v="28"/>
    <s v="HU750"/>
    <d v="2019-05-18T11:10:00"/>
    <s v="May"/>
    <x v="6"/>
    <x v="39"/>
    <s v="None"/>
    <d v="2019-05-18T00:00:00"/>
    <d v="1899-12-30T11:10:00"/>
    <x v="63"/>
    <d v="1899-12-30T11:14:00"/>
  </r>
  <r>
    <s v="T2"/>
    <x v="23"/>
    <x v="0"/>
    <s v="EI3282"/>
    <d v="2019-05-18T11:10:00"/>
    <s v="May"/>
    <x v="6"/>
    <x v="39"/>
    <s v="None"/>
    <d v="2019-05-18T00:00:00"/>
    <d v="1899-12-30T11:10:00"/>
    <x v="63"/>
    <d v="1899-12-30T11:14:00"/>
  </r>
  <r>
    <s v="T1"/>
    <x v="40"/>
    <x v="26"/>
    <s v="LX401"/>
    <d v="2019-05-18T11:15:00"/>
    <s v="May"/>
    <x v="6"/>
    <x v="0"/>
    <s v="Short"/>
    <d v="2019-05-18T00:00:00"/>
    <d v="1899-12-30T11:15:00"/>
    <x v="64"/>
    <d v="1899-12-30T11:29:00"/>
  </r>
  <r>
    <s v="T1"/>
    <x v="7"/>
    <x v="15"/>
    <s v="AF1717"/>
    <d v="2019-05-18T11:15:00"/>
    <s v="May"/>
    <x v="6"/>
    <x v="67"/>
    <s v="Medium"/>
    <d v="2019-05-18T00:00:00"/>
    <d v="1899-12-30T11:15:00"/>
    <x v="64"/>
    <d v="1899-12-30T11:38:00"/>
  </r>
  <r>
    <s v="T2"/>
    <x v="89"/>
    <x v="20"/>
    <s v="UA022"/>
    <d v="2019-05-18T09:20:00"/>
    <s v="May"/>
    <x v="6"/>
    <x v="88"/>
    <s v="Long"/>
    <d v="2019-05-18T00:00:00"/>
    <d v="1899-12-30T09:20:00"/>
    <x v="65"/>
    <d v="1899-12-30T10:56:00"/>
  </r>
  <r>
    <s v="T2"/>
    <x v="50"/>
    <x v="0"/>
    <s v="EI3212"/>
    <d v="2019-05-18T09:25:00"/>
    <s v="May"/>
    <x v="6"/>
    <x v="27"/>
    <s v="Medium"/>
    <d v="2019-05-18T00:00:00"/>
    <d v="1899-12-30T09:25:00"/>
    <x v="66"/>
    <d v="1899-12-30T09:51:00"/>
  </r>
  <r>
    <s v="T1"/>
    <x v="165"/>
    <x v="2"/>
    <s v="FR7146"/>
    <d v="2019-05-18T09:30:00"/>
    <s v="May"/>
    <x v="6"/>
    <x v="24"/>
    <s v="None"/>
    <d v="2019-05-18T00:00:00"/>
    <d v="1899-12-30T09:30:00"/>
    <x v="66"/>
    <d v="1899-12-30T09:30:00"/>
  </r>
  <r>
    <s v="T1"/>
    <x v="26"/>
    <x v="2"/>
    <s v="FR7034"/>
    <d v="2019-05-18T09:30:00"/>
    <s v="May"/>
    <x v="6"/>
    <x v="18"/>
    <s v="None"/>
    <d v="2019-05-18T00:00:00"/>
    <d v="1899-12-30T09:30:00"/>
    <x v="66"/>
    <d v="1899-12-30T09:35:00"/>
  </r>
  <r>
    <s v="T1"/>
    <x v="102"/>
    <x v="27"/>
    <s v="EY042"/>
    <d v="2019-05-18T09:35:00"/>
    <s v="May"/>
    <x v="6"/>
    <x v="50"/>
    <s v="None"/>
    <d v="2019-05-18T00:00:00"/>
    <d v="1899-12-30T09:35:00"/>
    <x v="67"/>
    <d v="1899-12-30T09:37:00"/>
  </r>
  <r>
    <s v="T2"/>
    <x v="10"/>
    <x v="0"/>
    <s v="EI158"/>
    <d v="2019-05-18T09:40:00"/>
    <s v="May"/>
    <x v="6"/>
    <x v="46"/>
    <s v="Medium"/>
    <d v="2019-05-18T00:00:00"/>
    <d v="1899-12-30T09:40:00"/>
    <x v="67"/>
    <d v="1899-12-30T10:00:00"/>
  </r>
  <r>
    <s v="T1"/>
    <x v="22"/>
    <x v="2"/>
    <s v="FR172"/>
    <d v="2019-05-18T09:45:00"/>
    <s v="May"/>
    <x v="6"/>
    <x v="6"/>
    <s v="Short"/>
    <d v="2019-05-18T00:00:00"/>
    <d v="1899-12-30T09:45:00"/>
    <x v="68"/>
    <d v="1899-12-30T10:00:00"/>
  </r>
  <r>
    <s v="T2"/>
    <x v="14"/>
    <x v="0"/>
    <s v="EI3322"/>
    <d v="2019-05-18T09:50:00"/>
    <s v="May"/>
    <x v="6"/>
    <x v="5"/>
    <s v="Short"/>
    <d v="2019-05-18T00:00:00"/>
    <d v="1899-12-30T09:50:00"/>
    <x v="68"/>
    <d v="1899-12-30T10:01:00"/>
  </r>
  <r>
    <s v="T2"/>
    <x v="31"/>
    <x v="0"/>
    <s v="EI3252"/>
    <d v="2019-05-18T09:55:00"/>
    <s v="May"/>
    <x v="6"/>
    <x v="64"/>
    <s v="None"/>
    <d v="2019-05-18T00:00:00"/>
    <d v="1899-12-30T09:55:00"/>
    <x v="69"/>
    <d v="1899-12-30T10:02:00"/>
  </r>
  <r>
    <s v="T2"/>
    <x v="0"/>
    <x v="0"/>
    <s v="EI3222"/>
    <d v="2019-05-18T10:00:00"/>
    <s v="May"/>
    <x v="6"/>
    <x v="22"/>
    <s v="Short"/>
    <d v="2019-05-18T00:00:00"/>
    <d v="1899-12-30T10:00:00"/>
    <x v="69"/>
    <d v="1899-12-30T10:13:00"/>
  </r>
  <r>
    <s v="T1"/>
    <x v="65"/>
    <x v="19"/>
    <s v="0B156"/>
    <d v="2019-05-18T10:00:00"/>
    <s v="May"/>
    <x v="6"/>
    <x v="44"/>
    <s v="Short"/>
    <d v="2019-05-18T00:00:00"/>
    <d v="1899-12-30T10:00:00"/>
    <x v="69"/>
    <d v="1899-12-30T10:12:00"/>
  </r>
  <r>
    <s v="T1"/>
    <x v="1"/>
    <x v="2"/>
    <s v="FR7062"/>
    <d v="2019-05-18T10:10:00"/>
    <s v="May"/>
    <x v="6"/>
    <x v="68"/>
    <s v="Medium"/>
    <d v="2019-05-18T00:00:00"/>
    <d v="1899-12-30T10:10:00"/>
    <x v="70"/>
    <d v="1899-12-30T10:39:00"/>
  </r>
  <r>
    <s v="T1"/>
    <x v="108"/>
    <x v="29"/>
    <s v="AY1382"/>
    <d v="2019-05-18T10:15:00"/>
    <s v="May"/>
    <x v="6"/>
    <x v="5"/>
    <s v="Short"/>
    <d v="2019-05-18T00:00:00"/>
    <d v="1899-12-30T10:15:00"/>
    <x v="71"/>
    <d v="1899-12-30T10:26:00"/>
  </r>
  <r>
    <s v="T2"/>
    <x v="13"/>
    <x v="0"/>
    <s v="EI604"/>
    <d v="2019-05-18T10:15:00"/>
    <s v="May"/>
    <x v="6"/>
    <x v="67"/>
    <s v="Medium"/>
    <d v="2019-05-18T00:00:00"/>
    <d v="1899-12-30T10:15:00"/>
    <x v="71"/>
    <d v="1899-12-30T10:38:00"/>
  </r>
  <r>
    <s v="T1"/>
    <x v="74"/>
    <x v="8"/>
    <s v="BE4522"/>
    <d v="2019-05-18T08:30:00"/>
    <s v="May"/>
    <x v="6"/>
    <x v="0"/>
    <s v="Short"/>
    <d v="2019-05-18T00:00:00"/>
    <d v="1899-12-30T08:30:00"/>
    <x v="103"/>
    <d v="1899-12-30T08:44:00"/>
  </r>
  <r>
    <s v="T2"/>
    <x v="18"/>
    <x v="0"/>
    <s v="EI232"/>
    <d v="2019-05-18T08:40:00"/>
    <s v="May"/>
    <x v="6"/>
    <x v="7"/>
    <s v="Short"/>
    <d v="2019-05-18T00:00:00"/>
    <d v="1899-12-30T08:40:00"/>
    <x v="73"/>
    <d v="1899-12-30T08:57:00"/>
  </r>
  <r>
    <s v="T1"/>
    <x v="75"/>
    <x v="17"/>
    <s v="QR020"/>
    <d v="2019-05-18T08:40:00"/>
    <s v="May"/>
    <x v="6"/>
    <x v="68"/>
    <s v="Medium"/>
    <d v="2019-05-18T00:00:00"/>
    <d v="1899-12-30T08:40:00"/>
    <x v="73"/>
    <d v="1899-12-30T09:09:00"/>
  </r>
  <r>
    <s v="T1"/>
    <x v="152"/>
    <x v="2"/>
    <s v="FR9177"/>
    <d v="2019-05-18T08:45:00"/>
    <s v="May"/>
    <x v="6"/>
    <x v="44"/>
    <s v="Short"/>
    <d v="2019-05-18T00:00:00"/>
    <d v="1899-12-30T08:45:00"/>
    <x v="74"/>
    <d v="1899-12-30T08:57:00"/>
  </r>
  <r>
    <s v="T1"/>
    <x v="13"/>
    <x v="7"/>
    <s v="KL934"/>
    <d v="2019-05-18T08:50:00"/>
    <s v="May"/>
    <x v="6"/>
    <x v="42"/>
    <s v="Medium"/>
    <d v="2019-05-18T00:00:00"/>
    <d v="1899-12-30T08:50:00"/>
    <x v="74"/>
    <d v="1899-12-30T09:14:00"/>
  </r>
  <r>
    <s v="T2"/>
    <x v="22"/>
    <x v="0"/>
    <s v="EI3350"/>
    <d v="2019-05-18T09:00:00"/>
    <s v="May"/>
    <x v="6"/>
    <x v="2"/>
    <s v="None"/>
    <d v="2019-05-18T00:00:00"/>
    <d v="1899-12-30T09:00:00"/>
    <x v="75"/>
    <d v="1899-12-30T09:09:00"/>
  </r>
  <r>
    <s v="T1"/>
    <x v="111"/>
    <x v="8"/>
    <s v="BE4472"/>
    <d v="2019-05-18T09:05:00"/>
    <s v="May"/>
    <x v="6"/>
    <x v="50"/>
    <s v="None"/>
    <d v="2019-05-18T00:00:00"/>
    <d v="1899-12-30T09:05:00"/>
    <x v="76"/>
    <d v="1899-12-30T09:07:00"/>
  </r>
  <r>
    <s v="T1"/>
    <x v="15"/>
    <x v="12"/>
    <s v="LH977"/>
    <d v="2019-05-18T09:05:00"/>
    <s v="May"/>
    <x v="6"/>
    <x v="2"/>
    <s v="None"/>
    <d v="2019-05-18T00:00:00"/>
    <d v="1899-12-30T09:05:00"/>
    <x v="76"/>
    <d v="1899-12-30T09:14:00"/>
  </r>
  <r>
    <s v="T1"/>
    <x v="30"/>
    <x v="8"/>
    <s v="BE382"/>
    <d v="2019-05-18T09:10:00"/>
    <s v="May"/>
    <x v="6"/>
    <x v="18"/>
    <s v="None"/>
    <d v="2019-05-18T00:00:00"/>
    <d v="1899-12-30T09:10:00"/>
    <x v="76"/>
    <d v="1899-12-30T09:15:00"/>
  </r>
  <r>
    <s v="T1"/>
    <x v="61"/>
    <x v="2"/>
    <s v="FR7199"/>
    <d v="2019-05-18T07:20:00"/>
    <s v="May"/>
    <x v="6"/>
    <x v="39"/>
    <s v="None"/>
    <d v="2019-05-18T00:00:00"/>
    <d v="1899-12-30T07:20:00"/>
    <x v="77"/>
    <d v="1899-12-30T07:24:00"/>
  </r>
  <r>
    <s v="T1"/>
    <x v="151"/>
    <x v="2"/>
    <s v="FR1984"/>
    <d v="2019-05-18T07:20:00"/>
    <s v="May"/>
    <x v="6"/>
    <x v="25"/>
    <s v="None"/>
    <d v="2019-05-18T00:00:00"/>
    <d v="1899-12-30T07:20:00"/>
    <x v="77"/>
    <d v="1899-12-30T07:21:00"/>
  </r>
  <r>
    <s v="T1"/>
    <x v="16"/>
    <x v="2"/>
    <s v="FR7044"/>
    <d v="2019-05-18T07:20:00"/>
    <s v="May"/>
    <x v="6"/>
    <x v="50"/>
    <s v="None"/>
    <d v="2019-05-18T00:00:00"/>
    <d v="1899-12-30T07:20:00"/>
    <x v="77"/>
    <d v="1899-12-30T07:22:00"/>
  </r>
  <r>
    <s v="T2"/>
    <x v="113"/>
    <x v="0"/>
    <s v="EI476"/>
    <d v="2019-05-18T07:20:00"/>
    <s v="May"/>
    <x v="6"/>
    <x v="64"/>
    <s v="None"/>
    <d v="2019-05-18T00:00:00"/>
    <d v="1899-12-30T07:20:00"/>
    <x v="77"/>
    <d v="1899-12-30T07:27:00"/>
  </r>
  <r>
    <s v="T1"/>
    <x v="13"/>
    <x v="2"/>
    <s v="FR3100"/>
    <d v="2019-05-18T07:20:00"/>
    <s v="May"/>
    <x v="6"/>
    <x v="67"/>
    <s v="Medium"/>
    <d v="2019-05-18T00:00:00"/>
    <d v="1899-12-30T07:20:00"/>
    <x v="77"/>
    <d v="1899-12-30T07:43:00"/>
  </r>
  <r>
    <s v="T2"/>
    <x v="44"/>
    <x v="0"/>
    <s v="EI282"/>
    <d v="2019-05-18T07:30:00"/>
    <s v="May"/>
    <x v="6"/>
    <x v="39"/>
    <s v="None"/>
    <d v="2019-05-18T00:00:00"/>
    <d v="1899-12-30T07:30:00"/>
    <x v="78"/>
    <d v="1899-12-30T07:34:00"/>
  </r>
  <r>
    <s v="T2"/>
    <x v="61"/>
    <x v="0"/>
    <s v="EI776"/>
    <d v="2019-05-18T07:30:00"/>
    <s v="May"/>
    <x v="6"/>
    <x v="33"/>
    <s v="None"/>
    <d v="2019-05-18T00:00:00"/>
    <d v="1899-12-30T07:30:00"/>
    <x v="78"/>
    <d v="1899-12-30T07:36:00"/>
  </r>
  <r>
    <s v="T1"/>
    <x v="15"/>
    <x v="2"/>
    <s v="FR380"/>
    <d v="2019-05-18T07:35:00"/>
    <s v="May"/>
    <x v="6"/>
    <x v="19"/>
    <s v="None"/>
    <d v="2019-05-18T00:00:00"/>
    <d v="1899-12-30T07:35:00"/>
    <x v="79"/>
    <d v="1899-12-30T07:43:00"/>
  </r>
  <r>
    <s v="T1"/>
    <x v="18"/>
    <x v="2"/>
    <s v="FR112"/>
    <d v="2019-05-18T07:35:00"/>
    <s v="May"/>
    <x v="6"/>
    <x v="19"/>
    <s v="None"/>
    <d v="2019-05-18T00:00:00"/>
    <d v="1899-12-30T07:35:00"/>
    <x v="79"/>
    <d v="1899-12-30T07:43:00"/>
  </r>
  <r>
    <s v="T2"/>
    <x v="31"/>
    <x v="0"/>
    <s v="EI3550"/>
    <d v="2019-05-18T07:40:00"/>
    <s v="May"/>
    <x v="6"/>
    <x v="64"/>
    <s v="None"/>
    <d v="2019-05-18T00:00:00"/>
    <d v="1899-12-30T07:40:00"/>
    <x v="79"/>
    <d v="1899-12-30T07:47:00"/>
  </r>
  <r>
    <s v="T2"/>
    <x v="11"/>
    <x v="0"/>
    <s v="EI482"/>
    <d v="2019-05-18T07:40:00"/>
    <s v="May"/>
    <x v="6"/>
    <x v="24"/>
    <s v="None"/>
    <d v="2019-05-18T00:00:00"/>
    <d v="1899-12-30T07:40:00"/>
    <x v="79"/>
    <d v="1899-12-30T07:40:00"/>
  </r>
  <r>
    <s v="T1"/>
    <x v="25"/>
    <x v="5"/>
    <s v="TO3721"/>
    <d v="2019-05-18T07:45:00"/>
    <s v="May"/>
    <x v="6"/>
    <x v="24"/>
    <s v="None"/>
    <d v="2019-05-18T00:00:00"/>
    <d v="1899-12-30T07:45:00"/>
    <x v="80"/>
    <d v="1899-12-30T07:45:00"/>
  </r>
  <r>
    <s v="T1"/>
    <x v="116"/>
    <x v="2"/>
    <s v="FR1964"/>
    <d v="2019-05-18T08:00:00"/>
    <s v="May"/>
    <x v="6"/>
    <x v="25"/>
    <s v="None"/>
    <d v="2019-05-18T00:00:00"/>
    <d v="1899-12-30T08:00:00"/>
    <x v="81"/>
    <d v="1899-12-30T08:01:00"/>
  </r>
  <r>
    <s v="T1"/>
    <x v="24"/>
    <x v="2"/>
    <s v="FR534"/>
    <d v="2019-05-18T08:05:00"/>
    <s v="May"/>
    <x v="6"/>
    <x v="18"/>
    <s v="None"/>
    <d v="2019-05-18T00:00:00"/>
    <d v="1899-12-30T08:05:00"/>
    <x v="82"/>
    <d v="1899-12-30T08:10:00"/>
  </r>
  <r>
    <s v="T1"/>
    <x v="33"/>
    <x v="2"/>
    <s v="FR2721"/>
    <d v="2019-05-18T08:10:00"/>
    <s v="May"/>
    <x v="6"/>
    <x v="24"/>
    <s v="None"/>
    <d v="2019-05-18T00:00:00"/>
    <d v="1899-12-30T08:10:00"/>
    <x v="82"/>
    <d v="1899-12-30T08:10:00"/>
  </r>
  <r>
    <s v="T1"/>
    <x v="29"/>
    <x v="2"/>
    <s v="FR662"/>
    <d v="2019-05-18T06:25:00"/>
    <s v="May"/>
    <x v="6"/>
    <x v="25"/>
    <s v="None"/>
    <d v="2019-05-18T00:00:00"/>
    <d v="1899-12-30T06:25:00"/>
    <x v="83"/>
    <d v="1899-12-30T06:26:00"/>
  </r>
  <r>
    <s v="T1"/>
    <x v="4"/>
    <x v="2"/>
    <s v="FR1452"/>
    <d v="2019-05-18T06:25:00"/>
    <s v="May"/>
    <x v="6"/>
    <x v="24"/>
    <s v="None"/>
    <d v="2019-05-18T00:00:00"/>
    <d v="1899-12-30T06:25:00"/>
    <x v="83"/>
    <d v="1899-12-30T06:25:00"/>
  </r>
  <r>
    <s v="T1"/>
    <x v="8"/>
    <x v="2"/>
    <s v="FR202"/>
    <d v="2019-05-18T06:25:00"/>
    <s v="May"/>
    <x v="6"/>
    <x v="50"/>
    <s v="None"/>
    <d v="2019-05-18T00:00:00"/>
    <d v="1899-12-30T06:25:00"/>
    <x v="83"/>
    <d v="1899-12-30T06:27:00"/>
  </r>
  <r>
    <s v="T2"/>
    <x v="17"/>
    <x v="0"/>
    <s v="EI3390"/>
    <d v="2019-05-18T06:25:00"/>
    <s v="May"/>
    <x v="6"/>
    <x v="50"/>
    <s v="None"/>
    <d v="2019-05-18T00:00:00"/>
    <d v="1899-12-30T06:25:00"/>
    <x v="83"/>
    <d v="1899-12-30T06:27:00"/>
  </r>
  <r>
    <s v="T1"/>
    <x v="128"/>
    <x v="2"/>
    <s v="FR7242"/>
    <d v="2019-05-18T06:35:00"/>
    <s v="May"/>
    <x v="6"/>
    <x v="39"/>
    <s v="None"/>
    <d v="2019-05-18T00:00:00"/>
    <d v="1899-12-30T06:35:00"/>
    <x v="84"/>
    <d v="1899-12-30T06:39:00"/>
  </r>
  <r>
    <s v="T1"/>
    <x v="23"/>
    <x v="2"/>
    <s v="FR504"/>
    <d v="2019-05-18T06:35:00"/>
    <s v="May"/>
    <x v="6"/>
    <x v="50"/>
    <s v="None"/>
    <d v="2019-05-18T00:00:00"/>
    <d v="1899-12-30T06:35:00"/>
    <x v="84"/>
    <d v="1899-12-30T06:37:00"/>
  </r>
  <r>
    <s v="T2"/>
    <x v="31"/>
    <x v="0"/>
    <s v="EI3250"/>
    <d v="2019-05-18T06:40:00"/>
    <s v="May"/>
    <x v="6"/>
    <x v="2"/>
    <s v="None"/>
    <d v="2019-05-18T00:00:00"/>
    <d v="1899-12-30T06:40:00"/>
    <x v="84"/>
    <d v="1899-12-30T06:49:00"/>
  </r>
  <r>
    <s v="T1"/>
    <x v="150"/>
    <x v="2"/>
    <s v="FR7356"/>
    <d v="2019-05-18T06:40:00"/>
    <s v="May"/>
    <x v="6"/>
    <x v="24"/>
    <s v="None"/>
    <d v="2019-05-18T00:00:00"/>
    <d v="1899-12-30T06:40:00"/>
    <x v="84"/>
    <d v="1899-12-30T06:40:00"/>
  </r>
  <r>
    <s v="T2"/>
    <x v="7"/>
    <x v="0"/>
    <s v="EI520"/>
    <d v="2019-05-18T06:40:00"/>
    <s v="May"/>
    <x v="6"/>
    <x v="25"/>
    <s v="None"/>
    <d v="2019-05-18T00:00:00"/>
    <d v="1899-12-30T06:40:00"/>
    <x v="84"/>
    <d v="1899-12-30T06:41:00"/>
  </r>
  <r>
    <s v="T2"/>
    <x v="23"/>
    <x v="0"/>
    <s v="EI3280"/>
    <d v="2019-05-18T06:40:00"/>
    <s v="May"/>
    <x v="6"/>
    <x v="14"/>
    <s v="Short"/>
    <d v="2019-05-18T00:00:00"/>
    <d v="1899-12-30T06:40:00"/>
    <x v="84"/>
    <d v="1899-12-30T06:50:00"/>
  </r>
  <r>
    <s v="T2"/>
    <x v="42"/>
    <x v="0"/>
    <s v="EI330"/>
    <d v="2019-05-18T06:45:00"/>
    <s v="May"/>
    <x v="6"/>
    <x v="25"/>
    <s v="None"/>
    <d v="2019-05-18T00:00:00"/>
    <d v="1899-12-30T06:45:00"/>
    <x v="85"/>
    <d v="1899-12-30T06:46:00"/>
  </r>
  <r>
    <s v="T1"/>
    <x v="11"/>
    <x v="2"/>
    <s v="FR7328"/>
    <d v="2019-05-18T06:45:00"/>
    <s v="May"/>
    <x v="6"/>
    <x v="25"/>
    <s v="None"/>
    <d v="2019-05-18T00:00:00"/>
    <d v="1899-12-30T06:45:00"/>
    <x v="85"/>
    <d v="1899-12-30T06:46:00"/>
  </r>
  <r>
    <s v="T2"/>
    <x v="5"/>
    <x v="0"/>
    <s v="EI562"/>
    <d v="2019-05-18T06:45:00"/>
    <s v="May"/>
    <x v="6"/>
    <x v="23"/>
    <s v="None"/>
    <d v="2019-05-18T00:00:00"/>
    <d v="1899-12-30T06:45:00"/>
    <x v="85"/>
    <d v="1899-12-30T06:48:00"/>
  </r>
  <r>
    <s v="T2"/>
    <x v="0"/>
    <x v="0"/>
    <s v="EI3220"/>
    <d v="2019-05-18T06:50:00"/>
    <s v="May"/>
    <x v="6"/>
    <x v="23"/>
    <s v="None"/>
    <d v="2019-05-18T00:00:00"/>
    <d v="1899-12-30T06:50:00"/>
    <x v="85"/>
    <d v="1899-12-30T06:53:00"/>
  </r>
  <r>
    <s v="T2"/>
    <x v="118"/>
    <x v="0"/>
    <s v="EI392"/>
    <d v="2019-05-18T06:50:00"/>
    <s v="May"/>
    <x v="6"/>
    <x v="18"/>
    <s v="None"/>
    <d v="2019-05-18T00:00:00"/>
    <d v="1899-12-30T06:50:00"/>
    <x v="85"/>
    <d v="1899-12-30T06:55:00"/>
  </r>
  <r>
    <s v="T2"/>
    <x v="4"/>
    <x v="0"/>
    <s v="EI630"/>
    <d v="2019-05-18T06:50:00"/>
    <s v="May"/>
    <x v="6"/>
    <x v="39"/>
    <s v="None"/>
    <d v="2019-05-18T00:00:00"/>
    <d v="1899-12-30T06:50:00"/>
    <x v="85"/>
    <d v="1899-12-30T06:54:00"/>
  </r>
  <r>
    <s v="T1"/>
    <x v="52"/>
    <x v="2"/>
    <s v="FR9432"/>
    <d v="2019-05-18T06:50:00"/>
    <s v="May"/>
    <x v="6"/>
    <x v="23"/>
    <s v="None"/>
    <d v="2019-05-18T00:00:00"/>
    <d v="1899-12-30T06:50:00"/>
    <x v="85"/>
    <d v="1899-12-30T06:53:00"/>
  </r>
  <r>
    <s v="T2"/>
    <x v="37"/>
    <x v="0"/>
    <s v="EI692"/>
    <d v="2019-05-18T06:50:00"/>
    <s v="May"/>
    <x v="6"/>
    <x v="24"/>
    <s v="None"/>
    <d v="2019-05-18T00:00:00"/>
    <d v="1899-12-30T06:50:00"/>
    <x v="85"/>
    <d v="1899-12-30T06:50:00"/>
  </r>
  <r>
    <s v="T1"/>
    <x v="1"/>
    <x v="2"/>
    <s v="FR7762"/>
    <d v="2019-05-18T06:55:00"/>
    <s v="May"/>
    <x v="6"/>
    <x v="39"/>
    <s v="None"/>
    <d v="2019-05-18T00:00:00"/>
    <d v="1899-12-30T06:55:00"/>
    <x v="86"/>
    <d v="1899-12-30T06:59:00"/>
  </r>
  <r>
    <s v="T2"/>
    <x v="15"/>
    <x v="0"/>
    <s v="EI650"/>
    <d v="2019-05-18T07:00:00"/>
    <s v="May"/>
    <x v="6"/>
    <x v="18"/>
    <s v="None"/>
    <d v="2019-05-18T00:00:00"/>
    <d v="1899-12-30T07:00:00"/>
    <x v="86"/>
    <d v="1899-12-30T07:05:00"/>
  </r>
  <r>
    <s v="T2"/>
    <x v="18"/>
    <x v="0"/>
    <s v="EI230"/>
    <d v="2019-05-18T07:00:00"/>
    <s v="May"/>
    <x v="6"/>
    <x v="46"/>
    <s v="Medium"/>
    <d v="2019-05-18T00:00:00"/>
    <d v="1899-12-30T07:00:00"/>
    <x v="86"/>
    <d v="1899-12-30T07:20:00"/>
  </r>
  <r>
    <s v="T2"/>
    <x v="49"/>
    <x v="0"/>
    <s v="EI432"/>
    <d v="2019-05-18T07:00:00"/>
    <s v="May"/>
    <x v="6"/>
    <x v="23"/>
    <s v="None"/>
    <d v="2019-05-18T00:00:00"/>
    <d v="1899-12-30T07:00:00"/>
    <x v="86"/>
    <d v="1899-12-30T07:03:00"/>
  </r>
  <r>
    <s v="T2"/>
    <x v="16"/>
    <x v="0"/>
    <s v="EI582"/>
    <d v="2019-05-18T07:00:00"/>
    <s v="May"/>
    <x v="6"/>
    <x v="24"/>
    <s v="None"/>
    <d v="2019-05-18T00:00:00"/>
    <d v="1899-12-30T07:00:00"/>
    <x v="86"/>
    <d v="1899-12-30T07:00:00"/>
  </r>
  <r>
    <s v="T2"/>
    <x v="63"/>
    <x v="0"/>
    <s v="EI450"/>
    <d v="2019-05-18T07:10:00"/>
    <s v="May"/>
    <x v="6"/>
    <x v="50"/>
    <s v="None"/>
    <d v="2019-05-18T00:00:00"/>
    <d v="1899-12-30T07:10:00"/>
    <x v="87"/>
    <d v="1899-12-30T07:12:00"/>
  </r>
  <r>
    <s v="T2"/>
    <x v="41"/>
    <x v="0"/>
    <s v="EI352"/>
    <d v="2019-05-18T07:10:00"/>
    <s v="May"/>
    <x v="6"/>
    <x v="33"/>
    <s v="None"/>
    <d v="2019-05-18T00:00:00"/>
    <d v="1899-12-30T07:10:00"/>
    <x v="87"/>
    <d v="1899-12-30T07:16:00"/>
  </r>
  <r>
    <s v="T2"/>
    <x v="40"/>
    <x v="0"/>
    <s v="EI342"/>
    <d v="2019-05-18T07:10:00"/>
    <s v="May"/>
    <x v="6"/>
    <x v="18"/>
    <s v="None"/>
    <d v="2019-05-18T00:00:00"/>
    <d v="1899-12-30T07:10:00"/>
    <x v="87"/>
    <d v="1899-12-30T07:15:00"/>
  </r>
  <r>
    <s v="T2"/>
    <x v="26"/>
    <x v="0"/>
    <s v="EI492"/>
    <d v="2019-05-18T07:10:00"/>
    <s v="May"/>
    <x v="6"/>
    <x v="23"/>
    <s v="None"/>
    <d v="2019-05-18T00:00:00"/>
    <d v="1899-12-30T07:10:00"/>
    <x v="87"/>
    <d v="1899-12-30T07:13:00"/>
  </r>
  <r>
    <s v="T1"/>
    <x v="41"/>
    <x v="12"/>
    <s v="LH2521"/>
    <d v="2019-05-18T05:35:00"/>
    <s v="May"/>
    <x v="6"/>
    <x v="64"/>
    <s v="None"/>
    <d v="2019-05-18T00:00:00"/>
    <d v="1899-12-30T05:35:00"/>
    <x v="88"/>
    <d v="1899-12-30T05:42:00"/>
  </r>
  <r>
    <s v="T1"/>
    <x v="3"/>
    <x v="10"/>
    <s v="TOM1632"/>
    <d v="2019-05-18T05:40:00"/>
    <s v="May"/>
    <x v="6"/>
    <x v="19"/>
    <s v="None"/>
    <d v="2019-05-18T00:00:00"/>
    <d v="1899-12-30T05:40:00"/>
    <x v="88"/>
    <d v="1899-12-30T05:48:00"/>
  </r>
  <r>
    <s v="T1"/>
    <x v="166"/>
    <x v="2"/>
    <s v="FR6089"/>
    <d v="2019-05-18T05:45:00"/>
    <s v="May"/>
    <x v="6"/>
    <x v="5"/>
    <s v="Short"/>
    <d v="2019-05-18T00:00:00"/>
    <d v="1899-12-30T05:45:00"/>
    <x v="97"/>
    <d v="1899-12-30T05:56:00"/>
  </r>
  <r>
    <s v="T1"/>
    <x v="13"/>
    <x v="7"/>
    <s v="KL932"/>
    <d v="2019-05-18T05:55:00"/>
    <s v="May"/>
    <x v="6"/>
    <x v="22"/>
    <s v="Short"/>
    <d v="2019-05-18T00:00:00"/>
    <d v="1899-12-30T05:55:00"/>
    <x v="89"/>
    <d v="1899-12-30T06:08:00"/>
  </r>
  <r>
    <s v="T2"/>
    <x v="119"/>
    <x v="0"/>
    <s v="EI440"/>
    <d v="2019-05-18T05:55:00"/>
    <s v="May"/>
    <x v="6"/>
    <x v="25"/>
    <s v="None"/>
    <d v="2019-05-18T00:00:00"/>
    <d v="1899-12-30T05:55:00"/>
    <x v="89"/>
    <d v="1899-12-30T05:56:00"/>
  </r>
  <r>
    <s v="T1"/>
    <x v="7"/>
    <x v="15"/>
    <s v="AF1017"/>
    <d v="2019-05-18T06:00:00"/>
    <s v="May"/>
    <x v="6"/>
    <x v="50"/>
    <s v="None"/>
    <d v="2019-05-18T00:00:00"/>
    <d v="1899-12-30T06:00:00"/>
    <x v="89"/>
    <d v="1899-12-30T06:02:00"/>
  </r>
  <r>
    <s v="T1"/>
    <x v="41"/>
    <x v="2"/>
    <s v="FR8994"/>
    <d v="2019-05-18T06:10:00"/>
    <s v="May"/>
    <x v="6"/>
    <x v="50"/>
    <s v="None"/>
    <d v="2019-05-18T00:00:00"/>
    <d v="1899-12-30T06:10:00"/>
    <x v="90"/>
    <d v="1899-12-30T06:12:00"/>
  </r>
  <r>
    <s v="T1"/>
    <x v="46"/>
    <x v="2"/>
    <s v="FR9428"/>
    <d v="2019-05-18T06:15:00"/>
    <s v="May"/>
    <x v="6"/>
    <x v="18"/>
    <s v="None"/>
    <d v="2019-05-18T00:00:00"/>
    <d v="1899-12-30T06:15:00"/>
    <x v="91"/>
    <d v="1899-12-30T06:20:00"/>
  </r>
  <r>
    <s v="T1"/>
    <x v="61"/>
    <x v="2"/>
    <s v="FR7124"/>
    <d v="2019-05-18T06:15:00"/>
    <s v="May"/>
    <x v="6"/>
    <x v="25"/>
    <s v="None"/>
    <d v="2019-05-18T00:00:00"/>
    <d v="1899-12-30T06:15:00"/>
    <x v="91"/>
    <d v="1899-12-30T06:16:00"/>
  </r>
  <r>
    <s v="T2"/>
    <x v="45"/>
    <x v="0"/>
    <s v="EI592"/>
    <d v="2019-05-18T06:15:00"/>
    <s v="May"/>
    <x v="6"/>
    <x v="25"/>
    <s v="None"/>
    <d v="2019-05-18T00:00:00"/>
    <d v="1899-12-30T06:15:00"/>
    <x v="91"/>
    <d v="1899-12-30T06:16:00"/>
  </r>
  <r>
    <s v="T2"/>
    <x v="13"/>
    <x v="0"/>
    <s v="EI602"/>
    <d v="2019-05-18T06:15:00"/>
    <s v="May"/>
    <x v="6"/>
    <x v="35"/>
    <s v="Medium"/>
    <d v="2019-05-18T00:00:00"/>
    <d v="1899-12-30T06:15:00"/>
    <x v="91"/>
    <d v="1899-12-30T06:37:00"/>
  </r>
  <r>
    <s v="T2"/>
    <x v="52"/>
    <x v="0"/>
    <s v="EI402"/>
    <d v="2019-05-18T06:20:00"/>
    <s v="May"/>
    <x v="6"/>
    <x v="64"/>
    <s v="None"/>
    <d v="2019-05-18T00:00:00"/>
    <d v="1899-12-30T06:20:00"/>
    <x v="91"/>
    <d v="1899-12-30T06:27:00"/>
  </r>
  <r>
    <s v="T1"/>
    <x v="127"/>
    <x v="32"/>
    <s v="SU2591"/>
    <d v="2019-05-17T22:55:00"/>
    <s v="May"/>
    <x v="0"/>
    <x v="58"/>
    <s v="Long"/>
    <d v="2019-05-17T00:00:00"/>
    <d v="1899-12-30T22:55:00"/>
    <x v="93"/>
    <d v="1899-12-30T23:34:00"/>
  </r>
  <r>
    <s v="T1"/>
    <x v="8"/>
    <x v="2"/>
    <s v="FR298"/>
    <d v="2019-05-17T21:55:00"/>
    <s v="May"/>
    <x v="0"/>
    <x v="19"/>
    <s v="None"/>
    <d v="2019-05-17T00:00:00"/>
    <d v="1899-12-30T21:55:00"/>
    <x v="94"/>
    <d v="1899-12-30T22:03:00"/>
  </r>
  <r>
    <s v="T1"/>
    <x v="74"/>
    <x v="8"/>
    <s v="BE4528"/>
    <d v="2019-05-17T22:20:00"/>
    <s v="May"/>
    <x v="0"/>
    <x v="64"/>
    <s v="None"/>
    <d v="2019-05-17T00:00:00"/>
    <d v="1899-12-30T22:20:00"/>
    <x v="102"/>
    <d v="1899-12-30T22:27:00"/>
  </r>
  <r>
    <s v="T1"/>
    <x v="14"/>
    <x v="2"/>
    <s v="FR558"/>
    <d v="2019-05-17T20:30:00"/>
    <s v="May"/>
    <x v="0"/>
    <x v="33"/>
    <s v="None"/>
    <d v="2019-05-17T00:00:00"/>
    <d v="1899-12-30T20:30:00"/>
    <x v="12"/>
    <d v="1899-12-30T20:36:00"/>
  </r>
  <r>
    <s v="T1"/>
    <x v="0"/>
    <x v="2"/>
    <s v="FR5776"/>
    <d v="2019-05-17T20:30:00"/>
    <s v="May"/>
    <x v="0"/>
    <x v="68"/>
    <s v="Medium"/>
    <d v="2019-05-17T00:00:00"/>
    <d v="1899-12-30T20:30:00"/>
    <x v="12"/>
    <d v="1899-12-30T20:59:00"/>
  </r>
  <r>
    <s v="T2"/>
    <x v="28"/>
    <x v="6"/>
    <s v="DY1363"/>
    <d v="2019-05-17T20:35:00"/>
    <s v="May"/>
    <x v="0"/>
    <x v="18"/>
    <s v="None"/>
    <d v="2019-05-17T00:00:00"/>
    <d v="1899-12-30T20:35:00"/>
    <x v="13"/>
    <d v="1899-12-30T20:40:00"/>
  </r>
  <r>
    <s v="T1"/>
    <x v="29"/>
    <x v="2"/>
    <s v="FR666"/>
    <d v="2019-05-17T20:35:00"/>
    <s v="May"/>
    <x v="0"/>
    <x v="26"/>
    <s v="Short"/>
    <d v="2019-05-17T00:00:00"/>
    <d v="1899-12-30T20:35:00"/>
    <x v="13"/>
    <d v="1899-12-30T20:51:00"/>
  </r>
  <r>
    <s v="T1"/>
    <x v="10"/>
    <x v="4"/>
    <s v="BA839"/>
    <d v="2019-05-17T20:45:00"/>
    <s v="May"/>
    <x v="0"/>
    <x v="27"/>
    <s v="Medium"/>
    <d v="2019-05-17T00:00:00"/>
    <d v="1899-12-30T20:45:00"/>
    <x v="14"/>
    <d v="1899-12-30T21:11:00"/>
  </r>
  <r>
    <s v="T1"/>
    <x v="13"/>
    <x v="7"/>
    <s v="KL942"/>
    <d v="2019-05-17T20:45:00"/>
    <s v="May"/>
    <x v="0"/>
    <x v="46"/>
    <s v="Medium"/>
    <d v="2019-05-17T00:00:00"/>
    <d v="1899-12-30T20:45:00"/>
    <x v="14"/>
    <d v="1899-12-30T21:05:00"/>
  </r>
  <r>
    <s v="T1"/>
    <x v="30"/>
    <x v="8"/>
    <s v="BE388"/>
    <d v="2019-05-17T20:50:00"/>
    <s v="May"/>
    <x v="0"/>
    <x v="68"/>
    <s v="Medium"/>
    <d v="2019-05-17T00:00:00"/>
    <d v="1899-12-30T20:50:00"/>
    <x v="14"/>
    <d v="1899-12-30T21:19:00"/>
  </r>
  <r>
    <s v="T1"/>
    <x v="32"/>
    <x v="2"/>
    <s v="FR448"/>
    <d v="2019-05-17T20:55:00"/>
    <s v="May"/>
    <x v="0"/>
    <x v="27"/>
    <s v="Medium"/>
    <d v="2019-05-17T00:00:00"/>
    <d v="1899-12-30T20:55:00"/>
    <x v="15"/>
    <d v="1899-12-30T21:21:00"/>
  </r>
  <r>
    <s v="T1"/>
    <x v="31"/>
    <x v="2"/>
    <s v="FR818"/>
    <d v="2019-05-17T20:55:00"/>
    <s v="May"/>
    <x v="0"/>
    <x v="53"/>
    <s v="Long"/>
    <d v="2019-05-17T00:00:00"/>
    <d v="1899-12-30T20:55:00"/>
    <x v="15"/>
    <d v="1899-12-30T21:28:00"/>
  </r>
  <r>
    <s v="T2"/>
    <x v="10"/>
    <x v="0"/>
    <s v="EI186"/>
    <d v="2019-05-17T21:10:00"/>
    <s v="May"/>
    <x v="0"/>
    <x v="25"/>
    <s v="None"/>
    <d v="2019-05-17T00:00:00"/>
    <d v="1899-12-30T21:10:00"/>
    <x v="16"/>
    <d v="1899-12-30T21:11:00"/>
  </r>
  <r>
    <s v="T2"/>
    <x v="7"/>
    <x v="0"/>
    <s v="EI528"/>
    <d v="2019-05-17T18:50:00"/>
    <s v="May"/>
    <x v="0"/>
    <x v="17"/>
    <s v="Long"/>
    <d v="2019-05-17T00:00:00"/>
    <d v="1899-12-30T18:50:00"/>
    <x v="2"/>
    <d v="1899-12-30T19:36:00"/>
  </r>
  <r>
    <s v="T1"/>
    <x v="18"/>
    <x v="2"/>
    <s v="FR118"/>
    <d v="2019-05-17T19:20:00"/>
    <s v="May"/>
    <x v="0"/>
    <x v="49"/>
    <s v="Long"/>
    <d v="2019-05-17T00:00:00"/>
    <d v="1899-12-30T19:20:00"/>
    <x v="5"/>
    <d v="1899-12-30T20:46:00"/>
  </r>
  <r>
    <s v="T1"/>
    <x v="19"/>
    <x v="2"/>
    <s v="FR046"/>
    <d v="2019-05-17T19:25:00"/>
    <s v="May"/>
    <x v="0"/>
    <x v="0"/>
    <s v="Short"/>
    <d v="2019-05-17T00:00:00"/>
    <d v="1899-12-30T19:25:00"/>
    <x v="6"/>
    <d v="1899-12-30T19:39:00"/>
  </r>
  <r>
    <s v="T1"/>
    <x v="20"/>
    <x v="2"/>
    <s v="FR026"/>
    <d v="2019-05-17T19:25:00"/>
    <s v="May"/>
    <x v="0"/>
    <x v="48"/>
    <s v="Long"/>
    <d v="2019-05-17T00:00:00"/>
    <d v="1899-12-30T19:25:00"/>
    <x v="6"/>
    <d v="1899-12-30T20:28:00"/>
  </r>
  <r>
    <s v="T1"/>
    <x v="21"/>
    <x v="3"/>
    <s v="LG4884"/>
    <d v="2019-05-17T19:30:00"/>
    <s v="May"/>
    <x v="0"/>
    <x v="19"/>
    <s v="None"/>
    <d v="2019-05-17T00:00:00"/>
    <d v="1899-12-30T19:30:00"/>
    <x v="6"/>
    <d v="1899-12-30T19:38:00"/>
  </r>
  <r>
    <s v="T2"/>
    <x v="14"/>
    <x v="0"/>
    <s v="EI212"/>
    <d v="2019-05-17T19:35:00"/>
    <s v="May"/>
    <x v="0"/>
    <x v="38"/>
    <s v="Long"/>
    <d v="2019-05-17T00:00:00"/>
    <d v="1899-12-30T19:35:00"/>
    <x v="7"/>
    <d v="1899-12-30T20:23:00"/>
  </r>
  <r>
    <s v="T1"/>
    <x v="22"/>
    <x v="2"/>
    <s v="FR174"/>
    <d v="2019-05-17T19:35:00"/>
    <s v="May"/>
    <x v="0"/>
    <x v="69"/>
    <s v="Long"/>
    <d v="2019-05-17T00:00:00"/>
    <d v="1899-12-30T19:35:00"/>
    <x v="7"/>
    <d v="1899-12-30T20:47:00"/>
  </r>
  <r>
    <s v="T1"/>
    <x v="24"/>
    <x v="2"/>
    <s v="FR536"/>
    <d v="2019-05-17T19:40:00"/>
    <s v="May"/>
    <x v="0"/>
    <x v="53"/>
    <s v="Long"/>
    <d v="2019-05-17T00:00:00"/>
    <d v="1899-12-30T19:40:00"/>
    <x v="7"/>
    <d v="1899-12-30T20:13:00"/>
  </r>
  <r>
    <s v="T1"/>
    <x v="23"/>
    <x v="2"/>
    <s v="FR508"/>
    <d v="2019-05-17T19:40:00"/>
    <s v="May"/>
    <x v="0"/>
    <x v="37"/>
    <s v="Medium"/>
    <d v="2019-05-17T00:00:00"/>
    <d v="1899-12-30T19:40:00"/>
    <x v="7"/>
    <d v="1899-12-30T20:05:00"/>
  </r>
  <r>
    <s v="T1"/>
    <x v="10"/>
    <x v="4"/>
    <s v="BA823"/>
    <d v="2019-05-17T19:50:00"/>
    <s v="May"/>
    <x v="0"/>
    <x v="27"/>
    <s v="Medium"/>
    <d v="2019-05-17T00:00:00"/>
    <d v="1899-12-30T19:50:00"/>
    <x v="8"/>
    <d v="1899-12-30T20:16:00"/>
  </r>
  <r>
    <s v="T1"/>
    <x v="25"/>
    <x v="5"/>
    <s v="TO3729"/>
    <d v="2019-05-17T19:50:00"/>
    <s v="May"/>
    <x v="0"/>
    <x v="19"/>
    <s v="None"/>
    <d v="2019-05-17T00:00:00"/>
    <d v="1899-12-30T19:50:00"/>
    <x v="8"/>
    <d v="1899-12-30T19:58:00"/>
  </r>
  <r>
    <s v="T2"/>
    <x v="29"/>
    <x v="0"/>
    <s v="EI276"/>
    <d v="2019-05-17T19:55:00"/>
    <s v="May"/>
    <x v="0"/>
    <x v="22"/>
    <s v="Short"/>
    <d v="2019-05-17T00:00:00"/>
    <d v="1899-12-30T19:55:00"/>
    <x v="9"/>
    <d v="1899-12-30T20:08:00"/>
  </r>
  <r>
    <s v="T1"/>
    <x v="44"/>
    <x v="4"/>
    <s v="BA4471"/>
    <d v="2019-05-17T19:55:00"/>
    <s v="May"/>
    <x v="0"/>
    <x v="53"/>
    <s v="Long"/>
    <d v="2019-05-17T00:00:00"/>
    <d v="1899-12-30T19:55:00"/>
    <x v="9"/>
    <d v="1899-12-30T20:28:00"/>
  </r>
  <r>
    <s v="T1"/>
    <x v="26"/>
    <x v="2"/>
    <s v="FR9370"/>
    <d v="2019-05-17T20:00:00"/>
    <s v="May"/>
    <x v="0"/>
    <x v="18"/>
    <s v="None"/>
    <d v="2019-05-17T00:00:00"/>
    <d v="1899-12-30T20:00:00"/>
    <x v="9"/>
    <d v="1899-12-30T20:05:00"/>
  </r>
  <r>
    <s v="T2"/>
    <x v="10"/>
    <x v="0"/>
    <s v="EI184"/>
    <d v="2019-05-17T20:10:00"/>
    <s v="May"/>
    <x v="0"/>
    <x v="9"/>
    <s v="Long"/>
    <d v="2019-05-17T00:00:00"/>
    <d v="1899-12-30T20:10:00"/>
    <x v="10"/>
    <d v="1899-12-30T20:41:00"/>
  </r>
  <r>
    <s v="T1"/>
    <x v="8"/>
    <x v="2"/>
    <s v="FR272"/>
    <d v="2019-05-17T20:20:00"/>
    <s v="May"/>
    <x v="0"/>
    <x v="71"/>
    <s v="Long"/>
    <d v="2019-05-17T00:00:00"/>
    <d v="1899-12-30T20:20:00"/>
    <x v="11"/>
    <d v="1899-12-30T21:01:00"/>
  </r>
  <r>
    <s v="T2"/>
    <x v="49"/>
    <x v="0"/>
    <s v="EI436"/>
    <d v="2019-05-17T18:20:00"/>
    <s v="May"/>
    <x v="0"/>
    <x v="7"/>
    <s v="Short"/>
    <d v="2019-05-17T00:00:00"/>
    <d v="1899-12-30T18:20:00"/>
    <x v="25"/>
    <d v="1899-12-30T18:37:00"/>
  </r>
  <r>
    <s v="T1"/>
    <x v="48"/>
    <x v="2"/>
    <s v="FR340"/>
    <d v="2019-05-17T18:20:00"/>
    <s v="May"/>
    <x v="0"/>
    <x v="34"/>
    <s v="Medium"/>
    <d v="2019-05-17T00:00:00"/>
    <d v="1899-12-30T18:20:00"/>
    <x v="25"/>
    <d v="1899-12-30T18:41:00"/>
  </r>
  <r>
    <s v="T2"/>
    <x v="0"/>
    <x v="0"/>
    <s v="EI3228"/>
    <d v="2019-05-17T18:30:00"/>
    <s v="May"/>
    <x v="0"/>
    <x v="31"/>
    <s v="Long"/>
    <d v="2019-05-17T00:00:00"/>
    <d v="1899-12-30T18:30:00"/>
    <x v="0"/>
    <d v="1899-12-30T19:05:00"/>
  </r>
  <r>
    <s v="T2"/>
    <x v="1"/>
    <x v="0"/>
    <s v="EI574"/>
    <d v="2019-05-17T18:30:00"/>
    <s v="May"/>
    <x v="0"/>
    <x v="10"/>
    <s v="Medium"/>
    <d v="2019-05-17T00:00:00"/>
    <d v="1899-12-30T18:30:00"/>
    <x v="0"/>
    <d v="1899-12-30T18:57:00"/>
  </r>
  <r>
    <s v="T1"/>
    <x v="3"/>
    <x v="2"/>
    <s v="FR9997"/>
    <d v="2019-05-17T18:35:00"/>
    <s v="May"/>
    <x v="0"/>
    <x v="93"/>
    <s v="Long"/>
    <d v="2019-05-17T00:00:00"/>
    <d v="1899-12-30T18:35:00"/>
    <x v="1"/>
    <d v="1899-12-30T19:58:00"/>
  </r>
  <r>
    <s v="T2"/>
    <x v="4"/>
    <x v="0"/>
    <s v="EI638"/>
    <d v="2019-05-17T18:40:00"/>
    <s v="May"/>
    <x v="0"/>
    <x v="98"/>
    <s v="Long"/>
    <d v="2019-05-17T00:00:00"/>
    <d v="1899-12-30T18:40:00"/>
    <x v="1"/>
    <d v="1899-12-30T19:48:00"/>
  </r>
  <r>
    <s v="T2"/>
    <x v="5"/>
    <x v="0"/>
    <s v="EI564"/>
    <d v="2019-05-17T18:45:00"/>
    <s v="May"/>
    <x v="0"/>
    <x v="46"/>
    <s v="Medium"/>
    <d v="2019-05-17T00:00:00"/>
    <d v="1899-12-30T18:45:00"/>
    <x v="2"/>
    <d v="1899-12-30T19:05:00"/>
  </r>
  <r>
    <s v="T2"/>
    <x v="6"/>
    <x v="0"/>
    <s v="EI3408"/>
    <d v="2019-05-17T18:50:00"/>
    <s v="May"/>
    <x v="0"/>
    <x v="39"/>
    <s v="None"/>
    <d v="2019-05-17T00:00:00"/>
    <d v="1899-12-30T18:50:00"/>
    <x v="2"/>
    <d v="1899-12-30T18:54:00"/>
  </r>
  <r>
    <s v="T2"/>
    <x v="9"/>
    <x v="0"/>
    <s v="EI3208"/>
    <d v="2019-05-17T18:55:00"/>
    <s v="May"/>
    <x v="0"/>
    <x v="70"/>
    <s v="Long"/>
    <d v="2019-05-17T00:00:00"/>
    <d v="1899-12-30T18:55:00"/>
    <x v="3"/>
    <d v="1899-12-30T20:28:00"/>
  </r>
  <r>
    <s v="T1"/>
    <x v="8"/>
    <x v="2"/>
    <s v="FR288"/>
    <d v="2019-05-17T18:55:00"/>
    <s v="May"/>
    <x v="0"/>
    <x v="6"/>
    <s v="Short"/>
    <d v="2019-05-17T00:00:00"/>
    <d v="1899-12-30T18:55:00"/>
    <x v="3"/>
    <d v="1899-12-30T19:10:00"/>
  </r>
  <r>
    <s v="T1"/>
    <x v="13"/>
    <x v="2"/>
    <s v="FR3006"/>
    <d v="2019-05-17T19:00:00"/>
    <s v="May"/>
    <x v="0"/>
    <x v="51"/>
    <s v="Long"/>
    <d v="2019-05-17T00:00:00"/>
    <d v="1899-12-30T19:00:00"/>
    <x v="3"/>
    <d v="1899-12-30T19:42:00"/>
  </r>
  <r>
    <s v="T2"/>
    <x v="10"/>
    <x v="0"/>
    <s v="EI182"/>
    <d v="2019-05-17T19:00:00"/>
    <s v="May"/>
    <x v="0"/>
    <x v="50"/>
    <s v="None"/>
    <d v="2019-05-17T00:00:00"/>
    <d v="1899-12-30T19:00:00"/>
    <x v="3"/>
    <d v="1899-12-30T19:02:00"/>
  </r>
  <r>
    <s v="T1"/>
    <x v="5"/>
    <x v="2"/>
    <s v="FR3977"/>
    <d v="2019-05-17T19:00:00"/>
    <s v="May"/>
    <x v="0"/>
    <x v="58"/>
    <s v="Long"/>
    <d v="2019-05-17T00:00:00"/>
    <d v="1899-12-30T19:00:00"/>
    <x v="3"/>
    <d v="1899-12-30T19:39:00"/>
  </r>
  <r>
    <s v="T1"/>
    <x v="12"/>
    <x v="2"/>
    <s v="FR5322"/>
    <d v="2019-05-17T19:00:00"/>
    <s v="May"/>
    <x v="0"/>
    <x v="81"/>
    <s v="Long"/>
    <d v="2019-05-17T00:00:00"/>
    <d v="1899-12-30T19:00:00"/>
    <x v="3"/>
    <d v="1899-12-30T19:36:00"/>
  </r>
  <r>
    <s v="T2"/>
    <x v="11"/>
    <x v="0"/>
    <s v="EI486"/>
    <d v="2019-05-17T19:00:00"/>
    <s v="May"/>
    <x v="0"/>
    <x v="15"/>
    <s v="Long"/>
    <d v="2019-05-17T00:00:00"/>
    <d v="1899-12-30T19:00:00"/>
    <x v="3"/>
    <d v="1899-12-30T19:47:00"/>
  </r>
  <r>
    <s v="T1"/>
    <x v="14"/>
    <x v="2"/>
    <s v="FR1556"/>
    <d v="2019-05-17T19:05:00"/>
    <s v="May"/>
    <x v="0"/>
    <x v="92"/>
    <s v="Long"/>
    <d v="2019-05-17T00:00:00"/>
    <d v="1899-12-30T19:05:00"/>
    <x v="4"/>
    <d v="1899-12-30T19:39:00"/>
  </r>
  <r>
    <s v="T1"/>
    <x v="15"/>
    <x v="2"/>
    <s v="FR383"/>
    <d v="2019-05-17T19:10:00"/>
    <s v="May"/>
    <x v="0"/>
    <x v="11"/>
    <s v="Long"/>
    <d v="2019-05-17T00:00:00"/>
    <d v="1899-12-30T19:10:00"/>
    <x v="4"/>
    <d v="1899-12-30T19:50:00"/>
  </r>
  <r>
    <s v="T2"/>
    <x v="3"/>
    <x v="0"/>
    <s v="EI738"/>
    <d v="2019-05-17T19:10:00"/>
    <s v="May"/>
    <x v="0"/>
    <x v="17"/>
    <s v="Long"/>
    <d v="2019-05-17T00:00:00"/>
    <d v="1899-12-30T19:10:00"/>
    <x v="4"/>
    <d v="1899-12-30T19:56:00"/>
  </r>
  <r>
    <s v="T2"/>
    <x v="16"/>
    <x v="0"/>
    <s v="EI588"/>
    <d v="2019-05-17T19:15:00"/>
    <s v="May"/>
    <x v="0"/>
    <x v="35"/>
    <s v="Medium"/>
    <d v="2019-05-17T00:00:00"/>
    <d v="1899-12-30T19:15:00"/>
    <x v="5"/>
    <d v="1899-12-30T19:37:00"/>
  </r>
  <r>
    <s v="T2"/>
    <x v="17"/>
    <x v="0"/>
    <s v="EI3394"/>
    <d v="2019-05-17T19:15:00"/>
    <s v="May"/>
    <x v="0"/>
    <x v="38"/>
    <s v="Long"/>
    <d v="2019-05-17T00:00:00"/>
    <d v="1899-12-30T19:15:00"/>
    <x v="5"/>
    <d v="1899-12-30T20:03:00"/>
  </r>
  <r>
    <s v="T1"/>
    <x v="35"/>
    <x v="10"/>
    <s v="TOM1580"/>
    <d v="2019-05-17T17:20:00"/>
    <s v="May"/>
    <x v="0"/>
    <x v="38"/>
    <s v="Long"/>
    <d v="2019-05-17T00:00:00"/>
    <d v="1899-12-30T17:20:00"/>
    <x v="19"/>
    <d v="1899-12-30T18:08:00"/>
  </r>
  <r>
    <s v="T1"/>
    <x v="13"/>
    <x v="7"/>
    <s v="KL938"/>
    <d v="2019-05-17T17:20:00"/>
    <s v="May"/>
    <x v="0"/>
    <x v="80"/>
    <s v="Long"/>
    <d v="2019-05-17T00:00:00"/>
    <d v="1899-12-30T17:20:00"/>
    <x v="19"/>
    <d v="1899-12-30T18:15:00"/>
  </r>
  <r>
    <s v="T2"/>
    <x v="26"/>
    <x v="0"/>
    <s v="EI496"/>
    <d v="2019-05-17T17:25:00"/>
    <s v="May"/>
    <x v="0"/>
    <x v="14"/>
    <s v="Short"/>
    <d v="2019-05-17T00:00:00"/>
    <d v="1899-12-30T17:25:00"/>
    <x v="20"/>
    <d v="1899-12-30T17:35:00"/>
  </r>
  <r>
    <s v="T1"/>
    <x v="36"/>
    <x v="2"/>
    <s v="FR1958"/>
    <d v="2019-05-17T17:25:00"/>
    <s v="May"/>
    <x v="0"/>
    <x v="87"/>
    <s v="Long"/>
    <d v="2019-05-17T00:00:00"/>
    <d v="1899-12-30T17:25:00"/>
    <x v="20"/>
    <d v="1899-12-30T18:23:00"/>
  </r>
  <r>
    <s v="T2"/>
    <x v="23"/>
    <x v="0"/>
    <s v="EI3286"/>
    <d v="2019-05-17T17:30:00"/>
    <s v="May"/>
    <x v="0"/>
    <x v="38"/>
    <s v="Long"/>
    <d v="2019-05-17T00:00:00"/>
    <d v="1899-12-30T17:30:00"/>
    <x v="20"/>
    <d v="1899-12-30T18:18:00"/>
  </r>
  <r>
    <s v="T1"/>
    <x v="11"/>
    <x v="11"/>
    <s v="TP1327"/>
    <d v="2019-05-17T17:30:00"/>
    <s v="May"/>
    <x v="0"/>
    <x v="143"/>
    <s v="Long"/>
    <d v="2019-05-17T00:00:00"/>
    <d v="1899-12-30T17:30:00"/>
    <x v="20"/>
    <d v="1899-12-30T19:12:00"/>
  </r>
  <r>
    <s v="T2"/>
    <x v="37"/>
    <x v="0"/>
    <s v="EI698"/>
    <d v="2019-05-17T17:30:00"/>
    <s v="May"/>
    <x v="0"/>
    <x v="14"/>
    <s v="Short"/>
    <d v="2019-05-17T00:00:00"/>
    <d v="1899-12-30T17:30:00"/>
    <x v="20"/>
    <d v="1899-12-30T17:40:00"/>
  </r>
  <r>
    <s v="T1"/>
    <x v="45"/>
    <x v="2"/>
    <s v="FR7156"/>
    <d v="2019-05-17T17:30:00"/>
    <s v="May"/>
    <x v="0"/>
    <x v="46"/>
    <s v="Medium"/>
    <d v="2019-05-17T00:00:00"/>
    <d v="1899-12-30T17:30:00"/>
    <x v="20"/>
    <d v="1899-12-30T17:50:00"/>
  </r>
  <r>
    <s v="T1"/>
    <x v="38"/>
    <x v="2"/>
    <s v="FR7094"/>
    <d v="2019-05-17T17:40:00"/>
    <s v="May"/>
    <x v="0"/>
    <x v="25"/>
    <s v="None"/>
    <d v="2019-05-17T00:00:00"/>
    <d v="1899-12-30T17:40:00"/>
    <x v="21"/>
    <d v="1899-12-30T17:41:00"/>
  </r>
  <r>
    <s v="T1"/>
    <x v="154"/>
    <x v="2"/>
    <s v="FR2971"/>
    <d v="2019-05-17T17:40:00"/>
    <s v="May"/>
    <x v="0"/>
    <x v="99"/>
    <s v="Long"/>
    <d v="2019-05-17T00:00:00"/>
    <d v="1899-12-30T17:40:00"/>
    <x v="21"/>
    <d v="1899-12-30T18:45:00"/>
  </r>
  <r>
    <s v="T2"/>
    <x v="39"/>
    <x v="0"/>
    <s v="EI540"/>
    <d v="2019-05-17T17:45:00"/>
    <s v="May"/>
    <x v="0"/>
    <x v="44"/>
    <s v="Short"/>
    <d v="2019-05-17T00:00:00"/>
    <d v="1899-12-30T17:45:00"/>
    <x v="22"/>
    <d v="1899-12-30T17:57:00"/>
  </r>
  <r>
    <s v="T2"/>
    <x v="18"/>
    <x v="0"/>
    <s v="EI244"/>
    <d v="2019-05-17T17:45:00"/>
    <s v="May"/>
    <x v="0"/>
    <x v="37"/>
    <s v="Medium"/>
    <d v="2019-05-17T00:00:00"/>
    <d v="1899-12-30T17:45:00"/>
    <x v="22"/>
    <d v="1899-12-30T18:10:00"/>
  </r>
  <r>
    <s v="T2"/>
    <x v="40"/>
    <x v="0"/>
    <s v="EI348"/>
    <d v="2019-05-17T17:45:00"/>
    <s v="May"/>
    <x v="0"/>
    <x v="40"/>
    <s v="Long"/>
    <d v="2019-05-17T00:00:00"/>
    <d v="1899-12-30T17:45:00"/>
    <x v="22"/>
    <d v="1899-12-30T18:34:00"/>
  </r>
  <r>
    <s v="T1"/>
    <x v="41"/>
    <x v="12"/>
    <s v="LH2517"/>
    <d v="2019-05-17T17:50:00"/>
    <s v="May"/>
    <x v="0"/>
    <x v="44"/>
    <s v="Short"/>
    <d v="2019-05-17T00:00:00"/>
    <d v="1899-12-30T17:50:00"/>
    <x v="22"/>
    <d v="1899-12-30T18:02:00"/>
  </r>
  <r>
    <s v="T1"/>
    <x v="32"/>
    <x v="2"/>
    <s v="FR446"/>
    <d v="2019-05-17T17:50:00"/>
    <s v="May"/>
    <x v="0"/>
    <x v="17"/>
    <s v="Long"/>
    <d v="2019-05-17T00:00:00"/>
    <d v="1899-12-30T17:50:00"/>
    <x v="22"/>
    <d v="1899-12-30T18:36:00"/>
  </r>
  <r>
    <s v="T1"/>
    <x v="16"/>
    <x v="2"/>
    <s v="FR7054"/>
    <d v="2019-05-17T17:55:00"/>
    <s v="May"/>
    <x v="0"/>
    <x v="28"/>
    <s v="Medium"/>
    <d v="2019-05-17T00:00:00"/>
    <d v="1899-12-30T17:55:00"/>
    <x v="23"/>
    <d v="1899-12-30T18:23:00"/>
  </r>
  <r>
    <s v="T2"/>
    <x v="42"/>
    <x v="0"/>
    <s v="EI338"/>
    <d v="2019-05-17T17:55:00"/>
    <s v="May"/>
    <x v="0"/>
    <x v="4"/>
    <s v="Long"/>
    <d v="2019-05-17T00:00:00"/>
    <d v="1899-12-30T17:55:00"/>
    <x v="23"/>
    <d v="1899-12-30T18:32:00"/>
  </r>
  <r>
    <s v="T1"/>
    <x v="43"/>
    <x v="2"/>
    <s v="FR7326"/>
    <d v="2019-05-17T17:55:00"/>
    <s v="May"/>
    <x v="0"/>
    <x v="144"/>
    <s v="Long"/>
    <d v="2019-05-17T00:00:00"/>
    <d v="1899-12-30T17:55:00"/>
    <x v="23"/>
    <d v="1899-12-30T19:39:00"/>
  </r>
  <r>
    <s v="T2"/>
    <x v="10"/>
    <x v="0"/>
    <s v="EI178"/>
    <d v="2019-05-17T18:00:00"/>
    <s v="May"/>
    <x v="0"/>
    <x v="12"/>
    <s v="Long"/>
    <d v="2019-05-17T00:00:00"/>
    <d v="1899-12-30T18:00:00"/>
    <x v="23"/>
    <d v="1899-12-30T18:44:00"/>
  </r>
  <r>
    <s v="T2"/>
    <x v="31"/>
    <x v="0"/>
    <s v="EI3258"/>
    <d v="2019-05-17T18:00:00"/>
    <s v="May"/>
    <x v="0"/>
    <x v="139"/>
    <s v="Long"/>
    <d v="2019-05-17T00:00:00"/>
    <d v="1899-12-30T18:00:00"/>
    <x v="23"/>
    <d v="1899-12-30T19:47:00"/>
  </r>
  <r>
    <s v="T2"/>
    <x v="44"/>
    <x v="0"/>
    <s v="EI290"/>
    <d v="2019-05-17T18:00:00"/>
    <s v="May"/>
    <x v="0"/>
    <x v="39"/>
    <s v="None"/>
    <d v="2019-05-17T00:00:00"/>
    <d v="1899-12-30T18:00:00"/>
    <x v="23"/>
    <d v="1899-12-30T18:04:00"/>
  </r>
  <r>
    <s v="T1"/>
    <x v="45"/>
    <x v="13"/>
    <s v="I23791"/>
    <d v="2019-05-17T18:05:00"/>
    <s v="May"/>
    <x v="0"/>
    <x v="18"/>
    <s v="None"/>
    <d v="2019-05-17T00:00:00"/>
    <d v="1899-12-30T18:05:00"/>
    <x v="24"/>
    <d v="1899-12-30T18:10:00"/>
  </r>
  <r>
    <s v="T1"/>
    <x v="46"/>
    <x v="2"/>
    <s v="FR4844"/>
    <d v="2019-05-17T18:05:00"/>
    <s v="May"/>
    <x v="0"/>
    <x v="18"/>
    <s v="None"/>
    <d v="2019-05-17T00:00:00"/>
    <d v="1899-12-30T18:05:00"/>
    <x v="24"/>
    <d v="1899-12-30T18:10:00"/>
  </r>
  <r>
    <s v="T1"/>
    <x v="4"/>
    <x v="2"/>
    <s v="FR1456"/>
    <d v="2019-05-17T18:05:00"/>
    <s v="May"/>
    <x v="0"/>
    <x v="17"/>
    <s v="Long"/>
    <d v="2019-05-17T00:00:00"/>
    <d v="1899-12-30T18:05:00"/>
    <x v="24"/>
    <d v="1899-12-30T18:51:00"/>
  </r>
  <r>
    <s v="T1"/>
    <x v="45"/>
    <x v="38"/>
    <s v="ET713"/>
    <d v="2019-05-17T18:10:00"/>
    <s v="May"/>
    <x v="0"/>
    <x v="33"/>
    <s v="None"/>
    <d v="2019-05-17T00:00:00"/>
    <d v="1899-12-30T18:10:00"/>
    <x v="24"/>
    <d v="1899-12-30T18:16:00"/>
  </r>
  <r>
    <s v="T1"/>
    <x v="47"/>
    <x v="2"/>
    <s v="FR1892"/>
    <d v="2019-05-17T18:10:00"/>
    <s v="May"/>
    <x v="0"/>
    <x v="33"/>
    <s v="None"/>
    <d v="2019-05-17T00:00:00"/>
    <d v="1899-12-30T18:10:00"/>
    <x v="24"/>
    <d v="1899-12-30T18:16:00"/>
  </r>
  <r>
    <s v="T2"/>
    <x v="13"/>
    <x v="0"/>
    <s v="EI610"/>
    <d v="2019-05-17T18:10:00"/>
    <s v="May"/>
    <x v="0"/>
    <x v="20"/>
    <s v="Long"/>
    <d v="2019-05-17T00:00:00"/>
    <d v="1899-12-30T18:10:00"/>
    <x v="24"/>
    <d v="1899-12-30T18:42:00"/>
  </r>
  <r>
    <s v="T2"/>
    <x v="41"/>
    <x v="0"/>
    <s v="EI356"/>
    <d v="2019-05-17T16:20:00"/>
    <s v="May"/>
    <x v="0"/>
    <x v="2"/>
    <s v="None"/>
    <d v="2019-05-17T00:00:00"/>
    <d v="1899-12-30T16:20:00"/>
    <x v="26"/>
    <d v="1899-12-30T16:29:00"/>
  </r>
  <r>
    <s v="T2"/>
    <x v="51"/>
    <x v="0"/>
    <s v="EI139"/>
    <d v="2019-05-17T16:20:00"/>
    <s v="May"/>
    <x v="0"/>
    <x v="20"/>
    <s v="Long"/>
    <d v="2019-05-17T00:00:00"/>
    <d v="1899-12-30T16:20:00"/>
    <x v="26"/>
    <d v="1899-12-30T16:52:00"/>
  </r>
  <r>
    <s v="T2"/>
    <x v="50"/>
    <x v="0"/>
    <s v="EI3216"/>
    <d v="2019-05-17T16:20:00"/>
    <s v="May"/>
    <x v="0"/>
    <x v="24"/>
    <s v="None"/>
    <d v="2019-05-17T00:00:00"/>
    <d v="1899-12-30T16:20:00"/>
    <x v="26"/>
    <d v="1899-12-30T16:20:00"/>
  </r>
  <r>
    <s v="T1"/>
    <x v="30"/>
    <x v="8"/>
    <s v="BE386"/>
    <d v="2019-05-17T16:25:00"/>
    <s v="May"/>
    <x v="0"/>
    <x v="17"/>
    <s v="Long"/>
    <d v="2019-05-17T00:00:00"/>
    <d v="1899-12-30T16:25:00"/>
    <x v="27"/>
    <d v="1899-12-30T17:11:00"/>
  </r>
  <r>
    <s v="T1"/>
    <x v="52"/>
    <x v="2"/>
    <s v="FR9434"/>
    <d v="2019-05-17T16:30:00"/>
    <s v="May"/>
    <x v="0"/>
    <x v="27"/>
    <s v="Medium"/>
    <d v="2019-05-17T00:00:00"/>
    <d v="1899-12-30T16:30:00"/>
    <x v="27"/>
    <d v="1899-12-30T16:56:00"/>
  </r>
  <r>
    <s v="T1"/>
    <x v="8"/>
    <x v="2"/>
    <s v="FR211"/>
    <d v="2019-05-17T16:30:00"/>
    <s v="May"/>
    <x v="0"/>
    <x v="27"/>
    <s v="Medium"/>
    <d v="2019-05-17T00:00:00"/>
    <d v="1899-12-30T16:30:00"/>
    <x v="27"/>
    <d v="1899-12-30T16:56:00"/>
  </r>
  <r>
    <s v="T2"/>
    <x v="54"/>
    <x v="0"/>
    <s v="EI376"/>
    <d v="2019-05-17T16:30:00"/>
    <s v="May"/>
    <x v="0"/>
    <x v="2"/>
    <s v="None"/>
    <d v="2019-05-17T00:00:00"/>
    <d v="1899-12-30T16:30:00"/>
    <x v="27"/>
    <d v="1899-12-30T16:39:00"/>
  </r>
  <r>
    <s v="T1"/>
    <x v="53"/>
    <x v="14"/>
    <s v="TK1978"/>
    <d v="2019-05-17T16:30:00"/>
    <s v="May"/>
    <x v="0"/>
    <x v="11"/>
    <s v="Long"/>
    <d v="2019-05-17T00:00:00"/>
    <d v="1899-12-30T16:30:00"/>
    <x v="27"/>
    <d v="1899-12-30T17:10:00"/>
  </r>
  <r>
    <s v="T1"/>
    <x v="10"/>
    <x v="4"/>
    <s v="BA829"/>
    <d v="2019-05-17T16:30:00"/>
    <s v="May"/>
    <x v="0"/>
    <x v="23"/>
    <s v="None"/>
    <d v="2019-05-17T00:00:00"/>
    <d v="1899-12-30T16:30:00"/>
    <x v="27"/>
    <d v="1899-12-30T16:33:00"/>
  </r>
  <r>
    <s v="T1"/>
    <x v="14"/>
    <x v="2"/>
    <s v="FR556"/>
    <d v="2019-05-17T16:40:00"/>
    <s v="May"/>
    <x v="0"/>
    <x v="89"/>
    <s v="Long"/>
    <d v="2019-05-17T00:00:00"/>
    <d v="1899-12-30T16:40:00"/>
    <x v="28"/>
    <d v="1899-12-30T17:31:00"/>
  </r>
  <r>
    <s v="T1"/>
    <x v="26"/>
    <x v="2"/>
    <s v="FR7032"/>
    <d v="2019-05-17T16:40:00"/>
    <s v="May"/>
    <x v="0"/>
    <x v="19"/>
    <s v="None"/>
    <d v="2019-05-17T00:00:00"/>
    <d v="1899-12-30T16:40:00"/>
    <x v="28"/>
    <d v="1899-12-30T16:48:00"/>
  </r>
  <r>
    <s v="T2"/>
    <x v="31"/>
    <x v="0"/>
    <s v="EI3556"/>
    <d v="2019-05-17T16:40:00"/>
    <s v="May"/>
    <x v="0"/>
    <x v="91"/>
    <s v="Long"/>
    <d v="2019-05-17T00:00:00"/>
    <d v="1899-12-30T16:40:00"/>
    <x v="28"/>
    <d v="1899-12-30T18:25:00"/>
  </r>
  <r>
    <s v="T1"/>
    <x v="18"/>
    <x v="2"/>
    <s v="FR142"/>
    <d v="2019-05-17T16:45:00"/>
    <s v="May"/>
    <x v="0"/>
    <x v="23"/>
    <s v="None"/>
    <d v="2019-05-17T00:00:00"/>
    <d v="1899-12-30T16:45:00"/>
    <x v="29"/>
    <d v="1899-12-30T16:48:00"/>
  </r>
  <r>
    <s v="T1"/>
    <x v="41"/>
    <x v="2"/>
    <s v="FR8996"/>
    <d v="2019-05-17T16:50:00"/>
    <s v="May"/>
    <x v="0"/>
    <x v="39"/>
    <s v="None"/>
    <d v="2019-05-17T00:00:00"/>
    <d v="1899-12-30T16:50:00"/>
    <x v="29"/>
    <d v="1899-12-30T16:54:00"/>
  </r>
  <r>
    <s v="T1"/>
    <x v="55"/>
    <x v="2"/>
    <s v="FR1901"/>
    <d v="2019-05-17T16:50:00"/>
    <s v="May"/>
    <x v="0"/>
    <x v="46"/>
    <s v="Medium"/>
    <d v="2019-05-17T00:00:00"/>
    <d v="1899-12-30T16:50:00"/>
    <x v="29"/>
    <d v="1899-12-30T17:10:00"/>
  </r>
  <r>
    <s v="T2"/>
    <x v="10"/>
    <x v="0"/>
    <s v="EI176"/>
    <d v="2019-05-17T17:00:00"/>
    <s v="May"/>
    <x v="0"/>
    <x v="4"/>
    <s v="Long"/>
    <d v="2019-05-17T00:00:00"/>
    <d v="1899-12-30T17:00:00"/>
    <x v="30"/>
    <d v="1899-12-30T17:37:00"/>
  </r>
  <r>
    <s v="T1"/>
    <x v="7"/>
    <x v="15"/>
    <s v="AF1117"/>
    <d v="2019-05-17T17:00:00"/>
    <s v="May"/>
    <x v="0"/>
    <x v="33"/>
    <s v="None"/>
    <d v="2019-05-17T00:00:00"/>
    <d v="1899-12-30T17:00:00"/>
    <x v="30"/>
    <d v="1899-12-30T17:06:00"/>
  </r>
  <r>
    <s v="T2"/>
    <x v="15"/>
    <x v="0"/>
    <s v="EI656"/>
    <d v="2019-05-17T17:00:00"/>
    <s v="May"/>
    <x v="0"/>
    <x v="14"/>
    <s v="Short"/>
    <d v="2019-05-17T00:00:00"/>
    <d v="1899-12-30T17:00:00"/>
    <x v="30"/>
    <d v="1899-12-30T17:10:00"/>
  </r>
  <r>
    <s v="T1"/>
    <x v="31"/>
    <x v="2"/>
    <s v="FR814"/>
    <d v="2019-05-17T17:10:00"/>
    <s v="May"/>
    <x v="0"/>
    <x v="14"/>
    <s v="Short"/>
    <d v="2019-05-17T00:00:00"/>
    <d v="1899-12-30T17:10:00"/>
    <x v="31"/>
    <d v="1899-12-30T17:20:00"/>
  </r>
  <r>
    <s v="T2"/>
    <x v="56"/>
    <x v="0"/>
    <s v="EI3244"/>
    <d v="2019-05-17T17:10:00"/>
    <s v="May"/>
    <x v="0"/>
    <x v="134"/>
    <s v="Long"/>
    <d v="2019-05-17T00:00:00"/>
    <d v="1899-12-30T17:10:00"/>
    <x v="31"/>
    <d v="1899-12-30T18:30:00"/>
  </r>
  <r>
    <s v="T1"/>
    <x v="5"/>
    <x v="2"/>
    <s v="FR6395"/>
    <d v="2019-05-17T17:10:00"/>
    <s v="May"/>
    <x v="0"/>
    <x v="129"/>
    <s v="Long"/>
    <d v="2019-05-17T00:00:00"/>
    <d v="1899-12-30T17:10:00"/>
    <x v="31"/>
    <d v="1899-12-30T19:09:00"/>
  </r>
  <r>
    <s v="T1"/>
    <x v="57"/>
    <x v="2"/>
    <s v="FR3332"/>
    <d v="2019-05-17T17:15:00"/>
    <s v="May"/>
    <x v="0"/>
    <x v="23"/>
    <s v="None"/>
    <d v="2019-05-17T00:00:00"/>
    <d v="1899-12-30T17:15:00"/>
    <x v="19"/>
    <d v="1899-12-30T17:18:00"/>
  </r>
  <r>
    <s v="T1"/>
    <x v="58"/>
    <x v="2"/>
    <s v="FR1023"/>
    <d v="2019-05-17T17:15:00"/>
    <s v="May"/>
    <x v="0"/>
    <x v="39"/>
    <s v="None"/>
    <d v="2019-05-17T00:00:00"/>
    <d v="1899-12-30T17:15:00"/>
    <x v="19"/>
    <d v="1899-12-30T17:19:00"/>
  </r>
  <r>
    <s v="T2"/>
    <x v="61"/>
    <x v="0"/>
    <s v="EI778"/>
    <d v="2019-05-17T15:45:00"/>
    <s v="May"/>
    <x v="0"/>
    <x v="53"/>
    <s v="Long"/>
    <d v="2019-05-17T00:00:00"/>
    <d v="1899-12-30T15:45:00"/>
    <x v="34"/>
    <d v="1899-12-30T16:18:00"/>
  </r>
  <r>
    <s v="T1"/>
    <x v="17"/>
    <x v="2"/>
    <s v="FR156"/>
    <d v="2019-05-17T15:50:00"/>
    <s v="May"/>
    <x v="0"/>
    <x v="42"/>
    <s v="Medium"/>
    <d v="2019-05-17T00:00:00"/>
    <d v="1899-12-30T15:50:00"/>
    <x v="34"/>
    <d v="1899-12-30T16:14:00"/>
  </r>
  <r>
    <s v="T2"/>
    <x v="10"/>
    <x v="0"/>
    <s v="EI174"/>
    <d v="2019-05-17T15:50:00"/>
    <s v="May"/>
    <x v="0"/>
    <x v="45"/>
    <s v="Long"/>
    <d v="2019-05-17T00:00:00"/>
    <d v="1899-12-30T15:50:00"/>
    <x v="34"/>
    <d v="1899-12-30T16:20:00"/>
  </r>
  <r>
    <s v="T2"/>
    <x v="52"/>
    <x v="0"/>
    <s v="EI406"/>
    <d v="2019-05-17T15:55:00"/>
    <s v="May"/>
    <x v="0"/>
    <x v="68"/>
    <s v="Medium"/>
    <d v="2019-05-17T00:00:00"/>
    <d v="1899-12-30T15:55:00"/>
    <x v="35"/>
    <d v="1899-12-30T16:24:00"/>
  </r>
  <r>
    <s v="T1"/>
    <x v="44"/>
    <x v="4"/>
    <s v="BA4467"/>
    <d v="2019-05-17T15:55:00"/>
    <s v="May"/>
    <x v="0"/>
    <x v="42"/>
    <s v="Medium"/>
    <d v="2019-05-17T00:00:00"/>
    <d v="1899-12-30T15:55:00"/>
    <x v="35"/>
    <d v="1899-12-30T16:19:00"/>
  </r>
  <r>
    <s v="T1"/>
    <x v="48"/>
    <x v="2"/>
    <s v="FR337"/>
    <d v="2019-05-17T16:00:00"/>
    <s v="May"/>
    <x v="0"/>
    <x v="31"/>
    <s v="Long"/>
    <d v="2019-05-17T00:00:00"/>
    <d v="1899-12-30T16:00:00"/>
    <x v="35"/>
    <d v="1899-12-30T16:35:00"/>
  </r>
  <r>
    <s v="T2"/>
    <x v="62"/>
    <x v="0"/>
    <s v="EI143"/>
    <d v="2019-05-17T16:00:00"/>
    <s v="May"/>
    <x v="0"/>
    <x v="144"/>
    <s v="Long"/>
    <d v="2019-05-17T00:00:00"/>
    <d v="1899-12-30T16:00:00"/>
    <x v="35"/>
    <d v="1899-12-30T17:44:00"/>
  </r>
  <r>
    <s v="T2"/>
    <x v="64"/>
    <x v="0"/>
    <s v="EI125"/>
    <d v="2019-05-17T16:00:00"/>
    <s v="May"/>
    <x v="0"/>
    <x v="7"/>
    <s v="Short"/>
    <d v="2019-05-17T00:00:00"/>
    <d v="1899-12-30T16:00:00"/>
    <x v="35"/>
    <d v="1899-12-30T16:17:00"/>
  </r>
  <r>
    <s v="T1"/>
    <x v="63"/>
    <x v="2"/>
    <s v="FR6840"/>
    <d v="2019-05-17T16:00:00"/>
    <s v="May"/>
    <x v="0"/>
    <x v="53"/>
    <s v="Long"/>
    <d v="2019-05-17T00:00:00"/>
    <d v="1899-12-30T16:00:00"/>
    <x v="35"/>
    <d v="1899-12-30T16:33:00"/>
  </r>
  <r>
    <s v="T1"/>
    <x v="65"/>
    <x v="2"/>
    <s v="FR7346"/>
    <d v="2019-05-17T16:00:00"/>
    <s v="May"/>
    <x v="0"/>
    <x v="27"/>
    <s v="Medium"/>
    <d v="2019-05-17T00:00:00"/>
    <d v="1899-12-30T16:00:00"/>
    <x v="35"/>
    <d v="1899-12-30T16:26:00"/>
  </r>
  <r>
    <s v="T1"/>
    <x v="29"/>
    <x v="2"/>
    <s v="FR672"/>
    <d v="2019-05-17T16:15:00"/>
    <s v="May"/>
    <x v="0"/>
    <x v="4"/>
    <s v="Long"/>
    <d v="2019-05-17T00:00:00"/>
    <d v="1899-12-30T16:15:00"/>
    <x v="26"/>
    <d v="1899-12-30T16:52:00"/>
  </r>
  <r>
    <s v="T2"/>
    <x v="66"/>
    <x v="0"/>
    <s v="EI109"/>
    <d v="2019-05-17T16:15:00"/>
    <s v="May"/>
    <x v="0"/>
    <x v="23"/>
    <s v="None"/>
    <d v="2019-05-17T00:00:00"/>
    <d v="1899-12-30T16:15:00"/>
    <x v="26"/>
    <d v="1899-12-30T16:18:00"/>
  </r>
  <r>
    <s v="T1"/>
    <x v="37"/>
    <x v="21"/>
    <s v="EW9395"/>
    <d v="2019-05-17T12:20:00"/>
    <s v="May"/>
    <x v="0"/>
    <x v="38"/>
    <s v="Long"/>
    <d v="2019-05-17T00:00:00"/>
    <d v="1899-12-30T12:20:00"/>
    <x v="49"/>
    <d v="1899-12-30T13:08:00"/>
  </r>
  <r>
    <s v="T2"/>
    <x v="82"/>
    <x v="22"/>
    <s v="DL177"/>
    <d v="2019-05-17T12:20:00"/>
    <s v="May"/>
    <x v="0"/>
    <x v="26"/>
    <s v="Short"/>
    <d v="2019-05-17T00:00:00"/>
    <d v="1899-12-30T12:20:00"/>
    <x v="49"/>
    <d v="1899-12-30T12:36:00"/>
  </r>
  <r>
    <s v="T2"/>
    <x v="64"/>
    <x v="20"/>
    <s v="UA153"/>
    <d v="2019-05-17T12:25:00"/>
    <s v="May"/>
    <x v="0"/>
    <x v="64"/>
    <s v="None"/>
    <d v="2019-05-17T00:00:00"/>
    <d v="1899-12-30T12:25:00"/>
    <x v="50"/>
    <d v="1899-12-30T12:32:00"/>
  </r>
  <r>
    <s v="T2"/>
    <x v="83"/>
    <x v="6"/>
    <s v="DY4468"/>
    <d v="2019-05-17T12:25:00"/>
    <s v="May"/>
    <x v="0"/>
    <x v="23"/>
    <s v="None"/>
    <d v="2019-05-17T00:00:00"/>
    <d v="1899-12-30T12:25:00"/>
    <x v="50"/>
    <d v="1899-12-30T12:28:00"/>
  </r>
  <r>
    <s v="T2"/>
    <x v="84"/>
    <x v="0"/>
    <s v="EI538"/>
    <d v="2019-05-17T12:25:00"/>
    <s v="May"/>
    <x v="0"/>
    <x v="33"/>
    <s v="None"/>
    <d v="2019-05-17T00:00:00"/>
    <d v="1899-12-30T12:25:00"/>
    <x v="50"/>
    <d v="1899-12-30T12:31:00"/>
  </r>
  <r>
    <s v="T1"/>
    <x v="85"/>
    <x v="21"/>
    <s v="EW397"/>
    <d v="2019-05-17T12:30:00"/>
    <s v="May"/>
    <x v="0"/>
    <x v="50"/>
    <s v="None"/>
    <d v="2019-05-17T00:00:00"/>
    <d v="1899-12-30T12:30:00"/>
    <x v="50"/>
    <d v="1899-12-30T12:32:00"/>
  </r>
  <r>
    <s v="T2"/>
    <x v="80"/>
    <x v="0"/>
    <s v="EI119"/>
    <d v="2019-05-17T12:35:00"/>
    <s v="May"/>
    <x v="0"/>
    <x v="64"/>
    <s v="None"/>
    <d v="2019-05-17T00:00:00"/>
    <d v="1899-12-30T12:35:00"/>
    <x v="51"/>
    <d v="1899-12-30T12:42:00"/>
  </r>
  <r>
    <s v="T1"/>
    <x v="31"/>
    <x v="2"/>
    <s v="FR816"/>
    <d v="2019-05-17T12:35:00"/>
    <s v="May"/>
    <x v="0"/>
    <x v="37"/>
    <s v="Medium"/>
    <d v="2019-05-17T00:00:00"/>
    <d v="1899-12-30T12:35:00"/>
    <x v="51"/>
    <d v="1899-12-30T13:00:00"/>
  </r>
  <r>
    <s v="T2"/>
    <x v="86"/>
    <x v="0"/>
    <s v="EI147"/>
    <d v="2019-05-17T12:35:00"/>
    <s v="May"/>
    <x v="0"/>
    <x v="22"/>
    <s v="Short"/>
    <d v="2019-05-17T00:00:00"/>
    <d v="1899-12-30T12:35:00"/>
    <x v="51"/>
    <d v="1899-12-30T12:48:00"/>
  </r>
  <r>
    <s v="T2"/>
    <x v="9"/>
    <x v="0"/>
    <s v="EI3204"/>
    <d v="2019-05-17T12:40:00"/>
    <s v="May"/>
    <x v="0"/>
    <x v="15"/>
    <s v="Long"/>
    <d v="2019-05-17T00:00:00"/>
    <d v="1899-12-30T12:40:00"/>
    <x v="51"/>
    <d v="1899-12-30T13:27:00"/>
  </r>
  <r>
    <s v="T1"/>
    <x v="93"/>
    <x v="33"/>
    <s v="SK538"/>
    <d v="2019-05-17T12:40:00"/>
    <s v="May"/>
    <x v="0"/>
    <x v="47"/>
    <s v="Short"/>
    <d v="2019-05-17T00:00:00"/>
    <d v="1899-12-30T12:40:00"/>
    <x v="51"/>
    <d v="1899-12-30T12:58:00"/>
  </r>
  <r>
    <s v="T1"/>
    <x v="18"/>
    <x v="2"/>
    <s v="FR122"/>
    <d v="2019-05-17T12:50:00"/>
    <s v="May"/>
    <x v="0"/>
    <x v="63"/>
    <s v="Long"/>
    <d v="2019-05-17T00:00:00"/>
    <d v="1899-12-30T12:50:00"/>
    <x v="52"/>
    <d v="1899-12-30T13:44:00"/>
  </r>
  <r>
    <s v="T2"/>
    <x v="88"/>
    <x v="0"/>
    <s v="EI506"/>
    <d v="2019-05-17T12:55:00"/>
    <s v="May"/>
    <x v="0"/>
    <x v="50"/>
    <s v="None"/>
    <d v="2019-05-17T00:00:00"/>
    <d v="1899-12-30T12:55:00"/>
    <x v="36"/>
    <d v="1899-12-30T12:57:00"/>
  </r>
  <r>
    <s v="T2"/>
    <x v="43"/>
    <x v="0"/>
    <s v="EI644"/>
    <d v="2019-05-17T12:55:00"/>
    <s v="May"/>
    <x v="0"/>
    <x v="36"/>
    <s v="Long"/>
    <d v="2019-05-17T00:00:00"/>
    <d v="1899-12-30T12:55:00"/>
    <x v="36"/>
    <d v="1899-12-30T13:33:00"/>
  </r>
  <r>
    <s v="T2"/>
    <x v="80"/>
    <x v="20"/>
    <s v="UA127"/>
    <d v="2019-05-17T12:55:00"/>
    <s v="May"/>
    <x v="0"/>
    <x v="23"/>
    <s v="None"/>
    <d v="2019-05-17T00:00:00"/>
    <d v="1899-12-30T12:55:00"/>
    <x v="36"/>
    <d v="1899-12-30T12:58:00"/>
  </r>
  <r>
    <s v="T2"/>
    <x v="67"/>
    <x v="0"/>
    <s v="EI748"/>
    <d v="2019-05-17T13:00:00"/>
    <s v="May"/>
    <x v="0"/>
    <x v="39"/>
    <s v="None"/>
    <d v="2019-05-17T00:00:00"/>
    <d v="1899-12-30T13:00:00"/>
    <x v="36"/>
    <d v="1899-12-30T13:04:00"/>
  </r>
  <r>
    <s v="T1"/>
    <x v="10"/>
    <x v="4"/>
    <s v="BA835"/>
    <d v="2019-05-17T13:00:00"/>
    <s v="May"/>
    <x v="0"/>
    <x v="24"/>
    <s v="None"/>
    <d v="2019-05-17T00:00:00"/>
    <d v="1899-12-30T13:00:00"/>
    <x v="36"/>
    <d v="1899-12-30T13:00:00"/>
  </r>
  <r>
    <s v="T2"/>
    <x v="18"/>
    <x v="0"/>
    <s v="EI236"/>
    <d v="2019-05-17T13:05:00"/>
    <s v="May"/>
    <x v="0"/>
    <x v="46"/>
    <s v="Medium"/>
    <d v="2019-05-17T00:00:00"/>
    <d v="1899-12-30T13:05:00"/>
    <x v="53"/>
    <d v="1899-12-30T13:25:00"/>
  </r>
  <r>
    <s v="T1"/>
    <x v="85"/>
    <x v="2"/>
    <s v="FR8035"/>
    <d v="2019-05-17T13:05:00"/>
    <s v="May"/>
    <x v="0"/>
    <x v="26"/>
    <s v="Short"/>
    <d v="2019-05-17T00:00:00"/>
    <d v="1899-12-30T13:05:00"/>
    <x v="53"/>
    <d v="1899-12-30T13:21:00"/>
  </r>
  <r>
    <s v="T1"/>
    <x v="45"/>
    <x v="2"/>
    <s v="FR3978"/>
    <d v="2019-05-17T13:05:00"/>
    <s v="May"/>
    <x v="0"/>
    <x v="39"/>
    <s v="None"/>
    <d v="2019-05-17T00:00:00"/>
    <d v="1899-12-30T13:05:00"/>
    <x v="53"/>
    <d v="1899-12-30T13:09:00"/>
  </r>
  <r>
    <s v="T2"/>
    <x v="90"/>
    <x v="0"/>
    <s v="EI115"/>
    <d v="2019-05-17T13:10:00"/>
    <s v="May"/>
    <x v="0"/>
    <x v="23"/>
    <s v="None"/>
    <d v="2019-05-17T00:00:00"/>
    <d v="1899-12-30T13:10:00"/>
    <x v="53"/>
    <d v="1899-12-30T13:13:00"/>
  </r>
  <r>
    <s v="T2"/>
    <x v="31"/>
    <x v="0"/>
    <s v="EI3254"/>
    <d v="2019-05-17T13:10:00"/>
    <s v="May"/>
    <x v="0"/>
    <x v="94"/>
    <s v="Long"/>
    <d v="2019-05-17T00:00:00"/>
    <d v="1899-12-30T13:10:00"/>
    <x v="53"/>
    <d v="1899-12-30T14:14:00"/>
  </r>
  <r>
    <s v="T1"/>
    <x v="118"/>
    <x v="2"/>
    <s v="FR8511"/>
    <d v="2019-05-17T13:10:00"/>
    <s v="May"/>
    <x v="0"/>
    <x v="50"/>
    <s v="None"/>
    <d v="2019-05-17T00:00:00"/>
    <d v="1899-12-30T13:10:00"/>
    <x v="53"/>
    <d v="1899-12-30T13:12:00"/>
  </r>
  <r>
    <s v="T2"/>
    <x v="91"/>
    <x v="0"/>
    <s v="EI742"/>
    <d v="2019-05-17T13:10:00"/>
    <s v="May"/>
    <x v="0"/>
    <x v="13"/>
    <s v="Short"/>
    <d v="2019-05-17T00:00:00"/>
    <d v="1899-12-30T13:10:00"/>
    <x v="53"/>
    <d v="1899-12-30T13:29:00"/>
  </r>
  <r>
    <s v="T1"/>
    <x v="13"/>
    <x v="7"/>
    <s v="KL936"/>
    <d v="2019-05-17T13:20:00"/>
    <s v="May"/>
    <x v="0"/>
    <x v="15"/>
    <s v="Long"/>
    <d v="2019-05-17T00:00:00"/>
    <d v="1899-12-30T13:20:00"/>
    <x v="54"/>
    <d v="1899-12-30T14:07:00"/>
  </r>
  <r>
    <s v="T2"/>
    <x v="0"/>
    <x v="0"/>
    <s v="EI3224"/>
    <d v="2019-05-17T13:20:00"/>
    <s v="May"/>
    <x v="0"/>
    <x v="141"/>
    <s v="Long"/>
    <d v="2019-05-17T00:00:00"/>
    <d v="1899-12-30T13:20:00"/>
    <x v="54"/>
    <d v="1899-12-30T15:11:00"/>
  </r>
  <r>
    <s v="T2"/>
    <x v="44"/>
    <x v="0"/>
    <s v="EI286"/>
    <d v="2019-05-17T13:20:00"/>
    <s v="May"/>
    <x v="0"/>
    <x v="18"/>
    <s v="None"/>
    <d v="2019-05-17T00:00:00"/>
    <d v="1899-12-30T13:20:00"/>
    <x v="54"/>
    <d v="1899-12-30T13:25:00"/>
  </r>
  <r>
    <s v="T2"/>
    <x v="92"/>
    <x v="0"/>
    <s v="EI684"/>
    <d v="2019-05-17T13:20:00"/>
    <s v="May"/>
    <x v="0"/>
    <x v="14"/>
    <s v="Short"/>
    <d v="2019-05-17T00:00:00"/>
    <d v="1899-12-30T13:20:00"/>
    <x v="54"/>
    <d v="1899-12-30T13:30:00"/>
  </r>
  <r>
    <s v="T1"/>
    <x v="29"/>
    <x v="2"/>
    <s v="FR670"/>
    <d v="2019-05-17T13:25:00"/>
    <s v="May"/>
    <x v="0"/>
    <x v="31"/>
    <s v="Long"/>
    <d v="2019-05-17T00:00:00"/>
    <d v="1899-12-30T13:25:00"/>
    <x v="43"/>
    <d v="1899-12-30T14:00:00"/>
  </r>
  <r>
    <s v="T2"/>
    <x v="29"/>
    <x v="0"/>
    <s v="EI272"/>
    <d v="2019-05-17T13:30:00"/>
    <s v="May"/>
    <x v="0"/>
    <x v="18"/>
    <s v="None"/>
    <d v="2019-05-17T00:00:00"/>
    <d v="1899-12-30T13:30:00"/>
    <x v="43"/>
    <d v="1899-12-30T13:35:00"/>
  </r>
  <r>
    <s v="T2"/>
    <x v="77"/>
    <x v="0"/>
    <s v="EI129"/>
    <d v="2019-05-17T13:35:00"/>
    <s v="May"/>
    <x v="0"/>
    <x v="14"/>
    <s v="Short"/>
    <d v="2019-05-17T00:00:00"/>
    <d v="1899-12-30T13:35:00"/>
    <x v="44"/>
    <d v="1899-12-30T13:45:00"/>
  </r>
  <r>
    <s v="T2"/>
    <x v="7"/>
    <x v="0"/>
    <s v="EI526"/>
    <d v="2019-05-17T13:40:00"/>
    <s v="May"/>
    <x v="0"/>
    <x v="33"/>
    <s v="None"/>
    <d v="2019-05-17T00:00:00"/>
    <d v="1899-12-30T13:40:00"/>
    <x v="44"/>
    <d v="1899-12-30T13:46:00"/>
  </r>
  <r>
    <s v="T2"/>
    <x v="10"/>
    <x v="0"/>
    <s v="EI166"/>
    <d v="2019-05-17T13:40:00"/>
    <s v="May"/>
    <x v="0"/>
    <x v="27"/>
    <s v="Medium"/>
    <d v="2019-05-17T00:00:00"/>
    <d v="1899-12-30T13:40:00"/>
    <x v="44"/>
    <d v="1899-12-30T14:06:00"/>
  </r>
  <r>
    <s v="T1"/>
    <x v="14"/>
    <x v="2"/>
    <s v="FR562"/>
    <d v="2019-05-17T13:50:00"/>
    <s v="May"/>
    <x v="0"/>
    <x v="138"/>
    <s v="Long"/>
    <d v="2019-05-17T00:00:00"/>
    <d v="1899-12-30T13:50:00"/>
    <x v="45"/>
    <d v="1899-12-30T15:21:00"/>
  </r>
  <r>
    <s v="T2"/>
    <x v="13"/>
    <x v="0"/>
    <s v="EI608"/>
    <d v="2019-05-17T13:50:00"/>
    <s v="May"/>
    <x v="0"/>
    <x v="64"/>
    <s v="None"/>
    <d v="2019-05-17T00:00:00"/>
    <d v="1899-12-30T13:50:00"/>
    <x v="45"/>
    <d v="1899-12-30T13:57:00"/>
  </r>
  <r>
    <s v="T2"/>
    <x v="23"/>
    <x v="0"/>
    <s v="EI3284"/>
    <d v="2019-05-17T14:00:00"/>
    <s v="May"/>
    <x v="0"/>
    <x v="71"/>
    <s v="Long"/>
    <d v="2019-05-17T00:00:00"/>
    <d v="1899-12-30T14:00:00"/>
    <x v="46"/>
    <d v="1899-12-30T14:41:00"/>
  </r>
  <r>
    <s v="T1"/>
    <x v="0"/>
    <x v="2"/>
    <s v="FR5774"/>
    <d v="2019-05-17T14:00:00"/>
    <s v="May"/>
    <x v="0"/>
    <x v="24"/>
    <s v="None"/>
    <d v="2019-05-17T00:00:00"/>
    <d v="1899-12-30T14:00:00"/>
    <x v="46"/>
    <d v="1899-12-30T14:00:00"/>
  </r>
  <r>
    <s v="T1"/>
    <x v="7"/>
    <x v="15"/>
    <s v="AF1817"/>
    <d v="2019-05-17T14:10:00"/>
    <s v="May"/>
    <x v="0"/>
    <x v="44"/>
    <s v="Short"/>
    <d v="2019-05-17T00:00:00"/>
    <d v="1899-12-30T14:10:00"/>
    <x v="47"/>
    <d v="1899-12-30T14:22:00"/>
  </r>
  <r>
    <s v="T1"/>
    <x v="11"/>
    <x v="2"/>
    <s v="FR7138"/>
    <d v="2019-05-17T14:10:00"/>
    <s v="May"/>
    <x v="0"/>
    <x v="2"/>
    <s v="None"/>
    <d v="2019-05-17T00:00:00"/>
    <d v="1899-12-30T14:10:00"/>
    <x v="47"/>
    <d v="1899-12-30T14:19:00"/>
  </r>
  <r>
    <s v="T1"/>
    <x v="44"/>
    <x v="4"/>
    <s v="BA4473"/>
    <d v="2019-05-17T14:20:00"/>
    <s v="May"/>
    <x v="0"/>
    <x v="64"/>
    <s v="None"/>
    <d v="2019-05-17T00:00:00"/>
    <d v="1899-12-30T14:20:00"/>
    <x v="48"/>
    <d v="1899-12-30T14:27:00"/>
  </r>
  <r>
    <s v="T1"/>
    <x v="140"/>
    <x v="2"/>
    <s v="FR8998"/>
    <d v="2019-05-17T14:25:00"/>
    <s v="May"/>
    <x v="0"/>
    <x v="60"/>
    <s v="Long"/>
    <d v="2019-05-17T00:00:00"/>
    <d v="1899-12-30T14:25:00"/>
    <x v="37"/>
    <d v="1899-12-30T15:41:00"/>
  </r>
  <r>
    <s v="T2"/>
    <x v="31"/>
    <x v="0"/>
    <s v="EI3256"/>
    <d v="2019-05-17T14:25:00"/>
    <s v="May"/>
    <x v="0"/>
    <x v="93"/>
    <s v="Long"/>
    <d v="2019-05-17T00:00:00"/>
    <d v="1899-12-30T14:25:00"/>
    <x v="37"/>
    <d v="1899-12-30T15:48:00"/>
  </r>
  <r>
    <s v="T1"/>
    <x v="35"/>
    <x v="2"/>
    <s v="FR7122"/>
    <d v="2019-05-17T14:30:00"/>
    <s v="May"/>
    <x v="0"/>
    <x v="7"/>
    <s v="Short"/>
    <d v="2019-05-17T00:00:00"/>
    <d v="1899-12-30T14:30:00"/>
    <x v="37"/>
    <d v="1899-12-30T14:47:00"/>
  </r>
  <r>
    <s v="T2"/>
    <x v="10"/>
    <x v="0"/>
    <s v="EI168"/>
    <d v="2019-05-17T14:30:00"/>
    <s v="May"/>
    <x v="0"/>
    <x v="25"/>
    <s v="None"/>
    <d v="2019-05-17T00:00:00"/>
    <d v="1899-12-30T14:30:00"/>
    <x v="37"/>
    <d v="1899-12-30T14:31:00"/>
  </r>
  <r>
    <s v="T2"/>
    <x v="68"/>
    <x v="6"/>
    <s v="D81763"/>
    <d v="2019-05-17T14:30:00"/>
    <s v="May"/>
    <x v="0"/>
    <x v="64"/>
    <s v="None"/>
    <d v="2019-05-17T00:00:00"/>
    <d v="1899-12-30T14:30:00"/>
    <x v="37"/>
    <d v="1899-12-30T14:37:00"/>
  </r>
  <r>
    <s v="T2"/>
    <x v="69"/>
    <x v="6"/>
    <s v="D81840"/>
    <d v="2019-05-17T14:40:00"/>
    <s v="May"/>
    <x v="0"/>
    <x v="24"/>
    <s v="None"/>
    <d v="2019-05-17T00:00:00"/>
    <d v="1899-12-30T14:40:00"/>
    <x v="38"/>
    <d v="1899-12-30T14:40:00"/>
  </r>
  <r>
    <s v="T2"/>
    <x v="70"/>
    <x v="0"/>
    <s v="EI3342"/>
    <d v="2019-05-17T14:45:00"/>
    <s v="May"/>
    <x v="0"/>
    <x v="62"/>
    <s v="Long"/>
    <d v="2019-05-17T00:00:00"/>
    <d v="1899-12-30T14:45:00"/>
    <x v="39"/>
    <d v="1899-12-30T15:46:00"/>
  </r>
  <r>
    <s v="T1"/>
    <x v="71"/>
    <x v="2"/>
    <s v="FR7354"/>
    <d v="2019-05-17T14:45:00"/>
    <s v="May"/>
    <x v="0"/>
    <x v="2"/>
    <s v="None"/>
    <d v="2019-05-17T00:00:00"/>
    <d v="1899-12-30T14:45:00"/>
    <x v="39"/>
    <d v="1899-12-30T14:54:00"/>
  </r>
  <r>
    <s v="T1"/>
    <x v="32"/>
    <x v="2"/>
    <s v="FR1442"/>
    <d v="2019-05-17T14:50:00"/>
    <s v="May"/>
    <x v="0"/>
    <x v="21"/>
    <s v="Long"/>
    <d v="2019-05-17T00:00:00"/>
    <d v="1899-12-30T14:50:00"/>
    <x v="39"/>
    <d v="1899-12-30T15:47:00"/>
  </r>
  <r>
    <s v="T1"/>
    <x v="83"/>
    <x v="33"/>
    <s v="SK536"/>
    <d v="2019-05-17T14:50:00"/>
    <s v="May"/>
    <x v="0"/>
    <x v="25"/>
    <s v="None"/>
    <d v="2019-05-17T00:00:00"/>
    <d v="1899-12-30T14:50:00"/>
    <x v="39"/>
    <d v="1899-12-30T14:51:00"/>
  </r>
  <r>
    <s v="T2"/>
    <x v="14"/>
    <x v="0"/>
    <s v="EI208"/>
    <d v="2019-05-17T14:50:00"/>
    <s v="May"/>
    <x v="0"/>
    <x v="10"/>
    <s v="Medium"/>
    <d v="2019-05-17T00:00:00"/>
    <d v="1899-12-30T14:50:00"/>
    <x v="39"/>
    <d v="1899-12-30T15:17:00"/>
  </r>
  <r>
    <s v="T1"/>
    <x v="72"/>
    <x v="2"/>
    <s v="FR2412"/>
    <d v="2019-05-17T14:55:00"/>
    <s v="May"/>
    <x v="0"/>
    <x v="24"/>
    <s v="None"/>
    <d v="2019-05-17T00:00:00"/>
    <d v="1899-12-30T14:55:00"/>
    <x v="40"/>
    <d v="1899-12-30T14:55:00"/>
  </r>
  <r>
    <s v="T1"/>
    <x v="23"/>
    <x v="2"/>
    <s v="FR506"/>
    <d v="2019-05-17T14:55:00"/>
    <s v="May"/>
    <x v="0"/>
    <x v="42"/>
    <s v="Medium"/>
    <d v="2019-05-17T00:00:00"/>
    <d v="1899-12-30T14:55:00"/>
    <x v="40"/>
    <d v="1899-12-30T15:19:00"/>
  </r>
  <r>
    <s v="T2"/>
    <x v="35"/>
    <x v="0"/>
    <s v="EI764"/>
    <d v="2019-05-17T15:00:00"/>
    <s v="May"/>
    <x v="0"/>
    <x v="50"/>
    <s v="None"/>
    <d v="2019-05-17T00:00:00"/>
    <d v="1899-12-30T15:00:00"/>
    <x v="40"/>
    <d v="1899-12-30T15:02:00"/>
  </r>
  <r>
    <s v="T2"/>
    <x v="0"/>
    <x v="0"/>
    <s v="EI3226"/>
    <d v="2019-05-17T15:00:00"/>
    <s v="May"/>
    <x v="0"/>
    <x v="57"/>
    <s v="Long"/>
    <d v="2019-05-17T00:00:00"/>
    <d v="1899-12-30T15:00:00"/>
    <x v="40"/>
    <d v="1899-12-30T15:45:00"/>
  </r>
  <r>
    <s v="T1"/>
    <x v="74"/>
    <x v="8"/>
    <s v="BE4526"/>
    <d v="2019-05-17T15:00:00"/>
    <s v="May"/>
    <x v="0"/>
    <x v="14"/>
    <s v="Short"/>
    <d v="2019-05-17T00:00:00"/>
    <d v="1899-12-30T15:00:00"/>
    <x v="40"/>
    <d v="1899-12-30T15:10:00"/>
  </r>
  <r>
    <s v="T1"/>
    <x v="5"/>
    <x v="16"/>
    <s v="VY8721"/>
    <d v="2019-05-17T15:05:00"/>
    <s v="May"/>
    <x v="0"/>
    <x v="67"/>
    <s v="Medium"/>
    <d v="2019-05-17T00:00:00"/>
    <d v="1899-12-30T15:05:00"/>
    <x v="41"/>
    <d v="1899-12-30T15:28:00"/>
  </r>
  <r>
    <s v="T2"/>
    <x v="18"/>
    <x v="0"/>
    <s v="EI238"/>
    <d v="2019-05-17T15:05:00"/>
    <s v="May"/>
    <x v="0"/>
    <x v="19"/>
    <s v="None"/>
    <d v="2019-05-17T00:00:00"/>
    <d v="1899-12-30T15:05:00"/>
    <x v="41"/>
    <d v="1899-12-30T15:13:00"/>
  </r>
  <r>
    <s v="T1"/>
    <x v="16"/>
    <x v="2"/>
    <s v="FR7048"/>
    <d v="2019-05-17T15:10:00"/>
    <s v="May"/>
    <x v="0"/>
    <x v="45"/>
    <s v="Long"/>
    <d v="2019-05-17T00:00:00"/>
    <d v="1899-12-30T15:10:00"/>
    <x v="41"/>
    <d v="1899-12-30T15:40:00"/>
  </r>
  <r>
    <s v="T1"/>
    <x v="10"/>
    <x v="4"/>
    <s v="BA837"/>
    <d v="2019-05-17T15:15:00"/>
    <s v="May"/>
    <x v="0"/>
    <x v="35"/>
    <s v="Medium"/>
    <d v="2019-05-17T00:00:00"/>
    <d v="1899-12-30T15:15:00"/>
    <x v="42"/>
    <d v="1899-12-30T15:37:00"/>
  </r>
  <r>
    <s v="T2"/>
    <x v="76"/>
    <x v="0"/>
    <s v="EI782"/>
    <d v="2019-05-17T15:20:00"/>
    <s v="May"/>
    <x v="0"/>
    <x v="24"/>
    <s v="None"/>
    <d v="2019-05-17T00:00:00"/>
    <d v="1899-12-30T15:20:00"/>
    <x v="42"/>
    <d v="1899-12-30T15:20:00"/>
  </r>
  <r>
    <s v="T1"/>
    <x v="8"/>
    <x v="2"/>
    <s v="FR294"/>
    <d v="2019-05-17T15:30:00"/>
    <s v="May"/>
    <x v="0"/>
    <x v="58"/>
    <s v="Long"/>
    <d v="2019-05-17T00:00:00"/>
    <d v="1899-12-30T15:30:00"/>
    <x v="32"/>
    <d v="1899-12-30T16:09:00"/>
  </r>
  <r>
    <s v="T1"/>
    <x v="13"/>
    <x v="2"/>
    <s v="FR3104"/>
    <d v="2019-05-17T15:30:00"/>
    <s v="May"/>
    <x v="0"/>
    <x v="39"/>
    <s v="None"/>
    <d v="2019-05-17T00:00:00"/>
    <d v="1899-12-30T15:30:00"/>
    <x v="32"/>
    <d v="1899-12-30T15:34:00"/>
  </r>
  <r>
    <s v="T1"/>
    <x v="18"/>
    <x v="2"/>
    <s v="FR116"/>
    <d v="2019-05-17T15:35:00"/>
    <s v="May"/>
    <x v="0"/>
    <x v="37"/>
    <s v="Medium"/>
    <d v="2019-05-17T00:00:00"/>
    <d v="1899-12-30T15:35:00"/>
    <x v="33"/>
    <d v="1899-12-30T16:00:00"/>
  </r>
  <r>
    <s v="T2"/>
    <x v="44"/>
    <x v="0"/>
    <s v="EI288"/>
    <d v="2019-05-17T15:40:00"/>
    <s v="May"/>
    <x v="0"/>
    <x v="37"/>
    <s v="Medium"/>
    <d v="2019-05-17T00:00:00"/>
    <d v="1899-12-30T15:40:00"/>
    <x v="33"/>
    <d v="1899-12-30T16:05:00"/>
  </r>
  <r>
    <s v="T2"/>
    <x v="51"/>
    <x v="0"/>
    <s v="EI137"/>
    <d v="2019-05-17T11:30:00"/>
    <s v="May"/>
    <x v="0"/>
    <x v="23"/>
    <s v="None"/>
    <d v="2019-05-17T00:00:00"/>
    <d v="1899-12-30T11:30:00"/>
    <x v="55"/>
    <d v="1899-12-30T11:33:00"/>
  </r>
  <r>
    <s v="T2"/>
    <x v="64"/>
    <x v="0"/>
    <s v="EI123"/>
    <d v="2019-05-17T11:30:00"/>
    <s v="May"/>
    <x v="0"/>
    <x v="44"/>
    <s v="Short"/>
    <d v="2019-05-17T00:00:00"/>
    <d v="1899-12-30T11:30:00"/>
    <x v="55"/>
    <d v="1899-12-30T11:42:00"/>
  </r>
  <r>
    <s v="T2"/>
    <x v="66"/>
    <x v="22"/>
    <s v="DL045"/>
    <d v="2019-05-17T11:35:00"/>
    <s v="May"/>
    <x v="0"/>
    <x v="7"/>
    <s v="Short"/>
    <d v="2019-05-17T00:00:00"/>
    <d v="1899-12-30T11:35:00"/>
    <x v="56"/>
    <d v="1899-12-30T11:52:00"/>
  </r>
  <r>
    <s v="T2"/>
    <x v="26"/>
    <x v="0"/>
    <s v="EI494"/>
    <d v="2019-05-17T11:45:00"/>
    <s v="May"/>
    <x v="0"/>
    <x v="58"/>
    <s v="Long"/>
    <d v="2019-05-17T00:00:00"/>
    <d v="1899-12-30T11:45:00"/>
    <x v="57"/>
    <d v="1899-12-30T12:24:00"/>
  </r>
  <r>
    <s v="T1"/>
    <x v="93"/>
    <x v="2"/>
    <s v="FR632"/>
    <d v="2019-05-17T11:45:00"/>
    <s v="May"/>
    <x v="0"/>
    <x v="71"/>
    <s v="Long"/>
    <d v="2019-05-17T00:00:00"/>
    <d v="1899-12-30T11:45:00"/>
    <x v="57"/>
    <d v="1899-12-30T12:26:00"/>
  </r>
  <r>
    <s v="T1"/>
    <x v="94"/>
    <x v="25"/>
    <s v="FI417"/>
    <d v="2019-05-17T11:45:00"/>
    <s v="May"/>
    <x v="0"/>
    <x v="42"/>
    <s v="Medium"/>
    <d v="2019-05-17T00:00:00"/>
    <d v="1899-12-30T11:45:00"/>
    <x v="57"/>
    <d v="1899-12-30T12:09:00"/>
  </r>
  <r>
    <s v="T2"/>
    <x v="95"/>
    <x v="0"/>
    <s v="EI552"/>
    <d v="2019-05-17T11:50:00"/>
    <s v="May"/>
    <x v="0"/>
    <x v="25"/>
    <s v="None"/>
    <d v="2019-05-17T00:00:00"/>
    <d v="1899-12-30T11:50:00"/>
    <x v="57"/>
    <d v="1899-12-30T11:51:00"/>
  </r>
  <r>
    <s v="T1"/>
    <x v="8"/>
    <x v="2"/>
    <s v="FR2272"/>
    <d v="2019-05-17T11:55:00"/>
    <s v="May"/>
    <x v="0"/>
    <x v="13"/>
    <s v="Short"/>
    <d v="2019-05-17T00:00:00"/>
    <d v="1899-12-30T11:55:00"/>
    <x v="58"/>
    <d v="1899-12-30T12:14:00"/>
  </r>
  <r>
    <s v="T2"/>
    <x v="96"/>
    <x v="0"/>
    <s v="EI532"/>
    <d v="2019-05-17T12:00:00"/>
    <s v="May"/>
    <x v="0"/>
    <x v="44"/>
    <s v="Short"/>
    <d v="2019-05-17T00:00:00"/>
    <d v="1899-12-30T12:00:00"/>
    <x v="58"/>
    <d v="1899-12-30T12:12:00"/>
  </r>
  <r>
    <s v="T2"/>
    <x v="10"/>
    <x v="0"/>
    <s v="EI164"/>
    <d v="2019-05-17T12:00:00"/>
    <s v="May"/>
    <x v="0"/>
    <x v="41"/>
    <s v="Long"/>
    <d v="2019-05-17T00:00:00"/>
    <d v="1899-12-30T12:00:00"/>
    <x v="58"/>
    <d v="1899-12-30T13:06:00"/>
  </r>
  <r>
    <s v="T1"/>
    <x v="97"/>
    <x v="8"/>
    <s v="BE308"/>
    <d v="2019-05-17T12:05:00"/>
    <s v="May"/>
    <x v="0"/>
    <x v="34"/>
    <s v="Medium"/>
    <d v="2019-05-17T00:00:00"/>
    <d v="1899-12-30T12:05:00"/>
    <x v="59"/>
    <d v="1899-12-30T12:26:00"/>
  </r>
  <r>
    <s v="T1"/>
    <x v="15"/>
    <x v="12"/>
    <s v="LH979"/>
    <d v="2019-05-17T12:10:00"/>
    <s v="May"/>
    <x v="0"/>
    <x v="25"/>
    <s v="None"/>
    <d v="2019-05-17T00:00:00"/>
    <d v="1899-12-30T12:10:00"/>
    <x v="59"/>
    <d v="1899-12-30T12:11:00"/>
  </r>
  <r>
    <s v="T2"/>
    <x v="2"/>
    <x v="0"/>
    <s v="EI664"/>
    <d v="2019-05-17T12:15:00"/>
    <s v="May"/>
    <x v="0"/>
    <x v="33"/>
    <s v="None"/>
    <d v="2019-05-17T00:00:00"/>
    <d v="1899-12-30T12:15:00"/>
    <x v="49"/>
    <d v="1899-12-30T12:21:00"/>
  </r>
  <r>
    <s v="T1"/>
    <x v="11"/>
    <x v="11"/>
    <s v="TP1323"/>
    <d v="2019-05-17T10:35:00"/>
    <s v="May"/>
    <x v="0"/>
    <x v="7"/>
    <s v="Short"/>
    <d v="2019-05-17T00:00:00"/>
    <d v="1899-12-30T10:35:00"/>
    <x v="60"/>
    <d v="1899-12-30T10:52:00"/>
  </r>
  <r>
    <s v="T1"/>
    <x v="14"/>
    <x v="2"/>
    <s v="FR554"/>
    <d v="2019-05-17T10:35:00"/>
    <s v="May"/>
    <x v="0"/>
    <x v="82"/>
    <s v="Long"/>
    <d v="2019-05-17T00:00:00"/>
    <d v="1899-12-30T10:35:00"/>
    <x v="60"/>
    <d v="1899-12-30T11:49:00"/>
  </r>
  <r>
    <s v="T1"/>
    <x v="29"/>
    <x v="2"/>
    <s v="FR664"/>
    <d v="2019-05-17T10:40:00"/>
    <s v="May"/>
    <x v="0"/>
    <x v="4"/>
    <s v="Long"/>
    <d v="2019-05-17T00:00:00"/>
    <d v="1899-12-30T10:40:00"/>
    <x v="60"/>
    <d v="1899-12-30T11:17:00"/>
  </r>
  <r>
    <s v="T1"/>
    <x v="10"/>
    <x v="4"/>
    <s v="BA827"/>
    <d v="2019-05-17T10:50:00"/>
    <s v="May"/>
    <x v="0"/>
    <x v="24"/>
    <s v="None"/>
    <d v="2019-05-17T00:00:00"/>
    <d v="1899-12-30T10:50:00"/>
    <x v="61"/>
    <d v="1899-12-30T10:50:00"/>
  </r>
  <r>
    <s v="T2"/>
    <x v="66"/>
    <x v="0"/>
    <s v="EI105"/>
    <d v="2019-05-17T10:50:00"/>
    <s v="May"/>
    <x v="0"/>
    <x v="47"/>
    <s v="Short"/>
    <d v="2019-05-17T00:00:00"/>
    <d v="1899-12-30T10:50:00"/>
    <x v="61"/>
    <d v="1899-12-30T11:08:00"/>
  </r>
  <r>
    <s v="T1"/>
    <x v="53"/>
    <x v="14"/>
    <s v="TK1976"/>
    <d v="2019-05-17T10:55:00"/>
    <s v="May"/>
    <x v="0"/>
    <x v="64"/>
    <s v="None"/>
    <d v="2019-05-17T00:00:00"/>
    <d v="1899-12-30T10:55:00"/>
    <x v="62"/>
    <d v="1899-12-30T11:02:00"/>
  </r>
  <r>
    <s v="T1"/>
    <x v="13"/>
    <x v="7"/>
    <s v="KL946"/>
    <d v="2019-05-17T10:55:00"/>
    <s v="May"/>
    <x v="0"/>
    <x v="10"/>
    <s v="Medium"/>
    <d v="2019-05-17T00:00:00"/>
    <d v="1899-12-30T10:55:00"/>
    <x v="62"/>
    <d v="1899-12-30T11:22:00"/>
  </r>
  <r>
    <s v="T2"/>
    <x v="36"/>
    <x v="0"/>
    <s v="EI544"/>
    <d v="2019-05-17T11:00:00"/>
    <s v="May"/>
    <x v="0"/>
    <x v="50"/>
    <s v="None"/>
    <d v="2019-05-17T00:00:00"/>
    <d v="1899-12-30T11:00:00"/>
    <x v="62"/>
    <d v="1899-12-30T11:02:00"/>
  </r>
  <r>
    <s v="T1"/>
    <x v="44"/>
    <x v="4"/>
    <s v="BA4465"/>
    <d v="2019-05-17T11:05:00"/>
    <s v="May"/>
    <x v="0"/>
    <x v="15"/>
    <s v="Long"/>
    <d v="2019-05-17T00:00:00"/>
    <d v="1899-12-30T11:05:00"/>
    <x v="63"/>
    <d v="1899-12-30T11:52:00"/>
  </r>
  <r>
    <s v="T1"/>
    <x v="13"/>
    <x v="2"/>
    <s v="FR3102"/>
    <d v="2019-05-17T11:05:00"/>
    <s v="May"/>
    <x v="0"/>
    <x v="81"/>
    <s v="Long"/>
    <d v="2019-05-17T00:00:00"/>
    <d v="1899-12-30T11:05:00"/>
    <x v="63"/>
    <d v="1899-12-30T11:41:00"/>
  </r>
  <r>
    <s v="T2"/>
    <x v="23"/>
    <x v="0"/>
    <s v="EI3282"/>
    <d v="2019-05-17T11:10:00"/>
    <s v="May"/>
    <x v="0"/>
    <x v="6"/>
    <s v="Short"/>
    <d v="2019-05-17T00:00:00"/>
    <d v="1899-12-30T11:10:00"/>
    <x v="63"/>
    <d v="1899-12-30T11:25:00"/>
  </r>
  <r>
    <s v="T2"/>
    <x v="10"/>
    <x v="0"/>
    <s v="EI162"/>
    <d v="2019-05-17T11:10:00"/>
    <s v="May"/>
    <x v="0"/>
    <x v="27"/>
    <s v="Medium"/>
    <d v="2019-05-17T00:00:00"/>
    <d v="1899-12-30T11:10:00"/>
    <x v="63"/>
    <d v="1899-12-30T11:36:00"/>
  </r>
  <r>
    <s v="T1"/>
    <x v="18"/>
    <x v="2"/>
    <s v="FR114"/>
    <d v="2019-05-17T11:10:00"/>
    <s v="May"/>
    <x v="0"/>
    <x v="58"/>
    <s v="Long"/>
    <d v="2019-05-17T00:00:00"/>
    <d v="1899-12-30T11:10:00"/>
    <x v="63"/>
    <d v="1899-12-30T11:49:00"/>
  </r>
  <r>
    <s v="T1"/>
    <x v="40"/>
    <x v="26"/>
    <s v="LX401"/>
    <d v="2019-05-17T11:15:00"/>
    <s v="May"/>
    <x v="0"/>
    <x v="0"/>
    <s v="Short"/>
    <d v="2019-05-17T00:00:00"/>
    <d v="1899-12-30T11:15:00"/>
    <x v="64"/>
    <d v="1899-12-30T11:29:00"/>
  </r>
  <r>
    <s v="T2"/>
    <x v="99"/>
    <x v="0"/>
    <s v="EI3930"/>
    <d v="2019-05-17T11:20:00"/>
    <s v="May"/>
    <x v="0"/>
    <x v="28"/>
    <s v="Medium"/>
    <d v="2019-05-17T00:00:00"/>
    <d v="1899-12-30T11:20:00"/>
    <x v="64"/>
    <d v="1899-12-30T11:48:00"/>
  </r>
  <r>
    <s v="T2"/>
    <x v="50"/>
    <x v="0"/>
    <s v="EI3212"/>
    <d v="2019-05-17T09:25:00"/>
    <s v="May"/>
    <x v="0"/>
    <x v="2"/>
    <s v="None"/>
    <d v="2019-05-17T00:00:00"/>
    <d v="1899-12-30T09:25:00"/>
    <x v="66"/>
    <d v="1899-12-30T09:34:00"/>
  </r>
  <r>
    <s v="T1"/>
    <x v="26"/>
    <x v="2"/>
    <s v="FR7034"/>
    <d v="2019-05-17T09:30:00"/>
    <s v="May"/>
    <x v="0"/>
    <x v="19"/>
    <s v="None"/>
    <d v="2019-05-17T00:00:00"/>
    <d v="1899-12-30T09:30:00"/>
    <x v="66"/>
    <d v="1899-12-30T09:38:00"/>
  </r>
  <r>
    <s v="T1"/>
    <x v="100"/>
    <x v="2"/>
    <s v="FR4282"/>
    <d v="2019-05-17T09:30:00"/>
    <s v="May"/>
    <x v="0"/>
    <x v="5"/>
    <s v="Short"/>
    <d v="2019-05-17T00:00:00"/>
    <d v="1899-12-30T09:30:00"/>
    <x v="66"/>
    <d v="1899-12-30T09:41:00"/>
  </r>
  <r>
    <s v="T1"/>
    <x v="101"/>
    <x v="2"/>
    <s v="FR1992"/>
    <d v="2019-05-17T09:35:00"/>
    <s v="May"/>
    <x v="0"/>
    <x v="18"/>
    <s v="None"/>
    <d v="2019-05-17T00:00:00"/>
    <d v="1899-12-30T09:35:00"/>
    <x v="67"/>
    <d v="1899-12-30T09:40:00"/>
  </r>
  <r>
    <s v="T1"/>
    <x v="103"/>
    <x v="2"/>
    <s v="FR1116"/>
    <d v="2019-05-17T09:40:00"/>
    <s v="May"/>
    <x v="0"/>
    <x v="67"/>
    <s v="Medium"/>
    <d v="2019-05-17T00:00:00"/>
    <d v="1899-12-30T09:40:00"/>
    <x v="67"/>
    <d v="1899-12-30T10:03:00"/>
  </r>
  <r>
    <s v="T2"/>
    <x v="10"/>
    <x v="0"/>
    <s v="EI158"/>
    <d v="2019-05-17T09:40:00"/>
    <s v="May"/>
    <x v="0"/>
    <x v="18"/>
    <s v="None"/>
    <d v="2019-05-17T00:00:00"/>
    <d v="1899-12-30T09:40:00"/>
    <x v="67"/>
    <d v="1899-12-30T09:45:00"/>
  </r>
  <r>
    <s v="T1"/>
    <x v="22"/>
    <x v="2"/>
    <s v="FR172"/>
    <d v="2019-05-17T09:45:00"/>
    <s v="May"/>
    <x v="0"/>
    <x v="36"/>
    <s v="Long"/>
    <d v="2019-05-17T00:00:00"/>
    <d v="1899-12-30T09:45:00"/>
    <x v="68"/>
    <d v="1899-12-30T10:23:00"/>
  </r>
  <r>
    <s v="T1"/>
    <x v="104"/>
    <x v="2"/>
    <s v="FR1926"/>
    <d v="2019-05-17T09:45:00"/>
    <s v="May"/>
    <x v="0"/>
    <x v="27"/>
    <s v="Medium"/>
    <d v="2019-05-17T00:00:00"/>
    <d v="1899-12-30T09:45:00"/>
    <x v="68"/>
    <d v="1899-12-30T10:11:00"/>
  </r>
  <r>
    <s v="T2"/>
    <x v="14"/>
    <x v="0"/>
    <s v="EI3322"/>
    <d v="2019-05-17T09:50:00"/>
    <s v="May"/>
    <x v="0"/>
    <x v="13"/>
    <s v="Short"/>
    <d v="2019-05-17T00:00:00"/>
    <d v="1899-12-30T09:50:00"/>
    <x v="68"/>
    <d v="1899-12-30T10:09:00"/>
  </r>
  <r>
    <s v="T2"/>
    <x v="7"/>
    <x v="0"/>
    <s v="EI524"/>
    <d v="2019-05-17T09:50:00"/>
    <s v="May"/>
    <x v="0"/>
    <x v="7"/>
    <s v="Short"/>
    <d v="2019-05-17T00:00:00"/>
    <d v="1899-12-30T09:50:00"/>
    <x v="68"/>
    <d v="1899-12-30T10:07:00"/>
  </r>
  <r>
    <s v="T2"/>
    <x v="31"/>
    <x v="0"/>
    <s v="EI3252"/>
    <d v="2019-05-17T09:55:00"/>
    <s v="May"/>
    <x v="0"/>
    <x v="40"/>
    <s v="Long"/>
    <d v="2019-05-17T00:00:00"/>
    <d v="1899-12-30T09:55:00"/>
    <x v="69"/>
    <d v="1899-12-30T10:44:00"/>
  </r>
  <r>
    <s v="T2"/>
    <x v="13"/>
    <x v="0"/>
    <s v="EI604"/>
    <d v="2019-05-17T10:00:00"/>
    <s v="May"/>
    <x v="0"/>
    <x v="44"/>
    <s v="Short"/>
    <d v="2019-05-17T00:00:00"/>
    <d v="1899-12-30T10:00:00"/>
    <x v="69"/>
    <d v="1899-12-30T10:12:00"/>
  </r>
  <r>
    <s v="T2"/>
    <x v="0"/>
    <x v="0"/>
    <s v="EI3222"/>
    <d v="2019-05-17T10:00:00"/>
    <s v="May"/>
    <x v="0"/>
    <x v="9"/>
    <s v="Long"/>
    <d v="2019-05-17T00:00:00"/>
    <d v="1899-12-30T10:00:00"/>
    <x v="69"/>
    <d v="1899-12-30T10:31:00"/>
  </r>
  <r>
    <s v="T1"/>
    <x v="106"/>
    <x v="2"/>
    <s v="FR5079"/>
    <d v="2019-05-17T10:05:00"/>
    <s v="May"/>
    <x v="0"/>
    <x v="35"/>
    <s v="Medium"/>
    <d v="2019-05-17T00:00:00"/>
    <d v="1899-12-30T10:05:00"/>
    <x v="70"/>
    <d v="1899-12-30T10:27:00"/>
  </r>
  <r>
    <s v="T2"/>
    <x v="93"/>
    <x v="6"/>
    <s v="D83607"/>
    <d v="2019-05-17T10:05:00"/>
    <s v="May"/>
    <x v="0"/>
    <x v="22"/>
    <s v="Short"/>
    <d v="2019-05-17T00:00:00"/>
    <d v="1899-12-30T10:05:00"/>
    <x v="70"/>
    <d v="1899-12-30T10:18:00"/>
  </r>
  <r>
    <s v="T1"/>
    <x v="1"/>
    <x v="2"/>
    <s v="FR7062"/>
    <d v="2019-05-17T10:10:00"/>
    <s v="May"/>
    <x v="0"/>
    <x v="9"/>
    <s v="Long"/>
    <d v="2019-05-17T00:00:00"/>
    <d v="1899-12-30T10:10:00"/>
    <x v="70"/>
    <d v="1899-12-30T10:41:00"/>
  </r>
  <r>
    <s v="T1"/>
    <x v="108"/>
    <x v="29"/>
    <s v="AY1382"/>
    <d v="2019-05-17T10:15:00"/>
    <s v="May"/>
    <x v="0"/>
    <x v="68"/>
    <s v="Medium"/>
    <d v="2019-05-17T00:00:00"/>
    <d v="1899-12-30T10:15:00"/>
    <x v="71"/>
    <d v="1899-12-30T10:44:00"/>
  </r>
  <r>
    <s v="T2"/>
    <x v="61"/>
    <x v="0"/>
    <s v="EI776"/>
    <d v="2019-05-17T07:30:00"/>
    <s v="May"/>
    <x v="0"/>
    <x v="44"/>
    <s v="Short"/>
    <d v="2019-05-17T00:00:00"/>
    <d v="1899-12-30T07:30:00"/>
    <x v="78"/>
    <d v="1899-12-30T07:42:00"/>
  </r>
  <r>
    <s v="T1"/>
    <x v="10"/>
    <x v="4"/>
    <s v="BA831"/>
    <d v="2019-05-17T07:30:00"/>
    <s v="May"/>
    <x v="0"/>
    <x v="19"/>
    <s v="None"/>
    <d v="2019-05-17T00:00:00"/>
    <d v="1899-12-30T07:30:00"/>
    <x v="78"/>
    <d v="1899-12-30T07:38:00"/>
  </r>
  <r>
    <s v="T2"/>
    <x v="44"/>
    <x v="0"/>
    <s v="EI282"/>
    <d v="2019-05-17T07:30:00"/>
    <s v="May"/>
    <x v="0"/>
    <x v="27"/>
    <s v="Medium"/>
    <d v="2019-05-17T00:00:00"/>
    <d v="1899-12-30T07:30:00"/>
    <x v="78"/>
    <d v="1899-12-30T07:56:00"/>
  </r>
  <r>
    <s v="T2"/>
    <x v="10"/>
    <x v="0"/>
    <s v="EI154"/>
    <d v="2019-05-17T07:30:00"/>
    <s v="May"/>
    <x v="0"/>
    <x v="14"/>
    <s v="Short"/>
    <d v="2019-05-17T00:00:00"/>
    <d v="1899-12-30T07:30:00"/>
    <x v="78"/>
    <d v="1899-12-30T07:40:00"/>
  </r>
  <r>
    <s v="T1"/>
    <x v="15"/>
    <x v="2"/>
    <s v="FR380"/>
    <d v="2019-05-17T07:35:00"/>
    <s v="May"/>
    <x v="0"/>
    <x v="22"/>
    <s v="Short"/>
    <d v="2019-05-17T00:00:00"/>
    <d v="1899-12-30T07:35:00"/>
    <x v="79"/>
    <d v="1899-12-30T07:48:00"/>
  </r>
  <r>
    <s v="T2"/>
    <x v="31"/>
    <x v="0"/>
    <s v="EI3550"/>
    <d v="2019-05-17T07:40:00"/>
    <s v="May"/>
    <x v="0"/>
    <x v="50"/>
    <s v="None"/>
    <d v="2019-05-17T00:00:00"/>
    <d v="1899-12-30T07:40:00"/>
    <x v="79"/>
    <d v="1899-12-30T07:42:00"/>
  </r>
  <r>
    <s v="T2"/>
    <x v="26"/>
    <x v="0"/>
    <s v="EI492"/>
    <d v="2019-05-17T07:40:00"/>
    <s v="May"/>
    <x v="0"/>
    <x v="2"/>
    <s v="None"/>
    <d v="2019-05-17T00:00:00"/>
    <d v="1899-12-30T07:40:00"/>
    <x v="79"/>
    <d v="1899-12-30T07:49:00"/>
  </r>
  <r>
    <s v="T1"/>
    <x v="115"/>
    <x v="10"/>
    <s v="TOM1516"/>
    <d v="2019-05-17T07:40:00"/>
    <s v="May"/>
    <x v="0"/>
    <x v="99"/>
    <s v="Long"/>
    <d v="2019-05-17T00:00:00"/>
    <d v="1899-12-30T07:40:00"/>
    <x v="79"/>
    <d v="1899-12-30T08:45:00"/>
  </r>
  <r>
    <s v="T2"/>
    <x v="114"/>
    <x v="0"/>
    <s v="EI422"/>
    <d v="2019-05-17T07:40:00"/>
    <s v="May"/>
    <x v="0"/>
    <x v="50"/>
    <s v="None"/>
    <d v="2019-05-17T00:00:00"/>
    <d v="1899-12-30T07:40:00"/>
    <x v="79"/>
    <d v="1899-12-30T07:42:00"/>
  </r>
  <r>
    <s v="T1"/>
    <x v="25"/>
    <x v="5"/>
    <s v="TO3721"/>
    <d v="2019-05-17T07:45:00"/>
    <s v="May"/>
    <x v="0"/>
    <x v="18"/>
    <s v="None"/>
    <d v="2019-05-17T00:00:00"/>
    <d v="1899-12-30T07:45:00"/>
    <x v="80"/>
    <d v="1899-12-30T07:50:00"/>
  </r>
  <r>
    <s v="T1"/>
    <x v="17"/>
    <x v="2"/>
    <s v="FR152"/>
    <d v="2019-05-17T07:55:00"/>
    <s v="May"/>
    <x v="0"/>
    <x v="46"/>
    <s v="Medium"/>
    <d v="2019-05-17T00:00:00"/>
    <d v="1899-12-30T07:55:00"/>
    <x v="81"/>
    <d v="1899-12-30T08:15:00"/>
  </r>
  <r>
    <s v="T1"/>
    <x v="116"/>
    <x v="2"/>
    <s v="FR1964"/>
    <d v="2019-05-17T07:55:00"/>
    <s v="May"/>
    <x v="0"/>
    <x v="24"/>
    <s v="None"/>
    <d v="2019-05-17T00:00:00"/>
    <d v="1899-12-30T07:55:00"/>
    <x v="81"/>
    <d v="1899-12-30T07:55:00"/>
  </r>
  <r>
    <s v="T1"/>
    <x v="117"/>
    <x v="2"/>
    <s v="FR7358"/>
    <d v="2019-05-17T08:05:00"/>
    <s v="May"/>
    <x v="0"/>
    <x v="19"/>
    <s v="None"/>
    <d v="2019-05-17T00:00:00"/>
    <d v="1899-12-30T08:05:00"/>
    <x v="82"/>
    <d v="1899-12-30T08:13:00"/>
  </r>
  <r>
    <s v="T1"/>
    <x v="24"/>
    <x v="2"/>
    <s v="FR534"/>
    <d v="2019-05-17T08:05:00"/>
    <s v="May"/>
    <x v="0"/>
    <x v="26"/>
    <s v="Short"/>
    <d v="2019-05-17T00:00:00"/>
    <d v="1899-12-30T08:05:00"/>
    <x v="82"/>
    <d v="1899-12-30T08:21:00"/>
  </r>
  <r>
    <s v="T1"/>
    <x v="48"/>
    <x v="2"/>
    <s v="FR332"/>
    <d v="2019-05-17T08:15:00"/>
    <s v="May"/>
    <x v="0"/>
    <x v="4"/>
    <s v="Long"/>
    <d v="2019-05-17T00:00:00"/>
    <d v="1899-12-30T08:15:00"/>
    <x v="72"/>
    <d v="1899-12-30T08:52:00"/>
  </r>
  <r>
    <s v="T1"/>
    <x v="8"/>
    <x v="2"/>
    <s v="FR206"/>
    <d v="2019-05-17T08:20:00"/>
    <s v="May"/>
    <x v="0"/>
    <x v="14"/>
    <s v="Short"/>
    <d v="2019-05-17T00:00:00"/>
    <d v="1899-12-30T08:20:00"/>
    <x v="72"/>
    <d v="1899-12-30T08:30:00"/>
  </r>
  <r>
    <s v="T1"/>
    <x v="74"/>
    <x v="8"/>
    <s v="BE4522"/>
    <d v="2019-05-17T08:35:00"/>
    <s v="May"/>
    <x v="0"/>
    <x v="24"/>
    <s v="None"/>
    <d v="2019-05-17T00:00:00"/>
    <d v="1899-12-30T08:35:00"/>
    <x v="73"/>
    <d v="1899-12-30T08:35:00"/>
  </r>
  <r>
    <s v="T1"/>
    <x v="30"/>
    <x v="8"/>
    <s v="BE382"/>
    <d v="2019-05-17T08:40:00"/>
    <s v="May"/>
    <x v="0"/>
    <x v="50"/>
    <s v="None"/>
    <d v="2019-05-17T00:00:00"/>
    <d v="1899-12-30T08:40:00"/>
    <x v="73"/>
    <d v="1899-12-30T08:42:00"/>
  </r>
  <r>
    <s v="T2"/>
    <x v="18"/>
    <x v="0"/>
    <s v="EI232"/>
    <d v="2019-05-17T08:40:00"/>
    <s v="May"/>
    <x v="0"/>
    <x v="6"/>
    <s v="Short"/>
    <d v="2019-05-17T00:00:00"/>
    <d v="1899-12-30T08:40:00"/>
    <x v="73"/>
    <d v="1899-12-30T08:55:00"/>
  </r>
  <r>
    <s v="T1"/>
    <x v="44"/>
    <x v="4"/>
    <s v="BA4463"/>
    <d v="2019-05-17T08:40:00"/>
    <s v="May"/>
    <x v="0"/>
    <x v="19"/>
    <s v="None"/>
    <d v="2019-05-17T00:00:00"/>
    <d v="1899-12-30T08:40:00"/>
    <x v="73"/>
    <d v="1899-12-30T08:48:00"/>
  </r>
  <r>
    <s v="T1"/>
    <x v="13"/>
    <x v="7"/>
    <s v="KL934"/>
    <d v="2019-05-17T08:50:00"/>
    <s v="May"/>
    <x v="0"/>
    <x v="35"/>
    <s v="Medium"/>
    <d v="2019-05-17T00:00:00"/>
    <d v="1899-12-30T08:50:00"/>
    <x v="74"/>
    <d v="1899-12-30T09:12:00"/>
  </r>
  <r>
    <s v="T1"/>
    <x v="168"/>
    <x v="2"/>
    <s v="FR1908"/>
    <d v="2019-05-17T08:50:00"/>
    <s v="May"/>
    <x v="0"/>
    <x v="24"/>
    <s v="None"/>
    <d v="2019-05-17T00:00:00"/>
    <d v="1899-12-30T08:50:00"/>
    <x v="74"/>
    <d v="1899-12-30T08:50:00"/>
  </r>
  <r>
    <s v="T1"/>
    <x v="92"/>
    <x v="26"/>
    <s v="LX411"/>
    <d v="2019-05-17T08:55:00"/>
    <s v="May"/>
    <x v="0"/>
    <x v="6"/>
    <s v="Short"/>
    <d v="2019-05-17T00:00:00"/>
    <d v="1899-12-30T08:55:00"/>
    <x v="75"/>
    <d v="1899-12-30T09:10:00"/>
  </r>
  <r>
    <s v="T1"/>
    <x v="33"/>
    <x v="2"/>
    <s v="FR2187"/>
    <d v="2019-05-17T08:55:00"/>
    <s v="May"/>
    <x v="0"/>
    <x v="4"/>
    <s v="Long"/>
    <d v="2019-05-17T00:00:00"/>
    <d v="1899-12-30T08:55:00"/>
    <x v="75"/>
    <d v="1899-12-30T09:32:00"/>
  </r>
  <r>
    <s v="T1"/>
    <x v="111"/>
    <x v="8"/>
    <s v="BE4472"/>
    <d v="2019-05-17T09:05:00"/>
    <s v="May"/>
    <x v="0"/>
    <x v="18"/>
    <s v="None"/>
    <d v="2019-05-17T00:00:00"/>
    <d v="1899-12-30T09:05:00"/>
    <x v="76"/>
    <d v="1899-12-30T09:10:00"/>
  </r>
  <r>
    <s v="T1"/>
    <x v="15"/>
    <x v="12"/>
    <s v="LH977"/>
    <d v="2019-05-17T09:10:00"/>
    <s v="May"/>
    <x v="0"/>
    <x v="2"/>
    <s v="None"/>
    <d v="2019-05-17T00:00:00"/>
    <d v="1899-12-30T09:10:00"/>
    <x v="76"/>
    <d v="1899-12-30T09:19:00"/>
  </r>
  <r>
    <s v="T1"/>
    <x v="112"/>
    <x v="31"/>
    <s v="BT662"/>
    <d v="2019-05-17T09:15:00"/>
    <s v="May"/>
    <x v="0"/>
    <x v="44"/>
    <s v="Short"/>
    <d v="2019-05-17T00:00:00"/>
    <d v="1899-12-30T09:15:00"/>
    <x v="65"/>
    <d v="1899-12-30T09:27:00"/>
  </r>
  <r>
    <s v="T1"/>
    <x v="44"/>
    <x v="4"/>
    <s v="BA4461"/>
    <d v="2019-05-17T07:20:00"/>
    <s v="May"/>
    <x v="0"/>
    <x v="44"/>
    <s v="Short"/>
    <d v="2019-05-17T00:00:00"/>
    <d v="1899-12-30T07:20:00"/>
    <x v="77"/>
    <d v="1899-12-30T07:32:00"/>
  </r>
  <r>
    <s v="T2"/>
    <x v="113"/>
    <x v="0"/>
    <s v="EI476"/>
    <d v="2019-05-17T07:20:00"/>
    <s v="May"/>
    <x v="0"/>
    <x v="67"/>
    <s v="Medium"/>
    <d v="2019-05-17T00:00:00"/>
    <d v="1899-12-30T07:20:00"/>
    <x v="77"/>
    <d v="1899-12-30T07:43:00"/>
  </r>
  <r>
    <s v="T1"/>
    <x v="58"/>
    <x v="2"/>
    <s v="FR1025"/>
    <d v="2019-05-17T07:20:00"/>
    <s v="May"/>
    <x v="0"/>
    <x v="50"/>
    <s v="None"/>
    <d v="2019-05-17T00:00:00"/>
    <d v="1899-12-30T07:20:00"/>
    <x v="77"/>
    <d v="1899-12-30T07:22:00"/>
  </r>
  <r>
    <s v="T1"/>
    <x v="112"/>
    <x v="2"/>
    <s v="FR1976"/>
    <d v="2019-05-17T07:20:00"/>
    <s v="May"/>
    <x v="0"/>
    <x v="24"/>
    <s v="None"/>
    <d v="2019-05-17T00:00:00"/>
    <d v="1899-12-30T07:20:00"/>
    <x v="77"/>
    <d v="1899-12-30T07:20:00"/>
  </r>
  <r>
    <s v="T2"/>
    <x v="42"/>
    <x v="0"/>
    <s v="EI330"/>
    <d v="2019-05-17T06:50:00"/>
    <s v="May"/>
    <x v="0"/>
    <x v="2"/>
    <s v="None"/>
    <d v="2019-05-17T00:00:00"/>
    <d v="1899-12-30T06:50:00"/>
    <x v="85"/>
    <d v="1899-12-30T06:59:00"/>
  </r>
  <r>
    <s v="T1"/>
    <x v="52"/>
    <x v="2"/>
    <s v="FR9432"/>
    <d v="2019-05-17T06:50:00"/>
    <s v="May"/>
    <x v="0"/>
    <x v="18"/>
    <s v="None"/>
    <d v="2019-05-17T00:00:00"/>
    <d v="1899-12-30T06:50:00"/>
    <x v="85"/>
    <d v="1899-12-30T06:55:00"/>
  </r>
  <r>
    <s v="T2"/>
    <x v="118"/>
    <x v="0"/>
    <s v="EI392"/>
    <d v="2019-05-17T06:50:00"/>
    <s v="May"/>
    <x v="0"/>
    <x v="44"/>
    <s v="Short"/>
    <d v="2019-05-17T00:00:00"/>
    <d v="1899-12-30T06:50:00"/>
    <x v="85"/>
    <d v="1899-12-30T07:02:00"/>
  </r>
  <r>
    <s v="T2"/>
    <x v="37"/>
    <x v="0"/>
    <s v="EI692"/>
    <d v="2019-05-17T06:50:00"/>
    <s v="May"/>
    <x v="0"/>
    <x v="5"/>
    <s v="Short"/>
    <d v="2019-05-17T00:00:00"/>
    <d v="1899-12-30T06:50:00"/>
    <x v="85"/>
    <d v="1899-12-30T07:01:00"/>
  </r>
  <r>
    <s v="T2"/>
    <x v="0"/>
    <x v="0"/>
    <s v="EI3220"/>
    <d v="2019-05-17T06:50:00"/>
    <s v="May"/>
    <x v="0"/>
    <x v="6"/>
    <s v="Short"/>
    <d v="2019-05-17T00:00:00"/>
    <d v="1899-12-30T06:50:00"/>
    <x v="85"/>
    <d v="1899-12-30T07:05:00"/>
  </r>
  <r>
    <s v="T1"/>
    <x v="13"/>
    <x v="2"/>
    <s v="FR3100"/>
    <d v="2019-05-17T06:50:00"/>
    <s v="May"/>
    <x v="0"/>
    <x v="5"/>
    <s v="Short"/>
    <d v="2019-05-17T00:00:00"/>
    <d v="1899-12-30T06:50:00"/>
    <x v="85"/>
    <d v="1899-12-30T07:01:00"/>
  </r>
  <r>
    <s v="T2"/>
    <x v="56"/>
    <x v="0"/>
    <s v="EI3240"/>
    <d v="2019-05-17T07:00:00"/>
    <s v="May"/>
    <x v="0"/>
    <x v="34"/>
    <s v="Medium"/>
    <d v="2019-05-17T00:00:00"/>
    <d v="1899-12-30T07:00:00"/>
    <x v="86"/>
    <d v="1899-12-30T07:21:00"/>
  </r>
  <r>
    <s v="T2"/>
    <x v="16"/>
    <x v="0"/>
    <s v="EI582"/>
    <d v="2019-05-17T07:00:00"/>
    <s v="May"/>
    <x v="0"/>
    <x v="33"/>
    <s v="None"/>
    <d v="2019-05-17T00:00:00"/>
    <d v="1899-12-30T07:00:00"/>
    <x v="86"/>
    <d v="1899-12-30T07:06:00"/>
  </r>
  <r>
    <s v="T2"/>
    <x v="15"/>
    <x v="0"/>
    <s v="EI650"/>
    <d v="2019-05-17T07:00:00"/>
    <s v="May"/>
    <x v="0"/>
    <x v="6"/>
    <s v="Short"/>
    <d v="2019-05-17T00:00:00"/>
    <d v="1899-12-30T07:00:00"/>
    <x v="86"/>
    <d v="1899-12-30T07:15:00"/>
  </r>
  <r>
    <s v="T2"/>
    <x v="49"/>
    <x v="0"/>
    <s v="EI432"/>
    <d v="2019-05-17T07:00:00"/>
    <s v="May"/>
    <x v="0"/>
    <x v="44"/>
    <s v="Short"/>
    <d v="2019-05-17T00:00:00"/>
    <d v="1899-12-30T07:00:00"/>
    <x v="86"/>
    <d v="1899-12-30T07:12:00"/>
  </r>
  <r>
    <s v="T1"/>
    <x v="32"/>
    <x v="2"/>
    <s v="FR442"/>
    <d v="2019-05-17T07:05:00"/>
    <s v="May"/>
    <x v="0"/>
    <x v="13"/>
    <s v="Short"/>
    <d v="2019-05-17T00:00:00"/>
    <d v="1899-12-30T07:05:00"/>
    <x v="87"/>
    <d v="1899-12-30T07:24:00"/>
  </r>
  <r>
    <s v="T2"/>
    <x v="18"/>
    <x v="0"/>
    <s v="EI230"/>
    <d v="2019-05-17T07:05:00"/>
    <s v="May"/>
    <x v="0"/>
    <x v="64"/>
    <s v="None"/>
    <d v="2019-05-17T00:00:00"/>
    <d v="1899-12-30T07:05:00"/>
    <x v="87"/>
    <d v="1899-12-30T07:12:00"/>
  </r>
  <r>
    <s v="T1"/>
    <x v="121"/>
    <x v="2"/>
    <s v="FR7312"/>
    <d v="2019-05-17T07:10:00"/>
    <s v="May"/>
    <x v="0"/>
    <x v="50"/>
    <s v="None"/>
    <d v="2019-05-17T00:00:00"/>
    <d v="1899-12-30T07:10:00"/>
    <x v="87"/>
    <d v="1899-12-30T07:12:00"/>
  </r>
  <r>
    <s v="T1"/>
    <x v="120"/>
    <x v="2"/>
    <s v="FR1974"/>
    <d v="2019-05-17T07:10:00"/>
    <s v="May"/>
    <x v="0"/>
    <x v="39"/>
    <s v="None"/>
    <d v="2019-05-17T00:00:00"/>
    <d v="1899-12-30T07:10:00"/>
    <x v="87"/>
    <d v="1899-12-30T07:14:00"/>
  </r>
  <r>
    <s v="T1"/>
    <x v="119"/>
    <x v="2"/>
    <s v="FR4518"/>
    <d v="2019-05-17T07:10:00"/>
    <s v="May"/>
    <x v="0"/>
    <x v="68"/>
    <s v="Medium"/>
    <d v="2019-05-17T00:00:00"/>
    <d v="1899-12-30T07:10:00"/>
    <x v="87"/>
    <d v="1899-12-30T07:39:00"/>
  </r>
  <r>
    <s v="T2"/>
    <x v="63"/>
    <x v="0"/>
    <s v="EI450"/>
    <d v="2019-05-17T07:10:00"/>
    <s v="May"/>
    <x v="0"/>
    <x v="64"/>
    <s v="None"/>
    <d v="2019-05-17T00:00:00"/>
    <d v="1899-12-30T07:10:00"/>
    <x v="87"/>
    <d v="1899-12-30T07:17:00"/>
  </r>
  <r>
    <s v="T2"/>
    <x v="41"/>
    <x v="0"/>
    <s v="EI352"/>
    <d v="2019-05-17T07:10:00"/>
    <s v="May"/>
    <x v="0"/>
    <x v="14"/>
    <s v="Short"/>
    <d v="2019-05-17T00:00:00"/>
    <d v="1899-12-30T07:10:00"/>
    <x v="87"/>
    <d v="1899-12-30T07:20:00"/>
  </r>
  <r>
    <s v="T2"/>
    <x v="40"/>
    <x v="0"/>
    <s v="EI342"/>
    <d v="2019-05-17T07:10:00"/>
    <s v="May"/>
    <x v="0"/>
    <x v="64"/>
    <s v="None"/>
    <d v="2019-05-17T00:00:00"/>
    <d v="1899-12-30T07:10:00"/>
    <x v="87"/>
    <d v="1899-12-30T07:17:00"/>
  </r>
  <r>
    <s v="T1"/>
    <x v="45"/>
    <x v="2"/>
    <s v="FR7256"/>
    <d v="2019-05-17T06:25:00"/>
    <s v="May"/>
    <x v="0"/>
    <x v="19"/>
    <s v="None"/>
    <d v="2019-05-17T00:00:00"/>
    <d v="1899-12-30T06:25:00"/>
    <x v="83"/>
    <d v="1899-12-30T06:33:00"/>
  </r>
  <r>
    <s v="T1"/>
    <x v="8"/>
    <x v="2"/>
    <s v="FR202"/>
    <d v="2019-05-17T06:25:00"/>
    <s v="May"/>
    <x v="0"/>
    <x v="33"/>
    <s v="None"/>
    <d v="2019-05-17T00:00:00"/>
    <d v="1899-12-30T06:25:00"/>
    <x v="83"/>
    <d v="1899-12-30T06:31:00"/>
  </r>
  <r>
    <s v="T1"/>
    <x v="16"/>
    <x v="2"/>
    <s v="FR7044"/>
    <d v="2019-05-17T06:25:00"/>
    <s v="May"/>
    <x v="0"/>
    <x v="18"/>
    <s v="None"/>
    <d v="2019-05-17T00:00:00"/>
    <d v="1899-12-30T06:25:00"/>
    <x v="83"/>
    <d v="1899-12-30T06:30:00"/>
  </r>
  <r>
    <s v="T2"/>
    <x v="44"/>
    <x v="0"/>
    <s v="EI280"/>
    <d v="2019-05-17T06:25:00"/>
    <s v="May"/>
    <x v="0"/>
    <x v="64"/>
    <s v="None"/>
    <d v="2019-05-17T00:00:00"/>
    <d v="1899-12-30T06:25:00"/>
    <x v="83"/>
    <d v="1899-12-30T06:32:00"/>
  </r>
  <r>
    <s v="T2"/>
    <x v="10"/>
    <x v="0"/>
    <s v="EI152"/>
    <d v="2019-05-17T06:30:00"/>
    <s v="May"/>
    <x v="0"/>
    <x v="33"/>
    <s v="None"/>
    <d v="2019-05-17T00:00:00"/>
    <d v="1899-12-30T06:30:00"/>
    <x v="83"/>
    <d v="1899-12-30T06:36:00"/>
  </r>
  <r>
    <s v="T2"/>
    <x v="29"/>
    <x v="0"/>
    <s v="EI262"/>
    <d v="2019-05-17T06:30:00"/>
    <s v="May"/>
    <x v="0"/>
    <x v="25"/>
    <s v="None"/>
    <d v="2019-05-17T00:00:00"/>
    <d v="1899-12-30T06:30:00"/>
    <x v="83"/>
    <d v="1899-12-30T06:31:00"/>
  </r>
  <r>
    <s v="T1"/>
    <x v="4"/>
    <x v="2"/>
    <s v="FR1452"/>
    <d v="2019-05-17T06:30:00"/>
    <s v="May"/>
    <x v="0"/>
    <x v="50"/>
    <s v="None"/>
    <d v="2019-05-17T00:00:00"/>
    <d v="1899-12-30T06:30:00"/>
    <x v="83"/>
    <d v="1899-12-30T06:32:00"/>
  </r>
  <r>
    <s v="T2"/>
    <x v="14"/>
    <x v="0"/>
    <s v="EI202"/>
    <d v="2019-05-17T06:30:00"/>
    <s v="May"/>
    <x v="0"/>
    <x v="19"/>
    <s v="None"/>
    <d v="2019-05-17T00:00:00"/>
    <d v="1899-12-30T06:30:00"/>
    <x v="83"/>
    <d v="1899-12-30T06:38:00"/>
  </r>
  <r>
    <s v="T1"/>
    <x v="18"/>
    <x v="2"/>
    <s v="FR120"/>
    <d v="2019-05-17T06:30:00"/>
    <s v="May"/>
    <x v="0"/>
    <x v="23"/>
    <s v="None"/>
    <d v="2019-05-17T00:00:00"/>
    <d v="1899-12-30T06:30:00"/>
    <x v="83"/>
    <d v="1899-12-30T06:33:00"/>
  </r>
  <r>
    <s v="T1"/>
    <x v="23"/>
    <x v="2"/>
    <s v="FR504"/>
    <d v="2019-05-17T06:35:00"/>
    <s v="May"/>
    <x v="0"/>
    <x v="50"/>
    <s v="None"/>
    <d v="2019-05-17T00:00:00"/>
    <d v="1899-12-30T06:35:00"/>
    <x v="84"/>
    <d v="1899-12-30T06:37:00"/>
  </r>
  <r>
    <s v="T2"/>
    <x v="7"/>
    <x v="0"/>
    <s v="EI520"/>
    <d v="2019-05-17T06:40:00"/>
    <s v="May"/>
    <x v="0"/>
    <x v="33"/>
    <s v="None"/>
    <d v="2019-05-17T00:00:00"/>
    <d v="1899-12-30T06:40:00"/>
    <x v="84"/>
    <d v="1899-12-30T06:46:00"/>
  </r>
  <r>
    <s v="T2"/>
    <x v="31"/>
    <x v="0"/>
    <s v="EI3250"/>
    <d v="2019-05-17T06:40:00"/>
    <s v="May"/>
    <x v="0"/>
    <x v="39"/>
    <s v="None"/>
    <d v="2019-05-17T00:00:00"/>
    <d v="1899-12-30T06:40:00"/>
    <x v="84"/>
    <d v="1899-12-30T06:44:00"/>
  </r>
  <r>
    <s v="T1"/>
    <x v="20"/>
    <x v="2"/>
    <s v="FR022"/>
    <d v="2019-05-17T06:40:00"/>
    <s v="May"/>
    <x v="0"/>
    <x v="18"/>
    <s v="None"/>
    <d v="2019-05-17T00:00:00"/>
    <d v="1899-12-30T06:40:00"/>
    <x v="84"/>
    <d v="1899-12-30T06:45:00"/>
  </r>
  <r>
    <s v="T2"/>
    <x v="23"/>
    <x v="0"/>
    <s v="EI3280"/>
    <d v="2019-05-17T06:40:00"/>
    <s v="May"/>
    <x v="0"/>
    <x v="5"/>
    <s v="Short"/>
    <d v="2019-05-17T00:00:00"/>
    <d v="1899-12-30T06:40:00"/>
    <x v="84"/>
    <d v="1899-12-30T06:51:00"/>
  </r>
  <r>
    <s v="T1"/>
    <x v="31"/>
    <x v="2"/>
    <s v="FR812"/>
    <d v="2019-05-17T06:40:00"/>
    <s v="May"/>
    <x v="0"/>
    <x v="39"/>
    <s v="None"/>
    <d v="2019-05-17T00:00:00"/>
    <d v="1899-12-30T06:40:00"/>
    <x v="84"/>
    <d v="1899-12-30T06:44:00"/>
  </r>
  <r>
    <s v="T2"/>
    <x v="5"/>
    <x v="0"/>
    <s v="EI562"/>
    <d v="2019-05-17T06:45:00"/>
    <s v="May"/>
    <x v="0"/>
    <x v="38"/>
    <s v="Long"/>
    <d v="2019-05-17T00:00:00"/>
    <d v="1899-12-30T06:45:00"/>
    <x v="85"/>
    <d v="1899-12-30T07:33:00"/>
  </r>
  <r>
    <s v="T1"/>
    <x v="11"/>
    <x v="2"/>
    <s v="FR7328"/>
    <d v="2019-05-17T06:45:00"/>
    <s v="May"/>
    <x v="0"/>
    <x v="33"/>
    <s v="None"/>
    <d v="2019-05-17T00:00:00"/>
    <d v="1899-12-30T06:45:00"/>
    <x v="85"/>
    <d v="1899-12-30T06:51:00"/>
  </r>
  <r>
    <s v="T1"/>
    <x v="41"/>
    <x v="12"/>
    <s v="LH2521"/>
    <d v="2019-05-17T05:35:00"/>
    <s v="May"/>
    <x v="0"/>
    <x v="24"/>
    <s v="None"/>
    <d v="2019-05-17T00:00:00"/>
    <d v="1899-12-30T05:35:00"/>
    <x v="88"/>
    <d v="1899-12-30T05:35:00"/>
  </r>
  <r>
    <s v="T1"/>
    <x v="103"/>
    <x v="10"/>
    <s v="TOM1566"/>
    <d v="2019-05-17T05:45:00"/>
    <s v="May"/>
    <x v="0"/>
    <x v="31"/>
    <s v="Long"/>
    <d v="2019-05-17T00:00:00"/>
    <d v="1899-12-30T05:45:00"/>
    <x v="97"/>
    <d v="1899-12-30T06:20:00"/>
  </r>
  <r>
    <s v="T1"/>
    <x v="122"/>
    <x v="2"/>
    <s v="FR1390"/>
    <d v="2019-05-17T05:55:00"/>
    <s v="May"/>
    <x v="0"/>
    <x v="34"/>
    <s v="Medium"/>
    <d v="2019-05-17T00:00:00"/>
    <d v="1899-12-30T05:55:00"/>
    <x v="89"/>
    <d v="1899-12-30T06:16:00"/>
  </r>
  <r>
    <s v="T2"/>
    <x v="124"/>
    <x v="0"/>
    <s v="EI510"/>
    <d v="2019-05-17T05:55:00"/>
    <s v="May"/>
    <x v="0"/>
    <x v="99"/>
    <s v="Long"/>
    <d v="2019-05-17T00:00:00"/>
    <d v="1899-12-30T05:55:00"/>
    <x v="89"/>
    <d v="1899-12-30T07:00:00"/>
  </r>
  <r>
    <s v="T1"/>
    <x v="15"/>
    <x v="12"/>
    <s v="LH983"/>
    <d v="2019-05-17T05:55:00"/>
    <s v="May"/>
    <x v="0"/>
    <x v="6"/>
    <s v="Short"/>
    <d v="2019-05-17T00:00:00"/>
    <d v="1899-12-30T05:55:00"/>
    <x v="89"/>
    <d v="1899-12-30T06:10:00"/>
  </r>
  <r>
    <s v="T2"/>
    <x v="58"/>
    <x v="0"/>
    <s v="EI672"/>
    <d v="2019-05-17T05:55:00"/>
    <s v="May"/>
    <x v="0"/>
    <x v="25"/>
    <s v="None"/>
    <d v="2019-05-17T00:00:00"/>
    <d v="1899-12-30T05:55:00"/>
    <x v="89"/>
    <d v="1899-12-30T05:56:00"/>
  </r>
  <r>
    <s v="T1"/>
    <x v="13"/>
    <x v="7"/>
    <s v="KL932"/>
    <d v="2019-05-17T05:55:00"/>
    <s v="May"/>
    <x v="0"/>
    <x v="67"/>
    <s v="Medium"/>
    <d v="2019-05-17T00:00:00"/>
    <d v="1899-12-30T05:55:00"/>
    <x v="89"/>
    <d v="1899-12-30T06:18:00"/>
  </r>
  <r>
    <s v="T1"/>
    <x v="7"/>
    <x v="15"/>
    <s v="AF1017"/>
    <d v="2019-05-17T06:00:00"/>
    <s v="May"/>
    <x v="0"/>
    <x v="33"/>
    <s v="None"/>
    <d v="2019-05-17T00:00:00"/>
    <d v="1899-12-30T06:00:00"/>
    <x v="89"/>
    <d v="1899-12-30T06:06:00"/>
  </r>
  <r>
    <s v="T2"/>
    <x v="125"/>
    <x v="0"/>
    <s v="EI428"/>
    <d v="2019-05-17T06:00:00"/>
    <s v="May"/>
    <x v="0"/>
    <x v="33"/>
    <s v="None"/>
    <d v="2019-05-17T00:00:00"/>
    <d v="1899-12-30T06:00:00"/>
    <x v="89"/>
    <d v="1899-12-30T06:06:00"/>
  </r>
  <r>
    <s v="T1"/>
    <x v="41"/>
    <x v="2"/>
    <s v="FR8994"/>
    <d v="2019-05-17T06:10:00"/>
    <s v="May"/>
    <x v="0"/>
    <x v="18"/>
    <s v="None"/>
    <d v="2019-05-17T00:00:00"/>
    <d v="1899-12-30T06:10:00"/>
    <x v="90"/>
    <d v="1899-12-30T06:15:00"/>
  </r>
  <r>
    <s v="T1"/>
    <x v="61"/>
    <x v="2"/>
    <s v="FR7124"/>
    <d v="2019-05-17T06:15:00"/>
    <s v="May"/>
    <x v="0"/>
    <x v="5"/>
    <s v="Short"/>
    <d v="2019-05-17T00:00:00"/>
    <d v="1899-12-30T06:15:00"/>
    <x v="91"/>
    <d v="1899-12-30T06:26:00"/>
  </r>
  <r>
    <s v="T1"/>
    <x v="5"/>
    <x v="2"/>
    <s v="FR6875"/>
    <d v="2019-05-17T06:15:00"/>
    <s v="May"/>
    <x v="0"/>
    <x v="27"/>
    <s v="Medium"/>
    <d v="2019-05-17T00:00:00"/>
    <d v="1899-12-30T06:15:00"/>
    <x v="91"/>
    <d v="1899-12-30T06:41:00"/>
  </r>
  <r>
    <s v="T1"/>
    <x v="46"/>
    <x v="2"/>
    <s v="FR9428"/>
    <d v="2019-05-17T06:15:00"/>
    <s v="May"/>
    <x v="0"/>
    <x v="24"/>
    <s v="None"/>
    <d v="2019-05-17T00:00:00"/>
    <d v="1899-12-30T06:15:00"/>
    <x v="91"/>
    <d v="1899-12-30T06:15:00"/>
  </r>
  <r>
    <s v="T2"/>
    <x v="13"/>
    <x v="0"/>
    <s v="EI602"/>
    <d v="2019-05-17T06:15:00"/>
    <s v="May"/>
    <x v="0"/>
    <x v="22"/>
    <s v="Short"/>
    <d v="2019-05-17T00:00:00"/>
    <d v="1899-12-30T06:15:00"/>
    <x v="91"/>
    <d v="1899-12-30T06:28:00"/>
  </r>
  <r>
    <s v="T2"/>
    <x v="45"/>
    <x v="0"/>
    <s v="EI592"/>
    <d v="2019-05-17T06:15:00"/>
    <s v="May"/>
    <x v="0"/>
    <x v="64"/>
    <s v="None"/>
    <d v="2019-05-17T00:00:00"/>
    <d v="1899-12-30T06:15:00"/>
    <x v="91"/>
    <d v="1899-12-30T06:22:00"/>
  </r>
  <r>
    <s v="T2"/>
    <x v="52"/>
    <x v="0"/>
    <s v="EI402"/>
    <d v="2019-05-17T06:20:00"/>
    <s v="May"/>
    <x v="0"/>
    <x v="22"/>
    <s v="Short"/>
    <d v="2019-05-17T00:00:00"/>
    <d v="1899-12-30T06:20:00"/>
    <x v="91"/>
    <d v="1899-12-30T06:33:00"/>
  </r>
  <r>
    <s v="T1"/>
    <x v="20"/>
    <x v="2"/>
    <s v="FR026"/>
    <d v="2019-05-16T19:25:00"/>
    <s v="May"/>
    <x v="1"/>
    <x v="26"/>
    <s v="Short"/>
    <d v="2019-05-16T00:00:00"/>
    <d v="1899-12-30T19:25:00"/>
    <x v="6"/>
    <d v="1899-12-30T19:41:00"/>
  </r>
  <r>
    <s v="T2"/>
    <x v="36"/>
    <x v="0"/>
    <s v="EI548"/>
    <d v="2019-05-16T19:25:00"/>
    <s v="May"/>
    <x v="1"/>
    <x v="31"/>
    <s v="Long"/>
    <d v="2019-05-16T00:00:00"/>
    <d v="1899-12-30T19:25:00"/>
    <x v="6"/>
    <d v="1899-12-30T20:00:00"/>
  </r>
  <r>
    <s v="T1"/>
    <x v="104"/>
    <x v="2"/>
    <s v="FR1926"/>
    <d v="2019-05-16T19:30:00"/>
    <s v="May"/>
    <x v="1"/>
    <x v="0"/>
    <s v="Short"/>
    <d v="2019-05-16T00:00:00"/>
    <d v="1899-12-30T19:30:00"/>
    <x v="6"/>
    <d v="1899-12-30T19:44:00"/>
  </r>
  <r>
    <s v="T1"/>
    <x v="21"/>
    <x v="3"/>
    <s v="LG4884"/>
    <d v="2019-05-16T19:30:00"/>
    <s v="May"/>
    <x v="1"/>
    <x v="6"/>
    <s v="Short"/>
    <d v="2019-05-16T00:00:00"/>
    <d v="1899-12-30T19:30:00"/>
    <x v="6"/>
    <d v="1899-12-30T19:45:00"/>
  </r>
  <r>
    <s v="T2"/>
    <x v="14"/>
    <x v="0"/>
    <s v="EI212"/>
    <d v="2019-05-16T19:35:00"/>
    <s v="May"/>
    <x v="1"/>
    <x v="27"/>
    <s v="Medium"/>
    <d v="2019-05-16T00:00:00"/>
    <d v="1899-12-30T19:35:00"/>
    <x v="7"/>
    <d v="1899-12-30T20:01:00"/>
  </r>
  <r>
    <s v="T1"/>
    <x v="31"/>
    <x v="2"/>
    <s v="FR818"/>
    <d v="2019-05-16T19:35:00"/>
    <s v="May"/>
    <x v="1"/>
    <x v="2"/>
    <s v="None"/>
    <d v="2019-05-16T00:00:00"/>
    <d v="1899-12-30T19:35:00"/>
    <x v="7"/>
    <d v="1899-12-30T19:44:00"/>
  </r>
  <r>
    <s v="T1"/>
    <x v="4"/>
    <x v="2"/>
    <s v="FR1456"/>
    <d v="2019-05-16T19:40:00"/>
    <s v="May"/>
    <x v="1"/>
    <x v="122"/>
    <s v="Long"/>
    <d v="2019-05-16T00:00:00"/>
    <d v="1899-12-30T19:40:00"/>
    <x v="7"/>
    <d v="1899-12-30T21:30:00"/>
  </r>
  <r>
    <s v="T1"/>
    <x v="58"/>
    <x v="2"/>
    <s v="FR1023"/>
    <d v="2019-05-16T19:40:00"/>
    <s v="May"/>
    <x v="1"/>
    <x v="33"/>
    <s v="None"/>
    <d v="2019-05-16T00:00:00"/>
    <d v="1899-12-30T19:40:00"/>
    <x v="7"/>
    <d v="1899-12-30T19:46:00"/>
  </r>
  <r>
    <s v="T1"/>
    <x v="24"/>
    <x v="2"/>
    <s v="FR536"/>
    <d v="2019-05-16T19:40:00"/>
    <s v="May"/>
    <x v="1"/>
    <x v="89"/>
    <s v="Long"/>
    <d v="2019-05-16T00:00:00"/>
    <d v="1899-12-30T19:40:00"/>
    <x v="7"/>
    <d v="1899-12-30T20:31:00"/>
  </r>
  <r>
    <s v="T1"/>
    <x v="23"/>
    <x v="2"/>
    <s v="FR508"/>
    <d v="2019-05-16T19:40:00"/>
    <s v="May"/>
    <x v="1"/>
    <x v="33"/>
    <s v="None"/>
    <d v="2019-05-16T00:00:00"/>
    <d v="1899-12-30T19:40:00"/>
    <x v="7"/>
    <d v="1899-12-30T19:46:00"/>
  </r>
  <r>
    <s v="T1"/>
    <x v="10"/>
    <x v="4"/>
    <s v="BA823"/>
    <d v="2019-05-16T19:50:00"/>
    <s v="May"/>
    <x v="1"/>
    <x v="22"/>
    <s v="Short"/>
    <d v="2019-05-16T00:00:00"/>
    <d v="1899-12-30T19:50:00"/>
    <x v="8"/>
    <d v="1899-12-30T20:03:00"/>
  </r>
  <r>
    <s v="T1"/>
    <x v="44"/>
    <x v="4"/>
    <s v="BA4471"/>
    <d v="2019-05-16T19:55:00"/>
    <s v="May"/>
    <x v="1"/>
    <x v="50"/>
    <s v="None"/>
    <d v="2019-05-16T00:00:00"/>
    <d v="1899-12-30T19:55:00"/>
    <x v="9"/>
    <d v="1899-12-30T19:57:00"/>
  </r>
  <r>
    <s v="T2"/>
    <x v="29"/>
    <x v="0"/>
    <s v="EI276"/>
    <d v="2019-05-16T19:55:00"/>
    <s v="May"/>
    <x v="1"/>
    <x v="104"/>
    <s v="Long"/>
    <d v="2019-05-16T00:00:00"/>
    <d v="1899-12-30T19:55:00"/>
    <x v="9"/>
    <d v="1899-12-30T21:44:00"/>
  </r>
  <r>
    <s v="T1"/>
    <x v="26"/>
    <x v="2"/>
    <s v="FR9370"/>
    <d v="2019-05-16T20:00:00"/>
    <s v="May"/>
    <x v="1"/>
    <x v="57"/>
    <s v="Long"/>
    <d v="2019-05-16T00:00:00"/>
    <d v="1899-12-30T20:00:00"/>
    <x v="9"/>
    <d v="1899-12-30T20:45:00"/>
  </r>
  <r>
    <s v="T2"/>
    <x v="10"/>
    <x v="0"/>
    <s v="EI184"/>
    <d v="2019-05-16T20:10:00"/>
    <s v="May"/>
    <x v="1"/>
    <x v="65"/>
    <s v="Long"/>
    <d v="2019-05-16T00:00:00"/>
    <d v="1899-12-30T20:10:00"/>
    <x v="10"/>
    <d v="1899-12-30T21:02:00"/>
  </r>
  <r>
    <s v="T1"/>
    <x v="0"/>
    <x v="2"/>
    <s v="FR5776"/>
    <d v="2019-05-16T20:30:00"/>
    <s v="May"/>
    <x v="1"/>
    <x v="44"/>
    <s v="Short"/>
    <d v="2019-05-16T00:00:00"/>
    <d v="1899-12-30T20:30:00"/>
    <x v="12"/>
    <d v="1899-12-30T20:42:00"/>
  </r>
  <r>
    <s v="T1"/>
    <x v="14"/>
    <x v="2"/>
    <s v="FR558"/>
    <d v="2019-05-16T20:30:00"/>
    <s v="May"/>
    <x v="1"/>
    <x v="9"/>
    <s v="Long"/>
    <d v="2019-05-16T00:00:00"/>
    <d v="1899-12-30T20:30:00"/>
    <x v="12"/>
    <d v="1899-12-30T21:01:00"/>
  </r>
  <r>
    <s v="T1"/>
    <x v="13"/>
    <x v="7"/>
    <s v="KL942"/>
    <d v="2019-05-16T20:45:00"/>
    <s v="May"/>
    <x v="1"/>
    <x v="64"/>
    <s v="None"/>
    <d v="2019-05-16T00:00:00"/>
    <d v="1899-12-30T20:45:00"/>
    <x v="14"/>
    <d v="1899-12-30T20:52:00"/>
  </r>
  <r>
    <s v="T1"/>
    <x v="29"/>
    <x v="2"/>
    <s v="FR666"/>
    <d v="2019-05-16T20:45:00"/>
    <s v="May"/>
    <x v="1"/>
    <x v="51"/>
    <s v="Long"/>
    <d v="2019-05-16T00:00:00"/>
    <d v="1899-12-30T20:45:00"/>
    <x v="14"/>
    <d v="1899-12-30T21:27:00"/>
  </r>
  <r>
    <s v="T1"/>
    <x v="10"/>
    <x v="4"/>
    <s v="BA839"/>
    <d v="2019-05-16T20:50:00"/>
    <s v="May"/>
    <x v="1"/>
    <x v="45"/>
    <s v="Long"/>
    <d v="2019-05-16T00:00:00"/>
    <d v="1899-12-30T20:50:00"/>
    <x v="14"/>
    <d v="1899-12-30T21:20:00"/>
  </r>
  <r>
    <s v="T1"/>
    <x v="30"/>
    <x v="8"/>
    <s v="BE388"/>
    <d v="2019-05-16T20:50:00"/>
    <s v="May"/>
    <x v="1"/>
    <x v="46"/>
    <s v="Medium"/>
    <d v="2019-05-16T00:00:00"/>
    <d v="1899-12-30T20:50:00"/>
    <x v="14"/>
    <d v="1899-12-30T21:10:00"/>
  </r>
  <r>
    <s v="T1"/>
    <x v="22"/>
    <x v="2"/>
    <s v="FR174"/>
    <d v="2019-05-16T20:55:00"/>
    <s v="May"/>
    <x v="1"/>
    <x v="6"/>
    <s v="Short"/>
    <d v="2019-05-16T00:00:00"/>
    <d v="1899-12-30T20:55:00"/>
    <x v="15"/>
    <d v="1899-12-30T21:10:00"/>
  </r>
  <r>
    <s v="T1"/>
    <x v="74"/>
    <x v="8"/>
    <s v="BE4528"/>
    <d v="2019-05-16T21:20:00"/>
    <s v="May"/>
    <x v="1"/>
    <x v="64"/>
    <s v="None"/>
    <d v="2019-05-16T00:00:00"/>
    <d v="1899-12-30T21:20:00"/>
    <x v="105"/>
    <d v="1899-12-30T21:27:00"/>
  </r>
  <r>
    <s v="T1"/>
    <x v="8"/>
    <x v="2"/>
    <s v="FR298"/>
    <d v="2019-05-16T21:55:00"/>
    <s v="May"/>
    <x v="1"/>
    <x v="14"/>
    <s v="Short"/>
    <d v="2019-05-16T00:00:00"/>
    <d v="1899-12-30T21:55:00"/>
    <x v="94"/>
    <d v="1899-12-30T22:05:00"/>
  </r>
  <r>
    <s v="T2"/>
    <x v="49"/>
    <x v="0"/>
    <s v="EI436"/>
    <d v="2019-05-16T18:20:00"/>
    <s v="May"/>
    <x v="1"/>
    <x v="13"/>
    <s v="Short"/>
    <d v="2019-05-16T00:00:00"/>
    <d v="1899-12-30T18:20:00"/>
    <x v="25"/>
    <d v="1899-12-30T18:39:00"/>
  </r>
  <r>
    <s v="T1"/>
    <x v="128"/>
    <x v="2"/>
    <s v="FR7242"/>
    <d v="2019-05-16T18:25:00"/>
    <s v="May"/>
    <x v="1"/>
    <x v="10"/>
    <s v="Medium"/>
    <d v="2019-05-16T00:00:00"/>
    <d v="1899-12-30T18:25:00"/>
    <x v="0"/>
    <d v="1899-12-30T18:52:00"/>
  </r>
  <r>
    <s v="T2"/>
    <x v="0"/>
    <x v="0"/>
    <s v="EI3228"/>
    <d v="2019-05-16T18:30:00"/>
    <s v="May"/>
    <x v="1"/>
    <x v="24"/>
    <s v="None"/>
    <d v="2019-05-16T00:00:00"/>
    <d v="1899-12-30T18:30:00"/>
    <x v="0"/>
    <d v="1899-12-30T18:30:00"/>
  </r>
  <r>
    <s v="T2"/>
    <x v="7"/>
    <x v="0"/>
    <s v="EI528"/>
    <d v="2019-05-16T18:35:00"/>
    <s v="May"/>
    <x v="1"/>
    <x v="35"/>
    <s v="Medium"/>
    <d v="2019-05-16T00:00:00"/>
    <d v="1899-12-30T18:35:00"/>
    <x v="1"/>
    <d v="1899-12-30T18:57:00"/>
  </r>
  <r>
    <s v="T2"/>
    <x v="4"/>
    <x v="0"/>
    <s v="EI638"/>
    <d v="2019-05-16T18:40:00"/>
    <s v="May"/>
    <x v="1"/>
    <x v="62"/>
    <s v="Long"/>
    <d v="2019-05-16T00:00:00"/>
    <d v="1899-12-30T18:40:00"/>
    <x v="1"/>
    <d v="1899-12-30T19:41:00"/>
  </r>
  <r>
    <s v="T1"/>
    <x v="13"/>
    <x v="2"/>
    <s v="FR3006"/>
    <d v="2019-05-16T18:40:00"/>
    <s v="May"/>
    <x v="1"/>
    <x v="21"/>
    <s v="Long"/>
    <d v="2019-05-16T00:00:00"/>
    <d v="1899-12-30T18:40:00"/>
    <x v="1"/>
    <d v="1899-12-30T19:37:00"/>
  </r>
  <r>
    <s v="T2"/>
    <x v="5"/>
    <x v="0"/>
    <s v="EI564"/>
    <d v="2019-05-16T18:45:00"/>
    <s v="May"/>
    <x v="1"/>
    <x v="23"/>
    <s v="None"/>
    <d v="2019-05-16T00:00:00"/>
    <d v="1899-12-30T18:45:00"/>
    <x v="2"/>
    <d v="1899-12-30T18:48:00"/>
  </r>
  <r>
    <s v="T2"/>
    <x v="129"/>
    <x v="0"/>
    <s v="EI470"/>
    <d v="2019-05-16T18:50:00"/>
    <s v="May"/>
    <x v="1"/>
    <x v="15"/>
    <s v="Long"/>
    <d v="2019-05-16T00:00:00"/>
    <d v="1899-12-30T18:50:00"/>
    <x v="2"/>
    <d v="1899-12-30T19:37:00"/>
  </r>
  <r>
    <s v="T2"/>
    <x v="9"/>
    <x v="0"/>
    <s v="EI3208"/>
    <d v="2019-05-16T18:55:00"/>
    <s v="May"/>
    <x v="1"/>
    <x v="71"/>
    <s v="Long"/>
    <d v="2019-05-16T00:00:00"/>
    <d v="1899-12-30T18:55:00"/>
    <x v="3"/>
    <d v="1899-12-30T19:36:00"/>
  </r>
  <r>
    <s v="T2"/>
    <x v="11"/>
    <x v="0"/>
    <s v="EI486"/>
    <d v="2019-05-16T19:00:00"/>
    <s v="May"/>
    <x v="1"/>
    <x v="58"/>
    <s v="Long"/>
    <d v="2019-05-16T00:00:00"/>
    <d v="1899-12-30T19:00:00"/>
    <x v="3"/>
    <d v="1899-12-30T19:39:00"/>
  </r>
  <r>
    <s v="T2"/>
    <x v="10"/>
    <x v="0"/>
    <s v="EI182"/>
    <d v="2019-05-16T19:00:00"/>
    <s v="May"/>
    <x v="1"/>
    <x v="12"/>
    <s v="Long"/>
    <d v="2019-05-16T00:00:00"/>
    <d v="1899-12-30T19:00:00"/>
    <x v="3"/>
    <d v="1899-12-30T19:44:00"/>
  </r>
  <r>
    <s v="T1"/>
    <x v="15"/>
    <x v="2"/>
    <s v="FR383"/>
    <d v="2019-05-16T19:00:00"/>
    <s v="May"/>
    <x v="1"/>
    <x v="4"/>
    <s v="Long"/>
    <d v="2019-05-16T00:00:00"/>
    <d v="1899-12-30T19:00:00"/>
    <x v="3"/>
    <d v="1899-12-30T19:37:00"/>
  </r>
  <r>
    <s v="T2"/>
    <x v="123"/>
    <x v="0"/>
    <s v="EI478"/>
    <d v="2019-05-16T19:05:00"/>
    <s v="May"/>
    <x v="1"/>
    <x v="40"/>
    <s v="Long"/>
    <d v="2019-05-16T00:00:00"/>
    <d v="1899-12-30T19:05:00"/>
    <x v="4"/>
    <d v="1899-12-30T19:54:00"/>
  </r>
  <r>
    <s v="T1"/>
    <x v="14"/>
    <x v="2"/>
    <s v="FR1556"/>
    <d v="2019-05-16T19:05:00"/>
    <s v="May"/>
    <x v="1"/>
    <x v="63"/>
    <s v="Long"/>
    <d v="2019-05-16T00:00:00"/>
    <d v="1899-12-30T19:05:00"/>
    <x v="4"/>
    <d v="1899-12-30T19:59:00"/>
  </r>
  <r>
    <s v="T2"/>
    <x v="3"/>
    <x v="0"/>
    <s v="EI738"/>
    <d v="2019-05-16T19:10:00"/>
    <s v="May"/>
    <x v="1"/>
    <x v="80"/>
    <s v="Long"/>
    <d v="2019-05-16T00:00:00"/>
    <d v="1899-12-30T19:10:00"/>
    <x v="4"/>
    <d v="1899-12-30T20:05:00"/>
  </r>
  <r>
    <s v="T2"/>
    <x v="0"/>
    <x v="0"/>
    <s v="EI3230"/>
    <d v="2019-05-16T19:15:00"/>
    <s v="May"/>
    <x v="1"/>
    <x v="27"/>
    <s v="Medium"/>
    <d v="2019-05-16T00:00:00"/>
    <d v="1899-12-30T19:15:00"/>
    <x v="5"/>
    <d v="1899-12-30T19:41:00"/>
  </r>
  <r>
    <s v="T1"/>
    <x v="18"/>
    <x v="2"/>
    <s v="FR118"/>
    <d v="2019-05-16T19:20:00"/>
    <s v="May"/>
    <x v="1"/>
    <x v="57"/>
    <s v="Long"/>
    <d v="2019-05-16T00:00:00"/>
    <d v="1899-12-30T19:20:00"/>
    <x v="5"/>
    <d v="1899-12-30T20:05:00"/>
  </r>
  <r>
    <s v="T1"/>
    <x v="13"/>
    <x v="7"/>
    <s v="KL938"/>
    <d v="2019-05-16T17:20:00"/>
    <s v="May"/>
    <x v="1"/>
    <x v="14"/>
    <s v="Short"/>
    <d v="2019-05-16T00:00:00"/>
    <d v="1899-12-30T17:20:00"/>
    <x v="19"/>
    <d v="1899-12-30T17:30:00"/>
  </r>
  <r>
    <s v="T1"/>
    <x v="36"/>
    <x v="2"/>
    <s v="FR1958"/>
    <d v="2019-05-16T17:25:00"/>
    <s v="May"/>
    <x v="1"/>
    <x v="28"/>
    <s v="Medium"/>
    <d v="2019-05-16T00:00:00"/>
    <d v="1899-12-30T17:25:00"/>
    <x v="20"/>
    <d v="1899-12-30T17:53:00"/>
  </r>
  <r>
    <s v="T2"/>
    <x v="26"/>
    <x v="0"/>
    <s v="EI496"/>
    <d v="2019-05-16T17:25:00"/>
    <s v="May"/>
    <x v="1"/>
    <x v="24"/>
    <s v="None"/>
    <d v="2019-05-16T00:00:00"/>
    <d v="1899-12-30T17:25:00"/>
    <x v="20"/>
    <d v="1899-12-30T17:25:00"/>
  </r>
  <r>
    <s v="T2"/>
    <x v="37"/>
    <x v="0"/>
    <s v="EI698"/>
    <d v="2019-05-16T17:30:00"/>
    <s v="May"/>
    <x v="1"/>
    <x v="34"/>
    <s v="Medium"/>
    <d v="2019-05-16T00:00:00"/>
    <d v="1899-12-30T17:30:00"/>
    <x v="20"/>
    <d v="1899-12-30T17:51:00"/>
  </r>
  <r>
    <s v="T1"/>
    <x v="131"/>
    <x v="2"/>
    <s v="FR5346"/>
    <d v="2019-05-16T17:30:00"/>
    <s v="May"/>
    <x v="1"/>
    <x v="50"/>
    <s v="None"/>
    <d v="2019-05-16T00:00:00"/>
    <d v="1899-12-30T17:30:00"/>
    <x v="20"/>
    <d v="1899-12-30T17:32:00"/>
  </r>
  <r>
    <s v="T2"/>
    <x v="23"/>
    <x v="0"/>
    <s v="EI3286"/>
    <d v="2019-05-16T17:30:00"/>
    <s v="May"/>
    <x v="1"/>
    <x v="36"/>
    <s v="Long"/>
    <d v="2019-05-16T00:00:00"/>
    <d v="1899-12-30T17:30:00"/>
    <x v="20"/>
    <d v="1899-12-30T18:08:00"/>
  </r>
  <r>
    <s v="T1"/>
    <x v="130"/>
    <x v="2"/>
    <s v="FR7148"/>
    <d v="2019-05-16T17:30:00"/>
    <s v="May"/>
    <x v="1"/>
    <x v="25"/>
    <s v="None"/>
    <d v="2019-05-16T00:00:00"/>
    <d v="1899-12-30T17:30:00"/>
    <x v="20"/>
    <d v="1899-12-30T17:31:00"/>
  </r>
  <r>
    <s v="T1"/>
    <x v="132"/>
    <x v="2"/>
    <s v="FR862"/>
    <d v="2019-05-16T17:40:00"/>
    <s v="May"/>
    <x v="1"/>
    <x v="4"/>
    <s v="Long"/>
    <d v="2019-05-16T00:00:00"/>
    <d v="1899-12-30T17:40:00"/>
    <x v="21"/>
    <d v="1899-12-30T18:17:00"/>
  </r>
  <r>
    <s v="T1"/>
    <x v="38"/>
    <x v="2"/>
    <s v="FR7094"/>
    <d v="2019-05-16T17:40:00"/>
    <s v="May"/>
    <x v="1"/>
    <x v="21"/>
    <s v="Long"/>
    <d v="2019-05-16T00:00:00"/>
    <d v="1899-12-30T17:40:00"/>
    <x v="21"/>
    <d v="1899-12-30T18:37:00"/>
  </r>
  <r>
    <s v="T1"/>
    <x v="11"/>
    <x v="11"/>
    <s v="TP1327"/>
    <d v="2019-05-16T17:40:00"/>
    <s v="May"/>
    <x v="1"/>
    <x v="14"/>
    <s v="Short"/>
    <d v="2019-05-16T00:00:00"/>
    <d v="1899-12-30T17:40:00"/>
    <x v="21"/>
    <d v="1899-12-30T17:50:00"/>
  </r>
  <r>
    <s v="T1"/>
    <x v="11"/>
    <x v="2"/>
    <s v="FR7138"/>
    <d v="2019-05-16T17:40:00"/>
    <s v="May"/>
    <x v="1"/>
    <x v="64"/>
    <s v="None"/>
    <d v="2019-05-16T00:00:00"/>
    <d v="1899-12-30T17:40:00"/>
    <x v="21"/>
    <d v="1899-12-30T17:47:00"/>
  </r>
  <r>
    <s v="T2"/>
    <x v="18"/>
    <x v="0"/>
    <s v="EI244"/>
    <d v="2019-05-16T17:45:00"/>
    <s v="May"/>
    <x v="1"/>
    <x v="5"/>
    <s v="Short"/>
    <d v="2019-05-16T00:00:00"/>
    <d v="1899-12-30T17:45:00"/>
    <x v="22"/>
    <d v="1899-12-30T17:56:00"/>
  </r>
  <r>
    <s v="T1"/>
    <x v="32"/>
    <x v="2"/>
    <s v="FR446"/>
    <d v="2019-05-16T17:50:00"/>
    <s v="May"/>
    <x v="1"/>
    <x v="50"/>
    <s v="None"/>
    <d v="2019-05-16T00:00:00"/>
    <d v="1899-12-30T17:50:00"/>
    <x v="22"/>
    <d v="1899-12-30T17:52:00"/>
  </r>
  <r>
    <s v="T1"/>
    <x v="3"/>
    <x v="2"/>
    <s v="FR9997"/>
    <d v="2019-05-16T17:50:00"/>
    <s v="May"/>
    <x v="1"/>
    <x v="67"/>
    <s v="Medium"/>
    <d v="2019-05-16T00:00:00"/>
    <d v="1899-12-30T17:50:00"/>
    <x v="22"/>
    <d v="1899-12-30T18:13:00"/>
  </r>
  <r>
    <s v="T1"/>
    <x v="41"/>
    <x v="12"/>
    <s v="LH2517"/>
    <d v="2019-05-16T17:50:00"/>
    <s v="May"/>
    <x v="1"/>
    <x v="37"/>
    <s v="Medium"/>
    <d v="2019-05-16T00:00:00"/>
    <d v="1899-12-30T17:50:00"/>
    <x v="22"/>
    <d v="1899-12-30T18:15:00"/>
  </r>
  <r>
    <s v="T2"/>
    <x v="42"/>
    <x v="0"/>
    <s v="EI338"/>
    <d v="2019-05-16T17:55:00"/>
    <s v="May"/>
    <x v="1"/>
    <x v="19"/>
    <s v="None"/>
    <d v="2019-05-16T00:00:00"/>
    <d v="1899-12-30T17:55:00"/>
    <x v="23"/>
    <d v="1899-12-30T18:03:00"/>
  </r>
  <r>
    <s v="T1"/>
    <x v="16"/>
    <x v="2"/>
    <s v="FR7054"/>
    <d v="2019-05-16T17:55:00"/>
    <s v="May"/>
    <x v="1"/>
    <x v="44"/>
    <s v="Short"/>
    <d v="2019-05-16T00:00:00"/>
    <d v="1899-12-30T17:55:00"/>
    <x v="23"/>
    <d v="1899-12-30T18:07:00"/>
  </r>
  <r>
    <s v="T2"/>
    <x v="31"/>
    <x v="0"/>
    <s v="EI3258"/>
    <d v="2019-05-16T18:00:00"/>
    <s v="May"/>
    <x v="1"/>
    <x v="13"/>
    <s v="Short"/>
    <d v="2019-05-16T00:00:00"/>
    <d v="1899-12-30T18:00:00"/>
    <x v="23"/>
    <d v="1899-12-30T18:19:00"/>
  </r>
  <r>
    <s v="T1"/>
    <x v="46"/>
    <x v="2"/>
    <s v="FR4844"/>
    <d v="2019-05-16T18:00:00"/>
    <s v="May"/>
    <x v="1"/>
    <x v="20"/>
    <s v="Long"/>
    <d v="2019-05-16T00:00:00"/>
    <d v="1899-12-30T18:00:00"/>
    <x v="23"/>
    <d v="1899-12-30T18:32:00"/>
  </r>
  <r>
    <s v="T2"/>
    <x v="10"/>
    <x v="0"/>
    <s v="EI178"/>
    <d v="2019-05-16T18:00:00"/>
    <s v="May"/>
    <x v="1"/>
    <x v="89"/>
    <s v="Long"/>
    <d v="2019-05-16T00:00:00"/>
    <d v="1899-12-30T18:00:00"/>
    <x v="23"/>
    <d v="1899-12-30T18:51:00"/>
  </r>
  <r>
    <s v="T2"/>
    <x v="44"/>
    <x v="0"/>
    <s v="EI290"/>
    <d v="2019-05-16T18:00:00"/>
    <s v="May"/>
    <x v="1"/>
    <x v="19"/>
    <s v="None"/>
    <d v="2019-05-16T00:00:00"/>
    <d v="1899-12-30T18:00:00"/>
    <x v="23"/>
    <d v="1899-12-30T18:08:00"/>
  </r>
  <r>
    <s v="T2"/>
    <x v="13"/>
    <x v="0"/>
    <s v="EI610"/>
    <d v="2019-05-16T18:10:00"/>
    <s v="May"/>
    <x v="1"/>
    <x v="34"/>
    <s v="Medium"/>
    <d v="2019-05-16T00:00:00"/>
    <d v="1899-12-30T18:10:00"/>
    <x v="24"/>
    <d v="1899-12-30T18:31:00"/>
  </r>
  <r>
    <s v="T1"/>
    <x v="63"/>
    <x v="2"/>
    <s v="FR6840"/>
    <d v="2019-05-16T18:10:00"/>
    <s v="May"/>
    <x v="1"/>
    <x v="44"/>
    <s v="Short"/>
    <d v="2019-05-16T00:00:00"/>
    <d v="1899-12-30T18:10:00"/>
    <x v="24"/>
    <d v="1899-12-30T18:22:00"/>
  </r>
  <r>
    <s v="T1"/>
    <x v="55"/>
    <x v="2"/>
    <s v="FR1901"/>
    <d v="2019-05-16T18:15:00"/>
    <s v="May"/>
    <x v="1"/>
    <x v="14"/>
    <s v="Short"/>
    <d v="2019-05-16T00:00:00"/>
    <d v="1899-12-30T18:15:00"/>
    <x v="25"/>
    <d v="1899-12-30T18:25:00"/>
  </r>
  <r>
    <s v="T1"/>
    <x v="30"/>
    <x v="8"/>
    <s v="BE386"/>
    <d v="2019-05-16T16:25:00"/>
    <s v="May"/>
    <x v="1"/>
    <x v="2"/>
    <s v="None"/>
    <d v="2019-05-16T00:00:00"/>
    <d v="1899-12-30T16:25:00"/>
    <x v="27"/>
    <d v="1899-12-30T16:34:00"/>
  </r>
  <r>
    <s v="T1"/>
    <x v="52"/>
    <x v="2"/>
    <s v="FR9434"/>
    <d v="2019-05-16T16:30:00"/>
    <s v="May"/>
    <x v="1"/>
    <x v="24"/>
    <s v="None"/>
    <d v="2019-05-16T00:00:00"/>
    <d v="1899-12-30T16:30:00"/>
    <x v="27"/>
    <d v="1899-12-30T16:30:00"/>
  </r>
  <r>
    <s v="T1"/>
    <x v="53"/>
    <x v="14"/>
    <s v="TK1978"/>
    <d v="2019-05-16T16:30:00"/>
    <s v="May"/>
    <x v="1"/>
    <x v="37"/>
    <s v="Medium"/>
    <d v="2019-05-16T00:00:00"/>
    <d v="1899-12-30T16:30:00"/>
    <x v="27"/>
    <d v="1899-12-30T16:55:00"/>
  </r>
  <r>
    <s v="T2"/>
    <x v="31"/>
    <x v="0"/>
    <s v="EI3556"/>
    <d v="2019-05-16T16:40:00"/>
    <s v="May"/>
    <x v="1"/>
    <x v="46"/>
    <s v="Medium"/>
    <d v="2019-05-16T00:00:00"/>
    <d v="1899-12-30T16:40:00"/>
    <x v="28"/>
    <d v="1899-12-30T17:00:00"/>
  </r>
  <r>
    <s v="T1"/>
    <x v="26"/>
    <x v="2"/>
    <s v="FR7032"/>
    <d v="2019-05-16T16:40:00"/>
    <s v="May"/>
    <x v="1"/>
    <x v="71"/>
    <s v="Long"/>
    <d v="2019-05-16T00:00:00"/>
    <d v="1899-12-30T16:40:00"/>
    <x v="28"/>
    <d v="1899-12-30T17:21:00"/>
  </r>
  <r>
    <s v="T1"/>
    <x v="44"/>
    <x v="4"/>
    <s v="BA4469"/>
    <d v="2019-05-16T16:50:00"/>
    <s v="May"/>
    <x v="1"/>
    <x v="24"/>
    <s v="None"/>
    <d v="2019-05-16T00:00:00"/>
    <d v="1899-12-30T16:50:00"/>
    <x v="29"/>
    <d v="1899-12-30T16:50:00"/>
  </r>
  <r>
    <s v="T1"/>
    <x v="43"/>
    <x v="2"/>
    <s v="FR7326"/>
    <d v="2019-05-16T16:55:00"/>
    <s v="May"/>
    <x v="1"/>
    <x v="3"/>
    <s v="Long"/>
    <d v="2019-05-16T00:00:00"/>
    <d v="1899-12-30T16:55:00"/>
    <x v="30"/>
    <d v="1899-12-30T17:51:00"/>
  </r>
  <r>
    <s v="T2"/>
    <x v="15"/>
    <x v="0"/>
    <s v="EI656"/>
    <d v="2019-05-16T17:00:00"/>
    <s v="May"/>
    <x v="1"/>
    <x v="5"/>
    <s v="Short"/>
    <d v="2019-05-16T00:00:00"/>
    <d v="1899-12-30T17:00:00"/>
    <x v="30"/>
    <d v="1899-12-30T17:11:00"/>
  </r>
  <r>
    <s v="T1"/>
    <x v="7"/>
    <x v="15"/>
    <s v="AF1117"/>
    <d v="2019-05-16T17:00:00"/>
    <s v="May"/>
    <x v="1"/>
    <x v="6"/>
    <s v="Short"/>
    <d v="2019-05-16T00:00:00"/>
    <d v="1899-12-30T17:00:00"/>
    <x v="30"/>
    <d v="1899-12-30T17:15:00"/>
  </r>
  <r>
    <s v="T1"/>
    <x v="5"/>
    <x v="2"/>
    <s v="FR6395"/>
    <d v="2019-05-16T17:10:00"/>
    <s v="May"/>
    <x v="1"/>
    <x v="28"/>
    <s v="Medium"/>
    <d v="2019-05-16T00:00:00"/>
    <d v="1899-12-30T17:10:00"/>
    <x v="31"/>
    <d v="1899-12-30T17:38:00"/>
  </r>
  <r>
    <s v="T2"/>
    <x v="133"/>
    <x v="0"/>
    <s v="EI462"/>
    <d v="2019-05-16T17:15:00"/>
    <s v="May"/>
    <x v="1"/>
    <x v="24"/>
    <s v="None"/>
    <d v="2019-05-16T00:00:00"/>
    <d v="1899-12-30T17:15:00"/>
    <x v="19"/>
    <d v="1899-12-30T17:15:00"/>
  </r>
  <r>
    <s v="T1"/>
    <x v="16"/>
    <x v="2"/>
    <s v="FR7048"/>
    <d v="2019-05-16T17:15:00"/>
    <s v="May"/>
    <x v="1"/>
    <x v="81"/>
    <s v="Long"/>
    <d v="2019-05-16T00:00:00"/>
    <d v="1899-12-30T17:15:00"/>
    <x v="19"/>
    <d v="1899-12-30T17:51:00"/>
  </r>
  <r>
    <s v="T1"/>
    <x v="45"/>
    <x v="2"/>
    <s v="FR7156"/>
    <d v="2019-05-16T17:15:00"/>
    <s v="May"/>
    <x v="1"/>
    <x v="19"/>
    <s v="None"/>
    <d v="2019-05-16T00:00:00"/>
    <d v="1899-12-30T17:15:00"/>
    <x v="19"/>
    <d v="1899-12-30T17:23:00"/>
  </r>
  <r>
    <s v="T2"/>
    <x v="61"/>
    <x v="0"/>
    <s v="EI778"/>
    <d v="2019-05-16T15:20:00"/>
    <s v="May"/>
    <x v="1"/>
    <x v="0"/>
    <s v="Short"/>
    <d v="2019-05-16T00:00:00"/>
    <d v="1899-12-30T15:20:00"/>
    <x v="42"/>
    <d v="1899-12-30T15:34:00"/>
  </r>
  <r>
    <s v="T1"/>
    <x v="8"/>
    <x v="2"/>
    <s v="FR294"/>
    <d v="2019-05-16T15:30:00"/>
    <s v="May"/>
    <x v="1"/>
    <x v="7"/>
    <s v="Short"/>
    <d v="2019-05-16T00:00:00"/>
    <d v="1899-12-30T15:30:00"/>
    <x v="32"/>
    <d v="1899-12-30T15:47:00"/>
  </r>
  <r>
    <s v="T1"/>
    <x v="13"/>
    <x v="2"/>
    <s v="FR3104"/>
    <d v="2019-05-16T15:30:00"/>
    <s v="May"/>
    <x v="1"/>
    <x v="97"/>
    <s v="Long"/>
    <d v="2019-05-16T00:00:00"/>
    <d v="1899-12-30T15:30:00"/>
    <x v="32"/>
    <d v="1899-12-30T17:45:00"/>
  </r>
  <r>
    <s v="T1"/>
    <x v="10"/>
    <x v="4"/>
    <s v="BA837"/>
    <d v="2019-05-16T15:30:00"/>
    <s v="May"/>
    <x v="1"/>
    <x v="23"/>
    <s v="None"/>
    <d v="2019-05-16T00:00:00"/>
    <d v="1899-12-30T15:30:00"/>
    <x v="32"/>
    <d v="1899-12-30T15:33:00"/>
  </r>
  <r>
    <s v="T2"/>
    <x v="134"/>
    <x v="0"/>
    <s v="EI798"/>
    <d v="2019-05-16T15:30:00"/>
    <s v="May"/>
    <x v="1"/>
    <x v="33"/>
    <s v="None"/>
    <d v="2019-05-16T00:00:00"/>
    <d v="1899-12-30T15:30:00"/>
    <x v="32"/>
    <d v="1899-12-30T15:36:00"/>
  </r>
  <r>
    <s v="T1"/>
    <x v="18"/>
    <x v="2"/>
    <s v="FR116"/>
    <d v="2019-05-16T15:35:00"/>
    <s v="May"/>
    <x v="1"/>
    <x v="0"/>
    <s v="Short"/>
    <d v="2019-05-16T00:00:00"/>
    <d v="1899-12-30T15:35:00"/>
    <x v="33"/>
    <d v="1899-12-30T15:49:00"/>
  </r>
  <r>
    <s v="T1"/>
    <x v="17"/>
    <x v="2"/>
    <s v="FR156"/>
    <d v="2019-05-16T15:35:00"/>
    <s v="May"/>
    <x v="1"/>
    <x v="45"/>
    <s v="Long"/>
    <d v="2019-05-16T00:00:00"/>
    <d v="1899-12-30T15:35:00"/>
    <x v="33"/>
    <d v="1899-12-30T16:05:00"/>
  </r>
  <r>
    <s v="T2"/>
    <x v="44"/>
    <x v="0"/>
    <s v="EI288"/>
    <d v="2019-05-16T15:40:00"/>
    <s v="May"/>
    <x v="1"/>
    <x v="33"/>
    <s v="None"/>
    <d v="2019-05-16T00:00:00"/>
    <d v="1899-12-30T15:40:00"/>
    <x v="33"/>
    <d v="1899-12-30T15:46:00"/>
  </r>
  <r>
    <s v="T2"/>
    <x v="16"/>
    <x v="0"/>
    <s v="EI586"/>
    <d v="2019-05-16T15:40:00"/>
    <s v="May"/>
    <x v="1"/>
    <x v="9"/>
    <s v="Long"/>
    <d v="2019-05-16T00:00:00"/>
    <d v="1899-12-30T15:40:00"/>
    <x v="33"/>
    <d v="1899-12-30T16:11:00"/>
  </r>
  <r>
    <s v="T2"/>
    <x v="14"/>
    <x v="0"/>
    <s v="EI3326"/>
    <d v="2019-05-16T15:40:00"/>
    <s v="May"/>
    <x v="1"/>
    <x v="0"/>
    <s v="Short"/>
    <d v="2019-05-16T00:00:00"/>
    <d v="1899-12-30T15:40:00"/>
    <x v="33"/>
    <d v="1899-12-30T15:54:00"/>
  </r>
  <r>
    <s v="T1"/>
    <x v="59"/>
    <x v="2"/>
    <s v="FR7072"/>
    <d v="2019-05-16T15:45:00"/>
    <s v="May"/>
    <x v="1"/>
    <x v="10"/>
    <s v="Medium"/>
    <d v="2019-05-16T00:00:00"/>
    <d v="1899-12-30T15:45:00"/>
    <x v="34"/>
    <d v="1899-12-30T16:12:00"/>
  </r>
  <r>
    <s v="T1"/>
    <x v="135"/>
    <x v="2"/>
    <s v="FR9456"/>
    <d v="2019-05-16T15:45:00"/>
    <s v="May"/>
    <x v="1"/>
    <x v="63"/>
    <s v="Long"/>
    <d v="2019-05-16T00:00:00"/>
    <d v="1899-12-30T15:45:00"/>
    <x v="34"/>
    <d v="1899-12-30T16:39:00"/>
  </r>
  <r>
    <s v="T2"/>
    <x v="136"/>
    <x v="0"/>
    <s v="EI121"/>
    <d v="2019-05-16T15:50:00"/>
    <s v="May"/>
    <x v="1"/>
    <x v="34"/>
    <s v="Medium"/>
    <d v="2019-05-16T00:00:00"/>
    <d v="1899-12-30T15:50:00"/>
    <x v="34"/>
    <d v="1899-12-30T16:11:00"/>
  </r>
  <r>
    <s v="T2"/>
    <x v="10"/>
    <x v="0"/>
    <s v="EI174"/>
    <d v="2019-05-16T15:50:00"/>
    <s v="May"/>
    <x v="1"/>
    <x v="57"/>
    <s v="Long"/>
    <d v="2019-05-16T00:00:00"/>
    <d v="1899-12-30T15:50:00"/>
    <x v="34"/>
    <d v="1899-12-30T16:35:00"/>
  </r>
  <r>
    <s v="T1"/>
    <x v="44"/>
    <x v="4"/>
    <s v="BA4467"/>
    <d v="2019-05-16T15:55:00"/>
    <s v="May"/>
    <x v="1"/>
    <x v="18"/>
    <s v="None"/>
    <d v="2019-05-16T00:00:00"/>
    <d v="1899-12-30T15:55:00"/>
    <x v="35"/>
    <d v="1899-12-30T16:00:00"/>
  </r>
  <r>
    <s v="T2"/>
    <x v="52"/>
    <x v="0"/>
    <s v="EI406"/>
    <d v="2019-05-16T15:55:00"/>
    <s v="May"/>
    <x v="1"/>
    <x v="50"/>
    <s v="None"/>
    <d v="2019-05-16T00:00:00"/>
    <d v="1899-12-30T15:55:00"/>
    <x v="35"/>
    <d v="1899-12-30T15:57:00"/>
  </r>
  <r>
    <s v="T1"/>
    <x v="2"/>
    <x v="1"/>
    <s v="OE1341"/>
    <d v="2019-05-16T16:00:00"/>
    <s v="May"/>
    <x v="1"/>
    <x v="42"/>
    <s v="Medium"/>
    <d v="2019-05-16T00:00:00"/>
    <d v="1899-12-30T16:00:00"/>
    <x v="35"/>
    <d v="1899-12-30T16:24:00"/>
  </r>
  <r>
    <s v="T1"/>
    <x v="48"/>
    <x v="2"/>
    <s v="FR337"/>
    <d v="2019-05-16T16:00:00"/>
    <s v="May"/>
    <x v="1"/>
    <x v="48"/>
    <s v="Long"/>
    <d v="2019-05-16T00:00:00"/>
    <d v="1899-12-30T16:00:00"/>
    <x v="35"/>
    <d v="1899-12-30T17:03:00"/>
  </r>
  <r>
    <s v="T1"/>
    <x v="65"/>
    <x v="2"/>
    <s v="FR7346"/>
    <d v="2019-05-16T16:00:00"/>
    <s v="May"/>
    <x v="1"/>
    <x v="30"/>
    <s v="Long"/>
    <d v="2019-05-16T00:00:00"/>
    <d v="1899-12-30T16:00:00"/>
    <x v="35"/>
    <d v="1899-12-30T17:02:00"/>
  </r>
  <r>
    <s v="T2"/>
    <x v="64"/>
    <x v="0"/>
    <s v="EI125"/>
    <d v="2019-05-16T16:00:00"/>
    <s v="May"/>
    <x v="1"/>
    <x v="39"/>
    <s v="None"/>
    <d v="2019-05-16T00:00:00"/>
    <d v="1899-12-30T16:00:00"/>
    <x v="35"/>
    <d v="1899-12-30T16:04:00"/>
  </r>
  <r>
    <s v="T1"/>
    <x v="74"/>
    <x v="8"/>
    <s v="BE4526"/>
    <d v="2019-05-16T16:10:00"/>
    <s v="May"/>
    <x v="1"/>
    <x v="33"/>
    <s v="None"/>
    <d v="2019-05-16T00:00:00"/>
    <d v="1899-12-30T16:10:00"/>
    <x v="95"/>
    <d v="1899-12-30T16:16:00"/>
  </r>
  <r>
    <s v="T2"/>
    <x v="54"/>
    <x v="0"/>
    <s v="EI376"/>
    <d v="2019-05-16T16:10:00"/>
    <s v="May"/>
    <x v="1"/>
    <x v="2"/>
    <s v="None"/>
    <d v="2019-05-16T00:00:00"/>
    <d v="1899-12-30T16:10:00"/>
    <x v="95"/>
    <d v="1899-12-30T16:19:00"/>
  </r>
  <r>
    <s v="T2"/>
    <x v="50"/>
    <x v="0"/>
    <s v="EI3216"/>
    <d v="2019-05-16T16:20:00"/>
    <s v="May"/>
    <x v="1"/>
    <x v="24"/>
    <s v="None"/>
    <d v="2019-05-16T00:00:00"/>
    <d v="1899-12-30T16:20:00"/>
    <x v="26"/>
    <d v="1899-12-30T16:20:00"/>
  </r>
  <r>
    <s v="T2"/>
    <x v="51"/>
    <x v="0"/>
    <s v="EI139"/>
    <d v="2019-05-16T16:20:00"/>
    <s v="May"/>
    <x v="1"/>
    <x v="44"/>
    <s v="Short"/>
    <d v="2019-05-16T00:00:00"/>
    <d v="1899-12-30T16:20:00"/>
    <x v="26"/>
    <d v="1899-12-30T16:32:00"/>
  </r>
  <r>
    <s v="T1"/>
    <x v="45"/>
    <x v="2"/>
    <s v="FR3978"/>
    <d v="2019-05-16T13:05:00"/>
    <s v="May"/>
    <x v="1"/>
    <x v="34"/>
    <s v="Medium"/>
    <d v="2019-05-16T00:00:00"/>
    <d v="1899-12-30T13:05:00"/>
    <x v="53"/>
    <d v="1899-12-30T13:26:00"/>
  </r>
  <r>
    <s v="T2"/>
    <x v="91"/>
    <x v="0"/>
    <s v="EI742"/>
    <d v="2019-05-16T13:05:00"/>
    <s v="May"/>
    <x v="1"/>
    <x v="7"/>
    <s v="Short"/>
    <d v="2019-05-16T00:00:00"/>
    <d v="1899-12-30T13:05:00"/>
    <x v="53"/>
    <d v="1899-12-30T13:22:00"/>
  </r>
  <r>
    <s v="T2"/>
    <x v="95"/>
    <x v="0"/>
    <s v="EI552"/>
    <d v="2019-05-16T13:10:00"/>
    <s v="May"/>
    <x v="1"/>
    <x v="47"/>
    <s v="Short"/>
    <d v="2019-05-16T00:00:00"/>
    <d v="1899-12-30T13:10:00"/>
    <x v="53"/>
    <d v="1899-12-30T13:28:00"/>
  </r>
  <r>
    <s v="T2"/>
    <x v="90"/>
    <x v="0"/>
    <s v="EI115"/>
    <d v="2019-05-16T13:10:00"/>
    <s v="May"/>
    <x v="1"/>
    <x v="44"/>
    <s v="Short"/>
    <d v="2019-05-16T00:00:00"/>
    <d v="1899-12-30T13:10:00"/>
    <x v="53"/>
    <d v="1899-12-30T13:22:00"/>
  </r>
  <r>
    <s v="T2"/>
    <x v="31"/>
    <x v="0"/>
    <s v="EI3254"/>
    <d v="2019-05-16T13:10:00"/>
    <s v="May"/>
    <x v="1"/>
    <x v="18"/>
    <s v="None"/>
    <d v="2019-05-16T00:00:00"/>
    <d v="1899-12-30T13:10:00"/>
    <x v="53"/>
    <d v="1899-12-30T13:15:00"/>
  </r>
  <r>
    <s v="T2"/>
    <x v="44"/>
    <x v="0"/>
    <s v="EI286"/>
    <d v="2019-05-16T13:15:00"/>
    <s v="May"/>
    <x v="1"/>
    <x v="9"/>
    <s v="Long"/>
    <d v="2019-05-16T00:00:00"/>
    <d v="1899-12-30T13:15:00"/>
    <x v="54"/>
    <d v="1899-12-30T13:46:00"/>
  </r>
  <r>
    <s v="T1"/>
    <x v="13"/>
    <x v="7"/>
    <s v="KL936"/>
    <d v="2019-05-16T13:20:00"/>
    <s v="May"/>
    <x v="1"/>
    <x v="145"/>
    <s v="Long"/>
    <d v="2019-05-16T00:00:00"/>
    <d v="1899-12-30T13:20:00"/>
    <x v="54"/>
    <d v="1899-12-30T15:47:00"/>
  </r>
  <r>
    <s v="T2"/>
    <x v="92"/>
    <x v="0"/>
    <s v="EI684"/>
    <d v="2019-05-16T13:20:00"/>
    <s v="May"/>
    <x v="1"/>
    <x v="7"/>
    <s v="Short"/>
    <d v="2019-05-16T00:00:00"/>
    <d v="1899-12-30T13:20:00"/>
    <x v="54"/>
    <d v="1899-12-30T13:37:00"/>
  </r>
  <r>
    <s v="T1"/>
    <x v="83"/>
    <x v="33"/>
    <s v="SK536"/>
    <d v="2019-05-16T13:20:00"/>
    <s v="May"/>
    <x v="1"/>
    <x v="25"/>
    <s v="None"/>
    <d v="2019-05-16T00:00:00"/>
    <d v="1899-12-30T13:20:00"/>
    <x v="54"/>
    <d v="1899-12-30T13:21:00"/>
  </r>
  <r>
    <s v="T1"/>
    <x v="21"/>
    <x v="2"/>
    <s v="FR1948"/>
    <d v="2019-05-16T13:20:00"/>
    <s v="May"/>
    <x v="1"/>
    <x v="23"/>
    <s v="None"/>
    <d v="2019-05-16T00:00:00"/>
    <d v="1899-12-30T13:20:00"/>
    <x v="54"/>
    <d v="1899-12-30T13:23:00"/>
  </r>
  <r>
    <s v="T2"/>
    <x v="56"/>
    <x v="0"/>
    <s v="EI3242"/>
    <d v="2019-05-16T13:20:00"/>
    <s v="May"/>
    <x v="1"/>
    <x v="35"/>
    <s v="Medium"/>
    <d v="2019-05-16T00:00:00"/>
    <d v="1899-12-30T13:20:00"/>
    <x v="54"/>
    <d v="1899-12-30T13:42:00"/>
  </r>
  <r>
    <s v="T1"/>
    <x v="29"/>
    <x v="2"/>
    <s v="FR670"/>
    <d v="2019-05-16T13:25:00"/>
    <s v="May"/>
    <x v="1"/>
    <x v="23"/>
    <s v="None"/>
    <d v="2019-05-16T00:00:00"/>
    <d v="1899-12-30T13:25:00"/>
    <x v="43"/>
    <d v="1899-12-30T13:28:00"/>
  </r>
  <r>
    <s v="T2"/>
    <x v="29"/>
    <x v="0"/>
    <s v="EI272"/>
    <d v="2019-05-16T13:30:00"/>
    <s v="May"/>
    <x v="1"/>
    <x v="44"/>
    <s v="Short"/>
    <d v="2019-05-16T00:00:00"/>
    <d v="1899-12-30T13:30:00"/>
    <x v="43"/>
    <d v="1899-12-30T13:42:00"/>
  </r>
  <r>
    <s v="T2"/>
    <x v="77"/>
    <x v="0"/>
    <s v="EI129"/>
    <d v="2019-05-16T13:35:00"/>
    <s v="May"/>
    <x v="1"/>
    <x v="64"/>
    <s v="None"/>
    <d v="2019-05-16T00:00:00"/>
    <d v="1899-12-30T13:35:00"/>
    <x v="44"/>
    <d v="1899-12-30T13:42:00"/>
  </r>
  <r>
    <s v="T2"/>
    <x v="64"/>
    <x v="18"/>
    <s v="AA209"/>
    <d v="2019-05-16T13:35:00"/>
    <s v="May"/>
    <x v="1"/>
    <x v="50"/>
    <s v="None"/>
    <d v="2019-05-16T00:00:00"/>
    <d v="1899-12-30T13:35:00"/>
    <x v="44"/>
    <d v="1899-12-30T13:37:00"/>
  </r>
  <r>
    <s v="T2"/>
    <x v="7"/>
    <x v="0"/>
    <s v="EI526"/>
    <d v="2019-05-16T13:40:00"/>
    <s v="May"/>
    <x v="1"/>
    <x v="34"/>
    <s v="Medium"/>
    <d v="2019-05-16T00:00:00"/>
    <d v="1899-12-30T13:40:00"/>
    <x v="44"/>
    <d v="1899-12-30T14:01:00"/>
  </r>
  <r>
    <s v="T2"/>
    <x v="10"/>
    <x v="0"/>
    <s v="EI166"/>
    <d v="2019-05-16T13:40:00"/>
    <s v="May"/>
    <x v="1"/>
    <x v="26"/>
    <s v="Short"/>
    <d v="2019-05-16T00:00:00"/>
    <d v="1899-12-30T13:40:00"/>
    <x v="44"/>
    <d v="1899-12-30T13:56:00"/>
  </r>
  <r>
    <s v="T2"/>
    <x v="13"/>
    <x v="0"/>
    <s v="EI608"/>
    <d v="2019-05-16T13:50:00"/>
    <s v="May"/>
    <x v="1"/>
    <x v="67"/>
    <s v="Medium"/>
    <d v="2019-05-16T00:00:00"/>
    <d v="1899-12-30T13:50:00"/>
    <x v="45"/>
    <d v="1899-12-30T14:13:00"/>
  </r>
  <r>
    <s v="T1"/>
    <x v="14"/>
    <x v="2"/>
    <s v="FR562"/>
    <d v="2019-05-16T13:50:00"/>
    <s v="May"/>
    <x v="1"/>
    <x v="50"/>
    <s v="None"/>
    <d v="2019-05-16T00:00:00"/>
    <d v="1899-12-30T13:50:00"/>
    <x v="45"/>
    <d v="1899-12-30T13:52:00"/>
  </r>
  <r>
    <s v="T1"/>
    <x v="88"/>
    <x v="2"/>
    <s v="FR6485"/>
    <d v="2019-05-16T13:55:00"/>
    <s v="May"/>
    <x v="1"/>
    <x v="61"/>
    <s v="Long"/>
    <d v="2019-05-16T00:00:00"/>
    <d v="1899-12-30T13:55:00"/>
    <x v="46"/>
    <d v="1899-12-30T14:45:00"/>
  </r>
  <r>
    <s v="T1"/>
    <x v="0"/>
    <x v="2"/>
    <s v="FR5774"/>
    <d v="2019-05-16T14:00:00"/>
    <s v="May"/>
    <x v="1"/>
    <x v="25"/>
    <s v="None"/>
    <d v="2019-05-16T00:00:00"/>
    <d v="1899-12-30T14:00:00"/>
    <x v="46"/>
    <d v="1899-12-30T14:01:00"/>
  </r>
  <r>
    <s v="T2"/>
    <x v="23"/>
    <x v="0"/>
    <s v="EI3284"/>
    <d v="2019-05-16T14:00:00"/>
    <s v="May"/>
    <x v="1"/>
    <x v="25"/>
    <s v="None"/>
    <d v="2019-05-16T00:00:00"/>
    <d v="1899-12-30T14:00:00"/>
    <x v="46"/>
    <d v="1899-12-30T14:01:00"/>
  </r>
  <r>
    <s v="T1"/>
    <x v="114"/>
    <x v="2"/>
    <s v="FR9452"/>
    <d v="2019-05-16T14:00:00"/>
    <s v="May"/>
    <x v="1"/>
    <x v="25"/>
    <s v="None"/>
    <d v="2019-05-16T00:00:00"/>
    <d v="1899-12-30T14:00:00"/>
    <x v="46"/>
    <d v="1899-12-30T14:01:00"/>
  </r>
  <r>
    <s v="T1"/>
    <x v="120"/>
    <x v="2"/>
    <s v="FR1974"/>
    <d v="2019-05-16T14:10:00"/>
    <s v="May"/>
    <x v="1"/>
    <x v="24"/>
    <s v="None"/>
    <d v="2019-05-16T00:00:00"/>
    <d v="1899-12-30T14:10:00"/>
    <x v="47"/>
    <d v="1899-12-30T14:10:00"/>
  </r>
  <r>
    <s v="T1"/>
    <x v="7"/>
    <x v="15"/>
    <s v="AF1817"/>
    <d v="2019-05-16T14:10:00"/>
    <s v="May"/>
    <x v="1"/>
    <x v="19"/>
    <s v="None"/>
    <d v="2019-05-16T00:00:00"/>
    <d v="1899-12-30T14:10:00"/>
    <x v="47"/>
    <d v="1899-12-30T14:18:00"/>
  </r>
  <r>
    <s v="T2"/>
    <x v="81"/>
    <x v="0"/>
    <s v="EI131"/>
    <d v="2019-05-16T14:20:00"/>
    <s v="May"/>
    <x v="1"/>
    <x v="50"/>
    <s v="None"/>
    <d v="2019-05-16T00:00:00"/>
    <d v="1899-12-30T14:20:00"/>
    <x v="48"/>
    <d v="1899-12-30T14:22:00"/>
  </r>
  <r>
    <s v="T1"/>
    <x v="44"/>
    <x v="4"/>
    <s v="BA4473"/>
    <d v="2019-05-16T14:20:00"/>
    <s v="May"/>
    <x v="1"/>
    <x v="2"/>
    <s v="None"/>
    <d v="2019-05-16T00:00:00"/>
    <d v="1899-12-30T14:20:00"/>
    <x v="48"/>
    <d v="1899-12-30T14:29:00"/>
  </r>
  <r>
    <s v="T2"/>
    <x v="10"/>
    <x v="0"/>
    <s v="EI168"/>
    <d v="2019-05-16T14:25:00"/>
    <s v="May"/>
    <x v="1"/>
    <x v="6"/>
    <s v="Short"/>
    <d v="2019-05-16T00:00:00"/>
    <d v="1899-12-30T14:25:00"/>
    <x v="37"/>
    <d v="1899-12-30T14:40:00"/>
  </r>
  <r>
    <s v="T2"/>
    <x v="31"/>
    <x v="0"/>
    <s v="EI3256"/>
    <d v="2019-05-16T14:25:00"/>
    <s v="May"/>
    <x v="1"/>
    <x v="25"/>
    <s v="None"/>
    <d v="2019-05-16T00:00:00"/>
    <d v="1899-12-30T14:25:00"/>
    <x v="37"/>
    <d v="1899-12-30T14:26:00"/>
  </r>
  <r>
    <s v="T1"/>
    <x v="137"/>
    <x v="2"/>
    <s v="FR2269"/>
    <d v="2019-05-16T14:30:00"/>
    <s v="May"/>
    <x v="1"/>
    <x v="6"/>
    <s v="Short"/>
    <d v="2019-05-16T00:00:00"/>
    <d v="1899-12-30T14:30:00"/>
    <x v="37"/>
    <d v="1899-12-30T14:45:00"/>
  </r>
  <r>
    <s v="T1"/>
    <x v="76"/>
    <x v="2"/>
    <s v="FR7126"/>
    <d v="2019-05-16T14:30:00"/>
    <s v="May"/>
    <x v="1"/>
    <x v="41"/>
    <s v="Long"/>
    <d v="2019-05-16T00:00:00"/>
    <d v="1899-12-30T14:30:00"/>
    <x v="37"/>
    <d v="1899-12-30T15:36:00"/>
  </r>
  <r>
    <s v="T2"/>
    <x v="68"/>
    <x v="6"/>
    <s v="D81763"/>
    <d v="2019-05-16T14:30:00"/>
    <s v="May"/>
    <x v="1"/>
    <x v="22"/>
    <s v="Short"/>
    <d v="2019-05-16T00:00:00"/>
    <d v="1899-12-30T14:30:00"/>
    <x v="37"/>
    <d v="1899-12-30T14:43:00"/>
  </r>
  <r>
    <s v="T1"/>
    <x v="94"/>
    <x v="25"/>
    <s v="FI419"/>
    <d v="2019-05-16T14:40:00"/>
    <s v="May"/>
    <x v="1"/>
    <x v="12"/>
    <s v="Long"/>
    <d v="2019-05-16T00:00:00"/>
    <d v="1899-12-30T14:40:00"/>
    <x v="38"/>
    <d v="1899-12-30T15:24:00"/>
  </r>
  <r>
    <s v="T1"/>
    <x v="106"/>
    <x v="44"/>
    <s v="ENT543"/>
    <d v="2019-05-16T14:45:00"/>
    <s v="May"/>
    <x v="1"/>
    <x v="108"/>
    <s v="Long"/>
    <d v="2019-05-16T00:00:00"/>
    <d v="1899-12-30T14:45:00"/>
    <x v="39"/>
    <d v="1899-12-30T16:07:00"/>
  </r>
  <r>
    <s v="T2"/>
    <x v="138"/>
    <x v="6"/>
    <s v="D81823"/>
    <d v="2019-05-16T14:45:00"/>
    <s v="May"/>
    <x v="1"/>
    <x v="46"/>
    <s v="Medium"/>
    <d v="2019-05-16T00:00:00"/>
    <d v="1899-12-30T14:45:00"/>
    <x v="39"/>
    <d v="1899-12-30T15:05:00"/>
  </r>
  <r>
    <s v="T2"/>
    <x v="14"/>
    <x v="0"/>
    <s v="EI208"/>
    <d v="2019-05-16T14:50:00"/>
    <s v="May"/>
    <x v="1"/>
    <x v="42"/>
    <s v="Medium"/>
    <d v="2019-05-16T00:00:00"/>
    <d v="1899-12-30T14:50:00"/>
    <x v="39"/>
    <d v="1899-12-30T15:14:00"/>
  </r>
  <r>
    <s v="T1"/>
    <x v="32"/>
    <x v="2"/>
    <s v="FR1442"/>
    <d v="2019-05-16T14:50:00"/>
    <s v="May"/>
    <x v="1"/>
    <x v="47"/>
    <s v="Short"/>
    <d v="2019-05-16T00:00:00"/>
    <d v="1899-12-30T14:50:00"/>
    <x v="39"/>
    <d v="1899-12-30T15:08:00"/>
  </r>
  <r>
    <s v="T1"/>
    <x v="40"/>
    <x v="26"/>
    <s v="LX407"/>
    <d v="2019-05-16T14:55:00"/>
    <s v="May"/>
    <x v="1"/>
    <x v="3"/>
    <s v="Long"/>
    <d v="2019-05-16T00:00:00"/>
    <d v="1899-12-30T14:55:00"/>
    <x v="40"/>
    <d v="1899-12-30T15:51:00"/>
  </r>
  <r>
    <s v="T2"/>
    <x v="73"/>
    <x v="0"/>
    <s v="EI145"/>
    <d v="2019-05-16T14:55:00"/>
    <s v="May"/>
    <x v="1"/>
    <x v="22"/>
    <s v="Short"/>
    <d v="2019-05-16T00:00:00"/>
    <d v="1899-12-30T14:55:00"/>
    <x v="40"/>
    <d v="1899-12-30T15:08:00"/>
  </r>
  <r>
    <s v="T2"/>
    <x v="0"/>
    <x v="0"/>
    <s v="EI3226"/>
    <d v="2019-05-16T15:00:00"/>
    <s v="May"/>
    <x v="1"/>
    <x v="39"/>
    <s v="None"/>
    <d v="2019-05-16T00:00:00"/>
    <d v="1899-12-30T15:00:00"/>
    <x v="40"/>
    <d v="1899-12-30T15:04:00"/>
  </r>
  <r>
    <s v="T2"/>
    <x v="35"/>
    <x v="0"/>
    <s v="EI764"/>
    <d v="2019-05-16T15:00:00"/>
    <s v="May"/>
    <x v="1"/>
    <x v="33"/>
    <s v="None"/>
    <d v="2019-05-16T00:00:00"/>
    <d v="1899-12-30T15:00:00"/>
    <x v="40"/>
    <d v="1899-12-30T15:06:00"/>
  </r>
  <r>
    <s v="T1"/>
    <x v="5"/>
    <x v="16"/>
    <s v="VY8721"/>
    <d v="2019-05-16T15:05:00"/>
    <s v="May"/>
    <x v="1"/>
    <x v="42"/>
    <s v="Medium"/>
    <d v="2019-05-16T00:00:00"/>
    <d v="1899-12-30T15:05:00"/>
    <x v="41"/>
    <d v="1899-12-30T15:29:00"/>
  </r>
  <r>
    <s v="T2"/>
    <x v="67"/>
    <x v="0"/>
    <s v="EI748"/>
    <d v="2019-05-16T13:00:00"/>
    <s v="May"/>
    <x v="1"/>
    <x v="80"/>
    <s v="Long"/>
    <d v="2019-05-16T00:00:00"/>
    <d v="1899-12-30T13:00:00"/>
    <x v="36"/>
    <d v="1899-12-30T13:55:00"/>
  </r>
  <r>
    <s v="T1"/>
    <x v="10"/>
    <x v="4"/>
    <s v="BA835"/>
    <d v="2019-05-16T13:00:00"/>
    <s v="May"/>
    <x v="1"/>
    <x v="51"/>
    <s v="Long"/>
    <d v="2019-05-16T00:00:00"/>
    <d v="1899-12-30T13:00:00"/>
    <x v="36"/>
    <d v="1899-12-30T13:42:00"/>
  </r>
  <r>
    <s v="T1"/>
    <x v="84"/>
    <x v="2"/>
    <s v="FR1986"/>
    <d v="2019-05-16T13:00:00"/>
    <s v="May"/>
    <x v="1"/>
    <x v="45"/>
    <s v="Long"/>
    <d v="2019-05-16T00:00:00"/>
    <d v="1899-12-30T13:00:00"/>
    <x v="36"/>
    <d v="1899-12-30T13:30:00"/>
  </r>
  <r>
    <s v="T2"/>
    <x v="89"/>
    <x v="0"/>
    <s v="EI101"/>
    <d v="2019-05-16T13:00:00"/>
    <s v="May"/>
    <x v="1"/>
    <x v="51"/>
    <s v="Long"/>
    <d v="2019-05-16T00:00:00"/>
    <d v="1899-12-30T13:00:00"/>
    <x v="36"/>
    <d v="1899-12-30T13:42:00"/>
  </r>
  <r>
    <s v="T2"/>
    <x v="88"/>
    <x v="0"/>
    <s v="EI506"/>
    <d v="2019-05-16T12:55:00"/>
    <s v="May"/>
    <x v="1"/>
    <x v="5"/>
    <s v="Short"/>
    <d v="2019-05-16T00:00:00"/>
    <d v="1899-12-30T12:55:00"/>
    <x v="36"/>
    <d v="1899-12-30T13:06:00"/>
  </r>
  <r>
    <s v="T2"/>
    <x v="80"/>
    <x v="20"/>
    <s v="UA127"/>
    <d v="2019-05-16T12:55:00"/>
    <s v="May"/>
    <x v="1"/>
    <x v="24"/>
    <s v="None"/>
    <d v="2019-05-16T00:00:00"/>
    <d v="1899-12-30T12:55:00"/>
    <x v="36"/>
    <d v="1899-12-30T12:55:00"/>
  </r>
  <r>
    <s v="T2"/>
    <x v="28"/>
    <x v="6"/>
    <s v="DY1363"/>
    <d v="2019-05-16T12:55:00"/>
    <s v="May"/>
    <x v="1"/>
    <x v="46"/>
    <s v="Medium"/>
    <d v="2019-05-16T00:00:00"/>
    <d v="1899-12-30T12:55:00"/>
    <x v="36"/>
    <d v="1899-12-30T13:15:00"/>
  </r>
  <r>
    <s v="T2"/>
    <x v="141"/>
    <x v="0"/>
    <s v="EI412"/>
    <d v="2019-05-16T12:55:00"/>
    <s v="May"/>
    <x v="1"/>
    <x v="6"/>
    <s v="Short"/>
    <d v="2019-05-16T00:00:00"/>
    <d v="1899-12-30T12:55:00"/>
    <x v="36"/>
    <d v="1899-12-30T13:10:00"/>
  </r>
  <r>
    <s v="T2"/>
    <x v="18"/>
    <x v="0"/>
    <s v="EI236"/>
    <d v="2019-05-16T12:55:00"/>
    <s v="May"/>
    <x v="1"/>
    <x v="13"/>
    <s v="Short"/>
    <d v="2019-05-16T00:00:00"/>
    <d v="1899-12-30T12:55:00"/>
    <x v="36"/>
    <d v="1899-12-30T13:14:00"/>
  </r>
  <r>
    <s v="T1"/>
    <x v="146"/>
    <x v="36"/>
    <s v="OU513"/>
    <d v="2019-05-16T10:20:00"/>
    <s v="May"/>
    <x v="1"/>
    <x v="22"/>
    <s v="Short"/>
    <d v="2019-05-16T00:00:00"/>
    <d v="1899-12-30T10:20:00"/>
    <x v="71"/>
    <d v="1899-12-30T10:33:00"/>
  </r>
  <r>
    <s v="T1"/>
    <x v="125"/>
    <x v="2"/>
    <s v="FR9908"/>
    <d v="2019-05-16T10:30:00"/>
    <s v="May"/>
    <x v="1"/>
    <x v="47"/>
    <s v="Short"/>
    <d v="2019-05-16T00:00:00"/>
    <d v="1899-12-30T10:30:00"/>
    <x v="96"/>
    <d v="1899-12-30T10:48:00"/>
  </r>
  <r>
    <s v="T1"/>
    <x v="11"/>
    <x v="11"/>
    <s v="TP1323"/>
    <d v="2019-05-16T10:35:00"/>
    <s v="May"/>
    <x v="1"/>
    <x v="37"/>
    <s v="Medium"/>
    <d v="2019-05-16T00:00:00"/>
    <d v="1899-12-30T10:35:00"/>
    <x v="60"/>
    <d v="1899-12-30T11:00:00"/>
  </r>
  <r>
    <s v="T1"/>
    <x v="41"/>
    <x v="12"/>
    <s v="LH2515"/>
    <d v="2019-05-16T10:35:00"/>
    <s v="May"/>
    <x v="1"/>
    <x v="50"/>
    <s v="None"/>
    <d v="2019-05-16T00:00:00"/>
    <d v="1899-12-30T10:35:00"/>
    <x v="60"/>
    <d v="1899-12-30T10:37:00"/>
  </r>
  <r>
    <s v="T2"/>
    <x v="29"/>
    <x v="0"/>
    <s v="EI3264"/>
    <d v="2019-05-16T10:35:00"/>
    <s v="May"/>
    <x v="1"/>
    <x v="39"/>
    <s v="None"/>
    <d v="2019-05-16T00:00:00"/>
    <d v="1899-12-30T10:35:00"/>
    <x v="60"/>
    <d v="1899-12-30T10:39:00"/>
  </r>
  <r>
    <s v="T1"/>
    <x v="29"/>
    <x v="2"/>
    <s v="FR664"/>
    <d v="2019-05-16T10:45:00"/>
    <s v="May"/>
    <x v="1"/>
    <x v="0"/>
    <s v="Short"/>
    <d v="2019-05-16T00:00:00"/>
    <d v="1899-12-30T10:45:00"/>
    <x v="61"/>
    <d v="1899-12-30T10:59:00"/>
  </r>
  <r>
    <s v="T2"/>
    <x v="66"/>
    <x v="0"/>
    <s v="EI105"/>
    <d v="2019-05-16T10:50:00"/>
    <s v="May"/>
    <x v="1"/>
    <x v="18"/>
    <s v="None"/>
    <d v="2019-05-16T00:00:00"/>
    <d v="1899-12-30T10:50:00"/>
    <x v="61"/>
    <d v="1899-12-30T10:55:00"/>
  </r>
  <r>
    <s v="T1"/>
    <x v="44"/>
    <x v="4"/>
    <s v="BA4465"/>
    <d v="2019-05-16T10:55:00"/>
    <s v="May"/>
    <x v="1"/>
    <x v="19"/>
    <s v="None"/>
    <d v="2019-05-16T00:00:00"/>
    <d v="1899-12-30T10:55:00"/>
    <x v="62"/>
    <d v="1899-12-30T11:03:00"/>
  </r>
  <r>
    <s v="T1"/>
    <x v="143"/>
    <x v="2"/>
    <s v="FR7378"/>
    <d v="2019-05-16T10:55:00"/>
    <s v="May"/>
    <x v="1"/>
    <x v="33"/>
    <s v="None"/>
    <d v="2019-05-16T00:00:00"/>
    <d v="1899-12-30T10:55:00"/>
    <x v="62"/>
    <d v="1899-12-30T11:01:00"/>
  </r>
  <r>
    <s v="T2"/>
    <x v="36"/>
    <x v="0"/>
    <s v="EI544"/>
    <d v="2019-05-16T11:00:00"/>
    <s v="May"/>
    <x v="1"/>
    <x v="18"/>
    <s v="None"/>
    <d v="2019-05-16T00:00:00"/>
    <d v="1899-12-30T11:00:00"/>
    <x v="62"/>
    <d v="1899-12-30T11:05:00"/>
  </r>
  <r>
    <s v="T1"/>
    <x v="13"/>
    <x v="2"/>
    <s v="FR3102"/>
    <d v="2019-05-16T11:05:00"/>
    <s v="May"/>
    <x v="1"/>
    <x v="95"/>
    <s v="Long"/>
    <d v="2019-05-16T00:00:00"/>
    <d v="1899-12-30T11:05:00"/>
    <x v="63"/>
    <d v="1899-12-30T12:43:00"/>
  </r>
  <r>
    <s v="T1"/>
    <x v="18"/>
    <x v="2"/>
    <s v="FR114"/>
    <d v="2019-05-16T11:05:00"/>
    <s v="May"/>
    <x v="1"/>
    <x v="30"/>
    <s v="Long"/>
    <d v="2019-05-16T00:00:00"/>
    <d v="1899-12-30T11:05:00"/>
    <x v="63"/>
    <d v="1899-12-30T12:07:00"/>
  </r>
  <r>
    <s v="T2"/>
    <x v="10"/>
    <x v="0"/>
    <s v="EI162"/>
    <d v="2019-05-16T11:10:00"/>
    <s v="May"/>
    <x v="1"/>
    <x v="25"/>
    <s v="None"/>
    <d v="2019-05-16T00:00:00"/>
    <d v="1899-12-30T11:10:00"/>
    <x v="63"/>
    <d v="1899-12-30T11:11:00"/>
  </r>
  <r>
    <s v="T2"/>
    <x v="23"/>
    <x v="0"/>
    <s v="EI3282"/>
    <d v="2019-05-16T11:10:00"/>
    <s v="May"/>
    <x v="1"/>
    <x v="23"/>
    <s v="None"/>
    <d v="2019-05-16T00:00:00"/>
    <d v="1899-12-30T11:10:00"/>
    <x v="63"/>
    <d v="1899-12-30T11:13:00"/>
  </r>
  <r>
    <s v="T1"/>
    <x v="13"/>
    <x v="7"/>
    <s v="KL946"/>
    <d v="2019-05-16T11:10:00"/>
    <s v="May"/>
    <x v="1"/>
    <x v="31"/>
    <s v="Long"/>
    <d v="2019-05-16T00:00:00"/>
    <d v="1899-12-30T11:10:00"/>
    <x v="63"/>
    <d v="1899-12-30T11:45:00"/>
  </r>
  <r>
    <s v="T1"/>
    <x v="40"/>
    <x v="26"/>
    <s v="LX401"/>
    <d v="2019-05-16T11:15:00"/>
    <s v="May"/>
    <x v="1"/>
    <x v="44"/>
    <s v="Short"/>
    <d v="2019-05-16T00:00:00"/>
    <d v="1899-12-30T11:15:00"/>
    <x v="64"/>
    <d v="1899-12-30T11:27:00"/>
  </r>
  <r>
    <s v="T2"/>
    <x v="44"/>
    <x v="0"/>
    <s v="EI284"/>
    <d v="2019-05-16T11:20:00"/>
    <s v="May"/>
    <x v="1"/>
    <x v="25"/>
    <s v="None"/>
    <d v="2019-05-16T00:00:00"/>
    <d v="1899-12-30T11:20:00"/>
    <x v="64"/>
    <d v="1899-12-30T11:21:00"/>
  </r>
  <r>
    <s v="T1"/>
    <x v="7"/>
    <x v="15"/>
    <s v="AF1717"/>
    <d v="2019-05-16T11:20:00"/>
    <s v="May"/>
    <x v="1"/>
    <x v="2"/>
    <s v="None"/>
    <d v="2019-05-16T00:00:00"/>
    <d v="1899-12-30T11:20:00"/>
    <x v="64"/>
    <d v="1899-12-30T11:29:00"/>
  </r>
  <r>
    <s v="T2"/>
    <x v="99"/>
    <x v="0"/>
    <s v="EI3930"/>
    <d v="2019-05-16T11:20:00"/>
    <s v="May"/>
    <x v="1"/>
    <x v="23"/>
    <s v="None"/>
    <d v="2019-05-16T00:00:00"/>
    <d v="1899-12-30T11:20:00"/>
    <x v="64"/>
    <d v="1899-12-30T11:23:00"/>
  </r>
  <r>
    <s v="T2"/>
    <x v="51"/>
    <x v="0"/>
    <s v="EI137"/>
    <d v="2019-05-16T11:30:00"/>
    <s v="May"/>
    <x v="1"/>
    <x v="50"/>
    <s v="None"/>
    <d v="2019-05-16T00:00:00"/>
    <d v="1899-12-30T11:30:00"/>
    <x v="55"/>
    <d v="1899-12-30T11:32:00"/>
  </r>
  <r>
    <s v="T2"/>
    <x v="64"/>
    <x v="0"/>
    <s v="EI123"/>
    <d v="2019-05-16T11:30:00"/>
    <s v="May"/>
    <x v="1"/>
    <x v="64"/>
    <s v="None"/>
    <d v="2019-05-16T00:00:00"/>
    <d v="1899-12-30T11:30:00"/>
    <x v="55"/>
    <d v="1899-12-30T11:37:00"/>
  </r>
  <r>
    <s v="T2"/>
    <x v="66"/>
    <x v="22"/>
    <s v="DL045"/>
    <d v="2019-05-16T11:35:00"/>
    <s v="May"/>
    <x v="1"/>
    <x v="7"/>
    <s v="Short"/>
    <d v="2019-05-16T00:00:00"/>
    <d v="1899-12-30T11:35:00"/>
    <x v="56"/>
    <d v="1899-12-30T11:52:00"/>
  </r>
  <r>
    <s v="T1"/>
    <x v="94"/>
    <x v="25"/>
    <s v="FI417"/>
    <d v="2019-05-16T11:45:00"/>
    <s v="May"/>
    <x v="1"/>
    <x v="22"/>
    <s v="Short"/>
    <d v="2019-05-16T00:00:00"/>
    <d v="1899-12-30T11:45:00"/>
    <x v="57"/>
    <d v="1899-12-30T11:58:00"/>
  </r>
  <r>
    <s v="T1"/>
    <x v="93"/>
    <x v="2"/>
    <s v="FR632"/>
    <d v="2019-05-16T11:45:00"/>
    <s v="May"/>
    <x v="1"/>
    <x v="92"/>
    <s v="Long"/>
    <d v="2019-05-16T00:00:00"/>
    <d v="1899-12-30T11:45:00"/>
    <x v="57"/>
    <d v="1899-12-30T12:19:00"/>
  </r>
  <r>
    <s v="T2"/>
    <x v="26"/>
    <x v="0"/>
    <s v="EI494"/>
    <d v="2019-05-16T11:45:00"/>
    <s v="May"/>
    <x v="1"/>
    <x v="50"/>
    <s v="None"/>
    <d v="2019-05-16T00:00:00"/>
    <d v="1899-12-30T11:45:00"/>
    <x v="57"/>
    <d v="1899-12-30T11:47:00"/>
  </r>
  <r>
    <s v="T2"/>
    <x v="96"/>
    <x v="0"/>
    <s v="EI532"/>
    <d v="2019-05-16T11:55:00"/>
    <s v="May"/>
    <x v="1"/>
    <x v="22"/>
    <s v="Short"/>
    <d v="2019-05-16T00:00:00"/>
    <d v="1899-12-30T11:55:00"/>
    <x v="58"/>
    <d v="1899-12-30T12:08:00"/>
  </r>
  <r>
    <s v="T2"/>
    <x v="16"/>
    <x v="0"/>
    <s v="EI584"/>
    <d v="2019-05-16T11:55:00"/>
    <s v="May"/>
    <x v="1"/>
    <x v="19"/>
    <s v="None"/>
    <d v="2019-05-16T00:00:00"/>
    <d v="1899-12-30T11:55:00"/>
    <x v="58"/>
    <d v="1899-12-30T12:03:00"/>
  </r>
  <r>
    <s v="T2"/>
    <x v="10"/>
    <x v="0"/>
    <s v="EI164"/>
    <d v="2019-05-16T12:00:00"/>
    <s v="May"/>
    <x v="1"/>
    <x v="23"/>
    <s v="None"/>
    <d v="2019-05-16T00:00:00"/>
    <d v="1899-12-30T12:00:00"/>
    <x v="58"/>
    <d v="1899-12-30T12:03:00"/>
  </r>
  <r>
    <s v="T2"/>
    <x v="2"/>
    <x v="0"/>
    <s v="EI664"/>
    <d v="2019-05-16T12:15:00"/>
    <s v="May"/>
    <x v="1"/>
    <x v="23"/>
    <s v="None"/>
    <d v="2019-05-16T00:00:00"/>
    <d v="1899-12-30T12:15:00"/>
    <x v="49"/>
    <d v="1899-12-30T12:18:00"/>
  </r>
  <r>
    <s v="T2"/>
    <x v="135"/>
    <x v="0"/>
    <s v="EI416"/>
    <d v="2019-05-16T12:15:00"/>
    <s v="May"/>
    <x v="1"/>
    <x v="24"/>
    <s v="None"/>
    <d v="2019-05-16T00:00:00"/>
    <d v="1899-12-30T12:15:00"/>
    <x v="49"/>
    <d v="1899-12-30T12:15:00"/>
  </r>
  <r>
    <s v="T1"/>
    <x v="140"/>
    <x v="2"/>
    <s v="FR8998"/>
    <d v="2019-05-16T12:20:00"/>
    <s v="May"/>
    <x v="1"/>
    <x v="26"/>
    <s v="Short"/>
    <d v="2019-05-16T00:00:00"/>
    <d v="1899-12-30T12:20:00"/>
    <x v="49"/>
    <d v="1899-12-30T12:36:00"/>
  </r>
  <r>
    <s v="T2"/>
    <x v="82"/>
    <x v="22"/>
    <s v="DL177"/>
    <d v="2019-05-16T12:20:00"/>
    <s v="May"/>
    <x v="1"/>
    <x v="25"/>
    <s v="None"/>
    <d v="2019-05-16T00:00:00"/>
    <d v="1899-12-30T12:20:00"/>
    <x v="49"/>
    <d v="1899-12-30T12:21:00"/>
  </r>
  <r>
    <s v="T2"/>
    <x v="64"/>
    <x v="20"/>
    <s v="UA153"/>
    <d v="2019-05-16T12:25:00"/>
    <s v="May"/>
    <x v="1"/>
    <x v="2"/>
    <s v="None"/>
    <d v="2019-05-16T00:00:00"/>
    <d v="1899-12-30T12:25:00"/>
    <x v="50"/>
    <d v="1899-12-30T12:34:00"/>
  </r>
  <r>
    <s v="T1"/>
    <x v="77"/>
    <x v="23"/>
    <s v="AC843"/>
    <d v="2019-05-16T12:25:00"/>
    <s v="May"/>
    <x v="1"/>
    <x v="18"/>
    <s v="None"/>
    <d v="2019-05-16T00:00:00"/>
    <d v="1899-12-30T12:25:00"/>
    <x v="50"/>
    <d v="1899-12-30T12:30:00"/>
  </r>
  <r>
    <s v="T1"/>
    <x v="5"/>
    <x v="2"/>
    <s v="FR3977"/>
    <d v="2019-05-16T12:30:00"/>
    <s v="May"/>
    <x v="1"/>
    <x v="39"/>
    <s v="None"/>
    <d v="2019-05-16T00:00:00"/>
    <d v="1899-12-30T12:30:00"/>
    <x v="50"/>
    <d v="1899-12-30T12:34:00"/>
  </r>
  <r>
    <s v="T2"/>
    <x v="86"/>
    <x v="0"/>
    <s v="EI147"/>
    <d v="2019-05-16T12:35:00"/>
    <s v="May"/>
    <x v="1"/>
    <x v="58"/>
    <s v="Long"/>
    <d v="2019-05-16T00:00:00"/>
    <d v="1899-12-30T12:35:00"/>
    <x v="51"/>
    <d v="1899-12-30T13:14:00"/>
  </r>
  <r>
    <s v="T1"/>
    <x v="31"/>
    <x v="2"/>
    <s v="FR816"/>
    <d v="2019-05-16T12:35:00"/>
    <s v="May"/>
    <x v="1"/>
    <x v="22"/>
    <s v="Short"/>
    <d v="2019-05-16T00:00:00"/>
    <d v="1899-12-30T12:35:00"/>
    <x v="51"/>
    <d v="1899-12-30T12:48:00"/>
  </r>
  <r>
    <s v="T1"/>
    <x v="93"/>
    <x v="33"/>
    <s v="SK538"/>
    <d v="2019-05-16T12:40:00"/>
    <s v="May"/>
    <x v="1"/>
    <x v="0"/>
    <s v="Short"/>
    <d v="2019-05-16T00:00:00"/>
    <d v="1899-12-30T12:40:00"/>
    <x v="51"/>
    <d v="1899-12-30T12:54:00"/>
  </r>
  <r>
    <s v="T1"/>
    <x v="85"/>
    <x v="2"/>
    <s v="FR8035"/>
    <d v="2019-05-16T12:40:00"/>
    <s v="May"/>
    <x v="1"/>
    <x v="24"/>
    <s v="None"/>
    <d v="2019-05-16T00:00:00"/>
    <d v="1899-12-30T12:40:00"/>
    <x v="51"/>
    <d v="1899-12-30T12:40:00"/>
  </r>
  <r>
    <s v="T1"/>
    <x v="18"/>
    <x v="2"/>
    <s v="FR122"/>
    <d v="2019-05-16T12:50:00"/>
    <s v="May"/>
    <x v="1"/>
    <x v="10"/>
    <s v="Medium"/>
    <d v="2019-05-16T00:00:00"/>
    <d v="1899-12-30T12:50:00"/>
    <x v="52"/>
    <d v="1899-12-30T13:17:00"/>
  </r>
  <r>
    <s v="T2"/>
    <x v="31"/>
    <x v="0"/>
    <s v="EI3252"/>
    <d v="2019-05-16T09:55:00"/>
    <s v="May"/>
    <x v="1"/>
    <x v="67"/>
    <s v="Medium"/>
    <d v="2019-05-16T00:00:00"/>
    <d v="1899-12-30T09:55:00"/>
    <x v="69"/>
    <d v="1899-12-30T10:18:00"/>
  </r>
  <r>
    <s v="T2"/>
    <x v="13"/>
    <x v="0"/>
    <s v="EI604"/>
    <d v="2019-05-16T10:00:00"/>
    <s v="May"/>
    <x v="1"/>
    <x v="61"/>
    <s v="Long"/>
    <d v="2019-05-16T00:00:00"/>
    <d v="1899-12-30T10:00:00"/>
    <x v="69"/>
    <d v="1899-12-30T10:50:00"/>
  </r>
  <r>
    <s v="T1"/>
    <x v="65"/>
    <x v="19"/>
    <s v="0B156"/>
    <d v="2019-05-16T10:00:00"/>
    <s v="May"/>
    <x v="1"/>
    <x v="64"/>
    <s v="None"/>
    <d v="2019-05-16T00:00:00"/>
    <d v="1899-12-30T10:00:00"/>
    <x v="69"/>
    <d v="1899-12-30T10:07:00"/>
  </r>
  <r>
    <s v="T2"/>
    <x v="0"/>
    <x v="0"/>
    <s v="EI3222"/>
    <d v="2019-05-16T10:00:00"/>
    <s v="May"/>
    <x v="1"/>
    <x v="37"/>
    <s v="Medium"/>
    <d v="2019-05-16T00:00:00"/>
    <d v="1899-12-30T10:00:00"/>
    <x v="69"/>
    <d v="1899-12-30T10:25:00"/>
  </r>
  <r>
    <s v="T1"/>
    <x v="1"/>
    <x v="2"/>
    <s v="FR7062"/>
    <d v="2019-05-16T10:10:00"/>
    <s v="May"/>
    <x v="1"/>
    <x v="44"/>
    <s v="Short"/>
    <d v="2019-05-16T00:00:00"/>
    <d v="1899-12-30T10:10:00"/>
    <x v="70"/>
    <d v="1899-12-30T10:22:00"/>
  </r>
  <r>
    <s v="T1"/>
    <x v="100"/>
    <x v="2"/>
    <s v="FR4282"/>
    <d v="2019-05-16T10:10:00"/>
    <s v="May"/>
    <x v="1"/>
    <x v="50"/>
    <s v="None"/>
    <d v="2019-05-16T00:00:00"/>
    <d v="1899-12-30T10:10:00"/>
    <x v="70"/>
    <d v="1899-12-30T10:12:00"/>
  </r>
  <r>
    <s v="T2"/>
    <x v="14"/>
    <x v="0"/>
    <s v="EI3322"/>
    <d v="2019-05-16T09:50:00"/>
    <s v="May"/>
    <x v="1"/>
    <x v="39"/>
    <s v="None"/>
    <d v="2019-05-16T00:00:00"/>
    <d v="1899-12-30T09:50:00"/>
    <x v="68"/>
    <d v="1899-12-30T09:54:00"/>
  </r>
  <r>
    <s v="T2"/>
    <x v="7"/>
    <x v="0"/>
    <s v="EI524"/>
    <d v="2019-05-16T09:50:00"/>
    <s v="May"/>
    <x v="1"/>
    <x v="25"/>
    <s v="None"/>
    <d v="2019-05-16T00:00:00"/>
    <d v="1899-12-30T09:50:00"/>
    <x v="68"/>
    <d v="1899-12-30T09:51:00"/>
  </r>
  <r>
    <s v="T1"/>
    <x v="22"/>
    <x v="2"/>
    <s v="FR172"/>
    <d v="2019-05-16T09:45:00"/>
    <s v="May"/>
    <x v="1"/>
    <x v="19"/>
    <s v="None"/>
    <d v="2019-05-16T00:00:00"/>
    <d v="1899-12-30T09:45:00"/>
    <x v="68"/>
    <d v="1899-12-30T09:53:00"/>
  </r>
  <r>
    <s v="T2"/>
    <x v="10"/>
    <x v="0"/>
    <s v="EI158"/>
    <d v="2019-05-16T09:40:00"/>
    <s v="May"/>
    <x v="1"/>
    <x v="28"/>
    <s v="Medium"/>
    <d v="2019-05-16T00:00:00"/>
    <d v="1899-12-30T09:40:00"/>
    <x v="67"/>
    <d v="1899-12-30T10:08:00"/>
  </r>
  <r>
    <s v="T1"/>
    <x v="102"/>
    <x v="27"/>
    <s v="EY042"/>
    <d v="2019-05-16T09:35:00"/>
    <s v="May"/>
    <x v="1"/>
    <x v="2"/>
    <s v="None"/>
    <d v="2019-05-16T00:00:00"/>
    <d v="1899-12-30T09:35:00"/>
    <x v="67"/>
    <d v="1899-12-30T09:44:00"/>
  </r>
  <r>
    <s v="T1"/>
    <x v="144"/>
    <x v="2"/>
    <s v="FR1982"/>
    <d v="2019-05-16T09:30:00"/>
    <s v="May"/>
    <x v="1"/>
    <x v="23"/>
    <s v="None"/>
    <d v="2019-05-16T00:00:00"/>
    <d v="1899-12-30T09:30:00"/>
    <x v="66"/>
    <d v="1899-12-30T09:33:00"/>
  </r>
  <r>
    <s v="T1"/>
    <x v="26"/>
    <x v="2"/>
    <s v="FR7034"/>
    <d v="2019-05-16T09:30:00"/>
    <s v="May"/>
    <x v="1"/>
    <x v="33"/>
    <s v="None"/>
    <d v="2019-05-16T00:00:00"/>
    <d v="1899-12-30T09:30:00"/>
    <x v="66"/>
    <d v="1899-12-30T09:36:00"/>
  </r>
  <r>
    <s v="T1"/>
    <x v="118"/>
    <x v="2"/>
    <s v="FR8511"/>
    <d v="2019-05-16T09:25:00"/>
    <s v="May"/>
    <x v="1"/>
    <x v="64"/>
    <s v="None"/>
    <d v="2019-05-16T00:00:00"/>
    <d v="1899-12-30T09:25:00"/>
    <x v="66"/>
    <d v="1899-12-30T09:32:00"/>
  </r>
  <r>
    <s v="T1"/>
    <x v="74"/>
    <x v="8"/>
    <s v="BE4522"/>
    <d v="2019-05-16T08:35:00"/>
    <s v="May"/>
    <x v="1"/>
    <x v="25"/>
    <s v="None"/>
    <d v="2019-05-16T00:00:00"/>
    <d v="1899-12-30T08:35:00"/>
    <x v="73"/>
    <d v="1899-12-30T08:36:00"/>
  </r>
  <r>
    <s v="T1"/>
    <x v="75"/>
    <x v="17"/>
    <s v="QR020"/>
    <d v="2019-05-16T08:40:00"/>
    <s v="May"/>
    <x v="1"/>
    <x v="23"/>
    <s v="None"/>
    <d v="2019-05-16T00:00:00"/>
    <d v="1899-12-30T08:40:00"/>
    <x v="73"/>
    <d v="1899-12-30T08:43:00"/>
  </r>
  <r>
    <s v="T1"/>
    <x v="87"/>
    <x v="24"/>
    <s v="LM664"/>
    <d v="2019-05-16T08:45:00"/>
    <s v="May"/>
    <x v="1"/>
    <x v="39"/>
    <s v="None"/>
    <d v="2019-05-16T00:00:00"/>
    <d v="1899-12-30T08:45:00"/>
    <x v="74"/>
    <d v="1899-12-30T08:49:00"/>
  </r>
  <r>
    <s v="T1"/>
    <x v="106"/>
    <x v="5"/>
    <s v="HV8071"/>
    <d v="2019-05-16T08:50:00"/>
    <s v="May"/>
    <x v="1"/>
    <x v="2"/>
    <s v="None"/>
    <d v="2019-05-16T00:00:00"/>
    <d v="1899-12-30T08:50:00"/>
    <x v="74"/>
    <d v="1899-12-30T08:59:00"/>
  </r>
  <r>
    <s v="T1"/>
    <x v="13"/>
    <x v="7"/>
    <s v="KL934"/>
    <d v="2019-05-16T08:50:00"/>
    <s v="May"/>
    <x v="1"/>
    <x v="50"/>
    <s v="None"/>
    <d v="2019-05-16T00:00:00"/>
    <d v="1899-12-30T08:50:00"/>
    <x v="74"/>
    <d v="1899-12-30T08:52:00"/>
  </r>
  <r>
    <s v="T1"/>
    <x v="33"/>
    <x v="2"/>
    <s v="FR2187"/>
    <d v="2019-05-16T08:55:00"/>
    <s v="May"/>
    <x v="1"/>
    <x v="39"/>
    <s v="None"/>
    <d v="2019-05-16T00:00:00"/>
    <d v="1899-12-30T08:55:00"/>
    <x v="75"/>
    <d v="1899-12-30T08:59:00"/>
  </r>
  <r>
    <s v="T2"/>
    <x v="22"/>
    <x v="0"/>
    <s v="EI3350"/>
    <d v="2019-05-16T09:00:00"/>
    <s v="May"/>
    <x v="1"/>
    <x v="25"/>
    <s v="None"/>
    <d v="2019-05-16T00:00:00"/>
    <d v="1899-12-30T09:00:00"/>
    <x v="75"/>
    <d v="1899-12-30T09:01:00"/>
  </r>
  <r>
    <s v="T1"/>
    <x v="15"/>
    <x v="12"/>
    <s v="LH977"/>
    <d v="2019-05-16T09:10:00"/>
    <s v="May"/>
    <x v="1"/>
    <x v="3"/>
    <s v="Long"/>
    <d v="2019-05-16T00:00:00"/>
    <d v="1899-12-30T09:10:00"/>
    <x v="76"/>
    <d v="1899-12-30T10:06:00"/>
  </r>
  <r>
    <s v="T2"/>
    <x v="89"/>
    <x v="20"/>
    <s v="UA022"/>
    <d v="2019-05-16T09:20:00"/>
    <s v="May"/>
    <x v="1"/>
    <x v="44"/>
    <s v="Short"/>
    <d v="2019-05-16T00:00:00"/>
    <d v="1899-12-30T09:20:00"/>
    <x v="65"/>
    <d v="1899-12-30T09:32:00"/>
  </r>
  <r>
    <s v="T2"/>
    <x v="17"/>
    <x v="0"/>
    <s v="EI3390"/>
    <d v="2019-05-16T07:20:00"/>
    <s v="May"/>
    <x v="1"/>
    <x v="39"/>
    <s v="None"/>
    <d v="2019-05-16T00:00:00"/>
    <d v="1899-12-30T07:20:00"/>
    <x v="77"/>
    <d v="1899-12-30T07:24:00"/>
  </r>
  <r>
    <s v="T2"/>
    <x v="113"/>
    <x v="0"/>
    <s v="EI476"/>
    <d v="2019-05-16T07:20:00"/>
    <s v="May"/>
    <x v="1"/>
    <x v="24"/>
    <s v="None"/>
    <d v="2019-05-16T00:00:00"/>
    <d v="1899-12-30T07:20:00"/>
    <x v="77"/>
    <d v="1899-12-30T07:20:00"/>
  </r>
  <r>
    <s v="T1"/>
    <x v="151"/>
    <x v="2"/>
    <s v="FR1984"/>
    <d v="2019-05-16T07:20:00"/>
    <s v="May"/>
    <x v="1"/>
    <x v="18"/>
    <s v="None"/>
    <d v="2019-05-16T00:00:00"/>
    <d v="1899-12-30T07:20:00"/>
    <x v="77"/>
    <d v="1899-12-30T07:25:00"/>
  </r>
  <r>
    <s v="T1"/>
    <x v="16"/>
    <x v="2"/>
    <s v="FR7044"/>
    <d v="2019-05-16T07:20:00"/>
    <s v="May"/>
    <x v="1"/>
    <x v="5"/>
    <s v="Short"/>
    <d v="2019-05-16T00:00:00"/>
    <d v="1899-12-30T07:20:00"/>
    <x v="77"/>
    <d v="1899-12-30T07:31:00"/>
  </r>
  <r>
    <s v="T1"/>
    <x v="106"/>
    <x v="39"/>
    <s v="AP8303"/>
    <d v="2019-05-16T07:20:00"/>
    <s v="May"/>
    <x v="1"/>
    <x v="37"/>
    <s v="Medium"/>
    <d v="2019-05-16T00:00:00"/>
    <d v="1899-12-30T07:20:00"/>
    <x v="77"/>
    <d v="1899-12-30T07:45:00"/>
  </r>
  <r>
    <s v="T1"/>
    <x v="42"/>
    <x v="2"/>
    <s v="FR8556"/>
    <d v="2019-05-16T07:20:00"/>
    <s v="May"/>
    <x v="1"/>
    <x v="50"/>
    <s v="None"/>
    <d v="2019-05-16T00:00:00"/>
    <d v="1899-12-30T07:20:00"/>
    <x v="77"/>
    <d v="1899-12-30T07:22:00"/>
  </r>
  <r>
    <s v="T1"/>
    <x v="61"/>
    <x v="2"/>
    <s v="FR7199"/>
    <d v="2019-05-16T07:30:00"/>
    <s v="May"/>
    <x v="1"/>
    <x v="25"/>
    <s v="None"/>
    <d v="2019-05-16T00:00:00"/>
    <d v="1899-12-30T07:30:00"/>
    <x v="78"/>
    <d v="1899-12-30T07:31:00"/>
  </r>
  <r>
    <s v="T2"/>
    <x v="44"/>
    <x v="0"/>
    <s v="EI282"/>
    <d v="2019-05-16T07:30:00"/>
    <s v="May"/>
    <x v="1"/>
    <x v="25"/>
    <s v="None"/>
    <d v="2019-05-16T00:00:00"/>
    <d v="1899-12-30T07:30:00"/>
    <x v="78"/>
    <d v="1899-12-30T07:31:00"/>
  </r>
  <r>
    <s v="T1"/>
    <x v="15"/>
    <x v="2"/>
    <s v="FR380"/>
    <d v="2019-05-16T07:35:00"/>
    <s v="May"/>
    <x v="1"/>
    <x v="0"/>
    <s v="Short"/>
    <d v="2019-05-16T00:00:00"/>
    <d v="1899-12-30T07:35:00"/>
    <x v="79"/>
    <d v="1899-12-30T07:49:00"/>
  </r>
  <r>
    <s v="T1"/>
    <x v="18"/>
    <x v="2"/>
    <s v="FR112"/>
    <d v="2019-05-16T07:35:00"/>
    <s v="May"/>
    <x v="1"/>
    <x v="24"/>
    <s v="None"/>
    <d v="2019-05-16T00:00:00"/>
    <d v="1899-12-30T07:35:00"/>
    <x v="79"/>
    <d v="1899-12-30T07:35:00"/>
  </r>
  <r>
    <s v="T1"/>
    <x v="148"/>
    <x v="2"/>
    <s v="FR7128"/>
    <d v="2019-05-16T07:40:00"/>
    <s v="May"/>
    <x v="1"/>
    <x v="24"/>
    <s v="None"/>
    <d v="2019-05-16T00:00:00"/>
    <d v="1899-12-30T07:40:00"/>
    <x v="79"/>
    <d v="1899-12-30T07:40:00"/>
  </r>
  <r>
    <s v="T2"/>
    <x v="114"/>
    <x v="0"/>
    <s v="EI422"/>
    <d v="2019-05-16T07:40:00"/>
    <s v="May"/>
    <x v="1"/>
    <x v="39"/>
    <s v="None"/>
    <d v="2019-05-16T00:00:00"/>
    <d v="1899-12-30T07:40:00"/>
    <x v="79"/>
    <d v="1899-12-30T07:44:00"/>
  </r>
  <r>
    <s v="T1"/>
    <x v="116"/>
    <x v="2"/>
    <s v="FR1964"/>
    <d v="2019-05-16T08:00:00"/>
    <s v="May"/>
    <x v="1"/>
    <x v="25"/>
    <s v="None"/>
    <d v="2019-05-16T00:00:00"/>
    <d v="1899-12-30T08:00:00"/>
    <x v="81"/>
    <d v="1899-12-30T08:01:00"/>
  </r>
  <r>
    <s v="T1"/>
    <x v="24"/>
    <x v="2"/>
    <s v="FR534"/>
    <d v="2019-05-16T08:05:00"/>
    <s v="May"/>
    <x v="1"/>
    <x v="47"/>
    <s v="Short"/>
    <d v="2019-05-16T00:00:00"/>
    <d v="1899-12-30T08:05:00"/>
    <x v="82"/>
    <d v="1899-12-30T08:23:00"/>
  </r>
  <r>
    <s v="T1"/>
    <x v="4"/>
    <x v="2"/>
    <s v="FR1452"/>
    <d v="2019-05-16T06:25:00"/>
    <s v="May"/>
    <x v="1"/>
    <x v="67"/>
    <s v="Medium"/>
    <d v="2019-05-16T00:00:00"/>
    <d v="1899-12-30T06:25:00"/>
    <x v="83"/>
    <d v="1899-12-30T06:48:00"/>
  </r>
  <r>
    <s v="T2"/>
    <x v="14"/>
    <x v="0"/>
    <s v="EI202"/>
    <d v="2019-05-16T06:30:00"/>
    <s v="May"/>
    <x v="1"/>
    <x v="50"/>
    <s v="None"/>
    <d v="2019-05-16T00:00:00"/>
    <d v="1899-12-30T06:30:00"/>
    <x v="83"/>
    <d v="1899-12-30T06:32:00"/>
  </r>
  <r>
    <s v="T2"/>
    <x v="44"/>
    <x v="0"/>
    <s v="EI280"/>
    <d v="2019-05-16T06:30:00"/>
    <s v="May"/>
    <x v="1"/>
    <x v="50"/>
    <s v="None"/>
    <d v="2019-05-16T00:00:00"/>
    <d v="1899-12-30T06:30:00"/>
    <x v="83"/>
    <d v="1899-12-30T06:32:00"/>
  </r>
  <r>
    <s v="T2"/>
    <x v="23"/>
    <x v="0"/>
    <s v="EI3280"/>
    <d v="2019-05-16T06:40:00"/>
    <s v="May"/>
    <x v="1"/>
    <x v="24"/>
    <s v="None"/>
    <d v="2019-05-16T00:00:00"/>
    <d v="1899-12-30T06:40:00"/>
    <x v="84"/>
    <d v="1899-12-30T06:40:00"/>
  </r>
  <r>
    <s v="T2"/>
    <x v="7"/>
    <x v="0"/>
    <s v="EI520"/>
    <d v="2019-05-16T06:40:00"/>
    <s v="May"/>
    <x v="1"/>
    <x v="24"/>
    <s v="None"/>
    <d v="2019-05-16T00:00:00"/>
    <d v="1899-12-30T06:40:00"/>
    <x v="84"/>
    <d v="1899-12-30T06:40:00"/>
  </r>
  <r>
    <s v="T1"/>
    <x v="103"/>
    <x v="2"/>
    <s v="FR1116"/>
    <d v="2019-05-16T06:40:00"/>
    <s v="May"/>
    <x v="1"/>
    <x v="39"/>
    <s v="None"/>
    <d v="2019-05-16T00:00:00"/>
    <d v="1899-12-30T06:40:00"/>
    <x v="84"/>
    <d v="1899-12-30T06:44:00"/>
  </r>
  <r>
    <s v="T2"/>
    <x v="31"/>
    <x v="0"/>
    <s v="EI3250"/>
    <d v="2019-05-16T06:40:00"/>
    <s v="May"/>
    <x v="1"/>
    <x v="39"/>
    <s v="None"/>
    <d v="2019-05-16T00:00:00"/>
    <d v="1899-12-30T06:40:00"/>
    <x v="84"/>
    <d v="1899-12-30T06:44:00"/>
  </r>
  <r>
    <s v="T2"/>
    <x v="42"/>
    <x v="0"/>
    <s v="EI330"/>
    <d v="2019-05-16T06:45:00"/>
    <s v="May"/>
    <x v="1"/>
    <x v="25"/>
    <s v="None"/>
    <d v="2019-05-16T00:00:00"/>
    <d v="1899-12-30T06:45:00"/>
    <x v="85"/>
    <d v="1899-12-30T06:46:00"/>
  </r>
  <r>
    <s v="T1"/>
    <x v="11"/>
    <x v="2"/>
    <s v="FR7328"/>
    <d v="2019-05-16T06:45:00"/>
    <s v="May"/>
    <x v="1"/>
    <x v="50"/>
    <s v="None"/>
    <d v="2019-05-16T00:00:00"/>
    <d v="1899-12-30T06:45:00"/>
    <x v="85"/>
    <d v="1899-12-30T06:47:00"/>
  </r>
  <r>
    <s v="T2"/>
    <x v="5"/>
    <x v="0"/>
    <s v="EI562"/>
    <d v="2019-05-16T06:45:00"/>
    <s v="May"/>
    <x v="1"/>
    <x v="39"/>
    <s v="None"/>
    <d v="2019-05-16T00:00:00"/>
    <d v="1899-12-30T06:45:00"/>
    <x v="85"/>
    <d v="1899-12-30T06:49:00"/>
  </r>
  <r>
    <s v="T2"/>
    <x v="4"/>
    <x v="0"/>
    <s v="EI630"/>
    <d v="2019-05-16T06:50:00"/>
    <s v="May"/>
    <x v="1"/>
    <x v="5"/>
    <s v="Short"/>
    <d v="2019-05-16T00:00:00"/>
    <d v="1899-12-30T06:50:00"/>
    <x v="85"/>
    <d v="1899-12-30T07:01:00"/>
  </r>
  <r>
    <s v="T2"/>
    <x v="0"/>
    <x v="0"/>
    <s v="EI3220"/>
    <d v="2019-05-16T06:50:00"/>
    <s v="May"/>
    <x v="1"/>
    <x v="44"/>
    <s v="Short"/>
    <d v="2019-05-16T00:00:00"/>
    <d v="1899-12-30T06:50:00"/>
    <x v="85"/>
    <d v="1899-12-30T07:02:00"/>
  </r>
  <r>
    <s v="T1"/>
    <x v="13"/>
    <x v="2"/>
    <s v="FR3100"/>
    <d v="2019-05-16T06:50:00"/>
    <s v="May"/>
    <x v="1"/>
    <x v="44"/>
    <s v="Short"/>
    <d v="2019-05-16T00:00:00"/>
    <d v="1899-12-30T06:50:00"/>
    <x v="85"/>
    <d v="1899-12-30T07:02:00"/>
  </r>
  <r>
    <s v="T1"/>
    <x v="52"/>
    <x v="2"/>
    <s v="FR9432"/>
    <d v="2019-05-16T06:50:00"/>
    <s v="May"/>
    <x v="1"/>
    <x v="23"/>
    <s v="None"/>
    <d v="2019-05-16T00:00:00"/>
    <d v="1899-12-30T06:50:00"/>
    <x v="85"/>
    <d v="1899-12-30T06:53:00"/>
  </r>
  <r>
    <s v="T2"/>
    <x v="16"/>
    <x v="0"/>
    <s v="EI582"/>
    <d v="2019-05-16T07:00:00"/>
    <s v="May"/>
    <x v="1"/>
    <x v="46"/>
    <s v="Medium"/>
    <d v="2019-05-16T00:00:00"/>
    <d v="1899-12-30T07:00:00"/>
    <x v="86"/>
    <d v="1899-12-30T07:20:00"/>
  </r>
  <r>
    <s v="T2"/>
    <x v="18"/>
    <x v="0"/>
    <s v="EI230"/>
    <d v="2019-05-16T07:05:00"/>
    <s v="May"/>
    <x v="1"/>
    <x v="18"/>
    <s v="None"/>
    <d v="2019-05-16T00:00:00"/>
    <d v="1899-12-30T07:05:00"/>
    <x v="87"/>
    <d v="1899-12-30T07:10:00"/>
  </r>
  <r>
    <s v="T2"/>
    <x v="40"/>
    <x v="0"/>
    <s v="EI342"/>
    <d v="2019-05-16T07:10:00"/>
    <s v="May"/>
    <x v="1"/>
    <x v="25"/>
    <s v="None"/>
    <d v="2019-05-16T00:00:00"/>
    <d v="1899-12-30T07:10:00"/>
    <x v="87"/>
    <d v="1899-12-30T07:11:00"/>
  </r>
  <r>
    <s v="T1"/>
    <x v="149"/>
    <x v="2"/>
    <s v="FR7086"/>
    <d v="2019-05-16T07:10:00"/>
    <s v="May"/>
    <x v="1"/>
    <x v="64"/>
    <s v="None"/>
    <d v="2019-05-16T00:00:00"/>
    <d v="1899-12-30T07:10:00"/>
    <x v="87"/>
    <d v="1899-12-30T07:17:00"/>
  </r>
  <r>
    <s v="T2"/>
    <x v="63"/>
    <x v="0"/>
    <s v="EI450"/>
    <d v="2019-05-16T07:10:00"/>
    <s v="May"/>
    <x v="1"/>
    <x v="18"/>
    <s v="None"/>
    <d v="2019-05-16T00:00:00"/>
    <d v="1899-12-30T07:10:00"/>
    <x v="87"/>
    <d v="1899-12-30T07:15:00"/>
  </r>
  <r>
    <s v="T2"/>
    <x v="41"/>
    <x v="0"/>
    <s v="EI352"/>
    <d v="2019-05-16T07:10:00"/>
    <s v="May"/>
    <x v="1"/>
    <x v="24"/>
    <s v="None"/>
    <d v="2019-05-16T00:00:00"/>
    <d v="1899-12-30T07:10:00"/>
    <x v="87"/>
    <d v="1899-12-30T07:10:00"/>
  </r>
  <r>
    <s v="T1"/>
    <x v="31"/>
    <x v="28"/>
    <s v="HU751"/>
    <d v="2019-05-16T08:00:00"/>
    <s v="May"/>
    <x v="1"/>
    <x v="24"/>
    <s v="None"/>
    <d v="2019-05-16T00:00:00"/>
    <d v="1899-12-30T08:00:00"/>
    <x v="81"/>
    <d v="1899-12-30T08:00:00"/>
  </r>
  <r>
    <s v="T1"/>
    <x v="61"/>
    <x v="10"/>
    <s v="TOM1486"/>
    <d v="2019-05-16T05:35:00"/>
    <s v="May"/>
    <x v="1"/>
    <x v="24"/>
    <s v="None"/>
    <d v="2019-05-16T00:00:00"/>
    <d v="1899-12-30T05:35:00"/>
    <x v="88"/>
    <d v="1899-12-30T05:35:00"/>
  </r>
  <r>
    <s v="T1"/>
    <x v="54"/>
    <x v="10"/>
    <s v="TOM1422"/>
    <d v="2019-05-16T05:45:00"/>
    <s v="May"/>
    <x v="1"/>
    <x v="23"/>
    <s v="None"/>
    <d v="2019-05-16T00:00:00"/>
    <d v="1899-12-30T05:45:00"/>
    <x v="97"/>
    <d v="1899-12-30T05:48:00"/>
  </r>
  <r>
    <s v="T2"/>
    <x v="119"/>
    <x v="0"/>
    <s v="EI440"/>
    <d v="2019-05-16T05:45:00"/>
    <s v="May"/>
    <x v="1"/>
    <x v="14"/>
    <s v="Short"/>
    <d v="2019-05-16T00:00:00"/>
    <d v="1899-12-30T05:45:00"/>
    <x v="97"/>
    <d v="1899-12-30T05:55:00"/>
  </r>
  <r>
    <s v="T1"/>
    <x v="13"/>
    <x v="7"/>
    <s v="KL932"/>
    <d v="2019-05-16T05:55:00"/>
    <s v="May"/>
    <x v="1"/>
    <x v="14"/>
    <s v="Short"/>
    <d v="2019-05-16T00:00:00"/>
    <d v="1899-12-30T05:55:00"/>
    <x v="89"/>
    <d v="1899-12-30T06:05:00"/>
  </r>
  <r>
    <s v="T2"/>
    <x v="1"/>
    <x v="0"/>
    <s v="EI572"/>
    <d v="2019-05-16T06:00:00"/>
    <s v="May"/>
    <x v="1"/>
    <x v="23"/>
    <s v="None"/>
    <d v="2019-05-16T00:00:00"/>
    <d v="1899-12-30T06:00:00"/>
    <x v="89"/>
    <d v="1899-12-30T06:03:00"/>
  </r>
  <r>
    <s v="T1"/>
    <x v="41"/>
    <x v="2"/>
    <s v="FR8994"/>
    <d v="2019-05-16T06:10:00"/>
    <s v="May"/>
    <x v="1"/>
    <x v="24"/>
    <s v="None"/>
    <d v="2019-05-16T00:00:00"/>
    <d v="1899-12-30T06:10:00"/>
    <x v="90"/>
    <d v="1899-12-30T06:10:00"/>
  </r>
  <r>
    <s v="T1"/>
    <x v="46"/>
    <x v="2"/>
    <s v="FR9428"/>
    <d v="2019-05-16T06:15:00"/>
    <s v="May"/>
    <x v="1"/>
    <x v="24"/>
    <s v="None"/>
    <d v="2019-05-16T00:00:00"/>
    <d v="1899-12-30T06:15:00"/>
    <x v="91"/>
    <d v="1899-12-30T06:15:00"/>
  </r>
  <r>
    <s v="T1"/>
    <x v="61"/>
    <x v="2"/>
    <s v="FR7124"/>
    <d v="2019-05-16T06:15:00"/>
    <s v="May"/>
    <x v="1"/>
    <x v="39"/>
    <s v="None"/>
    <d v="2019-05-16T00:00:00"/>
    <d v="1899-12-30T06:15:00"/>
    <x v="91"/>
    <d v="1899-12-30T06:19:00"/>
  </r>
  <r>
    <s v="T1"/>
    <x v="5"/>
    <x v="2"/>
    <s v="FR6875"/>
    <d v="2019-05-16T06:15:00"/>
    <s v="May"/>
    <x v="1"/>
    <x v="24"/>
    <s v="None"/>
    <d v="2019-05-16T00:00:00"/>
    <d v="1899-12-30T06:15:00"/>
    <x v="91"/>
    <d v="1899-12-30T06:15:00"/>
  </r>
  <r>
    <s v="T2"/>
    <x v="13"/>
    <x v="0"/>
    <s v="EI602"/>
    <d v="2019-05-16T06:15:00"/>
    <s v="May"/>
    <x v="1"/>
    <x v="22"/>
    <s v="Short"/>
    <d v="2019-05-16T00:00:00"/>
    <d v="1899-12-30T06:15:00"/>
    <x v="91"/>
    <d v="1899-12-30T06:28:00"/>
  </r>
  <r>
    <s v="T1"/>
    <x v="45"/>
    <x v="2"/>
    <s v="FR7256"/>
    <d v="2019-05-16T06:15:00"/>
    <s v="May"/>
    <x v="1"/>
    <x v="37"/>
    <s v="Medium"/>
    <d v="2019-05-16T00:00:00"/>
    <d v="1899-12-30T06:15:00"/>
    <x v="91"/>
    <d v="1899-12-30T06:40:00"/>
  </r>
  <r>
    <s v="T2"/>
    <x v="45"/>
    <x v="0"/>
    <s v="EI592"/>
    <d v="2019-05-16T06:15:00"/>
    <s v="May"/>
    <x v="1"/>
    <x v="39"/>
    <s v="None"/>
    <d v="2019-05-16T00:00:00"/>
    <d v="1899-12-30T06:15:00"/>
    <x v="91"/>
    <d v="1899-12-30T06:19:00"/>
  </r>
  <r>
    <s v="T2"/>
    <x v="52"/>
    <x v="0"/>
    <s v="EI402"/>
    <d v="2019-05-16T06:20:00"/>
    <s v="May"/>
    <x v="1"/>
    <x v="25"/>
    <s v="None"/>
    <d v="2019-05-16T00:00:00"/>
    <d v="1899-12-30T06:20:00"/>
    <x v="91"/>
    <d v="1899-12-30T06:21:00"/>
  </r>
  <r>
    <s v="T1"/>
    <x v="27"/>
    <x v="2"/>
    <s v="FR8011"/>
    <d v="2019-05-15T19:25:00"/>
    <s v="May"/>
    <x v="2"/>
    <x v="5"/>
    <s v="Short"/>
    <d v="2019-05-15T00:00:00"/>
    <d v="1899-12-30T19:25:00"/>
    <x v="6"/>
    <d v="1899-12-30T19:36:00"/>
  </r>
  <r>
    <s v="T2"/>
    <x v="29"/>
    <x v="0"/>
    <s v="EI276"/>
    <d v="2019-05-15T19:25:00"/>
    <s v="May"/>
    <x v="2"/>
    <x v="6"/>
    <s v="Short"/>
    <d v="2019-05-15T00:00:00"/>
    <d v="1899-12-30T19:25:00"/>
    <x v="6"/>
    <d v="1899-12-30T19:40:00"/>
  </r>
  <r>
    <s v="T1"/>
    <x v="20"/>
    <x v="2"/>
    <s v="FR026"/>
    <d v="2019-05-15T19:25:00"/>
    <s v="May"/>
    <x v="2"/>
    <x v="14"/>
    <s v="Short"/>
    <d v="2019-05-15T00:00:00"/>
    <d v="1899-12-30T19:25:00"/>
    <x v="6"/>
    <d v="1899-12-30T19:35:00"/>
  </r>
  <r>
    <s v="T1"/>
    <x v="153"/>
    <x v="2"/>
    <s v="FR7036"/>
    <d v="2019-05-15T19:30:00"/>
    <s v="May"/>
    <x v="2"/>
    <x v="20"/>
    <s v="Long"/>
    <d v="2019-05-15T00:00:00"/>
    <d v="1899-12-30T19:30:00"/>
    <x v="6"/>
    <d v="1899-12-30T20:02:00"/>
  </r>
  <r>
    <s v="T1"/>
    <x v="21"/>
    <x v="3"/>
    <s v="LG4884"/>
    <d v="2019-05-15T19:30:00"/>
    <s v="May"/>
    <x v="2"/>
    <x v="14"/>
    <s v="Short"/>
    <d v="2019-05-15T00:00:00"/>
    <d v="1899-12-30T19:30:00"/>
    <x v="6"/>
    <d v="1899-12-30T19:40:00"/>
  </r>
  <r>
    <s v="T1"/>
    <x v="26"/>
    <x v="2"/>
    <s v="FR9370"/>
    <d v="2019-05-15T19:35:00"/>
    <s v="May"/>
    <x v="2"/>
    <x v="18"/>
    <s v="None"/>
    <d v="2019-05-15T00:00:00"/>
    <d v="1899-12-30T19:35:00"/>
    <x v="7"/>
    <d v="1899-12-30T19:40:00"/>
  </r>
  <r>
    <s v="T1"/>
    <x v="149"/>
    <x v="2"/>
    <s v="FR7086"/>
    <d v="2019-05-15T19:35:00"/>
    <s v="May"/>
    <x v="2"/>
    <x v="46"/>
    <s v="Medium"/>
    <d v="2019-05-15T00:00:00"/>
    <d v="1899-12-30T19:35:00"/>
    <x v="7"/>
    <d v="1899-12-30T19:55:00"/>
  </r>
  <r>
    <s v="T2"/>
    <x v="14"/>
    <x v="0"/>
    <s v="EI212"/>
    <d v="2019-05-15T19:35:00"/>
    <s v="May"/>
    <x v="2"/>
    <x v="26"/>
    <s v="Short"/>
    <d v="2019-05-15T00:00:00"/>
    <d v="1899-12-30T19:35:00"/>
    <x v="7"/>
    <d v="1899-12-30T19:51:00"/>
  </r>
  <r>
    <s v="T1"/>
    <x v="4"/>
    <x v="2"/>
    <s v="FR1456"/>
    <d v="2019-05-15T19:40:00"/>
    <s v="May"/>
    <x v="2"/>
    <x v="10"/>
    <s v="Medium"/>
    <d v="2019-05-15T00:00:00"/>
    <d v="1899-12-30T19:40:00"/>
    <x v="7"/>
    <d v="1899-12-30T20:07:00"/>
  </r>
  <r>
    <s v="T1"/>
    <x v="23"/>
    <x v="2"/>
    <s v="FR508"/>
    <d v="2019-05-15T19:40:00"/>
    <s v="May"/>
    <x v="2"/>
    <x v="25"/>
    <s v="None"/>
    <d v="2019-05-15T00:00:00"/>
    <d v="1899-12-30T19:40:00"/>
    <x v="7"/>
    <d v="1899-12-30T19:41:00"/>
  </r>
  <r>
    <s v="T1"/>
    <x v="10"/>
    <x v="4"/>
    <s v="BA823"/>
    <d v="2019-05-15T19:50:00"/>
    <s v="May"/>
    <x v="2"/>
    <x v="22"/>
    <s v="Short"/>
    <d v="2019-05-15T00:00:00"/>
    <d v="1899-12-30T19:50:00"/>
    <x v="8"/>
    <d v="1899-12-30T20:03:00"/>
  </r>
  <r>
    <s v="T1"/>
    <x v="44"/>
    <x v="4"/>
    <s v="BA4471"/>
    <d v="2019-05-15T19:55:00"/>
    <s v="May"/>
    <x v="2"/>
    <x v="65"/>
    <s v="Long"/>
    <d v="2019-05-15T00:00:00"/>
    <d v="1899-12-30T19:55:00"/>
    <x v="9"/>
    <d v="1899-12-30T20:47:00"/>
  </r>
  <r>
    <s v="T1"/>
    <x v="3"/>
    <x v="2"/>
    <s v="FR9997"/>
    <d v="2019-05-15T20:00:00"/>
    <s v="May"/>
    <x v="2"/>
    <x v="9"/>
    <s v="Long"/>
    <d v="2019-05-15T00:00:00"/>
    <d v="1899-12-30T20:00:00"/>
    <x v="9"/>
    <d v="1899-12-30T20:31:00"/>
  </r>
  <r>
    <s v="T1"/>
    <x v="59"/>
    <x v="2"/>
    <s v="FR7072"/>
    <d v="2019-05-15T20:00:00"/>
    <s v="May"/>
    <x v="2"/>
    <x v="53"/>
    <s v="Long"/>
    <d v="2019-05-15T00:00:00"/>
    <d v="1899-12-30T20:00:00"/>
    <x v="9"/>
    <d v="1899-12-30T20:33:00"/>
  </r>
  <r>
    <s v="T1"/>
    <x v="8"/>
    <x v="2"/>
    <s v="FR272"/>
    <d v="2019-05-15T20:20:00"/>
    <s v="May"/>
    <x v="2"/>
    <x v="64"/>
    <s v="None"/>
    <d v="2019-05-15T00:00:00"/>
    <d v="1899-12-30T20:20:00"/>
    <x v="11"/>
    <d v="1899-12-30T20:27:00"/>
  </r>
  <r>
    <s v="T1"/>
    <x v="135"/>
    <x v="2"/>
    <s v="FR9456"/>
    <d v="2019-05-15T20:25:00"/>
    <s v="May"/>
    <x v="2"/>
    <x v="37"/>
    <s v="Medium"/>
    <d v="2019-05-15T00:00:00"/>
    <d v="1899-12-30T20:25:00"/>
    <x v="12"/>
    <d v="1899-12-30T20:50:00"/>
  </r>
  <r>
    <s v="T1"/>
    <x v="14"/>
    <x v="2"/>
    <s v="FR558"/>
    <d v="2019-05-15T20:30:00"/>
    <s v="May"/>
    <x v="2"/>
    <x v="26"/>
    <s v="Short"/>
    <d v="2019-05-15T00:00:00"/>
    <d v="1899-12-30T20:30:00"/>
    <x v="12"/>
    <d v="1899-12-30T20:46:00"/>
  </r>
  <r>
    <s v="T1"/>
    <x v="0"/>
    <x v="2"/>
    <s v="FR5776"/>
    <d v="2019-05-15T20:30:00"/>
    <s v="May"/>
    <x v="2"/>
    <x v="44"/>
    <s v="Short"/>
    <d v="2019-05-15T00:00:00"/>
    <d v="1899-12-30T20:30:00"/>
    <x v="12"/>
    <d v="1899-12-30T20:42:00"/>
  </r>
  <r>
    <s v="T1"/>
    <x v="31"/>
    <x v="2"/>
    <s v="FR818"/>
    <d v="2019-05-15T20:35:00"/>
    <s v="May"/>
    <x v="2"/>
    <x v="9"/>
    <s v="Long"/>
    <d v="2019-05-15T00:00:00"/>
    <d v="1899-12-30T20:35:00"/>
    <x v="13"/>
    <d v="1899-12-30T21:06:00"/>
  </r>
  <r>
    <s v="T1"/>
    <x v="13"/>
    <x v="7"/>
    <s v="KL942"/>
    <d v="2019-05-15T20:45:00"/>
    <s v="May"/>
    <x v="2"/>
    <x v="6"/>
    <s v="Short"/>
    <d v="2019-05-15T00:00:00"/>
    <d v="1899-12-30T20:45:00"/>
    <x v="14"/>
    <d v="1899-12-30T21:00:00"/>
  </r>
  <r>
    <s v="T1"/>
    <x v="29"/>
    <x v="2"/>
    <s v="FR666"/>
    <d v="2019-05-15T20:45:00"/>
    <s v="May"/>
    <x v="2"/>
    <x v="18"/>
    <s v="None"/>
    <d v="2019-05-15T00:00:00"/>
    <d v="1899-12-30T20:45:00"/>
    <x v="14"/>
    <d v="1899-12-30T20:50:00"/>
  </r>
  <r>
    <s v="T1"/>
    <x v="30"/>
    <x v="8"/>
    <s v="BE388"/>
    <d v="2019-05-15T20:50:00"/>
    <s v="May"/>
    <x v="2"/>
    <x v="50"/>
    <s v="None"/>
    <d v="2019-05-15T00:00:00"/>
    <d v="1899-12-30T20:50:00"/>
    <x v="14"/>
    <d v="1899-12-30T20:52:00"/>
  </r>
  <r>
    <s v="T1"/>
    <x v="100"/>
    <x v="2"/>
    <s v="FR4282"/>
    <d v="2019-05-15T20:55:00"/>
    <s v="May"/>
    <x v="2"/>
    <x v="27"/>
    <s v="Medium"/>
    <d v="2019-05-15T00:00:00"/>
    <d v="1899-12-30T20:55:00"/>
    <x v="15"/>
    <d v="1899-12-30T21:21:00"/>
  </r>
  <r>
    <s v="T2"/>
    <x v="10"/>
    <x v="0"/>
    <s v="EI186"/>
    <d v="2019-05-15T21:10:00"/>
    <s v="May"/>
    <x v="2"/>
    <x v="39"/>
    <s v="None"/>
    <d v="2019-05-15T00:00:00"/>
    <d v="1899-12-30T21:10:00"/>
    <x v="16"/>
    <d v="1899-12-30T21:14:00"/>
  </r>
  <r>
    <s v="T1"/>
    <x v="33"/>
    <x v="2"/>
    <s v="FR2721"/>
    <d v="2019-05-15T21:35:00"/>
    <s v="May"/>
    <x v="2"/>
    <x v="33"/>
    <s v="None"/>
    <d v="2019-05-15T00:00:00"/>
    <d v="1899-12-30T21:35:00"/>
    <x v="17"/>
    <d v="1899-12-30T21:41:00"/>
  </r>
  <r>
    <s v="T1"/>
    <x v="8"/>
    <x v="2"/>
    <s v="FR298"/>
    <d v="2019-05-15T21:55:00"/>
    <s v="May"/>
    <x v="2"/>
    <x v="25"/>
    <s v="None"/>
    <d v="2019-05-15T00:00:00"/>
    <d v="1899-12-30T21:55:00"/>
    <x v="94"/>
    <d v="1899-12-30T21:56:00"/>
  </r>
  <r>
    <s v="T1"/>
    <x v="29"/>
    <x v="2"/>
    <s v="FR668"/>
    <d v="2019-05-15T21:55:00"/>
    <s v="May"/>
    <x v="2"/>
    <x v="5"/>
    <s v="Short"/>
    <d v="2019-05-15T00:00:00"/>
    <d v="1899-12-30T21:55:00"/>
    <x v="94"/>
    <d v="1899-12-30T22:06:00"/>
  </r>
  <r>
    <s v="T1"/>
    <x v="14"/>
    <x v="2"/>
    <s v="FR1556"/>
    <d v="2019-05-15T19:05:00"/>
    <s v="May"/>
    <x v="2"/>
    <x v="24"/>
    <s v="None"/>
    <d v="2019-05-15T00:00:00"/>
    <d v="1899-12-30T19:05:00"/>
    <x v="4"/>
    <d v="1899-12-30T19:05:00"/>
  </r>
  <r>
    <s v="T2"/>
    <x v="3"/>
    <x v="0"/>
    <s v="EI738"/>
    <d v="2019-05-15T19:10:00"/>
    <s v="May"/>
    <x v="2"/>
    <x v="45"/>
    <s v="Long"/>
    <d v="2019-05-15T00:00:00"/>
    <d v="1899-12-30T19:10:00"/>
    <x v="4"/>
    <d v="1899-12-30T19:40:00"/>
  </r>
  <r>
    <s v="T2"/>
    <x v="17"/>
    <x v="0"/>
    <s v="EI3394"/>
    <d v="2019-05-15T19:15:00"/>
    <s v="May"/>
    <x v="2"/>
    <x v="34"/>
    <s v="Medium"/>
    <d v="2019-05-15T00:00:00"/>
    <d v="1899-12-30T19:15:00"/>
    <x v="5"/>
    <d v="1899-12-30T19:36:00"/>
  </r>
  <r>
    <s v="T2"/>
    <x v="16"/>
    <x v="0"/>
    <s v="EI588"/>
    <d v="2019-05-15T19:15:00"/>
    <s v="May"/>
    <x v="2"/>
    <x v="9"/>
    <s v="Long"/>
    <d v="2019-05-15T00:00:00"/>
    <d v="1899-12-30T19:15:00"/>
    <x v="5"/>
    <d v="1899-12-30T19:46:00"/>
  </r>
  <r>
    <s v="T1"/>
    <x v="18"/>
    <x v="2"/>
    <s v="FR118"/>
    <d v="2019-05-15T19:20:00"/>
    <s v="May"/>
    <x v="2"/>
    <x v="13"/>
    <s v="Short"/>
    <d v="2019-05-15T00:00:00"/>
    <d v="1899-12-30T19:20:00"/>
    <x v="5"/>
    <d v="1899-12-30T19:39:00"/>
  </r>
  <r>
    <s v="T2"/>
    <x v="93"/>
    <x v="6"/>
    <s v="D83607"/>
    <d v="2019-05-15T12:25:00"/>
    <s v="May"/>
    <x v="2"/>
    <x v="50"/>
    <s v="None"/>
    <d v="2019-05-15T00:00:00"/>
    <d v="1899-12-30T12:25:00"/>
    <x v="50"/>
    <d v="1899-12-30T12:27:00"/>
  </r>
  <r>
    <s v="T2"/>
    <x v="84"/>
    <x v="0"/>
    <s v="EI538"/>
    <d v="2019-05-15T12:25:00"/>
    <s v="May"/>
    <x v="2"/>
    <x v="19"/>
    <s v="None"/>
    <d v="2019-05-15T00:00:00"/>
    <d v="1899-12-30T12:25:00"/>
    <x v="50"/>
    <d v="1899-12-30T12:33:00"/>
  </r>
  <r>
    <s v="T1"/>
    <x v="77"/>
    <x v="23"/>
    <s v="AC843"/>
    <d v="2019-05-15T12:25:00"/>
    <s v="May"/>
    <x v="2"/>
    <x v="33"/>
    <s v="None"/>
    <d v="2019-05-15T00:00:00"/>
    <d v="1899-12-30T12:25:00"/>
    <x v="50"/>
    <d v="1899-12-30T12:31:00"/>
  </r>
  <r>
    <s v="T1"/>
    <x v="87"/>
    <x v="24"/>
    <s v="LM664"/>
    <d v="2019-05-15T12:35:00"/>
    <s v="May"/>
    <x v="2"/>
    <x v="39"/>
    <s v="None"/>
    <d v="2019-05-15T00:00:00"/>
    <d v="1899-12-30T12:35:00"/>
    <x v="51"/>
    <d v="1899-12-30T12:39:00"/>
  </r>
  <r>
    <s v="T2"/>
    <x v="80"/>
    <x v="0"/>
    <s v="EI119"/>
    <d v="2019-05-15T12:35:00"/>
    <s v="May"/>
    <x v="2"/>
    <x v="6"/>
    <s v="Short"/>
    <d v="2019-05-15T00:00:00"/>
    <d v="1899-12-30T12:35:00"/>
    <x v="51"/>
    <d v="1899-12-30T12:50:00"/>
  </r>
  <r>
    <s v="T1"/>
    <x v="93"/>
    <x v="33"/>
    <s v="SK538"/>
    <d v="2019-05-15T12:40:00"/>
    <s v="May"/>
    <x v="2"/>
    <x v="23"/>
    <s v="None"/>
    <d v="2019-05-15T00:00:00"/>
    <d v="1899-12-30T12:40:00"/>
    <x v="51"/>
    <d v="1899-12-30T12:43:00"/>
  </r>
  <r>
    <s v="T2"/>
    <x v="9"/>
    <x v="0"/>
    <s v="EI3204"/>
    <d v="2019-05-15T12:40:00"/>
    <s v="May"/>
    <x v="2"/>
    <x v="6"/>
    <s v="Short"/>
    <d v="2019-05-15T00:00:00"/>
    <d v="1899-12-30T12:40:00"/>
    <x v="51"/>
    <d v="1899-12-30T12:55:00"/>
  </r>
  <r>
    <s v="T2"/>
    <x v="80"/>
    <x v="20"/>
    <s v="UA127"/>
    <d v="2019-05-15T12:55:00"/>
    <s v="May"/>
    <x v="2"/>
    <x v="109"/>
    <s v="Long"/>
    <d v="2019-05-15T00:00:00"/>
    <d v="1899-12-30T12:55:00"/>
    <x v="36"/>
    <d v="1899-12-30T15:09:00"/>
  </r>
  <r>
    <s v="T2"/>
    <x v="43"/>
    <x v="0"/>
    <s v="EI644"/>
    <d v="2019-05-15T12:55:00"/>
    <s v="May"/>
    <x v="2"/>
    <x v="39"/>
    <s v="None"/>
    <d v="2019-05-15T00:00:00"/>
    <d v="1899-12-30T12:55:00"/>
    <x v="36"/>
    <d v="1899-12-30T12:59:00"/>
  </r>
  <r>
    <s v="T2"/>
    <x v="18"/>
    <x v="0"/>
    <s v="EI236"/>
    <d v="2019-05-15T12:55:00"/>
    <s v="May"/>
    <x v="2"/>
    <x v="10"/>
    <s v="Medium"/>
    <d v="2019-05-15T00:00:00"/>
    <d v="1899-12-30T12:55:00"/>
    <x v="36"/>
    <d v="1899-12-30T13:22:00"/>
  </r>
  <r>
    <s v="T2"/>
    <x v="88"/>
    <x v="0"/>
    <s v="EI506"/>
    <d v="2019-05-15T12:55:00"/>
    <s v="May"/>
    <x v="2"/>
    <x v="24"/>
    <s v="None"/>
    <d v="2019-05-15T00:00:00"/>
    <d v="1899-12-30T12:55:00"/>
    <x v="36"/>
    <d v="1899-12-30T12:55:00"/>
  </r>
  <r>
    <s v="T2"/>
    <x v="89"/>
    <x v="0"/>
    <s v="EI101"/>
    <d v="2019-05-15T13:00:00"/>
    <s v="May"/>
    <x v="2"/>
    <x v="5"/>
    <s v="Short"/>
    <d v="2019-05-15T00:00:00"/>
    <d v="1899-12-30T13:00:00"/>
    <x v="36"/>
    <d v="1899-12-30T13:11:00"/>
  </r>
  <r>
    <s v="T2"/>
    <x v="67"/>
    <x v="0"/>
    <s v="EI748"/>
    <d v="2019-05-15T13:00:00"/>
    <s v="May"/>
    <x v="2"/>
    <x v="27"/>
    <s v="Medium"/>
    <d v="2019-05-15T00:00:00"/>
    <d v="1899-12-30T13:00:00"/>
    <x v="36"/>
    <d v="1899-12-30T13:26:00"/>
  </r>
  <r>
    <s v="T1"/>
    <x v="155"/>
    <x v="2"/>
    <s v="FR7152"/>
    <d v="2019-05-15T13:05:00"/>
    <s v="May"/>
    <x v="2"/>
    <x v="18"/>
    <s v="None"/>
    <d v="2019-05-15T00:00:00"/>
    <d v="1899-12-30T13:05:00"/>
    <x v="53"/>
    <d v="1899-12-30T13:10:00"/>
  </r>
  <r>
    <s v="T2"/>
    <x v="96"/>
    <x v="0"/>
    <s v="EI532"/>
    <d v="2019-05-15T13:05:00"/>
    <s v="May"/>
    <x v="2"/>
    <x v="45"/>
    <s v="Long"/>
    <d v="2019-05-15T00:00:00"/>
    <d v="1899-12-30T13:05:00"/>
    <x v="53"/>
    <d v="1899-12-30T13:35:00"/>
  </r>
  <r>
    <s v="T1"/>
    <x v="85"/>
    <x v="2"/>
    <s v="FR8035"/>
    <d v="2019-05-15T13:05:00"/>
    <s v="May"/>
    <x v="2"/>
    <x v="0"/>
    <s v="Short"/>
    <d v="2019-05-15T00:00:00"/>
    <d v="1899-12-30T13:05:00"/>
    <x v="53"/>
    <d v="1899-12-30T13:19:00"/>
  </r>
  <r>
    <s v="T2"/>
    <x v="90"/>
    <x v="0"/>
    <s v="EI115"/>
    <d v="2019-05-15T13:10:00"/>
    <s v="May"/>
    <x v="2"/>
    <x v="23"/>
    <s v="None"/>
    <d v="2019-05-15T00:00:00"/>
    <d v="1899-12-30T13:10:00"/>
    <x v="53"/>
    <d v="1899-12-30T13:13:00"/>
  </r>
  <r>
    <s v="T2"/>
    <x v="31"/>
    <x v="0"/>
    <s v="EI3254"/>
    <d v="2019-05-15T13:10:00"/>
    <s v="May"/>
    <x v="2"/>
    <x v="39"/>
    <s v="None"/>
    <d v="2019-05-15T00:00:00"/>
    <d v="1899-12-30T13:10:00"/>
    <x v="53"/>
    <d v="1899-12-30T13:14:00"/>
  </r>
  <r>
    <s v="T2"/>
    <x v="6"/>
    <x v="0"/>
    <s v="EI3402"/>
    <d v="2019-05-15T13:15:00"/>
    <s v="May"/>
    <x v="2"/>
    <x v="46"/>
    <s v="Medium"/>
    <d v="2019-05-15T00:00:00"/>
    <d v="1899-12-30T13:15:00"/>
    <x v="54"/>
    <d v="1899-12-30T13:35:00"/>
  </r>
  <r>
    <s v="T2"/>
    <x v="56"/>
    <x v="0"/>
    <s v="EI3242"/>
    <d v="2019-05-15T13:20:00"/>
    <s v="May"/>
    <x v="2"/>
    <x v="0"/>
    <s v="Short"/>
    <d v="2019-05-15T00:00:00"/>
    <d v="1899-12-30T13:20:00"/>
    <x v="54"/>
    <d v="1899-12-30T13:34:00"/>
  </r>
  <r>
    <s v="T2"/>
    <x v="92"/>
    <x v="0"/>
    <s v="EI684"/>
    <d v="2019-05-15T13:20:00"/>
    <s v="May"/>
    <x v="2"/>
    <x v="24"/>
    <s v="None"/>
    <d v="2019-05-15T00:00:00"/>
    <d v="1899-12-30T13:20:00"/>
    <x v="54"/>
    <d v="1899-12-30T13:20:00"/>
  </r>
  <r>
    <s v="T1"/>
    <x v="13"/>
    <x v="7"/>
    <s v="KL936"/>
    <d v="2019-05-15T13:20:00"/>
    <s v="May"/>
    <x v="2"/>
    <x v="94"/>
    <s v="Long"/>
    <d v="2019-05-15T00:00:00"/>
    <d v="1899-12-30T13:20:00"/>
    <x v="54"/>
    <d v="1899-12-30T14:24:00"/>
  </r>
  <r>
    <s v="T2"/>
    <x v="29"/>
    <x v="0"/>
    <s v="EI272"/>
    <d v="2019-05-15T13:30:00"/>
    <s v="May"/>
    <x v="2"/>
    <x v="22"/>
    <s v="Short"/>
    <d v="2019-05-15T00:00:00"/>
    <d v="1899-12-30T13:30:00"/>
    <x v="43"/>
    <d v="1899-12-30T13:43:00"/>
  </r>
  <r>
    <s v="T2"/>
    <x v="77"/>
    <x v="0"/>
    <s v="EI129"/>
    <d v="2019-05-15T13:35:00"/>
    <s v="May"/>
    <x v="2"/>
    <x v="24"/>
    <s v="None"/>
    <d v="2019-05-15T00:00:00"/>
    <d v="1899-12-30T13:35:00"/>
    <x v="44"/>
    <d v="1899-12-30T13:35:00"/>
  </r>
  <r>
    <s v="T2"/>
    <x v="64"/>
    <x v="18"/>
    <s v="AA209"/>
    <d v="2019-05-15T13:35:00"/>
    <s v="May"/>
    <x v="2"/>
    <x v="24"/>
    <s v="None"/>
    <d v="2019-05-15T00:00:00"/>
    <d v="1899-12-30T13:35:00"/>
    <x v="44"/>
    <d v="1899-12-30T13:35:00"/>
  </r>
  <r>
    <s v="T2"/>
    <x v="10"/>
    <x v="0"/>
    <s v="EI166"/>
    <d v="2019-05-15T13:40:00"/>
    <s v="May"/>
    <x v="2"/>
    <x v="5"/>
    <s v="Short"/>
    <d v="2019-05-15T00:00:00"/>
    <d v="1899-12-30T13:40:00"/>
    <x v="44"/>
    <d v="1899-12-30T13:51:00"/>
  </r>
  <r>
    <s v="T2"/>
    <x v="7"/>
    <x v="0"/>
    <s v="EI526"/>
    <d v="2019-05-15T13:40:00"/>
    <s v="May"/>
    <x v="2"/>
    <x v="62"/>
    <s v="Long"/>
    <d v="2019-05-15T00:00:00"/>
    <d v="1899-12-30T13:40:00"/>
    <x v="44"/>
    <d v="1899-12-30T14:41:00"/>
  </r>
  <r>
    <s v="T2"/>
    <x v="13"/>
    <x v="0"/>
    <s v="EI608"/>
    <d v="2019-05-15T13:50:00"/>
    <s v="May"/>
    <x v="2"/>
    <x v="29"/>
    <s v="Long"/>
    <d v="2019-05-15T00:00:00"/>
    <d v="1899-12-30T13:50:00"/>
    <x v="45"/>
    <d v="1899-12-30T14:33:00"/>
  </r>
  <r>
    <s v="T1"/>
    <x v="85"/>
    <x v="21"/>
    <s v="EW397"/>
    <d v="2019-05-15T13:50:00"/>
    <s v="May"/>
    <x v="2"/>
    <x v="0"/>
    <s v="Short"/>
    <d v="2019-05-15T00:00:00"/>
    <d v="1899-12-30T13:50:00"/>
    <x v="45"/>
    <d v="1899-12-30T14:04:00"/>
  </r>
  <r>
    <s v="T2"/>
    <x v="34"/>
    <x v="9"/>
    <s v="EK162"/>
    <d v="2019-05-15T13:50:00"/>
    <s v="May"/>
    <x v="2"/>
    <x v="33"/>
    <s v="None"/>
    <d v="2019-05-15T00:00:00"/>
    <d v="1899-12-30T13:50:00"/>
    <x v="45"/>
    <d v="1899-12-30T13:56:00"/>
  </r>
  <r>
    <s v="T1"/>
    <x v="7"/>
    <x v="15"/>
    <s v="AF1817"/>
    <d v="2019-05-15T14:10:00"/>
    <s v="May"/>
    <x v="2"/>
    <x v="5"/>
    <s v="Short"/>
    <d v="2019-05-15T00:00:00"/>
    <d v="1899-12-30T14:10:00"/>
    <x v="47"/>
    <d v="1899-12-30T14:21:00"/>
  </r>
  <r>
    <s v="T1"/>
    <x v="44"/>
    <x v="4"/>
    <s v="BA4473"/>
    <d v="2019-05-15T14:20:00"/>
    <s v="May"/>
    <x v="2"/>
    <x v="50"/>
    <s v="None"/>
    <d v="2019-05-15T00:00:00"/>
    <d v="1899-12-30T14:20:00"/>
    <x v="48"/>
    <d v="1899-12-30T14:22:00"/>
  </r>
  <r>
    <s v="T2"/>
    <x v="81"/>
    <x v="0"/>
    <s v="EI131"/>
    <d v="2019-05-15T14:20:00"/>
    <s v="May"/>
    <x v="2"/>
    <x v="44"/>
    <s v="Short"/>
    <d v="2019-05-15T00:00:00"/>
    <d v="1899-12-30T14:20:00"/>
    <x v="48"/>
    <d v="1899-12-30T14:32:00"/>
  </r>
  <r>
    <s v="T2"/>
    <x v="10"/>
    <x v="0"/>
    <s v="EI168"/>
    <d v="2019-05-15T14:25:00"/>
    <s v="May"/>
    <x v="2"/>
    <x v="24"/>
    <s v="None"/>
    <d v="2019-05-15T00:00:00"/>
    <d v="1899-12-30T14:25:00"/>
    <x v="37"/>
    <d v="1899-12-30T14:25:00"/>
  </r>
  <r>
    <s v="T1"/>
    <x v="2"/>
    <x v="1"/>
    <s v="OE1341"/>
    <d v="2019-05-15T14:30:00"/>
    <s v="May"/>
    <x v="2"/>
    <x v="71"/>
    <s v="Long"/>
    <d v="2019-05-15T00:00:00"/>
    <d v="1899-12-30T14:30:00"/>
    <x v="37"/>
    <d v="1899-12-30T15:11:00"/>
  </r>
  <r>
    <s v="T1"/>
    <x v="35"/>
    <x v="2"/>
    <s v="FR7122"/>
    <d v="2019-05-15T14:30:00"/>
    <s v="May"/>
    <x v="2"/>
    <x v="24"/>
    <s v="None"/>
    <d v="2019-05-15T00:00:00"/>
    <d v="1899-12-30T14:30:00"/>
    <x v="37"/>
    <d v="1899-12-30T14:30:00"/>
  </r>
  <r>
    <s v="T1"/>
    <x v="42"/>
    <x v="2"/>
    <s v="FR8558"/>
    <d v="2019-05-15T14:30:00"/>
    <s v="May"/>
    <x v="2"/>
    <x v="26"/>
    <s v="Short"/>
    <d v="2019-05-15T00:00:00"/>
    <d v="1899-12-30T14:30:00"/>
    <x v="37"/>
    <d v="1899-12-30T14:46:00"/>
  </r>
  <r>
    <s v="T2"/>
    <x v="68"/>
    <x v="6"/>
    <s v="D81763"/>
    <d v="2019-05-15T14:30:00"/>
    <s v="May"/>
    <x v="2"/>
    <x v="67"/>
    <s v="Medium"/>
    <d v="2019-05-15T00:00:00"/>
    <d v="1899-12-30T14:30:00"/>
    <x v="37"/>
    <d v="1899-12-30T14:53:00"/>
  </r>
  <r>
    <s v="T1"/>
    <x v="94"/>
    <x v="25"/>
    <s v="FI419"/>
    <d v="2019-05-15T14:40:00"/>
    <s v="May"/>
    <x v="2"/>
    <x v="100"/>
    <s v="Long"/>
    <d v="2019-05-15T00:00:00"/>
    <d v="1899-12-30T14:40:00"/>
    <x v="38"/>
    <d v="1899-12-30T15:50:00"/>
  </r>
  <r>
    <s v="T2"/>
    <x v="69"/>
    <x v="6"/>
    <s v="D81840"/>
    <d v="2019-05-15T14:40:00"/>
    <s v="May"/>
    <x v="2"/>
    <x v="33"/>
    <s v="None"/>
    <d v="2019-05-15T00:00:00"/>
    <d v="1899-12-30T14:40:00"/>
    <x v="38"/>
    <d v="1899-12-30T14:46:00"/>
  </r>
  <r>
    <s v="T1"/>
    <x v="71"/>
    <x v="2"/>
    <s v="FR7354"/>
    <d v="2019-05-15T14:45:00"/>
    <s v="May"/>
    <x v="2"/>
    <x v="50"/>
    <s v="None"/>
    <d v="2019-05-15T00:00:00"/>
    <d v="1899-12-30T14:45:00"/>
    <x v="39"/>
    <d v="1899-12-30T14:47:00"/>
  </r>
  <r>
    <s v="T1"/>
    <x v="32"/>
    <x v="2"/>
    <s v="FR1442"/>
    <d v="2019-05-15T14:50:00"/>
    <s v="May"/>
    <x v="2"/>
    <x v="7"/>
    <s v="Short"/>
    <d v="2019-05-15T00:00:00"/>
    <d v="1899-12-30T14:50:00"/>
    <x v="39"/>
    <d v="1899-12-30T15:07:00"/>
  </r>
  <r>
    <s v="T2"/>
    <x v="14"/>
    <x v="0"/>
    <s v="EI208"/>
    <d v="2019-05-15T14:50:00"/>
    <s v="May"/>
    <x v="2"/>
    <x v="35"/>
    <s v="Medium"/>
    <d v="2019-05-15T00:00:00"/>
    <d v="1899-12-30T14:50:00"/>
    <x v="39"/>
    <d v="1899-12-30T15:12:00"/>
  </r>
  <r>
    <s v="T1"/>
    <x v="23"/>
    <x v="2"/>
    <s v="FR506"/>
    <d v="2019-05-15T14:55:00"/>
    <s v="May"/>
    <x v="2"/>
    <x v="23"/>
    <s v="None"/>
    <d v="2019-05-15T00:00:00"/>
    <d v="1899-12-30T14:55:00"/>
    <x v="40"/>
    <d v="1899-12-30T14:58:00"/>
  </r>
  <r>
    <s v="T1"/>
    <x v="40"/>
    <x v="26"/>
    <s v="LX407"/>
    <d v="2019-05-15T14:55:00"/>
    <s v="May"/>
    <x v="2"/>
    <x v="94"/>
    <s v="Long"/>
    <d v="2019-05-15T00:00:00"/>
    <d v="1899-12-30T14:55:00"/>
    <x v="40"/>
    <d v="1899-12-30T15:59:00"/>
  </r>
  <r>
    <s v="T2"/>
    <x v="73"/>
    <x v="0"/>
    <s v="EI145"/>
    <d v="2019-05-15T14:55:00"/>
    <s v="May"/>
    <x v="2"/>
    <x v="64"/>
    <s v="None"/>
    <d v="2019-05-15T00:00:00"/>
    <d v="1899-12-30T14:55:00"/>
    <x v="40"/>
    <d v="1899-12-30T15:02:00"/>
  </r>
  <r>
    <s v="T2"/>
    <x v="35"/>
    <x v="0"/>
    <s v="EI764"/>
    <d v="2019-05-15T15:00:00"/>
    <s v="May"/>
    <x v="2"/>
    <x v="18"/>
    <s v="None"/>
    <d v="2019-05-15T00:00:00"/>
    <d v="1899-12-30T15:00:00"/>
    <x v="40"/>
    <d v="1899-12-30T15:05:00"/>
  </r>
  <r>
    <s v="T1"/>
    <x v="5"/>
    <x v="16"/>
    <s v="VY8721"/>
    <d v="2019-05-15T15:05:00"/>
    <s v="May"/>
    <x v="2"/>
    <x v="20"/>
    <s v="Long"/>
    <d v="2019-05-15T00:00:00"/>
    <d v="1899-12-30T15:05:00"/>
    <x v="41"/>
    <d v="1899-12-30T15:37:00"/>
  </r>
  <r>
    <s v="T2"/>
    <x v="18"/>
    <x v="0"/>
    <s v="EI238"/>
    <d v="2019-05-15T15:05:00"/>
    <s v="May"/>
    <x v="2"/>
    <x v="23"/>
    <s v="None"/>
    <d v="2019-05-15T00:00:00"/>
    <d v="1899-12-30T15:05:00"/>
    <x v="41"/>
    <d v="1899-12-30T15:08:00"/>
  </r>
  <r>
    <s v="T1"/>
    <x v="75"/>
    <x v="17"/>
    <s v="QR018"/>
    <d v="2019-05-15T15:10:00"/>
    <s v="May"/>
    <x v="2"/>
    <x v="31"/>
    <s v="Long"/>
    <d v="2019-05-15T00:00:00"/>
    <d v="1899-12-30T15:10:00"/>
    <x v="41"/>
    <d v="1899-12-30T15:45:00"/>
  </r>
  <r>
    <s v="T2"/>
    <x v="76"/>
    <x v="0"/>
    <s v="EI782"/>
    <d v="2019-05-15T15:20:00"/>
    <s v="May"/>
    <x v="2"/>
    <x v="33"/>
    <s v="None"/>
    <d v="2019-05-15T00:00:00"/>
    <d v="1899-12-30T15:20:00"/>
    <x v="42"/>
    <d v="1899-12-30T15:26:00"/>
  </r>
  <r>
    <s v="T1"/>
    <x v="10"/>
    <x v="4"/>
    <s v="BA837"/>
    <d v="2019-05-15T15:25:00"/>
    <s v="May"/>
    <x v="2"/>
    <x v="25"/>
    <s v="None"/>
    <d v="2019-05-15T00:00:00"/>
    <d v="1899-12-30T15:25:00"/>
    <x v="32"/>
    <d v="1899-12-30T15:26:00"/>
  </r>
  <r>
    <s v="T1"/>
    <x v="8"/>
    <x v="2"/>
    <s v="FR294"/>
    <d v="2019-05-15T15:30:00"/>
    <s v="May"/>
    <x v="2"/>
    <x v="2"/>
    <s v="None"/>
    <d v="2019-05-15T00:00:00"/>
    <d v="1899-12-30T15:30:00"/>
    <x v="32"/>
    <d v="1899-12-30T15:39:00"/>
  </r>
  <r>
    <s v="T1"/>
    <x v="17"/>
    <x v="2"/>
    <s v="FR156"/>
    <d v="2019-05-15T15:35:00"/>
    <s v="May"/>
    <x v="2"/>
    <x v="50"/>
    <s v="None"/>
    <d v="2019-05-15T00:00:00"/>
    <d v="1899-12-30T15:35:00"/>
    <x v="33"/>
    <d v="1899-12-30T15:37:00"/>
  </r>
  <r>
    <s v="T2"/>
    <x v="14"/>
    <x v="0"/>
    <s v="EI3326"/>
    <d v="2019-05-15T15:40:00"/>
    <s v="May"/>
    <x v="2"/>
    <x v="68"/>
    <s v="Medium"/>
    <d v="2019-05-15T00:00:00"/>
    <d v="1899-12-30T15:40:00"/>
    <x v="33"/>
    <d v="1899-12-30T16:09:00"/>
  </r>
  <r>
    <s v="T2"/>
    <x v="16"/>
    <x v="0"/>
    <s v="EI586"/>
    <d v="2019-05-15T15:40:00"/>
    <s v="May"/>
    <x v="2"/>
    <x v="0"/>
    <s v="Short"/>
    <d v="2019-05-15T00:00:00"/>
    <d v="1899-12-30T15:40:00"/>
    <x v="33"/>
    <d v="1899-12-30T15:54:00"/>
  </r>
  <r>
    <s v="T2"/>
    <x v="44"/>
    <x v="0"/>
    <s v="EI288"/>
    <d v="2019-05-15T15:40:00"/>
    <s v="May"/>
    <x v="2"/>
    <x v="14"/>
    <s v="Short"/>
    <d v="2019-05-15T00:00:00"/>
    <d v="1899-12-30T15:40:00"/>
    <x v="33"/>
    <d v="1899-12-30T15:50:00"/>
  </r>
  <r>
    <s v="T2"/>
    <x v="60"/>
    <x v="0"/>
    <s v="EI141"/>
    <d v="2019-05-15T15:45:00"/>
    <s v="May"/>
    <x v="2"/>
    <x v="18"/>
    <s v="None"/>
    <d v="2019-05-15T00:00:00"/>
    <d v="1899-12-30T15:45:00"/>
    <x v="34"/>
    <d v="1899-12-30T15:50:00"/>
  </r>
  <r>
    <s v="T2"/>
    <x v="61"/>
    <x v="0"/>
    <s v="EI778"/>
    <d v="2019-05-15T15:45:00"/>
    <s v="May"/>
    <x v="2"/>
    <x v="18"/>
    <s v="None"/>
    <d v="2019-05-15T00:00:00"/>
    <d v="1899-12-30T15:45:00"/>
    <x v="34"/>
    <d v="1899-12-30T15:50:00"/>
  </r>
  <r>
    <s v="T2"/>
    <x v="10"/>
    <x v="0"/>
    <s v="EI174"/>
    <d v="2019-05-15T15:50:00"/>
    <s v="May"/>
    <x v="2"/>
    <x v="64"/>
    <s v="None"/>
    <d v="2019-05-15T00:00:00"/>
    <d v="1899-12-30T15:50:00"/>
    <x v="34"/>
    <d v="1899-12-30T15:57:00"/>
  </r>
  <r>
    <s v="T2"/>
    <x v="52"/>
    <x v="0"/>
    <s v="EI406"/>
    <d v="2019-05-15T15:55:00"/>
    <s v="May"/>
    <x v="2"/>
    <x v="34"/>
    <s v="Medium"/>
    <d v="2019-05-15T00:00:00"/>
    <d v="1899-12-30T15:55:00"/>
    <x v="35"/>
    <d v="1899-12-30T16:16:00"/>
  </r>
  <r>
    <s v="T1"/>
    <x v="65"/>
    <x v="2"/>
    <s v="FR7346"/>
    <d v="2019-05-15T15:55:00"/>
    <s v="May"/>
    <x v="2"/>
    <x v="7"/>
    <s v="Short"/>
    <d v="2019-05-15T00:00:00"/>
    <d v="1899-12-30T15:55:00"/>
    <x v="35"/>
    <d v="1899-12-30T16:12:00"/>
  </r>
  <r>
    <s v="T1"/>
    <x v="44"/>
    <x v="4"/>
    <s v="BA4467"/>
    <d v="2019-05-15T15:55:00"/>
    <s v="May"/>
    <x v="2"/>
    <x v="39"/>
    <s v="None"/>
    <d v="2019-05-15T00:00:00"/>
    <d v="1899-12-30T15:55:00"/>
    <x v="35"/>
    <d v="1899-12-30T15:59:00"/>
  </r>
  <r>
    <s v="T1"/>
    <x v="48"/>
    <x v="2"/>
    <s v="FR337"/>
    <d v="2019-05-15T16:00:00"/>
    <s v="May"/>
    <x v="2"/>
    <x v="33"/>
    <s v="None"/>
    <d v="2019-05-15T00:00:00"/>
    <d v="1899-12-30T16:00:00"/>
    <x v="35"/>
    <d v="1899-12-30T16:06:00"/>
  </r>
  <r>
    <s v="T2"/>
    <x v="64"/>
    <x v="0"/>
    <s v="EI125"/>
    <d v="2019-05-15T16:00:00"/>
    <s v="May"/>
    <x v="2"/>
    <x v="18"/>
    <s v="None"/>
    <d v="2019-05-15T00:00:00"/>
    <d v="1899-12-30T16:00:00"/>
    <x v="35"/>
    <d v="1899-12-30T16:05:00"/>
  </r>
  <r>
    <s v="T2"/>
    <x v="62"/>
    <x v="0"/>
    <s v="EI143"/>
    <d v="2019-05-15T16:00:00"/>
    <s v="May"/>
    <x v="2"/>
    <x v="50"/>
    <s v="None"/>
    <d v="2019-05-15T00:00:00"/>
    <d v="1899-12-30T16:00:00"/>
    <x v="35"/>
    <d v="1899-12-30T16:02:00"/>
  </r>
  <r>
    <s v="T2"/>
    <x v="51"/>
    <x v="0"/>
    <s v="EI137"/>
    <d v="2019-05-15T11:30:00"/>
    <s v="May"/>
    <x v="2"/>
    <x v="50"/>
    <s v="None"/>
    <d v="2019-05-15T00:00:00"/>
    <d v="1899-12-30T11:30:00"/>
    <x v="55"/>
    <d v="1899-12-30T11:32:00"/>
  </r>
  <r>
    <s v="T2"/>
    <x v="64"/>
    <x v="0"/>
    <s v="EI123"/>
    <d v="2019-05-15T11:30:00"/>
    <s v="May"/>
    <x v="2"/>
    <x v="24"/>
    <s v="None"/>
    <d v="2019-05-15T00:00:00"/>
    <d v="1899-12-30T11:30:00"/>
    <x v="55"/>
    <d v="1899-12-30T11:30:00"/>
  </r>
  <r>
    <s v="T1"/>
    <x v="93"/>
    <x v="2"/>
    <s v="FR632"/>
    <d v="2019-05-15T11:35:00"/>
    <s v="May"/>
    <x v="2"/>
    <x v="50"/>
    <s v="None"/>
    <d v="2019-05-15T00:00:00"/>
    <d v="1899-12-30T11:35:00"/>
    <x v="56"/>
    <d v="1899-12-30T11:37:00"/>
  </r>
  <r>
    <s v="T2"/>
    <x v="66"/>
    <x v="22"/>
    <s v="DL045"/>
    <d v="2019-05-15T11:35:00"/>
    <s v="May"/>
    <x v="2"/>
    <x v="2"/>
    <s v="None"/>
    <d v="2019-05-15T00:00:00"/>
    <d v="1899-12-30T11:35:00"/>
    <x v="56"/>
    <d v="1899-12-30T11:44:00"/>
  </r>
  <r>
    <s v="T2"/>
    <x v="95"/>
    <x v="0"/>
    <s v="EI552"/>
    <d v="2019-05-15T11:45:00"/>
    <s v="May"/>
    <x v="2"/>
    <x v="5"/>
    <s v="Short"/>
    <d v="2019-05-15T00:00:00"/>
    <d v="1899-12-30T11:45:00"/>
    <x v="57"/>
    <d v="1899-12-30T11:56:00"/>
  </r>
  <r>
    <s v="T2"/>
    <x v="26"/>
    <x v="0"/>
    <s v="EI494"/>
    <d v="2019-05-15T11:45:00"/>
    <s v="May"/>
    <x v="2"/>
    <x v="9"/>
    <s v="Long"/>
    <d v="2019-05-15T00:00:00"/>
    <d v="1899-12-30T11:45:00"/>
    <x v="57"/>
    <d v="1899-12-30T12:16:00"/>
  </r>
  <r>
    <s v="T1"/>
    <x v="94"/>
    <x v="25"/>
    <s v="FI417"/>
    <d v="2019-05-15T11:45:00"/>
    <s v="May"/>
    <x v="2"/>
    <x v="37"/>
    <s v="Medium"/>
    <d v="2019-05-15T00:00:00"/>
    <d v="1899-12-30T11:45:00"/>
    <x v="57"/>
    <d v="1899-12-30T12:10:00"/>
  </r>
  <r>
    <s v="T1"/>
    <x v="8"/>
    <x v="2"/>
    <s v="FR2272"/>
    <d v="2019-05-15T11:55:00"/>
    <s v="May"/>
    <x v="2"/>
    <x v="53"/>
    <s v="Long"/>
    <d v="2019-05-15T00:00:00"/>
    <d v="1899-12-30T11:55:00"/>
    <x v="58"/>
    <d v="1899-12-30T12:28:00"/>
  </r>
  <r>
    <s v="T1"/>
    <x v="116"/>
    <x v="2"/>
    <s v="FR1964"/>
    <d v="2019-05-15T12:00:00"/>
    <s v="May"/>
    <x v="2"/>
    <x v="92"/>
    <s v="Long"/>
    <d v="2019-05-15T00:00:00"/>
    <d v="1899-12-30T12:00:00"/>
    <x v="58"/>
    <d v="1899-12-30T12:34:00"/>
  </r>
  <r>
    <s v="T2"/>
    <x v="10"/>
    <x v="0"/>
    <s v="EI164"/>
    <d v="2019-05-15T12:00:00"/>
    <s v="May"/>
    <x v="2"/>
    <x v="67"/>
    <s v="Medium"/>
    <d v="2019-05-15T00:00:00"/>
    <d v="1899-12-30T12:00:00"/>
    <x v="58"/>
    <d v="1899-12-30T12:23:00"/>
  </r>
  <r>
    <s v="T2"/>
    <x v="2"/>
    <x v="0"/>
    <s v="EI664"/>
    <d v="2019-05-15T12:15:00"/>
    <s v="May"/>
    <x v="2"/>
    <x v="25"/>
    <s v="None"/>
    <d v="2019-05-15T00:00:00"/>
    <d v="1899-12-30T12:15:00"/>
    <x v="49"/>
    <d v="1899-12-30T12:16:00"/>
  </r>
  <r>
    <s v="T2"/>
    <x v="98"/>
    <x v="0"/>
    <s v="EI514"/>
    <d v="2019-05-15T12:15:00"/>
    <s v="May"/>
    <x v="2"/>
    <x v="47"/>
    <s v="Short"/>
    <d v="2019-05-15T00:00:00"/>
    <d v="1899-12-30T12:15:00"/>
    <x v="49"/>
    <d v="1899-12-30T12:33:00"/>
  </r>
  <r>
    <s v="T1"/>
    <x v="29"/>
    <x v="2"/>
    <s v="FR664"/>
    <d v="2019-05-15T10:35:00"/>
    <s v="May"/>
    <x v="2"/>
    <x v="50"/>
    <s v="None"/>
    <d v="2019-05-15T00:00:00"/>
    <d v="1899-12-30T10:35:00"/>
    <x v="60"/>
    <d v="1899-12-30T10:37:00"/>
  </r>
  <r>
    <s v="T1"/>
    <x v="11"/>
    <x v="11"/>
    <s v="TP1323"/>
    <d v="2019-05-15T10:35:00"/>
    <s v="May"/>
    <x v="2"/>
    <x v="10"/>
    <s v="Medium"/>
    <d v="2019-05-15T00:00:00"/>
    <d v="1899-12-30T10:35:00"/>
    <x v="60"/>
    <d v="1899-12-30T11:02:00"/>
  </r>
  <r>
    <s v="T1"/>
    <x v="41"/>
    <x v="12"/>
    <s v="LH2515"/>
    <d v="2019-05-15T10:35:00"/>
    <s v="May"/>
    <x v="2"/>
    <x v="39"/>
    <s v="None"/>
    <d v="2019-05-15T00:00:00"/>
    <d v="1899-12-30T10:35:00"/>
    <x v="60"/>
    <d v="1899-12-30T10:39:00"/>
  </r>
  <r>
    <s v="T2"/>
    <x v="29"/>
    <x v="0"/>
    <s v="EI3264"/>
    <d v="2019-05-15T10:35:00"/>
    <s v="May"/>
    <x v="2"/>
    <x v="50"/>
    <s v="None"/>
    <d v="2019-05-15T00:00:00"/>
    <d v="1899-12-30T10:35:00"/>
    <x v="60"/>
    <d v="1899-12-30T10:37:00"/>
  </r>
  <r>
    <s v="T2"/>
    <x v="66"/>
    <x v="0"/>
    <s v="EI105"/>
    <d v="2019-05-15T10:50:00"/>
    <s v="May"/>
    <x v="2"/>
    <x v="18"/>
    <s v="None"/>
    <d v="2019-05-15T00:00:00"/>
    <d v="1899-12-30T10:50:00"/>
    <x v="61"/>
    <d v="1899-12-30T10:55:00"/>
  </r>
  <r>
    <s v="T1"/>
    <x v="53"/>
    <x v="14"/>
    <s v="TK1976"/>
    <d v="2019-05-15T10:55:00"/>
    <s v="May"/>
    <x v="2"/>
    <x v="46"/>
    <s v="Medium"/>
    <d v="2019-05-15T00:00:00"/>
    <d v="1899-12-30T10:55:00"/>
    <x v="62"/>
    <d v="1899-12-30T11:15:00"/>
  </r>
  <r>
    <s v="T1"/>
    <x v="44"/>
    <x v="4"/>
    <s v="BA4465"/>
    <d v="2019-05-15T10:55:00"/>
    <s v="May"/>
    <x v="2"/>
    <x v="36"/>
    <s v="Long"/>
    <d v="2019-05-15T00:00:00"/>
    <d v="1899-12-30T10:55:00"/>
    <x v="62"/>
    <d v="1899-12-30T11:33:00"/>
  </r>
  <r>
    <s v="T2"/>
    <x v="36"/>
    <x v="0"/>
    <s v="EI544"/>
    <d v="2019-05-15T11:00:00"/>
    <s v="May"/>
    <x v="2"/>
    <x v="39"/>
    <s v="None"/>
    <d v="2019-05-15T00:00:00"/>
    <d v="1899-12-30T11:00:00"/>
    <x v="62"/>
    <d v="1899-12-30T11:04:00"/>
  </r>
  <r>
    <s v="T1"/>
    <x v="13"/>
    <x v="2"/>
    <s v="FR3102"/>
    <d v="2019-05-15T11:05:00"/>
    <s v="May"/>
    <x v="2"/>
    <x v="112"/>
    <s v="Long"/>
    <d v="2019-05-15T00:00:00"/>
    <d v="1899-12-30T11:05:00"/>
    <x v="63"/>
    <d v="1899-12-30T12:14:00"/>
  </r>
  <r>
    <s v="T1"/>
    <x v="13"/>
    <x v="7"/>
    <s v="KL946"/>
    <d v="2019-05-15T11:10:00"/>
    <s v="May"/>
    <x v="2"/>
    <x v="16"/>
    <s v="Long"/>
    <d v="2019-05-15T00:00:00"/>
    <d v="1899-12-30T11:10:00"/>
    <x v="63"/>
    <d v="1899-12-30T12:27:00"/>
  </r>
  <r>
    <s v="T1"/>
    <x v="40"/>
    <x v="26"/>
    <s v="LX401"/>
    <d v="2019-05-15T11:15:00"/>
    <s v="May"/>
    <x v="2"/>
    <x v="5"/>
    <s v="Short"/>
    <d v="2019-05-15T00:00:00"/>
    <d v="1899-12-30T11:15:00"/>
    <x v="64"/>
    <d v="1899-12-30T11:26:00"/>
  </r>
  <r>
    <s v="T1"/>
    <x v="7"/>
    <x v="15"/>
    <s v="AF1717"/>
    <d v="2019-05-15T11:20:00"/>
    <s v="May"/>
    <x v="2"/>
    <x v="22"/>
    <s v="Short"/>
    <d v="2019-05-15T00:00:00"/>
    <d v="1899-12-30T11:20:00"/>
    <x v="64"/>
    <d v="1899-12-30T11:33:00"/>
  </r>
  <r>
    <s v="T2"/>
    <x v="99"/>
    <x v="0"/>
    <s v="EI3930"/>
    <d v="2019-05-15T11:20:00"/>
    <s v="May"/>
    <x v="2"/>
    <x v="24"/>
    <s v="None"/>
    <d v="2019-05-15T00:00:00"/>
    <d v="1899-12-30T11:20:00"/>
    <x v="64"/>
    <d v="1899-12-30T11:20:00"/>
  </r>
  <r>
    <s v="T2"/>
    <x v="44"/>
    <x v="0"/>
    <s v="EI284"/>
    <d v="2019-05-15T11:20:00"/>
    <s v="May"/>
    <x v="2"/>
    <x v="2"/>
    <s v="None"/>
    <d v="2019-05-15T00:00:00"/>
    <d v="1899-12-30T11:20:00"/>
    <x v="64"/>
    <d v="1899-12-30T11:29:00"/>
  </r>
  <r>
    <s v="T2"/>
    <x v="89"/>
    <x v="20"/>
    <s v="UA022"/>
    <d v="2019-05-15T09:20:00"/>
    <s v="May"/>
    <x v="2"/>
    <x v="87"/>
    <s v="Long"/>
    <d v="2019-05-15T00:00:00"/>
    <d v="1899-12-30T09:20:00"/>
    <x v="65"/>
    <d v="1899-12-30T10:18:00"/>
  </r>
  <r>
    <s v="T1"/>
    <x v="157"/>
    <x v="2"/>
    <s v="FR1796"/>
    <d v="2019-05-15T09:25:00"/>
    <s v="May"/>
    <x v="2"/>
    <x v="24"/>
    <s v="None"/>
    <d v="2019-05-15T00:00:00"/>
    <d v="1899-12-30T09:25:00"/>
    <x v="66"/>
    <d v="1899-12-30T09:25:00"/>
  </r>
  <r>
    <s v="T1"/>
    <x v="26"/>
    <x v="2"/>
    <s v="FR7034"/>
    <d v="2019-05-15T09:30:00"/>
    <s v="May"/>
    <x v="2"/>
    <x v="50"/>
    <s v="None"/>
    <d v="2019-05-15T00:00:00"/>
    <d v="1899-12-30T09:30:00"/>
    <x v="66"/>
    <d v="1899-12-30T09:32:00"/>
  </r>
  <r>
    <s v="T2"/>
    <x v="10"/>
    <x v="0"/>
    <s v="EI156"/>
    <d v="2019-05-15T09:30:00"/>
    <s v="May"/>
    <x v="2"/>
    <x v="25"/>
    <s v="None"/>
    <d v="2019-05-15T00:00:00"/>
    <d v="1899-12-30T09:30:00"/>
    <x v="66"/>
    <d v="1899-12-30T09:31:00"/>
  </r>
  <r>
    <s v="T1"/>
    <x v="120"/>
    <x v="2"/>
    <s v="FR1974"/>
    <d v="2019-05-15T09:35:00"/>
    <s v="May"/>
    <x v="2"/>
    <x v="22"/>
    <s v="Short"/>
    <d v="2019-05-15T00:00:00"/>
    <d v="1899-12-30T09:35:00"/>
    <x v="67"/>
    <d v="1899-12-30T09:48:00"/>
  </r>
  <r>
    <s v="T1"/>
    <x v="102"/>
    <x v="27"/>
    <s v="EY042"/>
    <d v="2019-05-15T09:35:00"/>
    <s v="May"/>
    <x v="2"/>
    <x v="33"/>
    <s v="None"/>
    <d v="2019-05-15T00:00:00"/>
    <d v="1899-12-30T09:35:00"/>
    <x v="67"/>
    <d v="1899-12-30T09:41:00"/>
  </r>
  <r>
    <s v="T2"/>
    <x v="10"/>
    <x v="0"/>
    <s v="EI158"/>
    <d v="2019-05-15T09:40:00"/>
    <s v="May"/>
    <x v="2"/>
    <x v="25"/>
    <s v="None"/>
    <d v="2019-05-15T00:00:00"/>
    <d v="1899-12-30T09:40:00"/>
    <x v="67"/>
    <d v="1899-12-30T09:41:00"/>
  </r>
  <r>
    <s v="T2"/>
    <x v="105"/>
    <x v="18"/>
    <s v="AA725"/>
    <d v="2019-05-15T09:50:00"/>
    <s v="May"/>
    <x v="2"/>
    <x v="39"/>
    <s v="None"/>
    <d v="2019-05-15T00:00:00"/>
    <d v="1899-12-30T09:50:00"/>
    <x v="68"/>
    <d v="1899-12-30T09:54:00"/>
  </r>
  <r>
    <s v="T2"/>
    <x v="7"/>
    <x v="0"/>
    <s v="EI524"/>
    <d v="2019-05-15T09:50:00"/>
    <s v="May"/>
    <x v="2"/>
    <x v="18"/>
    <s v="None"/>
    <d v="2019-05-15T00:00:00"/>
    <d v="1899-12-30T09:50:00"/>
    <x v="68"/>
    <d v="1899-12-30T09:55:00"/>
  </r>
  <r>
    <s v="T2"/>
    <x v="14"/>
    <x v="0"/>
    <s v="EI3322"/>
    <d v="2019-05-15T09:50:00"/>
    <s v="May"/>
    <x v="2"/>
    <x v="24"/>
    <s v="None"/>
    <d v="2019-05-15T00:00:00"/>
    <d v="1899-12-30T09:50:00"/>
    <x v="68"/>
    <d v="1899-12-30T09:50:00"/>
  </r>
  <r>
    <s v="T2"/>
    <x v="31"/>
    <x v="0"/>
    <s v="EI3252"/>
    <d v="2019-05-15T09:55:00"/>
    <s v="May"/>
    <x v="2"/>
    <x v="50"/>
    <s v="None"/>
    <d v="2019-05-15T00:00:00"/>
    <d v="1899-12-30T09:55:00"/>
    <x v="69"/>
    <d v="1899-12-30T09:57:00"/>
  </r>
  <r>
    <s v="T2"/>
    <x v="0"/>
    <x v="0"/>
    <s v="EI3222"/>
    <d v="2019-05-15T10:00:00"/>
    <s v="May"/>
    <x v="2"/>
    <x v="6"/>
    <s v="Short"/>
    <d v="2019-05-15T00:00:00"/>
    <d v="1899-12-30T10:00:00"/>
    <x v="69"/>
    <d v="1899-12-30T10:15:00"/>
  </r>
  <r>
    <s v="T2"/>
    <x v="13"/>
    <x v="0"/>
    <s v="EI604"/>
    <d v="2019-05-15T10:00:00"/>
    <s v="May"/>
    <x v="2"/>
    <x v="53"/>
    <s v="Long"/>
    <d v="2019-05-15T00:00:00"/>
    <d v="1899-12-30T10:00:00"/>
    <x v="69"/>
    <d v="1899-12-30T10:33:00"/>
  </r>
  <r>
    <s v="T1"/>
    <x v="58"/>
    <x v="2"/>
    <s v="FR1025"/>
    <d v="2019-05-15T10:05:00"/>
    <s v="May"/>
    <x v="2"/>
    <x v="39"/>
    <s v="None"/>
    <d v="2019-05-15T00:00:00"/>
    <d v="1899-12-30T10:05:00"/>
    <x v="70"/>
    <d v="1899-12-30T10:09:00"/>
  </r>
  <r>
    <s v="T1"/>
    <x v="108"/>
    <x v="29"/>
    <s v="AY1382"/>
    <d v="2019-05-15T10:15:00"/>
    <s v="May"/>
    <x v="2"/>
    <x v="23"/>
    <s v="None"/>
    <d v="2019-05-15T00:00:00"/>
    <d v="1899-12-30T10:15:00"/>
    <x v="71"/>
    <d v="1899-12-30T10:18:00"/>
  </r>
  <r>
    <s v="T1"/>
    <x v="112"/>
    <x v="31"/>
    <s v="BT662"/>
    <d v="2019-05-15T09:15:00"/>
    <s v="May"/>
    <x v="2"/>
    <x v="28"/>
    <s v="Medium"/>
    <d v="2019-05-15T00:00:00"/>
    <d v="1899-12-30T09:15:00"/>
    <x v="65"/>
    <d v="1899-12-30T09:43:00"/>
  </r>
  <r>
    <s v="T1"/>
    <x v="74"/>
    <x v="8"/>
    <s v="BE4522"/>
    <d v="2019-05-15T08:35:00"/>
    <s v="May"/>
    <x v="2"/>
    <x v="18"/>
    <s v="None"/>
    <d v="2019-05-15T00:00:00"/>
    <d v="1899-12-30T08:35:00"/>
    <x v="73"/>
    <d v="1899-12-30T08:40:00"/>
  </r>
  <r>
    <s v="T1"/>
    <x v="30"/>
    <x v="8"/>
    <s v="BE382"/>
    <d v="2019-05-15T08:40:00"/>
    <s v="May"/>
    <x v="2"/>
    <x v="18"/>
    <s v="None"/>
    <d v="2019-05-15T00:00:00"/>
    <d v="1899-12-30T08:40:00"/>
    <x v="73"/>
    <d v="1899-12-30T08:45:00"/>
  </r>
  <r>
    <s v="T1"/>
    <x v="13"/>
    <x v="7"/>
    <s v="KL934"/>
    <d v="2019-05-15T08:50:00"/>
    <s v="May"/>
    <x v="2"/>
    <x v="70"/>
    <s v="Long"/>
    <d v="2019-05-15T00:00:00"/>
    <d v="1899-12-30T08:50:00"/>
    <x v="74"/>
    <d v="1899-12-30T10:23:00"/>
  </r>
  <r>
    <s v="T2"/>
    <x v="22"/>
    <x v="0"/>
    <s v="EI3350"/>
    <d v="2019-05-15T09:00:00"/>
    <s v="May"/>
    <x v="2"/>
    <x v="18"/>
    <s v="None"/>
    <d v="2019-05-15T00:00:00"/>
    <d v="1899-12-30T09:00:00"/>
    <x v="75"/>
    <d v="1899-12-30T09:05:00"/>
  </r>
  <r>
    <s v="T1"/>
    <x v="15"/>
    <x v="12"/>
    <s v="LH977"/>
    <d v="2019-05-15T09:10:00"/>
    <s v="May"/>
    <x v="2"/>
    <x v="25"/>
    <s v="None"/>
    <d v="2019-05-15T00:00:00"/>
    <d v="1899-12-30T09:10:00"/>
    <x v="76"/>
    <d v="1899-12-30T09:11:00"/>
  </r>
  <r>
    <s v="T2"/>
    <x v="113"/>
    <x v="0"/>
    <s v="EI476"/>
    <d v="2019-05-15T07:20:00"/>
    <s v="May"/>
    <x v="2"/>
    <x v="64"/>
    <s v="None"/>
    <d v="2019-05-15T00:00:00"/>
    <d v="1899-12-30T07:20:00"/>
    <x v="77"/>
    <d v="1899-12-30T07:27:00"/>
  </r>
  <r>
    <s v="T1"/>
    <x v="42"/>
    <x v="2"/>
    <s v="FR8556"/>
    <d v="2019-05-15T07:20:00"/>
    <s v="May"/>
    <x v="2"/>
    <x v="24"/>
    <s v="None"/>
    <d v="2019-05-15T00:00:00"/>
    <d v="1899-12-30T07:20:00"/>
    <x v="77"/>
    <d v="1899-12-30T07:20:00"/>
  </r>
  <r>
    <s v="T1"/>
    <x v="121"/>
    <x v="2"/>
    <s v="FR7312"/>
    <d v="2019-05-15T07:20:00"/>
    <s v="May"/>
    <x v="2"/>
    <x v="39"/>
    <s v="None"/>
    <d v="2019-05-15T00:00:00"/>
    <d v="1899-12-30T07:20:00"/>
    <x v="77"/>
    <d v="1899-12-30T07:24:00"/>
  </r>
  <r>
    <s v="T2"/>
    <x v="18"/>
    <x v="0"/>
    <s v="EI230"/>
    <d v="2019-05-15T07:20:00"/>
    <s v="May"/>
    <x v="2"/>
    <x v="19"/>
    <s v="None"/>
    <d v="2019-05-15T00:00:00"/>
    <d v="1899-12-30T07:20:00"/>
    <x v="77"/>
    <d v="1899-12-30T07:28:00"/>
  </r>
  <r>
    <s v="T1"/>
    <x v="119"/>
    <x v="2"/>
    <s v="FR4518"/>
    <d v="2019-05-15T07:20:00"/>
    <s v="May"/>
    <x v="2"/>
    <x v="81"/>
    <s v="Long"/>
    <d v="2019-05-15T00:00:00"/>
    <d v="1899-12-30T07:20:00"/>
    <x v="77"/>
    <d v="1899-12-30T07:56:00"/>
  </r>
  <r>
    <s v="T1"/>
    <x v="1"/>
    <x v="2"/>
    <s v="FR7762"/>
    <d v="2019-05-15T07:20:00"/>
    <s v="May"/>
    <x v="2"/>
    <x v="33"/>
    <s v="None"/>
    <d v="2019-05-15T00:00:00"/>
    <d v="1899-12-30T07:20:00"/>
    <x v="77"/>
    <d v="1899-12-30T07:26:00"/>
  </r>
  <r>
    <s v="T1"/>
    <x v="10"/>
    <x v="4"/>
    <s v="BA831"/>
    <d v="2019-05-15T07:30:00"/>
    <s v="May"/>
    <x v="2"/>
    <x v="24"/>
    <s v="None"/>
    <d v="2019-05-15T00:00:00"/>
    <d v="1899-12-30T07:30:00"/>
    <x v="78"/>
    <d v="1899-12-30T07:30:00"/>
  </r>
  <r>
    <s v="T2"/>
    <x v="10"/>
    <x v="0"/>
    <s v="EI154"/>
    <d v="2019-05-15T07:30:00"/>
    <s v="May"/>
    <x v="2"/>
    <x v="39"/>
    <s v="None"/>
    <d v="2019-05-15T00:00:00"/>
    <d v="1899-12-30T07:30:00"/>
    <x v="78"/>
    <d v="1899-12-30T07:34:00"/>
  </r>
  <r>
    <s v="T2"/>
    <x v="61"/>
    <x v="0"/>
    <s v="EI776"/>
    <d v="2019-05-15T07:30:00"/>
    <s v="May"/>
    <x v="2"/>
    <x v="39"/>
    <s v="None"/>
    <d v="2019-05-15T00:00:00"/>
    <d v="1899-12-30T07:30:00"/>
    <x v="78"/>
    <d v="1899-12-30T07:34:00"/>
  </r>
  <r>
    <s v="T2"/>
    <x v="44"/>
    <x v="0"/>
    <s v="EI282"/>
    <d v="2019-05-15T07:30:00"/>
    <s v="May"/>
    <x v="2"/>
    <x v="5"/>
    <s v="Short"/>
    <d v="2019-05-15T00:00:00"/>
    <d v="1899-12-30T07:30:00"/>
    <x v="78"/>
    <d v="1899-12-30T07:41:00"/>
  </r>
  <r>
    <s v="T1"/>
    <x v="18"/>
    <x v="2"/>
    <s v="FR112"/>
    <d v="2019-05-15T07:35:00"/>
    <s v="May"/>
    <x v="2"/>
    <x v="24"/>
    <s v="None"/>
    <d v="2019-05-15T00:00:00"/>
    <d v="1899-12-30T07:35:00"/>
    <x v="79"/>
    <d v="1899-12-30T07:35:00"/>
  </r>
  <r>
    <s v="T1"/>
    <x v="15"/>
    <x v="2"/>
    <s v="FR380"/>
    <d v="2019-05-15T07:40:00"/>
    <s v="May"/>
    <x v="2"/>
    <x v="25"/>
    <s v="None"/>
    <d v="2019-05-15T00:00:00"/>
    <d v="1899-12-30T07:40:00"/>
    <x v="79"/>
    <d v="1899-12-30T07:41:00"/>
  </r>
  <r>
    <s v="T2"/>
    <x v="26"/>
    <x v="0"/>
    <s v="EI492"/>
    <d v="2019-05-15T07:40:00"/>
    <s v="May"/>
    <x v="2"/>
    <x v="64"/>
    <s v="None"/>
    <d v="2019-05-15T00:00:00"/>
    <d v="1899-12-30T07:40:00"/>
    <x v="79"/>
    <d v="1899-12-30T07:47:00"/>
  </r>
  <r>
    <s v="T2"/>
    <x v="31"/>
    <x v="0"/>
    <s v="EI3550"/>
    <d v="2019-05-15T07:40:00"/>
    <s v="May"/>
    <x v="2"/>
    <x v="50"/>
    <s v="None"/>
    <d v="2019-05-15T00:00:00"/>
    <d v="1899-12-30T07:40:00"/>
    <x v="79"/>
    <d v="1899-12-30T07:42:00"/>
  </r>
  <r>
    <s v="T1"/>
    <x v="159"/>
    <x v="2"/>
    <s v="FR1978"/>
    <d v="2019-05-15T07:40:00"/>
    <s v="May"/>
    <x v="2"/>
    <x v="5"/>
    <s v="Short"/>
    <d v="2019-05-15T00:00:00"/>
    <d v="1899-12-30T07:40:00"/>
    <x v="79"/>
    <d v="1899-12-30T07:51:00"/>
  </r>
  <r>
    <s v="T2"/>
    <x v="114"/>
    <x v="0"/>
    <s v="EI422"/>
    <d v="2019-05-15T07:40:00"/>
    <s v="May"/>
    <x v="2"/>
    <x v="25"/>
    <s v="None"/>
    <d v="2019-05-15T00:00:00"/>
    <d v="1899-12-30T07:40:00"/>
    <x v="79"/>
    <d v="1899-12-30T07:41:00"/>
  </r>
  <r>
    <s v="T1"/>
    <x v="17"/>
    <x v="2"/>
    <s v="FR152"/>
    <d v="2019-05-15T08:00:00"/>
    <s v="May"/>
    <x v="2"/>
    <x v="24"/>
    <s v="None"/>
    <d v="2019-05-15T00:00:00"/>
    <d v="1899-12-30T08:00:00"/>
    <x v="81"/>
    <d v="1899-12-30T08:00:00"/>
  </r>
  <r>
    <s v="T1"/>
    <x v="8"/>
    <x v="2"/>
    <s v="FR206"/>
    <d v="2019-05-15T08:20:00"/>
    <s v="May"/>
    <x v="2"/>
    <x v="44"/>
    <s v="Short"/>
    <d v="2019-05-15T00:00:00"/>
    <d v="1899-12-30T08:20:00"/>
    <x v="72"/>
    <d v="1899-12-30T08:32:00"/>
  </r>
  <r>
    <s v="T1"/>
    <x v="16"/>
    <x v="2"/>
    <s v="FR7048"/>
    <d v="2019-05-15T06:25:00"/>
    <s v="May"/>
    <x v="2"/>
    <x v="50"/>
    <s v="None"/>
    <d v="2019-05-15T00:00:00"/>
    <d v="1899-12-30T06:25:00"/>
    <x v="83"/>
    <d v="1899-12-30T06:27:00"/>
  </r>
  <r>
    <s v="T1"/>
    <x v="29"/>
    <x v="2"/>
    <s v="FR662"/>
    <d v="2019-05-15T06:25:00"/>
    <s v="May"/>
    <x v="2"/>
    <x v="18"/>
    <s v="None"/>
    <d v="2019-05-15T00:00:00"/>
    <d v="1899-12-30T06:25:00"/>
    <x v="83"/>
    <d v="1899-12-30T06:30:00"/>
  </r>
  <r>
    <s v="T1"/>
    <x v="13"/>
    <x v="2"/>
    <s v="FR3100"/>
    <d v="2019-05-15T06:25:00"/>
    <s v="May"/>
    <x v="2"/>
    <x v="92"/>
    <s v="Long"/>
    <d v="2019-05-15T00:00:00"/>
    <d v="1899-12-30T06:25:00"/>
    <x v="83"/>
    <d v="1899-12-30T06:59:00"/>
  </r>
  <r>
    <s v="T1"/>
    <x v="4"/>
    <x v="2"/>
    <s v="FR1452"/>
    <d v="2019-05-15T06:30:00"/>
    <s v="May"/>
    <x v="2"/>
    <x v="26"/>
    <s v="Short"/>
    <d v="2019-05-15T00:00:00"/>
    <d v="1899-12-30T06:30:00"/>
    <x v="83"/>
    <d v="1899-12-30T06:46:00"/>
  </r>
  <r>
    <s v="T2"/>
    <x v="10"/>
    <x v="0"/>
    <s v="EI152"/>
    <d v="2019-05-15T06:30:00"/>
    <s v="May"/>
    <x v="2"/>
    <x v="25"/>
    <s v="None"/>
    <d v="2019-05-15T00:00:00"/>
    <d v="1899-12-30T06:30:00"/>
    <x v="83"/>
    <d v="1899-12-30T06:31:00"/>
  </r>
  <r>
    <s v="T2"/>
    <x v="29"/>
    <x v="0"/>
    <s v="EI262"/>
    <d v="2019-05-15T06:30:00"/>
    <s v="May"/>
    <x v="2"/>
    <x v="24"/>
    <s v="None"/>
    <d v="2019-05-15T00:00:00"/>
    <d v="1899-12-30T06:30:00"/>
    <x v="83"/>
    <d v="1899-12-30T06:30:00"/>
  </r>
  <r>
    <s v="T1"/>
    <x v="18"/>
    <x v="2"/>
    <s v="FR120"/>
    <d v="2019-05-15T06:30:00"/>
    <s v="May"/>
    <x v="2"/>
    <x v="24"/>
    <s v="None"/>
    <d v="2019-05-15T00:00:00"/>
    <d v="1899-12-30T06:30:00"/>
    <x v="83"/>
    <d v="1899-12-30T06:30:00"/>
  </r>
  <r>
    <s v="T2"/>
    <x v="44"/>
    <x v="0"/>
    <s v="EI280"/>
    <d v="2019-05-15T06:40:00"/>
    <s v="May"/>
    <x v="2"/>
    <x v="14"/>
    <s v="Short"/>
    <d v="2019-05-15T00:00:00"/>
    <d v="1899-12-30T06:40:00"/>
    <x v="84"/>
    <d v="1899-12-30T06:50:00"/>
  </r>
  <r>
    <s v="T2"/>
    <x v="7"/>
    <x v="0"/>
    <s v="EI520"/>
    <d v="2019-05-15T06:40:00"/>
    <s v="May"/>
    <x v="2"/>
    <x v="0"/>
    <s v="Short"/>
    <d v="2019-05-15T00:00:00"/>
    <d v="1899-12-30T06:40:00"/>
    <x v="84"/>
    <d v="1899-12-30T06:54:00"/>
  </r>
  <r>
    <s v="T2"/>
    <x v="31"/>
    <x v="0"/>
    <s v="EI3250"/>
    <d v="2019-05-15T06:40:00"/>
    <s v="May"/>
    <x v="2"/>
    <x v="23"/>
    <s v="None"/>
    <d v="2019-05-15T00:00:00"/>
    <d v="1899-12-30T06:40:00"/>
    <x v="84"/>
    <d v="1899-12-30T06:43:00"/>
  </r>
  <r>
    <s v="T2"/>
    <x v="23"/>
    <x v="0"/>
    <s v="EI3280"/>
    <d v="2019-05-15T06:40:00"/>
    <s v="May"/>
    <x v="2"/>
    <x v="50"/>
    <s v="None"/>
    <d v="2019-05-15T00:00:00"/>
    <d v="1899-12-30T06:40:00"/>
    <x v="84"/>
    <d v="1899-12-30T06:42:00"/>
  </r>
  <r>
    <s v="T2"/>
    <x v="42"/>
    <x v="0"/>
    <s v="EI330"/>
    <d v="2019-05-15T06:45:00"/>
    <s v="May"/>
    <x v="2"/>
    <x v="18"/>
    <s v="None"/>
    <d v="2019-05-15T00:00:00"/>
    <d v="1899-12-30T06:45:00"/>
    <x v="85"/>
    <d v="1899-12-30T06:50:00"/>
  </r>
  <r>
    <s v="T1"/>
    <x v="11"/>
    <x v="2"/>
    <s v="FR7328"/>
    <d v="2019-05-15T06:45:00"/>
    <s v="May"/>
    <x v="2"/>
    <x v="64"/>
    <s v="None"/>
    <d v="2019-05-15T00:00:00"/>
    <d v="1899-12-30T06:45:00"/>
    <x v="85"/>
    <d v="1899-12-30T06:52:00"/>
  </r>
  <r>
    <s v="T2"/>
    <x v="5"/>
    <x v="0"/>
    <s v="EI562"/>
    <d v="2019-05-15T06:45:00"/>
    <s v="May"/>
    <x v="2"/>
    <x v="33"/>
    <s v="None"/>
    <d v="2019-05-15T00:00:00"/>
    <d v="1899-12-30T06:45:00"/>
    <x v="85"/>
    <d v="1899-12-30T06:51:00"/>
  </r>
  <r>
    <s v="T2"/>
    <x v="0"/>
    <x v="0"/>
    <s v="EI3220"/>
    <d v="2019-05-15T06:50:00"/>
    <s v="May"/>
    <x v="2"/>
    <x v="18"/>
    <s v="None"/>
    <d v="2019-05-15T00:00:00"/>
    <d v="1899-12-30T06:50:00"/>
    <x v="85"/>
    <d v="1899-12-30T06:55:00"/>
  </r>
  <r>
    <s v="T1"/>
    <x v="161"/>
    <x v="2"/>
    <s v="FR7134"/>
    <d v="2019-05-15T06:50:00"/>
    <s v="May"/>
    <x v="2"/>
    <x v="22"/>
    <s v="Short"/>
    <d v="2019-05-15T00:00:00"/>
    <d v="1899-12-30T06:50:00"/>
    <x v="85"/>
    <d v="1899-12-30T07:03:00"/>
  </r>
  <r>
    <s v="T2"/>
    <x v="37"/>
    <x v="0"/>
    <s v="EI692"/>
    <d v="2019-05-15T06:50:00"/>
    <s v="May"/>
    <x v="2"/>
    <x v="13"/>
    <s v="Short"/>
    <d v="2019-05-15T00:00:00"/>
    <d v="1899-12-30T06:50:00"/>
    <x v="85"/>
    <d v="1899-12-30T07:09:00"/>
  </r>
  <r>
    <s v="T1"/>
    <x v="46"/>
    <x v="2"/>
    <s v="FR9428"/>
    <d v="2019-05-15T06:50:00"/>
    <s v="May"/>
    <x v="2"/>
    <x v="7"/>
    <s v="Short"/>
    <d v="2019-05-15T00:00:00"/>
    <d v="1899-12-30T06:50:00"/>
    <x v="85"/>
    <d v="1899-12-30T07:07:00"/>
  </r>
  <r>
    <s v="T2"/>
    <x v="4"/>
    <x v="0"/>
    <s v="EI630"/>
    <d v="2019-05-15T06:50:00"/>
    <s v="May"/>
    <x v="2"/>
    <x v="0"/>
    <s v="Short"/>
    <d v="2019-05-15T00:00:00"/>
    <d v="1899-12-30T06:50:00"/>
    <x v="85"/>
    <d v="1899-12-30T07:04:00"/>
  </r>
  <r>
    <s v="T1"/>
    <x v="52"/>
    <x v="2"/>
    <s v="FR9432"/>
    <d v="2019-05-15T06:50:00"/>
    <s v="May"/>
    <x v="2"/>
    <x v="23"/>
    <s v="None"/>
    <d v="2019-05-15T00:00:00"/>
    <d v="1899-12-30T06:50:00"/>
    <x v="85"/>
    <d v="1899-12-30T06:53:00"/>
  </r>
  <r>
    <s v="T2"/>
    <x v="15"/>
    <x v="0"/>
    <s v="EI650"/>
    <d v="2019-05-15T07:00:00"/>
    <s v="May"/>
    <x v="2"/>
    <x v="46"/>
    <s v="Medium"/>
    <d v="2019-05-15T00:00:00"/>
    <d v="1899-12-30T07:00:00"/>
    <x v="86"/>
    <d v="1899-12-30T07:20:00"/>
  </r>
  <r>
    <s v="T2"/>
    <x v="49"/>
    <x v="0"/>
    <s v="EI432"/>
    <d v="2019-05-15T07:00:00"/>
    <s v="May"/>
    <x v="2"/>
    <x v="6"/>
    <s v="Short"/>
    <d v="2019-05-15T00:00:00"/>
    <d v="1899-12-30T07:00:00"/>
    <x v="86"/>
    <d v="1899-12-30T07:15:00"/>
  </r>
  <r>
    <s v="T2"/>
    <x v="16"/>
    <x v="0"/>
    <s v="EI582"/>
    <d v="2019-05-15T07:00:00"/>
    <s v="May"/>
    <x v="2"/>
    <x v="14"/>
    <s v="Short"/>
    <d v="2019-05-15T00:00:00"/>
    <d v="1899-12-30T07:00:00"/>
    <x v="86"/>
    <d v="1899-12-30T07:10:00"/>
  </r>
  <r>
    <s v="T1"/>
    <x v="44"/>
    <x v="4"/>
    <s v="BA4461"/>
    <d v="2019-05-15T07:00:00"/>
    <s v="May"/>
    <x v="2"/>
    <x v="26"/>
    <s v="Short"/>
    <d v="2019-05-15T00:00:00"/>
    <d v="1899-12-30T07:00:00"/>
    <x v="86"/>
    <d v="1899-12-30T07:16:00"/>
  </r>
  <r>
    <s v="T2"/>
    <x v="40"/>
    <x v="0"/>
    <s v="EI342"/>
    <d v="2019-05-15T07:10:00"/>
    <s v="May"/>
    <x v="2"/>
    <x v="22"/>
    <s v="Short"/>
    <d v="2019-05-15T00:00:00"/>
    <d v="1899-12-30T07:10:00"/>
    <x v="87"/>
    <d v="1899-12-30T07:23:00"/>
  </r>
  <r>
    <s v="T2"/>
    <x v="41"/>
    <x v="0"/>
    <s v="EI352"/>
    <d v="2019-05-15T07:10:00"/>
    <s v="May"/>
    <x v="2"/>
    <x v="39"/>
    <s v="None"/>
    <d v="2019-05-15T00:00:00"/>
    <d v="1899-12-30T07:10:00"/>
    <x v="87"/>
    <d v="1899-12-30T07:14:00"/>
  </r>
  <r>
    <s v="T2"/>
    <x v="63"/>
    <x v="0"/>
    <s v="EI450"/>
    <d v="2019-05-15T07:10:00"/>
    <s v="May"/>
    <x v="2"/>
    <x v="31"/>
    <s v="Long"/>
    <d v="2019-05-15T00:00:00"/>
    <d v="1899-12-30T07:10:00"/>
    <x v="87"/>
    <d v="1899-12-30T07:45:00"/>
  </r>
  <r>
    <s v="T2"/>
    <x v="17"/>
    <x v="0"/>
    <s v="EI3390"/>
    <d v="2019-05-15T07:10:00"/>
    <s v="May"/>
    <x v="2"/>
    <x v="26"/>
    <s v="Short"/>
    <d v="2019-05-15T00:00:00"/>
    <d v="1899-12-30T07:10:00"/>
    <x v="87"/>
    <d v="1899-12-30T07:26:00"/>
  </r>
  <r>
    <s v="T1"/>
    <x v="0"/>
    <x v="2"/>
    <s v="FR5772"/>
    <d v="2019-05-15T07:15:00"/>
    <s v="May"/>
    <x v="2"/>
    <x v="25"/>
    <s v="None"/>
    <d v="2019-05-15T00:00:00"/>
    <d v="1899-12-30T07:15:00"/>
    <x v="77"/>
    <d v="1899-12-30T07:16:00"/>
  </r>
  <r>
    <s v="T1"/>
    <x v="41"/>
    <x v="12"/>
    <s v="LH2521"/>
    <d v="2019-05-15T05:35:00"/>
    <s v="May"/>
    <x v="2"/>
    <x v="23"/>
    <s v="None"/>
    <d v="2019-05-15T00:00:00"/>
    <d v="1899-12-30T05:35:00"/>
    <x v="88"/>
    <d v="1899-12-30T05:38:00"/>
  </r>
  <r>
    <s v="T1"/>
    <x v="162"/>
    <x v="2"/>
    <s v="FR4620"/>
    <d v="2019-05-15T05:55:00"/>
    <s v="May"/>
    <x v="2"/>
    <x v="80"/>
    <s v="Long"/>
    <d v="2019-05-15T00:00:00"/>
    <d v="1899-12-30T05:55:00"/>
    <x v="89"/>
    <d v="1899-12-30T06:50:00"/>
  </r>
  <r>
    <s v="T1"/>
    <x v="152"/>
    <x v="10"/>
    <s v="TOM1396"/>
    <d v="2019-05-15T05:55:00"/>
    <s v="May"/>
    <x v="2"/>
    <x v="19"/>
    <s v="None"/>
    <d v="2019-05-15T00:00:00"/>
    <d v="1899-12-30T05:55:00"/>
    <x v="89"/>
    <d v="1899-12-30T06:03:00"/>
  </r>
  <r>
    <s v="T1"/>
    <x v="13"/>
    <x v="7"/>
    <s v="KL932"/>
    <d v="2019-05-15T05:55:00"/>
    <s v="May"/>
    <x v="2"/>
    <x v="14"/>
    <s v="Short"/>
    <d v="2019-05-15T00:00:00"/>
    <d v="1899-12-30T05:55:00"/>
    <x v="89"/>
    <d v="1899-12-30T06:05:00"/>
  </r>
  <r>
    <s v="T1"/>
    <x v="41"/>
    <x v="2"/>
    <s v="FR8994"/>
    <d v="2019-05-15T06:10:00"/>
    <s v="May"/>
    <x v="2"/>
    <x v="23"/>
    <s v="None"/>
    <d v="2019-05-15T00:00:00"/>
    <d v="1899-12-30T06:10:00"/>
    <x v="90"/>
    <d v="1899-12-30T06:13:00"/>
  </r>
  <r>
    <s v="T2"/>
    <x v="13"/>
    <x v="0"/>
    <s v="EI602"/>
    <d v="2019-05-15T06:15:00"/>
    <s v="May"/>
    <x v="2"/>
    <x v="27"/>
    <s v="Medium"/>
    <d v="2019-05-15T00:00:00"/>
    <d v="1899-12-30T06:15:00"/>
    <x v="91"/>
    <d v="1899-12-30T06:41:00"/>
  </r>
  <r>
    <s v="T2"/>
    <x v="52"/>
    <x v="0"/>
    <s v="EI402"/>
    <d v="2019-05-15T06:20:00"/>
    <s v="May"/>
    <x v="2"/>
    <x v="50"/>
    <s v="None"/>
    <d v="2019-05-15T00:00:00"/>
    <d v="1899-12-30T06:20:00"/>
    <x v="91"/>
    <d v="1899-12-30T06:22:00"/>
  </r>
  <r>
    <s v="T2"/>
    <x v="29"/>
    <x v="0"/>
    <s v="EI276"/>
    <d v="2019-05-14T19:25:00"/>
    <s v="May"/>
    <x v="3"/>
    <x v="22"/>
    <s v="Short"/>
    <d v="2019-05-14T00:00:00"/>
    <d v="1899-12-30T19:25:00"/>
    <x v="6"/>
    <d v="1899-12-30T19:38:00"/>
  </r>
  <r>
    <s v="T1"/>
    <x v="20"/>
    <x v="2"/>
    <s v="FR026"/>
    <d v="2019-05-14T19:25:00"/>
    <s v="May"/>
    <x v="3"/>
    <x v="14"/>
    <s v="Short"/>
    <d v="2019-05-14T00:00:00"/>
    <d v="1899-12-30T19:25:00"/>
    <x v="6"/>
    <d v="1899-12-30T19:35:00"/>
  </r>
  <r>
    <s v="T1"/>
    <x v="128"/>
    <x v="2"/>
    <s v="FR7242"/>
    <d v="2019-05-14T19:25:00"/>
    <s v="May"/>
    <x v="3"/>
    <x v="36"/>
    <s v="Long"/>
    <d v="2019-05-14T00:00:00"/>
    <d v="1899-12-30T19:25:00"/>
    <x v="6"/>
    <d v="1899-12-30T20:03:00"/>
  </r>
  <r>
    <s v="T1"/>
    <x v="135"/>
    <x v="2"/>
    <s v="FR9456"/>
    <d v="2019-05-14T19:25:00"/>
    <s v="May"/>
    <x v="3"/>
    <x v="63"/>
    <s v="Long"/>
    <d v="2019-05-14T00:00:00"/>
    <d v="1899-12-30T19:25:00"/>
    <x v="6"/>
    <d v="1899-12-30T20:19:00"/>
  </r>
  <r>
    <s v="T1"/>
    <x v="21"/>
    <x v="3"/>
    <s v="LG4884"/>
    <d v="2019-05-14T19:30:00"/>
    <s v="May"/>
    <x v="3"/>
    <x v="2"/>
    <s v="None"/>
    <d v="2019-05-14T00:00:00"/>
    <d v="1899-12-30T19:30:00"/>
    <x v="6"/>
    <d v="1899-12-30T19:39:00"/>
  </r>
  <r>
    <s v="T1"/>
    <x v="26"/>
    <x v="2"/>
    <s v="FR9370"/>
    <d v="2019-05-14T19:35:00"/>
    <s v="May"/>
    <x v="3"/>
    <x v="2"/>
    <s v="None"/>
    <d v="2019-05-14T00:00:00"/>
    <d v="1899-12-30T19:35:00"/>
    <x v="7"/>
    <d v="1899-12-30T19:44:00"/>
  </r>
  <r>
    <s v="T2"/>
    <x v="14"/>
    <x v="0"/>
    <s v="EI212"/>
    <d v="2019-05-14T19:35:00"/>
    <s v="May"/>
    <x v="3"/>
    <x v="0"/>
    <s v="Short"/>
    <d v="2019-05-14T00:00:00"/>
    <d v="1899-12-30T19:35:00"/>
    <x v="7"/>
    <d v="1899-12-30T19:49:00"/>
  </r>
  <r>
    <s v="T1"/>
    <x v="58"/>
    <x v="2"/>
    <s v="FR1023"/>
    <d v="2019-05-14T19:40:00"/>
    <s v="May"/>
    <x v="3"/>
    <x v="18"/>
    <s v="None"/>
    <d v="2019-05-14T00:00:00"/>
    <d v="1899-12-30T19:40:00"/>
    <x v="7"/>
    <d v="1899-12-30T19:45:00"/>
  </r>
  <r>
    <s v="T1"/>
    <x v="4"/>
    <x v="2"/>
    <s v="FR1456"/>
    <d v="2019-05-14T19:40:00"/>
    <s v="May"/>
    <x v="3"/>
    <x v="22"/>
    <s v="Short"/>
    <d v="2019-05-14T00:00:00"/>
    <d v="1899-12-30T19:40:00"/>
    <x v="7"/>
    <d v="1899-12-30T19:53:00"/>
  </r>
  <r>
    <s v="T1"/>
    <x v="23"/>
    <x v="2"/>
    <s v="FR508"/>
    <d v="2019-05-14T19:40:00"/>
    <s v="May"/>
    <x v="3"/>
    <x v="6"/>
    <s v="Short"/>
    <d v="2019-05-14T00:00:00"/>
    <d v="1899-12-30T19:40:00"/>
    <x v="7"/>
    <d v="1899-12-30T19:55:00"/>
  </r>
  <r>
    <s v="T1"/>
    <x v="44"/>
    <x v="4"/>
    <s v="BA4471"/>
    <d v="2019-05-14T19:55:00"/>
    <s v="May"/>
    <x v="3"/>
    <x v="6"/>
    <s v="Short"/>
    <d v="2019-05-14T00:00:00"/>
    <d v="1899-12-30T19:55:00"/>
    <x v="9"/>
    <d v="1899-12-30T20:10:00"/>
  </r>
  <r>
    <s v="T1"/>
    <x v="31"/>
    <x v="2"/>
    <s v="FR818"/>
    <d v="2019-05-14T20:25:00"/>
    <s v="May"/>
    <x v="3"/>
    <x v="25"/>
    <s v="None"/>
    <d v="2019-05-14T00:00:00"/>
    <d v="1899-12-30T20:25:00"/>
    <x v="12"/>
    <d v="1899-12-30T20:26:00"/>
  </r>
  <r>
    <s v="T1"/>
    <x v="29"/>
    <x v="2"/>
    <s v="FR666"/>
    <d v="2019-05-14T20:35:00"/>
    <s v="May"/>
    <x v="3"/>
    <x v="18"/>
    <s v="None"/>
    <d v="2019-05-14T00:00:00"/>
    <d v="1899-12-30T20:35:00"/>
    <x v="13"/>
    <d v="1899-12-30T20:40:00"/>
  </r>
  <r>
    <s v="T1"/>
    <x v="13"/>
    <x v="7"/>
    <s v="KL942"/>
    <d v="2019-05-14T20:45:00"/>
    <s v="May"/>
    <x v="3"/>
    <x v="0"/>
    <s v="Short"/>
    <d v="2019-05-14T00:00:00"/>
    <d v="1899-12-30T20:45:00"/>
    <x v="14"/>
    <d v="1899-12-30T20:59:00"/>
  </r>
  <r>
    <s v="T1"/>
    <x v="33"/>
    <x v="2"/>
    <s v="FR2721"/>
    <d v="2019-05-14T22:20:00"/>
    <s v="May"/>
    <x v="3"/>
    <x v="0"/>
    <s v="Short"/>
    <d v="2019-05-14T00:00:00"/>
    <d v="1899-12-30T22:20:00"/>
    <x v="102"/>
    <d v="1899-12-30T22:34:00"/>
  </r>
  <r>
    <s v="T2"/>
    <x v="34"/>
    <x v="9"/>
    <s v="EK164"/>
    <d v="2019-05-14T22:25:00"/>
    <s v="May"/>
    <x v="3"/>
    <x v="25"/>
    <s v="None"/>
    <d v="2019-05-14T00:00:00"/>
    <d v="1899-12-30T22:25:00"/>
    <x v="100"/>
    <d v="1899-12-30T22:26:00"/>
  </r>
  <r>
    <s v="T1"/>
    <x v="127"/>
    <x v="32"/>
    <s v="SU2591"/>
    <d v="2019-05-14T22:55:00"/>
    <s v="May"/>
    <x v="3"/>
    <x v="50"/>
    <s v="None"/>
    <d v="2019-05-14T00:00:00"/>
    <d v="1899-12-30T22:55:00"/>
    <x v="93"/>
    <d v="1899-12-30T22:57:00"/>
  </r>
  <r>
    <s v="T2"/>
    <x v="49"/>
    <x v="0"/>
    <s v="EI436"/>
    <d v="2019-05-14T18:20:00"/>
    <s v="May"/>
    <x v="3"/>
    <x v="25"/>
    <s v="None"/>
    <d v="2019-05-14T00:00:00"/>
    <d v="1899-12-30T18:20:00"/>
    <x v="25"/>
    <d v="1899-12-30T18:21:00"/>
  </r>
  <r>
    <s v="T1"/>
    <x v="1"/>
    <x v="2"/>
    <s v="FR7762"/>
    <d v="2019-05-14T18:20:00"/>
    <s v="May"/>
    <x v="3"/>
    <x v="9"/>
    <s v="Long"/>
    <d v="2019-05-14T00:00:00"/>
    <d v="1899-12-30T18:20:00"/>
    <x v="25"/>
    <d v="1899-12-30T18:51:00"/>
  </r>
  <r>
    <s v="T2"/>
    <x v="4"/>
    <x v="0"/>
    <s v="EI638"/>
    <d v="2019-05-14T18:35:00"/>
    <s v="May"/>
    <x v="3"/>
    <x v="10"/>
    <s v="Medium"/>
    <d v="2019-05-14T00:00:00"/>
    <d v="1899-12-30T18:35:00"/>
    <x v="1"/>
    <d v="1899-12-30T19:02:00"/>
  </r>
  <r>
    <s v="T2"/>
    <x v="7"/>
    <x v="0"/>
    <s v="EI528"/>
    <d v="2019-05-14T18:35:00"/>
    <s v="May"/>
    <x v="3"/>
    <x v="22"/>
    <s v="Short"/>
    <d v="2019-05-14T00:00:00"/>
    <d v="1899-12-30T18:35:00"/>
    <x v="1"/>
    <d v="1899-12-30T18:48:00"/>
  </r>
  <r>
    <s v="T1"/>
    <x v="15"/>
    <x v="2"/>
    <s v="FR383"/>
    <d v="2019-05-14T18:40:00"/>
    <s v="May"/>
    <x v="3"/>
    <x v="1"/>
    <s v="Long"/>
    <d v="2019-05-14T00:00:00"/>
    <d v="1899-12-30T18:40:00"/>
    <x v="1"/>
    <d v="1899-12-30T19:47:00"/>
  </r>
  <r>
    <s v="T1"/>
    <x v="13"/>
    <x v="2"/>
    <s v="FR3006"/>
    <d v="2019-05-14T18:45:00"/>
    <s v="May"/>
    <x v="3"/>
    <x v="6"/>
    <s v="Short"/>
    <d v="2019-05-14T00:00:00"/>
    <d v="1899-12-30T18:45:00"/>
    <x v="2"/>
    <d v="1899-12-30T19:00:00"/>
  </r>
  <r>
    <s v="T1"/>
    <x v="8"/>
    <x v="2"/>
    <s v="FR288"/>
    <d v="2019-05-14T18:55:00"/>
    <s v="May"/>
    <x v="3"/>
    <x v="24"/>
    <s v="None"/>
    <d v="2019-05-14T00:00:00"/>
    <d v="1899-12-30T18:55:00"/>
    <x v="3"/>
    <d v="1899-12-30T18:55:00"/>
  </r>
  <r>
    <s v="T2"/>
    <x v="3"/>
    <x v="0"/>
    <s v="EI738"/>
    <d v="2019-05-14T19:10:00"/>
    <s v="May"/>
    <x v="3"/>
    <x v="9"/>
    <s v="Long"/>
    <d v="2019-05-14T00:00:00"/>
    <d v="1899-12-30T19:10:00"/>
    <x v="4"/>
    <d v="1899-12-30T19:41:00"/>
  </r>
  <r>
    <s v="T1"/>
    <x v="18"/>
    <x v="2"/>
    <s v="FR118"/>
    <d v="2019-05-14T19:20:00"/>
    <s v="May"/>
    <x v="3"/>
    <x v="13"/>
    <s v="Short"/>
    <d v="2019-05-14T00:00:00"/>
    <d v="1899-12-30T19:20:00"/>
    <x v="5"/>
    <d v="1899-12-30T19:39:00"/>
  </r>
  <r>
    <s v="T1"/>
    <x v="43"/>
    <x v="2"/>
    <s v="FR7326"/>
    <d v="2019-05-14T17:25:00"/>
    <s v="May"/>
    <x v="3"/>
    <x v="47"/>
    <s v="Short"/>
    <d v="2019-05-14T00:00:00"/>
    <d v="1899-12-30T17:25:00"/>
    <x v="20"/>
    <d v="1899-12-30T17:43:00"/>
  </r>
  <r>
    <s v="T1"/>
    <x v="130"/>
    <x v="2"/>
    <s v="FR7148"/>
    <d v="2019-05-14T17:30:00"/>
    <s v="May"/>
    <x v="3"/>
    <x v="50"/>
    <s v="None"/>
    <d v="2019-05-14T00:00:00"/>
    <d v="1899-12-30T17:30:00"/>
    <x v="20"/>
    <d v="1899-12-30T17:32:00"/>
  </r>
  <r>
    <s v="T2"/>
    <x v="23"/>
    <x v="0"/>
    <s v="EI3286"/>
    <d v="2019-05-14T17:30:00"/>
    <s v="May"/>
    <x v="3"/>
    <x v="42"/>
    <s v="Medium"/>
    <d v="2019-05-14T00:00:00"/>
    <d v="1899-12-30T17:30:00"/>
    <x v="20"/>
    <d v="1899-12-30T17:54:00"/>
  </r>
  <r>
    <s v="T1"/>
    <x v="11"/>
    <x v="11"/>
    <s v="TP1327"/>
    <d v="2019-05-14T17:30:00"/>
    <s v="May"/>
    <x v="3"/>
    <x v="26"/>
    <s v="Short"/>
    <d v="2019-05-14T00:00:00"/>
    <d v="1899-12-30T17:30:00"/>
    <x v="20"/>
    <d v="1899-12-30T17:46:00"/>
  </r>
  <r>
    <s v="T1"/>
    <x v="59"/>
    <x v="2"/>
    <s v="FR7072"/>
    <d v="2019-05-14T17:30:00"/>
    <s v="May"/>
    <x v="3"/>
    <x v="24"/>
    <s v="None"/>
    <d v="2019-05-14T00:00:00"/>
    <d v="1899-12-30T17:30:00"/>
    <x v="20"/>
    <d v="1899-12-30T17:30:00"/>
  </r>
  <r>
    <s v="T1"/>
    <x v="38"/>
    <x v="2"/>
    <s v="FR7094"/>
    <d v="2019-05-14T17:40:00"/>
    <s v="May"/>
    <x v="3"/>
    <x v="25"/>
    <s v="None"/>
    <d v="2019-05-14T00:00:00"/>
    <d v="1899-12-30T17:40:00"/>
    <x v="21"/>
    <d v="1899-12-30T17:41:00"/>
  </r>
  <r>
    <s v="T1"/>
    <x v="41"/>
    <x v="12"/>
    <s v="LH2517"/>
    <d v="2019-05-14T17:50:00"/>
    <s v="May"/>
    <x v="3"/>
    <x v="33"/>
    <s v="None"/>
    <d v="2019-05-14T00:00:00"/>
    <d v="1899-12-30T17:50:00"/>
    <x v="22"/>
    <d v="1899-12-30T17:56:00"/>
  </r>
  <r>
    <s v="T1"/>
    <x v="32"/>
    <x v="2"/>
    <s v="FR446"/>
    <d v="2019-05-14T17:50:00"/>
    <s v="May"/>
    <x v="3"/>
    <x v="25"/>
    <s v="None"/>
    <d v="2019-05-14T00:00:00"/>
    <d v="1899-12-30T17:50:00"/>
    <x v="22"/>
    <d v="1899-12-30T17:51:00"/>
  </r>
  <r>
    <s v="T2"/>
    <x v="18"/>
    <x v="0"/>
    <s v="EI244"/>
    <d v="2019-05-14T17:50:00"/>
    <s v="May"/>
    <x v="3"/>
    <x v="50"/>
    <s v="None"/>
    <d v="2019-05-14T00:00:00"/>
    <d v="1899-12-30T17:50:00"/>
    <x v="22"/>
    <d v="1899-12-30T17:52:00"/>
  </r>
  <r>
    <s v="T2"/>
    <x v="42"/>
    <x v="0"/>
    <s v="EI338"/>
    <d v="2019-05-14T17:55:00"/>
    <s v="May"/>
    <x v="3"/>
    <x v="23"/>
    <s v="None"/>
    <d v="2019-05-14T00:00:00"/>
    <d v="1899-12-30T17:55:00"/>
    <x v="23"/>
    <d v="1899-12-30T17:58:00"/>
  </r>
  <r>
    <s v="T1"/>
    <x v="15"/>
    <x v="12"/>
    <s v="LH981"/>
    <d v="2019-05-14T17:55:00"/>
    <s v="May"/>
    <x v="3"/>
    <x v="22"/>
    <s v="Short"/>
    <d v="2019-05-14T00:00:00"/>
    <d v="1899-12-30T17:55:00"/>
    <x v="23"/>
    <d v="1899-12-30T18:08:00"/>
  </r>
  <r>
    <s v="T2"/>
    <x v="10"/>
    <x v="0"/>
    <s v="EI178"/>
    <d v="2019-05-14T18:00:00"/>
    <s v="May"/>
    <x v="3"/>
    <x v="22"/>
    <s v="Short"/>
    <d v="2019-05-14T00:00:00"/>
    <d v="1899-12-30T18:00:00"/>
    <x v="23"/>
    <d v="1899-12-30T18:13:00"/>
  </r>
  <r>
    <s v="T1"/>
    <x v="46"/>
    <x v="2"/>
    <s v="FR4844"/>
    <d v="2019-05-14T18:00:00"/>
    <s v="May"/>
    <x v="3"/>
    <x v="5"/>
    <s v="Short"/>
    <d v="2019-05-14T00:00:00"/>
    <d v="1899-12-30T18:00:00"/>
    <x v="23"/>
    <d v="1899-12-30T18:11:00"/>
  </r>
  <r>
    <s v="T1"/>
    <x v="11"/>
    <x v="2"/>
    <s v="FR7138"/>
    <d v="2019-05-14T18:10:00"/>
    <s v="May"/>
    <x v="3"/>
    <x v="24"/>
    <s v="None"/>
    <d v="2019-05-14T00:00:00"/>
    <d v="1899-12-30T18:10:00"/>
    <x v="24"/>
    <d v="1899-12-30T18:10:00"/>
  </r>
  <r>
    <s v="T2"/>
    <x v="13"/>
    <x v="0"/>
    <s v="EI610"/>
    <d v="2019-05-14T18:10:00"/>
    <s v="May"/>
    <x v="3"/>
    <x v="19"/>
    <s v="None"/>
    <d v="2019-05-14T00:00:00"/>
    <d v="1899-12-30T18:10:00"/>
    <x v="24"/>
    <d v="1899-12-30T18:18:00"/>
  </r>
  <r>
    <s v="T1"/>
    <x v="41"/>
    <x v="2"/>
    <s v="FR8996"/>
    <d v="2019-05-14T17:15:00"/>
    <s v="May"/>
    <x v="3"/>
    <x v="23"/>
    <s v="None"/>
    <d v="2019-05-14T00:00:00"/>
    <d v="1899-12-30T17:15:00"/>
    <x v="19"/>
    <d v="1899-12-30T17:18:00"/>
  </r>
  <r>
    <s v="T2"/>
    <x v="26"/>
    <x v="0"/>
    <s v="EI496"/>
    <d v="2019-05-14T17:15:00"/>
    <s v="May"/>
    <x v="3"/>
    <x v="33"/>
    <s v="None"/>
    <d v="2019-05-14T00:00:00"/>
    <d v="1899-12-30T17:15:00"/>
    <x v="19"/>
    <d v="1899-12-30T17:21:00"/>
  </r>
  <r>
    <s v="T1"/>
    <x v="16"/>
    <x v="2"/>
    <s v="FR7054"/>
    <d v="2019-05-14T17:15:00"/>
    <s v="May"/>
    <x v="3"/>
    <x v="24"/>
    <s v="None"/>
    <d v="2019-05-14T00:00:00"/>
    <d v="1899-12-30T17:15:00"/>
    <x v="19"/>
    <d v="1899-12-30T17:15:00"/>
  </r>
  <r>
    <s v="T1"/>
    <x v="13"/>
    <x v="7"/>
    <s v="KL938"/>
    <d v="2019-05-14T17:20:00"/>
    <s v="May"/>
    <x v="3"/>
    <x v="19"/>
    <s v="None"/>
    <d v="2019-05-14T00:00:00"/>
    <d v="1899-12-30T17:20:00"/>
    <x v="19"/>
    <d v="1899-12-30T17:28:00"/>
  </r>
  <r>
    <s v="T2"/>
    <x v="51"/>
    <x v="0"/>
    <s v="EI139"/>
    <d v="2019-05-14T16:20:00"/>
    <s v="May"/>
    <x v="3"/>
    <x v="22"/>
    <s v="Short"/>
    <d v="2019-05-14T00:00:00"/>
    <d v="1899-12-30T16:20:00"/>
    <x v="26"/>
    <d v="1899-12-30T16:33:00"/>
  </r>
  <r>
    <s v="T2"/>
    <x v="41"/>
    <x v="0"/>
    <s v="EI356"/>
    <d v="2019-05-14T16:20:00"/>
    <s v="May"/>
    <x v="3"/>
    <x v="5"/>
    <s v="Short"/>
    <d v="2019-05-14T00:00:00"/>
    <d v="1899-12-30T16:20:00"/>
    <x v="26"/>
    <d v="1899-12-30T16:31:00"/>
  </r>
  <r>
    <s v="T1"/>
    <x v="30"/>
    <x v="8"/>
    <s v="BE386"/>
    <d v="2019-05-14T16:25:00"/>
    <s v="May"/>
    <x v="3"/>
    <x v="24"/>
    <s v="None"/>
    <d v="2019-05-14T00:00:00"/>
    <d v="1899-12-30T16:25:00"/>
    <x v="27"/>
    <d v="1899-12-30T16:25:00"/>
  </r>
  <r>
    <s v="T1"/>
    <x v="45"/>
    <x v="2"/>
    <s v="FR7156"/>
    <d v="2019-05-14T16:25:00"/>
    <s v="May"/>
    <x v="3"/>
    <x v="14"/>
    <s v="Short"/>
    <d v="2019-05-14T00:00:00"/>
    <d v="1899-12-30T16:25:00"/>
    <x v="27"/>
    <d v="1899-12-30T16:35:00"/>
  </r>
  <r>
    <s v="T1"/>
    <x v="52"/>
    <x v="2"/>
    <s v="FR9434"/>
    <d v="2019-05-14T16:30:00"/>
    <s v="May"/>
    <x v="3"/>
    <x v="39"/>
    <s v="None"/>
    <d v="2019-05-14T00:00:00"/>
    <d v="1899-12-30T16:30:00"/>
    <x v="27"/>
    <d v="1899-12-30T16:34:00"/>
  </r>
  <r>
    <s v="T1"/>
    <x v="53"/>
    <x v="14"/>
    <s v="TK1978"/>
    <d v="2019-05-14T16:30:00"/>
    <s v="May"/>
    <x v="3"/>
    <x v="22"/>
    <s v="Short"/>
    <d v="2019-05-14T00:00:00"/>
    <d v="1899-12-30T16:30:00"/>
    <x v="27"/>
    <d v="1899-12-30T16:43:00"/>
  </r>
  <r>
    <s v="T1"/>
    <x v="174"/>
    <x v="2"/>
    <s v="FR6070"/>
    <d v="2019-05-14T16:40:00"/>
    <s v="May"/>
    <x v="3"/>
    <x v="37"/>
    <s v="Medium"/>
    <d v="2019-05-14T00:00:00"/>
    <d v="1899-12-30T16:40:00"/>
    <x v="28"/>
    <d v="1899-12-30T17:05:00"/>
  </r>
  <r>
    <s v="T1"/>
    <x v="26"/>
    <x v="2"/>
    <s v="FR7032"/>
    <d v="2019-05-14T16:40:00"/>
    <s v="May"/>
    <x v="3"/>
    <x v="25"/>
    <s v="None"/>
    <d v="2019-05-14T00:00:00"/>
    <d v="1899-12-30T16:40:00"/>
    <x v="28"/>
    <d v="1899-12-30T16:41:00"/>
  </r>
  <r>
    <s v="T1"/>
    <x v="131"/>
    <x v="2"/>
    <s v="FR5346"/>
    <d v="2019-05-14T16:40:00"/>
    <s v="May"/>
    <x v="3"/>
    <x v="13"/>
    <s v="Short"/>
    <d v="2019-05-14T00:00:00"/>
    <d v="1899-12-30T16:40:00"/>
    <x v="28"/>
    <d v="1899-12-30T16:59:00"/>
  </r>
  <r>
    <s v="T1"/>
    <x v="18"/>
    <x v="2"/>
    <s v="FR142"/>
    <d v="2019-05-14T16:45:00"/>
    <s v="May"/>
    <x v="3"/>
    <x v="50"/>
    <s v="None"/>
    <d v="2019-05-14T00:00:00"/>
    <d v="1899-12-30T16:45:00"/>
    <x v="29"/>
    <d v="1899-12-30T16:47:00"/>
  </r>
  <r>
    <s v="T1"/>
    <x v="55"/>
    <x v="2"/>
    <s v="FR1901"/>
    <d v="2019-05-14T16:50:00"/>
    <s v="May"/>
    <x v="3"/>
    <x v="13"/>
    <s v="Short"/>
    <d v="2019-05-14T00:00:00"/>
    <d v="1899-12-30T16:50:00"/>
    <x v="29"/>
    <d v="1899-12-30T17:09:00"/>
  </r>
  <r>
    <s v="T2"/>
    <x v="15"/>
    <x v="0"/>
    <s v="EI656"/>
    <d v="2019-05-14T17:00:00"/>
    <s v="May"/>
    <x v="3"/>
    <x v="50"/>
    <s v="None"/>
    <d v="2019-05-14T00:00:00"/>
    <d v="1899-12-30T17:00:00"/>
    <x v="30"/>
    <d v="1899-12-30T17:02:00"/>
  </r>
  <r>
    <s v="T1"/>
    <x v="7"/>
    <x v="15"/>
    <s v="AF1117"/>
    <d v="2019-05-14T17:00:00"/>
    <s v="May"/>
    <x v="3"/>
    <x v="24"/>
    <s v="None"/>
    <d v="2019-05-14T00:00:00"/>
    <d v="1899-12-30T17:00:00"/>
    <x v="30"/>
    <d v="1899-12-30T17:00:00"/>
  </r>
  <r>
    <s v="T2"/>
    <x v="91"/>
    <x v="0"/>
    <s v="EI742"/>
    <d v="2019-05-14T13:05:00"/>
    <s v="May"/>
    <x v="3"/>
    <x v="22"/>
    <s v="Short"/>
    <d v="2019-05-14T00:00:00"/>
    <d v="1899-12-30T13:05:00"/>
    <x v="53"/>
    <d v="1899-12-30T13:18:00"/>
  </r>
  <r>
    <s v="T1"/>
    <x v="85"/>
    <x v="2"/>
    <s v="FR8035"/>
    <d v="2019-05-14T13:05:00"/>
    <s v="May"/>
    <x v="3"/>
    <x v="18"/>
    <s v="None"/>
    <d v="2019-05-14T00:00:00"/>
    <d v="1899-12-30T13:05:00"/>
    <x v="53"/>
    <d v="1899-12-30T13:10:00"/>
  </r>
  <r>
    <s v="T2"/>
    <x v="90"/>
    <x v="0"/>
    <s v="EI115"/>
    <d v="2019-05-14T13:10:00"/>
    <s v="May"/>
    <x v="3"/>
    <x v="24"/>
    <s v="None"/>
    <d v="2019-05-14T00:00:00"/>
    <d v="1899-12-30T13:10:00"/>
    <x v="53"/>
    <d v="1899-12-30T13:10:00"/>
  </r>
  <r>
    <s v="T2"/>
    <x v="31"/>
    <x v="0"/>
    <s v="EI3254"/>
    <d v="2019-05-14T13:10:00"/>
    <s v="May"/>
    <x v="3"/>
    <x v="13"/>
    <s v="Short"/>
    <d v="2019-05-14T00:00:00"/>
    <d v="1899-12-30T13:10:00"/>
    <x v="53"/>
    <d v="1899-12-30T13:29:00"/>
  </r>
  <r>
    <s v="T1"/>
    <x v="84"/>
    <x v="2"/>
    <s v="FR1986"/>
    <d v="2019-05-14T13:15:00"/>
    <s v="May"/>
    <x v="3"/>
    <x v="26"/>
    <s v="Short"/>
    <d v="2019-05-14T00:00:00"/>
    <d v="1899-12-30T13:15:00"/>
    <x v="54"/>
    <d v="1899-12-30T13:31:00"/>
  </r>
  <r>
    <s v="T1"/>
    <x v="13"/>
    <x v="7"/>
    <s v="KL936"/>
    <d v="2019-05-14T13:20:00"/>
    <s v="May"/>
    <x v="3"/>
    <x v="81"/>
    <s v="Long"/>
    <d v="2019-05-14T00:00:00"/>
    <d v="1899-12-30T13:20:00"/>
    <x v="54"/>
    <d v="1899-12-30T13:56:00"/>
  </r>
  <r>
    <s v="T2"/>
    <x v="92"/>
    <x v="0"/>
    <s v="EI684"/>
    <d v="2019-05-14T13:20:00"/>
    <s v="May"/>
    <x v="3"/>
    <x v="19"/>
    <s v="None"/>
    <d v="2019-05-14T00:00:00"/>
    <d v="1899-12-30T13:20:00"/>
    <x v="54"/>
    <d v="1899-12-30T13:28:00"/>
  </r>
  <r>
    <s v="T2"/>
    <x v="44"/>
    <x v="0"/>
    <s v="EI286"/>
    <d v="2019-05-14T13:20:00"/>
    <s v="May"/>
    <x v="3"/>
    <x v="18"/>
    <s v="None"/>
    <d v="2019-05-14T00:00:00"/>
    <d v="1899-12-30T13:20:00"/>
    <x v="54"/>
    <d v="1899-12-30T13:25:00"/>
  </r>
  <r>
    <s v="T2"/>
    <x v="56"/>
    <x v="0"/>
    <s v="EI3242"/>
    <d v="2019-05-14T13:20:00"/>
    <s v="May"/>
    <x v="3"/>
    <x v="45"/>
    <s v="Long"/>
    <d v="2019-05-14T00:00:00"/>
    <d v="1899-12-30T13:20:00"/>
    <x v="54"/>
    <d v="1899-12-30T13:50:00"/>
  </r>
  <r>
    <s v="T1"/>
    <x v="29"/>
    <x v="2"/>
    <s v="FR670"/>
    <d v="2019-05-14T13:25:00"/>
    <s v="May"/>
    <x v="3"/>
    <x v="23"/>
    <s v="None"/>
    <d v="2019-05-14T00:00:00"/>
    <d v="1899-12-30T13:25:00"/>
    <x v="43"/>
    <d v="1899-12-30T13:28:00"/>
  </r>
  <r>
    <s v="T2"/>
    <x v="29"/>
    <x v="0"/>
    <s v="EI272"/>
    <d v="2019-05-14T13:30:00"/>
    <s v="May"/>
    <x v="3"/>
    <x v="24"/>
    <s v="None"/>
    <d v="2019-05-14T00:00:00"/>
    <d v="1899-12-30T13:30:00"/>
    <x v="43"/>
    <d v="1899-12-30T13:30:00"/>
  </r>
  <r>
    <s v="T2"/>
    <x v="77"/>
    <x v="0"/>
    <s v="EI129"/>
    <d v="2019-05-14T13:35:00"/>
    <s v="May"/>
    <x v="3"/>
    <x v="39"/>
    <s v="None"/>
    <d v="2019-05-14T00:00:00"/>
    <d v="1899-12-30T13:35:00"/>
    <x v="44"/>
    <d v="1899-12-30T13:39:00"/>
  </r>
  <r>
    <s v="T2"/>
    <x v="64"/>
    <x v="18"/>
    <s v="AA209"/>
    <d v="2019-05-14T13:35:00"/>
    <s v="May"/>
    <x v="3"/>
    <x v="24"/>
    <s v="None"/>
    <d v="2019-05-14T00:00:00"/>
    <d v="1899-12-30T13:35:00"/>
    <x v="44"/>
    <d v="1899-12-30T13:35:00"/>
  </r>
  <r>
    <s v="T2"/>
    <x v="7"/>
    <x v="0"/>
    <s v="EI526"/>
    <d v="2019-05-14T13:40:00"/>
    <s v="May"/>
    <x v="3"/>
    <x v="18"/>
    <s v="None"/>
    <d v="2019-05-14T00:00:00"/>
    <d v="1899-12-30T13:40:00"/>
    <x v="44"/>
    <d v="1899-12-30T13:45:00"/>
  </r>
  <r>
    <s v="T1"/>
    <x v="14"/>
    <x v="2"/>
    <s v="FR562"/>
    <d v="2019-05-14T13:50:00"/>
    <s v="May"/>
    <x v="3"/>
    <x v="18"/>
    <s v="None"/>
    <d v="2019-05-14T00:00:00"/>
    <d v="1899-12-30T13:50:00"/>
    <x v="45"/>
    <d v="1899-12-30T13:55:00"/>
  </r>
  <r>
    <s v="T2"/>
    <x v="13"/>
    <x v="0"/>
    <s v="EI608"/>
    <d v="2019-05-14T13:50:00"/>
    <s v="May"/>
    <x v="3"/>
    <x v="20"/>
    <s v="Long"/>
    <d v="2019-05-14T00:00:00"/>
    <d v="1899-12-30T13:50:00"/>
    <x v="45"/>
    <d v="1899-12-30T14:22:00"/>
  </r>
  <r>
    <s v="T1"/>
    <x v="2"/>
    <x v="1"/>
    <s v="OE1341"/>
    <d v="2019-05-14T14:00:00"/>
    <s v="May"/>
    <x v="3"/>
    <x v="39"/>
    <s v="None"/>
    <d v="2019-05-14T00:00:00"/>
    <d v="1899-12-30T14:00:00"/>
    <x v="46"/>
    <d v="1899-12-30T14:04:00"/>
  </r>
  <r>
    <s v="T1"/>
    <x v="114"/>
    <x v="2"/>
    <s v="FR9452"/>
    <d v="2019-05-14T14:00:00"/>
    <s v="May"/>
    <x v="3"/>
    <x v="25"/>
    <s v="None"/>
    <d v="2019-05-14T00:00:00"/>
    <d v="1899-12-30T14:00:00"/>
    <x v="46"/>
    <d v="1899-12-30T14:01:00"/>
  </r>
  <r>
    <s v="T1"/>
    <x v="7"/>
    <x v="15"/>
    <s v="AF1817"/>
    <d v="2019-05-14T14:10:00"/>
    <s v="May"/>
    <x v="3"/>
    <x v="42"/>
    <s v="Medium"/>
    <d v="2019-05-14T00:00:00"/>
    <d v="1899-12-30T14:10:00"/>
    <x v="47"/>
    <d v="1899-12-30T14:34:00"/>
  </r>
  <r>
    <s v="T2"/>
    <x v="81"/>
    <x v="0"/>
    <s v="EI131"/>
    <d v="2019-05-14T14:20:00"/>
    <s v="May"/>
    <x v="3"/>
    <x v="19"/>
    <s v="None"/>
    <d v="2019-05-14T00:00:00"/>
    <d v="1899-12-30T14:20:00"/>
    <x v="48"/>
    <d v="1899-12-30T14:28:00"/>
  </r>
  <r>
    <s v="T1"/>
    <x v="44"/>
    <x v="4"/>
    <s v="BA4473"/>
    <d v="2019-05-14T14:20:00"/>
    <s v="May"/>
    <x v="3"/>
    <x v="25"/>
    <s v="None"/>
    <d v="2019-05-14T00:00:00"/>
    <d v="1899-12-30T14:20:00"/>
    <x v="48"/>
    <d v="1899-12-30T14:21:00"/>
  </r>
  <r>
    <s v="T1"/>
    <x v="42"/>
    <x v="2"/>
    <s v="FR8558"/>
    <d v="2019-05-14T14:30:00"/>
    <s v="May"/>
    <x v="3"/>
    <x v="0"/>
    <s v="Short"/>
    <d v="2019-05-14T00:00:00"/>
    <d v="1899-12-30T14:30:00"/>
    <x v="37"/>
    <d v="1899-12-30T14:44:00"/>
  </r>
  <r>
    <s v="T2"/>
    <x v="10"/>
    <x v="0"/>
    <s v="EI168"/>
    <d v="2019-05-14T14:30:00"/>
    <s v="May"/>
    <x v="3"/>
    <x v="24"/>
    <s v="None"/>
    <d v="2019-05-14T00:00:00"/>
    <d v="1899-12-30T14:30:00"/>
    <x v="37"/>
    <d v="1899-12-30T14:30:00"/>
  </r>
  <r>
    <s v="T2"/>
    <x v="68"/>
    <x v="6"/>
    <s v="D81763"/>
    <d v="2019-05-14T14:30:00"/>
    <s v="May"/>
    <x v="3"/>
    <x v="33"/>
    <s v="None"/>
    <d v="2019-05-14T00:00:00"/>
    <d v="1899-12-30T14:30:00"/>
    <x v="37"/>
    <d v="1899-12-30T14:36:00"/>
  </r>
  <r>
    <s v="T1"/>
    <x v="35"/>
    <x v="2"/>
    <s v="FR7122"/>
    <d v="2019-05-14T14:35:00"/>
    <s v="May"/>
    <x v="3"/>
    <x v="37"/>
    <s v="Medium"/>
    <d v="2019-05-14T00:00:00"/>
    <d v="1899-12-30T14:35:00"/>
    <x v="38"/>
    <d v="1899-12-30T15:00:00"/>
  </r>
  <r>
    <s v="T1"/>
    <x v="32"/>
    <x v="2"/>
    <s v="FR1442"/>
    <d v="2019-05-14T14:50:00"/>
    <s v="May"/>
    <x v="3"/>
    <x v="33"/>
    <s v="None"/>
    <d v="2019-05-14T00:00:00"/>
    <d v="1899-12-30T14:50:00"/>
    <x v="39"/>
    <d v="1899-12-30T14:56:00"/>
  </r>
  <r>
    <s v="T2"/>
    <x v="73"/>
    <x v="0"/>
    <s v="EI145"/>
    <d v="2019-05-14T14:55:00"/>
    <s v="May"/>
    <x v="3"/>
    <x v="64"/>
    <s v="None"/>
    <d v="2019-05-14T00:00:00"/>
    <d v="1899-12-30T14:55:00"/>
    <x v="40"/>
    <d v="1899-12-30T15:02:00"/>
  </r>
  <r>
    <s v="T2"/>
    <x v="0"/>
    <x v="0"/>
    <s v="EI3226"/>
    <d v="2019-05-14T15:00:00"/>
    <s v="May"/>
    <x v="3"/>
    <x v="14"/>
    <s v="Short"/>
    <d v="2019-05-14T00:00:00"/>
    <d v="1899-12-30T15:00:00"/>
    <x v="40"/>
    <d v="1899-12-30T15:10:00"/>
  </r>
  <r>
    <s v="T2"/>
    <x v="35"/>
    <x v="0"/>
    <s v="EI764"/>
    <d v="2019-05-14T15:00:00"/>
    <s v="May"/>
    <x v="3"/>
    <x v="24"/>
    <s v="None"/>
    <d v="2019-05-14T00:00:00"/>
    <d v="1899-12-30T15:00:00"/>
    <x v="40"/>
    <d v="1899-12-30T15:00:00"/>
  </r>
  <r>
    <s v="T1"/>
    <x v="5"/>
    <x v="16"/>
    <s v="VY8721"/>
    <d v="2019-05-14T15:05:00"/>
    <s v="May"/>
    <x v="3"/>
    <x v="10"/>
    <s v="Medium"/>
    <d v="2019-05-14T00:00:00"/>
    <d v="1899-12-30T15:05:00"/>
    <x v="41"/>
    <d v="1899-12-30T15:32:00"/>
  </r>
  <r>
    <s v="T2"/>
    <x v="18"/>
    <x v="0"/>
    <s v="EI238"/>
    <d v="2019-05-14T15:05:00"/>
    <s v="May"/>
    <x v="3"/>
    <x v="20"/>
    <s v="Long"/>
    <d v="2019-05-14T00:00:00"/>
    <d v="1899-12-30T15:05:00"/>
    <x v="41"/>
    <d v="1899-12-30T15:37:00"/>
  </r>
  <r>
    <s v="T2"/>
    <x v="134"/>
    <x v="0"/>
    <s v="EI798"/>
    <d v="2019-05-14T15:30:00"/>
    <s v="May"/>
    <x v="3"/>
    <x v="25"/>
    <s v="None"/>
    <d v="2019-05-14T00:00:00"/>
    <d v="1899-12-30T15:30:00"/>
    <x v="32"/>
    <d v="1899-12-30T15:31:00"/>
  </r>
  <r>
    <s v="T1"/>
    <x v="8"/>
    <x v="2"/>
    <s v="FR294"/>
    <d v="2019-05-14T15:30:00"/>
    <s v="May"/>
    <x v="3"/>
    <x v="44"/>
    <s v="Short"/>
    <d v="2019-05-14T00:00:00"/>
    <d v="1899-12-30T15:30:00"/>
    <x v="32"/>
    <d v="1899-12-30T15:42:00"/>
  </r>
  <r>
    <s v="T1"/>
    <x v="13"/>
    <x v="2"/>
    <s v="FR3104"/>
    <d v="2019-05-14T15:30:00"/>
    <s v="May"/>
    <x v="3"/>
    <x v="25"/>
    <s v="None"/>
    <d v="2019-05-14T00:00:00"/>
    <d v="1899-12-30T15:30:00"/>
    <x v="32"/>
    <d v="1899-12-30T15:31:00"/>
  </r>
  <r>
    <s v="T1"/>
    <x v="46"/>
    <x v="2"/>
    <s v="FR4038"/>
    <d v="2019-05-14T15:35:00"/>
    <s v="May"/>
    <x v="3"/>
    <x v="10"/>
    <s v="Medium"/>
    <d v="2019-05-14T00:00:00"/>
    <d v="1899-12-30T15:35:00"/>
    <x v="33"/>
    <d v="1899-12-30T16:02:00"/>
  </r>
  <r>
    <s v="T2"/>
    <x v="16"/>
    <x v="0"/>
    <s v="EI586"/>
    <d v="2019-05-14T15:40:00"/>
    <s v="May"/>
    <x v="3"/>
    <x v="13"/>
    <s v="Short"/>
    <d v="2019-05-14T00:00:00"/>
    <d v="1899-12-30T15:40:00"/>
    <x v="33"/>
    <d v="1899-12-30T15:59:00"/>
  </r>
  <r>
    <s v="T2"/>
    <x v="44"/>
    <x v="0"/>
    <s v="EI288"/>
    <d v="2019-05-14T15:40:00"/>
    <s v="May"/>
    <x v="3"/>
    <x v="64"/>
    <s v="None"/>
    <d v="2019-05-14T00:00:00"/>
    <d v="1899-12-30T15:40:00"/>
    <x v="33"/>
    <d v="1899-12-30T15:47:00"/>
  </r>
  <r>
    <s v="T2"/>
    <x v="61"/>
    <x v="0"/>
    <s v="EI778"/>
    <d v="2019-05-14T15:45:00"/>
    <s v="May"/>
    <x v="3"/>
    <x v="39"/>
    <s v="None"/>
    <d v="2019-05-14T00:00:00"/>
    <d v="1899-12-30T15:45:00"/>
    <x v="34"/>
    <d v="1899-12-30T15:49:00"/>
  </r>
  <r>
    <s v="T2"/>
    <x v="136"/>
    <x v="0"/>
    <s v="EI121"/>
    <d v="2019-05-14T15:50:00"/>
    <s v="May"/>
    <x v="3"/>
    <x v="26"/>
    <s v="Short"/>
    <d v="2019-05-14T00:00:00"/>
    <d v="1899-12-30T15:50:00"/>
    <x v="34"/>
    <d v="1899-12-30T16:06:00"/>
  </r>
  <r>
    <s v="T1"/>
    <x v="17"/>
    <x v="2"/>
    <s v="FR156"/>
    <d v="2019-05-14T15:50:00"/>
    <s v="May"/>
    <x v="3"/>
    <x v="33"/>
    <s v="None"/>
    <d v="2019-05-14T00:00:00"/>
    <d v="1899-12-30T15:50:00"/>
    <x v="34"/>
    <d v="1899-12-30T15:56:00"/>
  </r>
  <r>
    <s v="T2"/>
    <x v="52"/>
    <x v="0"/>
    <s v="EI406"/>
    <d v="2019-05-14T15:55:00"/>
    <s v="May"/>
    <x v="3"/>
    <x v="13"/>
    <s v="Short"/>
    <d v="2019-05-14T00:00:00"/>
    <d v="1899-12-30T15:55:00"/>
    <x v="35"/>
    <d v="1899-12-30T16:14:00"/>
  </r>
  <r>
    <s v="T1"/>
    <x v="21"/>
    <x v="2"/>
    <s v="FR1948"/>
    <d v="2019-05-14T15:55:00"/>
    <s v="May"/>
    <x v="3"/>
    <x v="5"/>
    <s v="Short"/>
    <d v="2019-05-14T00:00:00"/>
    <d v="1899-12-30T15:55:00"/>
    <x v="35"/>
    <d v="1899-12-30T16:06:00"/>
  </r>
  <r>
    <s v="T1"/>
    <x v="44"/>
    <x v="4"/>
    <s v="BA4467"/>
    <d v="2019-05-14T15:55:00"/>
    <s v="May"/>
    <x v="3"/>
    <x v="23"/>
    <s v="None"/>
    <d v="2019-05-14T00:00:00"/>
    <d v="1899-12-30T15:55:00"/>
    <x v="35"/>
    <d v="1899-12-30T15:58:00"/>
  </r>
  <r>
    <s v="T2"/>
    <x v="64"/>
    <x v="0"/>
    <s v="EI125"/>
    <d v="2019-05-14T16:00:00"/>
    <s v="May"/>
    <x v="3"/>
    <x v="33"/>
    <s v="None"/>
    <d v="2019-05-14T00:00:00"/>
    <d v="1899-12-30T16:00:00"/>
    <x v="35"/>
    <d v="1899-12-30T16:06:00"/>
  </r>
  <r>
    <s v="T1"/>
    <x v="132"/>
    <x v="2"/>
    <s v="FR862"/>
    <d v="2019-05-14T16:00:00"/>
    <s v="May"/>
    <x v="3"/>
    <x v="22"/>
    <s v="Short"/>
    <d v="2019-05-14T00:00:00"/>
    <d v="1899-12-30T16:00:00"/>
    <x v="35"/>
    <d v="1899-12-30T16:13:00"/>
  </r>
  <r>
    <s v="T2"/>
    <x v="133"/>
    <x v="0"/>
    <s v="EI462"/>
    <d v="2019-05-14T16:00:00"/>
    <s v="May"/>
    <x v="3"/>
    <x v="24"/>
    <s v="None"/>
    <d v="2019-05-14T00:00:00"/>
    <d v="1899-12-30T16:00:00"/>
    <x v="35"/>
    <d v="1899-12-30T16:00:00"/>
  </r>
  <r>
    <s v="T1"/>
    <x v="48"/>
    <x v="2"/>
    <s v="FR337"/>
    <d v="2019-05-14T16:00:00"/>
    <s v="May"/>
    <x v="3"/>
    <x v="22"/>
    <s v="Short"/>
    <d v="2019-05-14T00:00:00"/>
    <d v="1899-12-30T16:00:00"/>
    <x v="35"/>
    <d v="1899-12-30T16:13:00"/>
  </r>
  <r>
    <s v="T2"/>
    <x v="43"/>
    <x v="0"/>
    <s v="EI644"/>
    <d v="2019-05-14T12:25:00"/>
    <s v="May"/>
    <x v="3"/>
    <x v="37"/>
    <s v="Medium"/>
    <d v="2019-05-14T00:00:00"/>
    <d v="1899-12-30T12:25:00"/>
    <x v="50"/>
    <d v="1899-12-30T12:50:00"/>
  </r>
  <r>
    <s v="T1"/>
    <x v="87"/>
    <x v="24"/>
    <s v="LM664"/>
    <d v="2019-05-14T12:35:00"/>
    <s v="May"/>
    <x v="3"/>
    <x v="0"/>
    <s v="Short"/>
    <d v="2019-05-14T00:00:00"/>
    <d v="1899-12-30T12:35:00"/>
    <x v="51"/>
    <d v="1899-12-30T12:49:00"/>
  </r>
  <r>
    <s v="T2"/>
    <x v="80"/>
    <x v="0"/>
    <s v="EI119"/>
    <d v="2019-05-14T12:35:00"/>
    <s v="May"/>
    <x v="3"/>
    <x v="23"/>
    <s v="None"/>
    <d v="2019-05-14T00:00:00"/>
    <d v="1899-12-30T12:35:00"/>
    <x v="51"/>
    <d v="1899-12-30T12:38:00"/>
  </r>
  <r>
    <s v="T1"/>
    <x v="31"/>
    <x v="2"/>
    <s v="FR816"/>
    <d v="2019-05-14T12:35:00"/>
    <s v="May"/>
    <x v="3"/>
    <x v="39"/>
    <s v="None"/>
    <d v="2019-05-14T00:00:00"/>
    <d v="1899-12-30T12:35:00"/>
    <x v="51"/>
    <d v="1899-12-30T12:39:00"/>
  </r>
  <r>
    <s v="T1"/>
    <x v="93"/>
    <x v="33"/>
    <s v="SK538"/>
    <d v="2019-05-14T12:40:00"/>
    <s v="May"/>
    <x v="3"/>
    <x v="2"/>
    <s v="None"/>
    <d v="2019-05-14T00:00:00"/>
    <d v="1899-12-30T12:40:00"/>
    <x v="51"/>
    <d v="1899-12-30T12:49:00"/>
  </r>
  <r>
    <s v="T2"/>
    <x v="9"/>
    <x v="0"/>
    <s v="EI3204"/>
    <d v="2019-05-14T12:40:00"/>
    <s v="May"/>
    <x v="3"/>
    <x v="24"/>
    <s v="None"/>
    <d v="2019-05-14T00:00:00"/>
    <d v="1899-12-30T12:40:00"/>
    <x v="51"/>
    <d v="1899-12-30T12:40:00"/>
  </r>
  <r>
    <s v="T2"/>
    <x v="141"/>
    <x v="0"/>
    <s v="EI412"/>
    <d v="2019-05-14T12:45:00"/>
    <s v="May"/>
    <x v="3"/>
    <x v="44"/>
    <s v="Short"/>
    <d v="2019-05-14T00:00:00"/>
    <d v="1899-12-30T12:45:00"/>
    <x v="52"/>
    <d v="1899-12-30T12:57:00"/>
  </r>
  <r>
    <s v="T1"/>
    <x v="18"/>
    <x v="2"/>
    <s v="FR122"/>
    <d v="2019-05-14T12:50:00"/>
    <s v="May"/>
    <x v="3"/>
    <x v="27"/>
    <s v="Medium"/>
    <d v="2019-05-14T00:00:00"/>
    <d v="1899-12-30T12:50:00"/>
    <x v="52"/>
    <d v="1899-12-30T13:16:00"/>
  </r>
  <r>
    <s v="T2"/>
    <x v="88"/>
    <x v="0"/>
    <s v="EI506"/>
    <d v="2019-05-14T12:55:00"/>
    <s v="May"/>
    <x v="3"/>
    <x v="18"/>
    <s v="None"/>
    <d v="2019-05-14T00:00:00"/>
    <d v="1899-12-30T12:55:00"/>
    <x v="36"/>
    <d v="1899-12-30T13:00:00"/>
  </r>
  <r>
    <s v="T2"/>
    <x v="28"/>
    <x v="6"/>
    <s v="DY1363"/>
    <d v="2019-05-14T12:55:00"/>
    <s v="May"/>
    <x v="3"/>
    <x v="47"/>
    <s v="Short"/>
    <d v="2019-05-14T00:00:00"/>
    <d v="1899-12-30T12:55:00"/>
    <x v="36"/>
    <d v="1899-12-30T13:13:00"/>
  </r>
  <r>
    <s v="T2"/>
    <x v="80"/>
    <x v="20"/>
    <s v="UA127"/>
    <d v="2019-05-14T12:55:00"/>
    <s v="May"/>
    <x v="3"/>
    <x v="50"/>
    <s v="None"/>
    <d v="2019-05-14T00:00:00"/>
    <d v="1899-12-30T12:55:00"/>
    <x v="36"/>
    <d v="1899-12-30T12:57:00"/>
  </r>
  <r>
    <s v="T2"/>
    <x v="18"/>
    <x v="0"/>
    <s v="EI236"/>
    <d v="2019-05-14T12:55:00"/>
    <s v="May"/>
    <x v="3"/>
    <x v="47"/>
    <s v="Short"/>
    <d v="2019-05-14T00:00:00"/>
    <d v="1899-12-30T12:55:00"/>
    <x v="36"/>
    <d v="1899-12-30T13:13:00"/>
  </r>
  <r>
    <s v="T2"/>
    <x v="89"/>
    <x v="0"/>
    <s v="EI101"/>
    <d v="2019-05-14T13:00:00"/>
    <s v="May"/>
    <x v="3"/>
    <x v="42"/>
    <s v="Medium"/>
    <d v="2019-05-14T00:00:00"/>
    <d v="1899-12-30T13:00:00"/>
    <x v="36"/>
    <d v="1899-12-30T13:24:00"/>
  </r>
  <r>
    <s v="T2"/>
    <x v="67"/>
    <x v="0"/>
    <s v="EI748"/>
    <d v="2019-05-14T13:00:00"/>
    <s v="May"/>
    <x v="3"/>
    <x v="42"/>
    <s v="Medium"/>
    <d v="2019-05-14T00:00:00"/>
    <d v="1899-12-30T13:00:00"/>
    <x v="36"/>
    <d v="1899-12-30T13:24:00"/>
  </r>
  <r>
    <s v="T2"/>
    <x v="64"/>
    <x v="0"/>
    <s v="EI123"/>
    <d v="2019-05-14T11:30:00"/>
    <s v="May"/>
    <x v="3"/>
    <x v="109"/>
    <s v="Long"/>
    <d v="2019-05-14T00:00:00"/>
    <d v="1899-12-30T11:30:00"/>
    <x v="55"/>
    <d v="1899-12-30T13:44:00"/>
  </r>
  <r>
    <s v="T2"/>
    <x v="51"/>
    <x v="0"/>
    <s v="EI137"/>
    <d v="2019-05-14T11:30:00"/>
    <s v="May"/>
    <x v="3"/>
    <x v="0"/>
    <s v="Short"/>
    <d v="2019-05-14T00:00:00"/>
    <d v="1899-12-30T11:30:00"/>
    <x v="55"/>
    <d v="1899-12-30T11:44:00"/>
  </r>
  <r>
    <s v="T1"/>
    <x v="93"/>
    <x v="2"/>
    <s v="FR632"/>
    <d v="2019-05-14T11:45:00"/>
    <s v="May"/>
    <x v="3"/>
    <x v="9"/>
    <s v="Long"/>
    <d v="2019-05-14T00:00:00"/>
    <d v="1899-12-30T11:45:00"/>
    <x v="57"/>
    <d v="1899-12-30T12:16:00"/>
  </r>
  <r>
    <s v="T2"/>
    <x v="95"/>
    <x v="0"/>
    <s v="EI552"/>
    <d v="2019-05-14T11:45:00"/>
    <s v="May"/>
    <x v="3"/>
    <x v="18"/>
    <s v="None"/>
    <d v="2019-05-14T00:00:00"/>
    <d v="1899-12-30T11:45:00"/>
    <x v="57"/>
    <d v="1899-12-30T11:50:00"/>
  </r>
  <r>
    <s v="T2"/>
    <x v="26"/>
    <x v="0"/>
    <s v="EI494"/>
    <d v="2019-05-14T11:45:00"/>
    <s v="May"/>
    <x v="3"/>
    <x v="45"/>
    <s v="Long"/>
    <d v="2019-05-14T00:00:00"/>
    <d v="1899-12-30T11:45:00"/>
    <x v="57"/>
    <d v="1899-12-30T12:15:00"/>
  </r>
  <r>
    <s v="T1"/>
    <x v="94"/>
    <x v="25"/>
    <s v="FI417"/>
    <d v="2019-05-14T11:45:00"/>
    <s v="May"/>
    <x v="3"/>
    <x v="21"/>
    <s v="Long"/>
    <d v="2019-05-14T00:00:00"/>
    <d v="1899-12-30T11:45:00"/>
    <x v="57"/>
    <d v="1899-12-30T12:42:00"/>
  </r>
  <r>
    <s v="T2"/>
    <x v="16"/>
    <x v="0"/>
    <s v="EI584"/>
    <d v="2019-05-14T11:55:00"/>
    <s v="May"/>
    <x v="3"/>
    <x v="39"/>
    <s v="None"/>
    <d v="2019-05-14T00:00:00"/>
    <d v="1899-12-30T11:55:00"/>
    <x v="58"/>
    <d v="1899-12-30T11:59:00"/>
  </r>
  <r>
    <s v="T1"/>
    <x v="116"/>
    <x v="2"/>
    <s v="FR1964"/>
    <d v="2019-05-14T12:00:00"/>
    <s v="May"/>
    <x v="3"/>
    <x v="38"/>
    <s v="Long"/>
    <d v="2019-05-14T00:00:00"/>
    <d v="1899-12-30T12:00:00"/>
    <x v="58"/>
    <d v="1899-12-30T12:48:00"/>
  </r>
  <r>
    <s v="T1"/>
    <x v="83"/>
    <x v="33"/>
    <s v="SK536"/>
    <d v="2019-05-14T12:00:00"/>
    <s v="May"/>
    <x v="3"/>
    <x v="64"/>
    <s v="None"/>
    <d v="2019-05-14T00:00:00"/>
    <d v="1899-12-30T12:00:00"/>
    <x v="58"/>
    <d v="1899-12-30T12:07:00"/>
  </r>
  <r>
    <s v="T2"/>
    <x v="10"/>
    <x v="0"/>
    <s v="EI164"/>
    <d v="2019-05-14T12:00:00"/>
    <s v="May"/>
    <x v="3"/>
    <x v="45"/>
    <s v="Long"/>
    <d v="2019-05-14T00:00:00"/>
    <d v="1899-12-30T12:00:00"/>
    <x v="58"/>
    <d v="1899-12-30T12:30:00"/>
  </r>
  <r>
    <s v="T1"/>
    <x v="97"/>
    <x v="8"/>
    <s v="BE308"/>
    <d v="2019-05-14T12:05:00"/>
    <s v="May"/>
    <x v="3"/>
    <x v="42"/>
    <s v="Medium"/>
    <d v="2019-05-14T00:00:00"/>
    <d v="1899-12-30T12:05:00"/>
    <x v="59"/>
    <d v="1899-12-30T12:29:00"/>
  </r>
  <r>
    <s v="T2"/>
    <x v="82"/>
    <x v="22"/>
    <s v="DL177"/>
    <d v="2019-05-14T12:05:00"/>
    <s v="May"/>
    <x v="3"/>
    <x v="24"/>
    <s v="None"/>
    <d v="2019-05-14T00:00:00"/>
    <d v="1899-12-30T12:05:00"/>
    <x v="59"/>
    <d v="1899-12-30T12:05:00"/>
  </r>
  <r>
    <s v="T1"/>
    <x v="137"/>
    <x v="2"/>
    <s v="FR2269"/>
    <d v="2019-05-14T12:10:00"/>
    <s v="May"/>
    <x v="3"/>
    <x v="7"/>
    <s v="Short"/>
    <d v="2019-05-14T00:00:00"/>
    <d v="1899-12-30T12:10:00"/>
    <x v="59"/>
    <d v="1899-12-30T12:27:00"/>
  </r>
  <r>
    <s v="T2"/>
    <x v="2"/>
    <x v="0"/>
    <s v="EI664"/>
    <d v="2019-05-14T12:15:00"/>
    <s v="May"/>
    <x v="3"/>
    <x v="36"/>
    <s v="Long"/>
    <d v="2019-05-14T00:00:00"/>
    <d v="1899-12-30T12:15:00"/>
    <x v="49"/>
    <d v="1899-12-30T12:53:00"/>
  </r>
  <r>
    <s v="T1"/>
    <x v="40"/>
    <x v="26"/>
    <s v="LX401"/>
    <d v="2019-05-14T11:15:00"/>
    <s v="May"/>
    <x v="3"/>
    <x v="22"/>
    <s v="Short"/>
    <d v="2019-05-14T00:00:00"/>
    <d v="1899-12-30T11:15:00"/>
    <x v="64"/>
    <d v="1899-12-30T11:28:00"/>
  </r>
  <r>
    <s v="T1"/>
    <x v="7"/>
    <x v="15"/>
    <s v="AF1717"/>
    <d v="2019-05-14T11:20:00"/>
    <s v="May"/>
    <x v="3"/>
    <x v="39"/>
    <s v="None"/>
    <d v="2019-05-14T00:00:00"/>
    <d v="1899-12-30T11:20:00"/>
    <x v="64"/>
    <d v="1899-12-30T11:24:00"/>
  </r>
  <r>
    <s v="T2"/>
    <x v="44"/>
    <x v="0"/>
    <s v="EI284"/>
    <d v="2019-05-14T11:20:00"/>
    <s v="May"/>
    <x v="3"/>
    <x v="14"/>
    <s v="Short"/>
    <d v="2019-05-14T00:00:00"/>
    <d v="1899-12-30T11:20:00"/>
    <x v="64"/>
    <d v="1899-12-30T11:30:00"/>
  </r>
  <r>
    <s v="T2"/>
    <x v="66"/>
    <x v="0"/>
    <s v="EI105"/>
    <d v="2019-05-14T10:50:00"/>
    <s v="May"/>
    <x v="3"/>
    <x v="2"/>
    <s v="None"/>
    <d v="2019-05-14T00:00:00"/>
    <d v="1899-12-30T10:50:00"/>
    <x v="61"/>
    <d v="1899-12-30T10:59:00"/>
  </r>
  <r>
    <s v="T1"/>
    <x v="44"/>
    <x v="4"/>
    <s v="BA4465"/>
    <d v="2019-05-14T10:55:00"/>
    <s v="May"/>
    <x v="3"/>
    <x v="18"/>
    <s v="None"/>
    <d v="2019-05-14T00:00:00"/>
    <d v="1899-12-30T10:55:00"/>
    <x v="62"/>
    <d v="1899-12-30T11:00:00"/>
  </r>
  <r>
    <s v="T1"/>
    <x v="53"/>
    <x v="14"/>
    <s v="TK1976"/>
    <d v="2019-05-14T10:55:00"/>
    <s v="May"/>
    <x v="3"/>
    <x v="13"/>
    <s v="Short"/>
    <d v="2019-05-14T00:00:00"/>
    <d v="1899-12-30T10:55:00"/>
    <x v="62"/>
    <d v="1899-12-30T11:14:00"/>
  </r>
  <r>
    <s v="T2"/>
    <x v="36"/>
    <x v="0"/>
    <s v="EI544"/>
    <d v="2019-05-14T11:00:00"/>
    <s v="May"/>
    <x v="3"/>
    <x v="29"/>
    <s v="Long"/>
    <d v="2019-05-14T00:00:00"/>
    <d v="1899-12-30T11:00:00"/>
    <x v="62"/>
    <d v="1899-12-30T11:43:00"/>
  </r>
  <r>
    <s v="T1"/>
    <x v="13"/>
    <x v="2"/>
    <s v="FR3102"/>
    <d v="2019-05-14T11:05:00"/>
    <s v="May"/>
    <x v="3"/>
    <x v="36"/>
    <s v="Long"/>
    <d v="2019-05-14T00:00:00"/>
    <d v="1899-12-30T11:05:00"/>
    <x v="63"/>
    <d v="1899-12-30T11:43:00"/>
  </r>
  <r>
    <s v="T1"/>
    <x v="18"/>
    <x v="2"/>
    <s v="FR114"/>
    <d v="2019-05-14T11:05:00"/>
    <s v="May"/>
    <x v="3"/>
    <x v="67"/>
    <s v="Medium"/>
    <d v="2019-05-14T00:00:00"/>
    <d v="1899-12-30T11:05:00"/>
    <x v="63"/>
    <d v="1899-12-30T11:28:00"/>
  </r>
  <r>
    <s v="T1"/>
    <x v="164"/>
    <x v="28"/>
    <s v="HU750"/>
    <d v="2019-05-14T11:10:00"/>
    <s v="May"/>
    <x v="3"/>
    <x v="146"/>
    <s v="Long"/>
    <d v="2019-05-14T00:00:00"/>
    <d v="1899-12-30T11:10:00"/>
    <x v="63"/>
    <d v="1899-12-30T13:15:00"/>
  </r>
  <r>
    <s v="T1"/>
    <x v="13"/>
    <x v="7"/>
    <s v="KL946"/>
    <d v="2019-05-14T11:10:00"/>
    <s v="May"/>
    <x v="3"/>
    <x v="61"/>
    <s v="Long"/>
    <d v="2019-05-14T00:00:00"/>
    <d v="1899-12-30T11:10:00"/>
    <x v="63"/>
    <d v="1899-12-30T12:00:00"/>
  </r>
  <r>
    <s v="T1"/>
    <x v="146"/>
    <x v="36"/>
    <s v="OU513"/>
    <d v="2019-05-14T10:20:00"/>
    <s v="May"/>
    <x v="3"/>
    <x v="39"/>
    <s v="None"/>
    <d v="2019-05-14T00:00:00"/>
    <d v="1899-12-30T10:20:00"/>
    <x v="71"/>
    <d v="1899-12-30T10:24:00"/>
  </r>
  <r>
    <s v="T2"/>
    <x v="51"/>
    <x v="22"/>
    <s v="DL155"/>
    <d v="2019-05-14T10:35:00"/>
    <s v="May"/>
    <x v="3"/>
    <x v="58"/>
    <s v="Long"/>
    <d v="2019-05-14T00:00:00"/>
    <d v="1899-12-30T10:35:00"/>
    <x v="60"/>
    <d v="1899-12-30T11:14:00"/>
  </r>
  <r>
    <s v="T1"/>
    <x v="41"/>
    <x v="12"/>
    <s v="LH2515"/>
    <d v="2019-05-14T10:35:00"/>
    <s v="May"/>
    <x v="3"/>
    <x v="18"/>
    <s v="None"/>
    <d v="2019-05-14T00:00:00"/>
    <d v="1899-12-30T10:35:00"/>
    <x v="60"/>
    <d v="1899-12-30T10:40:00"/>
  </r>
  <r>
    <s v="T1"/>
    <x v="11"/>
    <x v="11"/>
    <s v="TP1323"/>
    <d v="2019-05-14T10:35:00"/>
    <s v="May"/>
    <x v="3"/>
    <x v="45"/>
    <s v="Long"/>
    <d v="2019-05-14T00:00:00"/>
    <d v="1899-12-30T10:35:00"/>
    <x v="60"/>
    <d v="1899-12-30T11:05:00"/>
  </r>
  <r>
    <s v="T1"/>
    <x v="14"/>
    <x v="2"/>
    <s v="FR554"/>
    <d v="2019-05-14T10:35:00"/>
    <s v="May"/>
    <x v="3"/>
    <x v="26"/>
    <s v="Short"/>
    <d v="2019-05-14T00:00:00"/>
    <d v="1899-12-30T10:35:00"/>
    <x v="60"/>
    <d v="1899-12-30T10:51:00"/>
  </r>
  <r>
    <s v="T2"/>
    <x v="31"/>
    <x v="0"/>
    <s v="EI3252"/>
    <d v="2019-05-14T09:55:00"/>
    <s v="May"/>
    <x v="3"/>
    <x v="33"/>
    <s v="None"/>
    <d v="2019-05-14T00:00:00"/>
    <d v="1899-12-30T09:55:00"/>
    <x v="69"/>
    <d v="1899-12-30T10:01:00"/>
  </r>
  <r>
    <s v="T2"/>
    <x v="13"/>
    <x v="0"/>
    <s v="EI604"/>
    <d v="2019-05-14T10:00:00"/>
    <s v="May"/>
    <x v="3"/>
    <x v="38"/>
    <s v="Long"/>
    <d v="2019-05-14T00:00:00"/>
    <d v="1899-12-30T10:00:00"/>
    <x v="69"/>
    <d v="1899-12-30T10:48:00"/>
  </r>
  <r>
    <s v="T2"/>
    <x v="0"/>
    <x v="0"/>
    <s v="EI3222"/>
    <d v="2019-05-14T10:00:00"/>
    <s v="May"/>
    <x v="3"/>
    <x v="23"/>
    <s v="None"/>
    <d v="2019-05-14T00:00:00"/>
    <d v="1899-12-30T10:00:00"/>
    <x v="69"/>
    <d v="1899-12-30T10:03:00"/>
  </r>
  <r>
    <s v="T1"/>
    <x v="65"/>
    <x v="19"/>
    <s v="0B156"/>
    <d v="2019-05-14T10:00:00"/>
    <s v="May"/>
    <x v="3"/>
    <x v="7"/>
    <s v="Short"/>
    <d v="2019-05-14T00:00:00"/>
    <d v="1899-12-30T10:00:00"/>
    <x v="69"/>
    <d v="1899-12-30T10:17:00"/>
  </r>
  <r>
    <s v="T1"/>
    <x v="150"/>
    <x v="2"/>
    <s v="FR7356"/>
    <d v="2019-05-14T10:05:00"/>
    <s v="May"/>
    <x v="3"/>
    <x v="13"/>
    <s v="Short"/>
    <d v="2019-05-14T00:00:00"/>
    <d v="1899-12-30T10:05:00"/>
    <x v="70"/>
    <d v="1899-12-30T10:24:00"/>
  </r>
  <r>
    <s v="T1"/>
    <x v="144"/>
    <x v="2"/>
    <s v="FR1982"/>
    <d v="2019-05-14T10:05:00"/>
    <s v="May"/>
    <x v="3"/>
    <x v="0"/>
    <s v="Short"/>
    <d v="2019-05-14T00:00:00"/>
    <d v="1899-12-30T10:05:00"/>
    <x v="70"/>
    <d v="1899-12-30T10:19:00"/>
  </r>
  <r>
    <s v="T1"/>
    <x v="26"/>
    <x v="2"/>
    <s v="FR7034"/>
    <d v="2019-05-14T09:30:00"/>
    <s v="May"/>
    <x v="3"/>
    <x v="14"/>
    <s v="Short"/>
    <d v="2019-05-14T00:00:00"/>
    <d v="1899-12-30T09:30:00"/>
    <x v="66"/>
    <d v="1899-12-30T09:40:00"/>
  </r>
  <r>
    <s v="T1"/>
    <x v="102"/>
    <x v="27"/>
    <s v="EY042"/>
    <d v="2019-05-14T09:35:00"/>
    <s v="May"/>
    <x v="3"/>
    <x v="50"/>
    <s v="None"/>
    <d v="2019-05-14T00:00:00"/>
    <d v="1899-12-30T09:35:00"/>
    <x v="67"/>
    <d v="1899-12-30T09:37:00"/>
  </r>
  <r>
    <s v="T2"/>
    <x v="10"/>
    <x v="0"/>
    <s v="EI158"/>
    <d v="2019-05-14T09:40:00"/>
    <s v="May"/>
    <x v="3"/>
    <x v="6"/>
    <s v="Short"/>
    <d v="2019-05-14T00:00:00"/>
    <d v="1899-12-30T09:40:00"/>
    <x v="67"/>
    <d v="1899-12-30T09:55:00"/>
  </r>
  <r>
    <s v="T1"/>
    <x v="27"/>
    <x v="2"/>
    <s v="FR8011"/>
    <d v="2019-05-14T09:40:00"/>
    <s v="May"/>
    <x v="3"/>
    <x v="22"/>
    <s v="Short"/>
    <d v="2019-05-14T00:00:00"/>
    <d v="1899-12-30T09:40:00"/>
    <x v="67"/>
    <d v="1899-12-30T09:53:00"/>
  </r>
  <r>
    <s v="T1"/>
    <x v="125"/>
    <x v="2"/>
    <s v="FR9908"/>
    <d v="2019-05-14T09:45:00"/>
    <s v="May"/>
    <x v="3"/>
    <x v="0"/>
    <s v="Short"/>
    <d v="2019-05-14T00:00:00"/>
    <d v="1899-12-30T09:45:00"/>
    <x v="68"/>
    <d v="1899-12-30T09:59:00"/>
  </r>
  <r>
    <s v="T2"/>
    <x v="14"/>
    <x v="0"/>
    <s v="EI3322"/>
    <d v="2019-05-14T09:50:00"/>
    <s v="May"/>
    <x v="3"/>
    <x v="53"/>
    <s v="Long"/>
    <d v="2019-05-14T00:00:00"/>
    <d v="1899-12-30T09:50:00"/>
    <x v="68"/>
    <d v="1899-12-30T10:23:00"/>
  </r>
  <r>
    <s v="T1"/>
    <x v="147"/>
    <x v="2"/>
    <s v="FR6016"/>
    <d v="2019-05-14T08:35:00"/>
    <s v="May"/>
    <x v="3"/>
    <x v="14"/>
    <s v="Short"/>
    <d v="2019-05-14T00:00:00"/>
    <d v="1899-12-30T08:35:00"/>
    <x v="73"/>
    <d v="1899-12-30T08:45:00"/>
  </r>
  <r>
    <s v="T1"/>
    <x v="74"/>
    <x v="8"/>
    <s v="BE4522"/>
    <d v="2019-05-14T08:35:00"/>
    <s v="May"/>
    <x v="3"/>
    <x v="22"/>
    <s v="Short"/>
    <d v="2019-05-14T00:00:00"/>
    <d v="1899-12-30T08:35:00"/>
    <x v="73"/>
    <d v="1899-12-30T08:48:00"/>
  </r>
  <r>
    <s v="T1"/>
    <x v="33"/>
    <x v="2"/>
    <s v="FR2187"/>
    <d v="2019-05-14T08:35:00"/>
    <s v="May"/>
    <x v="3"/>
    <x v="25"/>
    <s v="None"/>
    <d v="2019-05-14T00:00:00"/>
    <d v="1899-12-30T08:35:00"/>
    <x v="73"/>
    <d v="1899-12-30T08:36:00"/>
  </r>
  <r>
    <s v="T2"/>
    <x v="18"/>
    <x v="0"/>
    <s v="EI232"/>
    <d v="2019-05-14T08:40:00"/>
    <s v="May"/>
    <x v="3"/>
    <x v="50"/>
    <s v="None"/>
    <d v="2019-05-14T00:00:00"/>
    <d v="1899-12-30T08:40:00"/>
    <x v="73"/>
    <d v="1899-12-30T08:42:00"/>
  </r>
  <r>
    <s v="T1"/>
    <x v="75"/>
    <x v="17"/>
    <s v="QR020"/>
    <d v="2019-05-14T08:40:00"/>
    <s v="May"/>
    <x v="3"/>
    <x v="50"/>
    <s v="None"/>
    <d v="2019-05-14T00:00:00"/>
    <d v="1899-12-30T08:40:00"/>
    <x v="73"/>
    <d v="1899-12-30T08:42:00"/>
  </r>
  <r>
    <s v="T1"/>
    <x v="30"/>
    <x v="8"/>
    <s v="BE382"/>
    <d v="2019-05-14T08:40:00"/>
    <s v="May"/>
    <x v="3"/>
    <x v="25"/>
    <s v="None"/>
    <d v="2019-05-14T00:00:00"/>
    <d v="1899-12-30T08:40:00"/>
    <x v="73"/>
    <d v="1899-12-30T08:41:00"/>
  </r>
  <r>
    <s v="T1"/>
    <x v="13"/>
    <x v="7"/>
    <s v="KL934"/>
    <d v="2019-05-14T08:50:00"/>
    <s v="May"/>
    <x v="3"/>
    <x v="22"/>
    <s v="Short"/>
    <d v="2019-05-14T00:00:00"/>
    <d v="1899-12-30T08:50:00"/>
    <x v="74"/>
    <d v="1899-12-30T09:03:00"/>
  </r>
  <r>
    <s v="T2"/>
    <x v="89"/>
    <x v="20"/>
    <s v="UA022"/>
    <d v="2019-05-14T09:20:00"/>
    <s v="May"/>
    <x v="3"/>
    <x v="54"/>
    <s v="Long"/>
    <d v="2019-05-14T00:00:00"/>
    <d v="1899-12-30T09:20:00"/>
    <x v="65"/>
    <d v="1899-12-30T10:57:00"/>
  </r>
  <r>
    <s v="T1"/>
    <x v="151"/>
    <x v="2"/>
    <s v="FR1984"/>
    <d v="2019-05-14T07:20:00"/>
    <s v="May"/>
    <x v="3"/>
    <x v="2"/>
    <s v="None"/>
    <d v="2019-05-14T00:00:00"/>
    <d v="1899-12-30T07:20:00"/>
    <x v="77"/>
    <d v="1899-12-30T07:29:00"/>
  </r>
  <r>
    <s v="T2"/>
    <x v="17"/>
    <x v="0"/>
    <s v="EI3390"/>
    <d v="2019-05-14T07:20:00"/>
    <s v="May"/>
    <x v="3"/>
    <x v="24"/>
    <s v="None"/>
    <d v="2019-05-14T00:00:00"/>
    <d v="1899-12-30T07:20:00"/>
    <x v="77"/>
    <d v="1899-12-30T07:20:00"/>
  </r>
  <r>
    <s v="T2"/>
    <x v="44"/>
    <x v="0"/>
    <s v="EI282"/>
    <d v="2019-05-14T07:30:00"/>
    <s v="May"/>
    <x v="3"/>
    <x v="50"/>
    <s v="None"/>
    <d v="2019-05-14T00:00:00"/>
    <d v="1899-12-30T07:30:00"/>
    <x v="78"/>
    <d v="1899-12-30T07:32:00"/>
  </r>
  <r>
    <s v="T1"/>
    <x v="18"/>
    <x v="2"/>
    <s v="FR112"/>
    <d v="2019-05-14T07:35:00"/>
    <s v="May"/>
    <x v="3"/>
    <x v="14"/>
    <s v="Short"/>
    <d v="2019-05-14T00:00:00"/>
    <d v="1899-12-30T07:35:00"/>
    <x v="79"/>
    <d v="1899-12-30T07:45:00"/>
  </r>
  <r>
    <s v="T1"/>
    <x v="148"/>
    <x v="2"/>
    <s v="FR7128"/>
    <d v="2019-05-14T07:40:00"/>
    <s v="May"/>
    <x v="3"/>
    <x v="24"/>
    <s v="None"/>
    <d v="2019-05-14T00:00:00"/>
    <d v="1899-12-30T07:40:00"/>
    <x v="79"/>
    <d v="1899-12-30T07:40:00"/>
  </r>
  <r>
    <s v="T1"/>
    <x v="15"/>
    <x v="2"/>
    <s v="FR380"/>
    <d v="2019-05-14T07:40:00"/>
    <s v="May"/>
    <x v="3"/>
    <x v="64"/>
    <s v="None"/>
    <d v="2019-05-14T00:00:00"/>
    <d v="1899-12-30T07:40:00"/>
    <x v="79"/>
    <d v="1899-12-30T07:47:00"/>
  </r>
  <r>
    <s v="T2"/>
    <x v="26"/>
    <x v="0"/>
    <s v="EI492"/>
    <d v="2019-05-14T07:40:00"/>
    <s v="May"/>
    <x v="3"/>
    <x v="73"/>
    <s v="Long"/>
    <d v="2019-05-14T00:00:00"/>
    <d v="1899-12-30T07:40:00"/>
    <x v="79"/>
    <d v="1899-12-30T08:53:00"/>
  </r>
  <r>
    <s v="T1"/>
    <x v="17"/>
    <x v="2"/>
    <s v="FR152"/>
    <d v="2019-05-14T07:55:00"/>
    <s v="May"/>
    <x v="3"/>
    <x v="0"/>
    <s v="Short"/>
    <d v="2019-05-14T00:00:00"/>
    <d v="1899-12-30T07:55:00"/>
    <x v="81"/>
    <d v="1899-12-30T08:09:00"/>
  </r>
  <r>
    <s v="T1"/>
    <x v="24"/>
    <x v="2"/>
    <s v="FR534"/>
    <d v="2019-05-14T08:05:00"/>
    <s v="May"/>
    <x v="3"/>
    <x v="14"/>
    <s v="Short"/>
    <d v="2019-05-14T00:00:00"/>
    <d v="1899-12-30T08:05:00"/>
    <x v="82"/>
    <d v="1899-12-30T08:15:00"/>
  </r>
  <r>
    <s v="T1"/>
    <x v="103"/>
    <x v="2"/>
    <s v="FR1116"/>
    <d v="2019-05-14T08:10:00"/>
    <s v="May"/>
    <x v="3"/>
    <x v="0"/>
    <s v="Short"/>
    <d v="2019-05-14T00:00:00"/>
    <d v="1899-12-30T08:10:00"/>
    <x v="82"/>
    <d v="1899-12-30T08:24:00"/>
  </r>
  <r>
    <s v="T1"/>
    <x v="48"/>
    <x v="2"/>
    <s v="FR332"/>
    <d v="2019-05-14T08:15:00"/>
    <s v="May"/>
    <x v="3"/>
    <x v="50"/>
    <s v="None"/>
    <d v="2019-05-14T00:00:00"/>
    <d v="1899-12-30T08:15:00"/>
    <x v="72"/>
    <d v="1899-12-30T08:17:00"/>
  </r>
  <r>
    <s v="T1"/>
    <x v="41"/>
    <x v="12"/>
    <s v="LH2521"/>
    <d v="2019-05-14T05:35:00"/>
    <s v="May"/>
    <x v="3"/>
    <x v="39"/>
    <s v="None"/>
    <d v="2019-05-14T00:00:00"/>
    <d v="1899-12-30T05:35:00"/>
    <x v="88"/>
    <d v="1899-12-30T05:39:00"/>
  </r>
  <r>
    <s v="T1"/>
    <x v="166"/>
    <x v="2"/>
    <s v="FR6089"/>
    <d v="2019-05-14T05:45:00"/>
    <s v="May"/>
    <x v="3"/>
    <x v="33"/>
    <s v="None"/>
    <d v="2019-05-14T00:00:00"/>
    <d v="1899-12-30T05:45:00"/>
    <x v="97"/>
    <d v="1899-12-30T05:51:00"/>
  </r>
  <r>
    <s v="T1"/>
    <x v="13"/>
    <x v="7"/>
    <s v="KL932"/>
    <d v="2019-05-14T05:55:00"/>
    <s v="May"/>
    <x v="3"/>
    <x v="39"/>
    <s v="None"/>
    <d v="2019-05-14T00:00:00"/>
    <d v="1899-12-30T05:55:00"/>
    <x v="89"/>
    <d v="1899-12-30T05:59:00"/>
  </r>
  <r>
    <s v="T1"/>
    <x v="13"/>
    <x v="7"/>
    <s v="KL932"/>
    <d v="2019-05-13T05:55:00"/>
    <s v="May"/>
    <x v="4"/>
    <x v="2"/>
    <s v="None"/>
    <d v="2019-05-13T00:00:00"/>
    <d v="1899-12-30T05:55:00"/>
    <x v="89"/>
    <d v="1899-12-30T06:04:00"/>
  </r>
  <r>
    <s v="T1"/>
    <x v="7"/>
    <x v="15"/>
    <s v="AF1017"/>
    <d v="2019-05-13T06:00:00"/>
    <s v="May"/>
    <x v="4"/>
    <x v="39"/>
    <s v="None"/>
    <d v="2019-05-13T00:00:00"/>
    <d v="1899-12-30T06:00:00"/>
    <x v="89"/>
    <d v="1899-12-30T06:04:00"/>
  </r>
  <r>
    <s v="T1"/>
    <x v="41"/>
    <x v="2"/>
    <s v="FR8994"/>
    <d v="2019-05-13T06:10:00"/>
    <s v="May"/>
    <x v="4"/>
    <x v="25"/>
    <s v="None"/>
    <d v="2019-05-13T00:00:00"/>
    <d v="1899-12-30T06:10:00"/>
    <x v="90"/>
    <d v="1899-12-30T06:11:00"/>
  </r>
  <r>
    <s v="T1"/>
    <x v="41"/>
    <x v="2"/>
    <s v="FR8994"/>
    <d v="2019-05-14T06:10:00"/>
    <s v="May"/>
    <x v="3"/>
    <x v="50"/>
    <s v="None"/>
    <d v="2019-05-14T00:00:00"/>
    <d v="1899-12-30T06:10:00"/>
    <x v="90"/>
    <d v="1899-12-30T06:12:00"/>
  </r>
  <r>
    <s v="T1"/>
    <x v="61"/>
    <x v="2"/>
    <s v="FR7124"/>
    <d v="2019-05-14T06:15:00"/>
    <s v="May"/>
    <x v="3"/>
    <x v="25"/>
    <s v="None"/>
    <d v="2019-05-14T00:00:00"/>
    <d v="1899-12-30T06:15:00"/>
    <x v="91"/>
    <d v="1899-12-30T06:16:00"/>
  </r>
  <r>
    <s v="T1"/>
    <x v="46"/>
    <x v="2"/>
    <s v="FR9428"/>
    <d v="2019-05-14T06:15:00"/>
    <s v="May"/>
    <x v="3"/>
    <x v="25"/>
    <s v="None"/>
    <d v="2019-05-14T00:00:00"/>
    <d v="1899-12-30T06:15:00"/>
    <x v="91"/>
    <d v="1899-12-30T06:16:00"/>
  </r>
  <r>
    <s v="T1"/>
    <x v="46"/>
    <x v="2"/>
    <s v="FR9428"/>
    <d v="2019-05-13T06:15:00"/>
    <s v="May"/>
    <x v="4"/>
    <x v="25"/>
    <s v="None"/>
    <d v="2019-05-13T00:00:00"/>
    <d v="1899-12-30T06:15:00"/>
    <x v="91"/>
    <d v="1899-12-30T06:16:00"/>
  </r>
  <r>
    <s v="T2"/>
    <x v="45"/>
    <x v="0"/>
    <s v="EI592"/>
    <d v="2019-05-14T06:15:00"/>
    <s v="May"/>
    <x v="3"/>
    <x v="23"/>
    <s v="None"/>
    <d v="2019-05-14T00:00:00"/>
    <d v="1899-12-30T06:15:00"/>
    <x v="91"/>
    <d v="1899-12-30T06:18:00"/>
  </r>
  <r>
    <s v="T2"/>
    <x v="118"/>
    <x v="0"/>
    <s v="EI392"/>
    <d v="2019-05-13T06:15:00"/>
    <s v="May"/>
    <x v="4"/>
    <x v="39"/>
    <s v="None"/>
    <d v="2019-05-13T00:00:00"/>
    <d v="1899-12-30T06:15:00"/>
    <x v="91"/>
    <d v="1899-12-30T06:19:00"/>
  </r>
  <r>
    <s v="T1"/>
    <x v="61"/>
    <x v="2"/>
    <s v="FR7124"/>
    <d v="2019-05-13T06:15:00"/>
    <s v="May"/>
    <x v="4"/>
    <x v="64"/>
    <s v="None"/>
    <d v="2019-05-13T00:00:00"/>
    <d v="1899-12-30T06:15:00"/>
    <x v="91"/>
    <d v="1899-12-30T06:22:00"/>
  </r>
  <r>
    <s v="T2"/>
    <x v="52"/>
    <x v="0"/>
    <s v="EI402"/>
    <d v="2019-05-13T06:20:00"/>
    <s v="May"/>
    <x v="4"/>
    <x v="50"/>
    <s v="None"/>
    <d v="2019-05-13T00:00:00"/>
    <d v="1899-12-30T06:20:00"/>
    <x v="91"/>
    <d v="1899-12-30T06:22:00"/>
  </r>
  <r>
    <s v="T2"/>
    <x v="52"/>
    <x v="0"/>
    <s v="EI402"/>
    <d v="2019-05-14T06:20:00"/>
    <s v="May"/>
    <x v="3"/>
    <x v="18"/>
    <s v="None"/>
    <d v="2019-05-14T00:00:00"/>
    <d v="1899-12-30T06:20:00"/>
    <x v="91"/>
    <d v="1899-12-30T06:25:00"/>
  </r>
  <r>
    <s v="T1"/>
    <x v="8"/>
    <x v="2"/>
    <s v="FR202"/>
    <d v="2019-05-13T06:25:00"/>
    <s v="May"/>
    <x v="4"/>
    <x v="24"/>
    <s v="None"/>
    <d v="2019-05-13T00:00:00"/>
    <d v="1899-12-30T06:25:00"/>
    <x v="83"/>
    <d v="1899-12-30T06:25:00"/>
  </r>
  <r>
    <s v="T1"/>
    <x v="45"/>
    <x v="2"/>
    <s v="FR7256"/>
    <d v="2019-05-14T06:25:00"/>
    <s v="May"/>
    <x v="3"/>
    <x v="25"/>
    <s v="None"/>
    <d v="2019-05-14T00:00:00"/>
    <d v="1899-12-30T06:25:00"/>
    <x v="83"/>
    <d v="1899-12-30T06:26:00"/>
  </r>
  <r>
    <s v="T1"/>
    <x v="29"/>
    <x v="2"/>
    <s v="FR662"/>
    <d v="2019-05-13T06:25:00"/>
    <s v="May"/>
    <x v="4"/>
    <x v="25"/>
    <s v="None"/>
    <d v="2019-05-13T00:00:00"/>
    <d v="1899-12-30T06:25:00"/>
    <x v="83"/>
    <d v="1899-12-30T06:26:00"/>
  </r>
  <r>
    <s v="T1"/>
    <x v="31"/>
    <x v="2"/>
    <s v="FR812"/>
    <d v="2019-05-13T06:25:00"/>
    <s v="May"/>
    <x v="4"/>
    <x v="25"/>
    <s v="None"/>
    <d v="2019-05-13T00:00:00"/>
    <d v="1899-12-30T06:25:00"/>
    <x v="83"/>
    <d v="1899-12-30T06:26:00"/>
  </r>
  <r>
    <s v="T1"/>
    <x v="16"/>
    <x v="2"/>
    <s v="FR7044"/>
    <d v="2019-05-13T06:25:00"/>
    <s v="May"/>
    <x v="4"/>
    <x v="18"/>
    <s v="None"/>
    <d v="2019-05-13T00:00:00"/>
    <d v="1899-12-30T06:25:00"/>
    <x v="83"/>
    <d v="1899-12-30T06:30:00"/>
  </r>
  <r>
    <s v="T1"/>
    <x v="20"/>
    <x v="2"/>
    <s v="FR022"/>
    <d v="2019-05-13T06:25:00"/>
    <s v="May"/>
    <x v="4"/>
    <x v="18"/>
    <s v="None"/>
    <d v="2019-05-13T00:00:00"/>
    <d v="1899-12-30T06:25:00"/>
    <x v="83"/>
    <d v="1899-12-30T06:30:00"/>
  </r>
  <r>
    <s v="T2"/>
    <x v="14"/>
    <x v="0"/>
    <s v="EI202"/>
    <d v="2019-05-13T06:30:00"/>
    <s v="May"/>
    <x v="4"/>
    <x v="24"/>
    <s v="None"/>
    <d v="2019-05-13T00:00:00"/>
    <d v="1899-12-30T06:30:00"/>
    <x v="83"/>
    <d v="1899-12-30T06:30:00"/>
  </r>
  <r>
    <s v="T1"/>
    <x v="14"/>
    <x v="2"/>
    <s v="FR552"/>
    <d v="2019-05-13T06:30:00"/>
    <s v="May"/>
    <x v="4"/>
    <x v="24"/>
    <s v="None"/>
    <d v="2019-05-13T00:00:00"/>
    <d v="1899-12-30T06:30:00"/>
    <x v="83"/>
    <d v="1899-12-30T06:30:00"/>
  </r>
  <r>
    <s v="T1"/>
    <x v="16"/>
    <x v="2"/>
    <s v="FR7044"/>
    <d v="2019-05-14T06:25:00"/>
    <s v="May"/>
    <x v="3"/>
    <x v="33"/>
    <s v="None"/>
    <d v="2019-05-14T00:00:00"/>
    <d v="1899-12-30T06:25:00"/>
    <x v="83"/>
    <d v="1899-12-30T06:31:00"/>
  </r>
  <r>
    <s v="T2"/>
    <x v="13"/>
    <x v="0"/>
    <s v="EI602"/>
    <d v="2019-05-13T06:15:00"/>
    <s v="May"/>
    <x v="4"/>
    <x v="7"/>
    <s v="Short"/>
    <d v="2019-05-13T00:00:00"/>
    <d v="1899-12-30T06:15:00"/>
    <x v="91"/>
    <d v="1899-12-30T06:32:00"/>
  </r>
  <r>
    <s v="T2"/>
    <x v="13"/>
    <x v="0"/>
    <s v="EI602"/>
    <d v="2019-05-14T06:15:00"/>
    <s v="May"/>
    <x v="3"/>
    <x v="47"/>
    <s v="Short"/>
    <d v="2019-05-14T00:00:00"/>
    <d v="1899-12-30T06:15:00"/>
    <x v="91"/>
    <d v="1899-12-30T06:33:00"/>
  </r>
  <r>
    <s v="T2"/>
    <x v="29"/>
    <x v="0"/>
    <s v="EI262"/>
    <d v="2019-05-13T06:30:00"/>
    <s v="May"/>
    <x v="4"/>
    <x v="23"/>
    <s v="None"/>
    <d v="2019-05-13T00:00:00"/>
    <d v="1899-12-30T06:30:00"/>
    <x v="83"/>
    <d v="1899-12-30T06:33:00"/>
  </r>
  <r>
    <s v="T1"/>
    <x v="3"/>
    <x v="10"/>
    <s v="TOM1272"/>
    <d v="2019-05-14T05:45:00"/>
    <s v="May"/>
    <x v="3"/>
    <x v="40"/>
    <s v="Long"/>
    <d v="2019-05-14T00:00:00"/>
    <d v="1899-12-30T05:45:00"/>
    <x v="97"/>
    <d v="1899-12-30T06:34:00"/>
  </r>
  <r>
    <s v="T2"/>
    <x v="44"/>
    <x v="0"/>
    <s v="EI280"/>
    <d v="2019-05-14T06:25:00"/>
    <s v="May"/>
    <x v="3"/>
    <x v="14"/>
    <s v="Short"/>
    <d v="2019-05-14T00:00:00"/>
    <d v="1899-12-30T06:25:00"/>
    <x v="83"/>
    <d v="1899-12-30T06:35:00"/>
  </r>
  <r>
    <s v="T1"/>
    <x v="18"/>
    <x v="2"/>
    <s v="FR120"/>
    <d v="2019-05-13T06:30:00"/>
    <s v="May"/>
    <x v="4"/>
    <x v="64"/>
    <s v="None"/>
    <d v="2019-05-13T00:00:00"/>
    <d v="1899-12-30T06:30:00"/>
    <x v="83"/>
    <d v="1899-12-30T06:37:00"/>
  </r>
  <r>
    <s v="T2"/>
    <x v="10"/>
    <x v="0"/>
    <s v="EI152"/>
    <d v="2019-05-13T06:30:00"/>
    <s v="May"/>
    <x v="4"/>
    <x v="19"/>
    <s v="None"/>
    <d v="2019-05-13T00:00:00"/>
    <d v="1899-12-30T06:30:00"/>
    <x v="83"/>
    <d v="1899-12-30T06:38:00"/>
  </r>
  <r>
    <s v="T2"/>
    <x v="44"/>
    <x v="0"/>
    <s v="EI280"/>
    <d v="2019-05-13T06:40:00"/>
    <s v="May"/>
    <x v="4"/>
    <x v="25"/>
    <s v="None"/>
    <d v="2019-05-13T00:00:00"/>
    <d v="1899-12-30T06:40:00"/>
    <x v="84"/>
    <d v="1899-12-30T06:41:00"/>
  </r>
  <r>
    <s v="T2"/>
    <x v="31"/>
    <x v="0"/>
    <s v="EI3250"/>
    <d v="2019-05-13T06:40:00"/>
    <s v="May"/>
    <x v="4"/>
    <x v="50"/>
    <s v="None"/>
    <d v="2019-05-13T00:00:00"/>
    <d v="1899-12-30T06:40:00"/>
    <x v="84"/>
    <d v="1899-12-30T06:42:00"/>
  </r>
  <r>
    <s v="T2"/>
    <x v="31"/>
    <x v="0"/>
    <s v="EI3250"/>
    <d v="2019-05-14T06:40:00"/>
    <s v="May"/>
    <x v="3"/>
    <x v="23"/>
    <s v="None"/>
    <d v="2019-05-14T00:00:00"/>
    <d v="1899-12-30T06:40:00"/>
    <x v="84"/>
    <d v="1899-12-30T06:43:00"/>
  </r>
  <r>
    <s v="T2"/>
    <x v="5"/>
    <x v="0"/>
    <s v="EI562"/>
    <d v="2019-05-13T06:45:00"/>
    <s v="May"/>
    <x v="4"/>
    <x v="24"/>
    <s v="None"/>
    <d v="2019-05-13T00:00:00"/>
    <d v="1899-12-30T06:45:00"/>
    <x v="85"/>
    <d v="1899-12-30T06:45:00"/>
  </r>
  <r>
    <s v="T1"/>
    <x v="13"/>
    <x v="2"/>
    <s v="FR3100"/>
    <d v="2019-05-13T06:35:00"/>
    <s v="May"/>
    <x v="4"/>
    <x v="5"/>
    <s v="Short"/>
    <d v="2019-05-13T00:00:00"/>
    <d v="1899-12-30T06:35:00"/>
    <x v="84"/>
    <d v="1899-12-30T06:46:00"/>
  </r>
  <r>
    <s v="T1"/>
    <x v="4"/>
    <x v="2"/>
    <s v="FR1452"/>
    <d v="2019-05-14T06:30:00"/>
    <s v="May"/>
    <x v="3"/>
    <x v="47"/>
    <s v="Short"/>
    <d v="2019-05-14T00:00:00"/>
    <d v="1899-12-30T06:30:00"/>
    <x v="83"/>
    <d v="1899-12-30T06:48:00"/>
  </r>
  <r>
    <s v="T2"/>
    <x v="5"/>
    <x v="0"/>
    <s v="EI562"/>
    <d v="2019-05-14T06:45:00"/>
    <s v="May"/>
    <x v="3"/>
    <x v="18"/>
    <s v="None"/>
    <d v="2019-05-14T00:00:00"/>
    <d v="1899-12-30T06:45:00"/>
    <x v="85"/>
    <d v="1899-12-30T06:50:00"/>
  </r>
  <r>
    <s v="T1"/>
    <x v="13"/>
    <x v="2"/>
    <s v="FR3100"/>
    <d v="2019-05-14T06:50:00"/>
    <s v="May"/>
    <x v="3"/>
    <x v="24"/>
    <s v="None"/>
    <d v="2019-05-14T00:00:00"/>
    <d v="1899-12-30T06:50:00"/>
    <x v="85"/>
    <d v="1899-12-30T06:50:00"/>
  </r>
  <r>
    <s v="T2"/>
    <x v="0"/>
    <x v="0"/>
    <s v="EI3220"/>
    <d v="2019-05-13T06:50:00"/>
    <s v="May"/>
    <x v="4"/>
    <x v="24"/>
    <s v="None"/>
    <d v="2019-05-13T00:00:00"/>
    <d v="1899-12-30T06:50:00"/>
    <x v="85"/>
    <d v="1899-12-30T06:50:00"/>
  </r>
  <r>
    <s v="T1"/>
    <x v="11"/>
    <x v="2"/>
    <s v="FR7328"/>
    <d v="2019-05-14T06:45:00"/>
    <s v="May"/>
    <x v="3"/>
    <x v="33"/>
    <s v="None"/>
    <d v="2019-05-14T00:00:00"/>
    <d v="1899-12-30T06:45:00"/>
    <x v="85"/>
    <d v="1899-12-30T06:51:00"/>
  </r>
  <r>
    <s v="T1"/>
    <x v="4"/>
    <x v="2"/>
    <s v="FR1452"/>
    <d v="2019-05-13T06:30:00"/>
    <s v="May"/>
    <x v="4"/>
    <x v="34"/>
    <s v="Medium"/>
    <d v="2019-05-13T00:00:00"/>
    <d v="1899-12-30T06:30:00"/>
    <x v="83"/>
    <d v="1899-12-30T06:51:00"/>
  </r>
  <r>
    <s v="T2"/>
    <x v="37"/>
    <x v="0"/>
    <s v="EI692"/>
    <d v="2019-05-13T06:50:00"/>
    <s v="May"/>
    <x v="4"/>
    <x v="25"/>
    <s v="None"/>
    <d v="2019-05-13T00:00:00"/>
    <d v="1899-12-30T06:50:00"/>
    <x v="85"/>
    <d v="1899-12-30T06:51:00"/>
  </r>
  <r>
    <s v="T2"/>
    <x v="0"/>
    <x v="0"/>
    <s v="EI3220"/>
    <d v="2019-05-14T06:50:00"/>
    <s v="May"/>
    <x v="3"/>
    <x v="50"/>
    <s v="None"/>
    <d v="2019-05-14T00:00:00"/>
    <d v="1899-12-30T06:50:00"/>
    <x v="85"/>
    <d v="1899-12-30T06:52:00"/>
  </r>
  <r>
    <s v="T1"/>
    <x v="52"/>
    <x v="2"/>
    <s v="FR9432"/>
    <d v="2019-05-13T06:50:00"/>
    <s v="May"/>
    <x v="4"/>
    <x v="50"/>
    <s v="None"/>
    <d v="2019-05-13T00:00:00"/>
    <d v="1899-12-30T06:50:00"/>
    <x v="85"/>
    <d v="1899-12-30T06:52:00"/>
  </r>
  <r>
    <s v="T2"/>
    <x v="118"/>
    <x v="0"/>
    <s v="EI392"/>
    <d v="2019-05-14T06:50:00"/>
    <s v="May"/>
    <x v="3"/>
    <x v="23"/>
    <s v="None"/>
    <d v="2019-05-14T00:00:00"/>
    <d v="1899-12-30T06:50:00"/>
    <x v="85"/>
    <d v="1899-12-30T06:53:00"/>
  </r>
  <r>
    <s v="T2"/>
    <x v="42"/>
    <x v="0"/>
    <s v="EI330"/>
    <d v="2019-05-13T06:45:00"/>
    <s v="May"/>
    <x v="4"/>
    <x v="19"/>
    <s v="None"/>
    <d v="2019-05-13T00:00:00"/>
    <d v="1899-12-30T06:45:00"/>
    <x v="85"/>
    <d v="1899-12-30T06:53:00"/>
  </r>
  <r>
    <s v="T1"/>
    <x v="23"/>
    <x v="2"/>
    <s v="FR504"/>
    <d v="2019-05-13T06:50:00"/>
    <s v="May"/>
    <x v="4"/>
    <x v="23"/>
    <s v="None"/>
    <d v="2019-05-13T00:00:00"/>
    <d v="1899-12-30T06:50:00"/>
    <x v="85"/>
    <d v="1899-12-30T06:53:00"/>
  </r>
  <r>
    <s v="T2"/>
    <x v="37"/>
    <x v="0"/>
    <s v="EI692"/>
    <d v="2019-05-14T06:50:00"/>
    <s v="May"/>
    <x v="3"/>
    <x v="39"/>
    <s v="None"/>
    <d v="2019-05-14T00:00:00"/>
    <d v="1899-12-30T06:50:00"/>
    <x v="85"/>
    <d v="1899-12-30T06:54:00"/>
  </r>
  <r>
    <s v="T2"/>
    <x v="42"/>
    <x v="0"/>
    <s v="EI330"/>
    <d v="2019-05-14T06:50:00"/>
    <s v="May"/>
    <x v="3"/>
    <x v="18"/>
    <s v="None"/>
    <d v="2019-05-14T00:00:00"/>
    <d v="1899-12-30T06:50:00"/>
    <x v="85"/>
    <d v="1899-12-30T06:55:00"/>
  </r>
  <r>
    <s v="T1"/>
    <x v="31"/>
    <x v="2"/>
    <s v="FR812"/>
    <d v="2019-05-14T06:40:00"/>
    <s v="May"/>
    <x v="3"/>
    <x v="47"/>
    <s v="Short"/>
    <d v="2019-05-14T00:00:00"/>
    <d v="1899-12-30T06:40:00"/>
    <x v="84"/>
    <d v="1899-12-30T06:58:00"/>
  </r>
  <r>
    <s v="T2"/>
    <x v="4"/>
    <x v="0"/>
    <s v="EI630"/>
    <d v="2019-05-14T06:50:00"/>
    <s v="May"/>
    <x v="3"/>
    <x v="2"/>
    <s v="None"/>
    <d v="2019-05-14T00:00:00"/>
    <d v="1899-12-30T06:50:00"/>
    <x v="85"/>
    <d v="1899-12-30T06:59:00"/>
  </r>
  <r>
    <s v="T2"/>
    <x v="23"/>
    <x v="0"/>
    <s v="EI3280"/>
    <d v="2019-05-14T06:40:00"/>
    <s v="May"/>
    <x v="3"/>
    <x v="46"/>
    <s v="Medium"/>
    <d v="2019-05-14T00:00:00"/>
    <d v="1899-12-30T06:40:00"/>
    <x v="84"/>
    <d v="1899-12-30T07:00:00"/>
  </r>
  <r>
    <s v="T1"/>
    <x v="121"/>
    <x v="2"/>
    <s v="FR7312"/>
    <d v="2019-05-13T06:50:00"/>
    <s v="May"/>
    <x v="4"/>
    <x v="14"/>
    <s v="Short"/>
    <d v="2019-05-13T00:00:00"/>
    <d v="1899-12-30T06:50:00"/>
    <x v="85"/>
    <d v="1899-12-30T07:00:00"/>
  </r>
  <r>
    <s v="T1"/>
    <x v="44"/>
    <x v="4"/>
    <s v="BA4461"/>
    <d v="2019-05-14T07:00:00"/>
    <s v="May"/>
    <x v="3"/>
    <x v="50"/>
    <s v="None"/>
    <d v="2019-05-14T00:00:00"/>
    <d v="1899-12-30T07:00:00"/>
    <x v="86"/>
    <d v="1899-12-30T07:02:00"/>
  </r>
  <r>
    <s v="T2"/>
    <x v="15"/>
    <x v="0"/>
    <s v="EI650"/>
    <d v="2019-05-14T07:00:00"/>
    <s v="May"/>
    <x v="3"/>
    <x v="50"/>
    <s v="None"/>
    <d v="2019-05-14T00:00:00"/>
    <d v="1899-12-30T07:00:00"/>
    <x v="86"/>
    <d v="1899-12-30T07:02:00"/>
  </r>
  <r>
    <s v="T2"/>
    <x v="16"/>
    <x v="0"/>
    <s v="EI582"/>
    <d v="2019-05-13T07:00:00"/>
    <s v="May"/>
    <x v="4"/>
    <x v="23"/>
    <s v="None"/>
    <d v="2019-05-13T00:00:00"/>
    <d v="1899-12-30T07:00:00"/>
    <x v="86"/>
    <d v="1899-12-30T07:03:00"/>
  </r>
  <r>
    <s v="T2"/>
    <x v="49"/>
    <x v="0"/>
    <s v="EI432"/>
    <d v="2019-05-13T07:00:00"/>
    <s v="May"/>
    <x v="4"/>
    <x v="23"/>
    <s v="None"/>
    <d v="2019-05-13T00:00:00"/>
    <d v="1899-12-30T07:00:00"/>
    <x v="86"/>
    <d v="1899-12-30T07:03:00"/>
  </r>
  <r>
    <s v="T2"/>
    <x v="15"/>
    <x v="0"/>
    <s v="EI650"/>
    <d v="2019-05-13T07:00:00"/>
    <s v="May"/>
    <x v="4"/>
    <x v="39"/>
    <s v="None"/>
    <d v="2019-05-13T00:00:00"/>
    <d v="1899-12-30T07:00:00"/>
    <x v="86"/>
    <d v="1899-12-30T07:04:00"/>
  </r>
  <r>
    <s v="T2"/>
    <x v="49"/>
    <x v="0"/>
    <s v="EI432"/>
    <d v="2019-05-14T07:00:00"/>
    <s v="May"/>
    <x v="3"/>
    <x v="33"/>
    <s v="None"/>
    <d v="2019-05-14T00:00:00"/>
    <d v="1899-12-30T07:00:00"/>
    <x v="86"/>
    <d v="1899-12-30T07:06:00"/>
  </r>
  <r>
    <s v="T2"/>
    <x v="23"/>
    <x v="0"/>
    <s v="EI3280"/>
    <d v="2019-05-13T06:40:00"/>
    <s v="May"/>
    <x v="4"/>
    <x v="10"/>
    <s v="Medium"/>
    <d v="2019-05-13T00:00:00"/>
    <d v="1899-12-30T06:40:00"/>
    <x v="84"/>
    <d v="1899-12-30T07:07:00"/>
  </r>
  <r>
    <s v="T2"/>
    <x v="4"/>
    <x v="0"/>
    <s v="EI630"/>
    <d v="2019-05-13T06:50:00"/>
    <s v="May"/>
    <x v="4"/>
    <x v="7"/>
    <s v="Short"/>
    <d v="2019-05-13T00:00:00"/>
    <d v="1899-12-30T06:50:00"/>
    <x v="85"/>
    <d v="1899-12-30T07:07:00"/>
  </r>
  <r>
    <s v="T1"/>
    <x v="61"/>
    <x v="2"/>
    <s v="FR7199"/>
    <d v="2019-05-14T07:10:00"/>
    <s v="May"/>
    <x v="3"/>
    <x v="24"/>
    <s v="None"/>
    <d v="2019-05-14T00:00:00"/>
    <d v="1899-12-30T07:10:00"/>
    <x v="87"/>
    <d v="1899-12-30T07:10:00"/>
  </r>
  <r>
    <s v="T2"/>
    <x v="40"/>
    <x v="0"/>
    <s v="EI342"/>
    <d v="2019-05-13T07:10:00"/>
    <s v="May"/>
    <x v="4"/>
    <x v="24"/>
    <s v="None"/>
    <d v="2019-05-13T00:00:00"/>
    <d v="1899-12-30T07:10:00"/>
    <x v="87"/>
    <d v="1899-12-30T07:10:00"/>
  </r>
  <r>
    <s v="T2"/>
    <x v="41"/>
    <x v="0"/>
    <s v="EI352"/>
    <d v="2019-05-14T07:10:00"/>
    <s v="May"/>
    <x v="3"/>
    <x v="39"/>
    <s v="None"/>
    <d v="2019-05-14T00:00:00"/>
    <d v="1899-12-30T07:10:00"/>
    <x v="87"/>
    <d v="1899-12-30T07:14:00"/>
  </r>
  <r>
    <s v="T2"/>
    <x v="41"/>
    <x v="0"/>
    <s v="EI352"/>
    <d v="2019-05-13T07:10:00"/>
    <s v="May"/>
    <x v="4"/>
    <x v="33"/>
    <s v="None"/>
    <d v="2019-05-13T00:00:00"/>
    <d v="1899-12-30T07:10:00"/>
    <x v="87"/>
    <d v="1899-12-30T07:16:00"/>
  </r>
  <r>
    <s v="T2"/>
    <x v="16"/>
    <x v="0"/>
    <s v="EI582"/>
    <d v="2019-05-14T07:00:00"/>
    <s v="May"/>
    <x v="3"/>
    <x v="7"/>
    <s v="Short"/>
    <d v="2019-05-14T00:00:00"/>
    <d v="1899-12-30T07:00:00"/>
    <x v="86"/>
    <d v="1899-12-30T07:17:00"/>
  </r>
  <r>
    <s v="T1"/>
    <x v="42"/>
    <x v="2"/>
    <s v="FR8556"/>
    <d v="2019-05-13T07:20:00"/>
    <s v="May"/>
    <x v="4"/>
    <x v="23"/>
    <s v="None"/>
    <d v="2019-05-13T00:00:00"/>
    <d v="1899-12-30T07:20:00"/>
    <x v="77"/>
    <d v="1899-12-30T07:23:00"/>
  </r>
  <r>
    <s v="T1"/>
    <x v="168"/>
    <x v="2"/>
    <s v="FR1908"/>
    <d v="2019-05-13T07:25:00"/>
    <s v="May"/>
    <x v="4"/>
    <x v="24"/>
    <s v="None"/>
    <d v="2019-05-13T00:00:00"/>
    <d v="1899-12-30T07:25:00"/>
    <x v="78"/>
    <d v="1899-12-30T07:25:00"/>
  </r>
  <r>
    <s v="T2"/>
    <x v="18"/>
    <x v="0"/>
    <s v="EI230"/>
    <d v="2019-05-14T07:15:00"/>
    <s v="May"/>
    <x v="3"/>
    <x v="5"/>
    <s v="Short"/>
    <d v="2019-05-14T00:00:00"/>
    <d v="1899-12-30T07:15:00"/>
    <x v="77"/>
    <d v="1899-12-30T07:26:00"/>
  </r>
  <r>
    <s v="T2"/>
    <x v="18"/>
    <x v="0"/>
    <s v="EI230"/>
    <d v="2019-05-13T07:20:00"/>
    <s v="May"/>
    <x v="4"/>
    <x v="33"/>
    <s v="None"/>
    <d v="2019-05-13T00:00:00"/>
    <d v="1899-12-30T07:20:00"/>
    <x v="77"/>
    <d v="1899-12-30T07:26:00"/>
  </r>
  <r>
    <s v="T2"/>
    <x v="63"/>
    <x v="0"/>
    <s v="EI450"/>
    <d v="2019-05-13T07:10:00"/>
    <s v="May"/>
    <x v="4"/>
    <x v="13"/>
    <s v="Short"/>
    <d v="2019-05-13T00:00:00"/>
    <d v="1899-12-30T07:10:00"/>
    <x v="87"/>
    <d v="1899-12-30T07:29:00"/>
  </r>
  <r>
    <s v="T2"/>
    <x v="10"/>
    <x v="0"/>
    <s v="EI154"/>
    <d v="2019-05-13T07:30:00"/>
    <s v="May"/>
    <x v="4"/>
    <x v="39"/>
    <s v="None"/>
    <d v="2019-05-13T00:00:00"/>
    <d v="1899-12-30T07:30:00"/>
    <x v="78"/>
    <d v="1899-12-30T07:34:00"/>
  </r>
  <r>
    <s v="T2"/>
    <x v="113"/>
    <x v="0"/>
    <s v="EI476"/>
    <d v="2019-05-13T07:20:00"/>
    <s v="May"/>
    <x v="4"/>
    <x v="47"/>
    <s v="Short"/>
    <d v="2019-05-13T00:00:00"/>
    <d v="1899-12-30T07:20:00"/>
    <x v="77"/>
    <d v="1899-12-30T07:38:00"/>
  </r>
  <r>
    <s v="T1"/>
    <x v="18"/>
    <x v="2"/>
    <s v="FR112"/>
    <d v="2019-05-13T07:35:00"/>
    <s v="May"/>
    <x v="4"/>
    <x v="18"/>
    <s v="None"/>
    <d v="2019-05-13T00:00:00"/>
    <d v="1899-12-30T07:35:00"/>
    <x v="79"/>
    <d v="1899-12-30T07:40:00"/>
  </r>
  <r>
    <s v="T2"/>
    <x v="114"/>
    <x v="0"/>
    <s v="EI422"/>
    <d v="2019-05-13T07:40:00"/>
    <s v="May"/>
    <x v="4"/>
    <x v="24"/>
    <s v="None"/>
    <d v="2019-05-13T00:00:00"/>
    <d v="1899-12-30T07:40:00"/>
    <x v="79"/>
    <d v="1899-12-30T07:40:00"/>
  </r>
  <r>
    <s v="T2"/>
    <x v="31"/>
    <x v="0"/>
    <s v="EI3550"/>
    <d v="2019-05-13T07:40:00"/>
    <s v="May"/>
    <x v="4"/>
    <x v="25"/>
    <s v="None"/>
    <d v="2019-05-13T00:00:00"/>
    <d v="1899-12-30T07:40:00"/>
    <x v="79"/>
    <d v="1899-12-30T07:41:00"/>
  </r>
  <r>
    <s v="T2"/>
    <x v="11"/>
    <x v="0"/>
    <s v="EI482"/>
    <d v="2019-05-13T07:40:00"/>
    <s v="May"/>
    <x v="4"/>
    <x v="39"/>
    <s v="None"/>
    <d v="2019-05-13T00:00:00"/>
    <d v="1899-12-30T07:40:00"/>
    <x v="79"/>
    <d v="1899-12-30T07:44:00"/>
  </r>
  <r>
    <s v="T2"/>
    <x v="26"/>
    <x v="0"/>
    <s v="EI492"/>
    <d v="2019-05-13T07:40:00"/>
    <s v="May"/>
    <x v="4"/>
    <x v="18"/>
    <s v="None"/>
    <d v="2019-05-13T00:00:00"/>
    <d v="1899-12-30T07:40:00"/>
    <x v="79"/>
    <d v="1899-12-30T07:45:00"/>
  </r>
  <r>
    <s v="T1"/>
    <x v="118"/>
    <x v="2"/>
    <s v="FR8511"/>
    <d v="2019-05-13T07:50:00"/>
    <s v="May"/>
    <x v="4"/>
    <x v="25"/>
    <s v="None"/>
    <d v="2019-05-13T00:00:00"/>
    <d v="1899-12-30T07:50:00"/>
    <x v="80"/>
    <d v="1899-12-30T07:51:00"/>
  </r>
  <r>
    <s v="T1"/>
    <x v="15"/>
    <x v="2"/>
    <s v="FR380"/>
    <d v="2019-05-13T07:25:00"/>
    <s v="May"/>
    <x v="4"/>
    <x v="9"/>
    <s v="Long"/>
    <d v="2019-05-13T00:00:00"/>
    <d v="1899-12-30T07:25:00"/>
    <x v="78"/>
    <d v="1899-12-30T07:56:00"/>
  </r>
  <r>
    <s v="T1"/>
    <x v="122"/>
    <x v="2"/>
    <s v="FR1390"/>
    <d v="2019-05-13T07:45:00"/>
    <s v="May"/>
    <x v="4"/>
    <x v="6"/>
    <s v="Short"/>
    <d v="2019-05-13T00:00:00"/>
    <d v="1899-12-30T07:45:00"/>
    <x v="80"/>
    <d v="1899-12-30T08:00:00"/>
  </r>
  <r>
    <s v="T1"/>
    <x v="103"/>
    <x v="2"/>
    <s v="FR1116"/>
    <d v="2019-05-13T07:30:00"/>
    <s v="May"/>
    <x v="4"/>
    <x v="20"/>
    <s v="Long"/>
    <d v="2019-05-13T00:00:00"/>
    <d v="1899-12-30T07:30:00"/>
    <x v="78"/>
    <d v="1899-12-30T08:02:00"/>
  </r>
  <r>
    <s v="T1"/>
    <x v="25"/>
    <x v="5"/>
    <s v="TO3721"/>
    <d v="2019-05-13T08:00:00"/>
    <s v="May"/>
    <x v="4"/>
    <x v="64"/>
    <s v="None"/>
    <d v="2019-05-13T00:00:00"/>
    <d v="1899-12-30T08:00:00"/>
    <x v="81"/>
    <d v="1899-12-30T08:07:00"/>
  </r>
  <r>
    <s v="T1"/>
    <x v="24"/>
    <x v="2"/>
    <s v="FR534"/>
    <d v="2019-05-13T08:05:00"/>
    <s v="May"/>
    <x v="4"/>
    <x v="19"/>
    <s v="None"/>
    <d v="2019-05-13T00:00:00"/>
    <d v="1899-12-30T08:05:00"/>
    <x v="82"/>
    <d v="1899-12-30T08:13:00"/>
  </r>
  <r>
    <s v="T1"/>
    <x v="17"/>
    <x v="2"/>
    <s v="FR152"/>
    <d v="2019-05-13T08:00:00"/>
    <s v="May"/>
    <x v="4"/>
    <x v="7"/>
    <s v="Short"/>
    <d v="2019-05-13T00:00:00"/>
    <d v="1899-12-30T08:00:00"/>
    <x v="81"/>
    <d v="1899-12-30T08:17:00"/>
  </r>
  <r>
    <s v="T1"/>
    <x v="8"/>
    <x v="2"/>
    <s v="FR206"/>
    <d v="2019-05-13T08:20:00"/>
    <s v="May"/>
    <x v="4"/>
    <x v="39"/>
    <s v="None"/>
    <d v="2019-05-13T00:00:00"/>
    <d v="1899-12-30T08:20:00"/>
    <x v="72"/>
    <d v="1899-12-30T08:24:00"/>
  </r>
  <r>
    <s v="T1"/>
    <x v="48"/>
    <x v="2"/>
    <s v="FR332"/>
    <d v="2019-05-13T08:15:00"/>
    <s v="May"/>
    <x v="4"/>
    <x v="2"/>
    <s v="None"/>
    <d v="2019-05-13T00:00:00"/>
    <d v="1899-12-30T08:15:00"/>
    <x v="72"/>
    <d v="1899-12-30T08:24:00"/>
  </r>
  <r>
    <s v="T1"/>
    <x v="74"/>
    <x v="8"/>
    <s v="BE4522"/>
    <d v="2019-05-13T08:35:00"/>
    <s v="May"/>
    <x v="4"/>
    <x v="23"/>
    <s v="None"/>
    <d v="2019-05-13T00:00:00"/>
    <d v="1899-12-30T08:35:00"/>
    <x v="73"/>
    <d v="1899-12-30T08:38:00"/>
  </r>
  <r>
    <s v="T2"/>
    <x v="18"/>
    <x v="0"/>
    <s v="EI232"/>
    <d v="2019-05-13T08:40:00"/>
    <s v="May"/>
    <x v="4"/>
    <x v="44"/>
    <s v="Short"/>
    <d v="2019-05-13T00:00:00"/>
    <d v="1899-12-30T08:40:00"/>
    <x v="73"/>
    <d v="1899-12-30T08:52:00"/>
  </r>
  <r>
    <s v="T1"/>
    <x v="44"/>
    <x v="4"/>
    <s v="BA4463"/>
    <d v="2019-05-13T08:40:00"/>
    <s v="May"/>
    <x v="4"/>
    <x v="22"/>
    <s v="Short"/>
    <d v="2019-05-13T00:00:00"/>
    <d v="1899-12-30T08:40:00"/>
    <x v="73"/>
    <d v="1899-12-30T08:53:00"/>
  </r>
  <r>
    <s v="T1"/>
    <x v="30"/>
    <x v="8"/>
    <s v="BE382"/>
    <d v="2019-05-13T08:40:00"/>
    <s v="May"/>
    <x v="4"/>
    <x v="0"/>
    <s v="Short"/>
    <d v="2019-05-13T00:00:00"/>
    <d v="1899-12-30T08:40:00"/>
    <x v="73"/>
    <d v="1899-12-30T08:54:00"/>
  </r>
  <r>
    <s v="T1"/>
    <x v="33"/>
    <x v="2"/>
    <s v="FR2187"/>
    <d v="2019-05-13T08:55:00"/>
    <s v="May"/>
    <x v="4"/>
    <x v="39"/>
    <s v="None"/>
    <d v="2019-05-13T00:00:00"/>
    <d v="1899-12-30T08:55:00"/>
    <x v="75"/>
    <d v="1899-12-30T08:59:00"/>
  </r>
  <r>
    <s v="T1"/>
    <x v="92"/>
    <x v="26"/>
    <s v="LX411"/>
    <d v="2019-05-13T08:55:00"/>
    <s v="May"/>
    <x v="4"/>
    <x v="5"/>
    <s v="Short"/>
    <d v="2019-05-13T00:00:00"/>
    <d v="1899-12-30T08:55:00"/>
    <x v="75"/>
    <d v="1899-12-30T09:06:00"/>
  </r>
  <r>
    <s v="T2"/>
    <x v="22"/>
    <x v="0"/>
    <s v="EI3350"/>
    <d v="2019-05-13T09:00:00"/>
    <s v="May"/>
    <x v="4"/>
    <x v="14"/>
    <s v="Short"/>
    <d v="2019-05-13T00:00:00"/>
    <d v="1899-12-30T09:00:00"/>
    <x v="75"/>
    <d v="1899-12-30T09:10:00"/>
  </r>
  <r>
    <s v="T2"/>
    <x v="50"/>
    <x v="0"/>
    <s v="EI3212"/>
    <d v="2019-05-13T09:25:00"/>
    <s v="May"/>
    <x v="4"/>
    <x v="24"/>
    <s v="None"/>
    <d v="2019-05-13T00:00:00"/>
    <d v="1899-12-30T09:25:00"/>
    <x v="66"/>
    <d v="1899-12-30T09:25:00"/>
  </r>
  <r>
    <s v="T2"/>
    <x v="89"/>
    <x v="20"/>
    <s v="UA022"/>
    <d v="2019-05-13T09:20:00"/>
    <s v="May"/>
    <x v="4"/>
    <x v="18"/>
    <s v="None"/>
    <d v="2019-05-13T00:00:00"/>
    <d v="1899-12-30T09:20:00"/>
    <x v="65"/>
    <d v="1899-12-30T09:25:00"/>
  </r>
  <r>
    <s v="T1"/>
    <x v="111"/>
    <x v="8"/>
    <s v="BE4472"/>
    <d v="2019-05-13T09:05:00"/>
    <s v="May"/>
    <x v="4"/>
    <x v="34"/>
    <s v="Medium"/>
    <d v="2019-05-13T00:00:00"/>
    <d v="1899-12-30T09:05:00"/>
    <x v="76"/>
    <d v="1899-12-30T09:26:00"/>
  </r>
  <r>
    <s v="T1"/>
    <x v="15"/>
    <x v="12"/>
    <s v="LH977"/>
    <d v="2019-05-13T09:10:00"/>
    <s v="May"/>
    <x v="4"/>
    <x v="47"/>
    <s v="Short"/>
    <d v="2019-05-13T00:00:00"/>
    <d v="1899-12-30T09:10:00"/>
    <x v="76"/>
    <d v="1899-12-30T09:28:00"/>
  </r>
  <r>
    <s v="T1"/>
    <x v="112"/>
    <x v="31"/>
    <s v="BT662"/>
    <d v="2019-05-13T09:15:00"/>
    <s v="May"/>
    <x v="4"/>
    <x v="6"/>
    <s v="Short"/>
    <d v="2019-05-13T00:00:00"/>
    <d v="1899-12-30T09:15:00"/>
    <x v="65"/>
    <d v="1899-12-30T09:30:00"/>
  </r>
  <r>
    <s v="T2"/>
    <x v="7"/>
    <x v="0"/>
    <s v="EI522"/>
    <d v="2019-05-13T08:00:00"/>
    <s v="May"/>
    <x v="4"/>
    <x v="138"/>
    <s v="Long"/>
    <d v="2019-05-13T00:00:00"/>
    <d v="1899-12-30T08:00:00"/>
    <x v="81"/>
    <d v="1899-12-30T09:31:00"/>
  </r>
  <r>
    <s v="T1"/>
    <x v="13"/>
    <x v="7"/>
    <s v="KL934"/>
    <d v="2019-05-13T08:50:00"/>
    <s v="May"/>
    <x v="4"/>
    <x v="51"/>
    <s v="Long"/>
    <d v="2019-05-13T00:00:00"/>
    <d v="1899-12-30T08:50:00"/>
    <x v="74"/>
    <d v="1899-12-30T09:32:00"/>
  </r>
  <r>
    <s v="T1"/>
    <x v="27"/>
    <x v="2"/>
    <s v="FR8011"/>
    <d v="2019-05-13T09:40:00"/>
    <s v="May"/>
    <x v="4"/>
    <x v="50"/>
    <s v="None"/>
    <d v="2019-05-13T00:00:00"/>
    <d v="1899-12-30T09:40:00"/>
    <x v="67"/>
    <d v="1899-12-30T09:42:00"/>
  </r>
  <r>
    <s v="T1"/>
    <x v="120"/>
    <x v="2"/>
    <s v="FR1974"/>
    <d v="2019-05-13T09:35:00"/>
    <s v="May"/>
    <x v="4"/>
    <x v="19"/>
    <s v="None"/>
    <d v="2019-05-13T00:00:00"/>
    <d v="1899-12-30T09:35:00"/>
    <x v="67"/>
    <d v="1899-12-30T09:43:00"/>
  </r>
  <r>
    <s v="T1"/>
    <x v="26"/>
    <x v="2"/>
    <s v="FR7034"/>
    <d v="2019-05-13T09:30:00"/>
    <s v="May"/>
    <x v="4"/>
    <x v="7"/>
    <s v="Short"/>
    <d v="2019-05-13T00:00:00"/>
    <d v="1899-12-30T09:30:00"/>
    <x v="66"/>
    <d v="1899-12-30T09:47:00"/>
  </r>
  <r>
    <s v="T1"/>
    <x v="102"/>
    <x v="27"/>
    <s v="EY042"/>
    <d v="2019-05-13T09:35:00"/>
    <s v="May"/>
    <x v="4"/>
    <x v="22"/>
    <s v="Short"/>
    <d v="2019-05-13T00:00:00"/>
    <d v="1899-12-30T09:35:00"/>
    <x v="67"/>
    <d v="1899-12-30T09:48:00"/>
  </r>
  <r>
    <s v="T1"/>
    <x v="22"/>
    <x v="2"/>
    <s v="FR172"/>
    <d v="2019-05-13T09:45:00"/>
    <s v="May"/>
    <x v="4"/>
    <x v="39"/>
    <s v="None"/>
    <d v="2019-05-13T00:00:00"/>
    <d v="1899-12-30T09:45:00"/>
    <x v="68"/>
    <d v="1899-12-30T09:49:00"/>
  </r>
  <r>
    <s v="T2"/>
    <x v="83"/>
    <x v="6"/>
    <s v="DY4468"/>
    <d v="2019-05-13T09:50:00"/>
    <s v="May"/>
    <x v="4"/>
    <x v="25"/>
    <s v="None"/>
    <d v="2019-05-13T00:00:00"/>
    <d v="1899-12-30T09:50:00"/>
    <x v="68"/>
    <d v="1899-12-30T09:51:00"/>
  </r>
  <r>
    <s v="T2"/>
    <x v="105"/>
    <x v="18"/>
    <s v="AA725"/>
    <d v="2019-05-13T09:50:00"/>
    <s v="May"/>
    <x v="4"/>
    <x v="39"/>
    <s v="None"/>
    <d v="2019-05-13T00:00:00"/>
    <d v="1899-12-30T09:50:00"/>
    <x v="68"/>
    <d v="1899-12-30T09:54:00"/>
  </r>
  <r>
    <s v="T2"/>
    <x v="10"/>
    <x v="0"/>
    <s v="EI158"/>
    <d v="2019-05-13T09:40:00"/>
    <s v="May"/>
    <x v="4"/>
    <x v="46"/>
    <s v="Medium"/>
    <d v="2019-05-13T00:00:00"/>
    <d v="1899-12-30T09:40:00"/>
    <x v="67"/>
    <d v="1899-12-30T10:00:00"/>
  </r>
  <r>
    <s v="T2"/>
    <x v="31"/>
    <x v="0"/>
    <s v="EI3252"/>
    <d v="2019-05-13T09:55:00"/>
    <s v="May"/>
    <x v="4"/>
    <x v="44"/>
    <s v="Short"/>
    <d v="2019-05-13T00:00:00"/>
    <d v="1899-12-30T09:55:00"/>
    <x v="69"/>
    <d v="1899-12-30T10:07:00"/>
  </r>
  <r>
    <s v="T1"/>
    <x v="104"/>
    <x v="2"/>
    <s v="FR1926"/>
    <d v="2019-05-13T09:45:00"/>
    <s v="May"/>
    <x v="4"/>
    <x v="27"/>
    <s v="Medium"/>
    <d v="2019-05-13T00:00:00"/>
    <d v="1899-12-30T09:45:00"/>
    <x v="68"/>
    <d v="1899-12-30T10:11:00"/>
  </r>
  <r>
    <s v="T1"/>
    <x v="65"/>
    <x v="19"/>
    <s v="0B156"/>
    <d v="2019-05-13T10:00:00"/>
    <s v="May"/>
    <x v="4"/>
    <x v="13"/>
    <s v="Short"/>
    <d v="2019-05-13T00:00:00"/>
    <d v="1899-12-30T10:00:00"/>
    <x v="69"/>
    <d v="1899-12-30T10:19:00"/>
  </r>
  <r>
    <s v="T2"/>
    <x v="14"/>
    <x v="0"/>
    <s v="EI3322"/>
    <d v="2019-05-13T09:50:00"/>
    <s v="May"/>
    <x v="4"/>
    <x v="9"/>
    <s v="Long"/>
    <d v="2019-05-13T00:00:00"/>
    <d v="1899-12-30T09:50:00"/>
    <x v="68"/>
    <d v="1899-12-30T10:21:00"/>
  </r>
  <r>
    <s v="T1"/>
    <x v="1"/>
    <x v="2"/>
    <s v="FR7062"/>
    <d v="2019-05-13T10:10:00"/>
    <s v="May"/>
    <x v="4"/>
    <x v="46"/>
    <s v="Medium"/>
    <d v="2019-05-13T00:00:00"/>
    <d v="1899-12-30T10:10:00"/>
    <x v="70"/>
    <d v="1899-12-30T10:30:00"/>
  </r>
  <r>
    <s v="T2"/>
    <x v="51"/>
    <x v="22"/>
    <s v="DL155"/>
    <d v="2019-05-13T10:35:00"/>
    <s v="May"/>
    <x v="4"/>
    <x v="24"/>
    <s v="None"/>
    <d v="2019-05-13T00:00:00"/>
    <d v="1899-12-30T10:35:00"/>
    <x v="60"/>
    <d v="1899-12-30T10:35:00"/>
  </r>
  <r>
    <s v="T1"/>
    <x v="41"/>
    <x v="12"/>
    <s v="LH2515"/>
    <d v="2019-05-13T10:35:00"/>
    <s v="May"/>
    <x v="4"/>
    <x v="24"/>
    <s v="None"/>
    <d v="2019-05-13T00:00:00"/>
    <d v="1899-12-30T10:35:00"/>
    <x v="60"/>
    <d v="1899-12-30T10:35:00"/>
  </r>
  <r>
    <s v="T1"/>
    <x v="108"/>
    <x v="29"/>
    <s v="AY1382"/>
    <d v="2019-05-13T10:15:00"/>
    <s v="May"/>
    <x v="4"/>
    <x v="34"/>
    <s v="Medium"/>
    <d v="2019-05-13T00:00:00"/>
    <d v="1899-12-30T10:15:00"/>
    <x v="71"/>
    <d v="1899-12-30T10:36:00"/>
  </r>
  <r>
    <s v="T2"/>
    <x v="29"/>
    <x v="0"/>
    <s v="EI3264"/>
    <d v="2019-05-13T10:35:00"/>
    <s v="May"/>
    <x v="4"/>
    <x v="50"/>
    <s v="None"/>
    <d v="2019-05-13T00:00:00"/>
    <d v="1899-12-30T10:35:00"/>
    <x v="60"/>
    <d v="1899-12-30T10:37:00"/>
  </r>
  <r>
    <s v="T1"/>
    <x v="14"/>
    <x v="2"/>
    <s v="FR554"/>
    <d v="2019-05-13T10:35:00"/>
    <s v="May"/>
    <x v="4"/>
    <x v="18"/>
    <s v="None"/>
    <d v="2019-05-13T00:00:00"/>
    <d v="1899-12-30T10:35:00"/>
    <x v="60"/>
    <d v="1899-12-30T10:40:00"/>
  </r>
  <r>
    <s v="T2"/>
    <x v="51"/>
    <x v="22"/>
    <s v="DL155"/>
    <d v="2019-05-13T10:35:00"/>
    <s v="May"/>
    <x v="4"/>
    <x v="18"/>
    <s v="None"/>
    <d v="2019-05-13T00:00:00"/>
    <d v="1899-12-30T10:35:00"/>
    <x v="60"/>
    <d v="1899-12-30T10:40:00"/>
  </r>
  <r>
    <s v="T2"/>
    <x v="13"/>
    <x v="0"/>
    <s v="EI604"/>
    <d v="2019-05-13T10:15:00"/>
    <s v="May"/>
    <x v="4"/>
    <x v="81"/>
    <s v="Long"/>
    <d v="2019-05-13T00:00:00"/>
    <d v="1899-12-30T10:15:00"/>
    <x v="71"/>
    <d v="1899-12-30T10:51:00"/>
  </r>
  <r>
    <s v="T2"/>
    <x v="66"/>
    <x v="0"/>
    <s v="EI105"/>
    <d v="2019-05-13T10:50:00"/>
    <s v="May"/>
    <x v="4"/>
    <x v="64"/>
    <s v="None"/>
    <d v="2019-05-13T00:00:00"/>
    <d v="1899-12-30T10:50:00"/>
    <x v="61"/>
    <d v="1899-12-30T10:57:00"/>
  </r>
  <r>
    <s v="T1"/>
    <x v="53"/>
    <x v="14"/>
    <s v="TK1976"/>
    <d v="2019-05-13T10:55:00"/>
    <s v="May"/>
    <x v="4"/>
    <x v="39"/>
    <s v="None"/>
    <d v="2019-05-13T00:00:00"/>
    <d v="1899-12-30T10:55:00"/>
    <x v="62"/>
    <d v="1899-12-30T10:59:00"/>
  </r>
  <r>
    <s v="T1"/>
    <x v="29"/>
    <x v="2"/>
    <s v="FR664"/>
    <d v="2019-05-13T10:45:00"/>
    <s v="May"/>
    <x v="4"/>
    <x v="34"/>
    <s v="Medium"/>
    <d v="2019-05-13T00:00:00"/>
    <d v="1899-12-30T10:45:00"/>
    <x v="61"/>
    <d v="1899-12-30T11:06:00"/>
  </r>
  <r>
    <s v="T1"/>
    <x v="44"/>
    <x v="4"/>
    <s v="BA4465"/>
    <d v="2019-05-13T10:55:00"/>
    <s v="May"/>
    <x v="4"/>
    <x v="5"/>
    <s v="Short"/>
    <d v="2019-05-13T00:00:00"/>
    <d v="1899-12-30T10:55:00"/>
    <x v="62"/>
    <d v="1899-12-30T11:06:00"/>
  </r>
  <r>
    <s v="T2"/>
    <x v="10"/>
    <x v="0"/>
    <s v="EI162"/>
    <d v="2019-05-13T11:10:00"/>
    <s v="May"/>
    <x v="4"/>
    <x v="18"/>
    <s v="None"/>
    <d v="2019-05-13T00:00:00"/>
    <d v="1899-12-30T11:10:00"/>
    <x v="63"/>
    <d v="1899-12-30T11:15:00"/>
  </r>
  <r>
    <s v="T2"/>
    <x v="90"/>
    <x v="18"/>
    <s v="AA723"/>
    <d v="2019-05-13T11:20:00"/>
    <s v="May"/>
    <x v="4"/>
    <x v="23"/>
    <s v="None"/>
    <d v="2019-05-13T00:00:00"/>
    <d v="1899-12-30T11:20:00"/>
    <x v="64"/>
    <d v="1899-12-30T11:23:00"/>
  </r>
  <r>
    <s v="T2"/>
    <x v="99"/>
    <x v="0"/>
    <s v="EI3930"/>
    <d v="2019-05-13T11:20:00"/>
    <s v="May"/>
    <x v="4"/>
    <x v="33"/>
    <s v="None"/>
    <d v="2019-05-13T00:00:00"/>
    <d v="1899-12-30T11:20:00"/>
    <x v="64"/>
    <d v="1899-12-30T11:26:00"/>
  </r>
  <r>
    <s v="T2"/>
    <x v="36"/>
    <x v="0"/>
    <s v="EI544"/>
    <d v="2019-05-13T11:00:00"/>
    <s v="May"/>
    <x v="4"/>
    <x v="45"/>
    <s v="Long"/>
    <d v="2019-05-13T00:00:00"/>
    <d v="1899-12-30T11:00:00"/>
    <x v="62"/>
    <d v="1899-12-30T11:30:00"/>
  </r>
  <r>
    <s v="T1"/>
    <x v="11"/>
    <x v="11"/>
    <s v="TP1323"/>
    <d v="2019-05-13T10:35:00"/>
    <s v="May"/>
    <x v="4"/>
    <x v="21"/>
    <s v="Long"/>
    <d v="2019-05-13T00:00:00"/>
    <d v="1899-12-30T10:35:00"/>
    <x v="60"/>
    <d v="1899-12-30T11:32:00"/>
  </r>
  <r>
    <s v="T1"/>
    <x v="7"/>
    <x v="15"/>
    <s v="AF1717"/>
    <d v="2019-05-13T11:20:00"/>
    <s v="May"/>
    <x v="4"/>
    <x v="0"/>
    <s v="Short"/>
    <d v="2019-05-13T00:00:00"/>
    <d v="1899-12-30T11:20:00"/>
    <x v="64"/>
    <d v="1899-12-30T11:34:00"/>
  </r>
  <r>
    <s v="T2"/>
    <x v="51"/>
    <x v="0"/>
    <s v="EI137"/>
    <d v="2019-05-13T11:30:00"/>
    <s v="May"/>
    <x v="4"/>
    <x v="64"/>
    <s v="None"/>
    <d v="2019-05-13T00:00:00"/>
    <d v="1899-12-30T11:30:00"/>
    <x v="55"/>
    <d v="1899-12-30T11:37:00"/>
  </r>
  <r>
    <s v="T2"/>
    <x v="64"/>
    <x v="0"/>
    <s v="EI123"/>
    <d v="2019-05-13T11:30:00"/>
    <s v="May"/>
    <x v="4"/>
    <x v="19"/>
    <s v="None"/>
    <d v="2019-05-13T00:00:00"/>
    <d v="1899-12-30T11:30:00"/>
    <x v="55"/>
    <d v="1899-12-30T11:38:00"/>
  </r>
  <r>
    <s v="T1"/>
    <x v="13"/>
    <x v="7"/>
    <s v="KL946"/>
    <d v="2019-05-13T10:55:00"/>
    <s v="May"/>
    <x v="4"/>
    <x v="57"/>
    <s v="Long"/>
    <d v="2019-05-13T00:00:00"/>
    <d v="1899-12-30T10:55:00"/>
    <x v="62"/>
    <d v="1899-12-30T11:40:00"/>
  </r>
  <r>
    <s v="T2"/>
    <x v="66"/>
    <x v="22"/>
    <s v="DL045"/>
    <d v="2019-05-13T11:35:00"/>
    <s v="May"/>
    <x v="4"/>
    <x v="14"/>
    <s v="Short"/>
    <d v="2019-05-13T00:00:00"/>
    <d v="1899-12-30T11:35:00"/>
    <x v="56"/>
    <d v="1899-12-30T11:45:00"/>
  </r>
  <r>
    <s v="T2"/>
    <x v="7"/>
    <x v="0"/>
    <s v="EI524"/>
    <d v="2019-05-13T09:50:00"/>
    <s v="May"/>
    <x v="4"/>
    <x v="147"/>
    <s v="Long"/>
    <d v="2019-05-13T00:00:00"/>
    <d v="1899-12-30T09:50:00"/>
    <x v="68"/>
    <d v="1899-12-30T11:46:00"/>
  </r>
  <r>
    <s v="T1"/>
    <x v="93"/>
    <x v="2"/>
    <s v="FR632"/>
    <d v="2019-05-13T11:45:00"/>
    <s v="May"/>
    <x v="4"/>
    <x v="23"/>
    <s v="None"/>
    <d v="2019-05-13T00:00:00"/>
    <d v="1899-12-30T11:45:00"/>
    <x v="57"/>
    <d v="1899-12-30T11:48:00"/>
  </r>
  <r>
    <s v="T1"/>
    <x v="40"/>
    <x v="26"/>
    <s v="LX401"/>
    <d v="2019-05-13T11:15:00"/>
    <s v="May"/>
    <x v="4"/>
    <x v="11"/>
    <s v="Long"/>
    <d v="2019-05-13T00:00:00"/>
    <d v="1899-12-30T11:15:00"/>
    <x v="64"/>
    <d v="1899-12-30T11:55:00"/>
  </r>
  <r>
    <s v="T1"/>
    <x v="83"/>
    <x v="33"/>
    <s v="SK536"/>
    <d v="2019-05-13T11:55:00"/>
    <s v="May"/>
    <x v="4"/>
    <x v="50"/>
    <s v="None"/>
    <d v="2019-05-13T00:00:00"/>
    <d v="1899-12-30T11:55:00"/>
    <x v="58"/>
    <d v="1899-12-30T11:57:00"/>
  </r>
  <r>
    <s v="T1"/>
    <x v="13"/>
    <x v="2"/>
    <s v="FR3102"/>
    <d v="2019-05-13T11:05:00"/>
    <s v="May"/>
    <x v="4"/>
    <x v="87"/>
    <s v="Long"/>
    <d v="2019-05-13T00:00:00"/>
    <d v="1899-12-30T11:05:00"/>
    <x v="63"/>
    <d v="1899-12-30T12:03:00"/>
  </r>
  <r>
    <s v="T1"/>
    <x v="8"/>
    <x v="2"/>
    <s v="FR2272"/>
    <d v="2019-05-13T11:55:00"/>
    <s v="May"/>
    <x v="4"/>
    <x v="2"/>
    <s v="None"/>
    <d v="2019-05-13T00:00:00"/>
    <d v="1899-12-30T11:55:00"/>
    <x v="58"/>
    <d v="1899-12-30T12:04:00"/>
  </r>
  <r>
    <s v="T2"/>
    <x v="82"/>
    <x v="22"/>
    <s v="DL177"/>
    <d v="2019-05-13T12:05:00"/>
    <s v="May"/>
    <x v="4"/>
    <x v="33"/>
    <s v="None"/>
    <d v="2019-05-13T00:00:00"/>
    <d v="1899-12-30T12:05:00"/>
    <x v="59"/>
    <d v="1899-12-30T12:11:00"/>
  </r>
  <r>
    <s v="T1"/>
    <x v="97"/>
    <x v="8"/>
    <s v="BE308"/>
    <d v="2019-05-13T12:05:00"/>
    <s v="May"/>
    <x v="4"/>
    <x v="19"/>
    <s v="None"/>
    <d v="2019-05-13T00:00:00"/>
    <d v="1899-12-30T12:05:00"/>
    <x v="59"/>
    <d v="1899-12-30T12:13:00"/>
  </r>
  <r>
    <s v="T2"/>
    <x v="26"/>
    <x v="0"/>
    <s v="EI494"/>
    <d v="2019-05-13T11:45:00"/>
    <s v="May"/>
    <x v="4"/>
    <x v="53"/>
    <s v="Long"/>
    <d v="2019-05-13T00:00:00"/>
    <d v="1899-12-30T11:45:00"/>
    <x v="57"/>
    <d v="1899-12-30T12:18:00"/>
  </r>
  <r>
    <s v="T2"/>
    <x v="10"/>
    <x v="0"/>
    <s v="EI164"/>
    <d v="2019-05-13T12:00:00"/>
    <s v="May"/>
    <x v="4"/>
    <x v="47"/>
    <s v="Short"/>
    <d v="2019-05-13T00:00:00"/>
    <d v="1899-12-30T12:00:00"/>
    <x v="58"/>
    <d v="1899-12-30T12:18:00"/>
  </r>
  <r>
    <s v="T1"/>
    <x v="94"/>
    <x v="25"/>
    <s v="FI417"/>
    <d v="2019-05-13T11:45:00"/>
    <s v="May"/>
    <x v="4"/>
    <x v="81"/>
    <s v="Long"/>
    <d v="2019-05-13T00:00:00"/>
    <d v="1899-12-30T11:45:00"/>
    <x v="57"/>
    <d v="1899-12-30T12:21:00"/>
  </r>
  <r>
    <s v="T2"/>
    <x v="95"/>
    <x v="0"/>
    <s v="EI552"/>
    <d v="2019-05-13T11:45:00"/>
    <s v="May"/>
    <x v="4"/>
    <x v="4"/>
    <s v="Long"/>
    <d v="2019-05-13T00:00:00"/>
    <d v="1899-12-30T11:45:00"/>
    <x v="57"/>
    <d v="1899-12-30T12:22:00"/>
  </r>
  <r>
    <s v="T1"/>
    <x v="77"/>
    <x v="23"/>
    <s v="AC843"/>
    <d v="2019-05-13T12:25:00"/>
    <s v="May"/>
    <x v="4"/>
    <x v="24"/>
    <s v="None"/>
    <d v="2019-05-13T00:00:00"/>
    <d v="1899-12-30T12:25:00"/>
    <x v="50"/>
    <d v="1899-12-30T12:25:00"/>
  </r>
  <r>
    <s v="T1"/>
    <x v="37"/>
    <x v="21"/>
    <s v="EW9395"/>
    <d v="2019-05-13T12:20:00"/>
    <s v="May"/>
    <x v="4"/>
    <x v="26"/>
    <s v="Short"/>
    <d v="2019-05-13T00:00:00"/>
    <d v="1899-12-30T12:20:00"/>
    <x v="49"/>
    <d v="1899-12-30T12:36:00"/>
  </r>
  <r>
    <s v="T2"/>
    <x v="96"/>
    <x v="0"/>
    <s v="EI532"/>
    <d v="2019-05-13T12:00:00"/>
    <s v="May"/>
    <x v="4"/>
    <x v="4"/>
    <s v="Long"/>
    <d v="2019-05-13T00:00:00"/>
    <d v="1899-12-30T12:00:00"/>
    <x v="58"/>
    <d v="1899-12-30T12:37:00"/>
  </r>
  <r>
    <s v="T1"/>
    <x v="87"/>
    <x v="24"/>
    <s v="LM664"/>
    <d v="2019-05-13T12:35:00"/>
    <s v="May"/>
    <x v="4"/>
    <x v="39"/>
    <s v="None"/>
    <d v="2019-05-13T00:00:00"/>
    <d v="1899-12-30T12:35:00"/>
    <x v="51"/>
    <d v="1899-12-30T12:39:00"/>
  </r>
  <r>
    <s v="T2"/>
    <x v="86"/>
    <x v="0"/>
    <s v="EI147"/>
    <d v="2019-05-13T12:35:00"/>
    <s v="May"/>
    <x v="4"/>
    <x v="64"/>
    <s v="None"/>
    <d v="2019-05-13T00:00:00"/>
    <d v="1899-12-30T12:35:00"/>
    <x v="51"/>
    <d v="1899-12-30T12:42:00"/>
  </r>
  <r>
    <s v="T1"/>
    <x v="31"/>
    <x v="2"/>
    <s v="FR816"/>
    <d v="2019-05-13T12:35:00"/>
    <s v="May"/>
    <x v="4"/>
    <x v="64"/>
    <s v="None"/>
    <d v="2019-05-13T00:00:00"/>
    <d v="1899-12-30T12:35:00"/>
    <x v="51"/>
    <d v="1899-12-30T12:42:00"/>
  </r>
  <r>
    <s v="T2"/>
    <x v="9"/>
    <x v="0"/>
    <s v="EI3204"/>
    <d v="2019-05-13T12:40:00"/>
    <s v="May"/>
    <x v="4"/>
    <x v="50"/>
    <s v="None"/>
    <d v="2019-05-13T00:00:00"/>
    <d v="1899-12-30T12:40:00"/>
    <x v="51"/>
    <d v="1899-12-30T12:42:00"/>
  </r>
  <r>
    <s v="T1"/>
    <x v="79"/>
    <x v="19"/>
    <s v="0B3756"/>
    <d v="2019-05-13T12:35:00"/>
    <s v="May"/>
    <x v="4"/>
    <x v="5"/>
    <s v="Short"/>
    <d v="2019-05-13T00:00:00"/>
    <d v="1899-12-30T12:35:00"/>
    <x v="51"/>
    <d v="1899-12-30T12:46:00"/>
  </r>
  <r>
    <s v="T2"/>
    <x v="93"/>
    <x v="6"/>
    <s v="D83607"/>
    <d v="2019-05-13T12:25:00"/>
    <s v="May"/>
    <x v="4"/>
    <x v="67"/>
    <s v="Medium"/>
    <d v="2019-05-13T00:00:00"/>
    <d v="1899-12-30T12:25:00"/>
    <x v="50"/>
    <d v="1899-12-30T12:48:00"/>
  </r>
  <r>
    <s v="T1"/>
    <x v="78"/>
    <x v="2"/>
    <s v="FR2993"/>
    <d v="2019-05-13T12:45:00"/>
    <s v="May"/>
    <x v="4"/>
    <x v="18"/>
    <s v="None"/>
    <d v="2019-05-13T00:00:00"/>
    <d v="1899-12-30T12:45:00"/>
    <x v="52"/>
    <d v="1899-12-30T12:50:00"/>
  </r>
  <r>
    <s v="T2"/>
    <x v="80"/>
    <x v="0"/>
    <s v="EI119"/>
    <d v="2019-05-13T12:35:00"/>
    <s v="May"/>
    <x v="4"/>
    <x v="26"/>
    <s v="Short"/>
    <d v="2019-05-13T00:00:00"/>
    <d v="1899-12-30T12:35:00"/>
    <x v="51"/>
    <d v="1899-12-30T12:51:00"/>
  </r>
  <r>
    <s v="T2"/>
    <x v="98"/>
    <x v="0"/>
    <s v="EI514"/>
    <d v="2019-05-13T12:15:00"/>
    <s v="May"/>
    <x v="4"/>
    <x v="11"/>
    <s v="Long"/>
    <d v="2019-05-13T00:00:00"/>
    <d v="1899-12-30T12:15:00"/>
    <x v="49"/>
    <d v="1899-12-30T12:55:00"/>
  </r>
  <r>
    <s v="T1"/>
    <x v="93"/>
    <x v="33"/>
    <s v="SK538"/>
    <d v="2019-05-13T12:40:00"/>
    <s v="May"/>
    <x v="4"/>
    <x v="46"/>
    <s v="Medium"/>
    <d v="2019-05-13T00:00:00"/>
    <d v="1899-12-30T12:40:00"/>
    <x v="51"/>
    <d v="1899-12-30T13:00:00"/>
  </r>
  <r>
    <s v="T1"/>
    <x v="18"/>
    <x v="2"/>
    <s v="FR122"/>
    <d v="2019-05-13T12:50:00"/>
    <s v="May"/>
    <x v="4"/>
    <x v="5"/>
    <s v="Short"/>
    <d v="2019-05-13T00:00:00"/>
    <d v="1899-12-30T12:50:00"/>
    <x v="52"/>
    <d v="1899-12-30T13:01:00"/>
  </r>
  <r>
    <s v="T2"/>
    <x v="80"/>
    <x v="20"/>
    <s v="UA127"/>
    <d v="2019-05-13T12:55:00"/>
    <s v="May"/>
    <x v="4"/>
    <x v="33"/>
    <s v="None"/>
    <d v="2019-05-13T00:00:00"/>
    <d v="1899-12-30T12:55:00"/>
    <x v="36"/>
    <d v="1899-12-30T13:01:00"/>
  </r>
  <r>
    <s v="T2"/>
    <x v="64"/>
    <x v="20"/>
    <s v="UA153"/>
    <d v="2019-05-13T12:25:00"/>
    <s v="May"/>
    <x v="4"/>
    <x v="36"/>
    <s v="Long"/>
    <d v="2019-05-13T00:00:00"/>
    <d v="1899-12-30T12:25:00"/>
    <x v="50"/>
    <d v="1899-12-30T13:03:00"/>
  </r>
  <r>
    <s v="T1"/>
    <x v="85"/>
    <x v="2"/>
    <s v="FR8035"/>
    <d v="2019-05-13T13:05:00"/>
    <s v="May"/>
    <x v="4"/>
    <x v="25"/>
    <s v="None"/>
    <d v="2019-05-13T00:00:00"/>
    <d v="1899-12-30T13:05:00"/>
    <x v="53"/>
    <d v="1899-12-30T13:06:00"/>
  </r>
  <r>
    <s v="T2"/>
    <x v="90"/>
    <x v="0"/>
    <s v="EI115"/>
    <d v="2019-05-13T13:10:00"/>
    <s v="May"/>
    <x v="4"/>
    <x v="50"/>
    <s v="None"/>
    <d v="2019-05-13T00:00:00"/>
    <d v="1899-12-30T13:10:00"/>
    <x v="53"/>
    <d v="1899-12-30T13:12:00"/>
  </r>
  <r>
    <s v="T1"/>
    <x v="72"/>
    <x v="2"/>
    <s v="FR2412"/>
    <d v="2019-05-13T13:10:00"/>
    <s v="May"/>
    <x v="4"/>
    <x v="2"/>
    <s v="None"/>
    <d v="2019-05-13T00:00:00"/>
    <d v="1899-12-30T13:10:00"/>
    <x v="53"/>
    <d v="1899-12-30T13:19:00"/>
  </r>
  <r>
    <s v="T2"/>
    <x v="88"/>
    <x v="0"/>
    <s v="EI506"/>
    <d v="2019-05-13T12:55:00"/>
    <s v="May"/>
    <x v="4"/>
    <x v="42"/>
    <s v="Medium"/>
    <d v="2019-05-13T00:00:00"/>
    <d v="1899-12-30T12:55:00"/>
    <x v="36"/>
    <d v="1899-12-30T13:19:00"/>
  </r>
  <r>
    <s v="T2"/>
    <x v="2"/>
    <x v="0"/>
    <s v="EI664"/>
    <d v="2019-05-13T12:15:00"/>
    <s v="May"/>
    <x v="4"/>
    <x v="1"/>
    <s v="Long"/>
    <d v="2019-05-13T00:00:00"/>
    <d v="1899-12-30T12:15:00"/>
    <x v="49"/>
    <d v="1899-12-30T13:22:00"/>
  </r>
  <r>
    <s v="T2"/>
    <x v="44"/>
    <x v="0"/>
    <s v="EI286"/>
    <d v="2019-05-13T13:20:00"/>
    <s v="May"/>
    <x v="4"/>
    <x v="23"/>
    <s v="None"/>
    <d v="2019-05-13T00:00:00"/>
    <d v="1899-12-30T13:20:00"/>
    <x v="54"/>
    <d v="1899-12-30T13:23:00"/>
  </r>
  <r>
    <s v="T2"/>
    <x v="43"/>
    <x v="0"/>
    <s v="EI644"/>
    <d v="2019-05-13T12:55:00"/>
    <s v="May"/>
    <x v="4"/>
    <x v="28"/>
    <s v="Medium"/>
    <d v="2019-05-13T00:00:00"/>
    <d v="1899-12-30T12:55:00"/>
    <x v="36"/>
    <d v="1899-12-30T13:23:00"/>
  </r>
  <r>
    <s v="T2"/>
    <x v="18"/>
    <x v="0"/>
    <s v="EI236"/>
    <d v="2019-05-13T12:55:00"/>
    <s v="May"/>
    <x v="4"/>
    <x v="68"/>
    <s v="Medium"/>
    <d v="2019-05-13T00:00:00"/>
    <d v="1899-12-30T12:55:00"/>
    <x v="36"/>
    <d v="1899-12-30T13:24:00"/>
  </r>
  <r>
    <s v="T2"/>
    <x v="89"/>
    <x v="0"/>
    <s v="EI101"/>
    <d v="2019-05-13T13:00:00"/>
    <s v="May"/>
    <x v="4"/>
    <x v="37"/>
    <s v="Medium"/>
    <d v="2019-05-13T00:00:00"/>
    <d v="1899-12-30T13:00:00"/>
    <x v="36"/>
    <d v="1899-12-30T13:25:00"/>
  </r>
  <r>
    <s v="T2"/>
    <x v="31"/>
    <x v="0"/>
    <s v="EI3254"/>
    <d v="2019-05-13T13:10:00"/>
    <s v="May"/>
    <x v="4"/>
    <x v="13"/>
    <s v="Short"/>
    <d v="2019-05-13T00:00:00"/>
    <d v="1899-12-30T13:10:00"/>
    <x v="53"/>
    <d v="1899-12-30T13:29:00"/>
  </r>
  <r>
    <s v="T2"/>
    <x v="67"/>
    <x v="0"/>
    <s v="EI748"/>
    <d v="2019-05-13T13:00:00"/>
    <s v="May"/>
    <x v="4"/>
    <x v="81"/>
    <s v="Long"/>
    <d v="2019-05-13T00:00:00"/>
    <d v="1899-12-30T13:00:00"/>
    <x v="36"/>
    <d v="1899-12-30T13:36:00"/>
  </r>
  <r>
    <s v="T2"/>
    <x v="92"/>
    <x v="0"/>
    <s v="EI684"/>
    <d v="2019-05-13T13:20:00"/>
    <s v="May"/>
    <x v="4"/>
    <x v="26"/>
    <s v="Short"/>
    <d v="2019-05-13T00:00:00"/>
    <d v="1899-12-30T13:20:00"/>
    <x v="54"/>
    <d v="1899-12-30T13:36:00"/>
  </r>
  <r>
    <s v="T1"/>
    <x v="29"/>
    <x v="2"/>
    <s v="FR670"/>
    <d v="2019-05-13T13:25:00"/>
    <s v="May"/>
    <x v="4"/>
    <x v="5"/>
    <s v="Short"/>
    <d v="2019-05-13T00:00:00"/>
    <d v="1899-12-30T13:25:00"/>
    <x v="43"/>
    <d v="1899-12-30T13:36:00"/>
  </r>
  <r>
    <s v="T2"/>
    <x v="77"/>
    <x v="0"/>
    <s v="EI129"/>
    <d v="2019-05-13T13:35:00"/>
    <s v="May"/>
    <x v="4"/>
    <x v="33"/>
    <s v="None"/>
    <d v="2019-05-13T00:00:00"/>
    <d v="1899-12-30T13:35:00"/>
    <x v="44"/>
    <d v="1899-12-30T13:41:00"/>
  </r>
  <r>
    <s v="T2"/>
    <x v="29"/>
    <x v="0"/>
    <s v="EI272"/>
    <d v="2019-05-13T13:25:00"/>
    <s v="May"/>
    <x v="4"/>
    <x v="46"/>
    <s v="Medium"/>
    <d v="2019-05-13T00:00:00"/>
    <d v="1899-12-30T13:25:00"/>
    <x v="43"/>
    <d v="1899-12-30T13:45:00"/>
  </r>
  <r>
    <s v="T1"/>
    <x v="45"/>
    <x v="2"/>
    <s v="FR3978"/>
    <d v="2019-05-13T13:45:00"/>
    <s v="May"/>
    <x v="4"/>
    <x v="64"/>
    <s v="None"/>
    <d v="2019-05-13T00:00:00"/>
    <d v="1899-12-30T13:45:00"/>
    <x v="45"/>
    <d v="1899-12-30T13:52:00"/>
  </r>
  <r>
    <s v="T1"/>
    <x v="14"/>
    <x v="2"/>
    <s v="FR562"/>
    <d v="2019-05-13T13:50:00"/>
    <s v="May"/>
    <x v="4"/>
    <x v="50"/>
    <s v="None"/>
    <d v="2019-05-13T00:00:00"/>
    <d v="1899-12-30T13:50:00"/>
    <x v="45"/>
    <d v="1899-12-30T13:52:00"/>
  </r>
  <r>
    <s v="T1"/>
    <x v="0"/>
    <x v="2"/>
    <s v="FR5774"/>
    <d v="2019-05-13T14:00:00"/>
    <s v="May"/>
    <x v="4"/>
    <x v="50"/>
    <s v="None"/>
    <d v="2019-05-13T00:00:00"/>
    <d v="1899-12-30T14:00:00"/>
    <x v="46"/>
    <d v="1899-12-30T14:02:00"/>
  </r>
  <r>
    <s v="T2"/>
    <x v="7"/>
    <x v="0"/>
    <s v="EI526"/>
    <d v="2019-05-13T13:40:00"/>
    <s v="May"/>
    <x v="4"/>
    <x v="37"/>
    <s v="Medium"/>
    <d v="2019-05-13T00:00:00"/>
    <d v="1899-12-30T13:40:00"/>
    <x v="44"/>
    <d v="1899-12-30T14:05:00"/>
  </r>
  <r>
    <s v="T2"/>
    <x v="23"/>
    <x v="0"/>
    <s v="EI3284"/>
    <d v="2019-05-13T14:00:00"/>
    <s v="May"/>
    <x v="4"/>
    <x v="44"/>
    <s v="Short"/>
    <d v="2019-05-13T00:00:00"/>
    <d v="1899-12-30T14:00:00"/>
    <x v="46"/>
    <d v="1899-12-30T14:12:00"/>
  </r>
  <r>
    <s v="T2"/>
    <x v="34"/>
    <x v="9"/>
    <s v="EK162"/>
    <d v="2019-05-13T13:50:00"/>
    <s v="May"/>
    <x v="4"/>
    <x v="27"/>
    <s v="Medium"/>
    <d v="2019-05-13T00:00:00"/>
    <d v="1899-12-30T13:50:00"/>
    <x v="45"/>
    <d v="1899-12-30T14:16:00"/>
  </r>
  <r>
    <s v="T2"/>
    <x v="13"/>
    <x v="0"/>
    <s v="EI608"/>
    <d v="2019-05-13T13:50:00"/>
    <s v="May"/>
    <x v="4"/>
    <x v="28"/>
    <s v="Medium"/>
    <d v="2019-05-13T00:00:00"/>
    <d v="1899-12-30T13:50:00"/>
    <x v="45"/>
    <d v="1899-12-30T14:18:00"/>
  </r>
  <r>
    <s v="T1"/>
    <x v="7"/>
    <x v="15"/>
    <s v="AF1817"/>
    <d v="2019-05-13T14:10:00"/>
    <s v="May"/>
    <x v="4"/>
    <x v="14"/>
    <s v="Short"/>
    <d v="2019-05-13T00:00:00"/>
    <d v="1899-12-30T14:10:00"/>
    <x v="47"/>
    <d v="1899-12-30T14:20:00"/>
  </r>
  <r>
    <s v="T1"/>
    <x v="2"/>
    <x v="1"/>
    <s v="OE1341"/>
    <d v="2019-05-13T14:10:00"/>
    <s v="May"/>
    <x v="4"/>
    <x v="14"/>
    <s v="Short"/>
    <d v="2019-05-13T00:00:00"/>
    <d v="1899-12-30T14:10:00"/>
    <x v="47"/>
    <d v="1899-12-30T14:20:00"/>
  </r>
  <r>
    <s v="T2"/>
    <x v="31"/>
    <x v="0"/>
    <s v="EI3256"/>
    <d v="2019-05-13T14:25:00"/>
    <s v="May"/>
    <x v="4"/>
    <x v="50"/>
    <s v="None"/>
    <d v="2019-05-13T00:00:00"/>
    <d v="1899-12-30T14:25:00"/>
    <x v="37"/>
    <d v="1899-12-30T14:27:00"/>
  </r>
  <r>
    <s v="T1"/>
    <x v="11"/>
    <x v="2"/>
    <s v="FR7138"/>
    <d v="2019-05-13T14:10:00"/>
    <s v="May"/>
    <x v="4"/>
    <x v="34"/>
    <s v="Medium"/>
    <d v="2019-05-13T00:00:00"/>
    <d v="1899-12-30T14:10:00"/>
    <x v="47"/>
    <d v="1899-12-30T14:31:00"/>
  </r>
  <r>
    <s v="T2"/>
    <x v="68"/>
    <x v="6"/>
    <s v="D81763"/>
    <d v="2019-05-13T14:30:00"/>
    <s v="May"/>
    <x v="4"/>
    <x v="25"/>
    <s v="None"/>
    <d v="2019-05-13T00:00:00"/>
    <d v="1899-12-30T14:30:00"/>
    <x v="37"/>
    <d v="1899-12-30T14:31:00"/>
  </r>
  <r>
    <s v="T1"/>
    <x v="44"/>
    <x v="4"/>
    <s v="BA4473"/>
    <d v="2019-05-13T14:20:00"/>
    <s v="May"/>
    <x v="4"/>
    <x v="0"/>
    <s v="Short"/>
    <d v="2019-05-13T00:00:00"/>
    <d v="1899-12-30T14:20:00"/>
    <x v="48"/>
    <d v="1899-12-30T14:34:00"/>
  </r>
  <r>
    <s v="T2"/>
    <x v="81"/>
    <x v="0"/>
    <s v="EI131"/>
    <d v="2019-05-13T14:20:00"/>
    <s v="May"/>
    <x v="4"/>
    <x v="26"/>
    <s v="Short"/>
    <d v="2019-05-13T00:00:00"/>
    <d v="1899-12-30T14:20:00"/>
    <x v="48"/>
    <d v="1899-12-30T14:36:00"/>
  </r>
  <r>
    <s v="T2"/>
    <x v="10"/>
    <x v="0"/>
    <s v="EI166"/>
    <d v="2019-05-13T13:40:00"/>
    <s v="May"/>
    <x v="4"/>
    <x v="87"/>
    <s v="Long"/>
    <d v="2019-05-13T00:00:00"/>
    <d v="1899-12-30T13:40:00"/>
    <x v="44"/>
    <d v="1899-12-30T14:38:00"/>
  </r>
  <r>
    <s v="T1"/>
    <x v="61"/>
    <x v="2"/>
    <s v="FR7199"/>
    <d v="2019-05-13T14:40:00"/>
    <s v="May"/>
    <x v="4"/>
    <x v="50"/>
    <s v="None"/>
    <d v="2019-05-13T00:00:00"/>
    <d v="1899-12-30T14:40:00"/>
    <x v="38"/>
    <d v="1899-12-30T14:42:00"/>
  </r>
  <r>
    <s v="T1"/>
    <x v="140"/>
    <x v="2"/>
    <s v="FR8998"/>
    <d v="2019-05-13T14:35:00"/>
    <s v="May"/>
    <x v="4"/>
    <x v="19"/>
    <s v="None"/>
    <d v="2019-05-13T00:00:00"/>
    <d v="1899-12-30T14:35:00"/>
    <x v="38"/>
    <d v="1899-12-30T14:43:00"/>
  </r>
  <r>
    <s v="T2"/>
    <x v="14"/>
    <x v="0"/>
    <s v="EI208"/>
    <d v="2019-05-13T14:50:00"/>
    <s v="May"/>
    <x v="4"/>
    <x v="24"/>
    <s v="None"/>
    <d v="2019-05-13T00:00:00"/>
    <d v="1899-12-30T14:50:00"/>
    <x v="39"/>
    <d v="1899-12-30T14:50:00"/>
  </r>
  <r>
    <s v="T2"/>
    <x v="70"/>
    <x v="0"/>
    <s v="EI3342"/>
    <d v="2019-05-13T14:45:00"/>
    <s v="May"/>
    <x v="4"/>
    <x v="64"/>
    <s v="None"/>
    <d v="2019-05-13T00:00:00"/>
    <d v="1899-12-30T14:45:00"/>
    <x v="39"/>
    <d v="1899-12-30T14:52:00"/>
  </r>
  <r>
    <s v="T2"/>
    <x v="10"/>
    <x v="0"/>
    <s v="EI168"/>
    <d v="2019-05-13T14:30:00"/>
    <s v="May"/>
    <x v="4"/>
    <x v="37"/>
    <s v="Medium"/>
    <d v="2019-05-13T00:00:00"/>
    <d v="1899-12-30T14:30:00"/>
    <x v="37"/>
    <d v="1899-12-30T14:55:00"/>
  </r>
  <r>
    <s v="T1"/>
    <x v="23"/>
    <x v="2"/>
    <s v="FR506"/>
    <d v="2019-05-13T14:55:00"/>
    <s v="May"/>
    <x v="4"/>
    <x v="24"/>
    <s v="None"/>
    <d v="2019-05-13T00:00:00"/>
    <d v="1899-12-30T14:55:00"/>
    <x v="40"/>
    <d v="1899-12-30T14:55:00"/>
  </r>
  <r>
    <s v="T2"/>
    <x v="0"/>
    <x v="0"/>
    <s v="EI3224"/>
    <d v="2019-05-13T13:20:00"/>
    <s v="May"/>
    <x v="4"/>
    <x v="143"/>
    <s v="Long"/>
    <d v="2019-05-13T00:00:00"/>
    <d v="1899-12-30T13:20:00"/>
    <x v="54"/>
    <d v="1899-12-30T15:02:00"/>
  </r>
  <r>
    <s v="T2"/>
    <x v="0"/>
    <x v="0"/>
    <s v="EI3226"/>
    <d v="2019-05-13T15:00:00"/>
    <s v="May"/>
    <x v="4"/>
    <x v="50"/>
    <s v="None"/>
    <d v="2019-05-13T00:00:00"/>
    <d v="1899-12-30T15:00:00"/>
    <x v="40"/>
    <d v="1899-12-30T15:02:00"/>
  </r>
  <r>
    <s v="T2"/>
    <x v="73"/>
    <x v="0"/>
    <s v="EI145"/>
    <d v="2019-05-13T14:55:00"/>
    <s v="May"/>
    <x v="4"/>
    <x v="14"/>
    <s v="Short"/>
    <d v="2019-05-13T00:00:00"/>
    <d v="1899-12-30T14:55:00"/>
    <x v="40"/>
    <d v="1899-12-30T15:05:00"/>
  </r>
  <r>
    <s v="T2"/>
    <x v="35"/>
    <x v="0"/>
    <s v="EI764"/>
    <d v="2019-05-13T15:00:00"/>
    <s v="May"/>
    <x v="4"/>
    <x v="18"/>
    <s v="None"/>
    <d v="2019-05-13T00:00:00"/>
    <d v="1899-12-30T15:00:00"/>
    <x v="40"/>
    <d v="1899-12-30T15:05:00"/>
  </r>
  <r>
    <s v="T1"/>
    <x v="58"/>
    <x v="2"/>
    <s v="FR1025"/>
    <d v="2019-05-13T14:25:00"/>
    <s v="May"/>
    <x v="4"/>
    <x v="57"/>
    <s v="Long"/>
    <d v="2019-05-13T00:00:00"/>
    <d v="1899-12-30T14:25:00"/>
    <x v="37"/>
    <d v="1899-12-30T15:10:00"/>
  </r>
  <r>
    <s v="T1"/>
    <x v="32"/>
    <x v="2"/>
    <s v="FR1442"/>
    <d v="2019-05-13T14:50:00"/>
    <s v="May"/>
    <x v="4"/>
    <x v="67"/>
    <s v="Medium"/>
    <d v="2019-05-13T00:00:00"/>
    <d v="1899-12-30T14:50:00"/>
    <x v="39"/>
    <d v="1899-12-30T15:13:00"/>
  </r>
  <r>
    <s v="T1"/>
    <x v="5"/>
    <x v="16"/>
    <s v="VY8721"/>
    <d v="2019-05-13T15:05:00"/>
    <s v="May"/>
    <x v="4"/>
    <x v="6"/>
    <s v="Short"/>
    <d v="2019-05-13T00:00:00"/>
    <d v="1899-12-30T15:05:00"/>
    <x v="41"/>
    <d v="1899-12-30T15:20:00"/>
  </r>
  <r>
    <s v="T1"/>
    <x v="75"/>
    <x v="17"/>
    <s v="QR018"/>
    <d v="2019-05-13T15:10:00"/>
    <s v="May"/>
    <x v="4"/>
    <x v="14"/>
    <s v="Short"/>
    <d v="2019-05-13T00:00:00"/>
    <d v="1899-12-30T15:10:00"/>
    <x v="41"/>
    <d v="1899-12-30T15:20:00"/>
  </r>
  <r>
    <s v="T1"/>
    <x v="10"/>
    <x v="4"/>
    <s v="BA837"/>
    <d v="2019-05-13T15:25:00"/>
    <s v="May"/>
    <x v="4"/>
    <x v="25"/>
    <s v="None"/>
    <d v="2019-05-13T00:00:00"/>
    <d v="1899-12-30T15:25:00"/>
    <x v="32"/>
    <d v="1899-12-30T15:26:00"/>
  </r>
  <r>
    <s v="T1"/>
    <x v="8"/>
    <x v="2"/>
    <s v="FR294"/>
    <d v="2019-05-13T15:30:00"/>
    <s v="May"/>
    <x v="4"/>
    <x v="50"/>
    <s v="None"/>
    <d v="2019-05-13T00:00:00"/>
    <d v="1899-12-30T15:30:00"/>
    <x v="32"/>
    <d v="1899-12-30T15:32:00"/>
  </r>
  <r>
    <s v="T1"/>
    <x v="40"/>
    <x v="26"/>
    <s v="LX407"/>
    <d v="2019-05-13T14:40:00"/>
    <s v="May"/>
    <x v="4"/>
    <x v="63"/>
    <s v="Long"/>
    <d v="2019-05-13T00:00:00"/>
    <d v="1899-12-30T14:40:00"/>
    <x v="38"/>
    <d v="1899-12-30T15:34:00"/>
  </r>
  <r>
    <s v="T1"/>
    <x v="13"/>
    <x v="7"/>
    <s v="KL936"/>
    <d v="2019-05-13T13:20:00"/>
    <s v="May"/>
    <x v="4"/>
    <x v="131"/>
    <s v="Long"/>
    <d v="2019-05-13T00:00:00"/>
    <d v="1899-12-30T13:20:00"/>
    <x v="54"/>
    <d v="1899-12-30T15:42:00"/>
  </r>
  <r>
    <s v="T2"/>
    <x v="14"/>
    <x v="0"/>
    <s v="EI3326"/>
    <d v="2019-05-13T15:40:00"/>
    <s v="May"/>
    <x v="4"/>
    <x v="50"/>
    <s v="None"/>
    <d v="2019-05-13T00:00:00"/>
    <d v="1899-12-30T15:40:00"/>
    <x v="33"/>
    <d v="1899-12-30T15:42:00"/>
  </r>
  <r>
    <s v="T1"/>
    <x v="59"/>
    <x v="2"/>
    <s v="FR7072"/>
    <d v="2019-05-13T15:30:00"/>
    <s v="May"/>
    <x v="4"/>
    <x v="6"/>
    <s v="Short"/>
    <d v="2019-05-13T00:00:00"/>
    <d v="1899-12-30T15:30:00"/>
    <x v="32"/>
    <d v="1899-12-30T15:45:00"/>
  </r>
  <r>
    <s v="T2"/>
    <x v="18"/>
    <x v="0"/>
    <s v="EI238"/>
    <d v="2019-05-13T15:25:00"/>
    <s v="May"/>
    <x v="4"/>
    <x v="35"/>
    <s v="Medium"/>
    <d v="2019-05-13T00:00:00"/>
    <d v="1899-12-30T15:25:00"/>
    <x v="32"/>
    <d v="1899-12-30T15:47:00"/>
  </r>
  <r>
    <s v="T2"/>
    <x v="28"/>
    <x v="6"/>
    <s v="DY1363"/>
    <d v="2019-05-13T15:10:00"/>
    <s v="May"/>
    <x v="4"/>
    <x v="36"/>
    <s v="Long"/>
    <d v="2019-05-13T00:00:00"/>
    <d v="1899-12-30T15:10:00"/>
    <x v="41"/>
    <d v="1899-12-30T15:48:00"/>
  </r>
  <r>
    <s v="T2"/>
    <x v="61"/>
    <x v="0"/>
    <s v="EI778"/>
    <d v="2019-05-13T15:45:00"/>
    <s v="May"/>
    <x v="4"/>
    <x v="39"/>
    <s v="None"/>
    <d v="2019-05-13T00:00:00"/>
    <d v="1899-12-30T15:45:00"/>
    <x v="34"/>
    <d v="1899-12-30T15:49:00"/>
  </r>
  <r>
    <s v="T2"/>
    <x v="10"/>
    <x v="0"/>
    <s v="EI174"/>
    <d v="2019-05-13T15:50:00"/>
    <s v="May"/>
    <x v="4"/>
    <x v="24"/>
    <s v="None"/>
    <d v="2019-05-13T00:00:00"/>
    <d v="1899-12-30T15:50:00"/>
    <x v="34"/>
    <d v="1899-12-30T15:50:00"/>
  </r>
  <r>
    <s v="T1"/>
    <x v="48"/>
    <x v="2"/>
    <s v="FR337"/>
    <d v="2019-05-13T16:00:00"/>
    <s v="May"/>
    <x v="4"/>
    <x v="24"/>
    <s v="None"/>
    <d v="2019-05-13T00:00:00"/>
    <d v="1899-12-30T16:00:00"/>
    <x v="35"/>
    <d v="1899-12-30T16:00:00"/>
  </r>
  <r>
    <s v="T1"/>
    <x v="44"/>
    <x v="4"/>
    <s v="BA4467"/>
    <d v="2019-05-13T15:55:00"/>
    <s v="May"/>
    <x v="4"/>
    <x v="64"/>
    <s v="None"/>
    <d v="2019-05-13T00:00:00"/>
    <d v="1899-12-30T15:55:00"/>
    <x v="35"/>
    <d v="1899-12-30T16:02:00"/>
  </r>
  <r>
    <s v="T2"/>
    <x v="136"/>
    <x v="0"/>
    <s v="EI121"/>
    <d v="2019-05-13T15:45:00"/>
    <s v="May"/>
    <x v="4"/>
    <x v="47"/>
    <s v="Short"/>
    <d v="2019-05-13T00:00:00"/>
    <d v="1899-12-30T15:45:00"/>
    <x v="34"/>
    <d v="1899-12-30T16:03:00"/>
  </r>
  <r>
    <s v="T2"/>
    <x v="52"/>
    <x v="0"/>
    <s v="EI406"/>
    <d v="2019-05-13T15:55:00"/>
    <s v="May"/>
    <x v="4"/>
    <x v="47"/>
    <s v="Short"/>
    <d v="2019-05-13T00:00:00"/>
    <d v="1899-12-30T15:55:00"/>
    <x v="35"/>
    <d v="1899-12-30T16:13:00"/>
  </r>
  <r>
    <s v="T1"/>
    <x v="29"/>
    <x v="2"/>
    <s v="FR672"/>
    <d v="2019-05-13T16:15:00"/>
    <s v="May"/>
    <x v="4"/>
    <x v="39"/>
    <s v="None"/>
    <d v="2019-05-13T00:00:00"/>
    <d v="1899-12-30T16:15:00"/>
    <x v="26"/>
    <d v="1899-12-30T16:19:00"/>
  </r>
  <r>
    <s v="T2"/>
    <x v="16"/>
    <x v="0"/>
    <s v="EI586"/>
    <d v="2019-05-13T15:40:00"/>
    <s v="May"/>
    <x v="4"/>
    <x v="29"/>
    <s v="Long"/>
    <d v="2019-05-13T00:00:00"/>
    <d v="1899-12-30T15:40:00"/>
    <x v="33"/>
    <d v="1899-12-30T16:23:00"/>
  </r>
  <r>
    <s v="T1"/>
    <x v="17"/>
    <x v="2"/>
    <s v="FR156"/>
    <d v="2019-05-13T16:05:00"/>
    <s v="May"/>
    <x v="4"/>
    <x v="47"/>
    <s v="Short"/>
    <d v="2019-05-13T00:00:00"/>
    <d v="1899-12-30T16:05:00"/>
    <x v="95"/>
    <d v="1899-12-30T16:23:00"/>
  </r>
  <r>
    <s v="T2"/>
    <x v="64"/>
    <x v="0"/>
    <s v="EI125"/>
    <d v="2019-05-13T16:00:00"/>
    <s v="May"/>
    <x v="4"/>
    <x v="28"/>
    <s v="Medium"/>
    <d v="2019-05-13T00:00:00"/>
    <d v="1899-12-30T16:00:00"/>
    <x v="35"/>
    <d v="1899-12-30T16:28:00"/>
  </r>
  <r>
    <s v="T2"/>
    <x v="51"/>
    <x v="0"/>
    <s v="EI139"/>
    <d v="2019-05-13T16:20:00"/>
    <s v="May"/>
    <x v="4"/>
    <x v="5"/>
    <s v="Short"/>
    <d v="2019-05-13T00:00:00"/>
    <d v="1899-12-30T16:20:00"/>
    <x v="26"/>
    <d v="1899-12-30T16:31:00"/>
  </r>
  <r>
    <s v="T1"/>
    <x v="53"/>
    <x v="14"/>
    <s v="TK1978"/>
    <d v="2019-05-13T16:30:00"/>
    <s v="May"/>
    <x v="4"/>
    <x v="46"/>
    <s v="Medium"/>
    <d v="2019-05-13T00:00:00"/>
    <d v="1899-12-30T16:30:00"/>
    <x v="27"/>
    <d v="1899-12-30T16:50:00"/>
  </r>
  <r>
    <s v="T1"/>
    <x v="154"/>
    <x v="2"/>
    <s v="FR2971"/>
    <d v="2019-05-13T16:50:00"/>
    <s v="May"/>
    <x v="4"/>
    <x v="23"/>
    <s v="None"/>
    <d v="2019-05-13T00:00:00"/>
    <d v="1899-12-30T16:50:00"/>
    <x v="29"/>
    <d v="1899-12-30T16:53:00"/>
  </r>
  <r>
    <s v="T1"/>
    <x v="112"/>
    <x v="2"/>
    <s v="FR1976"/>
    <d v="2019-05-13T16:55:00"/>
    <s v="May"/>
    <x v="4"/>
    <x v="24"/>
    <s v="None"/>
    <d v="2019-05-13T00:00:00"/>
    <d v="1899-12-30T16:55:00"/>
    <x v="30"/>
    <d v="1899-12-30T16:55:00"/>
  </r>
  <r>
    <s v="T1"/>
    <x v="30"/>
    <x v="8"/>
    <s v="BE386"/>
    <d v="2019-05-13T16:25:00"/>
    <s v="May"/>
    <x v="4"/>
    <x v="9"/>
    <s v="Long"/>
    <d v="2019-05-13T00:00:00"/>
    <d v="1899-12-30T16:25:00"/>
    <x v="27"/>
    <d v="1899-12-30T16:56:00"/>
  </r>
  <r>
    <s v="T1"/>
    <x v="26"/>
    <x v="2"/>
    <s v="FR7032"/>
    <d v="2019-05-13T16:40:00"/>
    <s v="May"/>
    <x v="4"/>
    <x v="26"/>
    <s v="Short"/>
    <d v="2019-05-13T00:00:00"/>
    <d v="1899-12-30T16:40:00"/>
    <x v="28"/>
    <d v="1899-12-30T16:56:00"/>
  </r>
  <r>
    <s v="T1"/>
    <x v="55"/>
    <x v="2"/>
    <s v="FR1901"/>
    <d v="2019-05-13T16:50:00"/>
    <s v="May"/>
    <x v="4"/>
    <x v="0"/>
    <s v="Short"/>
    <d v="2019-05-13T00:00:00"/>
    <d v="1899-12-30T16:50:00"/>
    <x v="29"/>
    <d v="1899-12-30T17:04:00"/>
  </r>
  <r>
    <s v="T2"/>
    <x v="10"/>
    <x v="0"/>
    <s v="EI176"/>
    <d v="2019-05-13T17:00:00"/>
    <s v="May"/>
    <x v="4"/>
    <x v="39"/>
    <s v="None"/>
    <d v="2019-05-13T00:00:00"/>
    <d v="1899-12-30T17:00:00"/>
    <x v="30"/>
    <d v="1899-12-30T17:04:00"/>
  </r>
  <r>
    <s v="T2"/>
    <x v="15"/>
    <x v="0"/>
    <s v="EI656"/>
    <d v="2019-05-13T17:00:00"/>
    <s v="May"/>
    <x v="4"/>
    <x v="18"/>
    <s v="None"/>
    <d v="2019-05-13T00:00:00"/>
    <d v="1899-12-30T17:00:00"/>
    <x v="30"/>
    <d v="1899-12-30T17:05:00"/>
  </r>
  <r>
    <s v="T1"/>
    <x v="52"/>
    <x v="2"/>
    <s v="FR9434"/>
    <d v="2019-05-13T16:30:00"/>
    <s v="May"/>
    <x v="4"/>
    <x v="29"/>
    <s v="Long"/>
    <d v="2019-05-13T00:00:00"/>
    <d v="1899-12-30T16:30:00"/>
    <x v="27"/>
    <d v="1899-12-30T17:13:00"/>
  </r>
  <r>
    <s v="T1"/>
    <x v="5"/>
    <x v="2"/>
    <s v="FR6395"/>
    <d v="2019-05-13T17:10:00"/>
    <s v="May"/>
    <x v="4"/>
    <x v="23"/>
    <s v="None"/>
    <d v="2019-05-13T00:00:00"/>
    <d v="1899-12-30T17:10:00"/>
    <x v="31"/>
    <d v="1899-12-30T17:13:00"/>
  </r>
  <r>
    <s v="T1"/>
    <x v="14"/>
    <x v="2"/>
    <s v="FR556"/>
    <d v="2019-05-13T16:40:00"/>
    <s v="May"/>
    <x v="4"/>
    <x v="36"/>
    <s v="Long"/>
    <d v="2019-05-13T00:00:00"/>
    <d v="1899-12-30T16:40:00"/>
    <x v="28"/>
    <d v="1899-12-30T17:18:00"/>
  </r>
  <r>
    <s v="T1"/>
    <x v="7"/>
    <x v="15"/>
    <s v="AF1117"/>
    <d v="2019-05-13T17:00:00"/>
    <s v="May"/>
    <x v="4"/>
    <x v="42"/>
    <s v="Medium"/>
    <d v="2019-05-13T00:00:00"/>
    <d v="1899-12-30T17:00:00"/>
    <x v="30"/>
    <d v="1899-12-30T17:24:00"/>
  </r>
  <r>
    <s v="T1"/>
    <x v="31"/>
    <x v="2"/>
    <s v="FR814"/>
    <d v="2019-05-13T17:10:00"/>
    <s v="May"/>
    <x v="4"/>
    <x v="0"/>
    <s v="Short"/>
    <d v="2019-05-13T00:00:00"/>
    <d v="1899-12-30T17:10:00"/>
    <x v="31"/>
    <d v="1899-12-30T17:24:00"/>
  </r>
  <r>
    <s v="T2"/>
    <x v="56"/>
    <x v="0"/>
    <s v="EI3244"/>
    <d v="2019-05-13T17:10:00"/>
    <s v="May"/>
    <x v="4"/>
    <x v="26"/>
    <s v="Short"/>
    <d v="2019-05-13T00:00:00"/>
    <d v="1899-12-30T17:10:00"/>
    <x v="31"/>
    <d v="1899-12-30T17:26:00"/>
  </r>
  <r>
    <s v="T2"/>
    <x v="26"/>
    <x v="0"/>
    <s v="EI496"/>
    <d v="2019-05-13T17:25:00"/>
    <s v="May"/>
    <x v="4"/>
    <x v="18"/>
    <s v="None"/>
    <d v="2019-05-13T00:00:00"/>
    <d v="1899-12-30T17:25:00"/>
    <x v="20"/>
    <d v="1899-12-30T17:30:00"/>
  </r>
  <r>
    <s v="T1"/>
    <x v="63"/>
    <x v="2"/>
    <s v="FR6840"/>
    <d v="2019-05-13T17:20:00"/>
    <s v="May"/>
    <x v="4"/>
    <x v="22"/>
    <s v="Short"/>
    <d v="2019-05-13T00:00:00"/>
    <d v="1899-12-30T17:20:00"/>
    <x v="19"/>
    <d v="1899-12-30T17:33:00"/>
  </r>
  <r>
    <s v="T2"/>
    <x v="23"/>
    <x v="0"/>
    <s v="EI3286"/>
    <d v="2019-05-13T17:30:00"/>
    <s v="May"/>
    <x v="4"/>
    <x v="23"/>
    <s v="None"/>
    <d v="2019-05-13T00:00:00"/>
    <d v="1899-12-30T17:30:00"/>
    <x v="20"/>
    <d v="1899-12-30T17:33:00"/>
  </r>
  <r>
    <s v="T1"/>
    <x v="38"/>
    <x v="2"/>
    <s v="FR7094"/>
    <d v="2019-05-13T17:35:00"/>
    <s v="May"/>
    <x v="4"/>
    <x v="24"/>
    <s v="None"/>
    <d v="2019-05-13T00:00:00"/>
    <d v="1899-12-30T17:35:00"/>
    <x v="21"/>
    <d v="1899-12-30T17:35:00"/>
  </r>
  <r>
    <s v="T2"/>
    <x v="37"/>
    <x v="0"/>
    <s v="EI698"/>
    <d v="2019-05-13T17:30:00"/>
    <s v="May"/>
    <x v="4"/>
    <x v="5"/>
    <s v="Short"/>
    <d v="2019-05-13T00:00:00"/>
    <d v="1899-12-30T17:30:00"/>
    <x v="20"/>
    <d v="1899-12-30T17:41:00"/>
  </r>
  <r>
    <s v="T1"/>
    <x v="11"/>
    <x v="11"/>
    <s v="TP1327"/>
    <d v="2019-05-13T17:30:00"/>
    <s v="May"/>
    <x v="4"/>
    <x v="5"/>
    <s v="Short"/>
    <d v="2019-05-13T00:00:00"/>
    <d v="1899-12-30T17:30:00"/>
    <x v="20"/>
    <d v="1899-12-30T17:41:00"/>
  </r>
  <r>
    <s v="T1"/>
    <x v="13"/>
    <x v="7"/>
    <s v="KL938"/>
    <d v="2019-05-13T17:20:00"/>
    <s v="May"/>
    <x v="4"/>
    <x v="67"/>
    <s v="Medium"/>
    <d v="2019-05-13T00:00:00"/>
    <d v="1899-12-30T17:20:00"/>
    <x v="19"/>
    <d v="1899-12-30T17:43:00"/>
  </r>
  <r>
    <s v="T1"/>
    <x v="36"/>
    <x v="2"/>
    <s v="FR1958"/>
    <d v="2019-05-13T17:25:00"/>
    <s v="May"/>
    <x v="4"/>
    <x v="67"/>
    <s v="Medium"/>
    <d v="2019-05-13T00:00:00"/>
    <d v="1899-12-30T17:25:00"/>
    <x v="20"/>
    <d v="1899-12-30T17:48:00"/>
  </r>
  <r>
    <s v="T1"/>
    <x v="32"/>
    <x v="2"/>
    <s v="FR446"/>
    <d v="2019-05-13T17:50:00"/>
    <s v="May"/>
    <x v="4"/>
    <x v="24"/>
    <s v="None"/>
    <d v="2019-05-13T00:00:00"/>
    <d v="1899-12-30T17:50:00"/>
    <x v="22"/>
    <d v="1899-12-30T17:50:00"/>
  </r>
  <r>
    <s v="T1"/>
    <x v="45"/>
    <x v="2"/>
    <s v="FR7156"/>
    <d v="2019-05-13T17:45:00"/>
    <s v="May"/>
    <x v="4"/>
    <x v="7"/>
    <s v="Short"/>
    <d v="2019-05-13T00:00:00"/>
    <d v="1899-12-30T17:45:00"/>
    <x v="22"/>
    <d v="1899-12-30T18:02:00"/>
  </r>
  <r>
    <s v="T1"/>
    <x v="16"/>
    <x v="2"/>
    <s v="FR7054"/>
    <d v="2019-05-13T17:55:00"/>
    <s v="May"/>
    <x v="4"/>
    <x v="14"/>
    <s v="Short"/>
    <d v="2019-05-13T00:00:00"/>
    <d v="1899-12-30T17:55:00"/>
    <x v="23"/>
    <d v="1899-12-30T18:05:00"/>
  </r>
  <r>
    <s v="T1"/>
    <x v="46"/>
    <x v="2"/>
    <s v="FR4844"/>
    <d v="2019-05-13T18:00:00"/>
    <s v="May"/>
    <x v="4"/>
    <x v="64"/>
    <s v="None"/>
    <d v="2019-05-13T00:00:00"/>
    <d v="1899-12-30T18:00:00"/>
    <x v="23"/>
    <d v="1899-12-30T18:07:00"/>
  </r>
  <r>
    <s v="T1"/>
    <x v="15"/>
    <x v="12"/>
    <s v="LH981"/>
    <d v="2019-05-13T18:00:00"/>
    <s v="May"/>
    <x v="4"/>
    <x v="6"/>
    <s v="Short"/>
    <d v="2019-05-13T00:00:00"/>
    <d v="1899-12-30T18:00:00"/>
    <x v="23"/>
    <d v="1899-12-30T18:15:00"/>
  </r>
  <r>
    <s v="T1"/>
    <x v="12"/>
    <x v="2"/>
    <s v="FR5322"/>
    <d v="2019-05-13T18:10:00"/>
    <s v="May"/>
    <x v="4"/>
    <x v="18"/>
    <s v="None"/>
    <d v="2019-05-13T00:00:00"/>
    <d v="1899-12-30T18:10:00"/>
    <x v="24"/>
    <d v="1899-12-30T18:15:00"/>
  </r>
  <r>
    <s v="T2"/>
    <x v="22"/>
    <x v="0"/>
    <s v="EI3352"/>
    <d v="2019-05-13T17:05:00"/>
    <s v="May"/>
    <x v="4"/>
    <x v="100"/>
    <s v="Long"/>
    <d v="2019-05-13T00:00:00"/>
    <d v="1899-12-30T17:05:00"/>
    <x v="31"/>
    <d v="1899-12-30T18:15:00"/>
  </r>
  <r>
    <s v="T2"/>
    <x v="18"/>
    <x v="0"/>
    <s v="EI244"/>
    <d v="2019-05-13T17:50:00"/>
    <s v="May"/>
    <x v="4"/>
    <x v="20"/>
    <s v="Long"/>
    <d v="2019-05-13T00:00:00"/>
    <d v="1899-12-30T17:50:00"/>
    <x v="22"/>
    <d v="1899-12-30T18:22:00"/>
  </r>
  <r>
    <s v="T1"/>
    <x v="41"/>
    <x v="12"/>
    <s v="LH2517"/>
    <d v="2019-05-13T17:50:00"/>
    <s v="May"/>
    <x v="4"/>
    <x v="20"/>
    <s v="Long"/>
    <d v="2019-05-13T00:00:00"/>
    <d v="1899-12-30T17:50:00"/>
    <x v="22"/>
    <d v="1899-12-30T18:22:00"/>
  </r>
  <r>
    <s v="T1"/>
    <x v="3"/>
    <x v="2"/>
    <s v="FR9997"/>
    <d v="2019-05-13T17:50:00"/>
    <s v="May"/>
    <x v="4"/>
    <x v="31"/>
    <s v="Long"/>
    <d v="2019-05-13T00:00:00"/>
    <d v="1899-12-30T17:50:00"/>
    <x v="22"/>
    <d v="1899-12-30T18:25:00"/>
  </r>
  <r>
    <s v="T2"/>
    <x v="13"/>
    <x v="0"/>
    <s v="EI610"/>
    <d v="2019-05-13T18:10:00"/>
    <s v="May"/>
    <x v="4"/>
    <x v="6"/>
    <s v="Short"/>
    <d v="2019-05-13T00:00:00"/>
    <d v="1899-12-30T18:10:00"/>
    <x v="24"/>
    <d v="1899-12-30T18:25:00"/>
  </r>
  <r>
    <s v="T2"/>
    <x v="0"/>
    <x v="0"/>
    <s v="EI3228"/>
    <d v="2019-05-13T18:30:00"/>
    <s v="May"/>
    <x v="4"/>
    <x v="24"/>
    <s v="None"/>
    <d v="2019-05-13T00:00:00"/>
    <d v="1899-12-30T18:30:00"/>
    <x v="0"/>
    <d v="1899-12-30T18:30:00"/>
  </r>
  <r>
    <s v="T1"/>
    <x v="47"/>
    <x v="2"/>
    <s v="FR1892"/>
    <d v="2019-05-13T18:25:00"/>
    <s v="May"/>
    <x v="4"/>
    <x v="33"/>
    <s v="None"/>
    <d v="2019-05-13T00:00:00"/>
    <d v="1899-12-30T18:25:00"/>
    <x v="0"/>
    <d v="1899-12-30T18:31:00"/>
  </r>
  <r>
    <s v="T1"/>
    <x v="43"/>
    <x v="2"/>
    <s v="FR7326"/>
    <d v="2019-05-13T18:10:00"/>
    <s v="May"/>
    <x v="4"/>
    <x v="35"/>
    <s v="Medium"/>
    <d v="2019-05-13T00:00:00"/>
    <d v="1899-12-30T18:10:00"/>
    <x v="24"/>
    <d v="1899-12-30T18:32:00"/>
  </r>
  <r>
    <s v="T2"/>
    <x v="40"/>
    <x v="0"/>
    <s v="EI348"/>
    <d v="2019-05-13T17:45:00"/>
    <s v="May"/>
    <x v="4"/>
    <x v="3"/>
    <s v="Long"/>
    <d v="2019-05-13T00:00:00"/>
    <d v="1899-12-30T17:45:00"/>
    <x v="22"/>
    <d v="1899-12-30T18:41:00"/>
  </r>
  <r>
    <s v="T2"/>
    <x v="49"/>
    <x v="0"/>
    <s v="EI436"/>
    <d v="2019-05-13T18:20:00"/>
    <s v="May"/>
    <x v="4"/>
    <x v="67"/>
    <s v="Medium"/>
    <d v="2019-05-13T00:00:00"/>
    <d v="1899-12-30T18:20:00"/>
    <x v="25"/>
    <d v="1899-12-30T18:43:00"/>
  </r>
  <r>
    <s v="T2"/>
    <x v="7"/>
    <x v="0"/>
    <s v="EI528"/>
    <d v="2019-05-13T18:35:00"/>
    <s v="May"/>
    <x v="4"/>
    <x v="47"/>
    <s v="Short"/>
    <d v="2019-05-13T00:00:00"/>
    <d v="1899-12-30T18:35:00"/>
    <x v="1"/>
    <d v="1899-12-30T18:53:00"/>
  </r>
  <r>
    <s v="T2"/>
    <x v="10"/>
    <x v="0"/>
    <s v="EI178"/>
    <d v="2019-05-13T18:00:00"/>
    <s v="May"/>
    <x v="4"/>
    <x v="30"/>
    <s v="Long"/>
    <d v="2019-05-13T00:00:00"/>
    <d v="1899-12-30T18:00:00"/>
    <x v="23"/>
    <d v="1899-12-30T19:02:00"/>
  </r>
  <r>
    <s v="T2"/>
    <x v="4"/>
    <x v="0"/>
    <s v="EI638"/>
    <d v="2019-05-13T18:40:00"/>
    <s v="May"/>
    <x v="4"/>
    <x v="27"/>
    <s v="Medium"/>
    <d v="2019-05-13T00:00:00"/>
    <d v="1899-12-30T18:40:00"/>
    <x v="1"/>
    <d v="1899-12-30T19:06:00"/>
  </r>
  <r>
    <s v="T2"/>
    <x v="5"/>
    <x v="0"/>
    <s v="EI564"/>
    <d v="2019-05-13T18:45:00"/>
    <s v="May"/>
    <x v="4"/>
    <x v="35"/>
    <s v="Medium"/>
    <d v="2019-05-13T00:00:00"/>
    <d v="1899-12-30T18:45:00"/>
    <x v="2"/>
    <d v="1899-12-30T19:07:00"/>
  </r>
  <r>
    <s v="T1"/>
    <x v="8"/>
    <x v="2"/>
    <s v="FR288"/>
    <d v="2019-05-13T18:55:00"/>
    <s v="May"/>
    <x v="4"/>
    <x v="44"/>
    <s v="Short"/>
    <d v="2019-05-13T00:00:00"/>
    <d v="1899-12-30T18:55:00"/>
    <x v="3"/>
    <d v="1899-12-30T19:07:00"/>
  </r>
  <r>
    <s v="T1"/>
    <x v="14"/>
    <x v="2"/>
    <s v="FR1556"/>
    <d v="2019-05-13T19:05:00"/>
    <s v="May"/>
    <x v="4"/>
    <x v="39"/>
    <s v="None"/>
    <d v="2019-05-13T00:00:00"/>
    <d v="1899-12-30T19:05:00"/>
    <x v="4"/>
    <d v="1899-12-30T19:09:00"/>
  </r>
  <r>
    <s v="T2"/>
    <x v="9"/>
    <x v="0"/>
    <s v="EI3208"/>
    <d v="2019-05-13T18:55:00"/>
    <s v="May"/>
    <x v="4"/>
    <x v="26"/>
    <s v="Short"/>
    <d v="2019-05-13T00:00:00"/>
    <d v="1899-12-30T18:55:00"/>
    <x v="3"/>
    <d v="1899-12-30T19:11:00"/>
  </r>
  <r>
    <s v="T2"/>
    <x v="3"/>
    <x v="0"/>
    <s v="EI738"/>
    <d v="2019-05-13T19:10:00"/>
    <s v="May"/>
    <x v="4"/>
    <x v="31"/>
    <s v="Long"/>
    <d v="2019-05-13T00:00:00"/>
    <d v="1899-12-30T19:10:00"/>
    <x v="4"/>
    <d v="1899-12-30T19:45:00"/>
  </r>
  <r>
    <s v="T2"/>
    <x v="29"/>
    <x v="0"/>
    <s v="EI276"/>
    <d v="2019-05-13T19:25:00"/>
    <s v="May"/>
    <x v="4"/>
    <x v="34"/>
    <s v="Medium"/>
    <d v="2019-05-13T00:00:00"/>
    <d v="1899-12-30T19:25:00"/>
    <x v="6"/>
    <d v="1899-12-30T19:46:00"/>
  </r>
  <r>
    <s v="T1"/>
    <x v="21"/>
    <x v="3"/>
    <s v="LG4884"/>
    <d v="2019-05-13T19:30:00"/>
    <s v="May"/>
    <x v="4"/>
    <x v="26"/>
    <s v="Short"/>
    <d v="2019-05-13T00:00:00"/>
    <d v="1899-12-30T19:30:00"/>
    <x v="6"/>
    <d v="1899-12-30T19:46:00"/>
  </r>
  <r>
    <s v="T1"/>
    <x v="48"/>
    <x v="2"/>
    <s v="FR340"/>
    <d v="2019-05-13T19:35:00"/>
    <s v="May"/>
    <x v="4"/>
    <x v="5"/>
    <s v="Short"/>
    <d v="2019-05-13T00:00:00"/>
    <d v="1899-12-30T19:35:00"/>
    <x v="7"/>
    <d v="1899-12-30T19:46:00"/>
  </r>
  <r>
    <s v="T2"/>
    <x v="17"/>
    <x v="0"/>
    <s v="EI3394"/>
    <d v="2019-05-13T19:15:00"/>
    <s v="May"/>
    <x v="4"/>
    <x v="53"/>
    <s v="Long"/>
    <d v="2019-05-13T00:00:00"/>
    <d v="1899-12-30T19:15:00"/>
    <x v="5"/>
    <d v="1899-12-30T19:48:00"/>
  </r>
  <r>
    <s v="T1"/>
    <x v="20"/>
    <x v="2"/>
    <s v="FR026"/>
    <d v="2019-05-13T19:25:00"/>
    <s v="May"/>
    <x v="4"/>
    <x v="42"/>
    <s v="Medium"/>
    <d v="2019-05-13T00:00:00"/>
    <d v="1899-12-30T19:25:00"/>
    <x v="6"/>
    <d v="1899-12-30T19:49:00"/>
  </r>
  <r>
    <s v="T2"/>
    <x v="16"/>
    <x v="0"/>
    <s v="EI588"/>
    <d v="2019-05-13T19:15:00"/>
    <s v="May"/>
    <x v="4"/>
    <x v="81"/>
    <s v="Long"/>
    <d v="2019-05-13T00:00:00"/>
    <d v="1899-12-30T19:15:00"/>
    <x v="5"/>
    <d v="1899-12-30T19:51:00"/>
  </r>
  <r>
    <s v="T1"/>
    <x v="25"/>
    <x v="5"/>
    <s v="TO3729"/>
    <d v="2019-05-13T19:50:00"/>
    <s v="May"/>
    <x v="4"/>
    <x v="23"/>
    <s v="None"/>
    <d v="2019-05-13T00:00:00"/>
    <d v="1899-12-30T19:50:00"/>
    <x v="8"/>
    <d v="1899-12-30T19:53:00"/>
  </r>
  <r>
    <s v="T1"/>
    <x v="15"/>
    <x v="2"/>
    <s v="FR383"/>
    <d v="2019-05-13T19:00:00"/>
    <s v="May"/>
    <x v="4"/>
    <x v="63"/>
    <s v="Long"/>
    <d v="2019-05-13T00:00:00"/>
    <d v="1899-12-30T19:00:00"/>
    <x v="3"/>
    <d v="1899-12-30T19:54:00"/>
  </r>
  <r>
    <s v="T1"/>
    <x v="10"/>
    <x v="4"/>
    <s v="BA823"/>
    <d v="2019-05-13T19:50:00"/>
    <s v="May"/>
    <x v="4"/>
    <x v="64"/>
    <s v="None"/>
    <d v="2019-05-13T00:00:00"/>
    <d v="1899-12-30T19:50:00"/>
    <x v="8"/>
    <d v="1899-12-30T19:57:00"/>
  </r>
  <r>
    <s v="T1"/>
    <x v="18"/>
    <x v="2"/>
    <s v="FR118"/>
    <d v="2019-05-13T19:20:00"/>
    <s v="May"/>
    <x v="4"/>
    <x v="58"/>
    <s v="Long"/>
    <d v="2019-05-13T00:00:00"/>
    <d v="1899-12-30T19:20:00"/>
    <x v="5"/>
    <d v="1899-12-30T19:59:00"/>
  </r>
  <r>
    <s v="T1"/>
    <x v="23"/>
    <x v="2"/>
    <s v="FR508"/>
    <d v="2019-05-13T19:40:00"/>
    <s v="May"/>
    <x v="4"/>
    <x v="34"/>
    <s v="Medium"/>
    <d v="2019-05-13T00:00:00"/>
    <d v="1899-12-30T19:40:00"/>
    <x v="7"/>
    <d v="1899-12-30T20:01:00"/>
  </r>
  <r>
    <s v="T2"/>
    <x v="10"/>
    <x v="0"/>
    <s v="EI182"/>
    <d v="2019-05-13T19:00:00"/>
    <s v="May"/>
    <x v="4"/>
    <x v="62"/>
    <s v="Long"/>
    <d v="2019-05-13T00:00:00"/>
    <d v="1899-12-30T19:00:00"/>
    <x v="3"/>
    <d v="1899-12-30T20:01:00"/>
  </r>
  <r>
    <s v="T1"/>
    <x v="24"/>
    <x v="2"/>
    <s v="FR536"/>
    <d v="2019-05-13T19:40:00"/>
    <s v="May"/>
    <x v="4"/>
    <x v="35"/>
    <s v="Medium"/>
    <d v="2019-05-13T00:00:00"/>
    <d v="1899-12-30T19:40:00"/>
    <x v="7"/>
    <d v="1899-12-30T20:02:00"/>
  </r>
  <r>
    <s v="T1"/>
    <x v="4"/>
    <x v="2"/>
    <s v="FR1456"/>
    <d v="2019-05-13T19:40:00"/>
    <s v="May"/>
    <x v="4"/>
    <x v="37"/>
    <s v="Medium"/>
    <d v="2019-05-13T00:00:00"/>
    <d v="1899-12-30T19:40:00"/>
    <x v="7"/>
    <d v="1899-12-30T20:05:00"/>
  </r>
  <r>
    <s v="T1"/>
    <x v="128"/>
    <x v="2"/>
    <s v="FR7242"/>
    <d v="2019-05-13T19:35:00"/>
    <s v="May"/>
    <x v="4"/>
    <x v="53"/>
    <s v="Long"/>
    <d v="2019-05-13T00:00:00"/>
    <d v="1899-12-30T19:35:00"/>
    <x v="7"/>
    <d v="1899-12-30T20:08:00"/>
  </r>
  <r>
    <s v="T1"/>
    <x v="13"/>
    <x v="2"/>
    <s v="FR3006"/>
    <d v="2019-05-13T19:00:00"/>
    <s v="May"/>
    <x v="4"/>
    <x v="82"/>
    <s v="Long"/>
    <d v="2019-05-13T00:00:00"/>
    <d v="1899-12-30T19:00:00"/>
    <x v="3"/>
    <d v="1899-12-30T20:14:00"/>
  </r>
  <r>
    <s v="T1"/>
    <x v="58"/>
    <x v="2"/>
    <s v="FR1023"/>
    <d v="2019-05-13T20:10:00"/>
    <s v="May"/>
    <x v="4"/>
    <x v="33"/>
    <s v="None"/>
    <d v="2019-05-13T00:00:00"/>
    <d v="1899-12-30T20:10:00"/>
    <x v="10"/>
    <d v="1899-12-30T20:16:00"/>
  </r>
  <r>
    <s v="T2"/>
    <x v="14"/>
    <x v="0"/>
    <s v="EI212"/>
    <d v="2019-05-13T19:35:00"/>
    <s v="May"/>
    <x v="4"/>
    <x v="29"/>
    <s v="Long"/>
    <d v="2019-05-13T00:00:00"/>
    <d v="1899-12-30T19:35:00"/>
    <x v="7"/>
    <d v="1899-12-30T20:18:00"/>
  </r>
  <r>
    <s v="T1"/>
    <x v="31"/>
    <x v="2"/>
    <s v="FR818"/>
    <d v="2019-05-13T20:10:00"/>
    <s v="May"/>
    <x v="4"/>
    <x v="6"/>
    <s v="Short"/>
    <d v="2019-05-13T00:00:00"/>
    <d v="1899-12-30T20:10:00"/>
    <x v="10"/>
    <d v="1899-12-30T20:25:00"/>
  </r>
  <r>
    <s v="T1"/>
    <x v="0"/>
    <x v="2"/>
    <s v="FR5776"/>
    <d v="2019-05-13T20:30:00"/>
    <s v="May"/>
    <x v="4"/>
    <x v="23"/>
    <s v="None"/>
    <d v="2019-05-13T00:00:00"/>
    <d v="1899-12-30T20:30:00"/>
    <x v="12"/>
    <d v="1899-12-30T20:33:00"/>
  </r>
  <r>
    <s v="T1"/>
    <x v="26"/>
    <x v="2"/>
    <s v="FR9370"/>
    <d v="2019-05-13T20:25:00"/>
    <s v="May"/>
    <x v="4"/>
    <x v="44"/>
    <s v="Short"/>
    <d v="2019-05-13T00:00:00"/>
    <d v="1899-12-30T20:25:00"/>
    <x v="12"/>
    <d v="1899-12-30T20:37:00"/>
  </r>
  <r>
    <s v="T1"/>
    <x v="14"/>
    <x v="2"/>
    <s v="FR558"/>
    <d v="2019-05-13T20:30:00"/>
    <s v="May"/>
    <x v="4"/>
    <x v="22"/>
    <s v="Short"/>
    <d v="2019-05-13T00:00:00"/>
    <d v="1899-12-30T20:30:00"/>
    <x v="12"/>
    <d v="1899-12-30T20:43:00"/>
  </r>
  <r>
    <s v="T1"/>
    <x v="44"/>
    <x v="4"/>
    <s v="BA4471"/>
    <d v="2019-05-13T19:55:00"/>
    <s v="May"/>
    <x v="4"/>
    <x v="85"/>
    <s v="Long"/>
    <d v="2019-05-13T00:00:00"/>
    <d v="1899-12-30T19:55:00"/>
    <x v="9"/>
    <d v="1899-12-30T20:48:00"/>
  </r>
  <r>
    <s v="T1"/>
    <x v="8"/>
    <x v="2"/>
    <s v="FR272"/>
    <d v="2019-05-13T20:20:00"/>
    <s v="May"/>
    <x v="4"/>
    <x v="53"/>
    <s v="Long"/>
    <d v="2019-05-13T00:00:00"/>
    <d v="1899-12-30T20:20:00"/>
    <x v="11"/>
    <d v="1899-12-30T20:53:00"/>
  </r>
  <r>
    <s v="T1"/>
    <x v="10"/>
    <x v="4"/>
    <s v="BA839"/>
    <d v="2019-05-13T20:55:00"/>
    <s v="May"/>
    <x v="4"/>
    <x v="50"/>
    <s v="None"/>
    <d v="2019-05-13T00:00:00"/>
    <d v="1899-12-30T20:55:00"/>
    <x v="15"/>
    <d v="1899-12-30T20:57:00"/>
  </r>
  <r>
    <s v="T1"/>
    <x v="30"/>
    <x v="8"/>
    <s v="BE388"/>
    <d v="2019-05-13T20:50:00"/>
    <s v="May"/>
    <x v="4"/>
    <x v="14"/>
    <s v="Short"/>
    <d v="2019-05-13T00:00:00"/>
    <d v="1899-12-30T20:50:00"/>
    <x v="14"/>
    <d v="1899-12-30T21:00:00"/>
  </r>
  <r>
    <s v="T1"/>
    <x v="29"/>
    <x v="2"/>
    <s v="FR666"/>
    <d v="2019-05-13T20:45:00"/>
    <s v="May"/>
    <x v="4"/>
    <x v="92"/>
    <s v="Long"/>
    <d v="2019-05-13T00:00:00"/>
    <d v="1899-12-30T20:45:00"/>
    <x v="14"/>
    <d v="1899-12-30T21:19:00"/>
  </r>
  <r>
    <s v="T2"/>
    <x v="10"/>
    <x v="0"/>
    <s v="EI186"/>
    <d v="2019-05-13T21:10:00"/>
    <s v="May"/>
    <x v="4"/>
    <x v="2"/>
    <s v="None"/>
    <d v="2019-05-13T00:00:00"/>
    <d v="1899-12-30T21:10:00"/>
    <x v="16"/>
    <d v="1899-12-30T21:19:00"/>
  </r>
  <r>
    <s v="T1"/>
    <x v="100"/>
    <x v="2"/>
    <s v="FR4282"/>
    <d v="2019-05-13T20:40:00"/>
    <s v="May"/>
    <x v="4"/>
    <x v="57"/>
    <s v="Long"/>
    <d v="2019-05-13T00:00:00"/>
    <d v="1899-12-30T20:40:00"/>
    <x v="13"/>
    <d v="1899-12-30T21:25:00"/>
  </r>
  <r>
    <s v="T1"/>
    <x v="13"/>
    <x v="7"/>
    <s v="KL942"/>
    <d v="2019-05-13T20:45:00"/>
    <s v="May"/>
    <x v="4"/>
    <x v="3"/>
    <s v="Long"/>
    <d v="2019-05-13T00:00:00"/>
    <d v="1899-12-30T20:45:00"/>
    <x v="14"/>
    <d v="1899-12-30T21:41:00"/>
  </r>
  <r>
    <s v="T1"/>
    <x v="85"/>
    <x v="21"/>
    <s v="EW397"/>
    <d v="2019-05-13T21:45:00"/>
    <s v="May"/>
    <x v="4"/>
    <x v="92"/>
    <s v="Long"/>
    <d v="2019-05-13T00:00:00"/>
    <d v="1899-12-30T21:45:00"/>
    <x v="106"/>
    <d v="1899-12-30T22:19:00"/>
  </r>
  <r>
    <s v="T1"/>
    <x v="29"/>
    <x v="2"/>
    <s v="FR668"/>
    <d v="2019-05-13T22:25:00"/>
    <s v="May"/>
    <x v="4"/>
    <x v="25"/>
    <s v="None"/>
    <d v="2019-05-13T00:00:00"/>
    <d v="1899-12-30T22:25:00"/>
    <x v="100"/>
    <d v="1899-12-30T22:26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49">
  <r>
    <s v="T2"/>
    <s v="Glasgow"/>
    <x v="0"/>
    <s v="EI3228"/>
    <d v="2019-05-31T18:30:00"/>
    <s v="May"/>
    <s v="Friday"/>
    <n v="14"/>
    <s v="Short"/>
    <d v="2019-05-31T00:00:00"/>
    <d v="1899-12-30T18:30:00"/>
    <d v="1899-12-30T18:30:00"/>
    <d v="1899-12-30T18:44:00"/>
    <s v="No"/>
    <n v="566"/>
    <x v="0"/>
    <x v="0"/>
  </r>
  <r>
    <s v="T2"/>
    <s v="Alicante"/>
    <x v="0"/>
    <s v="EI574"/>
    <d v="2019-05-31T18:30:00"/>
    <s v="May"/>
    <s v="Friday"/>
    <n v="67"/>
    <s v="Long"/>
    <d v="2019-05-31T00:00:00"/>
    <d v="1899-12-30T18:30:00"/>
    <d v="1899-12-30T18:30:00"/>
    <d v="1899-12-30T19:37:00"/>
    <s v="Yes"/>
    <n v="566"/>
    <x v="0"/>
    <x v="0"/>
  </r>
  <r>
    <s v="T1"/>
    <s v="Vienna"/>
    <x v="1"/>
    <s v="OE1341"/>
    <d v="2019-05-31T18:35:00"/>
    <s v="May"/>
    <s v="Friday"/>
    <n v="9"/>
    <s v="None"/>
    <d v="2019-05-31T00:00:00"/>
    <d v="1899-12-30T18:35:00"/>
    <d v="1899-12-30T18:40:00"/>
    <d v="1899-12-30T18:44:00"/>
    <s v="No"/>
    <n v="5"/>
    <x v="1"/>
    <x v="1"/>
  </r>
  <r>
    <s v="T1"/>
    <s v="Palma"/>
    <x v="2"/>
    <s v="FR9997"/>
    <d v="2019-05-31T18:35:00"/>
    <s v="May"/>
    <s v="Friday"/>
    <n v="14"/>
    <s v="Short"/>
    <d v="2019-05-31T00:00:00"/>
    <d v="1899-12-30T18:35:00"/>
    <d v="1899-12-30T18:40:00"/>
    <d v="1899-12-30T18:49:00"/>
    <s v="No"/>
    <n v="520"/>
    <x v="2"/>
    <x v="2"/>
  </r>
  <r>
    <s v="T2"/>
    <s v="Brussels"/>
    <x v="0"/>
    <s v="EI638"/>
    <d v="2019-05-31T18:40:00"/>
    <s v="May"/>
    <s v="Friday"/>
    <n v="56"/>
    <s v="Long"/>
    <d v="2019-05-31T00:00:00"/>
    <d v="1899-12-30T18:40:00"/>
    <d v="1899-12-30T18:40:00"/>
    <d v="1899-12-30T19:36:00"/>
    <s v="Yes"/>
    <n v="566"/>
    <x v="0"/>
    <x v="0"/>
  </r>
  <r>
    <s v="T2"/>
    <s v="Barcelona"/>
    <x v="0"/>
    <s v="EI564"/>
    <d v="2019-05-31T18:45:00"/>
    <s v="May"/>
    <s v="Friday"/>
    <n v="37"/>
    <s v="Long"/>
    <d v="2019-05-31T00:00:00"/>
    <d v="1899-12-30T18:45:00"/>
    <d v="1899-12-30T18:50:00"/>
    <d v="1899-12-30T19:22:00"/>
    <s v="Yes"/>
    <n v="566"/>
    <x v="0"/>
    <x v="0"/>
  </r>
  <r>
    <s v="T2"/>
    <s v="Donegal"/>
    <x v="0"/>
    <s v="EI3408"/>
    <d v="2019-05-31T18:50:00"/>
    <s v="May"/>
    <s v="Friday"/>
    <n v="11"/>
    <s v="Short"/>
    <d v="2019-05-31T00:00:00"/>
    <d v="1899-12-30T18:50:00"/>
    <d v="1899-12-30T18:50:00"/>
    <d v="1899-12-30T19:01:00"/>
    <s v="No"/>
    <n v="566"/>
    <x v="0"/>
    <x v="0"/>
  </r>
  <r>
    <s v="T2"/>
    <s v="Paris-CDG"/>
    <x v="0"/>
    <s v="EI528"/>
    <d v="2019-05-31T18:50:00"/>
    <s v="May"/>
    <s v="Friday"/>
    <n v="15"/>
    <s v="Short"/>
    <d v="2019-05-31T00:00:00"/>
    <d v="1899-12-30T18:50:00"/>
    <d v="1899-12-30T18:50:00"/>
    <d v="1899-12-30T19:05:00"/>
    <s v="No"/>
    <n v="566"/>
    <x v="0"/>
    <x v="0"/>
  </r>
  <r>
    <s v="T1"/>
    <s v="London-STN"/>
    <x v="2"/>
    <s v="FR288"/>
    <d v="2019-05-31T18:55:00"/>
    <s v="May"/>
    <s v="Friday"/>
    <n v="17"/>
    <s v="Short"/>
    <d v="2019-05-31T00:00:00"/>
    <d v="1899-12-30T18:55:00"/>
    <d v="1899-12-30T19:00:00"/>
    <d v="1899-12-30T19:12:00"/>
    <s v="No"/>
    <n v="520"/>
    <x v="2"/>
    <x v="2"/>
  </r>
  <r>
    <s v="T2"/>
    <s v="Kerry"/>
    <x v="0"/>
    <s v="EI3208"/>
    <d v="2019-05-31T18:55:00"/>
    <s v="May"/>
    <s v="Friday"/>
    <n v="168"/>
    <s v="Long"/>
    <d v="2019-05-31T00:00:00"/>
    <d v="1899-12-30T18:55:00"/>
    <d v="1899-12-30T19:00:00"/>
    <d v="1899-12-30T21:43:00"/>
    <s v="Yes"/>
    <n v="566"/>
    <x v="0"/>
    <x v="0"/>
  </r>
  <r>
    <s v="T2"/>
    <s v="London-LHR"/>
    <x v="0"/>
    <s v="EI182"/>
    <d v="2019-05-31T19:00:00"/>
    <s v="May"/>
    <s v="Friday"/>
    <n v="31"/>
    <s v="Long"/>
    <d v="2019-05-31T00:00:00"/>
    <d v="1899-12-30T19:00:00"/>
    <d v="1899-12-30T19:00:00"/>
    <d v="1899-12-30T19:31:00"/>
    <s v="Yes"/>
    <n v="566"/>
    <x v="0"/>
    <x v="0"/>
  </r>
  <r>
    <s v="T2"/>
    <s v="Lisbon"/>
    <x v="0"/>
    <s v="EI486"/>
    <d v="2019-05-31T19:00:00"/>
    <s v="May"/>
    <s v="Friday"/>
    <n v="27"/>
    <s v="Medium"/>
    <d v="2019-05-31T00:00:00"/>
    <d v="1899-12-30T19:00:00"/>
    <d v="1899-12-30T19:00:00"/>
    <d v="1899-12-30T19:27:00"/>
    <s v="Yes"/>
    <n v="566"/>
    <x v="0"/>
    <x v="0"/>
  </r>
  <r>
    <s v="T1"/>
    <s v="Barcelona"/>
    <x v="2"/>
    <s v="FR3977"/>
    <d v="2019-05-31T19:00:00"/>
    <s v="May"/>
    <s v="Friday"/>
    <n v="40"/>
    <s v="Long"/>
    <d v="2019-05-31T00:00:00"/>
    <d v="1899-12-30T19:00:00"/>
    <d v="1899-12-30T19:00:00"/>
    <d v="1899-12-30T19:40:00"/>
    <s v="Yes"/>
    <n v="520"/>
    <x v="2"/>
    <x v="2"/>
  </r>
  <r>
    <s v="T1"/>
    <s v="Szczecin"/>
    <x v="2"/>
    <s v="FR5322"/>
    <d v="2019-05-31T19:00:00"/>
    <s v="May"/>
    <s v="Friday"/>
    <n v="44"/>
    <s v="Long"/>
    <d v="2019-05-31T00:00:00"/>
    <d v="1899-12-30T19:00:00"/>
    <d v="1899-12-30T19:00:00"/>
    <d v="1899-12-30T19:44:00"/>
    <s v="Yes"/>
    <n v="520"/>
    <x v="2"/>
    <x v="2"/>
  </r>
  <r>
    <s v="T1"/>
    <s v="Amsterdam"/>
    <x v="2"/>
    <s v="FR3006"/>
    <d v="2019-05-31T19:00:00"/>
    <s v="May"/>
    <s v="Friday"/>
    <n v="19"/>
    <s v="Short"/>
    <d v="2019-05-31T00:00:00"/>
    <d v="1899-12-30T19:00:00"/>
    <d v="1899-12-30T19:00:00"/>
    <d v="1899-12-30T19:19:00"/>
    <s v="No"/>
    <n v="520"/>
    <x v="2"/>
    <x v="2"/>
  </r>
  <r>
    <s v="T1"/>
    <s v="Manchester"/>
    <x v="2"/>
    <s v="FR1556"/>
    <d v="2019-05-31T19:05:00"/>
    <s v="May"/>
    <s v="Friday"/>
    <n v="10"/>
    <s v="Short"/>
    <d v="2019-05-31T00:00:00"/>
    <d v="1899-12-30T19:05:00"/>
    <d v="1899-12-30T19:10:00"/>
    <d v="1899-12-30T19:15:00"/>
    <s v="No"/>
    <n v="520"/>
    <x v="2"/>
    <x v="2"/>
  </r>
  <r>
    <s v="T1"/>
    <s v="Frankfurt"/>
    <x v="2"/>
    <s v="FR383"/>
    <d v="2019-05-31T19:10:00"/>
    <s v="May"/>
    <s v="Friday"/>
    <n v="47"/>
    <s v="Long"/>
    <d v="2019-05-31T00:00:00"/>
    <d v="1899-12-30T19:10:00"/>
    <d v="1899-12-30T19:10:00"/>
    <d v="1899-12-30T19:57:00"/>
    <s v="Yes"/>
    <n v="520"/>
    <x v="2"/>
    <x v="2"/>
  </r>
  <r>
    <s v="T2"/>
    <s v="Palma"/>
    <x v="0"/>
    <s v="EI738"/>
    <d v="2019-05-31T19:10:00"/>
    <s v="May"/>
    <s v="Friday"/>
    <n v="77"/>
    <s v="Long"/>
    <d v="2019-05-31T00:00:00"/>
    <d v="1899-12-30T19:10:00"/>
    <d v="1899-12-30T19:10:00"/>
    <d v="1899-12-30T20:27:00"/>
    <s v="Yes"/>
    <n v="566"/>
    <x v="0"/>
    <x v="0"/>
  </r>
  <r>
    <s v="T2"/>
    <s v="Malaga"/>
    <x v="0"/>
    <s v="EI588"/>
    <d v="2019-05-31T19:15:00"/>
    <s v="May"/>
    <s v="Friday"/>
    <n v="46"/>
    <s v="Long"/>
    <d v="2019-05-31T00:00:00"/>
    <d v="1899-12-30T19:15:00"/>
    <d v="1899-12-30T19:20:00"/>
    <d v="1899-12-30T20:01:00"/>
    <s v="Yes"/>
    <n v="566"/>
    <x v="0"/>
    <x v="0"/>
  </r>
  <r>
    <s v="T2"/>
    <s v="Leeds Bradford"/>
    <x v="0"/>
    <s v="EI3394"/>
    <d v="2019-05-31T19:15:00"/>
    <s v="May"/>
    <s v="Friday"/>
    <n v="37"/>
    <s v="Long"/>
    <d v="2019-05-31T00:00:00"/>
    <d v="1899-12-30T19:15:00"/>
    <d v="1899-12-30T19:20:00"/>
    <d v="1899-12-30T19:52:00"/>
    <s v="Yes"/>
    <n v="566"/>
    <x v="0"/>
    <x v="0"/>
  </r>
  <r>
    <s v="T1"/>
    <s v="London-LGW"/>
    <x v="2"/>
    <s v="FR118"/>
    <d v="2019-05-31T19:20:00"/>
    <s v="May"/>
    <s v="Friday"/>
    <n v="5"/>
    <s v="None"/>
    <d v="2019-05-31T00:00:00"/>
    <d v="1899-12-30T19:20:00"/>
    <d v="1899-12-30T19:20:00"/>
    <d v="1899-12-30T19:25:00"/>
    <s v="No"/>
    <n v="520"/>
    <x v="2"/>
    <x v="2"/>
  </r>
  <r>
    <s v="T1"/>
    <s v="Brussels South"/>
    <x v="2"/>
    <s v="FR046"/>
    <d v="2019-05-31T19:25:00"/>
    <s v="May"/>
    <s v="Friday"/>
    <n v="10"/>
    <s v="Short"/>
    <d v="2019-05-31T00:00:00"/>
    <d v="1899-12-30T19:25:00"/>
    <d v="1899-12-30T19:30:00"/>
    <d v="1899-12-30T19:35:00"/>
    <s v="No"/>
    <n v="520"/>
    <x v="2"/>
    <x v="2"/>
  </r>
  <r>
    <s v="T1"/>
    <s v="Paris-BVA"/>
    <x v="2"/>
    <s v="FR026"/>
    <d v="2019-05-31T19:25:00"/>
    <s v="May"/>
    <s v="Friday"/>
    <n v="10"/>
    <s v="Short"/>
    <d v="2019-05-31T00:00:00"/>
    <d v="1899-12-30T19:25:00"/>
    <d v="1899-12-30T19:30:00"/>
    <d v="1899-12-30T19:35:00"/>
    <s v="No"/>
    <n v="520"/>
    <x v="2"/>
    <x v="2"/>
  </r>
  <r>
    <s v="T1"/>
    <s v="Luxembourg"/>
    <x v="3"/>
    <s v="LG4884"/>
    <d v="2019-05-31T19:30:00"/>
    <s v="May"/>
    <s v="Friday"/>
    <n v="8"/>
    <s v="None"/>
    <d v="2019-05-31T00:00:00"/>
    <d v="1899-12-30T19:30:00"/>
    <d v="1899-12-30T19:30:00"/>
    <d v="1899-12-30T19:38:00"/>
    <s v="No"/>
    <n v="4"/>
    <x v="3"/>
    <x v="3"/>
  </r>
  <r>
    <s v="T1"/>
    <s v="Newcastle"/>
    <x v="2"/>
    <s v="FR174"/>
    <d v="2019-05-31T19:35:00"/>
    <s v="May"/>
    <s v="Friday"/>
    <n v="32"/>
    <s v="Long"/>
    <d v="2019-05-31T00:00:00"/>
    <d v="1899-12-30T19:35:00"/>
    <d v="1899-12-30T19:40:00"/>
    <d v="1899-12-30T20:07:00"/>
    <s v="Yes"/>
    <n v="520"/>
    <x v="2"/>
    <x v="2"/>
  </r>
  <r>
    <s v="T2"/>
    <s v="Manchester"/>
    <x v="0"/>
    <s v="EI212"/>
    <d v="2019-05-31T19:35:00"/>
    <s v="May"/>
    <s v="Friday"/>
    <n v="57"/>
    <s v="Long"/>
    <d v="2019-05-31T00:00:00"/>
    <d v="1899-12-30T19:35:00"/>
    <d v="1899-12-30T19:40:00"/>
    <d v="1899-12-30T20:32:00"/>
    <s v="Yes"/>
    <n v="566"/>
    <x v="0"/>
    <x v="0"/>
  </r>
  <r>
    <s v="T1"/>
    <s v="Bristol"/>
    <x v="2"/>
    <s v="FR508"/>
    <d v="2019-05-31T19:40:00"/>
    <s v="May"/>
    <s v="Friday"/>
    <n v="37"/>
    <s v="Long"/>
    <d v="2019-05-31T00:00:00"/>
    <d v="1899-12-30T19:40:00"/>
    <d v="1899-12-30T19:40:00"/>
    <d v="1899-12-30T20:17:00"/>
    <s v="Yes"/>
    <n v="520"/>
    <x v="2"/>
    <x v="2"/>
  </r>
  <r>
    <s v="T1"/>
    <s v="East Midlands"/>
    <x v="2"/>
    <s v="FR536"/>
    <d v="2019-05-31T19:40:00"/>
    <s v="May"/>
    <s v="Friday"/>
    <n v="13"/>
    <s v="Short"/>
    <d v="2019-05-31T00:00:00"/>
    <d v="1899-12-30T19:40:00"/>
    <d v="1899-12-30T19:40:00"/>
    <d v="1899-12-30T19:53:00"/>
    <s v="No"/>
    <n v="520"/>
    <x v="2"/>
    <x v="2"/>
  </r>
  <r>
    <s v="T1"/>
    <s v="London-LHR"/>
    <x v="4"/>
    <s v="BA823"/>
    <d v="2019-05-31T19:50:00"/>
    <s v="May"/>
    <s v="Friday"/>
    <n v="13"/>
    <s v="Short"/>
    <d v="2019-05-31T00:00:00"/>
    <d v="1899-12-30T19:50:00"/>
    <d v="1899-12-30T19:50:00"/>
    <d v="1899-12-30T20:03:00"/>
    <s v="No"/>
    <n v="40"/>
    <x v="4"/>
    <x v="4"/>
  </r>
  <r>
    <s v="T1"/>
    <s v="Paris-Orly"/>
    <x v="5"/>
    <s v="TO3729"/>
    <d v="2019-05-31T19:50:00"/>
    <s v="May"/>
    <s v="Friday"/>
    <n v="3"/>
    <s v="None"/>
    <d v="2019-05-31T00:00:00"/>
    <d v="1899-12-30T19:50:00"/>
    <d v="1899-12-30T19:50:00"/>
    <d v="1899-12-30T19:53:00"/>
    <s v="No"/>
    <n v="4"/>
    <x v="3"/>
    <x v="3"/>
  </r>
  <r>
    <s v="T1"/>
    <s v="Faro"/>
    <x v="2"/>
    <s v="FR9370"/>
    <d v="2019-05-31T20:00:00"/>
    <s v="May"/>
    <s v="Friday"/>
    <n v="0"/>
    <s v="None"/>
    <d v="2019-05-31T00:00:00"/>
    <d v="1899-12-30T20:00:00"/>
    <d v="1899-12-30T20:00:00"/>
    <d v="1899-12-30T20:00:00"/>
    <s v="No"/>
    <n v="520"/>
    <x v="2"/>
    <x v="2"/>
  </r>
  <r>
    <s v="T1"/>
    <s v="Warsaw"/>
    <x v="2"/>
    <s v="FR8011"/>
    <d v="2019-05-31T20:10:00"/>
    <s v="May"/>
    <s v="Friday"/>
    <n v="1"/>
    <s v="None"/>
    <d v="2019-05-31T00:00:00"/>
    <d v="1899-12-30T20:10:00"/>
    <d v="1899-12-30T20:10:00"/>
    <d v="1899-12-30T20:11:00"/>
    <s v="No"/>
    <n v="520"/>
    <x v="2"/>
    <x v="2"/>
  </r>
  <r>
    <s v="T2"/>
    <s v="London-LHR"/>
    <x v="0"/>
    <s v="EI184"/>
    <d v="2019-05-31T20:10:00"/>
    <s v="May"/>
    <s v="Friday"/>
    <n v="16"/>
    <s v="Short"/>
    <d v="2019-05-31T00:00:00"/>
    <d v="1899-12-30T20:10:00"/>
    <d v="1899-12-30T20:10:00"/>
    <d v="1899-12-30T20:26:00"/>
    <s v="No"/>
    <n v="566"/>
    <x v="0"/>
    <x v="0"/>
  </r>
  <r>
    <s v="T1"/>
    <s v="London-STN"/>
    <x v="2"/>
    <s v="FR272"/>
    <d v="2019-05-31T20:20:00"/>
    <s v="May"/>
    <s v="Friday"/>
    <n v="26"/>
    <s v="Medium"/>
    <d v="2019-05-31T00:00:00"/>
    <d v="1899-12-30T20:20:00"/>
    <d v="1899-12-30T20:20:00"/>
    <d v="1899-12-30T20:46:00"/>
    <s v="Yes"/>
    <n v="520"/>
    <x v="2"/>
    <x v="2"/>
  </r>
  <r>
    <s v="T1"/>
    <s v="Glasgow"/>
    <x v="2"/>
    <s v="FR5776"/>
    <d v="2019-05-31T20:30:00"/>
    <s v="May"/>
    <s v="Friday"/>
    <n v="14"/>
    <s v="Short"/>
    <d v="2019-05-31T00:00:00"/>
    <d v="1899-12-30T20:30:00"/>
    <d v="1899-12-30T20:30:00"/>
    <d v="1899-12-30T20:44:00"/>
    <s v="No"/>
    <n v="520"/>
    <x v="2"/>
    <x v="2"/>
  </r>
  <r>
    <s v="T1"/>
    <s v="Manchester"/>
    <x v="2"/>
    <s v="FR558"/>
    <d v="2019-05-31T20:30:00"/>
    <s v="May"/>
    <s v="Friday"/>
    <n v="10"/>
    <s v="Short"/>
    <d v="2019-05-31T00:00:00"/>
    <d v="1899-12-30T20:30:00"/>
    <d v="1899-12-30T20:30:00"/>
    <d v="1899-12-30T20:40:00"/>
    <s v="No"/>
    <n v="520"/>
    <x v="2"/>
    <x v="2"/>
  </r>
  <r>
    <s v="T2"/>
    <s v="Oslo"/>
    <x v="6"/>
    <s v="DY1363"/>
    <d v="2019-05-31T20:35:00"/>
    <s v="May"/>
    <s v="Friday"/>
    <n v="28"/>
    <s v="Medium"/>
    <d v="2019-05-31T00:00:00"/>
    <d v="1899-12-30T20:35:00"/>
    <d v="1899-12-30T20:40:00"/>
    <d v="1899-12-30T21:03:00"/>
    <s v="Yes"/>
    <n v="18"/>
    <x v="5"/>
    <x v="5"/>
  </r>
  <r>
    <s v="T1"/>
    <s v="Birmingham"/>
    <x v="2"/>
    <s v="FR666"/>
    <d v="2019-05-31T20:35:00"/>
    <s v="May"/>
    <s v="Friday"/>
    <n v="43"/>
    <s v="Long"/>
    <d v="2019-05-31T00:00:00"/>
    <d v="1899-12-30T20:35:00"/>
    <d v="1899-12-30T20:40:00"/>
    <d v="1899-12-30T21:18:00"/>
    <s v="Yes"/>
    <n v="520"/>
    <x v="2"/>
    <x v="2"/>
  </r>
  <r>
    <s v="T1"/>
    <s v="London-LHR"/>
    <x v="4"/>
    <s v="BA839"/>
    <d v="2019-05-31T20:45:00"/>
    <s v="May"/>
    <s v="Friday"/>
    <n v="10"/>
    <s v="Short"/>
    <d v="2019-05-31T00:00:00"/>
    <d v="1899-12-30T20:45:00"/>
    <d v="1899-12-30T20:50:00"/>
    <d v="1899-12-30T20:55:00"/>
    <s v="No"/>
    <n v="40"/>
    <x v="4"/>
    <x v="4"/>
  </r>
  <r>
    <s v="T1"/>
    <s v="Amsterdam"/>
    <x v="7"/>
    <s v="KL942"/>
    <d v="2019-05-31T20:45:00"/>
    <s v="May"/>
    <s v="Friday"/>
    <n v="19"/>
    <s v="Short"/>
    <d v="2019-05-31T00:00:00"/>
    <d v="1899-12-30T20:45:00"/>
    <d v="1899-12-30T20:50:00"/>
    <d v="1899-12-30T21:04:00"/>
    <s v="No"/>
    <n v="50"/>
    <x v="6"/>
    <x v="6"/>
  </r>
  <r>
    <s v="T1"/>
    <s v="Southampton"/>
    <x v="8"/>
    <s v="BE388"/>
    <d v="2019-05-31T20:50:00"/>
    <s v="May"/>
    <s v="Friday"/>
    <n v="62"/>
    <s v="Long"/>
    <d v="2019-05-31T00:00:00"/>
    <d v="1899-12-30T20:50:00"/>
    <d v="1899-12-30T20:50:00"/>
    <d v="1899-12-30T21:52:00"/>
    <s v="Yes"/>
    <n v="20"/>
    <x v="7"/>
    <x v="7"/>
  </r>
  <r>
    <s v="T1"/>
    <s v="Edinburgh"/>
    <x v="2"/>
    <s v="FR818"/>
    <d v="2019-05-31T20:55:00"/>
    <s v="May"/>
    <s v="Friday"/>
    <n v="35"/>
    <s v="Long"/>
    <d v="2019-05-31T00:00:00"/>
    <d v="1899-12-30T20:55:00"/>
    <d v="1899-12-30T21:00:00"/>
    <d v="1899-12-30T21:30:00"/>
    <s v="Yes"/>
    <n v="520"/>
    <x v="2"/>
    <x v="2"/>
  </r>
  <r>
    <s v="T1"/>
    <s v="Liverpool"/>
    <x v="2"/>
    <s v="FR448"/>
    <d v="2019-05-31T20:55:00"/>
    <s v="May"/>
    <s v="Friday"/>
    <n v="17"/>
    <s v="Short"/>
    <d v="2019-05-31T00:00:00"/>
    <d v="1899-12-30T20:55:00"/>
    <d v="1899-12-30T21:00:00"/>
    <d v="1899-12-30T21:12:00"/>
    <s v="No"/>
    <n v="520"/>
    <x v="2"/>
    <x v="2"/>
  </r>
  <r>
    <s v="T2"/>
    <s v="London-LHR"/>
    <x v="0"/>
    <s v="EI186"/>
    <d v="2019-05-31T21:10:00"/>
    <s v="May"/>
    <s v="Friday"/>
    <n v="60"/>
    <s v="Long"/>
    <d v="2019-05-31T00:00:00"/>
    <d v="1899-12-30T21:10:00"/>
    <d v="1899-12-30T21:10:00"/>
    <d v="1899-12-30T22:10:00"/>
    <s v="Yes"/>
    <n v="566"/>
    <x v="0"/>
    <x v="0"/>
  </r>
  <r>
    <s v="T1"/>
    <s v="London - SEN"/>
    <x v="2"/>
    <s v="FR2721"/>
    <d v="2019-05-31T21:35:00"/>
    <s v="May"/>
    <s v="Friday"/>
    <n v="6"/>
    <s v="None"/>
    <d v="2019-05-31T00:00:00"/>
    <d v="1899-12-30T21:35:00"/>
    <d v="1899-12-30T21:40:00"/>
    <d v="1899-12-30T21:41:00"/>
    <s v="No"/>
    <n v="520"/>
    <x v="2"/>
    <x v="2"/>
  </r>
  <r>
    <s v="T2"/>
    <s v="Dubai"/>
    <x v="9"/>
    <s v="EK164"/>
    <d v="2019-05-31T22:05:00"/>
    <s v="May"/>
    <s v="Friday"/>
    <n v="11"/>
    <s v="Short"/>
    <d v="2019-05-31T00:00:00"/>
    <d v="1899-12-30T22:05:00"/>
    <d v="1899-12-30T22:10:00"/>
    <d v="1899-12-30T22:16:00"/>
    <s v="No"/>
    <n v="5"/>
    <x v="8"/>
    <x v="8"/>
  </r>
  <r>
    <s v="T1"/>
    <s v="Tenerife"/>
    <x v="10"/>
    <s v="TOM1580"/>
    <d v="2019-05-31T17:20:00"/>
    <s v="May"/>
    <s v="Friday"/>
    <n v="21"/>
    <s v="Medium"/>
    <d v="2019-05-31T00:00:00"/>
    <d v="1899-12-30T17:20:00"/>
    <d v="1899-12-30T17:20:00"/>
    <d v="1899-12-30T17:41:00"/>
    <s v="Yes"/>
    <n v="29"/>
    <x v="9"/>
    <x v="9"/>
  </r>
  <r>
    <s v="T1"/>
    <s v="Nice"/>
    <x v="2"/>
    <s v="FR1958"/>
    <d v="2019-05-31T17:25:00"/>
    <s v="May"/>
    <s v="Friday"/>
    <n v="16"/>
    <s v="Short"/>
    <d v="2019-05-31T00:00:00"/>
    <d v="1899-12-30T17:25:00"/>
    <d v="1899-12-30T17:30:00"/>
    <d v="1899-12-30T17:41:00"/>
    <s v="No"/>
    <n v="520"/>
    <x v="2"/>
    <x v="2"/>
  </r>
  <r>
    <s v="T2"/>
    <s v="Bristol"/>
    <x v="0"/>
    <s v="EI3286"/>
    <d v="2019-05-31T17:30:00"/>
    <s v="May"/>
    <s v="Friday"/>
    <n v="22"/>
    <s v="Medium"/>
    <d v="2019-05-31T00:00:00"/>
    <d v="1899-12-30T17:30:00"/>
    <d v="1899-12-30T17:30:00"/>
    <d v="1899-12-30T17:52:00"/>
    <s v="Yes"/>
    <n v="566"/>
    <x v="0"/>
    <x v="0"/>
  </r>
  <r>
    <s v="T1"/>
    <s v="Lisbon"/>
    <x v="11"/>
    <s v="TP1327"/>
    <d v="2019-05-31T17:30:00"/>
    <s v="May"/>
    <s v="Friday"/>
    <n v="1"/>
    <s v="None"/>
    <d v="2019-05-31T00:00:00"/>
    <d v="1899-12-30T17:30:00"/>
    <d v="1899-12-30T17:30:00"/>
    <d v="1899-12-30T17:31:00"/>
    <s v="No"/>
    <n v="23"/>
    <x v="10"/>
    <x v="10"/>
  </r>
  <r>
    <s v="T2"/>
    <s v="Dusseldorf"/>
    <x v="0"/>
    <s v="EI698"/>
    <d v="2019-05-31T17:30:00"/>
    <s v="May"/>
    <s v="Friday"/>
    <n v="31"/>
    <s v="Long"/>
    <d v="2019-05-31T00:00:00"/>
    <d v="1899-12-30T17:30:00"/>
    <d v="1899-12-30T17:30:00"/>
    <d v="1899-12-30T18:01:00"/>
    <s v="Yes"/>
    <n v="566"/>
    <x v="0"/>
    <x v="0"/>
  </r>
  <r>
    <s v="T1"/>
    <s v="RMU"/>
    <x v="2"/>
    <s v="FR7094"/>
    <d v="2019-05-31T17:40:00"/>
    <s v="May"/>
    <s v="Friday"/>
    <n v="38"/>
    <s v="Long"/>
    <d v="2019-05-31T00:00:00"/>
    <d v="1899-12-30T17:40:00"/>
    <d v="1899-12-30T17:40:00"/>
    <d v="1899-12-30T18:18:00"/>
    <s v="Yes"/>
    <n v="520"/>
    <x v="2"/>
    <x v="2"/>
  </r>
  <r>
    <s v="T2"/>
    <s v="Montpellier"/>
    <x v="0"/>
    <s v="EI540"/>
    <d v="2019-05-31T17:45:00"/>
    <s v="May"/>
    <s v="Friday"/>
    <n v="25"/>
    <s v="Medium"/>
    <d v="2019-05-31T00:00:00"/>
    <d v="1899-12-30T17:45:00"/>
    <d v="1899-12-30T17:50:00"/>
    <d v="1899-12-30T18:10:00"/>
    <s v="Yes"/>
    <n v="566"/>
    <x v="0"/>
    <x v="0"/>
  </r>
  <r>
    <s v="T2"/>
    <s v="London-LGW"/>
    <x v="0"/>
    <s v="EI244"/>
    <d v="2019-05-31T17:45:00"/>
    <s v="May"/>
    <s v="Friday"/>
    <n v="48"/>
    <s v="Long"/>
    <d v="2019-05-31T00:00:00"/>
    <d v="1899-12-30T17:45:00"/>
    <d v="1899-12-30T17:50:00"/>
    <d v="1899-12-30T18:33:00"/>
    <s v="Yes"/>
    <n v="566"/>
    <x v="0"/>
    <x v="0"/>
  </r>
  <r>
    <s v="T2"/>
    <s v="Zurich"/>
    <x v="0"/>
    <s v="EI348"/>
    <d v="2019-05-31T17:45:00"/>
    <s v="May"/>
    <s v="Friday"/>
    <n v="4"/>
    <s v="None"/>
    <d v="2019-05-31T00:00:00"/>
    <d v="1899-12-30T17:45:00"/>
    <d v="1899-12-30T17:50:00"/>
    <d v="1899-12-30T17:49:00"/>
    <s v="No"/>
    <n v="566"/>
    <x v="0"/>
    <x v="0"/>
  </r>
  <r>
    <s v="T1"/>
    <s v="Liverpool"/>
    <x v="2"/>
    <s v="FR446"/>
    <d v="2019-05-31T17:50:00"/>
    <s v="May"/>
    <s v="Friday"/>
    <n v="37"/>
    <s v="Long"/>
    <d v="2019-05-31T00:00:00"/>
    <d v="1899-12-30T17:50:00"/>
    <d v="1899-12-30T17:50:00"/>
    <d v="1899-12-30T18:27:00"/>
    <s v="Yes"/>
    <n v="520"/>
    <x v="2"/>
    <x v="2"/>
  </r>
  <r>
    <s v="T1"/>
    <s v="Munich"/>
    <x v="12"/>
    <s v="LH2517"/>
    <d v="2019-05-31T17:50:00"/>
    <s v="May"/>
    <s v="Friday"/>
    <n v="6"/>
    <s v="None"/>
    <d v="2019-05-31T00:00:00"/>
    <d v="1899-12-30T17:50:00"/>
    <d v="1899-12-30T17:50:00"/>
    <d v="1899-12-30T17:56:00"/>
    <s v="No"/>
    <n v="17"/>
    <x v="11"/>
    <x v="11"/>
  </r>
  <r>
    <s v="T1"/>
    <s v="Malaga"/>
    <x v="2"/>
    <s v="FR7054"/>
    <d v="2019-05-31T17:55:00"/>
    <s v="May"/>
    <s v="Friday"/>
    <n v="9"/>
    <s v="None"/>
    <d v="2019-05-31T00:00:00"/>
    <d v="1899-12-30T17:55:00"/>
    <d v="1899-12-30T18:00:00"/>
    <d v="1899-12-30T18:04:00"/>
    <s v="No"/>
    <n v="520"/>
    <x v="2"/>
    <x v="2"/>
  </r>
  <r>
    <s v="T1"/>
    <s v="Frankfurt"/>
    <x v="12"/>
    <s v="LH981"/>
    <d v="2019-05-31T17:55:00"/>
    <s v="May"/>
    <s v="Friday"/>
    <n v="15"/>
    <s v="Short"/>
    <d v="2019-05-31T00:00:00"/>
    <d v="1899-12-30T17:55:00"/>
    <d v="1899-12-30T18:00:00"/>
    <d v="1899-12-30T18:10:00"/>
    <s v="No"/>
    <n v="17"/>
    <x v="11"/>
    <x v="11"/>
  </r>
  <r>
    <s v="T2"/>
    <s v="Berlin"/>
    <x v="0"/>
    <s v="EI338"/>
    <d v="2019-05-31T17:55:00"/>
    <s v="May"/>
    <s v="Friday"/>
    <n v="49"/>
    <s v="Long"/>
    <d v="2019-05-31T00:00:00"/>
    <d v="1899-12-30T17:55:00"/>
    <d v="1899-12-30T18:00:00"/>
    <d v="1899-12-30T18:44:00"/>
    <s v="Yes"/>
    <n v="566"/>
    <x v="0"/>
    <x v="0"/>
  </r>
  <r>
    <s v="T1"/>
    <s v="Prague"/>
    <x v="2"/>
    <s v="FR7326"/>
    <d v="2019-05-31T17:55:00"/>
    <s v="May"/>
    <s v="Friday"/>
    <n v="47"/>
    <s v="Long"/>
    <d v="2019-05-31T00:00:00"/>
    <d v="1899-12-30T17:55:00"/>
    <d v="1899-12-30T18:00:00"/>
    <d v="1899-12-30T18:42:00"/>
    <s v="Yes"/>
    <n v="520"/>
    <x v="2"/>
    <x v="2"/>
  </r>
  <r>
    <s v="T2"/>
    <s v="London-LHR"/>
    <x v="0"/>
    <s v="EI178"/>
    <d v="2019-05-31T18:00:00"/>
    <s v="May"/>
    <s v="Friday"/>
    <n v="66"/>
    <s v="Long"/>
    <d v="2019-05-31T00:00:00"/>
    <d v="1899-12-30T18:00:00"/>
    <d v="1899-12-30T18:00:00"/>
    <d v="1899-12-30T19:06:00"/>
    <s v="Yes"/>
    <n v="566"/>
    <x v="0"/>
    <x v="0"/>
  </r>
  <r>
    <s v="T2"/>
    <s v="London - LCY"/>
    <x v="0"/>
    <s v="EI290"/>
    <d v="2019-05-31T18:00:00"/>
    <s v="May"/>
    <s v="Friday"/>
    <n v="31"/>
    <s v="Long"/>
    <d v="2019-05-31T00:00:00"/>
    <d v="1899-12-30T18:00:00"/>
    <d v="1899-12-30T18:00:00"/>
    <d v="1899-12-30T18:31:00"/>
    <s v="Yes"/>
    <n v="566"/>
    <x v="0"/>
    <x v="0"/>
  </r>
  <r>
    <s v="T2"/>
    <s v="Edinburgh"/>
    <x v="0"/>
    <s v="EI3258"/>
    <d v="2019-05-31T18:00:00"/>
    <s v="May"/>
    <s v="Friday"/>
    <n v="22"/>
    <s v="Medium"/>
    <d v="2019-05-31T00:00:00"/>
    <d v="1899-12-30T18:00:00"/>
    <d v="1899-12-30T18:00:00"/>
    <d v="1899-12-30T18:22:00"/>
    <s v="Yes"/>
    <n v="566"/>
    <x v="0"/>
    <x v="0"/>
  </r>
  <r>
    <s v="T1"/>
    <s v="Madrid"/>
    <x v="13"/>
    <s v="I23791"/>
    <d v="2019-05-31T18:05:00"/>
    <s v="May"/>
    <s v="Friday"/>
    <n v="24"/>
    <s v="Medium"/>
    <d v="2019-05-31T00:00:00"/>
    <d v="1899-12-30T18:05:00"/>
    <d v="1899-12-30T18:10:00"/>
    <d v="1899-12-30T18:29:00"/>
    <s v="Yes"/>
    <n v="4"/>
    <x v="12"/>
    <x v="12"/>
  </r>
  <r>
    <s v="T1"/>
    <s v="Milan-BGY"/>
    <x v="2"/>
    <s v="FR4844"/>
    <d v="2019-05-31T18:05:00"/>
    <s v="May"/>
    <s v="Friday"/>
    <n v="95"/>
    <s v="Long"/>
    <d v="2019-05-31T00:00:00"/>
    <d v="1899-12-30T18:05:00"/>
    <d v="1899-12-30T18:10:00"/>
    <d v="1899-12-30T19:40:00"/>
    <s v="Yes"/>
    <n v="520"/>
    <x v="2"/>
    <x v="2"/>
  </r>
  <r>
    <s v="T1"/>
    <s v="Brussels"/>
    <x v="2"/>
    <s v="FR1456"/>
    <d v="2019-05-31T18:05:00"/>
    <s v="May"/>
    <s v="Friday"/>
    <n v="25"/>
    <s v="Medium"/>
    <d v="2019-05-31T00:00:00"/>
    <d v="1899-12-30T18:05:00"/>
    <d v="1899-12-30T18:10:00"/>
    <d v="1899-12-30T18:30:00"/>
    <s v="Yes"/>
    <n v="520"/>
    <x v="2"/>
    <x v="2"/>
  </r>
  <r>
    <s v="T2"/>
    <s v="Amsterdam"/>
    <x v="0"/>
    <s v="EI610"/>
    <d v="2019-05-31T18:10:00"/>
    <s v="May"/>
    <s v="Friday"/>
    <n v="14"/>
    <s v="Short"/>
    <d v="2019-05-31T00:00:00"/>
    <d v="1899-12-30T18:10:00"/>
    <d v="1899-12-30T18:10:00"/>
    <d v="1899-12-30T18:24:00"/>
    <s v="No"/>
    <n v="566"/>
    <x v="0"/>
    <x v="0"/>
  </r>
  <r>
    <s v="T1"/>
    <s v="Bydgoszcz"/>
    <x v="2"/>
    <s v="FR1892"/>
    <d v="2019-05-31T18:10:00"/>
    <s v="May"/>
    <s v="Friday"/>
    <n v="28"/>
    <s v="Medium"/>
    <d v="2019-05-31T00:00:00"/>
    <d v="1899-12-30T18:10:00"/>
    <d v="1899-12-30T18:10:00"/>
    <d v="1899-12-30T18:38:00"/>
    <s v="Yes"/>
    <n v="520"/>
    <x v="2"/>
    <x v="2"/>
  </r>
  <r>
    <s v="T1"/>
    <s v="London-LTN"/>
    <x v="2"/>
    <s v="FR340"/>
    <d v="2019-05-31T18:20:00"/>
    <s v="May"/>
    <s v="Friday"/>
    <n v="37"/>
    <s v="Long"/>
    <d v="2019-05-31T00:00:00"/>
    <d v="1899-12-30T18:20:00"/>
    <d v="1899-12-30T18:20:00"/>
    <d v="1899-12-30T18:57:00"/>
    <s v="Yes"/>
    <n v="520"/>
    <x v="2"/>
    <x v="2"/>
  </r>
  <r>
    <s v="T2"/>
    <s v="Milan"/>
    <x v="0"/>
    <s v="EI436"/>
    <d v="2019-05-31T18:20:00"/>
    <s v="May"/>
    <s v="Friday"/>
    <n v="44"/>
    <s v="Long"/>
    <d v="2019-05-31T00:00:00"/>
    <d v="1899-12-30T18:20:00"/>
    <d v="1899-12-30T18:20:00"/>
    <d v="1899-12-30T19:04:00"/>
    <s v="Yes"/>
    <n v="566"/>
    <x v="0"/>
    <x v="0"/>
  </r>
  <r>
    <s v="T1"/>
    <s v="Madrid"/>
    <x v="2"/>
    <s v="FR3693"/>
    <d v="2019-05-31T18:20:00"/>
    <s v="May"/>
    <s v="Friday"/>
    <n v="24"/>
    <s v="Medium"/>
    <d v="2019-05-31T00:00:00"/>
    <d v="1899-12-30T18:20:00"/>
    <d v="1899-12-30T18:20:00"/>
    <d v="1899-12-30T18:44:00"/>
    <s v="Yes"/>
    <n v="520"/>
    <x v="2"/>
    <x v="2"/>
  </r>
  <r>
    <s v="T2"/>
    <s v="Isle Of Man"/>
    <x v="0"/>
    <s v="EI3216"/>
    <d v="2019-05-31T16:20:00"/>
    <s v="May"/>
    <s v="Friday"/>
    <n v="12"/>
    <s v="Short"/>
    <d v="2019-05-31T00:00:00"/>
    <d v="1899-12-30T16:20:00"/>
    <d v="1899-12-30T16:20:00"/>
    <d v="1899-12-30T16:32:00"/>
    <s v="No"/>
    <n v="566"/>
    <x v="0"/>
    <x v="0"/>
  </r>
  <r>
    <s v="T2"/>
    <s v="Boston"/>
    <x v="0"/>
    <s v="EI139"/>
    <d v="2019-05-31T16:20:00"/>
    <s v="May"/>
    <s v="Friday"/>
    <n v="30"/>
    <s v="Long"/>
    <d v="2019-05-31T00:00:00"/>
    <d v="1899-12-30T16:20:00"/>
    <d v="1899-12-30T16:20:00"/>
    <d v="1899-12-30T16:50:00"/>
    <s v="Yes"/>
    <n v="566"/>
    <x v="0"/>
    <x v="0"/>
  </r>
  <r>
    <s v="T2"/>
    <s v="Munich"/>
    <x v="0"/>
    <s v="EI356"/>
    <d v="2019-05-31T16:20:00"/>
    <s v="May"/>
    <s v="Friday"/>
    <n v="8"/>
    <s v="None"/>
    <d v="2019-05-31T00:00:00"/>
    <d v="1899-12-30T16:20:00"/>
    <d v="1899-12-30T16:20:00"/>
    <d v="1899-12-30T16:28:00"/>
    <s v="No"/>
    <n v="566"/>
    <x v="0"/>
    <x v="0"/>
  </r>
  <r>
    <s v="T1"/>
    <s v="Southampton"/>
    <x v="8"/>
    <s v="BE386"/>
    <d v="2019-05-31T16:25:00"/>
    <s v="May"/>
    <s v="Friday"/>
    <n v="20"/>
    <s v="Medium"/>
    <d v="2019-05-31T00:00:00"/>
    <d v="1899-12-30T16:25:00"/>
    <d v="1899-12-30T16:30:00"/>
    <d v="1899-12-30T16:45:00"/>
    <s v="No"/>
    <n v="20"/>
    <x v="7"/>
    <x v="7"/>
  </r>
  <r>
    <s v="T1"/>
    <s v="Rome"/>
    <x v="2"/>
    <s v="FR9434"/>
    <d v="2019-05-31T16:30:00"/>
    <s v="May"/>
    <s v="Friday"/>
    <n v="18"/>
    <s v="Short"/>
    <d v="2019-05-31T00:00:00"/>
    <d v="1899-12-30T16:30:00"/>
    <d v="1899-12-30T16:30:00"/>
    <d v="1899-12-30T16:48:00"/>
    <s v="No"/>
    <n v="520"/>
    <x v="2"/>
    <x v="2"/>
  </r>
  <r>
    <s v="T1"/>
    <s v="Istanbul"/>
    <x v="14"/>
    <s v="TK1978"/>
    <d v="2019-05-31T16:30:00"/>
    <s v="May"/>
    <s v="Friday"/>
    <n v="63"/>
    <s v="Long"/>
    <d v="2019-05-31T00:00:00"/>
    <d v="1899-12-30T16:30:00"/>
    <d v="1899-12-30T16:30:00"/>
    <d v="1899-12-30T17:33:00"/>
    <s v="Yes"/>
    <n v="18"/>
    <x v="13"/>
    <x v="13"/>
  </r>
  <r>
    <s v="T1"/>
    <s v="London-STN"/>
    <x v="2"/>
    <s v="FR211"/>
    <d v="2019-05-31T16:30:00"/>
    <s v="May"/>
    <s v="Friday"/>
    <n v="5"/>
    <s v="None"/>
    <d v="2019-05-31T00:00:00"/>
    <d v="1899-12-30T16:30:00"/>
    <d v="1899-12-30T16:30:00"/>
    <d v="1899-12-30T16:35:00"/>
    <s v="No"/>
    <n v="520"/>
    <x v="2"/>
    <x v="2"/>
  </r>
  <r>
    <s v="T2"/>
    <s v="Bourgas"/>
    <x v="0"/>
    <s v="EI376"/>
    <d v="2019-05-31T16:30:00"/>
    <s v="May"/>
    <s v="Friday"/>
    <n v="13"/>
    <s v="Short"/>
    <d v="2019-05-31T00:00:00"/>
    <d v="1899-12-30T16:30:00"/>
    <d v="1899-12-30T16:30:00"/>
    <d v="1899-12-30T16:43:00"/>
    <s v="No"/>
    <n v="566"/>
    <x v="0"/>
    <x v="0"/>
  </r>
  <r>
    <s v="T2"/>
    <s v="Edinburgh"/>
    <x v="0"/>
    <s v="EI3556"/>
    <d v="2019-05-31T16:40:00"/>
    <s v="May"/>
    <s v="Friday"/>
    <n v="86"/>
    <s v="Long"/>
    <d v="2019-05-31T00:00:00"/>
    <d v="1899-12-30T16:40:00"/>
    <d v="1899-12-30T16:40:00"/>
    <d v="1899-12-30T18:06:00"/>
    <s v="Yes"/>
    <n v="566"/>
    <x v="0"/>
    <x v="0"/>
  </r>
  <r>
    <s v="T1"/>
    <s v="Manchester"/>
    <x v="2"/>
    <s v="FR556"/>
    <d v="2019-05-31T16:40:00"/>
    <s v="May"/>
    <s v="Friday"/>
    <n v="12"/>
    <s v="Short"/>
    <d v="2019-05-31T00:00:00"/>
    <d v="1899-12-30T16:40:00"/>
    <d v="1899-12-30T16:40:00"/>
    <d v="1899-12-30T16:52:00"/>
    <s v="No"/>
    <n v="520"/>
    <x v="2"/>
    <x v="2"/>
  </r>
  <r>
    <s v="T1"/>
    <s v="Faro"/>
    <x v="2"/>
    <s v="FR7032"/>
    <d v="2019-05-31T16:40:00"/>
    <s v="May"/>
    <s v="Friday"/>
    <n v="2"/>
    <s v="None"/>
    <d v="2019-05-31T00:00:00"/>
    <d v="1899-12-30T16:40:00"/>
    <d v="1899-12-30T16:40:00"/>
    <d v="1899-12-30T16:42:00"/>
    <s v="No"/>
    <n v="520"/>
    <x v="2"/>
    <x v="2"/>
  </r>
  <r>
    <s v="T1"/>
    <s v="London-LGW"/>
    <x v="2"/>
    <s v="FR142"/>
    <d v="2019-05-31T16:45:00"/>
    <s v="May"/>
    <s v="Friday"/>
    <n v="22"/>
    <s v="Medium"/>
    <d v="2019-05-31T00:00:00"/>
    <d v="1899-12-30T16:45:00"/>
    <d v="1899-12-30T16:50:00"/>
    <d v="1899-12-30T17:07:00"/>
    <s v="Yes"/>
    <n v="520"/>
    <x v="2"/>
    <x v="2"/>
  </r>
  <r>
    <s v="T1"/>
    <s v="Munich"/>
    <x v="2"/>
    <s v="FR8996"/>
    <d v="2019-05-31T16:50:00"/>
    <s v="May"/>
    <s v="Friday"/>
    <n v="19"/>
    <s v="Short"/>
    <d v="2019-05-31T00:00:00"/>
    <d v="1899-12-30T16:50:00"/>
    <d v="1899-12-30T16:50:00"/>
    <d v="1899-12-30T17:09:00"/>
    <s v="No"/>
    <n v="520"/>
    <x v="2"/>
    <x v="2"/>
  </r>
  <r>
    <s v="T1"/>
    <s v="Krakow"/>
    <x v="2"/>
    <s v="FR1901"/>
    <d v="2019-05-31T16:50:00"/>
    <s v="May"/>
    <s v="Friday"/>
    <n v="42"/>
    <s v="Long"/>
    <d v="2019-05-31T00:00:00"/>
    <d v="1899-12-30T16:50:00"/>
    <d v="1899-12-30T16:50:00"/>
    <d v="1899-12-30T17:32:00"/>
    <s v="Yes"/>
    <n v="520"/>
    <x v="2"/>
    <x v="2"/>
  </r>
  <r>
    <s v="T1"/>
    <s v="Paris-CDG"/>
    <x v="15"/>
    <s v="AF1117"/>
    <d v="2019-05-31T17:00:00"/>
    <s v="May"/>
    <s v="Friday"/>
    <n v="6"/>
    <s v="None"/>
    <d v="2019-05-31T00:00:00"/>
    <d v="1899-12-30T17:00:00"/>
    <d v="1899-12-30T17:00:00"/>
    <d v="1899-12-30T17:06:00"/>
    <s v="No"/>
    <n v="12"/>
    <x v="14"/>
    <x v="14"/>
  </r>
  <r>
    <s v="T2"/>
    <s v="Frankfurt"/>
    <x v="0"/>
    <s v="EI656"/>
    <d v="2019-05-31T17:00:00"/>
    <s v="May"/>
    <s v="Friday"/>
    <n v="48"/>
    <s v="Long"/>
    <d v="2019-05-31T00:00:00"/>
    <d v="1899-12-30T17:00:00"/>
    <d v="1899-12-30T17:00:00"/>
    <d v="1899-12-30T17:48:00"/>
    <s v="Yes"/>
    <n v="566"/>
    <x v="0"/>
    <x v="0"/>
  </r>
  <r>
    <s v="T2"/>
    <s v="London-LHR"/>
    <x v="0"/>
    <s v="EI176"/>
    <d v="2019-05-31T17:00:00"/>
    <s v="May"/>
    <s v="Friday"/>
    <n v="100"/>
    <s v="Long"/>
    <d v="2019-05-31T00:00:00"/>
    <d v="1899-12-30T17:00:00"/>
    <d v="1899-12-30T17:00:00"/>
    <d v="1899-12-30T18:40:00"/>
    <s v="Yes"/>
    <n v="566"/>
    <x v="0"/>
    <x v="0"/>
  </r>
  <r>
    <s v="T1"/>
    <s v="Edinburgh"/>
    <x v="2"/>
    <s v="FR814"/>
    <d v="2019-05-31T17:10:00"/>
    <s v="May"/>
    <s v="Friday"/>
    <n v="14"/>
    <s v="Short"/>
    <d v="2019-05-31T00:00:00"/>
    <d v="1899-12-30T17:10:00"/>
    <d v="1899-12-30T17:10:00"/>
    <d v="1899-12-30T17:24:00"/>
    <s v="No"/>
    <n v="520"/>
    <x v="2"/>
    <x v="2"/>
  </r>
  <r>
    <s v="T2"/>
    <s v="Aberdeen"/>
    <x v="0"/>
    <s v="EI3244"/>
    <d v="2019-05-31T17:10:00"/>
    <s v="May"/>
    <s v="Friday"/>
    <n v="0"/>
    <s v="None"/>
    <d v="2019-05-31T00:00:00"/>
    <d v="1899-12-30T17:10:00"/>
    <d v="1899-12-30T17:10:00"/>
    <d v="1899-12-30T17:10:00"/>
    <s v="No"/>
    <n v="566"/>
    <x v="0"/>
    <x v="0"/>
  </r>
  <r>
    <s v="T1"/>
    <s v="Barcelona"/>
    <x v="2"/>
    <s v="FR6395"/>
    <d v="2019-05-31T17:10:00"/>
    <s v="May"/>
    <s v="Friday"/>
    <n v="1"/>
    <s v="None"/>
    <d v="2019-05-31T00:00:00"/>
    <d v="1899-12-30T17:10:00"/>
    <d v="1899-12-30T17:10:00"/>
    <d v="1899-12-30T17:11:00"/>
    <s v="No"/>
    <n v="520"/>
    <x v="2"/>
    <x v="2"/>
  </r>
  <r>
    <s v="T1"/>
    <s v="Paphos"/>
    <x v="2"/>
    <s v="FR3332"/>
    <d v="2019-05-31T17:15:00"/>
    <s v="May"/>
    <s v="Friday"/>
    <n v="10"/>
    <s v="Short"/>
    <d v="2019-05-31T00:00:00"/>
    <d v="1899-12-30T17:15:00"/>
    <d v="1899-12-30T17:20:00"/>
    <d v="1899-12-30T17:25:00"/>
    <s v="No"/>
    <n v="520"/>
    <x v="2"/>
    <x v="2"/>
  </r>
  <r>
    <s v="T1"/>
    <s v="Budapest"/>
    <x v="2"/>
    <s v="FR1023"/>
    <d v="2019-05-31T17:15:00"/>
    <s v="May"/>
    <s v="Friday"/>
    <n v="49"/>
    <s v="Long"/>
    <d v="2019-05-31T00:00:00"/>
    <d v="1899-12-30T17:15:00"/>
    <d v="1899-12-30T17:20:00"/>
    <d v="1899-12-30T18:04:00"/>
    <s v="Yes"/>
    <n v="520"/>
    <x v="2"/>
    <x v="2"/>
  </r>
  <r>
    <s v="T1"/>
    <s v="Amsterdam"/>
    <x v="2"/>
    <s v="FR3104"/>
    <d v="2019-05-31T15:30:00"/>
    <s v="May"/>
    <s v="Friday"/>
    <n v="16"/>
    <s v="Short"/>
    <d v="2019-05-31T00:00:00"/>
    <d v="1899-12-30T15:30:00"/>
    <d v="1899-12-30T15:30:00"/>
    <d v="1899-12-30T15:46:00"/>
    <s v="No"/>
    <n v="520"/>
    <x v="2"/>
    <x v="2"/>
  </r>
  <r>
    <s v="T1"/>
    <s v="London-STN"/>
    <x v="2"/>
    <s v="FR294"/>
    <d v="2019-05-31T15:30:00"/>
    <s v="May"/>
    <s v="Friday"/>
    <n v="33"/>
    <s v="Long"/>
    <d v="2019-05-31T00:00:00"/>
    <d v="1899-12-30T15:30:00"/>
    <d v="1899-12-30T15:30:00"/>
    <d v="1899-12-30T16:03:00"/>
    <s v="Yes"/>
    <n v="520"/>
    <x v="2"/>
    <x v="2"/>
  </r>
  <r>
    <s v="T1"/>
    <s v="Porto"/>
    <x v="2"/>
    <s v="FR7072"/>
    <d v="2019-05-31T15:35:00"/>
    <s v="May"/>
    <s v="Friday"/>
    <n v="18"/>
    <s v="Short"/>
    <d v="2019-05-31T00:00:00"/>
    <d v="1899-12-30T15:35:00"/>
    <d v="1899-12-30T15:40:00"/>
    <d v="1899-12-30T15:53:00"/>
    <s v="No"/>
    <n v="520"/>
    <x v="2"/>
    <x v="2"/>
  </r>
  <r>
    <s v="T1"/>
    <s v="London-LGW"/>
    <x v="2"/>
    <s v="FR116"/>
    <d v="2019-05-31T15:35:00"/>
    <s v="May"/>
    <s v="Friday"/>
    <n v="3"/>
    <s v="None"/>
    <d v="2019-05-31T00:00:00"/>
    <d v="1899-12-30T15:35:00"/>
    <d v="1899-12-30T15:40:00"/>
    <d v="1899-12-30T15:38:00"/>
    <s v="No"/>
    <n v="520"/>
    <x v="2"/>
    <x v="2"/>
  </r>
  <r>
    <s v="T2"/>
    <s v="Malaga"/>
    <x v="0"/>
    <s v="EI586"/>
    <d v="2019-05-31T15:40:00"/>
    <s v="May"/>
    <s v="Friday"/>
    <n v="97"/>
    <s v="Long"/>
    <d v="2019-05-31T00:00:00"/>
    <d v="1899-12-30T15:40:00"/>
    <d v="1899-12-30T15:40:00"/>
    <d v="1899-12-30T17:17:00"/>
    <s v="Yes"/>
    <n v="566"/>
    <x v="0"/>
    <x v="0"/>
  </r>
  <r>
    <s v="T2"/>
    <s v="Manchester"/>
    <x v="0"/>
    <s v="EI3326"/>
    <d v="2019-05-31T15:40:00"/>
    <s v="May"/>
    <s v="Friday"/>
    <n v="140"/>
    <s v="Long"/>
    <d v="2019-05-31T00:00:00"/>
    <d v="1899-12-30T15:40:00"/>
    <d v="1899-12-30T15:40:00"/>
    <d v="1899-12-30T18:00:00"/>
    <s v="Yes"/>
    <n v="566"/>
    <x v="0"/>
    <x v="0"/>
  </r>
  <r>
    <s v="T2"/>
    <s v="London - LCY"/>
    <x v="0"/>
    <s v="EI288"/>
    <d v="2019-05-31T15:40:00"/>
    <s v="May"/>
    <s v="Friday"/>
    <n v="16"/>
    <s v="Short"/>
    <d v="2019-05-31T00:00:00"/>
    <d v="1899-12-30T15:40:00"/>
    <d v="1899-12-30T15:40:00"/>
    <d v="1899-12-30T15:56:00"/>
    <s v="No"/>
    <n v="566"/>
    <x v="0"/>
    <x v="0"/>
  </r>
  <r>
    <s v="T2"/>
    <s v="Miami"/>
    <x v="0"/>
    <s v="EI141"/>
    <d v="2019-05-31T15:45:00"/>
    <s v="May"/>
    <s v="Friday"/>
    <n v="20"/>
    <s v="Medium"/>
    <d v="2019-05-31T00:00:00"/>
    <d v="1899-12-30T15:45:00"/>
    <d v="1899-12-30T15:50:00"/>
    <d v="1899-12-30T16:05:00"/>
    <s v="No"/>
    <n v="566"/>
    <x v="0"/>
    <x v="0"/>
  </r>
  <r>
    <s v="T2"/>
    <s v="Lanzarote"/>
    <x v="0"/>
    <s v="EI778"/>
    <d v="2019-05-31T15:45:00"/>
    <s v="May"/>
    <s v="Friday"/>
    <n v="28"/>
    <s v="Medium"/>
    <d v="2019-05-31T00:00:00"/>
    <d v="1899-12-30T15:45:00"/>
    <d v="1899-12-30T15:50:00"/>
    <d v="1899-12-30T16:13:00"/>
    <s v="Yes"/>
    <n v="566"/>
    <x v="0"/>
    <x v="0"/>
  </r>
  <r>
    <s v="T1"/>
    <s v="Leeds Bradford"/>
    <x v="2"/>
    <s v="FR156"/>
    <d v="2019-05-31T15:50:00"/>
    <s v="May"/>
    <s v="Friday"/>
    <n v="13"/>
    <s v="Short"/>
    <d v="2019-05-31T00:00:00"/>
    <d v="1899-12-30T15:50:00"/>
    <d v="1899-12-30T15:50:00"/>
    <d v="1899-12-30T16:03:00"/>
    <s v="No"/>
    <n v="520"/>
    <x v="2"/>
    <x v="2"/>
  </r>
  <r>
    <s v="T2"/>
    <s v="Rome"/>
    <x v="0"/>
    <s v="EI406"/>
    <d v="2019-05-31T15:55:00"/>
    <s v="May"/>
    <s v="Friday"/>
    <n v="8"/>
    <s v="None"/>
    <d v="2019-05-31T00:00:00"/>
    <d v="1899-12-30T15:55:00"/>
    <d v="1899-12-30T16:00:00"/>
    <d v="1899-12-30T16:03:00"/>
    <s v="No"/>
    <n v="566"/>
    <x v="0"/>
    <x v="0"/>
  </r>
  <r>
    <s v="T1"/>
    <s v="London - LCY"/>
    <x v="4"/>
    <s v="BA4467"/>
    <d v="2019-05-31T15:55:00"/>
    <s v="May"/>
    <s v="Friday"/>
    <n v="161"/>
    <s v="Long"/>
    <d v="2019-05-31T00:00:00"/>
    <d v="1899-12-30T15:55:00"/>
    <d v="1899-12-30T16:00:00"/>
    <d v="1899-12-30T18:36:00"/>
    <s v="Yes"/>
    <n v="40"/>
    <x v="4"/>
    <x v="4"/>
  </r>
  <r>
    <s v="T1"/>
    <s v="London-LTN"/>
    <x v="2"/>
    <s v="FR337"/>
    <d v="2019-05-31T16:00:00"/>
    <s v="May"/>
    <s v="Friday"/>
    <n v="21"/>
    <s v="Medium"/>
    <d v="2019-05-31T00:00:00"/>
    <d v="1899-12-30T16:00:00"/>
    <d v="1899-12-30T16:00:00"/>
    <d v="1899-12-30T16:21:00"/>
    <s v="Yes"/>
    <n v="520"/>
    <x v="2"/>
    <x v="2"/>
  </r>
  <r>
    <s v="T2"/>
    <s v="Seattle"/>
    <x v="0"/>
    <s v="EI143"/>
    <d v="2019-05-31T16:00:00"/>
    <s v="May"/>
    <s v="Friday"/>
    <n v="8"/>
    <s v="None"/>
    <d v="2019-05-31T00:00:00"/>
    <d v="1899-12-30T16:00:00"/>
    <d v="1899-12-30T16:00:00"/>
    <d v="1899-12-30T16:08:00"/>
    <s v="No"/>
    <n v="566"/>
    <x v="0"/>
    <x v="0"/>
  </r>
  <r>
    <s v="T1"/>
    <s v="Naples"/>
    <x v="2"/>
    <s v="FR6840"/>
    <d v="2019-05-31T16:00:00"/>
    <s v="May"/>
    <s v="Friday"/>
    <n v="46"/>
    <s v="Long"/>
    <d v="2019-05-31T00:00:00"/>
    <d v="1899-12-30T16:00:00"/>
    <d v="1899-12-30T16:00:00"/>
    <d v="1899-12-30T16:46:00"/>
    <s v="Yes"/>
    <n v="520"/>
    <x v="2"/>
    <x v="2"/>
  </r>
  <r>
    <s v="T2"/>
    <s v="Chicago"/>
    <x v="0"/>
    <s v="EI125"/>
    <d v="2019-05-31T16:00:00"/>
    <s v="May"/>
    <s v="Friday"/>
    <n v="27"/>
    <s v="Medium"/>
    <d v="2019-05-31T00:00:00"/>
    <d v="1899-12-30T16:00:00"/>
    <d v="1899-12-30T16:00:00"/>
    <d v="1899-12-30T16:27:00"/>
    <s v="Yes"/>
    <n v="566"/>
    <x v="0"/>
    <x v="0"/>
  </r>
  <r>
    <s v="T1"/>
    <s v="Bucharest"/>
    <x v="2"/>
    <s v="FR7346"/>
    <d v="2019-05-31T16:00:00"/>
    <s v="May"/>
    <s v="Friday"/>
    <n v="3"/>
    <s v="None"/>
    <d v="2019-05-31T00:00:00"/>
    <d v="1899-12-30T16:00:00"/>
    <d v="1899-12-30T16:00:00"/>
    <d v="1899-12-30T16:03:00"/>
    <s v="No"/>
    <n v="520"/>
    <x v="2"/>
    <x v="2"/>
  </r>
  <r>
    <s v="T2"/>
    <s v="New York"/>
    <x v="0"/>
    <s v="EI109"/>
    <d v="2019-05-31T16:15:00"/>
    <s v="May"/>
    <s v="Friday"/>
    <n v="26"/>
    <s v="Medium"/>
    <d v="2019-05-31T00:00:00"/>
    <d v="1899-12-30T16:15:00"/>
    <d v="1899-12-30T16:20:00"/>
    <d v="1899-12-30T16:41:00"/>
    <s v="Yes"/>
    <n v="566"/>
    <x v="0"/>
    <x v="0"/>
  </r>
  <r>
    <s v="T2"/>
    <s v="Bilbao"/>
    <x v="0"/>
    <s v="EI748"/>
    <d v="2019-05-31T13:00:00"/>
    <s v="May"/>
    <s v="Friday"/>
    <n v="28"/>
    <s v="Medium"/>
    <d v="2019-05-31T00:00:00"/>
    <d v="1899-12-30T13:00:00"/>
    <d v="1899-12-30T13:00:00"/>
    <d v="1899-12-30T13:28:00"/>
    <s v="Yes"/>
    <n v="566"/>
    <x v="0"/>
    <x v="0"/>
  </r>
  <r>
    <s v="T2"/>
    <s v="Edinburgh"/>
    <x v="0"/>
    <s v="EI3256"/>
    <d v="2019-05-31T14:25:00"/>
    <s v="May"/>
    <s v="Friday"/>
    <n v="22"/>
    <s v="Medium"/>
    <d v="2019-05-31T00:00:00"/>
    <d v="1899-12-30T14:25:00"/>
    <d v="1899-12-30T14:30:00"/>
    <d v="1899-12-30T14:47:00"/>
    <s v="Yes"/>
    <n v="566"/>
    <x v="0"/>
    <x v="0"/>
  </r>
  <r>
    <s v="T2"/>
    <s v="Newburgh"/>
    <x v="6"/>
    <s v="D81763"/>
    <d v="2019-05-31T14:30:00"/>
    <s v="May"/>
    <s v="Friday"/>
    <n v="45"/>
    <s v="Long"/>
    <d v="2019-05-31T00:00:00"/>
    <d v="1899-12-30T14:30:00"/>
    <d v="1899-12-30T14:30:00"/>
    <d v="1899-12-30T15:15:00"/>
    <s v="Yes"/>
    <n v="18"/>
    <x v="5"/>
    <x v="5"/>
  </r>
  <r>
    <s v="T1"/>
    <s v="Tenerife"/>
    <x v="2"/>
    <s v="FR7122"/>
    <d v="2019-05-31T14:30:00"/>
    <s v="May"/>
    <s v="Friday"/>
    <n v="8"/>
    <s v="None"/>
    <d v="2019-05-31T00:00:00"/>
    <d v="1899-12-30T14:30:00"/>
    <d v="1899-12-30T14:30:00"/>
    <d v="1899-12-30T14:38:00"/>
    <s v="No"/>
    <n v="520"/>
    <x v="2"/>
    <x v="2"/>
  </r>
  <r>
    <s v="T1"/>
    <s v="Berlin"/>
    <x v="2"/>
    <s v="FR8558"/>
    <d v="2019-05-31T14:30:00"/>
    <s v="May"/>
    <s v="Friday"/>
    <n v="12"/>
    <s v="Short"/>
    <d v="2019-05-31T00:00:00"/>
    <d v="1899-12-30T14:30:00"/>
    <d v="1899-12-30T14:30:00"/>
    <d v="1899-12-30T14:42:00"/>
    <s v="No"/>
    <n v="520"/>
    <x v="2"/>
    <x v="2"/>
  </r>
  <r>
    <s v="T2"/>
    <s v="London-LHR"/>
    <x v="0"/>
    <s v="EI168"/>
    <d v="2019-05-31T14:30:00"/>
    <s v="May"/>
    <s v="Friday"/>
    <n v="14"/>
    <s v="Short"/>
    <d v="2019-05-31T00:00:00"/>
    <d v="1899-12-30T14:30:00"/>
    <d v="1899-12-30T14:30:00"/>
    <d v="1899-12-30T14:44:00"/>
    <s v="No"/>
    <n v="566"/>
    <x v="0"/>
    <x v="0"/>
  </r>
  <r>
    <s v="T2"/>
    <s v="Toronto YHM"/>
    <x v="6"/>
    <s v="D81840"/>
    <d v="2019-05-31T14:40:00"/>
    <s v="May"/>
    <s v="Friday"/>
    <n v="5"/>
    <s v="None"/>
    <d v="2019-05-31T00:00:00"/>
    <d v="1899-12-30T14:40:00"/>
    <d v="1899-12-30T14:40:00"/>
    <d v="1899-12-30T14:45:00"/>
    <s v="No"/>
    <n v="18"/>
    <x v="5"/>
    <x v="5"/>
  </r>
  <r>
    <s v="T2"/>
    <s v="Jersey"/>
    <x v="0"/>
    <s v="EI3342"/>
    <d v="2019-05-31T14:45:00"/>
    <s v="May"/>
    <s v="Friday"/>
    <n v="28"/>
    <s v="Medium"/>
    <d v="2019-05-31T00:00:00"/>
    <d v="1899-12-30T14:45:00"/>
    <d v="1899-12-30T14:50:00"/>
    <d v="1899-12-30T15:13:00"/>
    <s v="Yes"/>
    <n v="566"/>
    <x v="0"/>
    <x v="0"/>
  </r>
  <r>
    <s v="T1"/>
    <s v="Chania-Souda"/>
    <x v="2"/>
    <s v="FR7354"/>
    <d v="2019-05-31T14:45:00"/>
    <s v="May"/>
    <s v="Friday"/>
    <n v="2"/>
    <s v="None"/>
    <d v="2019-05-31T00:00:00"/>
    <d v="1899-12-30T14:45:00"/>
    <d v="1899-12-30T14:50:00"/>
    <d v="1899-12-30T14:47:00"/>
    <s v="No"/>
    <n v="520"/>
    <x v="2"/>
    <x v="2"/>
  </r>
  <r>
    <s v="T1"/>
    <s v="Liverpool"/>
    <x v="2"/>
    <s v="FR1442"/>
    <d v="2019-05-31T14:50:00"/>
    <s v="May"/>
    <s v="Friday"/>
    <n v="39"/>
    <s v="Long"/>
    <d v="2019-05-31T00:00:00"/>
    <d v="1899-12-30T14:50:00"/>
    <d v="1899-12-30T14:50:00"/>
    <d v="1899-12-30T15:29:00"/>
    <s v="Yes"/>
    <n v="520"/>
    <x v="2"/>
    <x v="2"/>
  </r>
  <r>
    <s v="T2"/>
    <s v="Manchester"/>
    <x v="0"/>
    <s v="EI208"/>
    <d v="2019-05-31T14:50:00"/>
    <s v="May"/>
    <s v="Friday"/>
    <n v="5"/>
    <s v="None"/>
    <d v="2019-05-31T00:00:00"/>
    <d v="1899-12-30T14:50:00"/>
    <d v="1899-12-30T14:50:00"/>
    <d v="1899-12-30T14:55:00"/>
    <s v="No"/>
    <n v="566"/>
    <x v="0"/>
    <x v="0"/>
  </r>
  <r>
    <s v="T1"/>
    <s v="Bristol"/>
    <x v="2"/>
    <s v="FR506"/>
    <d v="2019-05-31T14:55:00"/>
    <s v="May"/>
    <s v="Friday"/>
    <n v="10"/>
    <s v="Short"/>
    <d v="2019-05-31T00:00:00"/>
    <d v="1899-12-30T14:55:00"/>
    <d v="1899-12-30T15:00:00"/>
    <d v="1899-12-30T15:05:00"/>
    <s v="No"/>
    <n v="520"/>
    <x v="2"/>
    <x v="2"/>
  </r>
  <r>
    <s v="T1"/>
    <s v="Memmingen"/>
    <x v="2"/>
    <s v="FR2412"/>
    <d v="2019-05-31T14:55:00"/>
    <s v="May"/>
    <s v="Friday"/>
    <n v="46"/>
    <s v="Long"/>
    <d v="2019-05-31T00:00:00"/>
    <d v="1899-12-30T14:55:00"/>
    <d v="1899-12-30T15:00:00"/>
    <d v="1899-12-30T15:41:00"/>
    <s v="Yes"/>
    <n v="520"/>
    <x v="2"/>
    <x v="2"/>
  </r>
  <r>
    <s v="T2"/>
    <s v="Los Angeles"/>
    <x v="0"/>
    <s v="EI145"/>
    <d v="2019-05-31T15:00:00"/>
    <s v="May"/>
    <s v="Friday"/>
    <n v="16"/>
    <s v="Short"/>
    <d v="2019-05-31T00:00:00"/>
    <d v="1899-12-30T15:00:00"/>
    <d v="1899-12-30T15:00:00"/>
    <d v="1899-12-30T15:16:00"/>
    <s v="No"/>
    <n v="566"/>
    <x v="0"/>
    <x v="0"/>
  </r>
  <r>
    <s v="T2"/>
    <s v="Glasgow"/>
    <x v="0"/>
    <s v="EI3226"/>
    <d v="2019-05-31T15:00:00"/>
    <s v="May"/>
    <s v="Friday"/>
    <n v="31"/>
    <s v="Long"/>
    <d v="2019-05-31T00:00:00"/>
    <d v="1899-12-30T15:00:00"/>
    <d v="1899-12-30T15:00:00"/>
    <d v="1899-12-30T15:31:00"/>
    <s v="Yes"/>
    <n v="566"/>
    <x v="0"/>
    <x v="0"/>
  </r>
  <r>
    <s v="T1"/>
    <s v="Cardiff"/>
    <x v="8"/>
    <s v="BE4526"/>
    <d v="2019-05-31T15:00:00"/>
    <s v="May"/>
    <s v="Friday"/>
    <n v="2"/>
    <s v="None"/>
    <d v="2019-05-31T00:00:00"/>
    <d v="1899-12-30T15:00:00"/>
    <d v="1899-12-30T15:00:00"/>
    <d v="1899-12-30T15:02:00"/>
    <s v="No"/>
    <n v="20"/>
    <x v="7"/>
    <x v="7"/>
  </r>
  <r>
    <s v="T2"/>
    <s v="Tenerife"/>
    <x v="0"/>
    <s v="EI764"/>
    <d v="2019-05-31T15:00:00"/>
    <s v="May"/>
    <s v="Friday"/>
    <n v="123"/>
    <s v="Long"/>
    <d v="2019-05-31T00:00:00"/>
    <d v="1899-12-30T15:00:00"/>
    <d v="1899-12-30T15:00:00"/>
    <d v="1899-12-30T17:03:00"/>
    <s v="Yes"/>
    <n v="566"/>
    <x v="0"/>
    <x v="0"/>
  </r>
  <r>
    <s v="T1"/>
    <s v="Barcelona"/>
    <x v="16"/>
    <s v="VY8721"/>
    <d v="2019-05-31T15:05:00"/>
    <s v="May"/>
    <s v="Friday"/>
    <n v="76"/>
    <s v="Long"/>
    <d v="2019-05-31T00:00:00"/>
    <d v="1899-12-30T15:05:00"/>
    <d v="1899-12-30T15:10:00"/>
    <d v="1899-12-30T16:21:00"/>
    <s v="Yes"/>
    <n v="15"/>
    <x v="15"/>
    <x v="15"/>
  </r>
  <r>
    <s v="T2"/>
    <s v="London-LGW"/>
    <x v="0"/>
    <s v="EI238"/>
    <d v="2019-05-31T15:05:00"/>
    <s v="May"/>
    <s v="Friday"/>
    <n v="49"/>
    <s v="Long"/>
    <d v="2019-05-31T00:00:00"/>
    <d v="1899-12-30T15:05:00"/>
    <d v="1899-12-30T15:10:00"/>
    <d v="1899-12-30T15:54:00"/>
    <s v="Yes"/>
    <n v="566"/>
    <x v="0"/>
    <x v="0"/>
  </r>
  <r>
    <s v="T1"/>
    <s v="Malaga"/>
    <x v="2"/>
    <s v="FR7048"/>
    <d v="2019-05-31T15:10:00"/>
    <s v="May"/>
    <s v="Friday"/>
    <n v="13"/>
    <s v="Short"/>
    <d v="2019-05-31T00:00:00"/>
    <d v="1899-12-30T15:10:00"/>
    <d v="1899-12-30T15:10:00"/>
    <d v="1899-12-30T15:23:00"/>
    <s v="No"/>
    <n v="520"/>
    <x v="2"/>
    <x v="2"/>
  </r>
  <r>
    <s v="T1"/>
    <s v="Doha"/>
    <x v="17"/>
    <s v="QR018"/>
    <d v="2019-05-31T15:10:00"/>
    <s v="May"/>
    <s v="Friday"/>
    <n v="0"/>
    <s v="None"/>
    <d v="2019-05-31T00:00:00"/>
    <d v="1899-12-30T15:10:00"/>
    <d v="1899-12-30T15:10:00"/>
    <d v="1899-12-30T15:10:00"/>
    <s v="No"/>
    <n v="4"/>
    <x v="8"/>
    <x v="16"/>
  </r>
  <r>
    <s v="T1"/>
    <s v="London-LHR"/>
    <x v="4"/>
    <s v="BA837"/>
    <d v="2019-05-31T15:15:00"/>
    <s v="May"/>
    <s v="Friday"/>
    <n v="26"/>
    <s v="Medium"/>
    <d v="2019-05-31T00:00:00"/>
    <d v="1899-12-30T15:15:00"/>
    <d v="1899-12-30T15:20:00"/>
    <d v="1899-12-30T15:41:00"/>
    <s v="Yes"/>
    <n v="40"/>
    <x v="4"/>
    <x v="4"/>
  </r>
  <r>
    <s v="T2"/>
    <s v="Gran Canaria"/>
    <x v="0"/>
    <s v="EI782"/>
    <d v="2019-05-31T15:20:00"/>
    <s v="May"/>
    <s v="Friday"/>
    <n v="26"/>
    <s v="Medium"/>
    <d v="2019-05-31T00:00:00"/>
    <d v="1899-12-30T15:20:00"/>
    <d v="1899-12-30T15:20:00"/>
    <d v="1899-12-30T15:46:00"/>
    <s v="Yes"/>
    <n v="566"/>
    <x v="0"/>
    <x v="0"/>
  </r>
  <r>
    <s v="T1"/>
    <s v="Birmingham"/>
    <x v="2"/>
    <s v="FR670"/>
    <d v="2019-05-31T13:25:00"/>
    <s v="May"/>
    <s v="Friday"/>
    <n v="10"/>
    <s v="Short"/>
    <d v="2019-05-31T00:00:00"/>
    <d v="1899-12-30T13:25:00"/>
    <d v="1899-12-30T13:30:00"/>
    <d v="1899-12-30T13:35:00"/>
    <s v="No"/>
    <n v="520"/>
    <x v="2"/>
    <x v="2"/>
  </r>
  <r>
    <s v="T2"/>
    <s v="Birmingham"/>
    <x v="0"/>
    <s v="EI272"/>
    <d v="2019-05-31T13:30:00"/>
    <s v="May"/>
    <s v="Friday"/>
    <n v="42"/>
    <s v="Long"/>
    <d v="2019-05-31T00:00:00"/>
    <d v="1899-12-30T13:30:00"/>
    <d v="1899-12-30T13:30:00"/>
    <d v="1899-12-30T14:12:00"/>
    <s v="Yes"/>
    <n v="566"/>
    <x v="0"/>
    <x v="0"/>
  </r>
  <r>
    <s v="T2"/>
    <s v="Chicago"/>
    <x v="18"/>
    <s v="AA209"/>
    <d v="2019-05-31T13:35:00"/>
    <s v="May"/>
    <s v="Friday"/>
    <n v="6"/>
    <s v="None"/>
    <d v="2019-05-31T00:00:00"/>
    <d v="1899-12-30T13:35:00"/>
    <d v="1899-12-30T13:40:00"/>
    <d v="1899-12-30T13:41:00"/>
    <s v="No"/>
    <n v="11"/>
    <x v="13"/>
    <x v="17"/>
  </r>
  <r>
    <s v="T2"/>
    <s v="Toronto YYZ"/>
    <x v="0"/>
    <s v="EI129"/>
    <d v="2019-05-31T13:35:00"/>
    <s v="May"/>
    <s v="Friday"/>
    <n v="47"/>
    <s v="Long"/>
    <d v="2019-05-31T00:00:00"/>
    <d v="1899-12-30T13:35:00"/>
    <d v="1899-12-30T13:40:00"/>
    <d v="1899-12-30T14:22:00"/>
    <s v="Yes"/>
    <n v="566"/>
    <x v="0"/>
    <x v="0"/>
  </r>
  <r>
    <s v="T1"/>
    <s v="Tours"/>
    <x v="2"/>
    <s v="FR2993"/>
    <d v="2019-05-31T13:35:00"/>
    <s v="May"/>
    <s v="Friday"/>
    <n v="42"/>
    <s v="Long"/>
    <d v="2019-05-31T00:00:00"/>
    <d v="1899-12-30T13:35:00"/>
    <d v="1899-12-30T13:40:00"/>
    <d v="1899-12-30T14:17:00"/>
    <s v="Yes"/>
    <n v="520"/>
    <x v="2"/>
    <x v="2"/>
  </r>
  <r>
    <s v="T2"/>
    <s v="London-LHR"/>
    <x v="0"/>
    <s v="EI166"/>
    <d v="2019-05-31T13:40:00"/>
    <s v="May"/>
    <s v="Friday"/>
    <n v="50"/>
    <s v="Long"/>
    <d v="2019-05-31T00:00:00"/>
    <d v="1899-12-30T13:40:00"/>
    <d v="1899-12-30T13:40:00"/>
    <d v="1899-12-30T14:30:00"/>
    <s v="Yes"/>
    <n v="566"/>
    <x v="0"/>
    <x v="0"/>
  </r>
  <r>
    <s v="T2"/>
    <s v="Paris-CDG"/>
    <x v="0"/>
    <s v="EI526"/>
    <d v="2019-05-31T13:40:00"/>
    <s v="May"/>
    <s v="Friday"/>
    <n v="20"/>
    <s v="Medium"/>
    <d v="2019-05-31T00:00:00"/>
    <d v="1899-12-30T13:40:00"/>
    <d v="1899-12-30T13:40:00"/>
    <d v="1899-12-30T14:00:00"/>
    <s v="No"/>
    <n v="566"/>
    <x v="0"/>
    <x v="0"/>
  </r>
  <r>
    <s v="T2"/>
    <s v="Isle Of Man"/>
    <x v="0"/>
    <s v="EI3214"/>
    <d v="2019-05-31T13:40:00"/>
    <s v="May"/>
    <s v="Friday"/>
    <n v="61"/>
    <s v="Long"/>
    <d v="2019-05-31T00:00:00"/>
    <d v="1899-12-30T13:40:00"/>
    <d v="1899-12-30T13:40:00"/>
    <d v="1899-12-30T14:41:00"/>
    <s v="Yes"/>
    <n v="566"/>
    <x v="0"/>
    <x v="0"/>
  </r>
  <r>
    <s v="T2"/>
    <s v="Amsterdam"/>
    <x v="0"/>
    <s v="EI608"/>
    <d v="2019-05-31T13:50:00"/>
    <s v="May"/>
    <s v="Friday"/>
    <n v="11"/>
    <s v="Short"/>
    <d v="2019-05-31T00:00:00"/>
    <d v="1899-12-30T13:50:00"/>
    <d v="1899-12-30T13:50:00"/>
    <d v="1899-12-30T14:01:00"/>
    <s v="No"/>
    <n v="566"/>
    <x v="0"/>
    <x v="0"/>
  </r>
  <r>
    <s v="T1"/>
    <s v="Manchester"/>
    <x v="2"/>
    <s v="FR562"/>
    <d v="2019-05-31T13:50:00"/>
    <s v="May"/>
    <s v="Friday"/>
    <n v="12"/>
    <s v="Short"/>
    <d v="2019-05-31T00:00:00"/>
    <d v="1899-12-30T13:50:00"/>
    <d v="1899-12-30T13:50:00"/>
    <d v="1899-12-30T14:02:00"/>
    <s v="No"/>
    <n v="520"/>
    <x v="2"/>
    <x v="2"/>
  </r>
  <r>
    <s v="T2"/>
    <s v="Dubai"/>
    <x v="9"/>
    <s v="EK162"/>
    <d v="2019-05-31T13:50:00"/>
    <s v="May"/>
    <s v="Friday"/>
    <n v="19"/>
    <s v="Short"/>
    <d v="2019-05-31T00:00:00"/>
    <d v="1899-12-30T13:50:00"/>
    <d v="1899-12-30T13:50:00"/>
    <d v="1899-12-30T14:09:00"/>
    <s v="No"/>
    <n v="5"/>
    <x v="8"/>
    <x v="8"/>
  </r>
  <r>
    <s v="T1"/>
    <s v="CLJ"/>
    <x v="19"/>
    <s v="0B3756"/>
    <d v="2019-05-31T13:55:00"/>
    <s v="May"/>
    <s v="Friday"/>
    <n v="15"/>
    <s v="Short"/>
    <d v="2019-05-31T00:00:00"/>
    <d v="1899-12-30T13:55:00"/>
    <d v="1899-12-30T14:00:00"/>
    <d v="1899-12-30T14:10:00"/>
    <s v="No"/>
    <n v="3"/>
    <x v="16"/>
    <x v="18"/>
  </r>
  <r>
    <s v="T2"/>
    <s v="Washington"/>
    <x v="20"/>
    <s v="UA2832"/>
    <d v="2019-05-31T14:00:00"/>
    <s v="May"/>
    <s v="Friday"/>
    <n v="54"/>
    <s v="Long"/>
    <d v="2019-05-31T00:00:00"/>
    <d v="1899-12-30T14:00:00"/>
    <d v="1899-12-30T14:00:00"/>
    <d v="1899-12-30T14:54:00"/>
    <s v="Yes"/>
    <n v="18"/>
    <x v="17"/>
    <x v="19"/>
  </r>
  <r>
    <s v="T2"/>
    <s v="Bristol"/>
    <x v="0"/>
    <s v="EI3284"/>
    <d v="2019-05-31T14:00:00"/>
    <s v="May"/>
    <s v="Friday"/>
    <n v="9"/>
    <s v="None"/>
    <d v="2019-05-31T00:00:00"/>
    <d v="1899-12-30T14:00:00"/>
    <d v="1899-12-30T14:00:00"/>
    <d v="1899-12-30T14:09:00"/>
    <s v="No"/>
    <n v="566"/>
    <x v="0"/>
    <x v="0"/>
  </r>
  <r>
    <s v="T1"/>
    <s v="Paris-CDG"/>
    <x v="15"/>
    <s v="AF1817"/>
    <d v="2019-05-31T14:10:00"/>
    <s v="May"/>
    <s v="Friday"/>
    <n v="3"/>
    <s v="None"/>
    <d v="2019-05-31T00:00:00"/>
    <d v="1899-12-30T14:10:00"/>
    <d v="1899-12-30T14:10:00"/>
    <d v="1899-12-30T14:13:00"/>
    <s v="No"/>
    <n v="12"/>
    <x v="14"/>
    <x v="14"/>
  </r>
  <r>
    <s v="T1"/>
    <s v="Lisbon"/>
    <x v="2"/>
    <s v="FR7138"/>
    <d v="2019-05-31T14:10:00"/>
    <s v="May"/>
    <s v="Friday"/>
    <n v="7"/>
    <s v="None"/>
    <d v="2019-05-31T00:00:00"/>
    <d v="1899-12-30T14:10:00"/>
    <d v="1899-12-30T14:10:00"/>
    <d v="1899-12-30T14:17:00"/>
    <s v="No"/>
    <n v="520"/>
    <x v="2"/>
    <x v="2"/>
  </r>
  <r>
    <s v="T1"/>
    <s v="London - LCY"/>
    <x v="4"/>
    <s v="BA4473"/>
    <d v="2019-05-31T14:20:00"/>
    <s v="May"/>
    <s v="Friday"/>
    <n v="10"/>
    <s v="Short"/>
    <d v="2019-05-31T00:00:00"/>
    <d v="1899-12-30T14:20:00"/>
    <d v="1899-12-30T14:20:00"/>
    <d v="1899-12-30T14:30:00"/>
    <s v="No"/>
    <n v="40"/>
    <x v="4"/>
    <x v="4"/>
  </r>
  <r>
    <s v="T2"/>
    <s v="Hartford"/>
    <x v="0"/>
    <s v="EI131"/>
    <d v="2019-05-31T14:20:00"/>
    <s v="May"/>
    <s v="Friday"/>
    <n v="43"/>
    <s v="Long"/>
    <d v="2019-05-31T00:00:00"/>
    <d v="1899-12-30T14:20:00"/>
    <d v="1899-12-30T14:20:00"/>
    <d v="1899-12-30T15:03:00"/>
    <s v="Yes"/>
    <n v="566"/>
    <x v="0"/>
    <x v="0"/>
  </r>
  <r>
    <s v="T1"/>
    <s v="Dusseldorf"/>
    <x v="21"/>
    <s v="EW9395"/>
    <d v="2019-05-31T12:20:00"/>
    <s v="May"/>
    <s v="Friday"/>
    <n v="20"/>
    <s v="Medium"/>
    <d v="2019-05-31T00:00:00"/>
    <d v="1899-12-30T12:20:00"/>
    <d v="1899-12-30T12:20:00"/>
    <d v="1899-12-30T12:40:00"/>
    <s v="No"/>
    <n v="5"/>
    <x v="18"/>
    <x v="20"/>
  </r>
  <r>
    <s v="T2"/>
    <s v="Atlanta"/>
    <x v="22"/>
    <s v="DL177"/>
    <d v="2019-05-31T12:20:00"/>
    <s v="May"/>
    <s v="Friday"/>
    <n v="52"/>
    <s v="Long"/>
    <d v="2019-05-31T00:00:00"/>
    <d v="1899-12-30T12:20:00"/>
    <d v="1899-12-30T12:20:00"/>
    <d v="1899-12-30T13:12:00"/>
    <s v="Yes"/>
    <n v="17"/>
    <x v="19"/>
    <x v="21"/>
  </r>
  <r>
    <s v="T2"/>
    <s v="Chicago"/>
    <x v="20"/>
    <s v="UA153"/>
    <d v="2019-05-31T12:25:00"/>
    <s v="May"/>
    <s v="Friday"/>
    <n v="10"/>
    <s v="Short"/>
    <d v="2019-05-31T00:00:00"/>
    <d v="1899-12-30T12:25:00"/>
    <d v="1899-12-30T12:30:00"/>
    <d v="1899-12-30T12:35:00"/>
    <s v="No"/>
    <n v="18"/>
    <x v="17"/>
    <x v="19"/>
  </r>
  <r>
    <s v="T2"/>
    <s v="Stockholm"/>
    <x v="6"/>
    <s v="DY4468"/>
    <d v="2019-05-31T12:25:00"/>
    <s v="May"/>
    <s v="Friday"/>
    <n v="21"/>
    <s v="Medium"/>
    <d v="2019-05-31T00:00:00"/>
    <d v="1899-12-30T12:25:00"/>
    <d v="1899-12-30T12:30:00"/>
    <d v="1899-12-30T12:46:00"/>
    <s v="Yes"/>
    <n v="18"/>
    <x v="5"/>
    <x v="5"/>
  </r>
  <r>
    <s v="T2"/>
    <s v="Nantes"/>
    <x v="0"/>
    <s v="EI538"/>
    <d v="2019-05-31T12:25:00"/>
    <s v="May"/>
    <s v="Friday"/>
    <n v="15"/>
    <s v="Short"/>
    <d v="2019-05-31T00:00:00"/>
    <d v="1899-12-30T12:25:00"/>
    <d v="1899-12-30T12:30:00"/>
    <d v="1899-12-30T12:40:00"/>
    <s v="No"/>
    <n v="566"/>
    <x v="0"/>
    <x v="0"/>
  </r>
  <r>
    <s v="T1"/>
    <s v="Toronto YYZ"/>
    <x v="23"/>
    <s v="AC843"/>
    <d v="2019-05-31T12:25:00"/>
    <s v="May"/>
    <s v="Friday"/>
    <n v="8"/>
    <s v="None"/>
    <d v="2019-05-31T00:00:00"/>
    <d v="1899-12-30T12:25:00"/>
    <d v="1899-12-30T12:30:00"/>
    <d v="1899-12-30T12:33:00"/>
    <s v="No"/>
    <n v="10"/>
    <x v="20"/>
    <x v="22"/>
  </r>
  <r>
    <s v="T1"/>
    <s v="Cologne/Bonn"/>
    <x v="21"/>
    <s v="EW397"/>
    <d v="2019-05-31T12:30:00"/>
    <s v="May"/>
    <s v="Friday"/>
    <n v="28"/>
    <s v="Medium"/>
    <d v="2019-05-31T00:00:00"/>
    <d v="1899-12-30T12:30:00"/>
    <d v="1899-12-30T12:30:00"/>
    <d v="1899-12-30T12:58:00"/>
    <s v="Yes"/>
    <n v="5"/>
    <x v="18"/>
    <x v="20"/>
  </r>
  <r>
    <s v="T2"/>
    <s v="San Francisco"/>
    <x v="0"/>
    <s v="EI147"/>
    <d v="2019-05-31T12:35:00"/>
    <s v="May"/>
    <s v="Friday"/>
    <n v="32"/>
    <s v="Long"/>
    <d v="2019-05-31T00:00:00"/>
    <d v="1899-12-30T12:35:00"/>
    <d v="1899-12-30T12:40:00"/>
    <d v="1899-12-30T13:07:00"/>
    <s v="Yes"/>
    <n v="566"/>
    <x v="0"/>
    <x v="0"/>
  </r>
  <r>
    <s v="T1"/>
    <s v="Edinburgh"/>
    <x v="2"/>
    <s v="FR816"/>
    <d v="2019-05-31T12:35:00"/>
    <s v="May"/>
    <s v="Friday"/>
    <n v="1"/>
    <s v="None"/>
    <d v="2019-05-31T00:00:00"/>
    <d v="1899-12-30T12:35:00"/>
    <d v="1899-12-30T12:40:00"/>
    <d v="1899-12-30T12:36:00"/>
    <s v="No"/>
    <n v="520"/>
    <x v="2"/>
    <x v="2"/>
  </r>
  <r>
    <s v="T2"/>
    <s v="Washington"/>
    <x v="0"/>
    <s v="EI119"/>
    <d v="2019-05-31T12:35:00"/>
    <s v="May"/>
    <s v="Friday"/>
    <n v="39"/>
    <s v="Long"/>
    <d v="2019-05-31T00:00:00"/>
    <d v="1899-12-30T12:35:00"/>
    <d v="1899-12-30T12:40:00"/>
    <d v="1899-12-30T13:14:00"/>
    <s v="Yes"/>
    <n v="566"/>
    <x v="0"/>
    <x v="0"/>
  </r>
  <r>
    <s v="T1"/>
    <s v="Inverness"/>
    <x v="24"/>
    <s v="LM664"/>
    <d v="2019-05-31T12:35:00"/>
    <s v="May"/>
    <s v="Friday"/>
    <n v="3"/>
    <s v="None"/>
    <d v="2019-05-31T00:00:00"/>
    <d v="1899-12-30T12:35:00"/>
    <d v="1899-12-30T12:40:00"/>
    <d v="1899-12-30T12:38:00"/>
    <s v="No"/>
    <n v="2"/>
    <x v="1"/>
    <x v="18"/>
  </r>
  <r>
    <s v="T2"/>
    <s v="Kerry"/>
    <x v="0"/>
    <s v="EI3204"/>
    <d v="2019-05-31T12:40:00"/>
    <s v="May"/>
    <s v="Friday"/>
    <n v="108"/>
    <s v="Long"/>
    <d v="2019-05-31T00:00:00"/>
    <d v="1899-12-30T12:40:00"/>
    <d v="1899-12-30T12:40:00"/>
    <d v="1899-12-30T14:28:00"/>
    <s v="Yes"/>
    <n v="566"/>
    <x v="0"/>
    <x v="0"/>
  </r>
  <r>
    <s v="T1"/>
    <s v="London-LGW"/>
    <x v="2"/>
    <s v="FR122"/>
    <d v="2019-05-31T12:50:00"/>
    <s v="May"/>
    <s v="Friday"/>
    <n v="22"/>
    <s v="Medium"/>
    <d v="2019-05-31T00:00:00"/>
    <d v="1899-12-30T12:50:00"/>
    <d v="1899-12-30T12:50:00"/>
    <d v="1899-12-30T13:12:00"/>
    <s v="Yes"/>
    <n v="520"/>
    <x v="2"/>
    <x v="2"/>
  </r>
  <r>
    <s v="T2"/>
    <s v="Bordeaux"/>
    <x v="0"/>
    <s v="EI506"/>
    <d v="2019-05-31T12:55:00"/>
    <s v="May"/>
    <s v="Friday"/>
    <n v="23"/>
    <s v="Medium"/>
    <d v="2019-05-31T00:00:00"/>
    <d v="1899-12-30T12:55:00"/>
    <d v="1899-12-30T13:00:00"/>
    <d v="1899-12-30T13:18:00"/>
    <s v="Yes"/>
    <n v="566"/>
    <x v="0"/>
    <x v="0"/>
  </r>
  <r>
    <s v="T2"/>
    <s v="Prague"/>
    <x v="0"/>
    <s v="EI644"/>
    <d v="2019-05-31T12:55:00"/>
    <s v="May"/>
    <s v="Friday"/>
    <n v="52"/>
    <s v="Long"/>
    <d v="2019-05-31T00:00:00"/>
    <d v="1899-12-30T12:55:00"/>
    <d v="1899-12-30T13:00:00"/>
    <d v="1899-12-30T13:47:00"/>
    <s v="Yes"/>
    <n v="566"/>
    <x v="0"/>
    <x v="0"/>
  </r>
  <r>
    <s v="T2"/>
    <s v="Washington"/>
    <x v="20"/>
    <s v="UA127"/>
    <d v="2019-05-31T12:55:00"/>
    <s v="May"/>
    <s v="Friday"/>
    <n v="49"/>
    <s v="Long"/>
    <d v="2019-05-31T00:00:00"/>
    <d v="1899-12-30T12:55:00"/>
    <d v="1899-12-30T13:00:00"/>
    <d v="1899-12-30T13:44:00"/>
    <s v="Yes"/>
    <n v="18"/>
    <x v="17"/>
    <x v="19"/>
  </r>
  <r>
    <s v="T1"/>
    <s v="London-LHR"/>
    <x v="4"/>
    <s v="BA835"/>
    <d v="2019-05-31T13:00:00"/>
    <s v="May"/>
    <s v="Friday"/>
    <n v="11"/>
    <s v="Short"/>
    <d v="2019-05-31T00:00:00"/>
    <d v="1899-12-30T13:00:00"/>
    <d v="1899-12-30T13:00:00"/>
    <d v="1899-12-30T13:11:00"/>
    <s v="No"/>
    <n v="40"/>
    <x v="4"/>
    <x v="4"/>
  </r>
  <r>
    <s v="T2"/>
    <s v="Newark"/>
    <x v="0"/>
    <s v="EI101"/>
    <d v="2019-05-31T13:00:00"/>
    <s v="May"/>
    <s v="Friday"/>
    <n v="22"/>
    <s v="Medium"/>
    <d v="2019-05-31T00:00:00"/>
    <d v="1899-12-30T13:00:00"/>
    <d v="1899-12-30T13:00:00"/>
    <d v="1899-12-30T13:22:00"/>
    <s v="Yes"/>
    <n v="566"/>
    <x v="0"/>
    <x v="0"/>
  </r>
  <r>
    <s v="T1"/>
    <s v="Madrid"/>
    <x v="2"/>
    <s v="FR3978"/>
    <d v="2019-05-31T13:05:00"/>
    <s v="May"/>
    <s v="Friday"/>
    <n v="42"/>
    <s v="Long"/>
    <d v="2019-05-31T00:00:00"/>
    <d v="1899-12-30T13:05:00"/>
    <d v="1899-12-30T13:10:00"/>
    <d v="1899-12-30T13:47:00"/>
    <s v="Yes"/>
    <n v="520"/>
    <x v="2"/>
    <x v="2"/>
  </r>
  <r>
    <s v="T2"/>
    <s v="London-LGW"/>
    <x v="0"/>
    <s v="EI236"/>
    <d v="2019-05-31T13:05:00"/>
    <s v="May"/>
    <s v="Friday"/>
    <n v="4"/>
    <s v="None"/>
    <d v="2019-05-31T00:00:00"/>
    <d v="1899-12-30T13:05:00"/>
    <d v="1899-12-30T13:10:00"/>
    <d v="1899-12-30T13:09:00"/>
    <s v="No"/>
    <n v="566"/>
    <x v="0"/>
    <x v="0"/>
  </r>
  <r>
    <s v="T2"/>
    <s v="Philadelphia"/>
    <x v="0"/>
    <s v="EI115"/>
    <d v="2019-05-31T13:10:00"/>
    <s v="May"/>
    <s v="Friday"/>
    <n v="45"/>
    <s v="Long"/>
    <d v="2019-05-31T00:00:00"/>
    <d v="1899-12-30T13:10:00"/>
    <d v="1899-12-30T13:10:00"/>
    <d v="1899-12-30T13:55:00"/>
    <s v="Yes"/>
    <n v="566"/>
    <x v="0"/>
    <x v="0"/>
  </r>
  <r>
    <s v="T2"/>
    <s v="Santiago"/>
    <x v="0"/>
    <s v="EI742"/>
    <d v="2019-05-31T13:10:00"/>
    <s v="May"/>
    <s v="Friday"/>
    <n v="29"/>
    <s v="Medium"/>
    <d v="2019-05-31T00:00:00"/>
    <d v="1899-12-30T13:10:00"/>
    <d v="1899-12-30T13:10:00"/>
    <d v="1899-12-30T13:39:00"/>
    <s v="Yes"/>
    <n v="566"/>
    <x v="0"/>
    <x v="0"/>
  </r>
  <r>
    <s v="T2"/>
    <s v="Edinburgh"/>
    <x v="0"/>
    <s v="EI3254"/>
    <d v="2019-05-31T13:10:00"/>
    <s v="May"/>
    <s v="Friday"/>
    <n v="72"/>
    <s v="Long"/>
    <d v="2019-05-31T00:00:00"/>
    <d v="1899-12-30T13:10:00"/>
    <d v="1899-12-30T13:10:00"/>
    <d v="1899-12-30T14:22:00"/>
    <s v="Yes"/>
    <n v="566"/>
    <x v="0"/>
    <x v="0"/>
  </r>
  <r>
    <s v="T1"/>
    <s v="Amsterdam"/>
    <x v="7"/>
    <s v="KL936"/>
    <d v="2019-05-31T13:20:00"/>
    <s v="May"/>
    <s v="Friday"/>
    <n v="28"/>
    <s v="Medium"/>
    <d v="2019-05-31T00:00:00"/>
    <d v="1899-12-30T13:20:00"/>
    <d v="1899-12-30T13:20:00"/>
    <d v="1899-12-30T13:48:00"/>
    <s v="Yes"/>
    <n v="50"/>
    <x v="6"/>
    <x v="6"/>
  </r>
  <r>
    <s v="T2"/>
    <s v="London - LCY"/>
    <x v="0"/>
    <s v="EI286"/>
    <d v="2019-05-31T13:20:00"/>
    <s v="May"/>
    <s v="Friday"/>
    <n v="30"/>
    <s v="Long"/>
    <d v="2019-05-31T00:00:00"/>
    <d v="1899-12-30T13:20:00"/>
    <d v="1899-12-30T13:20:00"/>
    <d v="1899-12-30T13:50:00"/>
    <s v="Yes"/>
    <n v="566"/>
    <x v="0"/>
    <x v="0"/>
  </r>
  <r>
    <s v="T2"/>
    <s v="Geneva"/>
    <x v="0"/>
    <s v="EI684"/>
    <d v="2019-05-31T13:20:00"/>
    <s v="May"/>
    <s v="Friday"/>
    <n v="100"/>
    <s v="Long"/>
    <d v="2019-05-31T00:00:00"/>
    <d v="1899-12-30T13:20:00"/>
    <d v="1899-12-30T13:20:00"/>
    <d v="1899-12-30T15:00:00"/>
    <s v="Yes"/>
    <n v="566"/>
    <x v="0"/>
    <x v="0"/>
  </r>
  <r>
    <s v="T2"/>
    <s v="Boston"/>
    <x v="0"/>
    <s v="EI137"/>
    <d v="2019-05-31T11:30:00"/>
    <s v="May"/>
    <s v="Friday"/>
    <n v="18"/>
    <s v="Short"/>
    <d v="2019-05-31T00:00:00"/>
    <d v="1899-12-30T11:30:00"/>
    <d v="1899-12-30T11:30:00"/>
    <d v="1899-12-30T11:48:00"/>
    <s v="No"/>
    <n v="566"/>
    <x v="0"/>
    <x v="0"/>
  </r>
  <r>
    <s v="T2"/>
    <s v="Chicago"/>
    <x v="0"/>
    <s v="EI123"/>
    <d v="2019-05-31T11:30:00"/>
    <s v="May"/>
    <s v="Friday"/>
    <n v="23"/>
    <s v="Medium"/>
    <d v="2019-05-31T00:00:00"/>
    <d v="1899-12-30T11:30:00"/>
    <d v="1899-12-30T11:30:00"/>
    <d v="1899-12-30T11:53:00"/>
    <s v="Yes"/>
    <n v="566"/>
    <x v="0"/>
    <x v="0"/>
  </r>
  <r>
    <s v="T2"/>
    <s v="New York"/>
    <x v="22"/>
    <s v="DL045"/>
    <d v="2019-05-31T11:35:00"/>
    <s v="May"/>
    <s v="Friday"/>
    <n v="4"/>
    <s v="None"/>
    <d v="2019-05-31T00:00:00"/>
    <d v="1899-12-30T11:35:00"/>
    <d v="1899-12-30T11:40:00"/>
    <d v="1899-12-30T11:39:00"/>
    <s v="No"/>
    <n v="17"/>
    <x v="19"/>
    <x v="21"/>
  </r>
  <r>
    <s v="T1"/>
    <s v="Copenhagen"/>
    <x v="2"/>
    <s v="FR632"/>
    <d v="2019-05-31T11:45:00"/>
    <s v="May"/>
    <s v="Friday"/>
    <n v="7"/>
    <s v="None"/>
    <d v="2019-05-31T00:00:00"/>
    <d v="1899-12-30T11:45:00"/>
    <d v="1899-12-30T11:50:00"/>
    <d v="1899-12-30T11:52:00"/>
    <s v="No"/>
    <n v="520"/>
    <x v="2"/>
    <x v="2"/>
  </r>
  <r>
    <s v="T2"/>
    <s v="Faro"/>
    <x v="0"/>
    <s v="EI494"/>
    <d v="2019-05-31T11:45:00"/>
    <s v="May"/>
    <s v="Friday"/>
    <n v="17"/>
    <s v="Short"/>
    <d v="2019-05-31T00:00:00"/>
    <d v="1899-12-30T11:45:00"/>
    <d v="1899-12-30T11:50:00"/>
    <d v="1899-12-30T12:02:00"/>
    <s v="No"/>
    <n v="566"/>
    <x v="0"/>
    <x v="0"/>
  </r>
  <r>
    <s v="T1"/>
    <s v="Keflavik"/>
    <x v="25"/>
    <s v="FI417"/>
    <d v="2019-05-31T11:45:00"/>
    <s v="May"/>
    <s v="Friday"/>
    <n v="23"/>
    <s v="Medium"/>
    <d v="2019-05-31T00:00:00"/>
    <d v="1899-12-30T11:45:00"/>
    <d v="1899-12-30T11:50:00"/>
    <d v="1899-12-30T12:08:00"/>
    <s v="Yes"/>
    <n v="17"/>
    <x v="21"/>
    <x v="23"/>
  </r>
  <r>
    <s v="T2"/>
    <s v="Lyon-Saint Exupery"/>
    <x v="0"/>
    <s v="EI552"/>
    <d v="2019-05-31T11:50:00"/>
    <s v="May"/>
    <s v="Friday"/>
    <n v="38"/>
    <s v="Long"/>
    <d v="2019-05-31T00:00:00"/>
    <d v="1899-12-30T11:50:00"/>
    <d v="1899-12-30T11:50:00"/>
    <d v="1899-12-30T12:28:00"/>
    <s v="Yes"/>
    <n v="566"/>
    <x v="0"/>
    <x v="0"/>
  </r>
  <r>
    <s v="T1"/>
    <s v="London-STN"/>
    <x v="2"/>
    <s v="FR2272"/>
    <d v="2019-05-31T11:55:00"/>
    <s v="May"/>
    <s v="Friday"/>
    <n v="43"/>
    <s v="Long"/>
    <d v="2019-05-31T00:00:00"/>
    <d v="1899-12-30T11:55:00"/>
    <d v="1899-12-30T12:00:00"/>
    <d v="1899-12-30T12:38:00"/>
    <s v="Yes"/>
    <n v="520"/>
    <x v="2"/>
    <x v="2"/>
  </r>
  <r>
    <s v="T2"/>
    <s v="London-LHR"/>
    <x v="0"/>
    <s v="EI164"/>
    <d v="2019-05-31T12:00:00"/>
    <s v="May"/>
    <s v="Friday"/>
    <n v="16"/>
    <s v="Short"/>
    <d v="2019-05-31T00:00:00"/>
    <d v="1899-12-30T12:00:00"/>
    <d v="1899-12-30T12:00:00"/>
    <d v="1899-12-30T12:16:00"/>
    <s v="No"/>
    <n v="566"/>
    <x v="0"/>
    <x v="0"/>
  </r>
  <r>
    <s v="T2"/>
    <s v="Toulouse"/>
    <x v="0"/>
    <s v="EI532"/>
    <d v="2019-05-31T12:00:00"/>
    <s v="May"/>
    <s v="Friday"/>
    <n v="38"/>
    <s v="Long"/>
    <d v="2019-05-31T00:00:00"/>
    <d v="1899-12-30T12:00:00"/>
    <d v="1899-12-30T12:00:00"/>
    <d v="1899-12-30T12:38:00"/>
    <s v="Yes"/>
    <n v="566"/>
    <x v="0"/>
    <x v="0"/>
  </r>
  <r>
    <s v="T1"/>
    <s v="Exeter"/>
    <x v="8"/>
    <s v="BE308"/>
    <d v="2019-05-31T12:05:00"/>
    <s v="May"/>
    <s v="Friday"/>
    <n v="5"/>
    <s v="None"/>
    <d v="2019-05-31T00:00:00"/>
    <d v="1899-12-30T12:05:00"/>
    <d v="1899-12-30T12:10:00"/>
    <d v="1899-12-30T12:10:00"/>
    <s v="No"/>
    <n v="20"/>
    <x v="7"/>
    <x v="7"/>
  </r>
  <r>
    <s v="T1"/>
    <s v="Frankfurt"/>
    <x v="12"/>
    <s v="LH979"/>
    <d v="2019-05-31T12:10:00"/>
    <s v="May"/>
    <s v="Friday"/>
    <n v="1"/>
    <s v="None"/>
    <d v="2019-05-31T00:00:00"/>
    <d v="1899-12-30T12:10:00"/>
    <d v="1899-12-30T12:10:00"/>
    <d v="1899-12-30T12:11:00"/>
    <s v="No"/>
    <n v="17"/>
    <x v="11"/>
    <x v="11"/>
  </r>
  <r>
    <s v="T2"/>
    <s v="Marseille"/>
    <x v="0"/>
    <s v="EI514"/>
    <d v="2019-05-31T12:15:00"/>
    <s v="May"/>
    <s v="Friday"/>
    <n v="8"/>
    <s v="None"/>
    <d v="2019-05-31T00:00:00"/>
    <d v="1899-12-30T12:15:00"/>
    <d v="1899-12-30T12:20:00"/>
    <d v="1899-12-30T12:23:00"/>
    <s v="No"/>
    <n v="566"/>
    <x v="0"/>
    <x v="0"/>
  </r>
  <r>
    <s v="T2"/>
    <s v="Vienna"/>
    <x v="0"/>
    <s v="EI664"/>
    <d v="2019-05-31T12:15:00"/>
    <s v="May"/>
    <s v="Friday"/>
    <n v="26"/>
    <s v="Medium"/>
    <d v="2019-05-31T00:00:00"/>
    <d v="1899-12-30T12:15:00"/>
    <d v="1899-12-30T12:20:00"/>
    <d v="1899-12-30T12:41:00"/>
    <s v="Yes"/>
    <n v="566"/>
    <x v="0"/>
    <x v="0"/>
  </r>
  <r>
    <s v="T1"/>
    <s v="Munich"/>
    <x v="12"/>
    <s v="LH2515"/>
    <d v="2019-05-31T10:35:00"/>
    <s v="May"/>
    <s v="Friday"/>
    <n v="2"/>
    <s v="None"/>
    <d v="2019-05-31T00:00:00"/>
    <d v="1899-12-30T10:35:00"/>
    <d v="1899-12-30T10:40:00"/>
    <d v="1899-12-30T10:37:00"/>
    <s v="No"/>
    <n v="17"/>
    <x v="11"/>
    <x v="11"/>
  </r>
  <r>
    <s v="T1"/>
    <s v="Lisbon"/>
    <x v="11"/>
    <s v="TP1323"/>
    <d v="2019-05-31T10:35:00"/>
    <s v="May"/>
    <s v="Friday"/>
    <n v="97"/>
    <s v="Long"/>
    <d v="2019-05-31T00:00:00"/>
    <d v="1899-12-30T10:35:00"/>
    <d v="1899-12-30T10:40:00"/>
    <d v="1899-12-30T12:12:00"/>
    <s v="Yes"/>
    <n v="23"/>
    <x v="10"/>
    <x v="10"/>
  </r>
  <r>
    <s v="T1"/>
    <s v="Manchester"/>
    <x v="2"/>
    <s v="FR554"/>
    <d v="2019-05-31T10:35:00"/>
    <s v="May"/>
    <s v="Friday"/>
    <n v="27"/>
    <s v="Medium"/>
    <d v="2019-05-31T00:00:00"/>
    <d v="1899-12-30T10:35:00"/>
    <d v="1899-12-30T10:40:00"/>
    <d v="1899-12-30T11:02:00"/>
    <s v="Yes"/>
    <n v="520"/>
    <x v="2"/>
    <x v="2"/>
  </r>
  <r>
    <s v="T2"/>
    <s v="Boston"/>
    <x v="22"/>
    <s v="DL155"/>
    <d v="2019-05-31T10:35:00"/>
    <s v="May"/>
    <s v="Friday"/>
    <n v="93"/>
    <s v="Long"/>
    <d v="2019-05-31T00:00:00"/>
    <d v="1899-12-30T10:35:00"/>
    <d v="1899-12-30T10:40:00"/>
    <d v="1899-12-30T12:08:00"/>
    <s v="Yes"/>
    <n v="17"/>
    <x v="19"/>
    <x v="21"/>
  </r>
  <r>
    <s v="T1"/>
    <s v="Birmingham"/>
    <x v="2"/>
    <s v="FR664"/>
    <d v="2019-05-31T10:40:00"/>
    <s v="May"/>
    <s v="Friday"/>
    <n v="13"/>
    <s v="Short"/>
    <d v="2019-05-31T00:00:00"/>
    <d v="1899-12-30T10:40:00"/>
    <d v="1899-12-30T10:40:00"/>
    <d v="1899-12-30T10:53:00"/>
    <s v="No"/>
    <n v="520"/>
    <x v="2"/>
    <x v="2"/>
  </r>
  <r>
    <s v="T2"/>
    <s v="New York"/>
    <x v="0"/>
    <s v="EI105"/>
    <d v="2019-05-31T10:50:00"/>
    <s v="May"/>
    <s v="Friday"/>
    <n v="6"/>
    <s v="None"/>
    <d v="2019-05-31T00:00:00"/>
    <d v="1899-12-30T10:50:00"/>
    <d v="1899-12-30T10:50:00"/>
    <d v="1899-12-30T10:56:00"/>
    <s v="No"/>
    <n v="566"/>
    <x v="0"/>
    <x v="0"/>
  </r>
  <r>
    <s v="T1"/>
    <s v="London-LHR"/>
    <x v="4"/>
    <s v="BA827"/>
    <d v="2019-05-31T10:50:00"/>
    <s v="May"/>
    <s v="Friday"/>
    <n v="0"/>
    <s v="None"/>
    <d v="2019-05-31T00:00:00"/>
    <d v="1899-12-30T10:50:00"/>
    <d v="1899-12-30T10:50:00"/>
    <d v="1899-12-30T10:50:00"/>
    <s v="No"/>
    <n v="40"/>
    <x v="4"/>
    <x v="4"/>
  </r>
  <r>
    <s v="T1"/>
    <s v="Krakow"/>
    <x v="2"/>
    <s v="FR2023"/>
    <d v="2019-05-31T10:55:00"/>
    <s v="May"/>
    <s v="Friday"/>
    <n v="1"/>
    <s v="None"/>
    <d v="2019-05-31T00:00:00"/>
    <d v="1899-12-30T10:55:00"/>
    <d v="1899-12-30T11:00:00"/>
    <d v="1899-12-30T10:56:00"/>
    <s v="No"/>
    <n v="520"/>
    <x v="2"/>
    <x v="2"/>
  </r>
  <r>
    <s v="T1"/>
    <s v="Istanbul"/>
    <x v="14"/>
    <s v="TK1976"/>
    <d v="2019-05-31T10:55:00"/>
    <s v="May"/>
    <s v="Friday"/>
    <n v="41"/>
    <s v="Long"/>
    <d v="2019-05-31T00:00:00"/>
    <d v="1899-12-30T10:55:00"/>
    <d v="1899-12-30T11:00:00"/>
    <d v="1899-12-30T11:36:00"/>
    <s v="Yes"/>
    <n v="18"/>
    <x v="13"/>
    <x v="13"/>
  </r>
  <r>
    <s v="T1"/>
    <s v="Amsterdam"/>
    <x v="7"/>
    <s v="KL946"/>
    <d v="2019-05-31T10:55:00"/>
    <s v="May"/>
    <s v="Friday"/>
    <n v="27"/>
    <s v="Medium"/>
    <d v="2019-05-31T00:00:00"/>
    <d v="1899-12-30T10:55:00"/>
    <d v="1899-12-30T11:00:00"/>
    <d v="1899-12-30T11:22:00"/>
    <s v="Yes"/>
    <n v="50"/>
    <x v="6"/>
    <x v="6"/>
  </r>
  <r>
    <s v="T2"/>
    <s v="Nice"/>
    <x v="0"/>
    <s v="EI544"/>
    <d v="2019-05-31T11:00:00"/>
    <s v="May"/>
    <s v="Friday"/>
    <n v="12"/>
    <s v="Short"/>
    <d v="2019-05-31T00:00:00"/>
    <d v="1899-12-30T11:00:00"/>
    <d v="1899-12-30T11:00:00"/>
    <d v="1899-12-30T11:12:00"/>
    <s v="No"/>
    <n v="566"/>
    <x v="0"/>
    <x v="0"/>
  </r>
  <r>
    <s v="T1"/>
    <s v="London - LCY"/>
    <x v="4"/>
    <s v="BA4465"/>
    <d v="2019-05-31T11:05:00"/>
    <s v="May"/>
    <s v="Friday"/>
    <n v="154"/>
    <s v="Long"/>
    <d v="2019-05-31T00:00:00"/>
    <d v="1899-12-30T11:05:00"/>
    <d v="1899-12-30T11:10:00"/>
    <d v="1899-12-30T13:39:00"/>
    <s v="Yes"/>
    <n v="40"/>
    <x v="4"/>
    <x v="4"/>
  </r>
  <r>
    <s v="T1"/>
    <s v="Amsterdam"/>
    <x v="2"/>
    <s v="FR3102"/>
    <d v="2019-05-31T11:05:00"/>
    <s v="May"/>
    <s v="Friday"/>
    <n v="17"/>
    <s v="Short"/>
    <d v="2019-05-31T00:00:00"/>
    <d v="1899-12-30T11:05:00"/>
    <d v="1899-12-30T11:10:00"/>
    <d v="1899-12-30T11:22:00"/>
    <s v="No"/>
    <n v="520"/>
    <x v="2"/>
    <x v="2"/>
  </r>
  <r>
    <s v="T1"/>
    <s v="London-LGW"/>
    <x v="2"/>
    <s v="FR114"/>
    <d v="2019-05-31T11:10:00"/>
    <s v="May"/>
    <s v="Friday"/>
    <n v="23"/>
    <s v="Medium"/>
    <d v="2019-05-31T00:00:00"/>
    <d v="1899-12-30T11:10:00"/>
    <d v="1899-12-30T11:10:00"/>
    <d v="1899-12-30T11:33:00"/>
    <s v="Yes"/>
    <n v="520"/>
    <x v="2"/>
    <x v="2"/>
  </r>
  <r>
    <s v="T2"/>
    <s v="London-LHR"/>
    <x v="0"/>
    <s v="EI162"/>
    <d v="2019-05-31T11:10:00"/>
    <s v="May"/>
    <s v="Friday"/>
    <n v="6"/>
    <s v="None"/>
    <d v="2019-05-31T00:00:00"/>
    <d v="1899-12-30T11:10:00"/>
    <d v="1899-12-30T11:10:00"/>
    <d v="1899-12-30T11:16:00"/>
    <s v="No"/>
    <n v="566"/>
    <x v="0"/>
    <x v="0"/>
  </r>
  <r>
    <s v="T2"/>
    <s v="Bristol"/>
    <x v="0"/>
    <s v="EI3282"/>
    <d v="2019-05-31T11:10:00"/>
    <s v="May"/>
    <s v="Friday"/>
    <n v="20"/>
    <s v="Medium"/>
    <d v="2019-05-31T00:00:00"/>
    <d v="1899-12-30T11:10:00"/>
    <d v="1899-12-30T11:10:00"/>
    <d v="1899-12-30T11:30:00"/>
    <s v="No"/>
    <n v="566"/>
    <x v="0"/>
    <x v="0"/>
  </r>
  <r>
    <s v="T1"/>
    <s v="Zurich"/>
    <x v="26"/>
    <s v="LX401"/>
    <d v="2019-05-31T11:15:00"/>
    <s v="May"/>
    <s v="Friday"/>
    <n v="13"/>
    <s v="Short"/>
    <d v="2019-05-31T00:00:00"/>
    <d v="1899-12-30T11:15:00"/>
    <d v="1899-12-30T11:20:00"/>
    <d v="1899-12-30T11:28:00"/>
    <s v="No"/>
    <n v="14"/>
    <x v="22"/>
    <x v="24"/>
  </r>
  <r>
    <s v="T1"/>
    <s v="Paris-CDG"/>
    <x v="15"/>
    <s v="AF1717"/>
    <d v="2019-05-31T11:20:00"/>
    <s v="May"/>
    <s v="Friday"/>
    <n v="13"/>
    <s v="Short"/>
    <d v="2019-05-31T00:00:00"/>
    <d v="1899-12-30T11:20:00"/>
    <d v="1899-12-30T11:20:00"/>
    <d v="1899-12-30T11:33:00"/>
    <s v="No"/>
    <n v="12"/>
    <x v="14"/>
    <x v="14"/>
  </r>
  <r>
    <s v="T2"/>
    <s v="Newquay"/>
    <x v="0"/>
    <s v="EI3930"/>
    <d v="2019-05-31T11:20:00"/>
    <s v="May"/>
    <s v="Friday"/>
    <n v="73"/>
    <s v="Long"/>
    <d v="2019-05-31T00:00:00"/>
    <d v="1899-12-30T11:20:00"/>
    <d v="1899-12-30T11:20:00"/>
    <d v="1899-12-30T12:33:00"/>
    <s v="Yes"/>
    <n v="566"/>
    <x v="0"/>
    <x v="0"/>
  </r>
  <r>
    <s v="T2"/>
    <s v="London - LCY"/>
    <x v="0"/>
    <s v="EI284"/>
    <d v="2019-05-31T11:20:00"/>
    <s v="May"/>
    <s v="Friday"/>
    <n v="9"/>
    <s v="None"/>
    <d v="2019-05-31T00:00:00"/>
    <d v="1899-12-30T11:20:00"/>
    <d v="1899-12-30T11:20:00"/>
    <d v="1899-12-30T11:29:00"/>
    <s v="No"/>
    <n v="566"/>
    <x v="0"/>
    <x v="0"/>
  </r>
  <r>
    <s v="T2"/>
    <s v="Newark"/>
    <x v="20"/>
    <s v="UA022"/>
    <d v="2019-05-31T09:20:00"/>
    <s v="May"/>
    <s v="Friday"/>
    <n v="163"/>
    <s v="Long"/>
    <d v="2019-05-31T00:00:00"/>
    <d v="1899-12-30T09:20:00"/>
    <d v="1899-12-30T09:20:00"/>
    <d v="1899-12-30T12:03:00"/>
    <s v="Yes"/>
    <n v="18"/>
    <x v="17"/>
    <x v="19"/>
  </r>
  <r>
    <s v="T2"/>
    <s v="Newcastle"/>
    <x v="0"/>
    <s v="EI3350"/>
    <d v="2019-05-31T09:20:00"/>
    <s v="May"/>
    <s v="Friday"/>
    <n v="14"/>
    <s v="Short"/>
    <d v="2019-05-31T00:00:00"/>
    <d v="1899-12-30T09:20:00"/>
    <d v="1899-12-30T09:20:00"/>
    <d v="1899-12-30T09:34:00"/>
    <s v="No"/>
    <n v="566"/>
    <x v="0"/>
    <x v="0"/>
  </r>
  <r>
    <s v="T1"/>
    <s v="Faro"/>
    <x v="2"/>
    <s v="FR7034"/>
    <d v="2019-05-31T09:30:00"/>
    <s v="May"/>
    <s v="Friday"/>
    <n v="12"/>
    <s v="Short"/>
    <d v="2019-05-31T00:00:00"/>
    <d v="1899-12-30T09:30:00"/>
    <d v="1899-12-30T09:30:00"/>
    <d v="1899-12-30T09:42:00"/>
    <s v="No"/>
    <n v="520"/>
    <x v="2"/>
    <x v="2"/>
  </r>
  <r>
    <s v="T1"/>
    <s v="Bratislava"/>
    <x v="2"/>
    <s v="FR4282"/>
    <d v="2019-05-31T09:30:00"/>
    <s v="May"/>
    <s v="Friday"/>
    <n v="21"/>
    <s v="Medium"/>
    <d v="2019-05-31T00:00:00"/>
    <d v="1899-12-30T09:30:00"/>
    <d v="1899-12-30T09:30:00"/>
    <d v="1899-12-30T09:51:00"/>
    <s v="Yes"/>
    <n v="520"/>
    <x v="2"/>
    <x v="2"/>
  </r>
  <r>
    <s v="T1"/>
    <s v="La Rochelle"/>
    <x v="2"/>
    <s v="FR1992"/>
    <d v="2019-05-31T09:35:00"/>
    <s v="May"/>
    <s v="Friday"/>
    <n v="11"/>
    <s v="Short"/>
    <d v="2019-05-31T00:00:00"/>
    <d v="1899-12-30T09:35:00"/>
    <d v="1899-12-30T09:40:00"/>
    <d v="1899-12-30T09:46:00"/>
    <s v="No"/>
    <n v="520"/>
    <x v="2"/>
    <x v="2"/>
  </r>
  <r>
    <s v="T1"/>
    <s v="Abu Dhabi"/>
    <x v="27"/>
    <s v="EY042"/>
    <d v="2019-05-31T09:35:00"/>
    <s v="May"/>
    <s v="Friday"/>
    <n v="37"/>
    <s v="Long"/>
    <d v="2019-05-31T00:00:00"/>
    <d v="1899-12-30T09:35:00"/>
    <d v="1899-12-30T09:40:00"/>
    <d v="1899-12-30T10:12:00"/>
    <s v="Yes"/>
    <n v="5"/>
    <x v="15"/>
    <x v="25"/>
  </r>
  <r>
    <s v="T1"/>
    <s v="Reus"/>
    <x v="2"/>
    <s v="FR1116"/>
    <d v="2019-05-31T09:40:00"/>
    <s v="May"/>
    <s v="Friday"/>
    <n v="20"/>
    <s v="Medium"/>
    <d v="2019-05-31T00:00:00"/>
    <d v="1899-12-30T09:40:00"/>
    <d v="1899-12-30T09:40:00"/>
    <d v="1899-12-30T10:00:00"/>
    <s v="No"/>
    <n v="520"/>
    <x v="2"/>
    <x v="2"/>
  </r>
  <r>
    <s v="T2"/>
    <s v="London-LHR"/>
    <x v="0"/>
    <s v="EI158"/>
    <d v="2019-05-31T09:40:00"/>
    <s v="May"/>
    <s v="Friday"/>
    <n v="20"/>
    <s v="Medium"/>
    <d v="2019-05-31T00:00:00"/>
    <d v="1899-12-30T09:40:00"/>
    <d v="1899-12-30T09:40:00"/>
    <d v="1899-12-30T10:00:00"/>
    <s v="No"/>
    <n v="566"/>
    <x v="0"/>
    <x v="0"/>
  </r>
  <r>
    <s v="T1"/>
    <s v="Wroclaw"/>
    <x v="2"/>
    <s v="FR1926"/>
    <d v="2019-05-31T09:45:00"/>
    <s v="May"/>
    <s v="Friday"/>
    <n v="46"/>
    <s v="Long"/>
    <d v="2019-05-31T00:00:00"/>
    <d v="1899-12-30T09:45:00"/>
    <d v="1899-12-30T09:50:00"/>
    <d v="1899-12-30T10:31:00"/>
    <s v="Yes"/>
    <n v="520"/>
    <x v="2"/>
    <x v="2"/>
  </r>
  <r>
    <s v="T1"/>
    <s v="Newcastle"/>
    <x v="2"/>
    <s v="FR172"/>
    <d v="2019-05-31T09:45:00"/>
    <s v="May"/>
    <s v="Friday"/>
    <n v="27"/>
    <s v="Medium"/>
    <d v="2019-05-31T00:00:00"/>
    <d v="1899-12-30T09:45:00"/>
    <d v="1899-12-30T09:50:00"/>
    <d v="1899-12-30T10:12:00"/>
    <s v="Yes"/>
    <n v="520"/>
    <x v="2"/>
    <x v="2"/>
  </r>
  <r>
    <s v="T2"/>
    <s v="Manchester"/>
    <x v="0"/>
    <s v="EI3322"/>
    <d v="2019-05-31T09:50:00"/>
    <s v="May"/>
    <s v="Friday"/>
    <n v="14"/>
    <s v="Short"/>
    <d v="2019-05-31T00:00:00"/>
    <d v="1899-12-30T09:50:00"/>
    <d v="1899-12-30T09:50:00"/>
    <d v="1899-12-30T10:04:00"/>
    <s v="No"/>
    <n v="566"/>
    <x v="0"/>
    <x v="0"/>
  </r>
  <r>
    <s v="T2"/>
    <s v="Charlotte"/>
    <x v="18"/>
    <s v="AA725"/>
    <d v="2019-05-31T09:50:00"/>
    <s v="May"/>
    <s v="Friday"/>
    <n v="9"/>
    <s v="None"/>
    <d v="2019-05-31T00:00:00"/>
    <d v="1899-12-30T09:50:00"/>
    <d v="1899-12-30T09:50:00"/>
    <d v="1899-12-30T09:59:00"/>
    <s v="No"/>
    <n v="11"/>
    <x v="13"/>
    <x v="17"/>
  </r>
  <r>
    <s v="T2"/>
    <s v="Edinburgh"/>
    <x v="0"/>
    <s v="EI3252"/>
    <d v="2019-05-31T09:55:00"/>
    <s v="May"/>
    <s v="Friday"/>
    <n v="47"/>
    <s v="Long"/>
    <d v="2019-05-31T00:00:00"/>
    <d v="1899-12-30T09:55:00"/>
    <d v="1899-12-30T10:00:00"/>
    <d v="1899-12-30T10:42:00"/>
    <s v="Yes"/>
    <n v="566"/>
    <x v="0"/>
    <x v="0"/>
  </r>
  <r>
    <s v="T2"/>
    <s v="Amsterdam"/>
    <x v="0"/>
    <s v="EI604"/>
    <d v="2019-05-31T10:00:00"/>
    <s v="May"/>
    <s v="Friday"/>
    <n v="10"/>
    <s v="Short"/>
    <d v="2019-05-31T00:00:00"/>
    <d v="1899-12-30T10:00:00"/>
    <d v="1899-12-30T10:00:00"/>
    <d v="1899-12-30T10:10:00"/>
    <s v="No"/>
    <n v="566"/>
    <x v="0"/>
    <x v="0"/>
  </r>
  <r>
    <s v="T2"/>
    <s v="Glasgow"/>
    <x v="0"/>
    <s v="EI3222"/>
    <d v="2019-05-31T10:00:00"/>
    <s v="May"/>
    <s v="Friday"/>
    <n v="41"/>
    <s v="Long"/>
    <d v="2019-05-31T00:00:00"/>
    <d v="1899-12-30T10:00:00"/>
    <d v="1899-12-30T10:00:00"/>
    <d v="1899-12-30T10:41:00"/>
    <s v="Yes"/>
    <n v="566"/>
    <x v="0"/>
    <x v="0"/>
  </r>
  <r>
    <s v="T1"/>
    <s v="Lourdes"/>
    <x v="2"/>
    <s v="FR5079"/>
    <d v="2019-05-31T10:05:00"/>
    <s v="May"/>
    <s v="Friday"/>
    <n v="12"/>
    <s v="Short"/>
    <d v="2019-05-31T00:00:00"/>
    <d v="1899-12-30T10:05:00"/>
    <d v="1899-12-30T10:10:00"/>
    <d v="1899-12-30T10:17:00"/>
    <s v="No"/>
    <n v="520"/>
    <x v="2"/>
    <x v="2"/>
  </r>
  <r>
    <s v="T2"/>
    <s v="Copenhagen"/>
    <x v="6"/>
    <s v="D83607"/>
    <d v="2019-05-31T10:05:00"/>
    <s v="May"/>
    <s v="Friday"/>
    <n v="5"/>
    <s v="None"/>
    <d v="2019-05-31T00:00:00"/>
    <d v="1899-12-30T10:05:00"/>
    <d v="1899-12-30T10:10:00"/>
    <d v="1899-12-30T10:10:00"/>
    <s v="No"/>
    <n v="18"/>
    <x v="5"/>
    <x v="5"/>
  </r>
  <r>
    <s v="T1"/>
    <s v="Shenzhen"/>
    <x v="28"/>
    <s v="HU756"/>
    <d v="2019-05-31T10:10:00"/>
    <s v="May"/>
    <s v="Friday"/>
    <n v="10"/>
    <s v="Short"/>
    <d v="2019-05-31T00:00:00"/>
    <d v="1899-12-30T10:10:00"/>
    <d v="1899-12-30T10:10:00"/>
    <d v="1899-12-30T10:20:00"/>
    <s v="No"/>
    <n v="2"/>
    <x v="12"/>
    <x v="26"/>
  </r>
  <r>
    <s v="T1"/>
    <s v="Alicante"/>
    <x v="2"/>
    <s v="FR7062"/>
    <d v="2019-05-31T10:10:00"/>
    <s v="May"/>
    <s v="Friday"/>
    <n v="103"/>
    <s v="Long"/>
    <d v="2019-05-31T00:00:00"/>
    <d v="1899-12-30T10:10:00"/>
    <d v="1899-12-30T10:10:00"/>
    <d v="1899-12-30T11:53:00"/>
    <s v="Yes"/>
    <n v="520"/>
    <x v="2"/>
    <x v="2"/>
  </r>
  <r>
    <s v="T1"/>
    <s v="Helsinki"/>
    <x v="29"/>
    <s v="AY1382"/>
    <d v="2019-05-31T10:15:00"/>
    <s v="May"/>
    <s v="Friday"/>
    <n v="30"/>
    <s v="Long"/>
    <d v="2019-05-31T00:00:00"/>
    <d v="1899-12-30T10:15:00"/>
    <d v="1899-12-30T10:20:00"/>
    <d v="1899-12-30T10:45:00"/>
    <s v="Yes"/>
    <n v="9"/>
    <x v="15"/>
    <x v="27"/>
  </r>
  <r>
    <s v="T1"/>
    <s v="Vancouver"/>
    <x v="23"/>
    <s v="AC1941"/>
    <d v="2019-05-31T10:15:00"/>
    <s v="May"/>
    <s v="Friday"/>
    <n v="11"/>
    <s v="Short"/>
    <d v="2019-05-31T00:00:00"/>
    <d v="1899-12-30T10:15:00"/>
    <d v="1899-12-30T10:20:00"/>
    <d v="1899-12-30T10:26:00"/>
    <s v="No"/>
    <n v="10"/>
    <x v="20"/>
    <x v="22"/>
  </r>
  <r>
    <s v="T1"/>
    <s v="London-STN"/>
    <x v="2"/>
    <s v="FR206"/>
    <d v="2019-05-31T08:20:00"/>
    <s v="May"/>
    <s v="Friday"/>
    <n v="16"/>
    <s v="Short"/>
    <d v="2019-05-31T00:00:00"/>
    <d v="1899-12-30T08:20:00"/>
    <d v="1899-12-30T08:20:00"/>
    <d v="1899-12-30T08:36:00"/>
    <s v="No"/>
    <n v="520"/>
    <x v="2"/>
    <x v="2"/>
  </r>
  <r>
    <s v="T1"/>
    <s v="Cardiff"/>
    <x v="8"/>
    <s v="BE4522"/>
    <d v="2019-05-31T08:35:00"/>
    <s v="May"/>
    <s v="Friday"/>
    <n v="10"/>
    <s v="Short"/>
    <d v="2019-05-31T00:00:00"/>
    <d v="1899-12-30T08:35:00"/>
    <d v="1899-12-30T08:40:00"/>
    <d v="1899-12-30T08:45:00"/>
    <s v="No"/>
    <n v="20"/>
    <x v="7"/>
    <x v="7"/>
  </r>
  <r>
    <s v="T2"/>
    <s v="London-LGW"/>
    <x v="0"/>
    <s v="EI232"/>
    <d v="2019-05-31T08:40:00"/>
    <s v="May"/>
    <s v="Friday"/>
    <n v="7"/>
    <s v="None"/>
    <d v="2019-05-31T00:00:00"/>
    <d v="1899-12-30T08:40:00"/>
    <d v="1899-12-30T08:40:00"/>
    <d v="1899-12-30T08:47:00"/>
    <s v="No"/>
    <n v="566"/>
    <x v="0"/>
    <x v="0"/>
  </r>
  <r>
    <s v="T1"/>
    <s v="London - LCY"/>
    <x v="4"/>
    <s v="BA4463"/>
    <d v="2019-05-31T08:40:00"/>
    <s v="May"/>
    <s v="Friday"/>
    <n v="27"/>
    <s v="Medium"/>
    <d v="2019-05-31T00:00:00"/>
    <d v="1899-12-30T08:40:00"/>
    <d v="1899-12-30T08:40:00"/>
    <d v="1899-12-30T09:07:00"/>
    <s v="Yes"/>
    <n v="40"/>
    <x v="4"/>
    <x v="4"/>
  </r>
  <r>
    <s v="T1"/>
    <s v="Amsterdam"/>
    <x v="7"/>
    <s v="KL934"/>
    <d v="2019-05-31T08:50:00"/>
    <s v="May"/>
    <s v="Friday"/>
    <n v="13"/>
    <s v="Short"/>
    <d v="2019-05-31T00:00:00"/>
    <d v="1899-12-30T08:50:00"/>
    <d v="1899-12-30T08:50:00"/>
    <d v="1899-12-30T09:03:00"/>
    <s v="No"/>
    <n v="50"/>
    <x v="6"/>
    <x v="6"/>
  </r>
  <r>
    <s v="T1"/>
    <s v="Geneva"/>
    <x v="26"/>
    <s v="LX411"/>
    <d v="2019-05-31T08:55:00"/>
    <s v="May"/>
    <s v="Friday"/>
    <n v="5"/>
    <s v="None"/>
    <d v="2019-05-31T00:00:00"/>
    <d v="1899-12-30T08:55:00"/>
    <d v="1899-12-30T09:00:00"/>
    <d v="1899-12-30T09:00:00"/>
    <s v="No"/>
    <n v="14"/>
    <x v="22"/>
    <x v="24"/>
  </r>
  <r>
    <s v="T1"/>
    <s v="London - SEN"/>
    <x v="2"/>
    <s v="FR2187"/>
    <d v="2019-05-31T08:55:00"/>
    <s v="May"/>
    <s v="Friday"/>
    <n v="27"/>
    <s v="Medium"/>
    <d v="2019-05-31T00:00:00"/>
    <d v="1899-12-30T08:55:00"/>
    <d v="1899-12-30T09:00:00"/>
    <d v="1899-12-30T09:22:00"/>
    <s v="Yes"/>
    <n v="520"/>
    <x v="2"/>
    <x v="2"/>
  </r>
  <r>
    <s v="T2"/>
    <s v="Isle Of Man"/>
    <x v="0"/>
    <s v="EI3212"/>
    <d v="2019-05-31T09:00:00"/>
    <s v="May"/>
    <s v="Friday"/>
    <n v="15"/>
    <s v="Short"/>
    <d v="2019-05-31T00:00:00"/>
    <d v="1899-12-30T09:00:00"/>
    <d v="1899-12-30T09:00:00"/>
    <d v="1899-12-30T09:15:00"/>
    <s v="No"/>
    <n v="566"/>
    <x v="0"/>
    <x v="0"/>
  </r>
  <r>
    <s v="T1"/>
    <s v="Halifax"/>
    <x v="30"/>
    <s v="WS051"/>
    <d v="2019-05-31T09:00:00"/>
    <s v="May"/>
    <s v="Friday"/>
    <n v="10"/>
    <s v="Short"/>
    <d v="2019-05-31T00:00:00"/>
    <d v="1899-12-30T09:00:00"/>
    <d v="1899-12-30T09:00:00"/>
    <d v="1899-12-30T09:10:00"/>
    <s v="No"/>
    <n v="2"/>
    <x v="23"/>
    <x v="16"/>
  </r>
  <r>
    <s v="T1"/>
    <s v="Doncaster"/>
    <x v="8"/>
    <s v="BE4472"/>
    <d v="2019-05-31T09:05:00"/>
    <s v="May"/>
    <s v="Friday"/>
    <n v="5"/>
    <s v="None"/>
    <d v="2019-05-31T00:00:00"/>
    <d v="1899-12-30T09:05:00"/>
    <d v="1899-12-30T09:10:00"/>
    <d v="1899-12-30T09:10:00"/>
    <s v="No"/>
    <n v="20"/>
    <x v="7"/>
    <x v="7"/>
  </r>
  <r>
    <s v="T1"/>
    <s v="London-LHR"/>
    <x v="4"/>
    <s v="BA833"/>
    <d v="2019-05-31T09:10:00"/>
    <s v="May"/>
    <s v="Friday"/>
    <n v="9"/>
    <s v="None"/>
    <d v="2019-05-31T00:00:00"/>
    <d v="1899-12-30T09:10:00"/>
    <d v="1899-12-30T09:10:00"/>
    <d v="1899-12-30T09:19:00"/>
    <s v="No"/>
    <n v="40"/>
    <x v="4"/>
    <x v="4"/>
  </r>
  <r>
    <s v="T1"/>
    <s v="Frankfurt"/>
    <x v="12"/>
    <s v="LH977"/>
    <d v="2019-05-31T09:10:00"/>
    <s v="May"/>
    <s v="Friday"/>
    <n v="1"/>
    <s v="None"/>
    <d v="2019-05-31T00:00:00"/>
    <d v="1899-12-30T09:10:00"/>
    <d v="1899-12-30T09:10:00"/>
    <d v="1899-12-30T09:11:00"/>
    <s v="No"/>
    <n v="17"/>
    <x v="11"/>
    <x v="11"/>
  </r>
  <r>
    <s v="T1"/>
    <s v="Riga"/>
    <x v="31"/>
    <s v="BT662"/>
    <d v="2019-05-31T09:15:00"/>
    <s v="May"/>
    <s v="Friday"/>
    <n v="35"/>
    <s v="Long"/>
    <d v="2019-05-31T00:00:00"/>
    <d v="1899-12-30T09:15:00"/>
    <d v="1899-12-30T09:20:00"/>
    <d v="1899-12-30T09:50:00"/>
    <s v="Yes"/>
    <n v="3"/>
    <x v="24"/>
    <x v="28"/>
  </r>
  <r>
    <s v="T1"/>
    <s v="Riga"/>
    <x v="2"/>
    <s v="FR1976"/>
    <d v="2019-05-31T07:20:00"/>
    <s v="May"/>
    <s v="Friday"/>
    <n v="13"/>
    <s v="Short"/>
    <d v="2019-05-31T00:00:00"/>
    <d v="1899-12-30T07:20:00"/>
    <d v="1899-12-30T07:20:00"/>
    <d v="1899-12-30T07:33:00"/>
    <s v="No"/>
    <n v="520"/>
    <x v="2"/>
    <x v="2"/>
  </r>
  <r>
    <s v="T1"/>
    <s v="Berlin"/>
    <x v="2"/>
    <s v="FR8556"/>
    <d v="2019-05-31T07:20:00"/>
    <s v="May"/>
    <s v="Friday"/>
    <n v="15"/>
    <s v="Short"/>
    <d v="2019-05-31T00:00:00"/>
    <d v="1899-12-30T07:20:00"/>
    <d v="1899-12-30T07:20:00"/>
    <d v="1899-12-30T07:35:00"/>
    <s v="No"/>
    <n v="520"/>
    <x v="2"/>
    <x v="2"/>
  </r>
  <r>
    <s v="T1"/>
    <s v="Glasgow"/>
    <x v="2"/>
    <s v="FR5772"/>
    <d v="2019-05-31T07:20:00"/>
    <s v="May"/>
    <s v="Friday"/>
    <n v="7"/>
    <s v="None"/>
    <d v="2019-05-31T00:00:00"/>
    <d v="1899-12-30T07:20:00"/>
    <d v="1899-12-30T07:20:00"/>
    <d v="1899-12-30T07:27:00"/>
    <s v="No"/>
    <n v="520"/>
    <x v="2"/>
    <x v="2"/>
  </r>
  <r>
    <s v="T1"/>
    <s v="Budapest"/>
    <x v="2"/>
    <s v="FR1025"/>
    <d v="2019-05-31T07:20:00"/>
    <s v="May"/>
    <s v="Friday"/>
    <n v="18"/>
    <s v="Short"/>
    <d v="2019-05-31T00:00:00"/>
    <d v="1899-12-30T07:20:00"/>
    <d v="1899-12-30T07:20:00"/>
    <d v="1899-12-30T07:38:00"/>
    <s v="No"/>
    <n v="520"/>
    <x v="2"/>
    <x v="2"/>
  </r>
  <r>
    <s v="T2"/>
    <s v="Dubrovnik"/>
    <x v="0"/>
    <s v="EI476"/>
    <d v="2019-05-31T07:20:00"/>
    <s v="May"/>
    <s v="Friday"/>
    <n v="1"/>
    <s v="None"/>
    <d v="2019-05-31T00:00:00"/>
    <d v="1899-12-30T07:20:00"/>
    <d v="1899-12-30T07:20:00"/>
    <d v="1899-12-30T07:21:00"/>
    <s v="No"/>
    <n v="566"/>
    <x v="0"/>
    <x v="0"/>
  </r>
  <r>
    <s v="T1"/>
    <s v="London - LCY"/>
    <x v="4"/>
    <s v="BA4461"/>
    <d v="2019-05-31T07:20:00"/>
    <s v="May"/>
    <s v="Friday"/>
    <n v="126"/>
    <s v="Long"/>
    <d v="2019-05-31T00:00:00"/>
    <d v="1899-12-30T07:20:00"/>
    <d v="1899-12-30T07:20:00"/>
    <d v="1899-12-30T09:26:00"/>
    <s v="Yes"/>
    <n v="40"/>
    <x v="4"/>
    <x v="4"/>
  </r>
  <r>
    <s v="T2"/>
    <s v="Lanzarote"/>
    <x v="0"/>
    <s v="EI776"/>
    <d v="2019-05-31T07:30:00"/>
    <s v="May"/>
    <s v="Friday"/>
    <n v="13"/>
    <s v="Short"/>
    <d v="2019-05-31T00:00:00"/>
    <d v="1899-12-30T07:30:00"/>
    <d v="1899-12-30T07:30:00"/>
    <d v="1899-12-30T07:43:00"/>
    <s v="No"/>
    <n v="566"/>
    <x v="0"/>
    <x v="0"/>
  </r>
  <r>
    <s v="T2"/>
    <s v="London-LHR"/>
    <x v="0"/>
    <s v="EI154"/>
    <d v="2019-05-31T07:30:00"/>
    <s v="May"/>
    <s v="Friday"/>
    <n v="8"/>
    <s v="None"/>
    <d v="2019-05-31T00:00:00"/>
    <d v="1899-12-30T07:30:00"/>
    <d v="1899-12-30T07:30:00"/>
    <d v="1899-12-30T07:38:00"/>
    <s v="No"/>
    <n v="566"/>
    <x v="0"/>
    <x v="0"/>
  </r>
  <r>
    <s v="T2"/>
    <s v="London - LCY"/>
    <x v="0"/>
    <s v="EI282"/>
    <d v="2019-05-31T07:30:00"/>
    <s v="May"/>
    <s v="Friday"/>
    <n v="8"/>
    <s v="None"/>
    <d v="2019-05-31T00:00:00"/>
    <d v="1899-12-30T07:30:00"/>
    <d v="1899-12-30T07:30:00"/>
    <d v="1899-12-30T07:38:00"/>
    <s v="No"/>
    <n v="566"/>
    <x v="0"/>
    <x v="0"/>
  </r>
  <r>
    <s v="T1"/>
    <s v="Frankfurt"/>
    <x v="2"/>
    <s v="FR380"/>
    <d v="2019-05-31T07:35:00"/>
    <s v="May"/>
    <s v="Friday"/>
    <n v="13"/>
    <s v="Short"/>
    <d v="2019-05-31T00:00:00"/>
    <d v="1899-12-30T07:35:00"/>
    <d v="1899-12-30T07:40:00"/>
    <d v="1899-12-30T07:48:00"/>
    <s v="No"/>
    <n v="520"/>
    <x v="2"/>
    <x v="2"/>
  </r>
  <r>
    <s v="T1"/>
    <s v="London-LGW"/>
    <x v="2"/>
    <s v="FR112"/>
    <d v="2019-05-31T07:35:00"/>
    <s v="May"/>
    <s v="Friday"/>
    <n v="14"/>
    <s v="Short"/>
    <d v="2019-05-31T00:00:00"/>
    <d v="1899-12-30T07:35:00"/>
    <d v="1899-12-30T07:40:00"/>
    <d v="1899-12-30T07:49:00"/>
    <s v="No"/>
    <n v="520"/>
    <x v="2"/>
    <x v="2"/>
  </r>
  <r>
    <s v="T2"/>
    <s v="Venice"/>
    <x v="0"/>
    <s v="EI422"/>
    <d v="2019-05-31T07:40:00"/>
    <s v="May"/>
    <s v="Friday"/>
    <n v="19"/>
    <s v="Short"/>
    <d v="2019-05-31T00:00:00"/>
    <d v="1899-12-30T07:40:00"/>
    <d v="1899-12-30T07:40:00"/>
    <d v="1899-12-30T07:59:00"/>
    <s v="No"/>
    <n v="566"/>
    <x v="0"/>
    <x v="0"/>
  </r>
  <r>
    <s v="T2"/>
    <s v="Faro"/>
    <x v="0"/>
    <s v="EI492"/>
    <d v="2019-05-31T07:40:00"/>
    <s v="May"/>
    <s v="Friday"/>
    <n v="19"/>
    <s v="Short"/>
    <d v="2019-05-31T00:00:00"/>
    <d v="1899-12-30T07:40:00"/>
    <d v="1899-12-30T07:40:00"/>
    <d v="1899-12-30T07:59:00"/>
    <s v="No"/>
    <n v="566"/>
    <x v="0"/>
    <x v="0"/>
  </r>
  <r>
    <s v="T1"/>
    <s v="Corfu"/>
    <x v="10"/>
    <s v="TOM1516"/>
    <d v="2019-05-31T07:40:00"/>
    <s v="May"/>
    <s v="Friday"/>
    <n v="12"/>
    <s v="Short"/>
    <d v="2019-05-31T00:00:00"/>
    <d v="1899-12-30T07:40:00"/>
    <d v="1899-12-30T07:40:00"/>
    <d v="1899-12-30T07:52:00"/>
    <s v="No"/>
    <n v="29"/>
    <x v="9"/>
    <x v="9"/>
  </r>
  <r>
    <s v="T2"/>
    <s v="Edinburgh"/>
    <x v="0"/>
    <s v="EI3550"/>
    <d v="2019-05-31T07:40:00"/>
    <s v="May"/>
    <s v="Friday"/>
    <n v="12"/>
    <s v="Short"/>
    <d v="2019-05-31T00:00:00"/>
    <d v="1899-12-30T07:40:00"/>
    <d v="1899-12-30T07:40:00"/>
    <d v="1899-12-30T07:52:00"/>
    <s v="No"/>
    <n v="566"/>
    <x v="0"/>
    <x v="0"/>
  </r>
  <r>
    <s v="T1"/>
    <s v="Paris-Orly"/>
    <x v="5"/>
    <s v="TO3721"/>
    <d v="2019-05-31T07:45:00"/>
    <s v="May"/>
    <s v="Friday"/>
    <n v="25"/>
    <s v="Medium"/>
    <d v="2019-05-31T00:00:00"/>
    <d v="1899-12-30T07:45:00"/>
    <d v="1899-12-30T07:50:00"/>
    <d v="1899-12-30T08:10:00"/>
    <s v="Yes"/>
    <n v="4"/>
    <x v="3"/>
    <x v="3"/>
  </r>
  <r>
    <s v="T1"/>
    <s v="Eindhoven"/>
    <x v="2"/>
    <s v="FR1964"/>
    <d v="2019-05-31T07:55:00"/>
    <s v="May"/>
    <s v="Friday"/>
    <n v="12"/>
    <s v="Short"/>
    <d v="2019-05-31T00:00:00"/>
    <d v="1899-12-30T07:55:00"/>
    <d v="1899-12-30T08:00:00"/>
    <d v="1899-12-30T08:07:00"/>
    <s v="No"/>
    <n v="520"/>
    <x v="2"/>
    <x v="2"/>
  </r>
  <r>
    <s v="T1"/>
    <s v="Leeds Bradford"/>
    <x v="2"/>
    <s v="FR152"/>
    <d v="2019-05-31T07:55:00"/>
    <s v="May"/>
    <s v="Friday"/>
    <n v="8"/>
    <s v="None"/>
    <d v="2019-05-31T00:00:00"/>
    <d v="1899-12-30T07:55:00"/>
    <d v="1899-12-30T08:00:00"/>
    <d v="1899-12-30T08:03:00"/>
    <s v="No"/>
    <n v="520"/>
    <x v="2"/>
    <x v="2"/>
  </r>
  <r>
    <s v="T1"/>
    <s v="Bari"/>
    <x v="2"/>
    <s v="FR7358"/>
    <d v="2019-05-31T08:05:00"/>
    <s v="May"/>
    <s v="Friday"/>
    <n v="8"/>
    <s v="None"/>
    <d v="2019-05-31T00:00:00"/>
    <d v="1899-12-30T08:05:00"/>
    <d v="1899-12-30T08:10:00"/>
    <d v="1899-12-30T08:13:00"/>
    <s v="No"/>
    <n v="520"/>
    <x v="2"/>
    <x v="2"/>
  </r>
  <r>
    <s v="T1"/>
    <s v="East Midlands"/>
    <x v="2"/>
    <s v="FR534"/>
    <d v="2019-05-31T08:05:00"/>
    <s v="May"/>
    <s v="Friday"/>
    <n v="11"/>
    <s v="Short"/>
    <d v="2019-05-31T00:00:00"/>
    <d v="1899-12-30T08:05:00"/>
    <d v="1899-12-30T08:10:00"/>
    <d v="1899-12-30T08:16:00"/>
    <s v="No"/>
    <n v="520"/>
    <x v="2"/>
    <x v="2"/>
  </r>
  <r>
    <s v="T1"/>
    <s v="London-LTN"/>
    <x v="2"/>
    <s v="FR332"/>
    <d v="2019-05-31T08:15:00"/>
    <s v="May"/>
    <s v="Friday"/>
    <n v="3"/>
    <s v="None"/>
    <d v="2019-05-31T00:00:00"/>
    <d v="1899-12-30T08:15:00"/>
    <d v="1899-12-30T08:20:00"/>
    <d v="1899-12-30T08:18:00"/>
    <s v="No"/>
    <n v="520"/>
    <x v="2"/>
    <x v="2"/>
  </r>
  <r>
    <s v="T1"/>
    <s v="Madrid"/>
    <x v="2"/>
    <s v="FR7256"/>
    <d v="2019-05-31T06:25:00"/>
    <s v="May"/>
    <s v="Friday"/>
    <n v="0"/>
    <s v="None"/>
    <d v="2019-05-31T00:00:00"/>
    <d v="1899-12-30T06:25:00"/>
    <d v="1899-12-30T06:30:00"/>
    <d v="1899-12-30T06:25:00"/>
    <s v="No"/>
    <n v="520"/>
    <x v="2"/>
    <x v="2"/>
  </r>
  <r>
    <s v="T1"/>
    <s v="London-STN"/>
    <x v="2"/>
    <s v="FR202"/>
    <d v="2019-05-31T06:25:00"/>
    <s v="May"/>
    <s v="Friday"/>
    <n v="3"/>
    <s v="None"/>
    <d v="2019-05-31T00:00:00"/>
    <d v="1899-12-30T06:25:00"/>
    <d v="1899-12-30T06:30:00"/>
    <d v="1899-12-30T06:28:00"/>
    <s v="No"/>
    <n v="520"/>
    <x v="2"/>
    <x v="2"/>
  </r>
  <r>
    <s v="T2"/>
    <s v="Leeds Bradford"/>
    <x v="0"/>
    <s v="EI3390"/>
    <d v="2019-05-31T06:25:00"/>
    <s v="May"/>
    <s v="Friday"/>
    <n v="0"/>
    <s v="None"/>
    <d v="2019-05-31T00:00:00"/>
    <d v="1899-12-30T06:25:00"/>
    <d v="1899-12-30T06:30:00"/>
    <d v="1899-12-30T06:25:00"/>
    <s v="No"/>
    <n v="566"/>
    <x v="0"/>
    <x v="0"/>
  </r>
  <r>
    <s v="T2"/>
    <s v="London - LCY"/>
    <x v="0"/>
    <s v="EI280"/>
    <d v="2019-05-31T06:25:00"/>
    <s v="May"/>
    <s v="Friday"/>
    <n v="6"/>
    <s v="None"/>
    <d v="2019-05-31T00:00:00"/>
    <d v="1899-12-30T06:25:00"/>
    <d v="1899-12-30T06:30:00"/>
    <d v="1899-12-30T06:31:00"/>
    <s v="No"/>
    <n v="566"/>
    <x v="0"/>
    <x v="0"/>
  </r>
  <r>
    <s v="T1"/>
    <s v="Malaga"/>
    <x v="2"/>
    <s v="FR7044"/>
    <d v="2019-05-31T06:25:00"/>
    <s v="May"/>
    <s v="Friday"/>
    <n v="1"/>
    <s v="None"/>
    <d v="2019-05-31T00:00:00"/>
    <d v="1899-12-30T06:25:00"/>
    <d v="1899-12-30T06:30:00"/>
    <d v="1899-12-30T06:26:00"/>
    <s v="No"/>
    <n v="520"/>
    <x v="2"/>
    <x v="2"/>
  </r>
  <r>
    <s v="T1"/>
    <s v="London-LGW"/>
    <x v="2"/>
    <s v="FR120"/>
    <d v="2019-05-31T06:30:00"/>
    <s v="May"/>
    <s v="Friday"/>
    <n v="5"/>
    <s v="None"/>
    <d v="2019-05-31T00:00:00"/>
    <d v="1899-12-30T06:30:00"/>
    <d v="1899-12-30T06:30:00"/>
    <d v="1899-12-30T06:35:00"/>
    <s v="No"/>
    <n v="520"/>
    <x v="2"/>
    <x v="2"/>
  </r>
  <r>
    <s v="T1"/>
    <s v="Manchester"/>
    <x v="2"/>
    <s v="FR552"/>
    <d v="2019-05-31T06:30:00"/>
    <s v="May"/>
    <s v="Friday"/>
    <n v="0"/>
    <s v="None"/>
    <d v="2019-05-31T00:00:00"/>
    <d v="1899-12-30T06:30:00"/>
    <d v="1899-12-30T06:30:00"/>
    <d v="1899-12-30T06:30:00"/>
    <s v="No"/>
    <n v="520"/>
    <x v="2"/>
    <x v="2"/>
  </r>
  <r>
    <s v="T1"/>
    <s v="Brussels"/>
    <x v="2"/>
    <s v="FR1452"/>
    <d v="2019-05-31T06:30:00"/>
    <s v="May"/>
    <s v="Friday"/>
    <n v="8"/>
    <s v="None"/>
    <d v="2019-05-31T00:00:00"/>
    <d v="1899-12-30T06:30:00"/>
    <d v="1899-12-30T06:30:00"/>
    <d v="1899-12-30T06:38:00"/>
    <s v="No"/>
    <n v="520"/>
    <x v="2"/>
    <x v="2"/>
  </r>
  <r>
    <s v="T2"/>
    <s v="Birmingham"/>
    <x v="0"/>
    <s v="EI262"/>
    <d v="2019-05-31T06:30:00"/>
    <s v="May"/>
    <s v="Friday"/>
    <n v="6"/>
    <s v="None"/>
    <d v="2019-05-31T00:00:00"/>
    <d v="1899-12-30T06:30:00"/>
    <d v="1899-12-30T06:30:00"/>
    <d v="1899-12-30T06:36:00"/>
    <s v="No"/>
    <n v="566"/>
    <x v="0"/>
    <x v="0"/>
  </r>
  <r>
    <s v="T1"/>
    <s v="Bristol"/>
    <x v="2"/>
    <s v="FR504"/>
    <d v="2019-05-31T06:35:00"/>
    <s v="May"/>
    <s v="Friday"/>
    <n v="12"/>
    <s v="Short"/>
    <d v="2019-05-31T00:00:00"/>
    <d v="1899-12-30T06:35:00"/>
    <d v="1899-12-30T06:40:00"/>
    <d v="1899-12-30T06:47:00"/>
    <s v="No"/>
    <n v="520"/>
    <x v="2"/>
    <x v="2"/>
  </r>
  <r>
    <s v="T2"/>
    <s v="Bristol"/>
    <x v="0"/>
    <s v="EI3280"/>
    <d v="2019-05-31T06:40:00"/>
    <s v="May"/>
    <s v="Friday"/>
    <n v="13"/>
    <s v="Short"/>
    <d v="2019-05-31T00:00:00"/>
    <d v="1899-12-30T06:40:00"/>
    <d v="1899-12-30T06:40:00"/>
    <d v="1899-12-30T06:53:00"/>
    <s v="No"/>
    <n v="566"/>
    <x v="0"/>
    <x v="0"/>
  </r>
  <r>
    <s v="T1"/>
    <s v="Edinburgh"/>
    <x v="2"/>
    <s v="FR812"/>
    <d v="2019-05-31T06:40:00"/>
    <s v="May"/>
    <s v="Friday"/>
    <n v="14"/>
    <s v="Short"/>
    <d v="2019-05-31T00:00:00"/>
    <d v="1899-12-30T06:40:00"/>
    <d v="1899-12-30T06:40:00"/>
    <d v="1899-12-30T06:54:00"/>
    <s v="No"/>
    <n v="520"/>
    <x v="2"/>
    <x v="2"/>
  </r>
  <r>
    <s v="T1"/>
    <s v="Paris-BVA"/>
    <x v="2"/>
    <s v="FR022"/>
    <d v="2019-05-31T06:40:00"/>
    <s v="May"/>
    <s v="Friday"/>
    <n v="13"/>
    <s v="Short"/>
    <d v="2019-05-31T00:00:00"/>
    <d v="1899-12-30T06:40:00"/>
    <d v="1899-12-30T06:40:00"/>
    <d v="1899-12-30T06:53:00"/>
    <s v="No"/>
    <n v="520"/>
    <x v="2"/>
    <x v="2"/>
  </r>
  <r>
    <s v="T2"/>
    <s v="Paris-CDG"/>
    <x v="0"/>
    <s v="EI520"/>
    <d v="2019-05-31T06:40:00"/>
    <s v="May"/>
    <s v="Friday"/>
    <n v="13"/>
    <s v="Short"/>
    <d v="2019-05-31T00:00:00"/>
    <d v="1899-12-30T06:40:00"/>
    <d v="1899-12-30T06:40:00"/>
    <d v="1899-12-30T06:53:00"/>
    <s v="No"/>
    <n v="566"/>
    <x v="0"/>
    <x v="0"/>
  </r>
  <r>
    <s v="T2"/>
    <s v="Edinburgh"/>
    <x v="0"/>
    <s v="EI3250"/>
    <d v="2019-05-31T06:40:00"/>
    <s v="May"/>
    <s v="Friday"/>
    <n v="11"/>
    <s v="Short"/>
    <d v="2019-05-31T00:00:00"/>
    <d v="1899-12-30T06:40:00"/>
    <d v="1899-12-30T06:40:00"/>
    <d v="1899-12-30T06:51:00"/>
    <s v="No"/>
    <n v="566"/>
    <x v="0"/>
    <x v="0"/>
  </r>
  <r>
    <s v="T1"/>
    <s v="Lisbon"/>
    <x v="2"/>
    <s v="FR7328"/>
    <d v="2019-05-31T06:45:00"/>
    <s v="May"/>
    <s v="Friday"/>
    <n v="3"/>
    <s v="None"/>
    <d v="2019-05-31T00:00:00"/>
    <d v="1899-12-30T06:45:00"/>
    <d v="1899-12-30T06:50:00"/>
    <d v="1899-12-30T06:48:00"/>
    <s v="No"/>
    <n v="520"/>
    <x v="2"/>
    <x v="2"/>
  </r>
  <r>
    <s v="T1"/>
    <s v="Amsterdam"/>
    <x v="2"/>
    <s v="FR3100"/>
    <d v="2019-05-31T06:50:00"/>
    <s v="May"/>
    <s v="Friday"/>
    <n v="3"/>
    <s v="None"/>
    <d v="2019-05-31T00:00:00"/>
    <d v="1899-12-30T06:50:00"/>
    <d v="1899-12-30T06:50:00"/>
    <d v="1899-12-30T06:53:00"/>
    <s v="No"/>
    <n v="520"/>
    <x v="2"/>
    <x v="2"/>
  </r>
  <r>
    <s v="T2"/>
    <s v="Berlin"/>
    <x v="0"/>
    <s v="EI330"/>
    <d v="2019-05-31T06:50:00"/>
    <s v="May"/>
    <s v="Friday"/>
    <n v="10"/>
    <s v="Short"/>
    <d v="2019-05-31T00:00:00"/>
    <d v="1899-12-30T06:50:00"/>
    <d v="1899-12-30T06:50:00"/>
    <d v="1899-12-30T07:00:00"/>
    <s v="No"/>
    <n v="566"/>
    <x v="0"/>
    <x v="0"/>
  </r>
  <r>
    <s v="T2"/>
    <s v="Brussels"/>
    <x v="0"/>
    <s v="EI630"/>
    <d v="2019-05-31T06:50:00"/>
    <s v="May"/>
    <s v="Friday"/>
    <n v="22"/>
    <s v="Medium"/>
    <d v="2019-05-31T00:00:00"/>
    <d v="1899-12-30T06:50:00"/>
    <d v="1899-12-30T06:50:00"/>
    <d v="1899-12-30T07:12:00"/>
    <s v="Yes"/>
    <n v="566"/>
    <x v="0"/>
    <x v="0"/>
  </r>
  <r>
    <s v="T2"/>
    <s v="Hamburg"/>
    <x v="0"/>
    <s v="EI392"/>
    <d v="2019-05-31T06:50:00"/>
    <s v="May"/>
    <s v="Friday"/>
    <n v="10"/>
    <s v="Short"/>
    <d v="2019-05-31T00:00:00"/>
    <d v="1899-12-30T06:50:00"/>
    <d v="1899-12-30T06:50:00"/>
    <d v="1899-12-30T07:00:00"/>
    <s v="No"/>
    <n v="566"/>
    <x v="0"/>
    <x v="0"/>
  </r>
  <r>
    <s v="T2"/>
    <s v="Glasgow"/>
    <x v="0"/>
    <s v="EI3220"/>
    <d v="2019-05-31T06:50:00"/>
    <s v="May"/>
    <s v="Friday"/>
    <n v="10"/>
    <s v="Short"/>
    <d v="2019-05-31T00:00:00"/>
    <d v="1899-12-30T06:50:00"/>
    <d v="1899-12-30T06:50:00"/>
    <d v="1899-12-30T07:00:00"/>
    <s v="No"/>
    <n v="566"/>
    <x v="0"/>
    <x v="0"/>
  </r>
  <r>
    <s v="T1"/>
    <s v="Rome"/>
    <x v="2"/>
    <s v="FR9432"/>
    <d v="2019-05-31T06:50:00"/>
    <s v="May"/>
    <s v="Friday"/>
    <n v="12"/>
    <s v="Short"/>
    <d v="2019-05-31T00:00:00"/>
    <d v="1899-12-30T06:50:00"/>
    <d v="1899-12-30T06:50:00"/>
    <d v="1899-12-30T07:02:00"/>
    <s v="No"/>
    <n v="520"/>
    <x v="2"/>
    <x v="2"/>
  </r>
  <r>
    <s v="T2"/>
    <s v="Dusseldorf"/>
    <x v="0"/>
    <s v="EI692"/>
    <d v="2019-05-31T06:50:00"/>
    <s v="May"/>
    <s v="Friday"/>
    <n v="6"/>
    <s v="None"/>
    <d v="2019-05-31T00:00:00"/>
    <d v="1899-12-30T06:50:00"/>
    <d v="1899-12-30T06:50:00"/>
    <d v="1899-12-30T06:56:00"/>
    <s v="No"/>
    <n v="566"/>
    <x v="0"/>
    <x v="0"/>
  </r>
  <r>
    <s v="T2"/>
    <s v="Aberdeen"/>
    <x v="0"/>
    <s v="EI3240"/>
    <d v="2019-05-31T07:00:00"/>
    <s v="May"/>
    <s v="Friday"/>
    <n v="18"/>
    <s v="Short"/>
    <d v="2019-05-31T00:00:00"/>
    <d v="1899-12-30T07:00:00"/>
    <d v="1899-12-30T07:00:00"/>
    <d v="1899-12-30T07:18:00"/>
    <s v="No"/>
    <n v="566"/>
    <x v="0"/>
    <x v="0"/>
  </r>
  <r>
    <s v="T2"/>
    <s v="Frankfurt"/>
    <x v="0"/>
    <s v="EI650"/>
    <d v="2019-05-31T07:00:00"/>
    <s v="May"/>
    <s v="Friday"/>
    <n v="13"/>
    <s v="Short"/>
    <d v="2019-05-31T00:00:00"/>
    <d v="1899-12-30T07:00:00"/>
    <d v="1899-12-30T07:00:00"/>
    <d v="1899-12-30T07:13:00"/>
    <s v="No"/>
    <n v="566"/>
    <x v="0"/>
    <x v="0"/>
  </r>
  <r>
    <s v="T2"/>
    <s v="Malaga"/>
    <x v="0"/>
    <s v="EI582"/>
    <d v="2019-05-31T07:00:00"/>
    <s v="May"/>
    <s v="Friday"/>
    <n v="13"/>
    <s v="Short"/>
    <d v="2019-05-31T00:00:00"/>
    <d v="1899-12-30T07:00:00"/>
    <d v="1899-12-30T07:00:00"/>
    <d v="1899-12-30T07:13:00"/>
    <s v="No"/>
    <n v="566"/>
    <x v="0"/>
    <x v="0"/>
  </r>
  <r>
    <s v="T2"/>
    <s v="Milan"/>
    <x v="0"/>
    <s v="EI432"/>
    <d v="2019-05-31T07:00:00"/>
    <s v="May"/>
    <s v="Friday"/>
    <n v="21"/>
    <s v="Medium"/>
    <d v="2019-05-31T00:00:00"/>
    <d v="1899-12-30T07:00:00"/>
    <d v="1899-12-30T07:00:00"/>
    <d v="1899-12-30T07:21:00"/>
    <s v="Yes"/>
    <n v="566"/>
    <x v="0"/>
    <x v="0"/>
  </r>
  <r>
    <s v="T2"/>
    <s v="London-LGW"/>
    <x v="0"/>
    <s v="EI230"/>
    <d v="2019-05-31T07:05:00"/>
    <s v="May"/>
    <s v="Friday"/>
    <n v="59"/>
    <s v="Long"/>
    <d v="2019-05-31T00:00:00"/>
    <d v="1899-12-30T07:05:00"/>
    <d v="1899-12-30T07:10:00"/>
    <d v="1899-12-30T08:04:00"/>
    <s v="Yes"/>
    <n v="566"/>
    <x v="0"/>
    <x v="0"/>
  </r>
  <r>
    <s v="T1"/>
    <s v="Liverpool"/>
    <x v="2"/>
    <s v="FR442"/>
    <d v="2019-05-31T07:05:00"/>
    <s v="May"/>
    <s v="Friday"/>
    <n v="17"/>
    <s v="Short"/>
    <d v="2019-05-31T00:00:00"/>
    <d v="1899-12-30T07:05:00"/>
    <d v="1899-12-30T07:10:00"/>
    <d v="1899-12-30T07:22:00"/>
    <s v="No"/>
    <n v="520"/>
    <x v="2"/>
    <x v="2"/>
  </r>
  <r>
    <s v="T2"/>
    <s v="Naples"/>
    <x v="0"/>
    <s v="EI450"/>
    <d v="2019-05-31T07:10:00"/>
    <s v="May"/>
    <s v="Friday"/>
    <n v="9"/>
    <s v="None"/>
    <d v="2019-05-31T00:00:00"/>
    <d v="1899-12-30T07:10:00"/>
    <d v="1899-12-30T07:10:00"/>
    <d v="1899-12-30T07:19:00"/>
    <s v="No"/>
    <n v="566"/>
    <x v="0"/>
    <x v="0"/>
  </r>
  <r>
    <s v="T2"/>
    <s v="Munich"/>
    <x v="0"/>
    <s v="EI352"/>
    <d v="2019-05-31T07:10:00"/>
    <s v="May"/>
    <s v="Friday"/>
    <n v="20"/>
    <s v="Medium"/>
    <d v="2019-05-31T00:00:00"/>
    <d v="1899-12-30T07:10:00"/>
    <d v="1899-12-30T07:10:00"/>
    <d v="1899-12-30T07:30:00"/>
    <s v="No"/>
    <n v="566"/>
    <x v="0"/>
    <x v="0"/>
  </r>
  <r>
    <s v="T1"/>
    <s v="Athens"/>
    <x v="2"/>
    <s v="FR4518"/>
    <d v="2019-05-31T07:10:00"/>
    <s v="May"/>
    <s v="Friday"/>
    <n v="8"/>
    <s v="None"/>
    <d v="2019-05-31T00:00:00"/>
    <d v="1899-12-30T07:10:00"/>
    <d v="1899-12-30T07:10:00"/>
    <d v="1899-12-30T07:18:00"/>
    <s v="No"/>
    <n v="520"/>
    <x v="2"/>
    <x v="2"/>
  </r>
  <r>
    <s v="T2"/>
    <s v="Zurich"/>
    <x v="0"/>
    <s v="EI342"/>
    <d v="2019-05-31T07:10:00"/>
    <s v="May"/>
    <s v="Friday"/>
    <n v="1"/>
    <s v="None"/>
    <d v="2019-05-31T00:00:00"/>
    <d v="1899-12-30T07:10:00"/>
    <d v="1899-12-30T07:10:00"/>
    <d v="1899-12-30T07:11:00"/>
    <s v="No"/>
    <n v="566"/>
    <x v="0"/>
    <x v="0"/>
  </r>
  <r>
    <s v="T1"/>
    <s v="Poznan"/>
    <x v="2"/>
    <s v="FR1974"/>
    <d v="2019-05-31T07:10:00"/>
    <s v="May"/>
    <s v="Friday"/>
    <n v="27"/>
    <s v="Medium"/>
    <d v="2019-05-31T00:00:00"/>
    <d v="1899-12-30T07:10:00"/>
    <d v="1899-12-30T07:10:00"/>
    <d v="1899-12-30T07:37:00"/>
    <s v="Yes"/>
    <n v="520"/>
    <x v="2"/>
    <x v="2"/>
  </r>
  <r>
    <s v="T1"/>
    <s v="Zadar"/>
    <x v="2"/>
    <s v="FR7312"/>
    <d v="2019-05-31T07:10:00"/>
    <s v="May"/>
    <s v="Friday"/>
    <n v="0"/>
    <s v="None"/>
    <d v="2019-05-31T00:00:00"/>
    <d v="1899-12-30T07:10:00"/>
    <d v="1899-12-30T07:10:00"/>
    <d v="1899-12-30T07:10:00"/>
    <s v="No"/>
    <n v="520"/>
    <x v="2"/>
    <x v="2"/>
  </r>
  <r>
    <s v="T1"/>
    <s v="Munich"/>
    <x v="12"/>
    <s v="LH2521"/>
    <d v="2019-05-31T05:35:00"/>
    <s v="May"/>
    <s v="Friday"/>
    <n v="6"/>
    <s v="None"/>
    <d v="2019-05-31T00:00:00"/>
    <d v="1899-12-30T05:35:00"/>
    <d v="1899-12-30T05:40:00"/>
    <d v="1899-12-30T05:41:00"/>
    <s v="No"/>
    <n v="17"/>
    <x v="11"/>
    <x v="11"/>
  </r>
  <r>
    <s v="T1"/>
    <s v="Amsterdam"/>
    <x v="7"/>
    <s v="KL932"/>
    <d v="2019-05-31T05:55:00"/>
    <s v="May"/>
    <s v="Friday"/>
    <n v="32"/>
    <s v="Long"/>
    <d v="2019-05-31T00:00:00"/>
    <d v="1899-12-30T05:55:00"/>
    <d v="1899-12-30T06:00:00"/>
    <d v="1899-12-30T06:27:00"/>
    <s v="Yes"/>
    <n v="50"/>
    <x v="6"/>
    <x v="6"/>
  </r>
  <r>
    <s v="T1"/>
    <s v="Thessaloniki"/>
    <x v="2"/>
    <s v="FR1390"/>
    <d v="2019-05-31T05:55:00"/>
    <s v="May"/>
    <s v="Friday"/>
    <n v="12"/>
    <s v="Short"/>
    <d v="2019-05-31T00:00:00"/>
    <d v="1899-12-30T05:55:00"/>
    <d v="1899-12-30T06:00:00"/>
    <d v="1899-12-30T06:07:00"/>
    <s v="No"/>
    <n v="520"/>
    <x v="2"/>
    <x v="2"/>
  </r>
  <r>
    <s v="T2"/>
    <s v="Pula"/>
    <x v="0"/>
    <s v="EI478"/>
    <d v="2019-05-31T05:55:00"/>
    <s v="May"/>
    <s v="Friday"/>
    <n v="10"/>
    <s v="Short"/>
    <d v="2019-05-31T00:00:00"/>
    <d v="1899-12-30T05:55:00"/>
    <d v="1899-12-30T06:00:00"/>
    <d v="1899-12-30T06:05:00"/>
    <s v="No"/>
    <n v="566"/>
    <x v="0"/>
    <x v="0"/>
  </r>
  <r>
    <s v="T1"/>
    <s v="Frankfurt"/>
    <x v="12"/>
    <s v="LH983"/>
    <d v="2019-05-31T05:55:00"/>
    <s v="May"/>
    <s v="Friday"/>
    <n v="5"/>
    <s v="None"/>
    <d v="2019-05-31T00:00:00"/>
    <d v="1899-12-30T05:55:00"/>
    <d v="1899-12-30T06:00:00"/>
    <d v="1899-12-30T06:00:00"/>
    <s v="No"/>
    <n v="17"/>
    <x v="11"/>
    <x v="11"/>
  </r>
  <r>
    <s v="T2"/>
    <s v="Budapest"/>
    <x v="0"/>
    <s v="EI672"/>
    <d v="2019-05-31T05:55:00"/>
    <s v="May"/>
    <s v="Friday"/>
    <n v="5"/>
    <s v="None"/>
    <d v="2019-05-31T00:00:00"/>
    <d v="1899-12-30T05:55:00"/>
    <d v="1899-12-30T06:00:00"/>
    <d v="1899-12-30T06:00:00"/>
    <s v="No"/>
    <n v="566"/>
    <x v="0"/>
    <x v="0"/>
  </r>
  <r>
    <s v="T2"/>
    <s v="Perpignan"/>
    <x v="0"/>
    <s v="EI510"/>
    <d v="2019-05-31T05:55:00"/>
    <s v="May"/>
    <s v="Friday"/>
    <n v="2"/>
    <s v="None"/>
    <d v="2019-05-31T00:00:00"/>
    <d v="1899-12-30T05:55:00"/>
    <d v="1899-12-30T06:00:00"/>
    <d v="1899-12-30T05:57:00"/>
    <s v="No"/>
    <n v="566"/>
    <x v="0"/>
    <x v="0"/>
  </r>
  <r>
    <s v="T2"/>
    <s v="Pisa"/>
    <x v="0"/>
    <s v="EI428"/>
    <d v="2019-05-31T06:00:00"/>
    <s v="May"/>
    <s v="Friday"/>
    <n v="11"/>
    <s v="Short"/>
    <d v="2019-05-31T00:00:00"/>
    <d v="1899-12-30T06:00:00"/>
    <d v="1899-12-30T06:00:00"/>
    <d v="1899-12-30T06:11:00"/>
    <s v="No"/>
    <n v="566"/>
    <x v="0"/>
    <x v="0"/>
  </r>
  <r>
    <s v="T1"/>
    <s v="Paris-CDG"/>
    <x v="15"/>
    <s v="AF1017"/>
    <d v="2019-05-31T06:00:00"/>
    <s v="May"/>
    <s v="Friday"/>
    <n v="5"/>
    <s v="None"/>
    <d v="2019-05-31T00:00:00"/>
    <d v="1899-12-30T06:00:00"/>
    <d v="1899-12-30T06:00:00"/>
    <d v="1899-12-30T06:05:00"/>
    <s v="No"/>
    <n v="12"/>
    <x v="14"/>
    <x v="14"/>
  </r>
  <r>
    <s v="T1"/>
    <s v="Munich"/>
    <x v="2"/>
    <s v="FR8994"/>
    <d v="2019-05-31T06:10:00"/>
    <s v="May"/>
    <s v="Friday"/>
    <n v="5"/>
    <s v="None"/>
    <d v="2019-05-31T00:00:00"/>
    <d v="1899-12-30T06:10:00"/>
    <d v="1899-12-30T06:10:00"/>
    <d v="1899-12-30T06:15:00"/>
    <s v="No"/>
    <n v="520"/>
    <x v="2"/>
    <x v="2"/>
  </r>
  <r>
    <s v="T1"/>
    <s v="Lanzarote"/>
    <x v="2"/>
    <s v="FR7124"/>
    <d v="2019-05-31T06:15:00"/>
    <s v="May"/>
    <s v="Friday"/>
    <n v="4"/>
    <s v="None"/>
    <d v="2019-05-31T00:00:00"/>
    <d v="1899-12-30T06:15:00"/>
    <d v="1899-12-30T06:20:00"/>
    <d v="1899-12-30T06:19:00"/>
    <s v="No"/>
    <n v="520"/>
    <x v="2"/>
    <x v="2"/>
  </r>
  <r>
    <s v="T2"/>
    <s v="Amsterdam"/>
    <x v="0"/>
    <s v="EI602"/>
    <d v="2019-05-31T06:15:00"/>
    <s v="May"/>
    <s v="Friday"/>
    <n v="13"/>
    <s v="Short"/>
    <d v="2019-05-31T00:00:00"/>
    <d v="1899-12-30T06:15:00"/>
    <d v="1899-12-30T06:20:00"/>
    <d v="1899-12-30T06:28:00"/>
    <s v="No"/>
    <n v="566"/>
    <x v="0"/>
    <x v="0"/>
  </r>
  <r>
    <s v="T1"/>
    <s v="Barcelona"/>
    <x v="2"/>
    <s v="FR6875"/>
    <d v="2019-05-31T06:15:00"/>
    <s v="May"/>
    <s v="Friday"/>
    <n v="3"/>
    <s v="None"/>
    <d v="2019-05-31T00:00:00"/>
    <d v="1899-12-30T06:15:00"/>
    <d v="1899-12-30T06:20:00"/>
    <d v="1899-12-30T06:18:00"/>
    <s v="No"/>
    <n v="520"/>
    <x v="2"/>
    <x v="2"/>
  </r>
  <r>
    <s v="T2"/>
    <s v="Madrid"/>
    <x v="0"/>
    <s v="EI592"/>
    <d v="2019-05-31T06:15:00"/>
    <s v="May"/>
    <s v="Friday"/>
    <n v="17"/>
    <s v="Short"/>
    <d v="2019-05-31T00:00:00"/>
    <d v="1899-12-30T06:15:00"/>
    <d v="1899-12-30T06:20:00"/>
    <d v="1899-12-30T06:32:00"/>
    <s v="No"/>
    <n v="566"/>
    <x v="0"/>
    <x v="0"/>
  </r>
  <r>
    <s v="T2"/>
    <s v="Rome"/>
    <x v="0"/>
    <s v="EI402"/>
    <d v="2019-05-31T06:20:00"/>
    <s v="May"/>
    <s v="Friday"/>
    <n v="4"/>
    <s v="None"/>
    <d v="2019-05-31T00:00:00"/>
    <d v="1899-12-30T06:20:00"/>
    <d v="1899-12-30T06:20:00"/>
    <d v="1899-12-30T06:24:00"/>
    <s v="No"/>
    <n v="566"/>
    <x v="0"/>
    <x v="0"/>
  </r>
  <r>
    <s v="T1"/>
    <s v="Bacau"/>
    <x v="19"/>
    <s v="0B2956"/>
    <d v="2019-05-31T01:30:00"/>
    <s v="May"/>
    <s v="Friday"/>
    <n v="5"/>
    <s v="None"/>
    <d v="2019-05-31T00:00:00"/>
    <d v="1899-12-30T01:30:00"/>
    <d v="1899-12-30T01:30:00"/>
    <d v="1899-12-30T01:35:00"/>
    <s v="No"/>
    <n v="3"/>
    <x v="16"/>
    <x v="18"/>
  </r>
  <r>
    <s v="T1"/>
    <s v="Moscow"/>
    <x v="32"/>
    <s v="SU2591"/>
    <d v="2019-05-30T22:55:00"/>
    <s v="May"/>
    <s v="Thursday"/>
    <n v="43"/>
    <s v="Long"/>
    <d v="2019-05-30T00:00:00"/>
    <d v="1899-12-30T22:55:00"/>
    <d v="1899-12-30T23:00:00"/>
    <d v="1899-12-30T23:38:00"/>
    <s v="Yes"/>
    <n v="4"/>
    <x v="25"/>
    <x v="29"/>
  </r>
  <r>
    <s v="T1"/>
    <s v="London - SEN"/>
    <x v="2"/>
    <s v="FR2721"/>
    <d v="2019-05-30T21:55:00"/>
    <s v="May"/>
    <s v="Thursday"/>
    <n v="5"/>
    <s v="None"/>
    <d v="2019-05-30T00:00:00"/>
    <d v="1899-12-30T21:55:00"/>
    <d v="1899-12-30T22:00:00"/>
    <d v="1899-12-30T22:00:00"/>
    <s v="No"/>
    <n v="520"/>
    <x v="2"/>
    <x v="2"/>
  </r>
  <r>
    <s v="T1"/>
    <s v="London-STN"/>
    <x v="2"/>
    <s v="FR298"/>
    <d v="2019-05-30T21:55:00"/>
    <s v="May"/>
    <s v="Thursday"/>
    <n v="3"/>
    <s v="None"/>
    <d v="2019-05-30T00:00:00"/>
    <d v="1899-12-30T21:55:00"/>
    <d v="1899-12-30T22:00:00"/>
    <d v="1899-12-30T21:58:00"/>
    <s v="No"/>
    <n v="520"/>
    <x v="2"/>
    <x v="2"/>
  </r>
  <r>
    <s v="T1"/>
    <s v="Birmingham"/>
    <x v="2"/>
    <s v="FR668"/>
    <d v="2019-05-30T21:55:00"/>
    <s v="May"/>
    <s v="Thursday"/>
    <n v="167"/>
    <s v="Long"/>
    <d v="2019-05-30T00:00:00"/>
    <d v="1899-12-30T21:55:00"/>
    <d v="1899-12-30T22:00:00"/>
    <d v="1899-12-30T00:42:00"/>
    <s v="Yes"/>
    <n v="520"/>
    <x v="2"/>
    <x v="2"/>
  </r>
  <r>
    <s v="T1"/>
    <s v="London-LTN"/>
    <x v="2"/>
    <s v="FR342"/>
    <d v="2019-05-30T22:00:00"/>
    <s v="May"/>
    <s v="Thursday"/>
    <n v="15"/>
    <s v="Short"/>
    <d v="2019-05-30T00:00:00"/>
    <d v="1899-12-30T22:00:00"/>
    <d v="1899-12-30T22:00:00"/>
    <d v="1899-12-30T22:15:00"/>
    <s v="No"/>
    <n v="520"/>
    <x v="2"/>
    <x v="2"/>
  </r>
  <r>
    <s v="T1"/>
    <s v="Glasgow"/>
    <x v="2"/>
    <s v="FR5776"/>
    <d v="2019-05-30T20:30:00"/>
    <s v="May"/>
    <s v="Thursday"/>
    <n v="12"/>
    <s v="Short"/>
    <d v="2019-05-30T00:00:00"/>
    <d v="1899-12-30T20:30:00"/>
    <d v="1899-12-30T20:30:00"/>
    <d v="1899-12-30T20:42:00"/>
    <s v="No"/>
    <n v="520"/>
    <x v="2"/>
    <x v="2"/>
  </r>
  <r>
    <s v="T1"/>
    <s v="Manchester"/>
    <x v="2"/>
    <s v="FR558"/>
    <d v="2019-05-30T20:30:00"/>
    <s v="May"/>
    <s v="Thursday"/>
    <n v="13"/>
    <s v="Short"/>
    <d v="2019-05-30T00:00:00"/>
    <d v="1899-12-30T20:30:00"/>
    <d v="1899-12-30T20:30:00"/>
    <d v="1899-12-30T20:43:00"/>
    <s v="No"/>
    <n v="520"/>
    <x v="2"/>
    <x v="2"/>
  </r>
  <r>
    <s v="T1"/>
    <s v="Birmingham"/>
    <x v="2"/>
    <s v="FR666"/>
    <d v="2019-05-30T20:45:00"/>
    <s v="May"/>
    <s v="Thursday"/>
    <n v="14"/>
    <s v="Short"/>
    <d v="2019-05-30T00:00:00"/>
    <d v="1899-12-30T20:45:00"/>
    <d v="1899-12-30T20:50:00"/>
    <d v="1899-12-30T20:59:00"/>
    <s v="No"/>
    <n v="520"/>
    <x v="2"/>
    <x v="2"/>
  </r>
  <r>
    <s v="T1"/>
    <s v="London-LHR"/>
    <x v="4"/>
    <s v="BA839"/>
    <d v="2019-05-30T20:50:00"/>
    <s v="May"/>
    <s v="Thursday"/>
    <n v="7"/>
    <s v="None"/>
    <d v="2019-05-30T00:00:00"/>
    <d v="1899-12-30T20:50:00"/>
    <d v="1899-12-30T20:50:00"/>
    <d v="1899-12-30T20:57:00"/>
    <s v="No"/>
    <n v="40"/>
    <x v="4"/>
    <x v="4"/>
  </r>
  <r>
    <s v="T1"/>
    <s v="Southampton"/>
    <x v="8"/>
    <s v="BE388"/>
    <d v="2019-05-30T20:50:00"/>
    <s v="May"/>
    <s v="Thursday"/>
    <n v="3"/>
    <s v="None"/>
    <d v="2019-05-30T00:00:00"/>
    <d v="1899-12-30T20:50:00"/>
    <d v="1899-12-30T20:50:00"/>
    <d v="1899-12-30T20:53:00"/>
    <s v="No"/>
    <n v="20"/>
    <x v="7"/>
    <x v="7"/>
  </r>
  <r>
    <s v="T1"/>
    <s v="Newcastle"/>
    <x v="2"/>
    <s v="FR174"/>
    <d v="2019-05-30T20:55:00"/>
    <s v="May"/>
    <s v="Thursday"/>
    <n v="13"/>
    <s v="Short"/>
    <d v="2019-05-30T00:00:00"/>
    <d v="1899-12-30T20:55:00"/>
    <d v="1899-12-30T21:00:00"/>
    <d v="1899-12-30T21:08:00"/>
    <s v="No"/>
    <n v="520"/>
    <x v="2"/>
    <x v="2"/>
  </r>
  <r>
    <s v="T2"/>
    <s v="London-LHR"/>
    <x v="0"/>
    <s v="EI186"/>
    <d v="2019-05-30T21:10:00"/>
    <s v="May"/>
    <s v="Thursday"/>
    <n v="9"/>
    <s v="None"/>
    <d v="2019-05-30T00:00:00"/>
    <d v="1899-12-30T21:10:00"/>
    <d v="1899-12-30T21:10:00"/>
    <d v="1899-12-30T21:19:00"/>
    <s v="No"/>
    <n v="566"/>
    <x v="0"/>
    <x v="0"/>
  </r>
  <r>
    <s v="T1"/>
    <s v="London-STN"/>
    <x v="2"/>
    <s v="FR288"/>
    <d v="2019-05-30T18:55:00"/>
    <s v="May"/>
    <s v="Thursday"/>
    <n v="256"/>
    <s v="Long"/>
    <d v="2019-05-30T00:00:00"/>
    <d v="1899-12-30T18:55:00"/>
    <d v="1899-12-30T19:00:00"/>
    <d v="1899-12-30T23:11:00"/>
    <s v="Yes"/>
    <n v="520"/>
    <x v="2"/>
    <x v="2"/>
  </r>
  <r>
    <s v="T1"/>
    <s v="London-LGW"/>
    <x v="2"/>
    <s v="FR118"/>
    <d v="2019-05-30T19:20:00"/>
    <s v="May"/>
    <s v="Thursday"/>
    <n v="46"/>
    <s v="Long"/>
    <d v="2019-05-30T00:00:00"/>
    <d v="1899-12-30T19:20:00"/>
    <d v="1899-12-30T19:20:00"/>
    <d v="1899-12-30T20:06:00"/>
    <s v="Yes"/>
    <n v="520"/>
    <x v="2"/>
    <x v="2"/>
  </r>
  <r>
    <s v="T1"/>
    <s v="Paris-BVA"/>
    <x v="2"/>
    <s v="FR026"/>
    <d v="2019-05-30T19:25:00"/>
    <s v="May"/>
    <s v="Thursday"/>
    <n v="18"/>
    <s v="Short"/>
    <d v="2019-05-30T00:00:00"/>
    <d v="1899-12-30T19:25:00"/>
    <d v="1899-12-30T19:30:00"/>
    <d v="1899-12-30T19:43:00"/>
    <s v="No"/>
    <n v="520"/>
    <x v="2"/>
    <x v="2"/>
  </r>
  <r>
    <s v="T1"/>
    <s v="Wroclaw"/>
    <x v="2"/>
    <s v="FR1926"/>
    <d v="2019-05-30T19:30:00"/>
    <s v="May"/>
    <s v="Thursday"/>
    <n v="1"/>
    <s v="None"/>
    <d v="2019-05-30T00:00:00"/>
    <d v="1899-12-30T19:30:00"/>
    <d v="1899-12-30T19:30:00"/>
    <d v="1899-12-30T19:31:00"/>
    <s v="No"/>
    <n v="520"/>
    <x v="2"/>
    <x v="2"/>
  </r>
  <r>
    <s v="T2"/>
    <s v="Manchester"/>
    <x v="0"/>
    <s v="EI212"/>
    <d v="2019-05-30T19:35:00"/>
    <s v="May"/>
    <s v="Thursday"/>
    <n v="42"/>
    <s v="Long"/>
    <d v="2019-05-30T00:00:00"/>
    <d v="1899-12-30T19:35:00"/>
    <d v="1899-12-30T19:40:00"/>
    <d v="1899-12-30T20:17:00"/>
    <s v="Yes"/>
    <n v="566"/>
    <x v="0"/>
    <x v="0"/>
  </r>
  <r>
    <s v="T1"/>
    <s v="Edinburgh"/>
    <x v="2"/>
    <s v="FR818"/>
    <d v="2019-05-30T19:35:00"/>
    <s v="May"/>
    <s v="Thursday"/>
    <n v="1"/>
    <s v="None"/>
    <d v="2019-05-30T00:00:00"/>
    <d v="1899-12-30T19:35:00"/>
    <d v="1899-12-30T19:40:00"/>
    <d v="1899-12-30T19:36:00"/>
    <s v="No"/>
    <n v="520"/>
    <x v="2"/>
    <x v="2"/>
  </r>
  <r>
    <s v="T1"/>
    <s v="East Midlands"/>
    <x v="2"/>
    <s v="FR536"/>
    <d v="2019-05-30T19:40:00"/>
    <s v="May"/>
    <s v="Thursday"/>
    <n v="55"/>
    <s v="Long"/>
    <d v="2019-05-30T00:00:00"/>
    <d v="1899-12-30T19:40:00"/>
    <d v="1899-12-30T19:40:00"/>
    <d v="1899-12-30T20:35:00"/>
    <s v="Yes"/>
    <n v="520"/>
    <x v="2"/>
    <x v="2"/>
  </r>
  <r>
    <s v="T1"/>
    <s v="Bristol"/>
    <x v="2"/>
    <s v="FR508"/>
    <d v="2019-05-30T19:40:00"/>
    <s v="May"/>
    <s v="Thursday"/>
    <n v="36"/>
    <s v="Long"/>
    <d v="2019-05-30T00:00:00"/>
    <d v="1899-12-30T19:40:00"/>
    <d v="1899-12-30T19:40:00"/>
    <d v="1899-12-30T20:16:00"/>
    <s v="Yes"/>
    <n v="520"/>
    <x v="2"/>
    <x v="2"/>
  </r>
  <r>
    <s v="T1"/>
    <s v="Budapest"/>
    <x v="2"/>
    <s v="FR1023"/>
    <d v="2019-05-30T19:40:00"/>
    <s v="May"/>
    <s v="Thursday"/>
    <n v="50"/>
    <s v="Long"/>
    <d v="2019-05-30T00:00:00"/>
    <d v="1899-12-30T19:40:00"/>
    <d v="1899-12-30T19:40:00"/>
    <d v="1899-12-30T20:30:00"/>
    <s v="Yes"/>
    <n v="520"/>
    <x v="2"/>
    <x v="2"/>
  </r>
  <r>
    <s v="T1"/>
    <s v="Brussels"/>
    <x v="2"/>
    <s v="FR1456"/>
    <d v="2019-05-30T19:40:00"/>
    <s v="May"/>
    <s v="Thursday"/>
    <n v="35"/>
    <s v="Long"/>
    <d v="2019-05-30T00:00:00"/>
    <d v="1899-12-30T19:40:00"/>
    <d v="1899-12-30T19:40:00"/>
    <d v="1899-12-30T20:15:00"/>
    <s v="Yes"/>
    <n v="520"/>
    <x v="2"/>
    <x v="2"/>
  </r>
  <r>
    <s v="T1"/>
    <s v="London-LHR"/>
    <x v="4"/>
    <s v="BA823"/>
    <d v="2019-05-30T19:50:00"/>
    <s v="May"/>
    <s v="Thursday"/>
    <n v="6"/>
    <s v="None"/>
    <d v="2019-05-30T00:00:00"/>
    <d v="1899-12-30T19:50:00"/>
    <d v="1899-12-30T19:50:00"/>
    <d v="1899-12-30T19:56:00"/>
    <s v="No"/>
    <n v="40"/>
    <x v="4"/>
    <x v="4"/>
  </r>
  <r>
    <s v="T1"/>
    <s v="London - LCY"/>
    <x v="4"/>
    <s v="BA4471"/>
    <d v="2019-05-30T19:55:00"/>
    <s v="May"/>
    <s v="Thursday"/>
    <n v="5"/>
    <s v="None"/>
    <d v="2019-05-30T00:00:00"/>
    <d v="1899-12-30T19:55:00"/>
    <d v="1899-12-30T20:00:00"/>
    <d v="1899-12-30T20:00:00"/>
    <s v="No"/>
    <n v="40"/>
    <x v="4"/>
    <x v="4"/>
  </r>
  <r>
    <s v="T2"/>
    <s v="Birmingham"/>
    <x v="0"/>
    <s v="EI276"/>
    <d v="2019-05-30T19:55:00"/>
    <s v="May"/>
    <s v="Thursday"/>
    <n v="31"/>
    <s v="Long"/>
    <d v="2019-05-30T00:00:00"/>
    <d v="1899-12-30T19:55:00"/>
    <d v="1899-12-30T20:00:00"/>
    <d v="1899-12-30T20:26:00"/>
    <s v="Yes"/>
    <n v="566"/>
    <x v="0"/>
    <x v="0"/>
  </r>
  <r>
    <s v="T1"/>
    <s v="Faro"/>
    <x v="2"/>
    <s v="FR9370"/>
    <d v="2019-05-30T20:00:00"/>
    <s v="May"/>
    <s v="Thursday"/>
    <n v="15"/>
    <s v="Short"/>
    <d v="2019-05-30T00:00:00"/>
    <d v="1899-12-30T20:00:00"/>
    <d v="1899-12-30T20:00:00"/>
    <d v="1899-12-30T20:15:00"/>
    <s v="No"/>
    <n v="520"/>
    <x v="2"/>
    <x v="2"/>
  </r>
  <r>
    <s v="T2"/>
    <s v="London-LHR"/>
    <x v="0"/>
    <s v="EI184"/>
    <d v="2019-05-30T20:10:00"/>
    <s v="May"/>
    <s v="Thursday"/>
    <n v="1"/>
    <s v="None"/>
    <d v="2019-05-30T00:00:00"/>
    <d v="1899-12-30T20:10:00"/>
    <d v="1899-12-30T20:10:00"/>
    <d v="1899-12-30T20:11:00"/>
    <s v="No"/>
    <n v="566"/>
    <x v="0"/>
    <x v="0"/>
  </r>
  <r>
    <s v="T1"/>
    <s v="London-STN"/>
    <x v="2"/>
    <s v="FR272"/>
    <d v="2019-05-30T20:20:00"/>
    <s v="May"/>
    <s v="Thursday"/>
    <n v="9"/>
    <s v="None"/>
    <d v="2019-05-30T00:00:00"/>
    <d v="1899-12-30T20:20:00"/>
    <d v="1899-12-30T20:20:00"/>
    <d v="1899-12-30T20:29:00"/>
    <s v="No"/>
    <n v="520"/>
    <x v="2"/>
    <x v="2"/>
  </r>
  <r>
    <s v="T2"/>
    <s v="Milan"/>
    <x v="0"/>
    <s v="EI436"/>
    <d v="2019-05-30T18:20:00"/>
    <s v="May"/>
    <s v="Thursday"/>
    <n v="33"/>
    <s v="Long"/>
    <d v="2019-05-30T00:00:00"/>
    <d v="1899-12-30T18:20:00"/>
    <d v="1899-12-30T18:20:00"/>
    <d v="1899-12-30T18:53:00"/>
    <s v="Yes"/>
    <n v="566"/>
    <x v="0"/>
    <x v="0"/>
  </r>
  <r>
    <s v="T1"/>
    <s v="Malta"/>
    <x v="2"/>
    <s v="FR7242"/>
    <d v="2019-05-30T18:25:00"/>
    <s v="May"/>
    <s v="Thursday"/>
    <n v="16"/>
    <s v="Short"/>
    <d v="2019-05-30T00:00:00"/>
    <d v="1899-12-30T18:25:00"/>
    <d v="1899-12-30T18:30:00"/>
    <d v="1899-12-30T18:41:00"/>
    <s v="No"/>
    <n v="520"/>
    <x v="2"/>
    <x v="2"/>
  </r>
  <r>
    <s v="T1"/>
    <s v="Stockholm"/>
    <x v="33"/>
    <s v="SK2566"/>
    <d v="2019-05-30T18:25:00"/>
    <s v="May"/>
    <s v="Thursday"/>
    <n v="7"/>
    <s v="None"/>
    <d v="2019-05-30T00:00:00"/>
    <d v="1899-12-30T18:25:00"/>
    <d v="1899-12-30T18:30:00"/>
    <d v="1899-12-30T18:32:00"/>
    <s v="No"/>
    <n v="4"/>
    <x v="10"/>
    <x v="30"/>
  </r>
  <r>
    <s v="T2"/>
    <s v="Glasgow"/>
    <x v="0"/>
    <s v="EI3228"/>
    <d v="2019-05-30T18:30:00"/>
    <s v="May"/>
    <s v="Thursday"/>
    <n v="45"/>
    <s v="Long"/>
    <d v="2019-05-30T00:00:00"/>
    <d v="1899-12-30T18:30:00"/>
    <d v="1899-12-30T18:30:00"/>
    <d v="1899-12-30T19:15:00"/>
    <s v="Yes"/>
    <n v="566"/>
    <x v="0"/>
    <x v="0"/>
  </r>
  <r>
    <s v="T2"/>
    <s v="Paris-CDG"/>
    <x v="0"/>
    <s v="EI528"/>
    <d v="2019-05-30T18:35:00"/>
    <s v="May"/>
    <s v="Thursday"/>
    <n v="74"/>
    <s v="Long"/>
    <d v="2019-05-30T00:00:00"/>
    <d v="1899-12-30T18:35:00"/>
    <d v="1899-12-30T18:40:00"/>
    <d v="1899-12-30T19:49:00"/>
    <s v="Yes"/>
    <n v="566"/>
    <x v="0"/>
    <x v="0"/>
  </r>
  <r>
    <s v="T1"/>
    <s v="Amsterdam"/>
    <x v="2"/>
    <s v="FR3006"/>
    <d v="2019-05-30T18:40:00"/>
    <s v="May"/>
    <s v="Thursday"/>
    <n v="6"/>
    <s v="None"/>
    <d v="2019-05-30T00:00:00"/>
    <d v="1899-12-30T18:40:00"/>
    <d v="1899-12-30T18:40:00"/>
    <d v="1899-12-30T18:46:00"/>
    <s v="No"/>
    <n v="520"/>
    <x v="2"/>
    <x v="2"/>
  </r>
  <r>
    <s v="T2"/>
    <s v="Brussels"/>
    <x v="0"/>
    <s v="EI638"/>
    <d v="2019-05-30T18:40:00"/>
    <s v="May"/>
    <s v="Thursday"/>
    <n v="35"/>
    <s v="Long"/>
    <d v="2019-05-30T00:00:00"/>
    <d v="1899-12-30T18:40:00"/>
    <d v="1899-12-30T18:40:00"/>
    <d v="1899-12-30T19:15:00"/>
    <s v="Yes"/>
    <n v="566"/>
    <x v="0"/>
    <x v="0"/>
  </r>
  <r>
    <s v="T2"/>
    <s v="Barcelona"/>
    <x v="0"/>
    <s v="EI564"/>
    <d v="2019-05-30T18:45:00"/>
    <s v="May"/>
    <s v="Thursday"/>
    <n v="92"/>
    <s v="Long"/>
    <d v="2019-05-30T00:00:00"/>
    <d v="1899-12-30T18:45:00"/>
    <d v="1899-12-30T18:50:00"/>
    <d v="1899-12-30T20:17:00"/>
    <s v="Yes"/>
    <n v="566"/>
    <x v="0"/>
    <x v="0"/>
  </r>
  <r>
    <s v="T2"/>
    <s v="Split"/>
    <x v="0"/>
    <s v="EI470"/>
    <d v="2019-05-30T18:50:00"/>
    <s v="May"/>
    <s v="Thursday"/>
    <n v="45"/>
    <s v="Long"/>
    <d v="2019-05-30T00:00:00"/>
    <d v="1899-12-30T18:50:00"/>
    <d v="1899-12-30T18:50:00"/>
    <d v="1899-12-30T19:35:00"/>
    <s v="Yes"/>
    <n v="566"/>
    <x v="0"/>
    <x v="0"/>
  </r>
  <r>
    <s v="T2"/>
    <s v="Donegal"/>
    <x v="0"/>
    <s v="EI3408"/>
    <d v="2019-05-30T18:50:00"/>
    <s v="May"/>
    <s v="Thursday"/>
    <n v="6"/>
    <s v="None"/>
    <d v="2019-05-30T00:00:00"/>
    <d v="1899-12-30T18:50:00"/>
    <d v="1899-12-30T18:50:00"/>
    <d v="1899-12-30T18:56:00"/>
    <s v="No"/>
    <n v="566"/>
    <x v="0"/>
    <x v="0"/>
  </r>
  <r>
    <s v="T2"/>
    <s v="Kerry"/>
    <x v="0"/>
    <s v="EI3208"/>
    <d v="2019-05-30T18:55:00"/>
    <s v="May"/>
    <s v="Thursday"/>
    <n v="46"/>
    <s v="Long"/>
    <d v="2019-05-30T00:00:00"/>
    <d v="1899-12-30T18:55:00"/>
    <d v="1899-12-30T19:00:00"/>
    <d v="1899-12-30T19:41:00"/>
    <s v="Yes"/>
    <n v="566"/>
    <x v="0"/>
    <x v="0"/>
  </r>
  <r>
    <s v="T1"/>
    <s v="Frankfurt"/>
    <x v="2"/>
    <s v="FR383"/>
    <d v="2019-05-30T19:00:00"/>
    <s v="May"/>
    <s v="Thursday"/>
    <n v="18"/>
    <s v="Short"/>
    <d v="2019-05-30T00:00:00"/>
    <d v="1899-12-30T19:00:00"/>
    <d v="1899-12-30T19:00:00"/>
    <d v="1899-12-30T19:18:00"/>
    <s v="No"/>
    <n v="520"/>
    <x v="2"/>
    <x v="2"/>
  </r>
  <r>
    <s v="T2"/>
    <s v="Lisbon"/>
    <x v="0"/>
    <s v="EI486"/>
    <d v="2019-05-30T19:00:00"/>
    <s v="May"/>
    <s v="Thursday"/>
    <n v="1"/>
    <s v="None"/>
    <d v="2019-05-30T00:00:00"/>
    <d v="1899-12-30T19:00:00"/>
    <d v="1899-12-30T19:00:00"/>
    <d v="1899-12-30T19:01:00"/>
    <s v="No"/>
    <n v="566"/>
    <x v="0"/>
    <x v="0"/>
  </r>
  <r>
    <s v="T2"/>
    <s v="London-LHR"/>
    <x v="0"/>
    <s v="EI182"/>
    <d v="2019-05-30T19:00:00"/>
    <s v="May"/>
    <s v="Thursday"/>
    <n v="18"/>
    <s v="Short"/>
    <d v="2019-05-30T00:00:00"/>
    <d v="1899-12-30T19:00:00"/>
    <d v="1899-12-30T19:00:00"/>
    <d v="1899-12-30T19:18:00"/>
    <s v="No"/>
    <n v="566"/>
    <x v="0"/>
    <x v="0"/>
  </r>
  <r>
    <s v="T2"/>
    <s v="Pula"/>
    <x v="0"/>
    <s v="EI478"/>
    <d v="2019-05-30T19:05:00"/>
    <s v="May"/>
    <s v="Thursday"/>
    <n v="3"/>
    <s v="None"/>
    <d v="2019-05-30T00:00:00"/>
    <d v="1899-12-30T19:05:00"/>
    <d v="1899-12-30T19:10:00"/>
    <d v="1899-12-30T19:08:00"/>
    <s v="No"/>
    <n v="566"/>
    <x v="0"/>
    <x v="0"/>
  </r>
  <r>
    <s v="T1"/>
    <s v="Manchester"/>
    <x v="2"/>
    <s v="FR1556"/>
    <d v="2019-05-30T19:05:00"/>
    <s v="May"/>
    <s v="Thursday"/>
    <n v="50"/>
    <s v="Long"/>
    <d v="2019-05-30T00:00:00"/>
    <d v="1899-12-30T19:05:00"/>
    <d v="1899-12-30T19:10:00"/>
    <d v="1899-12-30T19:55:00"/>
    <s v="Yes"/>
    <n v="520"/>
    <x v="2"/>
    <x v="2"/>
  </r>
  <r>
    <s v="T2"/>
    <s v="Palma"/>
    <x v="0"/>
    <s v="EI738"/>
    <d v="2019-05-30T19:10:00"/>
    <s v="May"/>
    <s v="Thursday"/>
    <n v="13"/>
    <s v="Short"/>
    <d v="2019-05-30T00:00:00"/>
    <d v="1899-12-30T19:10:00"/>
    <d v="1899-12-30T19:10:00"/>
    <d v="1899-12-30T19:23:00"/>
    <s v="No"/>
    <n v="566"/>
    <x v="0"/>
    <x v="0"/>
  </r>
  <r>
    <s v="T2"/>
    <s v="Glasgow"/>
    <x v="0"/>
    <s v="EI3230"/>
    <d v="2019-05-30T19:15:00"/>
    <s v="May"/>
    <s v="Thursday"/>
    <n v="15"/>
    <s v="Short"/>
    <d v="2019-05-30T00:00:00"/>
    <d v="1899-12-30T19:15:00"/>
    <d v="1899-12-30T19:20:00"/>
    <d v="1899-12-30T19:30:00"/>
    <s v="No"/>
    <n v="566"/>
    <x v="0"/>
    <x v="0"/>
  </r>
  <r>
    <s v="T2"/>
    <s v="Leeds Bradford"/>
    <x v="0"/>
    <s v="EI3394"/>
    <d v="2019-05-30T19:15:00"/>
    <s v="May"/>
    <s v="Thursday"/>
    <n v="42"/>
    <s v="Long"/>
    <d v="2019-05-30T00:00:00"/>
    <d v="1899-12-30T19:15:00"/>
    <d v="1899-12-30T19:20:00"/>
    <d v="1899-12-30T19:57:00"/>
    <s v="Yes"/>
    <n v="566"/>
    <x v="0"/>
    <x v="0"/>
  </r>
  <r>
    <s v="T1"/>
    <s v="Amsterdam"/>
    <x v="7"/>
    <s v="KL938"/>
    <d v="2019-05-30T17:20:00"/>
    <s v="May"/>
    <s v="Thursday"/>
    <n v="14"/>
    <s v="Short"/>
    <d v="2019-05-30T00:00:00"/>
    <d v="1899-12-30T17:20:00"/>
    <d v="1899-12-30T17:20:00"/>
    <d v="1899-12-30T17:34:00"/>
    <s v="No"/>
    <n v="50"/>
    <x v="6"/>
    <x v="6"/>
  </r>
  <r>
    <s v="T1"/>
    <s v="Nice"/>
    <x v="2"/>
    <s v="FR1958"/>
    <d v="2019-05-30T17:25:00"/>
    <s v="May"/>
    <s v="Thursday"/>
    <n v="47"/>
    <s v="Long"/>
    <d v="2019-05-30T00:00:00"/>
    <d v="1899-12-30T17:25:00"/>
    <d v="1899-12-30T17:30:00"/>
    <d v="1899-12-30T18:12:00"/>
    <s v="Yes"/>
    <n v="520"/>
    <x v="2"/>
    <x v="2"/>
  </r>
  <r>
    <s v="T2"/>
    <s v="Bristol"/>
    <x v="0"/>
    <s v="EI3286"/>
    <d v="2019-05-30T17:30:00"/>
    <s v="May"/>
    <s v="Thursday"/>
    <n v="162"/>
    <s v="Long"/>
    <d v="2019-05-30T00:00:00"/>
    <d v="1899-12-30T17:30:00"/>
    <d v="1899-12-30T17:30:00"/>
    <d v="1899-12-30T20:12:00"/>
    <s v="Yes"/>
    <n v="566"/>
    <x v="0"/>
    <x v="0"/>
  </r>
  <r>
    <s v="T1"/>
    <s v="Vilnius"/>
    <x v="2"/>
    <s v="FR7148"/>
    <d v="2019-05-30T17:30:00"/>
    <s v="May"/>
    <s v="Thursday"/>
    <n v="5"/>
    <s v="None"/>
    <d v="2019-05-30T00:00:00"/>
    <d v="1899-12-30T17:30:00"/>
    <d v="1899-12-30T17:30:00"/>
    <d v="1899-12-30T17:35:00"/>
    <s v="No"/>
    <n v="520"/>
    <x v="2"/>
    <x v="2"/>
  </r>
  <r>
    <s v="T2"/>
    <s v="Dusseldorf"/>
    <x v="0"/>
    <s v="EI698"/>
    <d v="2019-05-30T17:30:00"/>
    <s v="May"/>
    <s v="Thursday"/>
    <n v="36"/>
    <s v="Long"/>
    <d v="2019-05-30T00:00:00"/>
    <d v="1899-12-30T17:30:00"/>
    <d v="1899-12-30T17:30:00"/>
    <d v="1899-12-30T18:06:00"/>
    <s v="Yes"/>
    <n v="566"/>
    <x v="0"/>
    <x v="0"/>
  </r>
  <r>
    <s v="T1"/>
    <s v="Katowice"/>
    <x v="2"/>
    <s v="FR5346"/>
    <d v="2019-05-30T17:30:00"/>
    <s v="May"/>
    <s v="Thursday"/>
    <n v="21"/>
    <s v="Medium"/>
    <d v="2019-05-30T00:00:00"/>
    <d v="1899-12-30T17:30:00"/>
    <d v="1899-12-30T17:30:00"/>
    <d v="1899-12-30T17:51:00"/>
    <s v="Yes"/>
    <n v="520"/>
    <x v="2"/>
    <x v="2"/>
  </r>
  <r>
    <s v="T1"/>
    <s v="Lisbon"/>
    <x v="2"/>
    <s v="FR7138"/>
    <d v="2019-05-30T17:40:00"/>
    <s v="May"/>
    <s v="Thursday"/>
    <n v="53"/>
    <s v="Long"/>
    <d v="2019-05-30T00:00:00"/>
    <d v="1899-12-30T17:40:00"/>
    <d v="1899-12-30T17:40:00"/>
    <d v="1899-12-30T18:33:00"/>
    <s v="Yes"/>
    <n v="520"/>
    <x v="2"/>
    <x v="2"/>
  </r>
  <r>
    <s v="T1"/>
    <s v="Rzeszow"/>
    <x v="2"/>
    <s v="FR862"/>
    <d v="2019-05-30T17:40:00"/>
    <s v="May"/>
    <s v="Thursday"/>
    <n v="84"/>
    <s v="Long"/>
    <d v="2019-05-30T00:00:00"/>
    <d v="1899-12-30T17:40:00"/>
    <d v="1899-12-30T17:40:00"/>
    <d v="1899-12-30T19:04:00"/>
    <s v="Yes"/>
    <n v="520"/>
    <x v="2"/>
    <x v="2"/>
  </r>
  <r>
    <s v="T1"/>
    <s v="RMU"/>
    <x v="2"/>
    <s v="FR7094"/>
    <d v="2019-05-30T17:40:00"/>
    <s v="May"/>
    <s v="Thursday"/>
    <n v="58"/>
    <s v="Long"/>
    <d v="2019-05-30T00:00:00"/>
    <d v="1899-12-30T17:40:00"/>
    <d v="1899-12-30T17:40:00"/>
    <d v="1899-12-30T18:38:00"/>
    <s v="Yes"/>
    <n v="520"/>
    <x v="2"/>
    <x v="2"/>
  </r>
  <r>
    <s v="T1"/>
    <s v="Lisbon"/>
    <x v="11"/>
    <s v="TP1327"/>
    <d v="2019-05-30T17:40:00"/>
    <s v="May"/>
    <s v="Thursday"/>
    <n v="25"/>
    <s v="Medium"/>
    <d v="2019-05-30T00:00:00"/>
    <d v="1899-12-30T17:40:00"/>
    <d v="1899-12-30T17:40:00"/>
    <d v="1899-12-30T18:05:00"/>
    <s v="Yes"/>
    <n v="23"/>
    <x v="10"/>
    <x v="10"/>
  </r>
  <r>
    <s v="T2"/>
    <s v="London-LGW"/>
    <x v="0"/>
    <s v="EI244"/>
    <d v="2019-05-30T17:45:00"/>
    <s v="May"/>
    <s v="Thursday"/>
    <n v="48"/>
    <s v="Long"/>
    <d v="2019-05-30T00:00:00"/>
    <d v="1899-12-30T17:45:00"/>
    <d v="1899-12-30T17:50:00"/>
    <d v="1899-12-30T18:33:00"/>
    <s v="Yes"/>
    <n v="566"/>
    <x v="0"/>
    <x v="0"/>
  </r>
  <r>
    <s v="T1"/>
    <s v="Liverpool"/>
    <x v="2"/>
    <s v="FR446"/>
    <d v="2019-05-30T17:50:00"/>
    <s v="May"/>
    <s v="Thursday"/>
    <n v="13"/>
    <s v="Short"/>
    <d v="2019-05-30T00:00:00"/>
    <d v="1899-12-30T17:50:00"/>
    <d v="1899-12-30T17:50:00"/>
    <d v="1899-12-30T18:03:00"/>
    <s v="No"/>
    <n v="520"/>
    <x v="2"/>
    <x v="2"/>
  </r>
  <r>
    <s v="T1"/>
    <s v="Palma"/>
    <x v="2"/>
    <s v="FR9997"/>
    <d v="2019-05-30T17:50:00"/>
    <s v="May"/>
    <s v="Thursday"/>
    <n v="42"/>
    <s v="Long"/>
    <d v="2019-05-30T00:00:00"/>
    <d v="1899-12-30T17:50:00"/>
    <d v="1899-12-30T17:50:00"/>
    <d v="1899-12-30T18:32:00"/>
    <s v="Yes"/>
    <n v="520"/>
    <x v="2"/>
    <x v="2"/>
  </r>
  <r>
    <s v="T1"/>
    <s v="Munich"/>
    <x v="12"/>
    <s v="LH2517"/>
    <d v="2019-05-30T17:50:00"/>
    <s v="May"/>
    <s v="Thursday"/>
    <n v="5"/>
    <s v="None"/>
    <d v="2019-05-30T00:00:00"/>
    <d v="1899-12-30T17:50:00"/>
    <d v="1899-12-30T17:50:00"/>
    <d v="1899-12-30T17:55:00"/>
    <s v="No"/>
    <n v="17"/>
    <x v="11"/>
    <x v="11"/>
  </r>
  <r>
    <s v="T2"/>
    <s v="Berlin"/>
    <x v="0"/>
    <s v="EI338"/>
    <d v="2019-05-30T17:55:00"/>
    <s v="May"/>
    <s v="Thursday"/>
    <n v="4"/>
    <s v="None"/>
    <d v="2019-05-30T00:00:00"/>
    <d v="1899-12-30T17:55:00"/>
    <d v="1899-12-30T18:00:00"/>
    <d v="1899-12-30T17:59:00"/>
    <s v="No"/>
    <n v="566"/>
    <x v="0"/>
    <x v="0"/>
  </r>
  <r>
    <s v="T1"/>
    <s v="Malaga"/>
    <x v="2"/>
    <s v="FR7054"/>
    <d v="2019-05-30T17:55:00"/>
    <s v="May"/>
    <s v="Thursday"/>
    <n v="17"/>
    <s v="Short"/>
    <d v="2019-05-30T00:00:00"/>
    <d v="1899-12-30T17:55:00"/>
    <d v="1899-12-30T18:00:00"/>
    <d v="1899-12-30T18:12:00"/>
    <s v="No"/>
    <n v="520"/>
    <x v="2"/>
    <x v="2"/>
  </r>
  <r>
    <s v="T2"/>
    <s v="London-LHR"/>
    <x v="0"/>
    <s v="EI178"/>
    <d v="2019-05-30T18:00:00"/>
    <s v="May"/>
    <s v="Thursday"/>
    <n v="25"/>
    <s v="Medium"/>
    <d v="2019-05-30T00:00:00"/>
    <d v="1899-12-30T18:00:00"/>
    <d v="1899-12-30T18:00:00"/>
    <d v="1899-12-30T18:25:00"/>
    <s v="Yes"/>
    <n v="566"/>
    <x v="0"/>
    <x v="0"/>
  </r>
  <r>
    <s v="T1"/>
    <s v="Milan-BGY"/>
    <x v="2"/>
    <s v="FR4844"/>
    <d v="2019-05-30T18:00:00"/>
    <s v="May"/>
    <s v="Thursday"/>
    <n v="55"/>
    <s v="Long"/>
    <d v="2019-05-30T00:00:00"/>
    <d v="1899-12-30T18:00:00"/>
    <d v="1899-12-30T18:00:00"/>
    <d v="1899-12-30T18:55:00"/>
    <s v="Yes"/>
    <n v="520"/>
    <x v="2"/>
    <x v="2"/>
  </r>
  <r>
    <s v="T2"/>
    <s v="Edinburgh"/>
    <x v="0"/>
    <s v="EI3258"/>
    <d v="2019-05-30T18:00:00"/>
    <s v="May"/>
    <s v="Thursday"/>
    <n v="40"/>
    <s v="Long"/>
    <d v="2019-05-30T00:00:00"/>
    <d v="1899-12-30T18:00:00"/>
    <d v="1899-12-30T18:00:00"/>
    <d v="1899-12-30T18:40:00"/>
    <s v="Yes"/>
    <n v="566"/>
    <x v="0"/>
    <x v="0"/>
  </r>
  <r>
    <s v="T1"/>
    <s v="Helsinki"/>
    <x v="29"/>
    <s v="AY1386"/>
    <d v="2019-05-30T18:05:00"/>
    <s v="May"/>
    <s v="Thursday"/>
    <n v="26"/>
    <s v="Medium"/>
    <d v="2019-05-30T00:00:00"/>
    <d v="1899-12-30T18:05:00"/>
    <d v="1899-12-30T18:10:00"/>
    <d v="1899-12-30T18:31:00"/>
    <s v="Yes"/>
    <n v="9"/>
    <x v="15"/>
    <x v="27"/>
  </r>
  <r>
    <s v="T2"/>
    <s v="Amsterdam"/>
    <x v="0"/>
    <s v="EI610"/>
    <d v="2019-05-30T18:10:00"/>
    <s v="May"/>
    <s v="Thursday"/>
    <n v="38"/>
    <s v="Long"/>
    <d v="2019-05-30T00:00:00"/>
    <d v="1899-12-30T18:10:00"/>
    <d v="1899-12-30T18:10:00"/>
    <d v="1899-12-30T18:48:00"/>
    <s v="Yes"/>
    <n v="566"/>
    <x v="0"/>
    <x v="0"/>
  </r>
  <r>
    <s v="T1"/>
    <s v="Naples"/>
    <x v="2"/>
    <s v="FR6840"/>
    <d v="2019-05-30T18:10:00"/>
    <s v="May"/>
    <s v="Thursday"/>
    <n v="19"/>
    <s v="Short"/>
    <d v="2019-05-30T00:00:00"/>
    <d v="1899-12-30T18:10:00"/>
    <d v="1899-12-30T18:10:00"/>
    <d v="1899-12-30T18:29:00"/>
    <s v="No"/>
    <n v="520"/>
    <x v="2"/>
    <x v="2"/>
  </r>
  <r>
    <s v="T1"/>
    <s v="Krakow"/>
    <x v="2"/>
    <s v="FR1901"/>
    <d v="2019-05-30T18:15:00"/>
    <s v="May"/>
    <s v="Thursday"/>
    <n v="2"/>
    <s v="None"/>
    <d v="2019-05-30T00:00:00"/>
    <d v="1899-12-30T18:15:00"/>
    <d v="1899-12-30T18:20:00"/>
    <d v="1899-12-30T18:17:00"/>
    <s v="No"/>
    <n v="520"/>
    <x v="2"/>
    <x v="2"/>
  </r>
  <r>
    <s v="T1"/>
    <s v="Southampton"/>
    <x v="8"/>
    <s v="BE386"/>
    <d v="2019-05-30T16:25:00"/>
    <s v="May"/>
    <s v="Thursday"/>
    <n v="45"/>
    <s v="Long"/>
    <d v="2019-05-30T00:00:00"/>
    <d v="1899-12-30T16:25:00"/>
    <d v="1899-12-30T16:30:00"/>
    <d v="1899-12-30T17:10:00"/>
    <s v="Yes"/>
    <n v="20"/>
    <x v="7"/>
    <x v="7"/>
  </r>
  <r>
    <s v="T2"/>
    <s v="Isle Of Man"/>
    <x v="0"/>
    <s v="EI3216"/>
    <d v="2019-05-30T16:25:00"/>
    <s v="May"/>
    <s v="Thursday"/>
    <n v="96"/>
    <s v="Long"/>
    <d v="2019-05-30T00:00:00"/>
    <d v="1899-12-30T16:25:00"/>
    <d v="1899-12-30T16:30:00"/>
    <d v="1899-12-30T18:01:00"/>
    <s v="Yes"/>
    <n v="566"/>
    <x v="0"/>
    <x v="0"/>
  </r>
  <r>
    <s v="T1"/>
    <s v="Gran Canaria"/>
    <x v="10"/>
    <s v="TOM1478"/>
    <d v="2019-05-30T16:30:00"/>
    <s v="May"/>
    <s v="Thursday"/>
    <n v="50"/>
    <s v="Long"/>
    <d v="2019-05-30T00:00:00"/>
    <d v="1899-12-30T16:30:00"/>
    <d v="1899-12-30T16:30:00"/>
    <d v="1899-12-30T17:20:00"/>
    <s v="Yes"/>
    <n v="29"/>
    <x v="9"/>
    <x v="9"/>
  </r>
  <r>
    <s v="T1"/>
    <s v="London-STN"/>
    <x v="2"/>
    <s v="FR211"/>
    <d v="2019-05-30T16:30:00"/>
    <s v="May"/>
    <s v="Thursday"/>
    <n v="5"/>
    <s v="None"/>
    <d v="2019-05-30T00:00:00"/>
    <d v="1899-12-30T16:30:00"/>
    <d v="1899-12-30T16:30:00"/>
    <d v="1899-12-30T16:35:00"/>
    <s v="No"/>
    <n v="520"/>
    <x v="2"/>
    <x v="2"/>
  </r>
  <r>
    <s v="T1"/>
    <s v="Istanbul"/>
    <x v="14"/>
    <s v="TK1978"/>
    <d v="2019-05-30T16:30:00"/>
    <s v="May"/>
    <s v="Thursday"/>
    <n v="47"/>
    <s v="Long"/>
    <d v="2019-05-30T00:00:00"/>
    <d v="1899-12-30T16:30:00"/>
    <d v="1899-12-30T16:30:00"/>
    <d v="1899-12-30T17:17:00"/>
    <s v="Yes"/>
    <n v="18"/>
    <x v="13"/>
    <x v="13"/>
  </r>
  <r>
    <s v="T1"/>
    <s v="Rome"/>
    <x v="2"/>
    <s v="FR9434"/>
    <d v="2019-05-30T16:30:00"/>
    <s v="May"/>
    <s v="Thursday"/>
    <n v="20"/>
    <s v="Medium"/>
    <d v="2019-05-30T00:00:00"/>
    <d v="1899-12-30T16:30:00"/>
    <d v="1899-12-30T16:30:00"/>
    <d v="1899-12-30T16:50:00"/>
    <s v="No"/>
    <n v="520"/>
    <x v="2"/>
    <x v="2"/>
  </r>
  <r>
    <s v="T1"/>
    <s v="Faro"/>
    <x v="2"/>
    <s v="FR7032"/>
    <d v="2019-05-30T16:40:00"/>
    <s v="May"/>
    <s v="Thursday"/>
    <n v="3"/>
    <s v="None"/>
    <d v="2019-05-30T00:00:00"/>
    <d v="1899-12-30T16:40:00"/>
    <d v="1899-12-30T16:40:00"/>
    <d v="1899-12-30T16:43:00"/>
    <s v="No"/>
    <n v="520"/>
    <x v="2"/>
    <x v="2"/>
  </r>
  <r>
    <s v="T2"/>
    <s v="Edinburgh"/>
    <x v="0"/>
    <s v="EI3556"/>
    <d v="2019-05-30T16:40:00"/>
    <s v="May"/>
    <s v="Thursday"/>
    <n v="72"/>
    <s v="Long"/>
    <d v="2019-05-30T00:00:00"/>
    <d v="1899-12-30T16:40:00"/>
    <d v="1899-12-30T16:40:00"/>
    <d v="1899-12-30T17:52:00"/>
    <s v="Yes"/>
    <n v="566"/>
    <x v="0"/>
    <x v="0"/>
  </r>
  <r>
    <s v="T1"/>
    <s v="London-LHR"/>
    <x v="4"/>
    <s v="BA829"/>
    <d v="2019-05-30T16:40:00"/>
    <s v="May"/>
    <s v="Thursday"/>
    <n v="7"/>
    <s v="None"/>
    <d v="2019-05-30T00:00:00"/>
    <d v="1899-12-30T16:40:00"/>
    <d v="1899-12-30T16:40:00"/>
    <d v="1899-12-30T16:47:00"/>
    <s v="No"/>
    <n v="40"/>
    <x v="4"/>
    <x v="4"/>
  </r>
  <r>
    <s v="T1"/>
    <s v="London-LGW"/>
    <x v="2"/>
    <s v="FR142"/>
    <d v="2019-05-30T16:45:00"/>
    <s v="May"/>
    <s v="Thursday"/>
    <n v="8"/>
    <s v="None"/>
    <d v="2019-05-30T00:00:00"/>
    <d v="1899-12-30T16:45:00"/>
    <d v="1899-12-30T16:50:00"/>
    <d v="1899-12-30T16:53:00"/>
    <s v="No"/>
    <n v="520"/>
    <x v="2"/>
    <x v="2"/>
  </r>
  <r>
    <s v="T1"/>
    <s v="Prague"/>
    <x v="2"/>
    <s v="FR7326"/>
    <d v="2019-05-30T16:55:00"/>
    <s v="May"/>
    <s v="Thursday"/>
    <n v="14"/>
    <s v="Short"/>
    <d v="2019-05-30T00:00:00"/>
    <d v="1899-12-30T16:55:00"/>
    <d v="1899-12-30T17:00:00"/>
    <d v="1899-12-30T17:09:00"/>
    <s v="No"/>
    <n v="520"/>
    <x v="2"/>
    <x v="2"/>
  </r>
  <r>
    <s v="T2"/>
    <s v="London-LHR"/>
    <x v="0"/>
    <s v="EI176"/>
    <d v="2019-05-30T17:00:00"/>
    <s v="May"/>
    <s v="Thursday"/>
    <n v="28"/>
    <s v="Medium"/>
    <d v="2019-05-30T00:00:00"/>
    <d v="1899-12-30T17:00:00"/>
    <d v="1899-12-30T17:00:00"/>
    <d v="1899-12-30T17:28:00"/>
    <s v="Yes"/>
    <n v="566"/>
    <x v="0"/>
    <x v="0"/>
  </r>
  <r>
    <s v="T1"/>
    <s v="Paris-CDG"/>
    <x v="15"/>
    <s v="AF1117"/>
    <d v="2019-05-30T17:00:00"/>
    <s v="May"/>
    <s v="Thursday"/>
    <n v="33"/>
    <s v="Long"/>
    <d v="2019-05-30T00:00:00"/>
    <d v="1899-12-30T17:00:00"/>
    <d v="1899-12-30T17:00:00"/>
    <d v="1899-12-30T17:33:00"/>
    <s v="Yes"/>
    <n v="12"/>
    <x v="14"/>
    <x v="14"/>
  </r>
  <r>
    <s v="T2"/>
    <s v="Frankfurt"/>
    <x v="0"/>
    <s v="EI656"/>
    <d v="2019-05-30T17:00:00"/>
    <s v="May"/>
    <s v="Thursday"/>
    <n v="51"/>
    <s v="Long"/>
    <d v="2019-05-30T00:00:00"/>
    <d v="1899-12-30T17:00:00"/>
    <d v="1899-12-30T17:00:00"/>
    <d v="1899-12-30T17:51:00"/>
    <s v="Yes"/>
    <n v="566"/>
    <x v="0"/>
    <x v="0"/>
  </r>
  <r>
    <s v="T1"/>
    <s v="Riga"/>
    <x v="2"/>
    <s v="FR1976"/>
    <d v="2019-05-30T17:05:00"/>
    <s v="May"/>
    <s v="Thursday"/>
    <n v="81"/>
    <s v="Long"/>
    <d v="2019-05-30T00:00:00"/>
    <d v="1899-12-30T17:05:00"/>
    <d v="1899-12-30T17:10:00"/>
    <d v="1899-12-30T18:26:00"/>
    <s v="Yes"/>
    <n v="520"/>
    <x v="2"/>
    <x v="2"/>
  </r>
  <r>
    <s v="T1"/>
    <s v="Barcelona"/>
    <x v="2"/>
    <s v="FR6395"/>
    <d v="2019-05-30T17:10:00"/>
    <s v="May"/>
    <s v="Thursday"/>
    <n v="76"/>
    <s v="Long"/>
    <d v="2019-05-30T00:00:00"/>
    <d v="1899-12-30T17:10:00"/>
    <d v="1899-12-30T17:10:00"/>
    <d v="1899-12-30T18:26:00"/>
    <s v="Yes"/>
    <n v="520"/>
    <x v="2"/>
    <x v="2"/>
  </r>
  <r>
    <s v="T1"/>
    <s v="Madrid"/>
    <x v="2"/>
    <s v="FR7156"/>
    <d v="2019-05-30T17:15:00"/>
    <s v="May"/>
    <s v="Thursday"/>
    <n v="2"/>
    <s v="None"/>
    <d v="2019-05-30T00:00:00"/>
    <d v="1899-12-30T17:15:00"/>
    <d v="1899-12-30T17:20:00"/>
    <d v="1899-12-30T17:17:00"/>
    <s v="No"/>
    <n v="520"/>
    <x v="2"/>
    <x v="2"/>
  </r>
  <r>
    <s v="T1"/>
    <s v="Munich"/>
    <x v="2"/>
    <s v="FR8996"/>
    <d v="2019-05-30T17:15:00"/>
    <s v="May"/>
    <s v="Thursday"/>
    <n v="20"/>
    <s v="Medium"/>
    <d v="2019-05-30T00:00:00"/>
    <d v="1899-12-30T17:15:00"/>
    <d v="1899-12-30T17:20:00"/>
    <d v="1899-12-30T17:35:00"/>
    <s v="No"/>
    <n v="520"/>
    <x v="2"/>
    <x v="2"/>
  </r>
  <r>
    <s v="T2"/>
    <s v="Catania"/>
    <x v="0"/>
    <s v="EI462"/>
    <d v="2019-05-30T17:15:00"/>
    <s v="May"/>
    <s v="Thursday"/>
    <n v="105"/>
    <s v="Long"/>
    <d v="2019-05-30T00:00:00"/>
    <d v="1899-12-30T17:15:00"/>
    <d v="1899-12-30T17:20:00"/>
    <d v="1899-12-30T19:00:00"/>
    <s v="Yes"/>
    <n v="566"/>
    <x v="0"/>
    <x v="0"/>
  </r>
  <r>
    <s v="T1"/>
    <s v="Malaga"/>
    <x v="2"/>
    <s v="FR7048"/>
    <d v="2019-05-30T17:15:00"/>
    <s v="May"/>
    <s v="Thursday"/>
    <n v="46"/>
    <s v="Long"/>
    <d v="2019-05-30T00:00:00"/>
    <d v="1899-12-30T17:15:00"/>
    <d v="1899-12-30T17:20:00"/>
    <d v="1899-12-30T18:01:00"/>
    <s v="Yes"/>
    <n v="520"/>
    <x v="2"/>
    <x v="2"/>
  </r>
  <r>
    <s v="T2"/>
    <s v="Lanzarote"/>
    <x v="0"/>
    <s v="EI778"/>
    <d v="2019-05-30T15:25:00"/>
    <s v="May"/>
    <s v="Thursday"/>
    <n v="56"/>
    <s v="Long"/>
    <d v="2019-05-30T00:00:00"/>
    <d v="1899-12-30T15:25:00"/>
    <d v="1899-12-30T15:30:00"/>
    <d v="1899-12-30T16:21:00"/>
    <s v="Yes"/>
    <n v="566"/>
    <x v="0"/>
    <x v="0"/>
  </r>
  <r>
    <s v="T1"/>
    <s v="Amsterdam"/>
    <x v="2"/>
    <s v="FR3104"/>
    <d v="2019-05-30T15:30:00"/>
    <s v="May"/>
    <s v="Thursday"/>
    <n v="21"/>
    <s v="Medium"/>
    <d v="2019-05-30T00:00:00"/>
    <d v="1899-12-30T15:30:00"/>
    <d v="1899-12-30T15:30:00"/>
    <d v="1899-12-30T15:51:00"/>
    <s v="Yes"/>
    <n v="520"/>
    <x v="2"/>
    <x v="2"/>
  </r>
  <r>
    <s v="T1"/>
    <s v="London-STN"/>
    <x v="2"/>
    <s v="FR294"/>
    <d v="2019-05-30T15:30:00"/>
    <s v="May"/>
    <s v="Thursday"/>
    <n v="24"/>
    <s v="Medium"/>
    <d v="2019-05-30T00:00:00"/>
    <d v="1899-12-30T15:30:00"/>
    <d v="1899-12-30T15:30:00"/>
    <d v="1899-12-30T15:54:00"/>
    <s v="Yes"/>
    <n v="520"/>
    <x v="2"/>
    <x v="2"/>
  </r>
  <r>
    <s v="T2"/>
    <s v="Izmir"/>
    <x v="0"/>
    <s v="EI798"/>
    <d v="2019-05-30T15:30:00"/>
    <s v="May"/>
    <s v="Thursday"/>
    <n v="92"/>
    <s v="Long"/>
    <d v="2019-05-30T00:00:00"/>
    <d v="1899-12-30T15:30:00"/>
    <d v="1899-12-30T15:30:00"/>
    <d v="1899-12-30T17:02:00"/>
    <s v="Yes"/>
    <n v="566"/>
    <x v="0"/>
    <x v="0"/>
  </r>
  <r>
    <s v="T1"/>
    <s v="London-LGW"/>
    <x v="2"/>
    <s v="FR116"/>
    <d v="2019-05-30T15:35:00"/>
    <s v="May"/>
    <s v="Thursday"/>
    <n v="3"/>
    <s v="None"/>
    <d v="2019-05-30T00:00:00"/>
    <d v="1899-12-30T15:35:00"/>
    <d v="1899-12-30T15:40:00"/>
    <d v="1899-12-30T15:38:00"/>
    <s v="No"/>
    <n v="520"/>
    <x v="2"/>
    <x v="2"/>
  </r>
  <r>
    <s v="T1"/>
    <s v="Leeds Bradford"/>
    <x v="2"/>
    <s v="FR156"/>
    <d v="2019-05-30T15:35:00"/>
    <s v="May"/>
    <s v="Thursday"/>
    <n v="3"/>
    <s v="None"/>
    <d v="2019-05-30T00:00:00"/>
    <d v="1899-12-30T15:35:00"/>
    <d v="1899-12-30T15:40:00"/>
    <d v="1899-12-30T15:38:00"/>
    <s v="No"/>
    <n v="520"/>
    <x v="2"/>
    <x v="2"/>
  </r>
  <r>
    <s v="T2"/>
    <s v="Malaga"/>
    <x v="0"/>
    <s v="EI586"/>
    <d v="2019-05-30T15:40:00"/>
    <s v="May"/>
    <s v="Thursday"/>
    <n v="4"/>
    <s v="None"/>
    <d v="2019-05-30T00:00:00"/>
    <d v="1899-12-30T15:40:00"/>
    <d v="1899-12-30T15:40:00"/>
    <d v="1899-12-30T15:44:00"/>
    <s v="No"/>
    <n v="566"/>
    <x v="0"/>
    <x v="0"/>
  </r>
  <r>
    <s v="T2"/>
    <s v="London - LCY"/>
    <x v="0"/>
    <s v="EI288"/>
    <d v="2019-05-30T15:40:00"/>
    <s v="May"/>
    <s v="Thursday"/>
    <n v="12"/>
    <s v="Short"/>
    <d v="2019-05-30T00:00:00"/>
    <d v="1899-12-30T15:40:00"/>
    <d v="1899-12-30T15:40:00"/>
    <d v="1899-12-30T15:52:00"/>
    <s v="No"/>
    <n v="566"/>
    <x v="0"/>
    <x v="0"/>
  </r>
  <r>
    <s v="T2"/>
    <s v="Manchester"/>
    <x v="0"/>
    <s v="EI3326"/>
    <d v="2019-05-30T15:40:00"/>
    <s v="May"/>
    <s v="Thursday"/>
    <n v="35"/>
    <s v="Long"/>
    <d v="2019-05-30T00:00:00"/>
    <d v="1899-12-30T15:40:00"/>
    <d v="1899-12-30T15:40:00"/>
    <d v="1899-12-30T16:15:00"/>
    <s v="Yes"/>
    <n v="566"/>
    <x v="0"/>
    <x v="0"/>
  </r>
  <r>
    <s v="T1"/>
    <s v="Bologna"/>
    <x v="2"/>
    <s v="FR9456"/>
    <d v="2019-05-30T15:45:00"/>
    <s v="May"/>
    <s v="Thursday"/>
    <n v="32"/>
    <s v="Long"/>
    <d v="2019-05-30T00:00:00"/>
    <d v="1899-12-30T15:45:00"/>
    <d v="1899-12-30T15:50:00"/>
    <d v="1899-12-30T16:17:00"/>
    <s v="Yes"/>
    <n v="520"/>
    <x v="2"/>
    <x v="2"/>
  </r>
  <r>
    <s v="T1"/>
    <s v="Porto"/>
    <x v="2"/>
    <s v="FR7072"/>
    <d v="2019-05-30T15:45:00"/>
    <s v="May"/>
    <s v="Thursday"/>
    <n v="34"/>
    <s v="Long"/>
    <d v="2019-05-30T00:00:00"/>
    <d v="1899-12-30T15:45:00"/>
    <d v="1899-12-30T15:50:00"/>
    <d v="1899-12-30T16:19:00"/>
    <s v="Yes"/>
    <n v="520"/>
    <x v="2"/>
    <x v="2"/>
  </r>
  <r>
    <s v="T2"/>
    <s v="Orlando"/>
    <x v="0"/>
    <s v="EI121"/>
    <d v="2019-05-30T15:50:00"/>
    <s v="May"/>
    <s v="Thursday"/>
    <n v="83"/>
    <s v="Long"/>
    <d v="2019-05-30T00:00:00"/>
    <d v="1899-12-30T15:50:00"/>
    <d v="1899-12-30T15:50:00"/>
    <d v="1899-12-30T17:13:00"/>
    <s v="Yes"/>
    <n v="566"/>
    <x v="0"/>
    <x v="0"/>
  </r>
  <r>
    <s v="T2"/>
    <s v="London-LHR"/>
    <x v="0"/>
    <s v="EI174"/>
    <d v="2019-05-30T15:50:00"/>
    <s v="May"/>
    <s v="Thursday"/>
    <n v="5"/>
    <s v="None"/>
    <d v="2019-05-30T00:00:00"/>
    <d v="1899-12-30T15:50:00"/>
    <d v="1899-12-30T15:50:00"/>
    <d v="1899-12-30T15:55:00"/>
    <s v="No"/>
    <n v="566"/>
    <x v="0"/>
    <x v="0"/>
  </r>
  <r>
    <s v="T1"/>
    <s v="London - LCY"/>
    <x v="4"/>
    <s v="BA4467"/>
    <d v="2019-05-30T15:55:00"/>
    <s v="May"/>
    <s v="Thursday"/>
    <n v="1"/>
    <s v="None"/>
    <d v="2019-05-30T00:00:00"/>
    <d v="1899-12-30T15:55:00"/>
    <d v="1899-12-30T16:00:00"/>
    <d v="1899-12-30T15:56:00"/>
    <s v="No"/>
    <n v="40"/>
    <x v="4"/>
    <x v="4"/>
  </r>
  <r>
    <s v="T2"/>
    <s v="Rome"/>
    <x v="0"/>
    <s v="EI406"/>
    <d v="2019-05-30T15:55:00"/>
    <s v="May"/>
    <s v="Thursday"/>
    <n v="54"/>
    <s v="Long"/>
    <d v="2019-05-30T00:00:00"/>
    <d v="1899-12-30T15:55:00"/>
    <d v="1899-12-30T16:00:00"/>
    <d v="1899-12-30T16:49:00"/>
    <s v="Yes"/>
    <n v="566"/>
    <x v="0"/>
    <x v="0"/>
  </r>
  <r>
    <s v="T1"/>
    <s v="Vienna"/>
    <x v="1"/>
    <s v="OE1341"/>
    <d v="2019-05-30T16:00:00"/>
    <s v="May"/>
    <s v="Thursday"/>
    <n v="27"/>
    <s v="Medium"/>
    <d v="2019-05-30T00:00:00"/>
    <d v="1899-12-30T16:00:00"/>
    <d v="1899-12-30T16:00:00"/>
    <d v="1899-12-30T16:27:00"/>
    <s v="Yes"/>
    <n v="5"/>
    <x v="1"/>
    <x v="1"/>
  </r>
  <r>
    <s v="T1"/>
    <s v="Bucharest"/>
    <x v="2"/>
    <s v="FR7346"/>
    <d v="2019-05-30T16:00:00"/>
    <s v="May"/>
    <s v="Thursday"/>
    <n v="3"/>
    <s v="None"/>
    <d v="2019-05-30T00:00:00"/>
    <d v="1899-12-30T16:00:00"/>
    <d v="1899-12-30T16:00:00"/>
    <d v="1899-12-30T16:03:00"/>
    <s v="No"/>
    <n v="520"/>
    <x v="2"/>
    <x v="2"/>
  </r>
  <r>
    <s v="T1"/>
    <s v="London-LTN"/>
    <x v="2"/>
    <s v="FR337"/>
    <d v="2019-05-30T16:00:00"/>
    <s v="May"/>
    <s v="Thursday"/>
    <n v="32"/>
    <s v="Long"/>
    <d v="2019-05-30T00:00:00"/>
    <d v="1899-12-30T16:00:00"/>
    <d v="1899-12-30T16:00:00"/>
    <d v="1899-12-30T16:32:00"/>
    <s v="Yes"/>
    <n v="520"/>
    <x v="2"/>
    <x v="2"/>
  </r>
  <r>
    <s v="T2"/>
    <s v="Chicago"/>
    <x v="0"/>
    <s v="EI125"/>
    <d v="2019-05-30T16:00:00"/>
    <s v="May"/>
    <s v="Thursday"/>
    <n v="15"/>
    <s v="Short"/>
    <d v="2019-05-30T00:00:00"/>
    <d v="1899-12-30T16:00:00"/>
    <d v="1899-12-30T16:00:00"/>
    <d v="1899-12-30T16:15:00"/>
    <s v="No"/>
    <n v="566"/>
    <x v="0"/>
    <x v="0"/>
  </r>
  <r>
    <s v="T2"/>
    <s v="Bourgas"/>
    <x v="0"/>
    <s v="EI376"/>
    <d v="2019-05-30T16:10:00"/>
    <s v="May"/>
    <s v="Thursday"/>
    <n v="4"/>
    <s v="None"/>
    <d v="2019-05-30T00:00:00"/>
    <d v="1899-12-30T16:10:00"/>
    <d v="1899-12-30T16:10:00"/>
    <d v="1899-12-30T16:14:00"/>
    <s v="No"/>
    <n v="566"/>
    <x v="0"/>
    <x v="0"/>
  </r>
  <r>
    <s v="T1"/>
    <s v="Cardiff"/>
    <x v="8"/>
    <s v="BE4526"/>
    <d v="2019-05-30T16:10:00"/>
    <s v="May"/>
    <s v="Thursday"/>
    <n v="30"/>
    <s v="Long"/>
    <d v="2019-05-30T00:00:00"/>
    <d v="1899-12-30T16:10:00"/>
    <d v="1899-12-30T16:10:00"/>
    <d v="1899-12-30T16:40:00"/>
    <s v="Yes"/>
    <n v="20"/>
    <x v="7"/>
    <x v="7"/>
  </r>
  <r>
    <s v="T2"/>
    <s v="Boston"/>
    <x v="0"/>
    <s v="EI139"/>
    <d v="2019-05-30T16:20:00"/>
    <s v="May"/>
    <s v="Thursday"/>
    <n v="26"/>
    <s v="Medium"/>
    <d v="2019-05-30T00:00:00"/>
    <d v="1899-12-30T16:20:00"/>
    <d v="1899-12-30T16:20:00"/>
    <d v="1899-12-30T16:46:00"/>
    <s v="Yes"/>
    <n v="566"/>
    <x v="0"/>
    <x v="0"/>
  </r>
  <r>
    <s v="T2"/>
    <s v="New York"/>
    <x v="0"/>
    <s v="EI109"/>
    <d v="2019-05-30T16:20:00"/>
    <s v="May"/>
    <s v="Thursday"/>
    <n v="6"/>
    <s v="None"/>
    <d v="2019-05-30T00:00:00"/>
    <d v="1899-12-30T16:20:00"/>
    <d v="1899-12-30T16:20:00"/>
    <d v="1899-12-30T16:26:00"/>
    <s v="No"/>
    <n v="566"/>
    <x v="0"/>
    <x v="0"/>
  </r>
  <r>
    <s v="T2"/>
    <s v="Brussels"/>
    <x v="0"/>
    <s v="EI638"/>
    <d v="2019-05-30T18:40:00"/>
    <s v="May"/>
    <s v="Thursday"/>
    <n v="33"/>
    <s v="Long"/>
    <d v="2019-05-30T00:00:00"/>
    <d v="1899-12-30T18:40:00"/>
    <d v="1899-12-30T18:40:00"/>
    <d v="1899-12-30T19:13:00"/>
    <s v="Yes"/>
    <n v="566"/>
    <x v="0"/>
    <x v="0"/>
  </r>
  <r>
    <s v="T2"/>
    <s v="Glasgow"/>
    <x v="0"/>
    <s v="EI3230"/>
    <d v="2019-05-30T19:15:00"/>
    <s v="May"/>
    <s v="Thursday"/>
    <n v="0"/>
    <s v="None"/>
    <d v="2019-05-30T00:00:00"/>
    <d v="1899-12-30T19:15:00"/>
    <d v="1899-12-30T19:20:00"/>
    <d v="1899-12-30T19:15:00"/>
    <s v="No"/>
    <n v="566"/>
    <x v="0"/>
    <x v="0"/>
  </r>
  <r>
    <s v="T2"/>
    <s v="Hartford"/>
    <x v="0"/>
    <s v="EI131"/>
    <d v="2019-05-30T14:20:00"/>
    <s v="May"/>
    <s v="Thursday"/>
    <n v="9"/>
    <s v="None"/>
    <d v="2019-05-30T00:00:00"/>
    <d v="1899-12-30T14:20:00"/>
    <d v="1899-12-30T14:20:00"/>
    <d v="1899-12-30T14:29:00"/>
    <s v="No"/>
    <n v="566"/>
    <x v="0"/>
    <x v="0"/>
  </r>
  <r>
    <s v="T1"/>
    <s v="London - LCY"/>
    <x v="4"/>
    <s v="BA4473"/>
    <d v="2019-05-30T14:20:00"/>
    <s v="May"/>
    <s v="Thursday"/>
    <n v="6"/>
    <s v="None"/>
    <d v="2019-05-30T00:00:00"/>
    <d v="1899-12-30T14:20:00"/>
    <d v="1899-12-30T14:20:00"/>
    <d v="1899-12-30T14:26:00"/>
    <s v="No"/>
    <n v="40"/>
    <x v="4"/>
    <x v="4"/>
  </r>
  <r>
    <s v="T2"/>
    <s v="Edinburgh"/>
    <x v="0"/>
    <s v="EI3256"/>
    <d v="2019-05-30T14:25:00"/>
    <s v="May"/>
    <s v="Thursday"/>
    <n v="13"/>
    <s v="Short"/>
    <d v="2019-05-30T00:00:00"/>
    <d v="1899-12-30T14:25:00"/>
    <d v="1899-12-30T14:30:00"/>
    <d v="1899-12-30T14:38:00"/>
    <s v="No"/>
    <n v="566"/>
    <x v="0"/>
    <x v="0"/>
  </r>
  <r>
    <s v="T2"/>
    <s v="London-LHR"/>
    <x v="0"/>
    <s v="EI168"/>
    <d v="2019-05-30T14:25:00"/>
    <s v="May"/>
    <s v="Thursday"/>
    <n v="1"/>
    <s v="None"/>
    <d v="2019-05-30T00:00:00"/>
    <d v="1899-12-30T14:25:00"/>
    <d v="1899-12-30T14:30:00"/>
    <d v="1899-12-30T14:26:00"/>
    <s v="No"/>
    <n v="566"/>
    <x v="0"/>
    <x v="0"/>
  </r>
  <r>
    <s v="T2"/>
    <s v="Newburgh"/>
    <x v="6"/>
    <s v="D81763"/>
    <d v="2019-05-30T14:30:00"/>
    <s v="May"/>
    <s v="Thursday"/>
    <n v="61"/>
    <s v="Long"/>
    <d v="2019-05-30T00:00:00"/>
    <d v="1899-12-30T14:30:00"/>
    <d v="1899-12-30T14:30:00"/>
    <d v="1899-12-30T15:31:00"/>
    <s v="Yes"/>
    <n v="18"/>
    <x v="5"/>
    <x v="5"/>
  </r>
  <r>
    <s v="T1"/>
    <s v="Bournemouth"/>
    <x v="2"/>
    <s v="FR2269"/>
    <d v="2019-05-30T14:30:00"/>
    <s v="May"/>
    <s v="Thursday"/>
    <n v="3"/>
    <s v="None"/>
    <d v="2019-05-30T00:00:00"/>
    <d v="1899-12-30T14:30:00"/>
    <d v="1899-12-30T14:30:00"/>
    <d v="1899-12-30T14:33:00"/>
    <s v="No"/>
    <n v="520"/>
    <x v="2"/>
    <x v="2"/>
  </r>
  <r>
    <s v="T1"/>
    <s v="Gran Canaria"/>
    <x v="2"/>
    <s v="FR7126"/>
    <d v="2019-05-30T14:30:00"/>
    <s v="May"/>
    <s v="Thursday"/>
    <n v="0"/>
    <s v="None"/>
    <d v="2019-05-30T00:00:00"/>
    <d v="1899-12-30T14:30:00"/>
    <d v="1899-12-30T14:30:00"/>
    <d v="1899-12-30T14:30:00"/>
    <s v="No"/>
    <n v="520"/>
    <x v="2"/>
    <x v="2"/>
  </r>
  <r>
    <s v="T1"/>
    <s v="Keflavik"/>
    <x v="25"/>
    <s v="FI419"/>
    <d v="2019-05-30T14:40:00"/>
    <s v="May"/>
    <s v="Thursday"/>
    <n v="39"/>
    <s v="Long"/>
    <d v="2019-05-30T00:00:00"/>
    <d v="1899-12-30T14:40:00"/>
    <d v="1899-12-30T14:40:00"/>
    <d v="1899-12-30T15:19:00"/>
    <s v="Yes"/>
    <n v="17"/>
    <x v="21"/>
    <x v="23"/>
  </r>
  <r>
    <s v="T2"/>
    <s v="Providence"/>
    <x v="6"/>
    <s v="D81823"/>
    <d v="2019-05-30T14:45:00"/>
    <s v="May"/>
    <s v="Thursday"/>
    <n v="12"/>
    <s v="Short"/>
    <d v="2019-05-30T00:00:00"/>
    <d v="1899-12-30T14:45:00"/>
    <d v="1899-12-30T14:50:00"/>
    <d v="1899-12-30T14:57:00"/>
    <s v="No"/>
    <n v="18"/>
    <x v="5"/>
    <x v="5"/>
  </r>
  <r>
    <s v="T2"/>
    <s v="Jersey"/>
    <x v="0"/>
    <s v="EI3342"/>
    <d v="2019-05-30T14:45:00"/>
    <s v="May"/>
    <s v="Thursday"/>
    <n v="25"/>
    <s v="Medium"/>
    <d v="2019-05-30T00:00:00"/>
    <d v="1899-12-30T14:45:00"/>
    <d v="1899-12-30T14:50:00"/>
    <d v="1899-12-30T15:10:00"/>
    <s v="Yes"/>
    <n v="566"/>
    <x v="0"/>
    <x v="0"/>
  </r>
  <r>
    <s v="T2"/>
    <s v="Manchester"/>
    <x v="0"/>
    <s v="EI208"/>
    <d v="2019-05-30T14:50:00"/>
    <s v="May"/>
    <s v="Thursday"/>
    <n v="36"/>
    <s v="Long"/>
    <d v="2019-05-30T00:00:00"/>
    <d v="1899-12-30T14:50:00"/>
    <d v="1899-12-30T14:50:00"/>
    <d v="1899-12-30T15:26:00"/>
    <s v="Yes"/>
    <n v="566"/>
    <x v="0"/>
    <x v="0"/>
  </r>
  <r>
    <s v="T1"/>
    <s v="Liverpool"/>
    <x v="2"/>
    <s v="FR1442"/>
    <d v="2019-05-30T14:50:00"/>
    <s v="May"/>
    <s v="Thursday"/>
    <n v="29"/>
    <s v="Medium"/>
    <d v="2019-05-30T00:00:00"/>
    <d v="1899-12-30T14:50:00"/>
    <d v="1899-12-30T14:50:00"/>
    <d v="1899-12-30T15:19:00"/>
    <s v="Yes"/>
    <n v="520"/>
    <x v="2"/>
    <x v="2"/>
  </r>
  <r>
    <s v="T2"/>
    <s v="Los Angeles"/>
    <x v="0"/>
    <s v="EI145"/>
    <d v="2019-05-30T14:55:00"/>
    <s v="May"/>
    <s v="Thursday"/>
    <n v="28"/>
    <s v="Medium"/>
    <d v="2019-05-30T00:00:00"/>
    <d v="1899-12-30T14:55:00"/>
    <d v="1899-12-30T15:00:00"/>
    <d v="1899-12-30T15:23:00"/>
    <s v="Yes"/>
    <n v="566"/>
    <x v="0"/>
    <x v="0"/>
  </r>
  <r>
    <s v="T1"/>
    <s v="Bristol"/>
    <x v="2"/>
    <s v="FR506"/>
    <d v="2019-05-30T14:55:00"/>
    <s v="May"/>
    <s v="Thursday"/>
    <n v="15"/>
    <s v="Short"/>
    <d v="2019-05-30T00:00:00"/>
    <d v="1899-12-30T14:55:00"/>
    <d v="1899-12-30T15:00:00"/>
    <d v="1899-12-30T15:10:00"/>
    <s v="No"/>
    <n v="520"/>
    <x v="2"/>
    <x v="2"/>
  </r>
  <r>
    <s v="T1"/>
    <s v="Zurich"/>
    <x v="26"/>
    <s v="LX407"/>
    <d v="2019-05-30T14:55:00"/>
    <s v="May"/>
    <s v="Thursday"/>
    <n v="46"/>
    <s v="Long"/>
    <d v="2019-05-30T00:00:00"/>
    <d v="1899-12-30T14:55:00"/>
    <d v="1899-12-30T15:00:00"/>
    <d v="1899-12-30T15:41:00"/>
    <s v="Yes"/>
    <n v="14"/>
    <x v="22"/>
    <x v="24"/>
  </r>
  <r>
    <s v="T1"/>
    <s v="Kiev"/>
    <x v="2"/>
    <s v="FR9229"/>
    <d v="2019-05-30T15:00:00"/>
    <s v="May"/>
    <s v="Thursday"/>
    <n v="9"/>
    <s v="None"/>
    <d v="2019-05-30T00:00:00"/>
    <d v="1899-12-30T15:00:00"/>
    <d v="1899-12-30T15:00:00"/>
    <d v="1899-12-30T15:09:00"/>
    <s v="No"/>
    <n v="520"/>
    <x v="2"/>
    <x v="2"/>
  </r>
  <r>
    <s v="T2"/>
    <s v="Glasgow"/>
    <x v="0"/>
    <s v="EI3226"/>
    <d v="2019-05-30T15:00:00"/>
    <s v="May"/>
    <s v="Thursday"/>
    <n v="53"/>
    <s v="Long"/>
    <d v="2019-05-30T00:00:00"/>
    <d v="1899-12-30T15:00:00"/>
    <d v="1899-12-30T15:00:00"/>
    <d v="1899-12-30T15:53:00"/>
    <s v="Yes"/>
    <n v="566"/>
    <x v="0"/>
    <x v="0"/>
  </r>
  <r>
    <s v="T2"/>
    <s v="London-LGW"/>
    <x v="0"/>
    <s v="EI238"/>
    <d v="2019-05-30T15:00:00"/>
    <s v="May"/>
    <s v="Thursday"/>
    <n v="64"/>
    <s v="Long"/>
    <d v="2019-05-30T00:00:00"/>
    <d v="1899-12-30T15:00:00"/>
    <d v="1899-12-30T15:00:00"/>
    <d v="1899-12-30T16:04:00"/>
    <s v="Yes"/>
    <n v="566"/>
    <x v="0"/>
    <x v="0"/>
  </r>
  <r>
    <s v="T2"/>
    <s v="Tenerife"/>
    <x v="0"/>
    <s v="EI764"/>
    <d v="2019-05-30T15:00:00"/>
    <s v="May"/>
    <s v="Thursday"/>
    <n v="22"/>
    <s v="Medium"/>
    <d v="2019-05-30T00:00:00"/>
    <d v="1899-12-30T15:00:00"/>
    <d v="1899-12-30T15:00:00"/>
    <d v="1899-12-30T15:22:00"/>
    <s v="Yes"/>
    <n v="566"/>
    <x v="0"/>
    <x v="0"/>
  </r>
  <r>
    <s v="T1"/>
    <s v="Barcelona"/>
    <x v="16"/>
    <s v="VY8721"/>
    <d v="2019-05-30T15:05:00"/>
    <s v="May"/>
    <s v="Thursday"/>
    <n v="29"/>
    <s v="Medium"/>
    <d v="2019-05-30T00:00:00"/>
    <d v="1899-12-30T15:05:00"/>
    <d v="1899-12-30T15:10:00"/>
    <d v="1899-12-30T15:34:00"/>
    <s v="Yes"/>
    <n v="15"/>
    <x v="15"/>
    <x v="15"/>
  </r>
  <r>
    <s v="T1"/>
    <s v="Dusseldorf"/>
    <x v="21"/>
    <s v="EW9395"/>
    <d v="2019-05-30T15:15:00"/>
    <s v="May"/>
    <s v="Thursday"/>
    <n v="11"/>
    <s v="Short"/>
    <d v="2019-05-30T00:00:00"/>
    <d v="1899-12-30T15:15:00"/>
    <d v="1899-12-30T15:20:00"/>
    <d v="1899-12-30T15:26:00"/>
    <s v="No"/>
    <n v="5"/>
    <x v="18"/>
    <x v="20"/>
  </r>
  <r>
    <s v="T1"/>
    <s v="Birmingham"/>
    <x v="2"/>
    <s v="FR670"/>
    <d v="2019-05-30T13:25:00"/>
    <s v="May"/>
    <s v="Thursday"/>
    <n v="45"/>
    <s v="Long"/>
    <d v="2019-05-30T00:00:00"/>
    <d v="1899-12-30T13:25:00"/>
    <d v="1899-12-30T13:30:00"/>
    <d v="1899-12-30T14:10:00"/>
    <s v="Yes"/>
    <n v="520"/>
    <x v="2"/>
    <x v="2"/>
  </r>
  <r>
    <s v="T2"/>
    <s v="Birmingham"/>
    <x v="0"/>
    <s v="EI272"/>
    <d v="2019-05-30T13:30:00"/>
    <s v="May"/>
    <s v="Thursday"/>
    <n v="32"/>
    <s v="Long"/>
    <d v="2019-05-30T00:00:00"/>
    <d v="1899-12-30T13:30:00"/>
    <d v="1899-12-30T13:30:00"/>
    <d v="1899-12-30T14:02:00"/>
    <s v="Yes"/>
    <n v="566"/>
    <x v="0"/>
    <x v="0"/>
  </r>
  <r>
    <s v="T2"/>
    <s v="Toronto YYZ"/>
    <x v="0"/>
    <s v="EI129"/>
    <d v="2019-05-30T13:35:00"/>
    <s v="May"/>
    <s v="Thursday"/>
    <n v="20"/>
    <s v="Medium"/>
    <d v="2019-05-30T00:00:00"/>
    <d v="1899-12-30T13:35:00"/>
    <d v="1899-12-30T13:40:00"/>
    <d v="1899-12-30T13:55:00"/>
    <s v="No"/>
    <n v="566"/>
    <x v="0"/>
    <x v="0"/>
  </r>
  <r>
    <s v="T2"/>
    <s v="Chicago"/>
    <x v="18"/>
    <s v="AA209"/>
    <d v="2019-05-30T13:35:00"/>
    <s v="May"/>
    <s v="Thursday"/>
    <n v="53"/>
    <s v="Long"/>
    <d v="2019-05-30T00:00:00"/>
    <d v="1899-12-30T13:35:00"/>
    <d v="1899-12-30T13:40:00"/>
    <d v="1899-12-30T14:28:00"/>
    <s v="Yes"/>
    <n v="11"/>
    <x v="13"/>
    <x v="17"/>
  </r>
  <r>
    <s v="T2"/>
    <s v="Paris-CDG"/>
    <x v="0"/>
    <s v="EI526"/>
    <d v="2019-05-30T13:40:00"/>
    <s v="May"/>
    <s v="Thursday"/>
    <n v="32"/>
    <s v="Long"/>
    <d v="2019-05-30T00:00:00"/>
    <d v="1899-12-30T13:40:00"/>
    <d v="1899-12-30T13:40:00"/>
    <d v="1899-12-30T14:12:00"/>
    <s v="Yes"/>
    <n v="566"/>
    <x v="0"/>
    <x v="0"/>
  </r>
  <r>
    <s v="T2"/>
    <s v="London-LHR"/>
    <x v="0"/>
    <s v="EI166"/>
    <d v="2019-05-30T13:40:00"/>
    <s v="May"/>
    <s v="Thursday"/>
    <n v="60"/>
    <s v="Long"/>
    <d v="2019-05-30T00:00:00"/>
    <d v="1899-12-30T13:40:00"/>
    <d v="1899-12-30T13:40:00"/>
    <d v="1899-12-30T14:40:00"/>
    <s v="Yes"/>
    <n v="566"/>
    <x v="0"/>
    <x v="0"/>
  </r>
  <r>
    <s v="T2"/>
    <s v="Isle Of Man"/>
    <x v="0"/>
    <s v="EI3214"/>
    <d v="2019-05-30T13:50:00"/>
    <s v="May"/>
    <s v="Thursday"/>
    <n v="98"/>
    <s v="Long"/>
    <d v="2019-05-30T00:00:00"/>
    <d v="1899-12-30T13:50:00"/>
    <d v="1899-12-30T13:50:00"/>
    <d v="1899-12-30T15:28:00"/>
    <s v="Yes"/>
    <n v="566"/>
    <x v="0"/>
    <x v="0"/>
  </r>
  <r>
    <s v="T1"/>
    <s v="Manchester"/>
    <x v="2"/>
    <s v="FR562"/>
    <d v="2019-05-30T13:50:00"/>
    <s v="May"/>
    <s v="Thursday"/>
    <n v="20"/>
    <s v="Medium"/>
    <d v="2019-05-30T00:00:00"/>
    <d v="1899-12-30T13:50:00"/>
    <d v="1899-12-30T13:50:00"/>
    <d v="1899-12-30T14:10:00"/>
    <s v="No"/>
    <n v="520"/>
    <x v="2"/>
    <x v="2"/>
  </r>
  <r>
    <s v="T2"/>
    <s v="Amsterdam"/>
    <x v="0"/>
    <s v="EI608"/>
    <d v="2019-05-30T13:50:00"/>
    <s v="May"/>
    <s v="Thursday"/>
    <n v="28"/>
    <s v="Medium"/>
    <d v="2019-05-30T00:00:00"/>
    <d v="1899-12-30T13:50:00"/>
    <d v="1899-12-30T13:50:00"/>
    <d v="1899-12-30T14:18:00"/>
    <s v="Yes"/>
    <n v="566"/>
    <x v="0"/>
    <x v="0"/>
  </r>
  <r>
    <s v="T1"/>
    <s v="Bordeaux"/>
    <x v="2"/>
    <s v="FR6485"/>
    <d v="2019-05-30T13:55:00"/>
    <s v="May"/>
    <s v="Thursday"/>
    <n v="48"/>
    <s v="Long"/>
    <d v="2019-05-30T00:00:00"/>
    <d v="1899-12-30T13:55:00"/>
    <d v="1899-12-30T14:00:00"/>
    <d v="1899-12-30T14:43:00"/>
    <s v="Yes"/>
    <n v="520"/>
    <x v="2"/>
    <x v="2"/>
  </r>
  <r>
    <s v="T1"/>
    <s v="Glasgow"/>
    <x v="2"/>
    <s v="FR5774"/>
    <d v="2019-05-30T14:00:00"/>
    <s v="May"/>
    <s v="Thursday"/>
    <n v="3"/>
    <s v="None"/>
    <d v="2019-05-30T00:00:00"/>
    <d v="1899-12-30T14:00:00"/>
    <d v="1899-12-30T14:00:00"/>
    <d v="1899-12-30T14:03:00"/>
    <s v="No"/>
    <n v="520"/>
    <x v="2"/>
    <x v="2"/>
  </r>
  <r>
    <s v="T1"/>
    <s v="Venice"/>
    <x v="2"/>
    <s v="FR9452"/>
    <d v="2019-05-30T14:00:00"/>
    <s v="May"/>
    <s v="Thursday"/>
    <n v="2"/>
    <s v="None"/>
    <d v="2019-05-30T00:00:00"/>
    <d v="1899-12-30T14:00:00"/>
    <d v="1899-12-30T14:00:00"/>
    <d v="1899-12-30T14:02:00"/>
    <s v="No"/>
    <n v="520"/>
    <x v="2"/>
    <x v="2"/>
  </r>
  <r>
    <s v="T2"/>
    <s v="Bristol"/>
    <x v="0"/>
    <s v="EI3284"/>
    <d v="2019-05-30T14:00:00"/>
    <s v="May"/>
    <s v="Thursday"/>
    <n v="140"/>
    <s v="Long"/>
    <d v="2019-05-30T00:00:00"/>
    <d v="1899-12-30T14:00:00"/>
    <d v="1899-12-30T14:00:00"/>
    <d v="1899-12-30T16:20:00"/>
    <s v="Yes"/>
    <n v="566"/>
    <x v="0"/>
    <x v="0"/>
  </r>
  <r>
    <s v="T1"/>
    <s v="Poznan"/>
    <x v="2"/>
    <s v="FR1974"/>
    <d v="2019-05-30T14:10:00"/>
    <s v="May"/>
    <s v="Thursday"/>
    <n v="20"/>
    <s v="Medium"/>
    <d v="2019-05-30T00:00:00"/>
    <d v="1899-12-30T14:10:00"/>
    <d v="1899-12-30T14:10:00"/>
    <d v="1899-12-30T14:30:00"/>
    <s v="No"/>
    <n v="520"/>
    <x v="2"/>
    <x v="2"/>
  </r>
  <r>
    <s v="T1"/>
    <s v="Paris-CDG"/>
    <x v="15"/>
    <s v="AF1817"/>
    <d v="2019-05-30T14:10:00"/>
    <s v="May"/>
    <s v="Thursday"/>
    <n v="30"/>
    <s v="Long"/>
    <d v="2019-05-30T00:00:00"/>
    <d v="1899-12-30T14:10:00"/>
    <d v="1899-12-30T14:10:00"/>
    <d v="1899-12-30T14:40:00"/>
    <s v="Yes"/>
    <n v="12"/>
    <x v="14"/>
    <x v="14"/>
  </r>
  <r>
    <s v="T1"/>
    <s v="Stuttgart"/>
    <x v="2"/>
    <s v="FR8998"/>
    <d v="2019-05-30T12:20:00"/>
    <s v="May"/>
    <s v="Thursday"/>
    <n v="17"/>
    <s v="Short"/>
    <d v="2019-05-30T00:00:00"/>
    <d v="1899-12-30T12:20:00"/>
    <d v="1899-12-30T12:20:00"/>
    <d v="1899-12-30T12:37:00"/>
    <s v="No"/>
    <n v="520"/>
    <x v="2"/>
    <x v="2"/>
  </r>
  <r>
    <s v="T2"/>
    <s v="Atlanta"/>
    <x v="22"/>
    <s v="DL177"/>
    <d v="2019-05-30T12:20:00"/>
    <s v="May"/>
    <s v="Thursday"/>
    <n v="8"/>
    <s v="None"/>
    <d v="2019-05-30T00:00:00"/>
    <d v="1899-12-30T12:20:00"/>
    <d v="1899-12-30T12:20:00"/>
    <d v="1899-12-30T12:28:00"/>
    <s v="No"/>
    <n v="17"/>
    <x v="19"/>
    <x v="21"/>
  </r>
  <r>
    <s v="T1"/>
    <s v="Toronto YYZ"/>
    <x v="23"/>
    <s v="AC843"/>
    <d v="2019-05-30T12:25:00"/>
    <s v="May"/>
    <s v="Thursday"/>
    <n v="10"/>
    <s v="Short"/>
    <d v="2019-05-30T00:00:00"/>
    <d v="1899-12-30T12:25:00"/>
    <d v="1899-12-30T12:30:00"/>
    <d v="1899-12-30T12:35:00"/>
    <s v="No"/>
    <n v="10"/>
    <x v="20"/>
    <x v="22"/>
  </r>
  <r>
    <s v="T1"/>
    <s v="Barcelona"/>
    <x v="2"/>
    <s v="FR3977"/>
    <d v="2019-05-30T12:30:00"/>
    <s v="May"/>
    <s v="Thursday"/>
    <n v="7"/>
    <s v="None"/>
    <d v="2019-05-30T00:00:00"/>
    <d v="1899-12-30T12:30:00"/>
    <d v="1899-12-30T12:30:00"/>
    <d v="1899-12-30T12:37:00"/>
    <s v="No"/>
    <n v="520"/>
    <x v="2"/>
    <x v="2"/>
  </r>
  <r>
    <s v="T2"/>
    <s v="Washington"/>
    <x v="0"/>
    <s v="EI119"/>
    <d v="2019-05-30T12:35:00"/>
    <s v="May"/>
    <s v="Thursday"/>
    <n v="7"/>
    <s v="None"/>
    <d v="2019-05-30T00:00:00"/>
    <d v="1899-12-30T12:35:00"/>
    <d v="1899-12-30T12:40:00"/>
    <d v="1899-12-30T12:42:00"/>
    <s v="No"/>
    <n v="566"/>
    <x v="0"/>
    <x v="0"/>
  </r>
  <r>
    <s v="T2"/>
    <s v="San Francisco"/>
    <x v="0"/>
    <s v="EI147"/>
    <d v="2019-05-30T12:35:00"/>
    <s v="May"/>
    <s v="Thursday"/>
    <n v="12"/>
    <s v="Short"/>
    <d v="2019-05-30T00:00:00"/>
    <d v="1899-12-30T12:35:00"/>
    <d v="1899-12-30T12:40:00"/>
    <d v="1899-12-30T12:47:00"/>
    <s v="No"/>
    <n v="566"/>
    <x v="0"/>
    <x v="0"/>
  </r>
  <r>
    <s v="T1"/>
    <s v="Edinburgh"/>
    <x v="2"/>
    <s v="FR816"/>
    <d v="2019-05-30T12:35:00"/>
    <s v="May"/>
    <s v="Thursday"/>
    <n v="78"/>
    <s v="Long"/>
    <d v="2019-05-30T00:00:00"/>
    <d v="1899-12-30T12:35:00"/>
    <d v="1899-12-30T12:40:00"/>
    <d v="1899-12-30T13:53:00"/>
    <s v="Yes"/>
    <n v="520"/>
    <x v="2"/>
    <x v="2"/>
  </r>
  <r>
    <s v="T1"/>
    <s v="Oslo"/>
    <x v="33"/>
    <s v="SK4604"/>
    <d v="2019-05-30T12:35:00"/>
    <s v="May"/>
    <s v="Thursday"/>
    <n v="13"/>
    <s v="Short"/>
    <d v="2019-05-30T00:00:00"/>
    <d v="1899-12-30T12:35:00"/>
    <d v="1899-12-30T12:40:00"/>
    <d v="1899-12-30T12:48:00"/>
    <s v="No"/>
    <n v="4"/>
    <x v="10"/>
    <x v="30"/>
  </r>
  <r>
    <s v="T1"/>
    <s v="Cologne/Bonn"/>
    <x v="2"/>
    <s v="FR8035"/>
    <d v="2019-05-30T12:40:00"/>
    <s v="May"/>
    <s v="Thursday"/>
    <n v="61"/>
    <s v="Long"/>
    <d v="2019-05-30T00:00:00"/>
    <d v="1899-12-30T12:40:00"/>
    <d v="1899-12-30T12:40:00"/>
    <d v="1899-12-30T13:41:00"/>
    <s v="Yes"/>
    <n v="520"/>
    <x v="2"/>
    <x v="2"/>
  </r>
  <r>
    <s v="T2"/>
    <s v="Kerry"/>
    <x v="0"/>
    <s v="EI3204"/>
    <d v="2019-05-30T12:40:00"/>
    <s v="May"/>
    <s v="Thursday"/>
    <n v="6"/>
    <s v="None"/>
    <d v="2019-05-30T00:00:00"/>
    <d v="1899-12-30T12:40:00"/>
    <d v="1899-12-30T12:40:00"/>
    <d v="1899-12-30T12:46:00"/>
    <s v="No"/>
    <n v="566"/>
    <x v="0"/>
    <x v="0"/>
  </r>
  <r>
    <s v="T1"/>
    <s v="Copenhagen"/>
    <x v="33"/>
    <s v="SK538"/>
    <d v="2019-05-30T12:40:00"/>
    <s v="May"/>
    <s v="Thursday"/>
    <n v="13"/>
    <s v="Short"/>
    <d v="2019-05-30T00:00:00"/>
    <d v="1899-12-30T12:40:00"/>
    <d v="1899-12-30T12:40:00"/>
    <d v="1899-12-30T12:53:00"/>
    <s v="No"/>
    <n v="4"/>
    <x v="10"/>
    <x v="30"/>
  </r>
  <r>
    <s v="T1"/>
    <s v="London-LGW"/>
    <x v="2"/>
    <s v="FR122"/>
    <d v="2019-05-30T12:50:00"/>
    <s v="May"/>
    <s v="Thursday"/>
    <n v="37"/>
    <s v="Long"/>
    <d v="2019-05-30T00:00:00"/>
    <d v="1899-12-30T12:50:00"/>
    <d v="1899-12-30T12:50:00"/>
    <d v="1899-12-30T13:27:00"/>
    <s v="Yes"/>
    <n v="520"/>
    <x v="2"/>
    <x v="2"/>
  </r>
  <r>
    <s v="T2"/>
    <s v="Bordeaux"/>
    <x v="0"/>
    <s v="EI506"/>
    <d v="2019-05-30T12:55:00"/>
    <s v="May"/>
    <s v="Thursday"/>
    <n v="24"/>
    <s v="Medium"/>
    <d v="2019-05-30T00:00:00"/>
    <d v="1899-12-30T12:55:00"/>
    <d v="1899-12-30T13:00:00"/>
    <d v="1899-12-30T13:19:00"/>
    <s v="Yes"/>
    <n v="566"/>
    <x v="0"/>
    <x v="0"/>
  </r>
  <r>
    <s v="T2"/>
    <s v="London-LGW"/>
    <x v="0"/>
    <s v="EI236"/>
    <d v="2019-05-30T12:55:00"/>
    <s v="May"/>
    <s v="Thursday"/>
    <n v="31"/>
    <s v="Long"/>
    <d v="2019-05-30T00:00:00"/>
    <d v="1899-12-30T12:55:00"/>
    <d v="1899-12-30T13:00:00"/>
    <d v="1899-12-30T13:26:00"/>
    <s v="Yes"/>
    <n v="566"/>
    <x v="0"/>
    <x v="0"/>
  </r>
  <r>
    <s v="T2"/>
    <s v="Oslo"/>
    <x v="6"/>
    <s v="DY1363"/>
    <d v="2019-05-30T12:55:00"/>
    <s v="May"/>
    <s v="Thursday"/>
    <n v="39"/>
    <s v="Long"/>
    <d v="2019-05-30T00:00:00"/>
    <d v="1899-12-30T12:55:00"/>
    <d v="1899-12-30T13:00:00"/>
    <d v="1899-12-30T13:34:00"/>
    <s v="Yes"/>
    <n v="18"/>
    <x v="5"/>
    <x v="5"/>
  </r>
  <r>
    <s v="T2"/>
    <s v="Verona"/>
    <x v="0"/>
    <s v="EI412"/>
    <d v="2019-05-30T12:55:00"/>
    <s v="May"/>
    <s v="Thursday"/>
    <n v="44"/>
    <s v="Long"/>
    <d v="2019-05-30T00:00:00"/>
    <d v="1899-12-30T12:55:00"/>
    <d v="1899-12-30T13:00:00"/>
    <d v="1899-12-30T13:39:00"/>
    <s v="Yes"/>
    <n v="566"/>
    <x v="0"/>
    <x v="0"/>
  </r>
  <r>
    <s v="T2"/>
    <s v="Bilbao"/>
    <x v="0"/>
    <s v="EI748"/>
    <d v="2019-05-30T13:00:00"/>
    <s v="May"/>
    <s v="Thursday"/>
    <n v="7"/>
    <s v="None"/>
    <d v="2019-05-30T00:00:00"/>
    <d v="1899-12-30T13:00:00"/>
    <d v="1899-12-30T13:00:00"/>
    <d v="1899-12-30T13:07:00"/>
    <s v="No"/>
    <n v="566"/>
    <x v="0"/>
    <x v="0"/>
  </r>
  <r>
    <s v="T2"/>
    <s v="Newark"/>
    <x v="0"/>
    <s v="EI101"/>
    <d v="2019-05-30T13:00:00"/>
    <s v="May"/>
    <s v="Thursday"/>
    <n v="25"/>
    <s v="Medium"/>
    <d v="2019-05-30T00:00:00"/>
    <d v="1899-12-30T13:00:00"/>
    <d v="1899-12-30T13:00:00"/>
    <d v="1899-12-30T13:25:00"/>
    <s v="Yes"/>
    <n v="566"/>
    <x v="0"/>
    <x v="0"/>
  </r>
  <r>
    <s v="T1"/>
    <s v="Nantes"/>
    <x v="2"/>
    <s v="FR1986"/>
    <d v="2019-05-30T13:00:00"/>
    <s v="May"/>
    <s v="Thursday"/>
    <n v="1"/>
    <s v="None"/>
    <d v="2019-05-30T00:00:00"/>
    <d v="1899-12-30T13:00:00"/>
    <d v="1899-12-30T13:00:00"/>
    <d v="1899-12-30T13:01:00"/>
    <s v="No"/>
    <n v="520"/>
    <x v="2"/>
    <x v="2"/>
  </r>
  <r>
    <s v="T1"/>
    <s v="Madrid"/>
    <x v="2"/>
    <s v="FR3978"/>
    <d v="2019-05-30T13:05:00"/>
    <s v="May"/>
    <s v="Thursday"/>
    <n v="29"/>
    <s v="Medium"/>
    <d v="2019-05-30T00:00:00"/>
    <d v="1899-12-30T13:05:00"/>
    <d v="1899-12-30T13:10:00"/>
    <d v="1899-12-30T13:34:00"/>
    <s v="Yes"/>
    <n v="520"/>
    <x v="2"/>
    <x v="2"/>
  </r>
  <r>
    <s v="T2"/>
    <s v="Santiago"/>
    <x v="0"/>
    <s v="EI742"/>
    <d v="2019-05-30T13:05:00"/>
    <s v="May"/>
    <s v="Thursday"/>
    <n v="52"/>
    <s v="Long"/>
    <d v="2019-05-30T00:00:00"/>
    <d v="1899-12-30T13:05:00"/>
    <d v="1899-12-30T13:10:00"/>
    <d v="1899-12-30T13:57:00"/>
    <s v="Yes"/>
    <n v="566"/>
    <x v="0"/>
    <x v="0"/>
  </r>
  <r>
    <s v="T2"/>
    <s v="Lyon-Saint Exupery"/>
    <x v="0"/>
    <s v="EI552"/>
    <d v="2019-05-30T13:10:00"/>
    <s v="May"/>
    <s v="Thursday"/>
    <n v="14"/>
    <s v="Short"/>
    <d v="2019-05-30T00:00:00"/>
    <d v="1899-12-30T13:10:00"/>
    <d v="1899-12-30T13:10:00"/>
    <d v="1899-12-30T13:24:00"/>
    <s v="No"/>
    <n v="566"/>
    <x v="0"/>
    <x v="0"/>
  </r>
  <r>
    <s v="T1"/>
    <s v="Toronto YYZ"/>
    <x v="34"/>
    <s v="TS149"/>
    <d v="2019-05-30T13:10:00"/>
    <s v="May"/>
    <s v="Thursday"/>
    <n v="4"/>
    <s v="None"/>
    <d v="2019-05-30T00:00:00"/>
    <d v="1899-12-30T13:10:00"/>
    <d v="1899-12-30T13:10:00"/>
    <d v="1899-12-30T13:14:00"/>
    <s v="No"/>
    <n v="1"/>
    <x v="26"/>
    <x v="26"/>
  </r>
  <r>
    <s v="T2"/>
    <s v="Philadelphia"/>
    <x v="0"/>
    <s v="EI115"/>
    <d v="2019-05-30T13:10:00"/>
    <s v="May"/>
    <s v="Thursday"/>
    <n v="38"/>
    <s v="Long"/>
    <d v="2019-05-30T00:00:00"/>
    <d v="1899-12-30T13:10:00"/>
    <d v="1899-12-30T13:10:00"/>
    <d v="1899-12-30T13:48:00"/>
    <s v="Yes"/>
    <n v="566"/>
    <x v="0"/>
    <x v="0"/>
  </r>
  <r>
    <s v="T2"/>
    <s v="Edinburgh"/>
    <x v="0"/>
    <s v="EI3254"/>
    <d v="2019-05-30T13:10:00"/>
    <s v="May"/>
    <s v="Thursday"/>
    <n v="27"/>
    <s v="Medium"/>
    <d v="2019-05-30T00:00:00"/>
    <d v="1899-12-30T13:10:00"/>
    <d v="1899-12-30T13:10:00"/>
    <d v="1899-12-30T13:37:00"/>
    <s v="Yes"/>
    <n v="566"/>
    <x v="0"/>
    <x v="0"/>
  </r>
  <r>
    <s v="T2"/>
    <s v="London - LCY"/>
    <x v="0"/>
    <s v="EI286"/>
    <d v="2019-05-30T13:15:00"/>
    <s v="May"/>
    <s v="Thursday"/>
    <n v="25"/>
    <s v="Medium"/>
    <d v="2019-05-30T00:00:00"/>
    <d v="1899-12-30T13:15:00"/>
    <d v="1899-12-30T13:20:00"/>
    <d v="1899-12-30T13:40:00"/>
    <s v="Yes"/>
    <n v="566"/>
    <x v="0"/>
    <x v="0"/>
  </r>
  <r>
    <s v="T2"/>
    <s v="Donegal"/>
    <x v="0"/>
    <s v="EI3402"/>
    <d v="2019-05-30T13:15:00"/>
    <s v="May"/>
    <s v="Thursday"/>
    <n v="38"/>
    <s v="Long"/>
    <d v="2019-05-30T00:00:00"/>
    <d v="1899-12-30T13:15:00"/>
    <d v="1899-12-30T13:20:00"/>
    <d v="1899-12-30T13:53:00"/>
    <s v="Yes"/>
    <n v="566"/>
    <x v="0"/>
    <x v="0"/>
  </r>
  <r>
    <s v="T1"/>
    <s v="Stockholm"/>
    <x v="33"/>
    <s v="SK536"/>
    <d v="2019-05-30T13:20:00"/>
    <s v="May"/>
    <s v="Thursday"/>
    <n v="13"/>
    <s v="Short"/>
    <d v="2019-05-30T00:00:00"/>
    <d v="1899-12-30T13:20:00"/>
    <d v="1899-12-30T13:20:00"/>
    <d v="1899-12-30T13:33:00"/>
    <s v="No"/>
    <n v="4"/>
    <x v="10"/>
    <x v="30"/>
  </r>
  <r>
    <s v="T2"/>
    <s v="Aberdeen"/>
    <x v="0"/>
    <s v="EI3242"/>
    <d v="2019-05-30T13:20:00"/>
    <s v="May"/>
    <s v="Thursday"/>
    <n v="135"/>
    <s v="Long"/>
    <d v="2019-05-30T00:00:00"/>
    <d v="1899-12-30T13:20:00"/>
    <d v="1899-12-30T13:20:00"/>
    <d v="1899-12-30T15:35:00"/>
    <s v="Yes"/>
    <n v="566"/>
    <x v="0"/>
    <x v="0"/>
  </r>
  <r>
    <s v="T1"/>
    <s v="Amsterdam"/>
    <x v="7"/>
    <s v="KL936"/>
    <d v="2019-05-30T13:20:00"/>
    <s v="May"/>
    <s v="Thursday"/>
    <n v="92"/>
    <s v="Long"/>
    <d v="2019-05-30T00:00:00"/>
    <d v="1899-12-30T13:20:00"/>
    <d v="1899-12-30T13:20:00"/>
    <d v="1899-12-30T14:52:00"/>
    <s v="Yes"/>
    <n v="50"/>
    <x v="6"/>
    <x v="6"/>
  </r>
  <r>
    <s v="T2"/>
    <s v="Geneva"/>
    <x v="0"/>
    <s v="EI684"/>
    <d v="2019-05-30T13:20:00"/>
    <s v="May"/>
    <s v="Thursday"/>
    <n v="33"/>
    <s v="Long"/>
    <d v="2019-05-30T00:00:00"/>
    <d v="1899-12-30T13:20:00"/>
    <d v="1899-12-30T13:20:00"/>
    <d v="1899-12-30T13:53:00"/>
    <s v="Yes"/>
    <n v="566"/>
    <x v="0"/>
    <x v="0"/>
  </r>
  <r>
    <s v="T1"/>
    <s v="Luxembourg"/>
    <x v="2"/>
    <s v="FR1948"/>
    <d v="2019-05-30T13:20:00"/>
    <s v="May"/>
    <s v="Thursday"/>
    <n v="13"/>
    <s v="Short"/>
    <d v="2019-05-30T00:00:00"/>
    <d v="1899-12-30T13:20:00"/>
    <d v="1899-12-30T13:20:00"/>
    <d v="1899-12-30T13:33:00"/>
    <s v="No"/>
    <n v="520"/>
    <x v="2"/>
    <x v="2"/>
  </r>
  <r>
    <s v="T2"/>
    <s v="Newquay"/>
    <x v="0"/>
    <s v="EI3930"/>
    <d v="2019-05-30T11:20:00"/>
    <s v="May"/>
    <s v="Thursday"/>
    <n v="43"/>
    <s v="Long"/>
    <d v="2019-05-30T00:00:00"/>
    <d v="1899-12-30T11:20:00"/>
    <d v="1899-12-30T11:20:00"/>
    <d v="1899-12-30T12:03:00"/>
    <s v="Yes"/>
    <n v="566"/>
    <x v="0"/>
    <x v="0"/>
  </r>
  <r>
    <s v="T2"/>
    <s v="London - LCY"/>
    <x v="0"/>
    <s v="EI284"/>
    <d v="2019-05-30T11:20:00"/>
    <s v="May"/>
    <s v="Thursday"/>
    <n v="6"/>
    <s v="None"/>
    <d v="2019-05-30T00:00:00"/>
    <d v="1899-12-30T11:20:00"/>
    <d v="1899-12-30T11:20:00"/>
    <d v="1899-12-30T11:26:00"/>
    <s v="No"/>
    <n v="566"/>
    <x v="0"/>
    <x v="0"/>
  </r>
  <r>
    <s v="T2"/>
    <s v="Philadelphia"/>
    <x v="18"/>
    <s v="AA723"/>
    <d v="2019-05-30T11:20:00"/>
    <s v="May"/>
    <s v="Thursday"/>
    <n v="4"/>
    <s v="None"/>
    <d v="2019-05-30T00:00:00"/>
    <d v="1899-12-30T11:20:00"/>
    <d v="1899-12-30T11:20:00"/>
    <d v="1899-12-30T11:24:00"/>
    <s v="No"/>
    <n v="11"/>
    <x v="13"/>
    <x v="17"/>
  </r>
  <r>
    <s v="T1"/>
    <s v="Paris-CDG"/>
    <x v="15"/>
    <s v="AF1717"/>
    <d v="2019-05-30T11:20:00"/>
    <s v="May"/>
    <s v="Thursday"/>
    <n v="26"/>
    <s v="Medium"/>
    <d v="2019-05-30T00:00:00"/>
    <d v="1899-12-30T11:20:00"/>
    <d v="1899-12-30T11:20:00"/>
    <d v="1899-12-30T11:46:00"/>
    <s v="Yes"/>
    <n v="12"/>
    <x v="14"/>
    <x v="14"/>
  </r>
  <r>
    <s v="T2"/>
    <s v="Boston"/>
    <x v="0"/>
    <s v="EI137"/>
    <d v="2019-05-30T11:30:00"/>
    <s v="May"/>
    <s v="Thursday"/>
    <n v="8"/>
    <s v="None"/>
    <d v="2019-05-30T00:00:00"/>
    <d v="1899-12-30T11:30:00"/>
    <d v="1899-12-30T11:30:00"/>
    <d v="1899-12-30T11:38:00"/>
    <s v="No"/>
    <n v="566"/>
    <x v="0"/>
    <x v="0"/>
  </r>
  <r>
    <s v="T2"/>
    <s v="Chicago"/>
    <x v="0"/>
    <s v="EI123"/>
    <d v="2019-05-30T11:30:00"/>
    <s v="May"/>
    <s v="Thursday"/>
    <n v="21"/>
    <s v="Medium"/>
    <d v="2019-05-30T00:00:00"/>
    <d v="1899-12-30T11:30:00"/>
    <d v="1899-12-30T11:30:00"/>
    <d v="1899-12-30T11:51:00"/>
    <s v="Yes"/>
    <n v="566"/>
    <x v="0"/>
    <x v="0"/>
  </r>
  <r>
    <s v="T2"/>
    <s v="New York"/>
    <x v="22"/>
    <s v="DL045"/>
    <d v="2019-05-30T11:35:00"/>
    <s v="May"/>
    <s v="Thursday"/>
    <n v="11"/>
    <s v="Short"/>
    <d v="2019-05-30T00:00:00"/>
    <d v="1899-12-30T11:35:00"/>
    <d v="1899-12-30T11:40:00"/>
    <d v="1899-12-30T11:46:00"/>
    <s v="No"/>
    <n v="17"/>
    <x v="19"/>
    <x v="21"/>
  </r>
  <r>
    <s v="T1"/>
    <s v="Copenhagen"/>
    <x v="2"/>
    <s v="FR632"/>
    <d v="2019-05-30T11:45:00"/>
    <s v="May"/>
    <s v="Thursday"/>
    <n v="57"/>
    <s v="Long"/>
    <d v="2019-05-30T00:00:00"/>
    <d v="1899-12-30T11:45:00"/>
    <d v="1899-12-30T11:50:00"/>
    <d v="1899-12-30T12:42:00"/>
    <s v="Yes"/>
    <n v="520"/>
    <x v="2"/>
    <x v="2"/>
  </r>
  <r>
    <s v="T1"/>
    <s v="Keflavik"/>
    <x v="25"/>
    <s v="FI417"/>
    <d v="2019-05-30T11:45:00"/>
    <s v="May"/>
    <s v="Thursday"/>
    <n v="49"/>
    <s v="Long"/>
    <d v="2019-05-30T00:00:00"/>
    <d v="1899-12-30T11:45:00"/>
    <d v="1899-12-30T11:50:00"/>
    <d v="1899-12-30T12:34:00"/>
    <s v="Yes"/>
    <n v="17"/>
    <x v="21"/>
    <x v="23"/>
  </r>
  <r>
    <s v="T2"/>
    <s v="Malaga"/>
    <x v="0"/>
    <s v="EI584"/>
    <d v="2019-05-30T11:45:00"/>
    <s v="May"/>
    <s v="Thursday"/>
    <n v="68"/>
    <s v="Long"/>
    <d v="2019-05-30T00:00:00"/>
    <d v="1899-12-30T11:45:00"/>
    <d v="1899-12-30T11:50:00"/>
    <d v="1899-12-30T12:53:00"/>
    <s v="Yes"/>
    <n v="566"/>
    <x v="0"/>
    <x v="0"/>
  </r>
  <r>
    <s v="T2"/>
    <s v="Faro"/>
    <x v="0"/>
    <s v="EI494"/>
    <d v="2019-05-30T11:45:00"/>
    <s v="May"/>
    <s v="Thursday"/>
    <n v="15"/>
    <s v="Short"/>
    <d v="2019-05-30T00:00:00"/>
    <d v="1899-12-30T11:45:00"/>
    <d v="1899-12-30T11:50:00"/>
    <d v="1899-12-30T12:00:00"/>
    <s v="No"/>
    <n v="566"/>
    <x v="0"/>
    <x v="0"/>
  </r>
  <r>
    <s v="T1"/>
    <s v="Hong Kong"/>
    <x v="35"/>
    <s v="CX306"/>
    <d v="2019-05-30T11:55:00"/>
    <s v="May"/>
    <s v="Thursday"/>
    <n v="0"/>
    <s v="None"/>
    <d v="2019-05-30T00:00:00"/>
    <d v="1899-12-30T11:55:00"/>
    <d v="1899-12-30T12:00:00"/>
    <d v="1899-12-30T11:55:00"/>
    <s v="No"/>
    <n v="0"/>
    <x v="27"/>
    <x v="31"/>
  </r>
  <r>
    <s v="T2"/>
    <s v="Toulouse"/>
    <x v="0"/>
    <s v="EI532"/>
    <d v="2019-05-30T11:55:00"/>
    <s v="May"/>
    <s v="Thursday"/>
    <n v="11"/>
    <s v="Short"/>
    <d v="2019-05-30T00:00:00"/>
    <d v="1899-12-30T11:55:00"/>
    <d v="1899-12-30T12:00:00"/>
    <d v="1899-12-30T12:06:00"/>
    <s v="No"/>
    <n v="566"/>
    <x v="0"/>
    <x v="0"/>
  </r>
  <r>
    <s v="T1"/>
    <s v="London-STN"/>
    <x v="2"/>
    <s v="FR2272"/>
    <d v="2019-05-30T11:55:00"/>
    <s v="May"/>
    <s v="Thursday"/>
    <n v="26"/>
    <s v="Medium"/>
    <d v="2019-05-30T00:00:00"/>
    <d v="1899-12-30T11:55:00"/>
    <d v="1899-12-30T12:00:00"/>
    <d v="1899-12-30T12:21:00"/>
    <s v="Yes"/>
    <n v="520"/>
    <x v="2"/>
    <x v="2"/>
  </r>
  <r>
    <s v="T2"/>
    <s v="London-LHR"/>
    <x v="0"/>
    <s v="EI164"/>
    <d v="2019-05-30T12:00:00"/>
    <s v="May"/>
    <s v="Thursday"/>
    <n v="27"/>
    <s v="Medium"/>
    <d v="2019-05-30T00:00:00"/>
    <d v="1899-12-30T12:00:00"/>
    <d v="1899-12-30T12:00:00"/>
    <d v="1899-12-30T12:27:00"/>
    <s v="Yes"/>
    <n v="566"/>
    <x v="0"/>
    <x v="0"/>
  </r>
  <r>
    <s v="T1"/>
    <s v="Exeter"/>
    <x v="8"/>
    <s v="BE308"/>
    <d v="2019-05-30T12:05:00"/>
    <s v="May"/>
    <s v="Thursday"/>
    <n v="2"/>
    <s v="None"/>
    <d v="2019-05-30T00:00:00"/>
    <d v="1899-12-30T12:05:00"/>
    <d v="1899-12-30T12:10:00"/>
    <d v="1899-12-30T12:07:00"/>
    <s v="No"/>
    <n v="20"/>
    <x v="7"/>
    <x v="7"/>
  </r>
  <r>
    <s v="T2"/>
    <s v="Vienna"/>
    <x v="0"/>
    <s v="EI664"/>
    <d v="2019-05-30T12:15:00"/>
    <s v="May"/>
    <s v="Thursday"/>
    <n v="20"/>
    <s v="Medium"/>
    <d v="2019-05-30T00:00:00"/>
    <d v="1899-12-30T12:15:00"/>
    <d v="1899-12-30T12:20:00"/>
    <d v="1899-12-30T12:35:00"/>
    <s v="No"/>
    <n v="566"/>
    <x v="0"/>
    <x v="0"/>
  </r>
  <r>
    <s v="T2"/>
    <s v="Bologna"/>
    <x v="0"/>
    <s v="EI416"/>
    <d v="2019-05-30T12:15:00"/>
    <s v="May"/>
    <s v="Thursday"/>
    <n v="65"/>
    <s v="Long"/>
    <d v="2019-05-30T00:00:00"/>
    <d v="1899-12-30T12:15:00"/>
    <d v="1899-12-30T12:20:00"/>
    <d v="1899-12-30T13:20:00"/>
    <s v="Yes"/>
    <n v="566"/>
    <x v="0"/>
    <x v="0"/>
  </r>
  <r>
    <s v="T1"/>
    <s v="Pisa"/>
    <x v="2"/>
    <s v="FR9908"/>
    <d v="2019-05-30T10:30:00"/>
    <s v="May"/>
    <s v="Thursday"/>
    <n v="28"/>
    <s v="Medium"/>
    <d v="2019-05-30T00:00:00"/>
    <d v="1899-12-30T10:30:00"/>
    <d v="1899-12-30T10:30:00"/>
    <d v="1899-12-30T10:58:00"/>
    <s v="Yes"/>
    <n v="520"/>
    <x v="2"/>
    <x v="2"/>
  </r>
  <r>
    <s v="T1"/>
    <s v="Lisbon"/>
    <x v="11"/>
    <s v="TP1323"/>
    <d v="2019-05-30T10:35:00"/>
    <s v="May"/>
    <s v="Thursday"/>
    <n v="31"/>
    <s v="Long"/>
    <d v="2019-05-30T00:00:00"/>
    <d v="1899-12-30T10:35:00"/>
    <d v="1899-12-30T10:40:00"/>
    <d v="1899-12-30T11:06:00"/>
    <s v="Yes"/>
    <n v="23"/>
    <x v="10"/>
    <x v="10"/>
  </r>
  <r>
    <s v="T1"/>
    <s v="Munich"/>
    <x v="12"/>
    <s v="LH2515"/>
    <d v="2019-05-30T10:35:00"/>
    <s v="May"/>
    <s v="Thursday"/>
    <n v="9"/>
    <s v="None"/>
    <d v="2019-05-30T00:00:00"/>
    <d v="1899-12-30T10:35:00"/>
    <d v="1899-12-30T10:40:00"/>
    <d v="1899-12-30T10:44:00"/>
    <s v="No"/>
    <n v="17"/>
    <x v="11"/>
    <x v="11"/>
  </r>
  <r>
    <s v="T2"/>
    <s v="Boston"/>
    <x v="22"/>
    <s v="DL155"/>
    <d v="2019-05-30T10:35:00"/>
    <s v="May"/>
    <s v="Thursday"/>
    <n v="36"/>
    <s v="Long"/>
    <d v="2019-05-30T00:00:00"/>
    <d v="1899-12-30T10:35:00"/>
    <d v="1899-12-30T10:40:00"/>
    <d v="1899-12-30T11:11:00"/>
    <s v="Yes"/>
    <n v="17"/>
    <x v="19"/>
    <x v="21"/>
  </r>
  <r>
    <s v="T2"/>
    <s v="Birmingham"/>
    <x v="0"/>
    <s v="EI3264"/>
    <d v="2019-05-30T10:35:00"/>
    <s v="May"/>
    <s v="Thursday"/>
    <n v="14"/>
    <s v="Short"/>
    <d v="2019-05-30T00:00:00"/>
    <d v="1899-12-30T10:35:00"/>
    <d v="1899-12-30T10:40:00"/>
    <d v="1899-12-30T10:49:00"/>
    <s v="No"/>
    <n v="566"/>
    <x v="0"/>
    <x v="0"/>
  </r>
  <r>
    <s v="T1"/>
    <s v="Birmingham"/>
    <x v="2"/>
    <s v="FR664"/>
    <d v="2019-05-30T10:45:00"/>
    <s v="May"/>
    <s v="Thursday"/>
    <n v="7"/>
    <s v="None"/>
    <d v="2019-05-30T00:00:00"/>
    <d v="1899-12-30T10:45:00"/>
    <d v="1899-12-30T10:50:00"/>
    <d v="1899-12-30T10:52:00"/>
    <s v="No"/>
    <n v="520"/>
    <x v="2"/>
    <x v="2"/>
  </r>
  <r>
    <s v="T2"/>
    <s v="New York"/>
    <x v="0"/>
    <s v="EI105"/>
    <d v="2019-05-30T10:50:00"/>
    <s v="May"/>
    <s v="Thursday"/>
    <n v="14"/>
    <s v="Short"/>
    <d v="2019-05-30T00:00:00"/>
    <d v="1899-12-30T10:50:00"/>
    <d v="1899-12-30T10:50:00"/>
    <d v="1899-12-30T11:04:00"/>
    <s v="No"/>
    <n v="566"/>
    <x v="0"/>
    <x v="0"/>
  </r>
  <r>
    <s v="T1"/>
    <s v="Istanbul"/>
    <x v="14"/>
    <s v="TK1976"/>
    <d v="2019-05-30T10:55:00"/>
    <s v="May"/>
    <s v="Thursday"/>
    <n v="24"/>
    <s v="Medium"/>
    <d v="2019-05-30T00:00:00"/>
    <d v="1899-12-30T10:55:00"/>
    <d v="1899-12-30T11:00:00"/>
    <d v="1899-12-30T11:19:00"/>
    <s v="Yes"/>
    <n v="18"/>
    <x v="13"/>
    <x v="13"/>
  </r>
  <r>
    <s v="T1"/>
    <s v="Marrakech"/>
    <x v="2"/>
    <s v="FR7378"/>
    <d v="2019-05-30T10:55:00"/>
    <s v="May"/>
    <s v="Thursday"/>
    <n v="25"/>
    <s v="Medium"/>
    <d v="2019-05-30T00:00:00"/>
    <d v="1899-12-30T10:55:00"/>
    <d v="1899-12-30T11:00:00"/>
    <d v="1899-12-30T11:20:00"/>
    <s v="Yes"/>
    <n v="520"/>
    <x v="2"/>
    <x v="2"/>
  </r>
  <r>
    <s v="T1"/>
    <s v="London - LCY"/>
    <x v="4"/>
    <s v="BA4465"/>
    <d v="2019-05-30T10:55:00"/>
    <s v="May"/>
    <s v="Thursday"/>
    <n v="52"/>
    <s v="Long"/>
    <d v="2019-05-30T00:00:00"/>
    <d v="1899-12-30T10:55:00"/>
    <d v="1899-12-30T11:00:00"/>
    <d v="1899-12-30T11:47:00"/>
    <s v="Yes"/>
    <n v="40"/>
    <x v="4"/>
    <x v="4"/>
  </r>
  <r>
    <s v="T2"/>
    <s v="Nice"/>
    <x v="0"/>
    <s v="EI544"/>
    <d v="2019-05-30T11:00:00"/>
    <s v="May"/>
    <s v="Thursday"/>
    <n v="37"/>
    <s v="Long"/>
    <d v="2019-05-30T00:00:00"/>
    <d v="1899-12-30T11:00:00"/>
    <d v="1899-12-30T11:00:00"/>
    <d v="1899-12-30T11:37:00"/>
    <s v="Yes"/>
    <n v="566"/>
    <x v="0"/>
    <x v="0"/>
  </r>
  <r>
    <s v="T1"/>
    <s v="Amsterdam"/>
    <x v="2"/>
    <s v="FR3102"/>
    <d v="2019-05-30T11:05:00"/>
    <s v="May"/>
    <s v="Thursday"/>
    <n v="25"/>
    <s v="Medium"/>
    <d v="2019-05-30T00:00:00"/>
    <d v="1899-12-30T11:05:00"/>
    <d v="1899-12-30T11:10:00"/>
    <d v="1899-12-30T11:30:00"/>
    <s v="Yes"/>
    <n v="520"/>
    <x v="2"/>
    <x v="2"/>
  </r>
  <r>
    <s v="T1"/>
    <s v="London-LGW"/>
    <x v="2"/>
    <s v="FR114"/>
    <d v="2019-05-30T11:05:00"/>
    <s v="May"/>
    <s v="Thursday"/>
    <n v="3"/>
    <s v="None"/>
    <d v="2019-05-30T00:00:00"/>
    <d v="1899-12-30T11:05:00"/>
    <d v="1899-12-30T11:10:00"/>
    <d v="1899-12-30T11:08:00"/>
    <s v="No"/>
    <n v="520"/>
    <x v="2"/>
    <x v="2"/>
  </r>
  <r>
    <s v="T2"/>
    <s v="Bristol"/>
    <x v="0"/>
    <s v="EI3282"/>
    <d v="2019-05-30T11:10:00"/>
    <s v="May"/>
    <s v="Thursday"/>
    <n v="8"/>
    <s v="None"/>
    <d v="2019-05-30T00:00:00"/>
    <d v="1899-12-30T11:10:00"/>
    <d v="1899-12-30T11:10:00"/>
    <d v="1899-12-30T11:18:00"/>
    <s v="No"/>
    <n v="566"/>
    <x v="0"/>
    <x v="0"/>
  </r>
  <r>
    <s v="T1"/>
    <s v="Amsterdam"/>
    <x v="7"/>
    <s v="KL946"/>
    <d v="2019-05-30T11:10:00"/>
    <s v="May"/>
    <s v="Thursday"/>
    <n v="8"/>
    <s v="None"/>
    <d v="2019-05-30T00:00:00"/>
    <d v="1899-12-30T11:10:00"/>
    <d v="1899-12-30T11:10:00"/>
    <d v="1899-12-30T11:18:00"/>
    <s v="No"/>
    <n v="50"/>
    <x v="6"/>
    <x v="6"/>
  </r>
  <r>
    <s v="T2"/>
    <s v="London-LHR"/>
    <x v="0"/>
    <s v="EI162"/>
    <d v="2019-05-30T11:10:00"/>
    <s v="May"/>
    <s v="Thursday"/>
    <n v="0"/>
    <s v="None"/>
    <d v="2019-05-30T00:00:00"/>
    <d v="1899-12-30T11:10:00"/>
    <d v="1899-12-30T11:10:00"/>
    <d v="1899-12-30T11:10:00"/>
    <s v="No"/>
    <n v="566"/>
    <x v="0"/>
    <x v="0"/>
  </r>
  <r>
    <s v="T1"/>
    <s v="Zurich"/>
    <x v="26"/>
    <s v="LX401"/>
    <d v="2019-05-30T11:15:00"/>
    <s v="May"/>
    <s v="Thursday"/>
    <n v="33"/>
    <s v="Long"/>
    <d v="2019-05-30T00:00:00"/>
    <d v="1899-12-30T11:15:00"/>
    <d v="1899-12-30T11:20:00"/>
    <d v="1899-12-30T11:48:00"/>
    <s v="Yes"/>
    <n v="14"/>
    <x v="22"/>
    <x v="24"/>
  </r>
  <r>
    <s v="T1"/>
    <s v="Hamburg"/>
    <x v="2"/>
    <s v="FR8511"/>
    <d v="2019-05-30T09:25:00"/>
    <s v="May"/>
    <s v="Thursday"/>
    <n v="24"/>
    <s v="Medium"/>
    <d v="2019-05-30T00:00:00"/>
    <d v="1899-12-30T09:25:00"/>
    <d v="1899-12-30T09:30:00"/>
    <d v="1899-12-30T09:49:00"/>
    <s v="Yes"/>
    <n v="520"/>
    <x v="2"/>
    <x v="2"/>
  </r>
  <r>
    <s v="T1"/>
    <s v="Biarritz"/>
    <x v="2"/>
    <s v="FR1982"/>
    <d v="2019-05-30T09:30:00"/>
    <s v="May"/>
    <s v="Thursday"/>
    <n v="28"/>
    <s v="Medium"/>
    <d v="2019-05-30T00:00:00"/>
    <d v="1899-12-30T09:30:00"/>
    <d v="1899-12-30T09:30:00"/>
    <d v="1899-12-30T09:58:00"/>
    <s v="Yes"/>
    <n v="520"/>
    <x v="2"/>
    <x v="2"/>
  </r>
  <r>
    <s v="T1"/>
    <s v="Faro"/>
    <x v="2"/>
    <s v="FR7034"/>
    <d v="2019-05-30T09:30:00"/>
    <s v="May"/>
    <s v="Thursday"/>
    <n v="21"/>
    <s v="Medium"/>
    <d v="2019-05-30T00:00:00"/>
    <d v="1899-12-30T09:30:00"/>
    <d v="1899-12-30T09:30:00"/>
    <d v="1899-12-30T09:51:00"/>
    <s v="Yes"/>
    <n v="520"/>
    <x v="2"/>
    <x v="2"/>
  </r>
  <r>
    <s v="T1"/>
    <s v="Abu Dhabi"/>
    <x v="27"/>
    <s v="EY042"/>
    <d v="2019-05-30T09:35:00"/>
    <s v="May"/>
    <s v="Thursday"/>
    <n v="34"/>
    <s v="Long"/>
    <d v="2019-05-30T00:00:00"/>
    <d v="1899-12-30T09:35:00"/>
    <d v="1899-12-30T09:40:00"/>
    <d v="1899-12-30T10:09:00"/>
    <s v="Yes"/>
    <n v="5"/>
    <x v="15"/>
    <x v="25"/>
  </r>
  <r>
    <s v="T2"/>
    <s v="London-LHR"/>
    <x v="0"/>
    <s v="EI158"/>
    <d v="2019-05-30T09:40:00"/>
    <s v="May"/>
    <s v="Thursday"/>
    <n v="12"/>
    <s v="Short"/>
    <d v="2019-05-30T00:00:00"/>
    <d v="1899-12-30T09:40:00"/>
    <d v="1899-12-30T09:40:00"/>
    <d v="1899-12-30T09:52:00"/>
    <s v="No"/>
    <n v="566"/>
    <x v="0"/>
    <x v="0"/>
  </r>
  <r>
    <s v="T1"/>
    <s v="Warsaw"/>
    <x v="2"/>
    <s v="FR8011"/>
    <d v="2019-05-30T09:45:00"/>
    <s v="May"/>
    <s v="Thursday"/>
    <n v="59"/>
    <s v="Long"/>
    <d v="2019-05-30T00:00:00"/>
    <d v="1899-12-30T09:45:00"/>
    <d v="1899-12-30T09:50:00"/>
    <d v="1899-12-30T10:44:00"/>
    <s v="Yes"/>
    <n v="520"/>
    <x v="2"/>
    <x v="2"/>
  </r>
  <r>
    <s v="T1"/>
    <s v="Newcastle"/>
    <x v="2"/>
    <s v="FR172"/>
    <d v="2019-05-30T09:45:00"/>
    <s v="May"/>
    <s v="Thursday"/>
    <n v="29"/>
    <s v="Medium"/>
    <d v="2019-05-30T00:00:00"/>
    <d v="1899-12-30T09:45:00"/>
    <d v="1899-12-30T09:50:00"/>
    <d v="1899-12-30T10:14:00"/>
    <s v="Yes"/>
    <n v="520"/>
    <x v="2"/>
    <x v="2"/>
  </r>
  <r>
    <s v="T2"/>
    <s v="Manchester"/>
    <x v="0"/>
    <s v="EI3322"/>
    <d v="2019-05-30T09:50:00"/>
    <s v="May"/>
    <s v="Thursday"/>
    <n v="22"/>
    <s v="Medium"/>
    <d v="2019-05-30T00:00:00"/>
    <d v="1899-12-30T09:50:00"/>
    <d v="1899-12-30T09:50:00"/>
    <d v="1899-12-30T10:12:00"/>
    <s v="Yes"/>
    <n v="566"/>
    <x v="0"/>
    <x v="0"/>
  </r>
  <r>
    <s v="T2"/>
    <s v="Charlotte"/>
    <x v="18"/>
    <s v="AA725"/>
    <d v="2019-05-30T09:50:00"/>
    <s v="May"/>
    <s v="Thursday"/>
    <n v="70"/>
    <s v="Long"/>
    <d v="2019-05-30T00:00:00"/>
    <d v="1899-12-30T09:50:00"/>
    <d v="1899-12-30T09:50:00"/>
    <d v="1899-12-30T11:00:00"/>
    <s v="Yes"/>
    <n v="11"/>
    <x v="13"/>
    <x v="17"/>
  </r>
  <r>
    <s v="T2"/>
    <s v="Paris-CDG"/>
    <x v="0"/>
    <s v="EI524"/>
    <d v="2019-05-30T09:50:00"/>
    <s v="May"/>
    <s v="Thursday"/>
    <n v="17"/>
    <s v="Short"/>
    <d v="2019-05-30T00:00:00"/>
    <d v="1899-12-30T09:50:00"/>
    <d v="1899-12-30T09:50:00"/>
    <d v="1899-12-30T10:07:00"/>
    <s v="No"/>
    <n v="566"/>
    <x v="0"/>
    <x v="0"/>
  </r>
  <r>
    <s v="T2"/>
    <s v="Edinburgh"/>
    <x v="0"/>
    <s v="EI3252"/>
    <d v="2019-05-30T09:55:00"/>
    <s v="May"/>
    <s v="Thursday"/>
    <n v="75"/>
    <s v="Long"/>
    <d v="2019-05-30T00:00:00"/>
    <d v="1899-12-30T09:55:00"/>
    <d v="1899-12-30T10:00:00"/>
    <d v="1899-12-30T11:10:00"/>
    <s v="Yes"/>
    <n v="566"/>
    <x v="0"/>
    <x v="0"/>
  </r>
  <r>
    <s v="T1"/>
    <s v="Bucharest"/>
    <x v="19"/>
    <s v="0B156"/>
    <d v="2019-05-30T10:00:00"/>
    <s v="May"/>
    <s v="Thursday"/>
    <n v="12"/>
    <s v="Short"/>
    <d v="2019-05-30T00:00:00"/>
    <d v="1899-12-30T10:00:00"/>
    <d v="1899-12-30T10:00:00"/>
    <d v="1899-12-30T10:12:00"/>
    <s v="No"/>
    <n v="3"/>
    <x v="16"/>
    <x v="18"/>
  </r>
  <r>
    <s v="T2"/>
    <s v="Amsterdam"/>
    <x v="0"/>
    <s v="EI604"/>
    <d v="2019-05-30T10:00:00"/>
    <s v="May"/>
    <s v="Thursday"/>
    <n v="31"/>
    <s v="Long"/>
    <d v="2019-05-30T00:00:00"/>
    <d v="1899-12-30T10:00:00"/>
    <d v="1899-12-30T10:00:00"/>
    <d v="1899-12-30T10:31:00"/>
    <s v="Yes"/>
    <n v="566"/>
    <x v="0"/>
    <x v="0"/>
  </r>
  <r>
    <s v="T2"/>
    <s v="Glasgow"/>
    <x v="0"/>
    <s v="EI3222"/>
    <d v="2019-05-30T10:00:00"/>
    <s v="May"/>
    <s v="Thursday"/>
    <n v="132"/>
    <s v="Long"/>
    <d v="2019-05-30T00:00:00"/>
    <d v="1899-12-30T10:00:00"/>
    <d v="1899-12-30T10:00:00"/>
    <d v="1899-12-30T12:12:00"/>
    <s v="Yes"/>
    <n v="566"/>
    <x v="0"/>
    <x v="0"/>
  </r>
  <r>
    <s v="T1"/>
    <s v="Bratislava"/>
    <x v="2"/>
    <s v="FR4282"/>
    <d v="2019-05-30T10:10:00"/>
    <s v="May"/>
    <s v="Thursday"/>
    <n v="38"/>
    <s v="Long"/>
    <d v="2019-05-30T00:00:00"/>
    <d v="1899-12-30T10:10:00"/>
    <d v="1899-12-30T10:10:00"/>
    <d v="1899-12-30T10:48:00"/>
    <s v="Yes"/>
    <n v="520"/>
    <x v="2"/>
    <x v="2"/>
  </r>
  <r>
    <s v="T1"/>
    <s v="Alicante"/>
    <x v="2"/>
    <s v="FR7062"/>
    <d v="2019-05-30T10:10:00"/>
    <s v="May"/>
    <s v="Thursday"/>
    <n v="28"/>
    <s v="Medium"/>
    <d v="2019-05-30T00:00:00"/>
    <d v="1899-12-30T10:10:00"/>
    <d v="1899-12-30T10:10:00"/>
    <d v="1899-12-30T10:38:00"/>
    <s v="Yes"/>
    <n v="520"/>
    <x v="2"/>
    <x v="2"/>
  </r>
  <r>
    <s v="T1"/>
    <s v="Montreal"/>
    <x v="23"/>
    <s v="AC1937"/>
    <d v="2019-05-30T10:15:00"/>
    <s v="May"/>
    <s v="Thursday"/>
    <n v="15"/>
    <s v="Short"/>
    <d v="2019-05-30T00:00:00"/>
    <d v="1899-12-30T10:15:00"/>
    <d v="1899-12-30T10:20:00"/>
    <d v="1899-12-30T10:30:00"/>
    <s v="No"/>
    <n v="10"/>
    <x v="20"/>
    <x v="22"/>
  </r>
  <r>
    <s v="T1"/>
    <s v="Zagreb"/>
    <x v="36"/>
    <s v="OU513"/>
    <d v="2019-05-30T10:20:00"/>
    <s v="May"/>
    <s v="Thursday"/>
    <n v="12"/>
    <s v="Short"/>
    <d v="2019-05-30T00:00:00"/>
    <d v="1899-12-30T10:20:00"/>
    <d v="1899-12-30T10:20:00"/>
    <d v="1899-12-30T10:32:00"/>
    <s v="No"/>
    <n v="2"/>
    <x v="23"/>
    <x v="16"/>
  </r>
  <r>
    <s v="T1"/>
    <s v="London-STN"/>
    <x v="2"/>
    <s v="FR206"/>
    <d v="2019-05-30T08:20:00"/>
    <s v="May"/>
    <s v="Thursday"/>
    <n v="14"/>
    <s v="Short"/>
    <d v="2019-05-30T00:00:00"/>
    <d v="1899-12-30T08:20:00"/>
    <d v="1899-12-30T08:20:00"/>
    <d v="1899-12-30T08:34:00"/>
    <s v="No"/>
    <n v="520"/>
    <x v="2"/>
    <x v="2"/>
  </r>
  <r>
    <s v="T1"/>
    <s v="Sofia"/>
    <x v="2"/>
    <s v="FR6016"/>
    <d v="2019-05-30T08:35:00"/>
    <s v="May"/>
    <s v="Thursday"/>
    <n v="27"/>
    <s v="Medium"/>
    <d v="2019-05-30T00:00:00"/>
    <d v="1899-12-30T08:35:00"/>
    <d v="1899-12-30T08:40:00"/>
    <d v="1899-12-30T09:02:00"/>
    <s v="Yes"/>
    <n v="520"/>
    <x v="2"/>
    <x v="2"/>
  </r>
  <r>
    <s v="T1"/>
    <s v="Cardiff"/>
    <x v="8"/>
    <s v="BE4522"/>
    <d v="2019-05-30T08:35:00"/>
    <s v="May"/>
    <s v="Thursday"/>
    <n v="19"/>
    <s v="Short"/>
    <d v="2019-05-30T00:00:00"/>
    <d v="1899-12-30T08:35:00"/>
    <d v="1899-12-30T08:40:00"/>
    <d v="1899-12-30T08:54:00"/>
    <s v="No"/>
    <n v="20"/>
    <x v="7"/>
    <x v="7"/>
  </r>
  <r>
    <s v="T1"/>
    <s v="Doha"/>
    <x v="17"/>
    <s v="QR020"/>
    <d v="2019-05-30T08:40:00"/>
    <s v="May"/>
    <s v="Thursday"/>
    <n v="17"/>
    <s v="Short"/>
    <d v="2019-05-30T00:00:00"/>
    <d v="1899-12-30T08:40:00"/>
    <d v="1899-12-30T08:40:00"/>
    <d v="1899-12-30T08:57:00"/>
    <s v="No"/>
    <n v="4"/>
    <x v="8"/>
    <x v="16"/>
  </r>
  <r>
    <s v="T2"/>
    <s v="London-LGW"/>
    <x v="0"/>
    <s v="EI232"/>
    <d v="2019-05-30T08:40:00"/>
    <s v="May"/>
    <s v="Thursday"/>
    <n v="12"/>
    <s v="Short"/>
    <d v="2019-05-30T00:00:00"/>
    <d v="1899-12-30T08:40:00"/>
    <d v="1899-12-30T08:40:00"/>
    <d v="1899-12-30T08:52:00"/>
    <s v="No"/>
    <n v="566"/>
    <x v="0"/>
    <x v="0"/>
  </r>
  <r>
    <s v="T1"/>
    <s v="Southampton"/>
    <x v="8"/>
    <s v="BE382"/>
    <d v="2019-05-30T08:40:00"/>
    <s v="May"/>
    <s v="Thursday"/>
    <n v="7"/>
    <s v="None"/>
    <d v="2019-05-30T00:00:00"/>
    <d v="1899-12-30T08:40:00"/>
    <d v="1899-12-30T08:40:00"/>
    <d v="1899-12-30T08:47:00"/>
    <s v="No"/>
    <n v="20"/>
    <x v="7"/>
    <x v="7"/>
  </r>
  <r>
    <s v="T1"/>
    <s v="London - LCY"/>
    <x v="4"/>
    <s v="BA4463"/>
    <d v="2019-05-30T08:40:00"/>
    <s v="May"/>
    <s v="Thursday"/>
    <n v="24"/>
    <s v="Medium"/>
    <d v="2019-05-30T00:00:00"/>
    <d v="1899-12-30T08:40:00"/>
    <d v="1899-12-30T08:40:00"/>
    <d v="1899-12-30T09:04:00"/>
    <s v="Yes"/>
    <n v="40"/>
    <x v="4"/>
    <x v="4"/>
  </r>
  <r>
    <s v="T1"/>
    <s v="Inverness"/>
    <x v="24"/>
    <s v="LM664"/>
    <d v="2019-05-30T08:45:00"/>
    <s v="May"/>
    <s v="Thursday"/>
    <n v="20"/>
    <s v="Medium"/>
    <d v="2019-05-30T00:00:00"/>
    <d v="1899-12-30T08:45:00"/>
    <d v="1899-12-30T08:50:00"/>
    <d v="1899-12-30T09:05:00"/>
    <s v="No"/>
    <n v="2"/>
    <x v="1"/>
    <x v="18"/>
  </r>
  <r>
    <s v="T1"/>
    <s v="Amsterdam"/>
    <x v="7"/>
    <s v="KL934"/>
    <d v="2019-05-30T08:50:00"/>
    <s v="May"/>
    <s v="Thursday"/>
    <n v="26"/>
    <s v="Medium"/>
    <d v="2019-05-30T00:00:00"/>
    <d v="1899-12-30T08:50:00"/>
    <d v="1899-12-30T08:50:00"/>
    <d v="1899-12-30T09:16:00"/>
    <s v="Yes"/>
    <n v="50"/>
    <x v="6"/>
    <x v="6"/>
  </r>
  <r>
    <s v="T1"/>
    <s v="London - SEN"/>
    <x v="2"/>
    <s v="FR2187"/>
    <d v="2019-05-30T08:55:00"/>
    <s v="May"/>
    <s v="Thursday"/>
    <n v="21"/>
    <s v="Medium"/>
    <d v="2019-05-30T00:00:00"/>
    <d v="1899-12-30T08:55:00"/>
    <d v="1899-12-30T09:00:00"/>
    <d v="1899-12-30T09:16:00"/>
    <s v="Yes"/>
    <n v="520"/>
    <x v="2"/>
    <x v="2"/>
  </r>
  <r>
    <s v="T2"/>
    <s v="Isle Of Man"/>
    <x v="0"/>
    <s v="EI3212"/>
    <d v="2019-05-30T09:00:00"/>
    <s v="May"/>
    <s v="Thursday"/>
    <n v="20"/>
    <s v="Medium"/>
    <d v="2019-05-30T00:00:00"/>
    <d v="1899-12-30T09:00:00"/>
    <d v="1899-12-30T09:00:00"/>
    <d v="1899-12-30T09:20:00"/>
    <s v="No"/>
    <n v="566"/>
    <x v="0"/>
    <x v="0"/>
  </r>
  <r>
    <s v="T1"/>
    <s v="London-LHR"/>
    <x v="4"/>
    <s v="BA833"/>
    <d v="2019-05-30T09:00:00"/>
    <s v="May"/>
    <s v="Thursday"/>
    <n v="3"/>
    <s v="None"/>
    <d v="2019-05-30T00:00:00"/>
    <d v="1899-12-30T09:00:00"/>
    <d v="1899-12-30T09:00:00"/>
    <d v="1899-12-30T09:03:00"/>
    <s v="No"/>
    <n v="40"/>
    <x v="4"/>
    <x v="4"/>
  </r>
  <r>
    <s v="T1"/>
    <s v="Doncaster"/>
    <x v="8"/>
    <s v="BE4472"/>
    <d v="2019-05-30T09:05:00"/>
    <s v="May"/>
    <s v="Thursday"/>
    <n v="18"/>
    <s v="Short"/>
    <d v="2019-05-30T00:00:00"/>
    <d v="1899-12-30T09:05:00"/>
    <d v="1899-12-30T09:10:00"/>
    <d v="1899-12-30T09:23:00"/>
    <s v="No"/>
    <n v="20"/>
    <x v="7"/>
    <x v="7"/>
  </r>
  <r>
    <s v="T1"/>
    <s v="Frankfurt"/>
    <x v="12"/>
    <s v="LH977"/>
    <d v="2019-05-30T09:10:00"/>
    <s v="May"/>
    <s v="Thursday"/>
    <n v="14"/>
    <s v="Short"/>
    <d v="2019-05-30T00:00:00"/>
    <d v="1899-12-30T09:10:00"/>
    <d v="1899-12-30T09:10:00"/>
    <d v="1899-12-30T09:24:00"/>
    <s v="No"/>
    <n v="17"/>
    <x v="11"/>
    <x v="11"/>
  </r>
  <r>
    <s v="T2"/>
    <s v="Newcastle"/>
    <x v="0"/>
    <s v="EI3350"/>
    <d v="2019-05-30T09:20:00"/>
    <s v="May"/>
    <s v="Thursday"/>
    <n v="5"/>
    <s v="None"/>
    <d v="2019-05-30T00:00:00"/>
    <d v="1899-12-30T09:20:00"/>
    <d v="1899-12-30T09:20:00"/>
    <d v="1899-12-30T09:25:00"/>
    <s v="No"/>
    <n v="566"/>
    <x v="0"/>
    <x v="0"/>
  </r>
  <r>
    <s v="T2"/>
    <s v="Newark"/>
    <x v="20"/>
    <s v="UA022"/>
    <d v="2019-05-30T09:20:00"/>
    <s v="May"/>
    <s v="Thursday"/>
    <n v="93"/>
    <s v="Long"/>
    <d v="2019-05-30T00:00:00"/>
    <d v="1899-12-30T09:20:00"/>
    <d v="1899-12-30T09:20:00"/>
    <d v="1899-12-30T10:53:00"/>
    <s v="Yes"/>
    <n v="18"/>
    <x v="17"/>
    <x v="19"/>
  </r>
  <r>
    <s v="T1"/>
    <s v="London-LHR"/>
    <x v="4"/>
    <s v="BA831"/>
    <d v="2019-05-30T07:30:00"/>
    <s v="May"/>
    <s v="Thursday"/>
    <n v="11"/>
    <s v="Short"/>
    <d v="2019-05-30T00:00:00"/>
    <d v="1899-12-30T07:30:00"/>
    <d v="1899-12-30T07:30:00"/>
    <d v="1899-12-30T07:41:00"/>
    <s v="No"/>
    <n v="40"/>
    <x v="4"/>
    <x v="4"/>
  </r>
  <r>
    <s v="T2"/>
    <s v="London-LHR"/>
    <x v="0"/>
    <s v="EI154"/>
    <d v="2019-05-30T07:30:00"/>
    <s v="May"/>
    <s v="Thursday"/>
    <n v="2"/>
    <s v="None"/>
    <d v="2019-05-30T00:00:00"/>
    <d v="1899-12-30T07:30:00"/>
    <d v="1899-12-30T07:30:00"/>
    <d v="1899-12-30T07:32:00"/>
    <s v="No"/>
    <n v="566"/>
    <x v="0"/>
    <x v="0"/>
  </r>
  <r>
    <s v="T2"/>
    <s v="London - LCY"/>
    <x v="0"/>
    <s v="EI282"/>
    <d v="2019-05-30T07:30:00"/>
    <s v="May"/>
    <s v="Thursday"/>
    <n v="19"/>
    <s v="Short"/>
    <d v="2019-05-30T00:00:00"/>
    <d v="1899-12-30T07:30:00"/>
    <d v="1899-12-30T07:30:00"/>
    <d v="1899-12-30T07:49:00"/>
    <s v="No"/>
    <n v="566"/>
    <x v="0"/>
    <x v="0"/>
  </r>
  <r>
    <s v="T1"/>
    <s v="Frankfurt"/>
    <x v="2"/>
    <s v="FR380"/>
    <d v="2019-05-30T07:35:00"/>
    <s v="May"/>
    <s v="Thursday"/>
    <n v="36"/>
    <s v="Long"/>
    <d v="2019-05-30T00:00:00"/>
    <d v="1899-12-30T07:35:00"/>
    <d v="1899-12-30T07:40:00"/>
    <d v="1899-12-30T08:11:00"/>
    <s v="Yes"/>
    <n v="520"/>
    <x v="2"/>
    <x v="2"/>
  </r>
  <r>
    <s v="T1"/>
    <s v="London-LGW"/>
    <x v="2"/>
    <s v="FR112"/>
    <d v="2019-05-30T07:35:00"/>
    <s v="May"/>
    <s v="Thursday"/>
    <n v="10"/>
    <s v="Short"/>
    <d v="2019-05-30T00:00:00"/>
    <d v="1899-12-30T07:35:00"/>
    <d v="1899-12-30T07:40:00"/>
    <d v="1899-12-30T07:45:00"/>
    <s v="No"/>
    <n v="520"/>
    <x v="2"/>
    <x v="2"/>
  </r>
  <r>
    <s v="T2"/>
    <s v="Faro"/>
    <x v="0"/>
    <s v="EI492"/>
    <d v="2019-05-30T07:40:00"/>
    <s v="May"/>
    <s v="Thursday"/>
    <n v="13"/>
    <s v="Short"/>
    <d v="2019-05-30T00:00:00"/>
    <d v="1899-12-30T07:40:00"/>
    <d v="1899-12-30T07:40:00"/>
    <d v="1899-12-30T07:53:00"/>
    <s v="No"/>
    <n v="566"/>
    <x v="0"/>
    <x v="0"/>
  </r>
  <r>
    <s v="T2"/>
    <s v="Edinburgh"/>
    <x v="0"/>
    <s v="EI3550"/>
    <d v="2019-05-30T07:40:00"/>
    <s v="May"/>
    <s v="Thursday"/>
    <n v="11"/>
    <s v="Short"/>
    <d v="2019-05-30T00:00:00"/>
    <d v="1899-12-30T07:40:00"/>
    <d v="1899-12-30T07:40:00"/>
    <d v="1899-12-30T07:51:00"/>
    <s v="No"/>
    <n v="566"/>
    <x v="0"/>
    <x v="0"/>
  </r>
  <r>
    <s v="T2"/>
    <s v="Lisbon"/>
    <x v="0"/>
    <s v="EI482"/>
    <d v="2019-05-30T07:40:00"/>
    <s v="May"/>
    <s v="Thursday"/>
    <n v="10"/>
    <s v="Short"/>
    <d v="2019-05-30T00:00:00"/>
    <d v="1899-12-30T07:40:00"/>
    <d v="1899-12-30T07:40:00"/>
    <d v="1899-12-30T07:50:00"/>
    <s v="No"/>
    <n v="566"/>
    <x v="0"/>
    <x v="0"/>
  </r>
  <r>
    <s v="T2"/>
    <s v="Venice"/>
    <x v="0"/>
    <s v="EI422"/>
    <d v="2019-05-30T07:40:00"/>
    <s v="May"/>
    <s v="Thursday"/>
    <n v="1"/>
    <s v="None"/>
    <d v="2019-05-30T00:00:00"/>
    <d v="1899-12-30T07:40:00"/>
    <d v="1899-12-30T07:40:00"/>
    <d v="1899-12-30T07:41:00"/>
    <s v="No"/>
    <n v="566"/>
    <x v="0"/>
    <x v="0"/>
  </r>
  <r>
    <s v="T1"/>
    <s v="Fuerteventura"/>
    <x v="2"/>
    <s v="FR7128"/>
    <d v="2019-05-30T07:40:00"/>
    <s v="May"/>
    <s v="Thursday"/>
    <n v="13"/>
    <s v="Short"/>
    <d v="2019-05-30T00:00:00"/>
    <d v="1899-12-30T07:40:00"/>
    <d v="1899-12-30T07:40:00"/>
    <d v="1899-12-30T07:53:00"/>
    <s v="No"/>
    <n v="520"/>
    <x v="2"/>
    <x v="2"/>
  </r>
  <r>
    <s v="T1"/>
    <s v="Paris-Orly"/>
    <x v="5"/>
    <s v="TO3721"/>
    <d v="2019-05-30T07:45:00"/>
    <s v="May"/>
    <s v="Thursday"/>
    <n v="14"/>
    <s v="Short"/>
    <d v="2019-05-30T00:00:00"/>
    <d v="1899-12-30T07:45:00"/>
    <d v="1899-12-30T07:50:00"/>
    <d v="1899-12-30T07:59:00"/>
    <s v="No"/>
    <n v="4"/>
    <x v="3"/>
    <x v="3"/>
  </r>
  <r>
    <s v="T1"/>
    <s v="Milan-BGY"/>
    <x v="2"/>
    <s v="FR4038"/>
    <d v="2019-05-30T07:50:00"/>
    <s v="May"/>
    <s v="Thursday"/>
    <n v="7"/>
    <s v="None"/>
    <d v="2019-05-30T00:00:00"/>
    <d v="1899-12-30T07:50:00"/>
    <d v="1899-12-30T07:50:00"/>
    <d v="1899-12-30T07:57:00"/>
    <s v="No"/>
    <n v="520"/>
    <x v="2"/>
    <x v="2"/>
  </r>
  <r>
    <s v="T1"/>
    <s v="Leeds Bradford"/>
    <x v="2"/>
    <s v="FR152"/>
    <d v="2019-05-30T07:55:00"/>
    <s v="May"/>
    <s v="Thursday"/>
    <n v="7"/>
    <s v="None"/>
    <d v="2019-05-30T00:00:00"/>
    <d v="1899-12-30T07:55:00"/>
    <d v="1899-12-30T08:00:00"/>
    <d v="1899-12-30T08:02:00"/>
    <s v="No"/>
    <n v="520"/>
    <x v="2"/>
    <x v="2"/>
  </r>
  <r>
    <s v="T1"/>
    <s v="Eindhoven"/>
    <x v="2"/>
    <s v="FR1964"/>
    <d v="2019-05-30T08:00:00"/>
    <s v="May"/>
    <s v="Thursday"/>
    <n v="1"/>
    <s v="None"/>
    <d v="2019-05-30T00:00:00"/>
    <d v="1899-12-30T08:00:00"/>
    <d v="1899-12-30T08:00:00"/>
    <d v="1899-12-30T08:01:00"/>
    <s v="No"/>
    <n v="520"/>
    <x v="2"/>
    <x v="2"/>
  </r>
  <r>
    <s v="T1"/>
    <s v="Edinburgh"/>
    <x v="28"/>
    <s v="HU751"/>
    <d v="2019-05-30T08:00:00"/>
    <s v="May"/>
    <s v="Thursday"/>
    <n v="10"/>
    <s v="Short"/>
    <d v="2019-05-30T00:00:00"/>
    <d v="1899-12-30T08:00:00"/>
    <d v="1899-12-30T08:00:00"/>
    <d v="1899-12-30T08:10:00"/>
    <s v="No"/>
    <n v="2"/>
    <x v="12"/>
    <x v="26"/>
  </r>
  <r>
    <s v="T1"/>
    <s v="East Midlands"/>
    <x v="2"/>
    <s v="FR534"/>
    <d v="2019-05-30T08:05:00"/>
    <s v="May"/>
    <s v="Thursday"/>
    <n v="14"/>
    <s v="Short"/>
    <d v="2019-05-30T00:00:00"/>
    <d v="1899-12-30T08:05:00"/>
    <d v="1899-12-30T08:10:00"/>
    <d v="1899-12-30T08:19:00"/>
    <s v="No"/>
    <n v="520"/>
    <x v="2"/>
    <x v="2"/>
  </r>
  <r>
    <s v="T1"/>
    <s v="London-LTN"/>
    <x v="2"/>
    <s v="FR332"/>
    <d v="2019-05-30T08:15:00"/>
    <s v="May"/>
    <s v="Thursday"/>
    <n v="72"/>
    <s v="Long"/>
    <d v="2019-05-30T00:00:00"/>
    <d v="1899-12-30T08:15:00"/>
    <d v="1899-12-30T08:20:00"/>
    <d v="1899-12-30T09:27:00"/>
    <s v="Yes"/>
    <n v="520"/>
    <x v="2"/>
    <x v="2"/>
  </r>
  <r>
    <s v="T1"/>
    <s v="Brussels"/>
    <x v="2"/>
    <s v="FR1452"/>
    <d v="2019-05-30T06:25:00"/>
    <s v="May"/>
    <s v="Thursday"/>
    <n v="1"/>
    <s v="None"/>
    <d v="2019-05-30T00:00:00"/>
    <d v="1899-12-30T06:25:00"/>
    <d v="1899-12-30T06:30:00"/>
    <d v="1899-12-30T06:26:00"/>
    <s v="No"/>
    <n v="520"/>
    <x v="2"/>
    <x v="2"/>
  </r>
  <r>
    <s v="T1"/>
    <s v="Birmingham"/>
    <x v="2"/>
    <s v="FR662"/>
    <d v="2019-05-30T06:25:00"/>
    <s v="May"/>
    <s v="Thursday"/>
    <n v="2"/>
    <s v="None"/>
    <d v="2019-05-30T00:00:00"/>
    <d v="1899-12-30T06:25:00"/>
    <d v="1899-12-30T06:30:00"/>
    <d v="1899-12-30T06:27:00"/>
    <s v="No"/>
    <n v="520"/>
    <x v="2"/>
    <x v="2"/>
  </r>
  <r>
    <s v="T1"/>
    <s v="Paris-BVA"/>
    <x v="2"/>
    <s v="FR022"/>
    <d v="2019-05-30T06:25:00"/>
    <s v="May"/>
    <s v="Thursday"/>
    <n v="9"/>
    <s v="None"/>
    <d v="2019-05-30T00:00:00"/>
    <d v="1899-12-30T06:25:00"/>
    <d v="1899-12-30T06:30:00"/>
    <d v="1899-12-30T06:34:00"/>
    <s v="No"/>
    <n v="520"/>
    <x v="2"/>
    <x v="2"/>
  </r>
  <r>
    <s v="T2"/>
    <s v="London-LHR"/>
    <x v="0"/>
    <s v="EI152"/>
    <d v="2019-05-30T06:30:00"/>
    <s v="May"/>
    <s v="Thursday"/>
    <n v="2"/>
    <s v="None"/>
    <d v="2019-05-30T00:00:00"/>
    <d v="1899-12-30T06:30:00"/>
    <d v="1899-12-30T06:30:00"/>
    <d v="1899-12-30T06:32:00"/>
    <s v="No"/>
    <n v="566"/>
    <x v="0"/>
    <x v="0"/>
  </r>
  <r>
    <s v="T2"/>
    <s v="London - LCY"/>
    <x v="0"/>
    <s v="EI280"/>
    <d v="2019-05-30T06:30:00"/>
    <s v="May"/>
    <s v="Thursday"/>
    <n v="13"/>
    <s v="Short"/>
    <d v="2019-05-30T00:00:00"/>
    <d v="1899-12-30T06:30:00"/>
    <d v="1899-12-30T06:30:00"/>
    <d v="1899-12-30T06:43:00"/>
    <s v="No"/>
    <n v="566"/>
    <x v="0"/>
    <x v="0"/>
  </r>
  <r>
    <s v="T2"/>
    <s v="Manchester"/>
    <x v="0"/>
    <s v="EI202"/>
    <d v="2019-05-30T06:30:00"/>
    <s v="May"/>
    <s v="Thursday"/>
    <n v="8"/>
    <s v="None"/>
    <d v="2019-05-30T00:00:00"/>
    <d v="1899-12-30T06:30:00"/>
    <d v="1899-12-30T06:30:00"/>
    <d v="1899-12-30T06:38:00"/>
    <s v="No"/>
    <n v="566"/>
    <x v="0"/>
    <x v="0"/>
  </r>
  <r>
    <s v="T1"/>
    <s v="London-LGW"/>
    <x v="2"/>
    <s v="FR120"/>
    <d v="2019-05-30T06:30:00"/>
    <s v="May"/>
    <s v="Thursday"/>
    <n v="7"/>
    <s v="None"/>
    <d v="2019-05-30T00:00:00"/>
    <d v="1899-12-30T06:30:00"/>
    <d v="1899-12-30T06:30:00"/>
    <d v="1899-12-30T06:37:00"/>
    <s v="No"/>
    <n v="520"/>
    <x v="2"/>
    <x v="2"/>
  </r>
  <r>
    <s v="T2"/>
    <s v="Edinburgh"/>
    <x v="0"/>
    <s v="EI3250"/>
    <d v="2019-05-30T06:40:00"/>
    <s v="May"/>
    <s v="Thursday"/>
    <n v="32"/>
    <s v="Long"/>
    <d v="2019-05-30T00:00:00"/>
    <d v="1899-12-30T06:40:00"/>
    <d v="1899-12-30T06:40:00"/>
    <d v="1899-12-30T07:12:00"/>
    <s v="Yes"/>
    <n v="566"/>
    <x v="0"/>
    <x v="0"/>
  </r>
  <r>
    <s v="T2"/>
    <s v="Bristol"/>
    <x v="0"/>
    <s v="EI3280"/>
    <d v="2019-05-30T06:40:00"/>
    <s v="May"/>
    <s v="Thursday"/>
    <n v="2"/>
    <s v="None"/>
    <d v="2019-05-30T00:00:00"/>
    <d v="1899-12-30T06:40:00"/>
    <d v="1899-12-30T06:40:00"/>
    <d v="1899-12-30T06:42:00"/>
    <s v="No"/>
    <n v="566"/>
    <x v="0"/>
    <x v="0"/>
  </r>
  <r>
    <s v="T2"/>
    <s v="Paris-CDG"/>
    <x v="0"/>
    <s v="EI520"/>
    <d v="2019-05-30T06:40:00"/>
    <s v="May"/>
    <s v="Thursday"/>
    <n v="17"/>
    <s v="Short"/>
    <d v="2019-05-30T00:00:00"/>
    <d v="1899-12-30T06:40:00"/>
    <d v="1899-12-30T06:40:00"/>
    <d v="1899-12-30T06:57:00"/>
    <s v="No"/>
    <n v="566"/>
    <x v="0"/>
    <x v="0"/>
  </r>
  <r>
    <s v="T1"/>
    <s v="Reus"/>
    <x v="2"/>
    <s v="FR1116"/>
    <d v="2019-05-30T06:40:00"/>
    <s v="May"/>
    <s v="Thursday"/>
    <n v="1"/>
    <s v="None"/>
    <d v="2019-05-30T00:00:00"/>
    <d v="1899-12-30T06:40:00"/>
    <d v="1899-12-30T06:40:00"/>
    <d v="1899-12-30T06:41:00"/>
    <s v="No"/>
    <n v="520"/>
    <x v="2"/>
    <x v="2"/>
  </r>
  <r>
    <s v="T2"/>
    <s v="Barcelona"/>
    <x v="0"/>
    <s v="EI562"/>
    <d v="2019-05-30T06:45:00"/>
    <s v="May"/>
    <s v="Thursday"/>
    <n v="3"/>
    <s v="None"/>
    <d v="2019-05-30T00:00:00"/>
    <d v="1899-12-30T06:45:00"/>
    <d v="1899-12-30T06:50:00"/>
    <d v="1899-12-30T06:48:00"/>
    <s v="No"/>
    <n v="566"/>
    <x v="0"/>
    <x v="0"/>
  </r>
  <r>
    <s v="T2"/>
    <s v="Berlin"/>
    <x v="0"/>
    <s v="EI330"/>
    <d v="2019-05-30T06:45:00"/>
    <s v="May"/>
    <s v="Thursday"/>
    <n v="2"/>
    <s v="None"/>
    <d v="2019-05-30T00:00:00"/>
    <d v="1899-12-30T06:45:00"/>
    <d v="1899-12-30T06:50:00"/>
    <d v="1899-12-30T06:47:00"/>
    <s v="No"/>
    <n v="566"/>
    <x v="0"/>
    <x v="0"/>
  </r>
  <r>
    <s v="T2"/>
    <s v="Glasgow"/>
    <x v="0"/>
    <s v="EI3220"/>
    <d v="2019-05-30T06:50:00"/>
    <s v="May"/>
    <s v="Thursday"/>
    <n v="81"/>
    <s v="Long"/>
    <d v="2019-05-30T00:00:00"/>
    <d v="1899-12-30T06:50:00"/>
    <d v="1899-12-30T06:50:00"/>
    <d v="1899-12-30T08:11:00"/>
    <s v="Yes"/>
    <n v="566"/>
    <x v="0"/>
    <x v="0"/>
  </r>
  <r>
    <s v="T1"/>
    <s v="Rome"/>
    <x v="2"/>
    <s v="FR9432"/>
    <d v="2019-05-30T06:50:00"/>
    <s v="May"/>
    <s v="Thursday"/>
    <n v="6"/>
    <s v="None"/>
    <d v="2019-05-30T00:00:00"/>
    <d v="1899-12-30T06:50:00"/>
    <d v="1899-12-30T06:50:00"/>
    <d v="1899-12-30T06:56:00"/>
    <s v="No"/>
    <n v="520"/>
    <x v="2"/>
    <x v="2"/>
  </r>
  <r>
    <s v="T2"/>
    <s v="Brussels"/>
    <x v="0"/>
    <s v="EI630"/>
    <d v="2019-05-30T06:50:00"/>
    <s v="May"/>
    <s v="Thursday"/>
    <n v="0"/>
    <s v="None"/>
    <d v="2019-05-30T00:00:00"/>
    <d v="1899-12-30T06:50:00"/>
    <d v="1899-12-30T06:50:00"/>
    <d v="1899-12-30T06:50:00"/>
    <s v="No"/>
    <n v="566"/>
    <x v="0"/>
    <x v="0"/>
  </r>
  <r>
    <s v="T2"/>
    <s v="Hamburg"/>
    <x v="0"/>
    <s v="EI392"/>
    <d v="2019-05-30T06:50:00"/>
    <s v="May"/>
    <s v="Thursday"/>
    <n v="11"/>
    <s v="Short"/>
    <d v="2019-05-30T00:00:00"/>
    <d v="1899-12-30T06:50:00"/>
    <d v="1899-12-30T06:50:00"/>
    <d v="1899-12-30T07:01:00"/>
    <s v="No"/>
    <n v="566"/>
    <x v="0"/>
    <x v="0"/>
  </r>
  <r>
    <s v="T2"/>
    <s v="Dusseldorf"/>
    <x v="0"/>
    <s v="EI692"/>
    <d v="2019-05-30T06:50:00"/>
    <s v="May"/>
    <s v="Thursday"/>
    <n v="2"/>
    <s v="None"/>
    <d v="2019-05-30T00:00:00"/>
    <d v="1899-12-30T06:50:00"/>
    <d v="1899-12-30T06:50:00"/>
    <d v="1899-12-30T06:52:00"/>
    <s v="No"/>
    <n v="566"/>
    <x v="0"/>
    <x v="0"/>
  </r>
  <r>
    <s v="T2"/>
    <s v="Frankfurt"/>
    <x v="0"/>
    <s v="EI650"/>
    <d v="2019-05-30T07:00:00"/>
    <s v="May"/>
    <s v="Thursday"/>
    <n v="11"/>
    <s v="Short"/>
    <d v="2019-05-30T00:00:00"/>
    <d v="1899-12-30T07:00:00"/>
    <d v="1899-12-30T07:00:00"/>
    <d v="1899-12-30T07:11:00"/>
    <s v="No"/>
    <n v="566"/>
    <x v="0"/>
    <x v="0"/>
  </r>
  <r>
    <s v="T1"/>
    <s v="London - LCY"/>
    <x v="4"/>
    <s v="BA4461"/>
    <d v="2019-05-30T07:00:00"/>
    <s v="May"/>
    <s v="Thursday"/>
    <n v="25"/>
    <s v="Medium"/>
    <d v="2019-05-30T00:00:00"/>
    <d v="1899-12-30T07:00:00"/>
    <d v="1899-12-30T07:00:00"/>
    <d v="1899-12-30T07:25:00"/>
    <s v="Yes"/>
    <n v="40"/>
    <x v="4"/>
    <x v="4"/>
  </r>
  <r>
    <s v="T2"/>
    <s v="Milan"/>
    <x v="0"/>
    <s v="EI432"/>
    <d v="2019-05-30T07:00:00"/>
    <s v="May"/>
    <s v="Thursday"/>
    <n v="12"/>
    <s v="Short"/>
    <d v="2019-05-30T00:00:00"/>
    <d v="1899-12-30T07:00:00"/>
    <d v="1899-12-30T07:00:00"/>
    <d v="1899-12-30T07:12:00"/>
    <s v="No"/>
    <n v="566"/>
    <x v="0"/>
    <x v="0"/>
  </r>
  <r>
    <s v="T2"/>
    <s v="Malaga"/>
    <x v="0"/>
    <s v="EI582"/>
    <d v="2019-05-30T07:00:00"/>
    <s v="May"/>
    <s v="Thursday"/>
    <n v="50"/>
    <s v="Long"/>
    <d v="2019-05-30T00:00:00"/>
    <d v="1899-12-30T07:00:00"/>
    <d v="1899-12-30T07:00:00"/>
    <d v="1899-12-30T07:50:00"/>
    <s v="Yes"/>
    <n v="566"/>
    <x v="0"/>
    <x v="0"/>
  </r>
  <r>
    <s v="T1"/>
    <s v="Liverpool"/>
    <x v="2"/>
    <s v="FR442"/>
    <d v="2019-05-30T07:05:00"/>
    <s v="May"/>
    <s v="Thursday"/>
    <n v="15"/>
    <s v="Short"/>
    <d v="2019-05-30T00:00:00"/>
    <d v="1899-12-30T07:05:00"/>
    <d v="1899-12-30T07:10:00"/>
    <d v="1899-12-30T07:20:00"/>
    <s v="No"/>
    <n v="520"/>
    <x v="2"/>
    <x v="2"/>
  </r>
  <r>
    <s v="T2"/>
    <s v="London-LGW"/>
    <x v="0"/>
    <s v="EI230"/>
    <d v="2019-05-30T07:05:00"/>
    <s v="May"/>
    <s v="Thursday"/>
    <n v="4"/>
    <s v="None"/>
    <d v="2019-05-30T00:00:00"/>
    <d v="1899-12-30T07:05:00"/>
    <d v="1899-12-30T07:10:00"/>
    <d v="1899-12-30T07:09:00"/>
    <s v="No"/>
    <n v="566"/>
    <x v="0"/>
    <x v="0"/>
  </r>
  <r>
    <s v="T1"/>
    <s v="Valencia"/>
    <x v="2"/>
    <s v="FR7086"/>
    <d v="2019-05-30T07:10:00"/>
    <s v="May"/>
    <s v="Thursday"/>
    <n v="6"/>
    <s v="None"/>
    <d v="2019-05-30T00:00:00"/>
    <d v="1899-12-30T07:10:00"/>
    <d v="1899-12-30T07:10:00"/>
    <d v="1899-12-30T07:16:00"/>
    <s v="No"/>
    <n v="520"/>
    <x v="2"/>
    <x v="2"/>
  </r>
  <r>
    <s v="T2"/>
    <s v="Munich"/>
    <x v="0"/>
    <s v="EI352"/>
    <d v="2019-05-30T07:10:00"/>
    <s v="May"/>
    <s v="Thursday"/>
    <n v="15"/>
    <s v="Short"/>
    <d v="2019-05-30T00:00:00"/>
    <d v="1899-12-30T07:10:00"/>
    <d v="1899-12-30T07:10:00"/>
    <d v="1899-12-30T07:25:00"/>
    <s v="No"/>
    <n v="566"/>
    <x v="0"/>
    <x v="0"/>
  </r>
  <r>
    <s v="T1"/>
    <s v="Basel"/>
    <x v="2"/>
    <s v="FR7356"/>
    <d v="2019-05-30T07:10:00"/>
    <s v="May"/>
    <s v="Thursday"/>
    <n v="8"/>
    <s v="None"/>
    <d v="2019-05-30T00:00:00"/>
    <d v="1899-12-30T07:10:00"/>
    <d v="1899-12-30T07:10:00"/>
    <d v="1899-12-30T07:18:00"/>
    <s v="No"/>
    <n v="520"/>
    <x v="2"/>
    <x v="2"/>
  </r>
  <r>
    <s v="T2"/>
    <s v="Naples"/>
    <x v="0"/>
    <s v="EI450"/>
    <d v="2019-05-30T07:10:00"/>
    <s v="May"/>
    <s v="Thursday"/>
    <n v="12"/>
    <s v="Short"/>
    <d v="2019-05-30T00:00:00"/>
    <d v="1899-12-30T07:10:00"/>
    <d v="1899-12-30T07:10:00"/>
    <d v="1899-12-30T07:22:00"/>
    <s v="No"/>
    <n v="566"/>
    <x v="0"/>
    <x v="0"/>
  </r>
  <r>
    <s v="T2"/>
    <s v="Zurich"/>
    <x v="0"/>
    <s v="EI342"/>
    <d v="2019-05-30T07:10:00"/>
    <s v="May"/>
    <s v="Thursday"/>
    <n v="14"/>
    <s v="Short"/>
    <d v="2019-05-30T00:00:00"/>
    <d v="1899-12-30T07:10:00"/>
    <d v="1899-12-30T07:10:00"/>
    <d v="1899-12-30T07:24:00"/>
    <s v="No"/>
    <n v="566"/>
    <x v="0"/>
    <x v="0"/>
  </r>
  <r>
    <s v="T1"/>
    <s v="Glasgow"/>
    <x v="2"/>
    <s v="FR5772"/>
    <d v="2019-05-30T07:15:00"/>
    <s v="May"/>
    <s v="Thursday"/>
    <n v="4"/>
    <s v="None"/>
    <d v="2019-05-30T00:00:00"/>
    <d v="1899-12-30T07:15:00"/>
    <d v="1899-12-30T07:20:00"/>
    <d v="1899-12-30T07:19:00"/>
    <s v="No"/>
    <n v="520"/>
    <x v="2"/>
    <x v="2"/>
  </r>
  <r>
    <s v="T2"/>
    <s v="Dubrovnik"/>
    <x v="0"/>
    <s v="EI476"/>
    <d v="2019-05-30T07:20:00"/>
    <s v="May"/>
    <s v="Thursday"/>
    <n v="16"/>
    <s v="Short"/>
    <d v="2019-05-30T00:00:00"/>
    <d v="1899-12-30T07:20:00"/>
    <d v="1899-12-30T07:20:00"/>
    <d v="1899-12-30T07:36:00"/>
    <s v="No"/>
    <n v="566"/>
    <x v="0"/>
    <x v="0"/>
  </r>
  <r>
    <s v="T2"/>
    <s v="Leeds Bradford"/>
    <x v="0"/>
    <s v="EI3390"/>
    <d v="2019-05-30T07:20:00"/>
    <s v="May"/>
    <s v="Thursday"/>
    <n v="9"/>
    <s v="None"/>
    <d v="2019-05-30T00:00:00"/>
    <d v="1899-12-30T07:20:00"/>
    <d v="1899-12-30T07:20:00"/>
    <d v="1899-12-30T07:29:00"/>
    <s v="No"/>
    <n v="566"/>
    <x v="0"/>
    <x v="0"/>
  </r>
  <r>
    <s v="T1"/>
    <s v="Berlin"/>
    <x v="2"/>
    <s v="FR8556"/>
    <d v="2019-05-30T07:20:00"/>
    <s v="May"/>
    <s v="Thursday"/>
    <n v="14"/>
    <s v="Short"/>
    <d v="2019-05-30T00:00:00"/>
    <d v="1899-12-30T07:20:00"/>
    <d v="1899-12-30T07:20:00"/>
    <d v="1899-12-30T07:34:00"/>
    <s v="No"/>
    <n v="520"/>
    <x v="2"/>
    <x v="2"/>
  </r>
  <r>
    <s v="T1"/>
    <s v="Carcassonne"/>
    <x v="2"/>
    <s v="FR1984"/>
    <d v="2019-05-30T07:20:00"/>
    <s v="May"/>
    <s v="Thursday"/>
    <n v="11"/>
    <s v="Short"/>
    <d v="2019-05-30T00:00:00"/>
    <d v="1899-12-30T07:20:00"/>
    <d v="1899-12-30T07:20:00"/>
    <d v="1899-12-30T07:31:00"/>
    <s v="No"/>
    <n v="520"/>
    <x v="2"/>
    <x v="2"/>
  </r>
  <r>
    <s v="T1"/>
    <s v="Malaga"/>
    <x v="2"/>
    <s v="FR7044"/>
    <d v="2019-05-30T07:20:00"/>
    <s v="May"/>
    <s v="Thursday"/>
    <n v="6"/>
    <s v="None"/>
    <d v="2019-05-30T00:00:00"/>
    <d v="1899-12-30T07:20:00"/>
    <d v="1899-12-30T07:20:00"/>
    <d v="1899-12-30T07:26:00"/>
    <s v="No"/>
    <n v="520"/>
    <x v="2"/>
    <x v="2"/>
  </r>
  <r>
    <s v="T1"/>
    <s v="Munich"/>
    <x v="12"/>
    <s v="LH2521"/>
    <d v="2019-05-30T05:35:00"/>
    <s v="May"/>
    <s v="Thursday"/>
    <n v="1"/>
    <s v="None"/>
    <d v="2019-05-30T00:00:00"/>
    <d v="1899-12-30T05:35:00"/>
    <d v="1899-12-30T05:40:00"/>
    <d v="1899-12-30T05:36:00"/>
    <s v="No"/>
    <n v="17"/>
    <x v="11"/>
    <x v="11"/>
  </r>
  <r>
    <s v="T1"/>
    <s v="Lanzarote"/>
    <x v="10"/>
    <s v="TOM1486"/>
    <d v="2019-05-30T05:35:00"/>
    <s v="May"/>
    <s v="Thursday"/>
    <n v="6"/>
    <s v="None"/>
    <d v="2019-05-30T00:00:00"/>
    <d v="1899-12-30T05:35:00"/>
    <d v="1899-12-30T05:40:00"/>
    <d v="1899-12-30T05:41:00"/>
    <s v="No"/>
    <n v="29"/>
    <x v="9"/>
    <x v="9"/>
  </r>
  <r>
    <s v="T1"/>
    <s v="Ibiza"/>
    <x v="2"/>
    <s v="FR9177"/>
    <d v="2019-05-30T05:45:00"/>
    <s v="May"/>
    <s v="Thursday"/>
    <n v="1"/>
    <s v="None"/>
    <d v="2019-05-30T00:00:00"/>
    <d v="1899-12-30T05:45:00"/>
    <d v="1899-12-30T05:50:00"/>
    <d v="1899-12-30T05:46:00"/>
    <s v="No"/>
    <n v="520"/>
    <x v="2"/>
    <x v="2"/>
  </r>
  <r>
    <s v="T1"/>
    <s v="Bourgas"/>
    <x v="10"/>
    <s v="TOM1422"/>
    <d v="2019-05-30T05:45:00"/>
    <s v="May"/>
    <s v="Thursday"/>
    <n v="24"/>
    <s v="Medium"/>
    <d v="2019-05-30T00:00:00"/>
    <d v="1899-12-30T05:45:00"/>
    <d v="1899-12-30T05:50:00"/>
    <d v="1899-12-30T06:09:00"/>
    <s v="Yes"/>
    <n v="29"/>
    <x v="9"/>
    <x v="9"/>
  </r>
  <r>
    <s v="T2"/>
    <s v="Athens"/>
    <x v="0"/>
    <s v="EI440"/>
    <d v="2019-05-30T05:55:00"/>
    <s v="May"/>
    <s v="Thursday"/>
    <n v="6"/>
    <s v="None"/>
    <d v="2019-05-30T00:00:00"/>
    <d v="1899-12-30T05:55:00"/>
    <d v="1899-12-30T06:00:00"/>
    <d v="1899-12-30T06:01:00"/>
    <s v="No"/>
    <n v="566"/>
    <x v="0"/>
    <x v="0"/>
  </r>
  <r>
    <s v="T1"/>
    <s v="Amsterdam"/>
    <x v="7"/>
    <s v="KL932"/>
    <d v="2019-05-30T05:55:00"/>
    <s v="May"/>
    <s v="Thursday"/>
    <n v="30"/>
    <s v="Long"/>
    <d v="2019-05-30T00:00:00"/>
    <d v="1899-12-30T05:55:00"/>
    <d v="1899-12-30T06:00:00"/>
    <d v="1899-12-30T06:25:00"/>
    <s v="Yes"/>
    <n v="50"/>
    <x v="6"/>
    <x v="6"/>
  </r>
  <r>
    <s v="T2"/>
    <s v="Alicante"/>
    <x v="0"/>
    <s v="EI572"/>
    <d v="2019-05-30T06:00:00"/>
    <s v="May"/>
    <s v="Thursday"/>
    <n v="3"/>
    <s v="None"/>
    <d v="2019-05-30T00:00:00"/>
    <d v="1899-12-30T06:00:00"/>
    <d v="1899-12-30T06:00:00"/>
    <d v="1899-12-30T06:03:00"/>
    <s v="No"/>
    <n v="566"/>
    <x v="0"/>
    <x v="0"/>
  </r>
  <r>
    <s v="T2"/>
    <s v="Bilbao"/>
    <x v="0"/>
    <s v="EI746"/>
    <d v="2019-05-30T06:00:00"/>
    <s v="May"/>
    <s v="Thursday"/>
    <n v="3"/>
    <s v="None"/>
    <d v="2019-05-30T00:00:00"/>
    <d v="1899-12-30T06:00:00"/>
    <d v="1899-12-30T06:00:00"/>
    <d v="1899-12-30T06:03:00"/>
    <s v="No"/>
    <n v="566"/>
    <x v="0"/>
    <x v="0"/>
  </r>
  <r>
    <s v="T1"/>
    <s v="Paris-CDG"/>
    <x v="15"/>
    <s v="AF1017"/>
    <d v="2019-05-30T06:00:00"/>
    <s v="May"/>
    <s v="Thursday"/>
    <n v="5"/>
    <s v="None"/>
    <d v="2019-05-30T00:00:00"/>
    <d v="1899-12-30T06:00:00"/>
    <d v="1899-12-30T06:00:00"/>
    <d v="1899-12-30T06:05:00"/>
    <s v="No"/>
    <n v="12"/>
    <x v="14"/>
    <x v="14"/>
  </r>
  <r>
    <s v="T1"/>
    <s v="Munich"/>
    <x v="2"/>
    <s v="FR8994"/>
    <d v="2019-05-30T06:10:00"/>
    <s v="May"/>
    <s v="Thursday"/>
    <n v="0"/>
    <s v="None"/>
    <d v="2019-05-30T00:00:00"/>
    <d v="1899-12-30T06:10:00"/>
    <d v="1899-12-30T06:10:00"/>
    <d v="1899-12-30T06:10:00"/>
    <s v="No"/>
    <n v="520"/>
    <x v="2"/>
    <x v="2"/>
  </r>
  <r>
    <s v="T2"/>
    <s v="Amsterdam"/>
    <x v="0"/>
    <s v="EI602"/>
    <d v="2019-05-30T06:15:00"/>
    <s v="May"/>
    <s v="Thursday"/>
    <n v="15"/>
    <s v="Short"/>
    <d v="2019-05-30T00:00:00"/>
    <d v="1899-12-30T06:15:00"/>
    <d v="1899-12-30T06:20:00"/>
    <d v="1899-12-30T06:30:00"/>
    <s v="No"/>
    <n v="566"/>
    <x v="0"/>
    <x v="0"/>
  </r>
  <r>
    <s v="T1"/>
    <s v="Milan-BGY"/>
    <x v="2"/>
    <s v="FR9428"/>
    <d v="2019-05-30T06:15:00"/>
    <s v="May"/>
    <s v="Thursday"/>
    <n v="1"/>
    <s v="None"/>
    <d v="2019-05-30T00:00:00"/>
    <d v="1899-12-30T06:15:00"/>
    <d v="1899-12-30T06:20:00"/>
    <d v="1899-12-30T06:16:00"/>
    <s v="No"/>
    <n v="520"/>
    <x v="2"/>
    <x v="2"/>
  </r>
  <r>
    <s v="T2"/>
    <s v="Madrid"/>
    <x v="0"/>
    <s v="EI592"/>
    <d v="2019-05-30T06:15:00"/>
    <s v="May"/>
    <s v="Thursday"/>
    <n v="4"/>
    <s v="None"/>
    <d v="2019-05-30T00:00:00"/>
    <d v="1899-12-30T06:15:00"/>
    <d v="1899-12-30T06:20:00"/>
    <d v="1899-12-30T06:19:00"/>
    <s v="No"/>
    <n v="566"/>
    <x v="0"/>
    <x v="0"/>
  </r>
  <r>
    <s v="T1"/>
    <s v="Lanzarote"/>
    <x v="2"/>
    <s v="FR7124"/>
    <d v="2019-05-30T06:15:00"/>
    <s v="May"/>
    <s v="Thursday"/>
    <n v="0"/>
    <s v="None"/>
    <d v="2019-05-30T00:00:00"/>
    <d v="1899-12-30T06:15:00"/>
    <d v="1899-12-30T06:20:00"/>
    <d v="1899-12-30T06:15:00"/>
    <s v="No"/>
    <n v="520"/>
    <x v="2"/>
    <x v="2"/>
  </r>
  <r>
    <s v="T1"/>
    <s v="Madrid"/>
    <x v="2"/>
    <s v="FR7256"/>
    <d v="2019-05-30T06:15:00"/>
    <s v="May"/>
    <s v="Thursday"/>
    <n v="3"/>
    <s v="None"/>
    <d v="2019-05-30T00:00:00"/>
    <d v="1899-12-30T06:15:00"/>
    <d v="1899-12-30T06:20:00"/>
    <d v="1899-12-30T06:18:00"/>
    <s v="No"/>
    <n v="520"/>
    <x v="2"/>
    <x v="2"/>
  </r>
  <r>
    <s v="T2"/>
    <s v="Glasgow"/>
    <x v="0"/>
    <s v="EI3220"/>
    <d v="2019-05-30T06:50:00"/>
    <s v="May"/>
    <s v="Thursday"/>
    <n v="5"/>
    <s v="None"/>
    <d v="2019-05-30T00:00:00"/>
    <d v="1899-12-30T06:50:00"/>
    <d v="1899-12-30T06:50:00"/>
    <d v="1899-12-30T06:55:00"/>
    <s v="No"/>
    <n v="566"/>
    <x v="0"/>
    <x v="0"/>
  </r>
  <r>
    <s v="T1"/>
    <s v="Moscow"/>
    <x v="32"/>
    <s v="SU2591"/>
    <d v="2019-05-29T23:40:00"/>
    <s v="May"/>
    <s v="Wednesday"/>
    <n v="90"/>
    <s v="Long"/>
    <d v="2019-05-29T00:00:00"/>
    <d v="1899-12-30T23:40:00"/>
    <d v="1899-12-30T23:40:00"/>
    <d v="1899-12-30T01:10:00"/>
    <s v="Yes"/>
    <n v="4"/>
    <x v="25"/>
    <x v="29"/>
  </r>
  <r>
    <s v="T1"/>
    <s v="Athens"/>
    <x v="37"/>
    <s v="A3631"/>
    <d v="2019-05-29T23:55:00"/>
    <s v="May"/>
    <s v="Wednesday"/>
    <n v="3"/>
    <s v="None"/>
    <d v="2019-05-29T00:00:00"/>
    <d v="1899-12-30T23:55:00"/>
    <d v="1899-12-31T00:00:00"/>
    <d v="1899-12-30T23:58:00"/>
    <s v="No"/>
    <n v="0"/>
    <x v="28"/>
    <x v="31"/>
  </r>
  <r>
    <s v="T2"/>
    <s v="Dubai"/>
    <x v="9"/>
    <s v="EK164"/>
    <d v="2019-05-29T22:25:00"/>
    <s v="May"/>
    <s v="Wednesday"/>
    <n v="6"/>
    <s v="None"/>
    <d v="2019-05-29T00:00:00"/>
    <d v="1899-12-30T22:25:00"/>
    <d v="1899-12-30T22:30:00"/>
    <d v="1899-12-30T22:31:00"/>
    <s v="No"/>
    <n v="5"/>
    <x v="8"/>
    <x v="8"/>
  </r>
  <r>
    <s v="T1"/>
    <s v="Wroclaw"/>
    <x v="2"/>
    <s v="FR1926"/>
    <d v="2019-05-29T17:50:00"/>
    <s v="May"/>
    <s v="Wednesday"/>
    <n v="0"/>
    <s v="None"/>
    <d v="2019-05-29T00:00:00"/>
    <d v="1899-12-30T17:50:00"/>
    <d v="1899-12-30T17:50:00"/>
    <d v="1899-12-30T17:50:00"/>
    <s v="No"/>
    <n v="520"/>
    <x v="2"/>
    <x v="2"/>
  </r>
  <r>
    <s v="T1"/>
    <s v="Cardiff"/>
    <x v="8"/>
    <s v="BE4528"/>
    <d v="2019-05-29T21:25:00"/>
    <s v="May"/>
    <s v="Wednesday"/>
    <n v="16"/>
    <s v="Short"/>
    <d v="2019-05-29T00:00:00"/>
    <d v="1899-12-30T21:25:00"/>
    <d v="1899-12-30T21:30:00"/>
    <d v="1899-12-30T21:41:00"/>
    <s v="No"/>
    <n v="20"/>
    <x v="7"/>
    <x v="7"/>
  </r>
  <r>
    <s v="T1"/>
    <s v="London - SEN"/>
    <x v="2"/>
    <s v="FR2721"/>
    <d v="2019-05-29T21:35:00"/>
    <s v="May"/>
    <s v="Wednesday"/>
    <n v="25"/>
    <s v="Medium"/>
    <d v="2019-05-29T00:00:00"/>
    <d v="1899-12-30T21:35:00"/>
    <d v="1899-12-30T21:40:00"/>
    <d v="1899-12-30T22:00:00"/>
    <s v="Yes"/>
    <n v="520"/>
    <x v="2"/>
    <x v="2"/>
  </r>
  <r>
    <s v="T1"/>
    <s v="London-STN"/>
    <x v="2"/>
    <s v="FR298"/>
    <d v="2019-05-29T21:55:00"/>
    <s v="May"/>
    <s v="Wednesday"/>
    <n v="44"/>
    <s v="Long"/>
    <d v="2019-05-29T00:00:00"/>
    <d v="1899-12-30T21:55:00"/>
    <d v="1899-12-30T22:00:00"/>
    <d v="1899-12-30T22:39:00"/>
    <s v="Yes"/>
    <n v="520"/>
    <x v="2"/>
    <x v="2"/>
  </r>
  <r>
    <s v="T1"/>
    <s v="Birmingham"/>
    <x v="2"/>
    <s v="FR668"/>
    <d v="2019-05-29T21:55:00"/>
    <s v="May"/>
    <s v="Wednesday"/>
    <n v="19"/>
    <s v="Short"/>
    <d v="2019-05-29T00:00:00"/>
    <d v="1899-12-30T21:55:00"/>
    <d v="1899-12-30T22:00:00"/>
    <d v="1899-12-30T22:14:00"/>
    <s v="No"/>
    <n v="520"/>
    <x v="2"/>
    <x v="2"/>
  </r>
  <r>
    <s v="T1"/>
    <s v="London-LTN"/>
    <x v="2"/>
    <s v="FR342"/>
    <d v="2019-05-29T22:00:00"/>
    <s v="May"/>
    <s v="Wednesday"/>
    <n v="29"/>
    <s v="Medium"/>
    <d v="2019-05-29T00:00:00"/>
    <d v="1899-12-30T22:00:00"/>
    <d v="1899-12-30T22:00:00"/>
    <d v="1899-12-30T22:29:00"/>
    <s v="Yes"/>
    <n v="520"/>
    <x v="2"/>
    <x v="2"/>
  </r>
  <r>
    <s v="T1"/>
    <s v="London-STN"/>
    <x v="2"/>
    <s v="FR272"/>
    <d v="2019-05-29T20:20:00"/>
    <s v="May"/>
    <s v="Wednesday"/>
    <n v="9"/>
    <s v="None"/>
    <d v="2019-05-29T00:00:00"/>
    <d v="1899-12-30T20:20:00"/>
    <d v="1899-12-30T20:20:00"/>
    <d v="1899-12-30T20:29:00"/>
    <s v="No"/>
    <n v="520"/>
    <x v="2"/>
    <x v="2"/>
  </r>
  <r>
    <s v="T1"/>
    <s v="Bologna"/>
    <x v="2"/>
    <s v="FR9456"/>
    <d v="2019-05-29T20:25:00"/>
    <s v="May"/>
    <s v="Wednesday"/>
    <n v="8"/>
    <s v="None"/>
    <d v="2019-05-29T00:00:00"/>
    <d v="1899-12-30T20:25:00"/>
    <d v="1899-12-30T20:30:00"/>
    <d v="1899-12-30T20:33:00"/>
    <s v="No"/>
    <n v="520"/>
    <x v="2"/>
    <x v="2"/>
  </r>
  <r>
    <s v="T1"/>
    <s v="Manchester"/>
    <x v="2"/>
    <s v="FR558"/>
    <d v="2019-05-29T20:30:00"/>
    <s v="May"/>
    <s v="Wednesday"/>
    <n v="51"/>
    <s v="Long"/>
    <d v="2019-05-29T00:00:00"/>
    <d v="1899-12-30T20:30:00"/>
    <d v="1899-12-30T20:30:00"/>
    <d v="1899-12-30T21:21:00"/>
    <s v="Yes"/>
    <n v="520"/>
    <x v="2"/>
    <x v="2"/>
  </r>
  <r>
    <s v="T1"/>
    <s v="Glasgow"/>
    <x v="2"/>
    <s v="FR5776"/>
    <d v="2019-05-29T20:30:00"/>
    <s v="May"/>
    <s v="Wednesday"/>
    <n v="7"/>
    <s v="None"/>
    <d v="2019-05-29T00:00:00"/>
    <d v="1899-12-30T20:30:00"/>
    <d v="1899-12-30T20:30:00"/>
    <d v="1899-12-30T20:37:00"/>
    <s v="No"/>
    <n v="520"/>
    <x v="2"/>
    <x v="2"/>
  </r>
  <r>
    <s v="T2"/>
    <s v="Oslo"/>
    <x v="6"/>
    <s v="DY1363"/>
    <d v="2019-05-29T20:35:00"/>
    <s v="May"/>
    <s v="Wednesday"/>
    <n v="16"/>
    <s v="Short"/>
    <d v="2019-05-29T00:00:00"/>
    <d v="1899-12-30T20:35:00"/>
    <d v="1899-12-30T20:40:00"/>
    <d v="1899-12-30T20:51:00"/>
    <s v="No"/>
    <n v="18"/>
    <x v="5"/>
    <x v="5"/>
  </r>
  <r>
    <s v="T1"/>
    <s v="Edinburgh"/>
    <x v="2"/>
    <s v="FR818"/>
    <d v="2019-05-29T20:35:00"/>
    <s v="May"/>
    <s v="Wednesday"/>
    <n v="19"/>
    <s v="Short"/>
    <d v="2019-05-29T00:00:00"/>
    <d v="1899-12-30T20:35:00"/>
    <d v="1899-12-30T20:40:00"/>
    <d v="1899-12-30T20:54:00"/>
    <s v="No"/>
    <n v="520"/>
    <x v="2"/>
    <x v="2"/>
  </r>
  <r>
    <s v="T1"/>
    <s v="Birmingham"/>
    <x v="2"/>
    <s v="FR666"/>
    <d v="2019-05-29T20:45:00"/>
    <s v="May"/>
    <s v="Wednesday"/>
    <n v="12"/>
    <s v="Short"/>
    <d v="2019-05-29T00:00:00"/>
    <d v="1899-12-30T20:45:00"/>
    <d v="1899-12-30T20:50:00"/>
    <d v="1899-12-30T20:57:00"/>
    <s v="No"/>
    <n v="520"/>
    <x v="2"/>
    <x v="2"/>
  </r>
  <r>
    <s v="T1"/>
    <s v="Amsterdam"/>
    <x v="7"/>
    <s v="KL942"/>
    <d v="2019-05-29T20:45:00"/>
    <s v="May"/>
    <s v="Wednesday"/>
    <n v="3"/>
    <s v="None"/>
    <d v="2019-05-29T00:00:00"/>
    <d v="1899-12-30T20:45:00"/>
    <d v="1899-12-30T20:50:00"/>
    <d v="1899-12-30T20:48:00"/>
    <s v="No"/>
    <n v="50"/>
    <x v="6"/>
    <x v="6"/>
  </r>
  <r>
    <s v="T1"/>
    <s v="Bratislava"/>
    <x v="2"/>
    <s v="FR4282"/>
    <d v="2019-05-29T20:55:00"/>
    <s v="May"/>
    <s v="Wednesday"/>
    <n v="13"/>
    <s v="Short"/>
    <d v="2019-05-29T00:00:00"/>
    <d v="1899-12-30T20:55:00"/>
    <d v="1899-12-30T21:00:00"/>
    <d v="1899-12-30T21:08:00"/>
    <s v="No"/>
    <n v="520"/>
    <x v="2"/>
    <x v="2"/>
  </r>
  <r>
    <s v="T2"/>
    <s v="London-LHR"/>
    <x v="0"/>
    <s v="EI186"/>
    <d v="2019-05-29T21:10:00"/>
    <s v="May"/>
    <s v="Wednesday"/>
    <n v="19"/>
    <s v="Short"/>
    <d v="2019-05-29T00:00:00"/>
    <d v="1899-12-30T21:10:00"/>
    <d v="1899-12-30T21:10:00"/>
    <d v="1899-12-30T21:29:00"/>
    <s v="No"/>
    <n v="566"/>
    <x v="0"/>
    <x v="0"/>
  </r>
  <r>
    <s v="T1"/>
    <s v="London-LGW"/>
    <x v="2"/>
    <s v="FR118"/>
    <d v="2019-05-29T19:20:00"/>
    <s v="May"/>
    <s v="Wednesday"/>
    <n v="45"/>
    <s v="Long"/>
    <d v="2019-05-29T00:00:00"/>
    <d v="1899-12-30T19:20:00"/>
    <d v="1899-12-30T19:20:00"/>
    <d v="1899-12-30T20:05:00"/>
    <s v="Yes"/>
    <n v="520"/>
    <x v="2"/>
    <x v="2"/>
  </r>
  <r>
    <s v="T1"/>
    <s v="Warsaw"/>
    <x v="2"/>
    <s v="FR8011"/>
    <d v="2019-05-29T19:25:00"/>
    <s v="May"/>
    <s v="Wednesday"/>
    <n v="20"/>
    <s v="Medium"/>
    <d v="2019-05-29T00:00:00"/>
    <d v="1899-12-30T19:25:00"/>
    <d v="1899-12-30T19:30:00"/>
    <d v="1899-12-30T19:45:00"/>
    <s v="No"/>
    <n v="520"/>
    <x v="2"/>
    <x v="2"/>
  </r>
  <r>
    <s v="T1"/>
    <s v="Paris-BVA"/>
    <x v="2"/>
    <s v="FR026"/>
    <d v="2019-05-29T19:25:00"/>
    <s v="May"/>
    <s v="Wednesday"/>
    <n v="41"/>
    <s v="Long"/>
    <d v="2019-05-29T00:00:00"/>
    <d v="1899-12-30T19:25:00"/>
    <d v="1899-12-30T19:30:00"/>
    <d v="1899-12-30T20:06:00"/>
    <s v="Yes"/>
    <n v="520"/>
    <x v="2"/>
    <x v="2"/>
  </r>
  <r>
    <s v="T1"/>
    <s v="Girona"/>
    <x v="2"/>
    <s v="FR7036"/>
    <d v="2019-05-29T19:30:00"/>
    <s v="May"/>
    <s v="Wednesday"/>
    <n v="32"/>
    <s v="Long"/>
    <d v="2019-05-29T00:00:00"/>
    <d v="1899-12-30T19:30:00"/>
    <d v="1899-12-30T19:30:00"/>
    <d v="1899-12-30T20:02:00"/>
    <s v="Yes"/>
    <n v="520"/>
    <x v="2"/>
    <x v="2"/>
  </r>
  <r>
    <s v="T1"/>
    <s v="Luxembourg"/>
    <x v="3"/>
    <s v="LG4884"/>
    <d v="2019-05-29T19:30:00"/>
    <s v="May"/>
    <s v="Wednesday"/>
    <n v="8"/>
    <s v="None"/>
    <d v="2019-05-29T00:00:00"/>
    <d v="1899-12-30T19:30:00"/>
    <d v="1899-12-30T19:30:00"/>
    <d v="1899-12-30T19:38:00"/>
    <s v="No"/>
    <n v="4"/>
    <x v="3"/>
    <x v="3"/>
  </r>
  <r>
    <s v="T1"/>
    <s v="Faro"/>
    <x v="2"/>
    <s v="FR9370"/>
    <d v="2019-05-29T19:35:00"/>
    <s v="May"/>
    <s v="Wednesday"/>
    <n v="46"/>
    <s v="Long"/>
    <d v="2019-05-29T00:00:00"/>
    <d v="1899-12-30T19:35:00"/>
    <d v="1899-12-30T19:40:00"/>
    <d v="1899-12-30T20:21:00"/>
    <s v="Yes"/>
    <n v="520"/>
    <x v="2"/>
    <x v="2"/>
  </r>
  <r>
    <s v="T2"/>
    <s v="Manchester"/>
    <x v="0"/>
    <s v="EI212"/>
    <d v="2019-05-29T19:35:00"/>
    <s v="May"/>
    <s v="Wednesday"/>
    <n v="24"/>
    <s v="Medium"/>
    <d v="2019-05-29T00:00:00"/>
    <d v="1899-12-30T19:35:00"/>
    <d v="1899-12-30T19:40:00"/>
    <d v="1899-12-30T19:59:00"/>
    <s v="Yes"/>
    <n v="566"/>
    <x v="0"/>
    <x v="0"/>
  </r>
  <r>
    <s v="T1"/>
    <s v="Valencia"/>
    <x v="2"/>
    <s v="FR7086"/>
    <d v="2019-05-29T19:35:00"/>
    <s v="May"/>
    <s v="Wednesday"/>
    <n v="28"/>
    <s v="Medium"/>
    <d v="2019-05-29T00:00:00"/>
    <d v="1899-12-30T19:35:00"/>
    <d v="1899-12-30T19:40:00"/>
    <d v="1899-12-30T20:03:00"/>
    <s v="Yes"/>
    <n v="520"/>
    <x v="2"/>
    <x v="2"/>
  </r>
  <r>
    <s v="T1"/>
    <s v="Bristol"/>
    <x v="2"/>
    <s v="FR508"/>
    <d v="2019-05-29T19:40:00"/>
    <s v="May"/>
    <s v="Wednesday"/>
    <n v="39"/>
    <s v="Long"/>
    <d v="2019-05-29T00:00:00"/>
    <d v="1899-12-30T19:40:00"/>
    <d v="1899-12-30T19:40:00"/>
    <d v="1899-12-30T20:19:00"/>
    <s v="Yes"/>
    <n v="520"/>
    <x v="2"/>
    <x v="2"/>
  </r>
  <r>
    <s v="T1"/>
    <s v="Brussels"/>
    <x v="2"/>
    <s v="FR1456"/>
    <d v="2019-05-29T19:40:00"/>
    <s v="May"/>
    <s v="Wednesday"/>
    <n v="37"/>
    <s v="Long"/>
    <d v="2019-05-29T00:00:00"/>
    <d v="1899-12-30T19:40:00"/>
    <d v="1899-12-30T19:40:00"/>
    <d v="1899-12-30T20:17:00"/>
    <s v="Yes"/>
    <n v="520"/>
    <x v="2"/>
    <x v="2"/>
  </r>
  <r>
    <s v="T1"/>
    <s v="London-LHR"/>
    <x v="4"/>
    <s v="BA823"/>
    <d v="2019-05-29T19:50:00"/>
    <s v="May"/>
    <s v="Wednesday"/>
    <n v="19"/>
    <s v="Short"/>
    <d v="2019-05-29T00:00:00"/>
    <d v="1899-12-30T19:50:00"/>
    <d v="1899-12-30T19:50:00"/>
    <d v="1899-12-30T20:09:00"/>
    <s v="No"/>
    <n v="40"/>
    <x v="4"/>
    <x v="4"/>
  </r>
  <r>
    <s v="T2"/>
    <s v="Birmingham"/>
    <x v="0"/>
    <s v="EI276"/>
    <d v="2019-05-29T19:55:00"/>
    <s v="May"/>
    <s v="Wednesday"/>
    <n v="14"/>
    <s v="Short"/>
    <d v="2019-05-29T00:00:00"/>
    <d v="1899-12-30T19:55:00"/>
    <d v="1899-12-30T20:00:00"/>
    <d v="1899-12-30T20:09:00"/>
    <s v="No"/>
    <n v="566"/>
    <x v="0"/>
    <x v="0"/>
  </r>
  <r>
    <s v="T1"/>
    <s v="London - LCY"/>
    <x v="4"/>
    <s v="BA4471"/>
    <d v="2019-05-29T19:55:00"/>
    <s v="May"/>
    <s v="Wednesday"/>
    <n v="28"/>
    <s v="Medium"/>
    <d v="2019-05-29T00:00:00"/>
    <d v="1899-12-30T19:55:00"/>
    <d v="1899-12-30T20:00:00"/>
    <d v="1899-12-30T20:23:00"/>
    <s v="Yes"/>
    <n v="40"/>
    <x v="4"/>
    <x v="4"/>
  </r>
  <r>
    <s v="T1"/>
    <s v="Palma"/>
    <x v="2"/>
    <s v="FR9997"/>
    <d v="2019-05-29T20:00:00"/>
    <s v="May"/>
    <s v="Wednesday"/>
    <n v="60"/>
    <s v="Long"/>
    <d v="2019-05-29T00:00:00"/>
    <d v="1899-12-30T20:00:00"/>
    <d v="1899-12-30T20:00:00"/>
    <d v="1899-12-30T21:00:00"/>
    <s v="Yes"/>
    <n v="520"/>
    <x v="2"/>
    <x v="2"/>
  </r>
  <r>
    <s v="T1"/>
    <s v="Porto"/>
    <x v="2"/>
    <s v="FR7072"/>
    <d v="2019-05-29T20:00:00"/>
    <s v="May"/>
    <s v="Wednesday"/>
    <n v="28"/>
    <s v="Medium"/>
    <d v="2019-05-29T00:00:00"/>
    <d v="1899-12-30T20:00:00"/>
    <d v="1899-12-30T20:00:00"/>
    <d v="1899-12-30T20:28:00"/>
    <s v="Yes"/>
    <n v="520"/>
    <x v="2"/>
    <x v="2"/>
  </r>
  <r>
    <s v="T2"/>
    <s v="London-LHR"/>
    <x v="0"/>
    <s v="EI184"/>
    <d v="2019-05-29T20:10:00"/>
    <s v="May"/>
    <s v="Wednesday"/>
    <n v="14"/>
    <s v="Short"/>
    <d v="2019-05-29T00:00:00"/>
    <d v="1899-12-30T20:10:00"/>
    <d v="1899-12-30T20:10:00"/>
    <d v="1899-12-30T20:24:00"/>
    <s v="No"/>
    <n v="566"/>
    <x v="0"/>
    <x v="0"/>
  </r>
  <r>
    <s v="T2"/>
    <s v="Glasgow"/>
    <x v="0"/>
    <s v="EI3228"/>
    <d v="2019-05-29T18:30:00"/>
    <s v="May"/>
    <s v="Wednesday"/>
    <n v="20"/>
    <s v="Medium"/>
    <d v="2019-05-29T00:00:00"/>
    <d v="1899-12-30T18:30:00"/>
    <d v="1899-12-30T18:30:00"/>
    <d v="1899-12-30T18:50:00"/>
    <s v="No"/>
    <n v="566"/>
    <x v="0"/>
    <x v="0"/>
  </r>
  <r>
    <s v="T2"/>
    <s v="Alicante"/>
    <x v="0"/>
    <s v="EI574"/>
    <d v="2019-05-29T18:30:00"/>
    <s v="May"/>
    <s v="Wednesday"/>
    <n v="43"/>
    <s v="Long"/>
    <d v="2019-05-29T00:00:00"/>
    <d v="1899-12-30T18:30:00"/>
    <d v="1899-12-30T18:30:00"/>
    <d v="1899-12-30T19:13:00"/>
    <s v="Yes"/>
    <n v="566"/>
    <x v="0"/>
    <x v="0"/>
  </r>
  <r>
    <s v="T1"/>
    <s v="London-STN"/>
    <x v="2"/>
    <s v="FR288"/>
    <d v="2019-05-29T18:30:00"/>
    <s v="May"/>
    <s v="Wednesday"/>
    <n v="32"/>
    <s v="Long"/>
    <d v="2019-05-29T00:00:00"/>
    <d v="1899-12-30T18:30:00"/>
    <d v="1899-12-30T18:30:00"/>
    <d v="1899-12-30T19:02:00"/>
    <s v="Yes"/>
    <n v="520"/>
    <x v="2"/>
    <x v="2"/>
  </r>
  <r>
    <s v="T2"/>
    <s v="Paris-CDG"/>
    <x v="0"/>
    <s v="EI528"/>
    <d v="2019-05-29T18:35:00"/>
    <s v="May"/>
    <s v="Wednesday"/>
    <n v="46"/>
    <s v="Long"/>
    <d v="2019-05-29T00:00:00"/>
    <d v="1899-12-30T18:35:00"/>
    <d v="1899-12-30T18:40:00"/>
    <d v="1899-12-30T19:21:00"/>
    <s v="Yes"/>
    <n v="566"/>
    <x v="0"/>
    <x v="0"/>
  </r>
  <r>
    <s v="T1"/>
    <s v="Amsterdam"/>
    <x v="2"/>
    <s v="FR3006"/>
    <d v="2019-05-29T18:35:00"/>
    <s v="May"/>
    <s v="Wednesday"/>
    <n v="48"/>
    <s v="Long"/>
    <d v="2019-05-29T00:00:00"/>
    <d v="1899-12-30T18:35:00"/>
    <d v="1899-12-30T18:40:00"/>
    <d v="1899-12-30T19:23:00"/>
    <s v="Yes"/>
    <n v="520"/>
    <x v="2"/>
    <x v="2"/>
  </r>
  <r>
    <s v="T2"/>
    <s v="Brussels"/>
    <x v="0"/>
    <s v="EI638"/>
    <d v="2019-05-29T18:40:00"/>
    <s v="May"/>
    <s v="Wednesday"/>
    <n v="68"/>
    <s v="Long"/>
    <d v="2019-05-29T00:00:00"/>
    <d v="1899-12-30T18:40:00"/>
    <d v="1899-12-30T18:40:00"/>
    <d v="1899-12-30T19:48:00"/>
    <s v="Yes"/>
    <n v="566"/>
    <x v="0"/>
    <x v="0"/>
  </r>
  <r>
    <s v="T2"/>
    <s v="Barcelona"/>
    <x v="0"/>
    <s v="EI564"/>
    <d v="2019-05-29T18:45:00"/>
    <s v="May"/>
    <s v="Wednesday"/>
    <n v="44"/>
    <s v="Long"/>
    <d v="2019-05-29T00:00:00"/>
    <d v="1899-12-30T18:45:00"/>
    <d v="1899-12-30T18:50:00"/>
    <d v="1899-12-30T19:29:00"/>
    <s v="Yes"/>
    <n v="566"/>
    <x v="0"/>
    <x v="0"/>
  </r>
  <r>
    <s v="T2"/>
    <s v="Donegal"/>
    <x v="0"/>
    <s v="EI3408"/>
    <d v="2019-05-29T18:50:00"/>
    <s v="May"/>
    <s v="Wednesday"/>
    <n v="11"/>
    <s v="Short"/>
    <d v="2019-05-29T00:00:00"/>
    <d v="1899-12-30T18:50:00"/>
    <d v="1899-12-30T18:50:00"/>
    <d v="1899-12-30T19:01:00"/>
    <s v="No"/>
    <n v="566"/>
    <x v="0"/>
    <x v="0"/>
  </r>
  <r>
    <s v="T2"/>
    <s v="Kerry"/>
    <x v="0"/>
    <s v="EI3208"/>
    <d v="2019-05-29T18:55:00"/>
    <s v="May"/>
    <s v="Wednesday"/>
    <n v="26"/>
    <s v="Medium"/>
    <d v="2019-05-29T00:00:00"/>
    <d v="1899-12-30T18:55:00"/>
    <d v="1899-12-30T19:00:00"/>
    <d v="1899-12-30T19:21:00"/>
    <s v="Yes"/>
    <n v="566"/>
    <x v="0"/>
    <x v="0"/>
  </r>
  <r>
    <s v="T1"/>
    <s v="Frankfurt"/>
    <x v="2"/>
    <s v="FR383"/>
    <d v="2019-05-29T18:55:00"/>
    <s v="May"/>
    <s v="Wednesday"/>
    <n v="34"/>
    <s v="Long"/>
    <d v="2019-05-29T00:00:00"/>
    <d v="1899-12-30T18:55:00"/>
    <d v="1899-12-30T19:00:00"/>
    <d v="1899-12-30T19:29:00"/>
    <s v="Yes"/>
    <n v="520"/>
    <x v="2"/>
    <x v="2"/>
  </r>
  <r>
    <s v="T2"/>
    <s v="Lisbon"/>
    <x v="0"/>
    <s v="EI486"/>
    <d v="2019-05-29T19:00:00"/>
    <s v="May"/>
    <s v="Wednesday"/>
    <n v="58"/>
    <s v="Long"/>
    <d v="2019-05-29T00:00:00"/>
    <d v="1899-12-30T19:00:00"/>
    <d v="1899-12-30T19:00:00"/>
    <d v="1899-12-30T19:58:00"/>
    <s v="Yes"/>
    <n v="566"/>
    <x v="0"/>
    <x v="0"/>
  </r>
  <r>
    <s v="T2"/>
    <s v="London-LHR"/>
    <x v="0"/>
    <s v="EI182"/>
    <d v="2019-05-29T19:00:00"/>
    <s v="May"/>
    <s v="Wednesday"/>
    <n v="43"/>
    <s v="Long"/>
    <d v="2019-05-29T00:00:00"/>
    <d v="1899-12-30T19:00:00"/>
    <d v="1899-12-30T19:00:00"/>
    <d v="1899-12-30T19:43:00"/>
    <s v="Yes"/>
    <n v="566"/>
    <x v="0"/>
    <x v="0"/>
  </r>
  <r>
    <s v="T1"/>
    <s v="Manchester"/>
    <x v="2"/>
    <s v="FR1556"/>
    <d v="2019-05-29T19:05:00"/>
    <s v="May"/>
    <s v="Wednesday"/>
    <n v="13"/>
    <s v="Short"/>
    <d v="2019-05-29T00:00:00"/>
    <d v="1899-12-30T19:05:00"/>
    <d v="1899-12-30T19:10:00"/>
    <d v="1899-12-30T19:18:00"/>
    <s v="No"/>
    <n v="520"/>
    <x v="2"/>
    <x v="2"/>
  </r>
  <r>
    <s v="T2"/>
    <s v="Palma"/>
    <x v="0"/>
    <s v="EI738"/>
    <d v="2019-05-29T19:10:00"/>
    <s v="May"/>
    <s v="Wednesday"/>
    <n v="18"/>
    <s v="Short"/>
    <d v="2019-05-29T00:00:00"/>
    <d v="1899-12-30T19:10:00"/>
    <d v="1899-12-30T19:10:00"/>
    <d v="1899-12-30T19:28:00"/>
    <s v="No"/>
    <n v="566"/>
    <x v="0"/>
    <x v="0"/>
  </r>
  <r>
    <s v="T2"/>
    <s v="Malaga"/>
    <x v="0"/>
    <s v="EI588"/>
    <d v="2019-05-29T19:15:00"/>
    <s v="May"/>
    <s v="Wednesday"/>
    <n v="74"/>
    <s v="Long"/>
    <d v="2019-05-29T00:00:00"/>
    <d v="1899-12-30T19:15:00"/>
    <d v="1899-12-30T19:20:00"/>
    <d v="1899-12-30T20:29:00"/>
    <s v="Yes"/>
    <n v="566"/>
    <x v="0"/>
    <x v="0"/>
  </r>
  <r>
    <s v="T2"/>
    <s v="Leeds Bradford"/>
    <x v="0"/>
    <s v="EI3394"/>
    <d v="2019-05-29T19:15:00"/>
    <s v="May"/>
    <s v="Wednesday"/>
    <n v="7"/>
    <s v="None"/>
    <d v="2019-05-29T00:00:00"/>
    <d v="1899-12-30T19:15:00"/>
    <d v="1899-12-30T19:20:00"/>
    <d v="1899-12-30T19:22:00"/>
    <s v="No"/>
    <n v="566"/>
    <x v="0"/>
    <x v="0"/>
  </r>
  <r>
    <s v="T1"/>
    <s v="Nice"/>
    <x v="2"/>
    <s v="FR1958"/>
    <d v="2019-05-29T17:25:00"/>
    <s v="May"/>
    <s v="Wednesday"/>
    <n v="23"/>
    <s v="Medium"/>
    <d v="2019-05-29T00:00:00"/>
    <d v="1899-12-30T17:25:00"/>
    <d v="1899-12-30T17:30:00"/>
    <d v="1899-12-30T17:48:00"/>
    <s v="Yes"/>
    <n v="520"/>
    <x v="2"/>
    <x v="2"/>
  </r>
  <r>
    <s v="T2"/>
    <s v="Dusseldorf"/>
    <x v="0"/>
    <s v="EI698"/>
    <d v="2019-05-29T17:30:00"/>
    <s v="May"/>
    <s v="Wednesday"/>
    <n v="15"/>
    <s v="Short"/>
    <d v="2019-05-29T00:00:00"/>
    <d v="1899-12-30T17:30:00"/>
    <d v="1899-12-30T17:30:00"/>
    <d v="1899-12-30T17:45:00"/>
    <s v="No"/>
    <n v="566"/>
    <x v="0"/>
    <x v="0"/>
  </r>
  <r>
    <s v="T2"/>
    <s v="Bristol"/>
    <x v="0"/>
    <s v="EI3286"/>
    <d v="2019-05-29T17:30:00"/>
    <s v="May"/>
    <s v="Wednesday"/>
    <n v="55"/>
    <s v="Long"/>
    <d v="2019-05-29T00:00:00"/>
    <d v="1899-12-30T17:30:00"/>
    <d v="1899-12-30T17:30:00"/>
    <d v="1899-12-30T18:25:00"/>
    <s v="Yes"/>
    <n v="566"/>
    <x v="0"/>
    <x v="0"/>
  </r>
  <r>
    <s v="T1"/>
    <s v="Lisbon"/>
    <x v="11"/>
    <s v="TP1327"/>
    <d v="2019-05-29T17:30:00"/>
    <s v="May"/>
    <s v="Wednesday"/>
    <n v="109"/>
    <s v="Long"/>
    <d v="2019-05-29T00:00:00"/>
    <d v="1899-12-30T17:30:00"/>
    <d v="1899-12-30T17:30:00"/>
    <d v="1899-12-30T19:19:00"/>
    <s v="Yes"/>
    <n v="23"/>
    <x v="10"/>
    <x v="10"/>
  </r>
  <r>
    <s v="T1"/>
    <s v="Pisa"/>
    <x v="2"/>
    <s v="FR9908"/>
    <d v="2019-05-29T17:35:00"/>
    <s v="May"/>
    <s v="Wednesday"/>
    <n v="22"/>
    <s v="Medium"/>
    <d v="2019-05-29T00:00:00"/>
    <d v="1899-12-30T17:35:00"/>
    <d v="1899-12-30T17:40:00"/>
    <d v="1899-12-30T17:57:00"/>
    <s v="Yes"/>
    <n v="520"/>
    <x v="2"/>
    <x v="2"/>
  </r>
  <r>
    <s v="T2"/>
    <s v="Corfu"/>
    <x v="0"/>
    <s v="EI444"/>
    <d v="2019-05-29T17:40:00"/>
    <s v="May"/>
    <s v="Wednesday"/>
    <n v="40"/>
    <s v="Long"/>
    <d v="2019-05-29T00:00:00"/>
    <d v="1899-12-30T17:40:00"/>
    <d v="1899-12-30T17:40:00"/>
    <d v="1899-12-30T18:20:00"/>
    <s v="Yes"/>
    <n v="566"/>
    <x v="0"/>
    <x v="0"/>
  </r>
  <r>
    <s v="T1"/>
    <s v="RMU"/>
    <x v="2"/>
    <s v="FR7094"/>
    <d v="2019-05-29T17:40:00"/>
    <s v="May"/>
    <s v="Wednesday"/>
    <n v="5"/>
    <s v="None"/>
    <d v="2019-05-29T00:00:00"/>
    <d v="1899-12-30T17:40:00"/>
    <d v="1899-12-30T17:40:00"/>
    <d v="1899-12-30T17:45:00"/>
    <s v="No"/>
    <n v="520"/>
    <x v="2"/>
    <x v="2"/>
  </r>
  <r>
    <s v="T1"/>
    <s v="Munich"/>
    <x v="12"/>
    <s v="LH2517"/>
    <d v="2019-05-29T17:45:00"/>
    <s v="May"/>
    <s v="Wednesday"/>
    <n v="15"/>
    <s v="Short"/>
    <d v="2019-05-29T00:00:00"/>
    <d v="1899-12-30T17:45:00"/>
    <d v="1899-12-30T17:50:00"/>
    <d v="1899-12-30T18:00:00"/>
    <s v="No"/>
    <n v="17"/>
    <x v="11"/>
    <x v="11"/>
  </r>
  <r>
    <s v="T2"/>
    <s v="Zurich"/>
    <x v="0"/>
    <s v="EI348"/>
    <d v="2019-05-29T17:45:00"/>
    <s v="May"/>
    <s v="Wednesday"/>
    <n v="3"/>
    <s v="None"/>
    <d v="2019-05-29T00:00:00"/>
    <d v="1899-12-30T17:45:00"/>
    <d v="1899-12-30T17:50:00"/>
    <d v="1899-12-30T17:48:00"/>
    <s v="No"/>
    <n v="566"/>
    <x v="0"/>
    <x v="0"/>
  </r>
  <r>
    <s v="T1"/>
    <s v="Madrid"/>
    <x v="38"/>
    <s v="ET713"/>
    <d v="2019-05-29T17:45:00"/>
    <s v="May"/>
    <s v="Wednesday"/>
    <n v="59"/>
    <s v="Long"/>
    <d v="2019-05-29T00:00:00"/>
    <d v="1899-12-30T17:45:00"/>
    <d v="1899-12-30T17:50:00"/>
    <d v="1899-12-30T18:44:00"/>
    <s v="Yes"/>
    <n v="1"/>
    <x v="26"/>
    <x v="26"/>
  </r>
  <r>
    <s v="T1"/>
    <s v="Lisbon"/>
    <x v="2"/>
    <s v="FR7138"/>
    <d v="2019-05-29T17:50:00"/>
    <s v="May"/>
    <s v="Wednesday"/>
    <n v="106"/>
    <s v="Long"/>
    <d v="2019-05-29T00:00:00"/>
    <d v="1899-12-30T17:50:00"/>
    <d v="1899-12-30T17:50:00"/>
    <d v="1899-12-30T19:36:00"/>
    <s v="Yes"/>
    <n v="520"/>
    <x v="2"/>
    <x v="2"/>
  </r>
  <r>
    <s v="T1"/>
    <s v="Liverpool"/>
    <x v="2"/>
    <s v="FR446"/>
    <d v="2019-05-29T17:50:00"/>
    <s v="May"/>
    <s v="Wednesday"/>
    <n v="38"/>
    <s v="Long"/>
    <d v="2019-05-29T00:00:00"/>
    <d v="1899-12-30T17:50:00"/>
    <d v="1899-12-30T17:50:00"/>
    <d v="1899-12-30T18:28:00"/>
    <s v="Yes"/>
    <n v="520"/>
    <x v="2"/>
    <x v="2"/>
  </r>
  <r>
    <s v="T2"/>
    <s v="London-LGW"/>
    <x v="0"/>
    <s v="EI244"/>
    <d v="2019-05-29T17:50:00"/>
    <s v="May"/>
    <s v="Wednesday"/>
    <n v="54"/>
    <s v="Long"/>
    <d v="2019-05-29T00:00:00"/>
    <d v="1899-12-30T17:50:00"/>
    <d v="1899-12-30T17:50:00"/>
    <d v="1899-12-30T18:44:00"/>
    <s v="Yes"/>
    <n v="566"/>
    <x v="0"/>
    <x v="0"/>
  </r>
  <r>
    <s v="T1"/>
    <s v="Frankfurt"/>
    <x v="12"/>
    <s v="LH981"/>
    <d v="2019-05-29T17:55:00"/>
    <s v="May"/>
    <s v="Wednesday"/>
    <n v="35"/>
    <s v="Long"/>
    <d v="2019-05-29T00:00:00"/>
    <d v="1899-12-30T17:55:00"/>
    <d v="1899-12-30T18:00:00"/>
    <d v="1899-12-30T18:30:00"/>
    <s v="Yes"/>
    <n v="17"/>
    <x v="11"/>
    <x v="11"/>
  </r>
  <r>
    <s v="T2"/>
    <s v="Berlin"/>
    <x v="0"/>
    <s v="EI338"/>
    <d v="2019-05-29T17:55:00"/>
    <s v="May"/>
    <s v="Wednesday"/>
    <n v="37"/>
    <s v="Long"/>
    <d v="2019-05-29T00:00:00"/>
    <d v="1899-12-30T17:55:00"/>
    <d v="1899-12-30T18:00:00"/>
    <d v="1899-12-30T18:32:00"/>
    <s v="Yes"/>
    <n v="566"/>
    <x v="0"/>
    <x v="0"/>
  </r>
  <r>
    <s v="T2"/>
    <s v="Edinburgh"/>
    <x v="0"/>
    <s v="EI3258"/>
    <d v="2019-05-29T18:00:00"/>
    <s v="May"/>
    <s v="Wednesday"/>
    <n v="20"/>
    <s v="Medium"/>
    <d v="2019-05-29T00:00:00"/>
    <d v="1899-12-30T18:00:00"/>
    <d v="1899-12-30T18:00:00"/>
    <d v="1899-12-30T18:20:00"/>
    <s v="No"/>
    <n v="566"/>
    <x v="0"/>
    <x v="0"/>
  </r>
  <r>
    <s v="T2"/>
    <s v="London - LCY"/>
    <x v="0"/>
    <s v="EI290"/>
    <d v="2019-05-29T18:00:00"/>
    <s v="May"/>
    <s v="Wednesday"/>
    <n v="4"/>
    <s v="None"/>
    <d v="2019-05-29T00:00:00"/>
    <d v="1899-12-30T18:00:00"/>
    <d v="1899-12-30T18:00:00"/>
    <d v="1899-12-30T18:04:00"/>
    <s v="No"/>
    <n v="566"/>
    <x v="0"/>
    <x v="0"/>
  </r>
  <r>
    <s v="T1"/>
    <s v="Milan-BGY"/>
    <x v="2"/>
    <s v="FR4844"/>
    <d v="2019-05-29T18:00:00"/>
    <s v="May"/>
    <s v="Wednesday"/>
    <n v="58"/>
    <s v="Long"/>
    <d v="2019-05-29T00:00:00"/>
    <d v="1899-12-30T18:00:00"/>
    <d v="1899-12-30T18:00:00"/>
    <d v="1899-12-30T18:58:00"/>
    <s v="Yes"/>
    <n v="520"/>
    <x v="2"/>
    <x v="2"/>
  </r>
  <r>
    <s v="T2"/>
    <s v="London-LHR"/>
    <x v="0"/>
    <s v="EI178"/>
    <d v="2019-05-29T18:00:00"/>
    <s v="May"/>
    <s v="Wednesday"/>
    <n v="23"/>
    <s v="Medium"/>
    <d v="2019-05-29T00:00:00"/>
    <d v="1899-12-30T18:00:00"/>
    <d v="1899-12-30T18:00:00"/>
    <d v="1899-12-30T18:23:00"/>
    <s v="Yes"/>
    <n v="566"/>
    <x v="0"/>
    <x v="0"/>
  </r>
  <r>
    <s v="T1"/>
    <s v="Helsinki"/>
    <x v="29"/>
    <s v="AY1386"/>
    <d v="2019-05-29T18:05:00"/>
    <s v="May"/>
    <s v="Wednesday"/>
    <n v="26"/>
    <s v="Medium"/>
    <d v="2019-05-29T00:00:00"/>
    <d v="1899-12-30T18:05:00"/>
    <d v="1899-12-30T18:10:00"/>
    <d v="1899-12-30T18:31:00"/>
    <s v="Yes"/>
    <n v="9"/>
    <x v="15"/>
    <x v="27"/>
  </r>
  <r>
    <s v="T1"/>
    <s v="Madrid"/>
    <x v="13"/>
    <s v="I23791"/>
    <d v="2019-05-29T18:10:00"/>
    <s v="May"/>
    <s v="Wednesday"/>
    <n v="58"/>
    <s v="Long"/>
    <d v="2019-05-29T00:00:00"/>
    <d v="1899-12-30T18:10:00"/>
    <d v="1899-12-30T18:10:00"/>
    <d v="1899-12-30T19:08:00"/>
    <s v="Yes"/>
    <n v="4"/>
    <x v="12"/>
    <x v="12"/>
  </r>
  <r>
    <s v="T2"/>
    <s v="Amsterdam"/>
    <x v="0"/>
    <s v="EI610"/>
    <d v="2019-05-29T18:10:00"/>
    <s v="May"/>
    <s v="Wednesday"/>
    <n v="41"/>
    <s v="Long"/>
    <d v="2019-05-29T00:00:00"/>
    <d v="1899-12-30T18:10:00"/>
    <d v="1899-12-30T18:10:00"/>
    <d v="1899-12-30T18:51:00"/>
    <s v="Yes"/>
    <n v="566"/>
    <x v="0"/>
    <x v="0"/>
  </r>
  <r>
    <s v="T1"/>
    <s v="Prague"/>
    <x v="2"/>
    <s v="FR7326"/>
    <d v="2019-05-29T18:10:00"/>
    <s v="May"/>
    <s v="Wednesday"/>
    <n v="44"/>
    <s v="Long"/>
    <d v="2019-05-29T00:00:00"/>
    <d v="1899-12-30T18:10:00"/>
    <d v="1899-12-30T18:10:00"/>
    <d v="1899-12-30T18:54:00"/>
    <s v="Yes"/>
    <n v="520"/>
    <x v="2"/>
    <x v="2"/>
  </r>
  <r>
    <s v="T1"/>
    <s v="Malaga"/>
    <x v="2"/>
    <s v="FR7054"/>
    <d v="2019-05-29T18:10:00"/>
    <s v="May"/>
    <s v="Wednesday"/>
    <n v="43"/>
    <s v="Long"/>
    <d v="2019-05-29T00:00:00"/>
    <d v="1899-12-30T18:10:00"/>
    <d v="1899-12-30T18:10:00"/>
    <d v="1899-12-30T18:53:00"/>
    <s v="Yes"/>
    <n v="520"/>
    <x v="2"/>
    <x v="2"/>
  </r>
  <r>
    <s v="T1"/>
    <s v="Stuttgart"/>
    <x v="2"/>
    <s v="FR8998"/>
    <d v="2019-05-29T18:10:00"/>
    <s v="May"/>
    <s v="Wednesday"/>
    <n v="22"/>
    <s v="Medium"/>
    <d v="2019-05-29T00:00:00"/>
    <d v="1899-12-30T18:10:00"/>
    <d v="1899-12-30T18:10:00"/>
    <d v="1899-12-30T18:32:00"/>
    <s v="Yes"/>
    <n v="520"/>
    <x v="2"/>
    <x v="2"/>
  </r>
  <r>
    <s v="T2"/>
    <s v="Milan"/>
    <x v="0"/>
    <s v="EI436"/>
    <d v="2019-05-29T18:20:00"/>
    <s v="May"/>
    <s v="Wednesday"/>
    <n v="25"/>
    <s v="Medium"/>
    <d v="2019-05-29T00:00:00"/>
    <d v="1899-12-30T18:20:00"/>
    <d v="1899-12-30T18:20:00"/>
    <d v="1899-12-30T18:45:00"/>
    <s v="Yes"/>
    <n v="566"/>
    <x v="0"/>
    <x v="0"/>
  </r>
  <r>
    <s v="T1"/>
    <s v="Riga"/>
    <x v="2"/>
    <s v="FR1976"/>
    <d v="2019-05-29T17:05:00"/>
    <s v="May"/>
    <s v="Wednesday"/>
    <n v="3"/>
    <s v="None"/>
    <d v="2019-05-29T00:00:00"/>
    <d v="1899-12-30T17:05:00"/>
    <d v="1899-12-30T17:10:00"/>
    <d v="1899-12-30T17:08:00"/>
    <s v="No"/>
    <n v="520"/>
    <x v="2"/>
    <x v="2"/>
  </r>
  <r>
    <s v="T1"/>
    <s v="Barcelona"/>
    <x v="2"/>
    <s v="FR6395"/>
    <d v="2019-05-29T17:10:00"/>
    <s v="May"/>
    <s v="Wednesday"/>
    <n v="87"/>
    <s v="Long"/>
    <d v="2019-05-29T00:00:00"/>
    <d v="1899-12-30T17:10:00"/>
    <d v="1899-12-30T17:10:00"/>
    <d v="1899-12-30T18:37:00"/>
    <s v="Yes"/>
    <n v="520"/>
    <x v="2"/>
    <x v="2"/>
  </r>
  <r>
    <s v="T1"/>
    <s v="Kaunas"/>
    <x v="2"/>
    <s v="FR2971"/>
    <d v="2019-05-29T17:10:00"/>
    <s v="May"/>
    <s v="Wednesday"/>
    <n v="15"/>
    <s v="Short"/>
    <d v="2019-05-29T00:00:00"/>
    <d v="1899-12-30T17:10:00"/>
    <d v="1899-12-30T17:10:00"/>
    <d v="1899-12-30T17:25:00"/>
    <s v="No"/>
    <n v="520"/>
    <x v="2"/>
    <x v="2"/>
  </r>
  <r>
    <s v="T1"/>
    <s v="Munich"/>
    <x v="2"/>
    <s v="FR8996"/>
    <d v="2019-05-29T17:15:00"/>
    <s v="May"/>
    <s v="Wednesday"/>
    <n v="65"/>
    <s v="Long"/>
    <d v="2019-05-29T00:00:00"/>
    <d v="1899-12-30T17:15:00"/>
    <d v="1899-12-30T17:20:00"/>
    <d v="1899-12-30T18:20:00"/>
    <s v="Yes"/>
    <n v="520"/>
    <x v="2"/>
    <x v="2"/>
  </r>
  <r>
    <s v="T1"/>
    <s v="Budapest"/>
    <x v="2"/>
    <s v="FR1023"/>
    <d v="2019-05-29T17:15:00"/>
    <s v="May"/>
    <s v="Wednesday"/>
    <n v="40"/>
    <s v="Long"/>
    <d v="2019-05-29T00:00:00"/>
    <d v="1899-12-30T17:15:00"/>
    <d v="1899-12-30T17:20:00"/>
    <d v="1899-12-30T17:55:00"/>
    <s v="Yes"/>
    <n v="520"/>
    <x v="2"/>
    <x v="2"/>
  </r>
  <r>
    <s v="T2"/>
    <s v="Faro"/>
    <x v="0"/>
    <s v="EI496"/>
    <d v="2019-05-29T17:15:00"/>
    <s v="May"/>
    <s v="Wednesday"/>
    <n v="9"/>
    <s v="None"/>
    <d v="2019-05-29T00:00:00"/>
    <d v="1899-12-30T17:15:00"/>
    <d v="1899-12-30T17:20:00"/>
    <d v="1899-12-30T17:24:00"/>
    <s v="No"/>
    <n v="566"/>
    <x v="0"/>
    <x v="0"/>
  </r>
  <r>
    <s v="T1"/>
    <s v="Amsterdam"/>
    <x v="7"/>
    <s v="KL938"/>
    <d v="2019-05-29T17:20:00"/>
    <s v="May"/>
    <s v="Wednesday"/>
    <n v="15"/>
    <s v="Short"/>
    <d v="2019-05-29T00:00:00"/>
    <d v="1899-12-30T17:20:00"/>
    <d v="1899-12-30T17:20:00"/>
    <d v="1899-12-30T17:35:00"/>
    <s v="No"/>
    <n v="50"/>
    <x v="6"/>
    <x v="6"/>
  </r>
  <r>
    <s v="T2"/>
    <s v="Vienna"/>
    <x v="0"/>
    <s v="EI664"/>
    <d v="2019-05-29T12:15:00"/>
    <s v="May"/>
    <s v="Wednesday"/>
    <n v="114"/>
    <s v="Long"/>
    <d v="2019-05-29T00:00:00"/>
    <d v="1899-12-30T12:15:00"/>
    <d v="1899-12-30T12:20:00"/>
    <d v="1899-12-30T14:09:00"/>
    <s v="Yes"/>
    <n v="566"/>
    <x v="0"/>
    <x v="0"/>
  </r>
  <r>
    <s v="T2"/>
    <s v="Marseille"/>
    <x v="0"/>
    <s v="EI514"/>
    <d v="2019-05-29T12:15:00"/>
    <s v="May"/>
    <s v="Wednesday"/>
    <n v="24"/>
    <s v="Medium"/>
    <d v="2019-05-29T00:00:00"/>
    <d v="1899-12-30T12:15:00"/>
    <d v="1899-12-30T12:20:00"/>
    <d v="1899-12-30T12:39:00"/>
    <s v="Yes"/>
    <n v="566"/>
    <x v="0"/>
    <x v="0"/>
  </r>
  <r>
    <s v="T1"/>
    <s v="Dusseldorf"/>
    <x v="21"/>
    <s v="EW9395"/>
    <d v="2019-05-29T12:20:00"/>
    <s v="May"/>
    <s v="Wednesday"/>
    <n v="6"/>
    <s v="None"/>
    <d v="2019-05-29T00:00:00"/>
    <d v="1899-12-30T12:20:00"/>
    <d v="1899-12-30T12:20:00"/>
    <d v="1899-12-30T12:26:00"/>
    <s v="No"/>
    <n v="5"/>
    <x v="18"/>
    <x v="20"/>
  </r>
  <r>
    <s v="T2"/>
    <s v="Atlanta"/>
    <x v="22"/>
    <s v="DL177"/>
    <d v="2019-05-29T12:20:00"/>
    <s v="May"/>
    <s v="Wednesday"/>
    <n v="2"/>
    <s v="None"/>
    <d v="2019-05-29T00:00:00"/>
    <d v="1899-12-30T12:20:00"/>
    <d v="1899-12-30T12:20:00"/>
    <d v="1899-12-30T12:22:00"/>
    <s v="No"/>
    <n v="17"/>
    <x v="19"/>
    <x v="21"/>
  </r>
  <r>
    <s v="T2"/>
    <s v="Chicago"/>
    <x v="20"/>
    <s v="UA153"/>
    <d v="2019-05-29T12:25:00"/>
    <s v="May"/>
    <s v="Wednesday"/>
    <n v="10"/>
    <s v="Short"/>
    <d v="2019-05-29T00:00:00"/>
    <d v="1899-12-30T12:25:00"/>
    <d v="1899-12-30T12:30:00"/>
    <d v="1899-12-30T12:35:00"/>
    <s v="No"/>
    <n v="18"/>
    <x v="17"/>
    <x v="19"/>
  </r>
  <r>
    <s v="T1"/>
    <s v="Toronto YYZ"/>
    <x v="23"/>
    <s v="AC843"/>
    <d v="2019-05-29T12:25:00"/>
    <s v="May"/>
    <s v="Wednesday"/>
    <n v="106"/>
    <s v="Long"/>
    <d v="2019-05-29T00:00:00"/>
    <d v="1899-12-30T12:25:00"/>
    <d v="1899-12-30T12:30:00"/>
    <d v="1899-12-30T14:11:00"/>
    <s v="Yes"/>
    <n v="10"/>
    <x v="20"/>
    <x v="22"/>
  </r>
  <r>
    <s v="T2"/>
    <s v="Copenhagen"/>
    <x v="6"/>
    <s v="D83607"/>
    <d v="2019-05-29T12:25:00"/>
    <s v="May"/>
    <s v="Wednesday"/>
    <n v="14"/>
    <s v="Short"/>
    <d v="2019-05-29T00:00:00"/>
    <d v="1899-12-30T12:25:00"/>
    <d v="1899-12-30T12:30:00"/>
    <d v="1899-12-30T12:39:00"/>
    <s v="No"/>
    <n v="18"/>
    <x v="5"/>
    <x v="5"/>
  </r>
  <r>
    <s v="T2"/>
    <s v="Nantes"/>
    <x v="0"/>
    <s v="EI538"/>
    <d v="2019-05-29T12:25:00"/>
    <s v="May"/>
    <s v="Wednesday"/>
    <n v="1"/>
    <s v="None"/>
    <d v="2019-05-29T00:00:00"/>
    <d v="1899-12-30T12:25:00"/>
    <d v="1899-12-30T12:30:00"/>
    <d v="1899-12-30T12:26:00"/>
    <s v="No"/>
    <n v="566"/>
    <x v="0"/>
    <x v="0"/>
  </r>
  <r>
    <s v="T1"/>
    <s v="Edinburgh"/>
    <x v="2"/>
    <s v="FR816"/>
    <d v="2019-05-29T12:35:00"/>
    <s v="May"/>
    <s v="Wednesday"/>
    <n v="39"/>
    <s v="Long"/>
    <d v="2019-05-29T00:00:00"/>
    <d v="1899-12-30T12:35:00"/>
    <d v="1899-12-30T12:40:00"/>
    <d v="1899-12-30T13:14:00"/>
    <s v="Yes"/>
    <n v="520"/>
    <x v="2"/>
    <x v="2"/>
  </r>
  <r>
    <s v="T1"/>
    <s v="Inverness"/>
    <x v="24"/>
    <s v="LM664"/>
    <d v="2019-05-29T12:35:00"/>
    <s v="May"/>
    <s v="Wednesday"/>
    <n v="0"/>
    <s v="None"/>
    <d v="2019-05-29T00:00:00"/>
    <d v="1899-12-30T12:35:00"/>
    <d v="1899-12-30T12:40:00"/>
    <d v="1899-12-30T12:35:00"/>
    <s v="No"/>
    <n v="2"/>
    <x v="1"/>
    <x v="18"/>
  </r>
  <r>
    <s v="T2"/>
    <s v="San Francisco"/>
    <x v="0"/>
    <s v="EI147"/>
    <d v="2019-05-29T12:35:00"/>
    <s v="May"/>
    <s v="Wednesday"/>
    <n v="59"/>
    <s v="Long"/>
    <d v="2019-05-29T00:00:00"/>
    <d v="1899-12-30T12:35:00"/>
    <d v="1899-12-30T12:40:00"/>
    <d v="1899-12-30T13:34:00"/>
    <s v="Yes"/>
    <n v="566"/>
    <x v="0"/>
    <x v="0"/>
  </r>
  <r>
    <s v="T2"/>
    <s v="Washington"/>
    <x v="0"/>
    <s v="EI119"/>
    <d v="2019-05-29T12:35:00"/>
    <s v="May"/>
    <s v="Wednesday"/>
    <n v="30"/>
    <s v="Long"/>
    <d v="2019-05-29T00:00:00"/>
    <d v="1899-12-30T12:35:00"/>
    <d v="1899-12-30T12:40:00"/>
    <d v="1899-12-30T13:05:00"/>
    <s v="Yes"/>
    <n v="566"/>
    <x v="0"/>
    <x v="0"/>
  </r>
  <r>
    <s v="T1"/>
    <s v="Copenhagen"/>
    <x v="33"/>
    <s v="SK538"/>
    <d v="2019-05-29T12:40:00"/>
    <s v="May"/>
    <s v="Wednesday"/>
    <n v="2"/>
    <s v="None"/>
    <d v="2019-05-29T00:00:00"/>
    <d v="1899-12-30T12:40:00"/>
    <d v="1899-12-30T12:40:00"/>
    <d v="1899-12-30T12:42:00"/>
    <s v="No"/>
    <n v="4"/>
    <x v="10"/>
    <x v="30"/>
  </r>
  <r>
    <s v="T2"/>
    <s v="Kerry"/>
    <x v="0"/>
    <s v="EI3204"/>
    <d v="2019-05-29T12:40:00"/>
    <s v="May"/>
    <s v="Wednesday"/>
    <n v="3"/>
    <s v="None"/>
    <d v="2019-05-29T00:00:00"/>
    <d v="1899-12-30T12:40:00"/>
    <d v="1899-12-30T12:40:00"/>
    <d v="1899-12-30T12:43:00"/>
    <s v="No"/>
    <n v="566"/>
    <x v="0"/>
    <x v="0"/>
  </r>
  <r>
    <s v="T2"/>
    <s v="Prague"/>
    <x v="0"/>
    <s v="EI644"/>
    <d v="2019-05-29T12:55:00"/>
    <s v="May"/>
    <s v="Wednesday"/>
    <n v="26"/>
    <s v="Medium"/>
    <d v="2019-05-29T00:00:00"/>
    <d v="1899-12-30T12:55:00"/>
    <d v="1899-12-30T13:00:00"/>
    <d v="1899-12-30T13:21:00"/>
    <s v="Yes"/>
    <n v="566"/>
    <x v="0"/>
    <x v="0"/>
  </r>
  <r>
    <s v="T2"/>
    <s v="London-LGW"/>
    <x v="0"/>
    <s v="EI236"/>
    <d v="2019-05-29T12:55:00"/>
    <s v="May"/>
    <s v="Wednesday"/>
    <n v="12"/>
    <s v="Short"/>
    <d v="2019-05-29T00:00:00"/>
    <d v="1899-12-30T12:55:00"/>
    <d v="1899-12-30T13:00:00"/>
    <d v="1899-12-30T13:07:00"/>
    <s v="No"/>
    <n v="566"/>
    <x v="0"/>
    <x v="0"/>
  </r>
  <r>
    <s v="T2"/>
    <s v="Washington"/>
    <x v="20"/>
    <s v="UA127"/>
    <d v="2019-05-29T12:55:00"/>
    <s v="May"/>
    <s v="Wednesday"/>
    <n v="27"/>
    <s v="Medium"/>
    <d v="2019-05-29T00:00:00"/>
    <d v="1899-12-30T12:55:00"/>
    <d v="1899-12-30T13:00:00"/>
    <d v="1899-12-30T13:22:00"/>
    <s v="Yes"/>
    <n v="18"/>
    <x v="17"/>
    <x v="19"/>
  </r>
  <r>
    <s v="T2"/>
    <s v="Bilbao"/>
    <x v="0"/>
    <s v="EI748"/>
    <d v="2019-05-29T13:00:00"/>
    <s v="May"/>
    <s v="Wednesday"/>
    <n v="8"/>
    <s v="None"/>
    <d v="2019-05-29T00:00:00"/>
    <d v="1899-12-30T13:00:00"/>
    <d v="1899-12-30T13:00:00"/>
    <d v="1899-12-30T13:08:00"/>
    <s v="No"/>
    <n v="566"/>
    <x v="0"/>
    <x v="0"/>
  </r>
  <r>
    <s v="T2"/>
    <s v="Newark"/>
    <x v="0"/>
    <s v="EI101"/>
    <d v="2019-05-29T13:00:00"/>
    <s v="May"/>
    <s v="Wednesday"/>
    <n v="33"/>
    <s v="Long"/>
    <d v="2019-05-29T00:00:00"/>
    <d v="1899-12-30T13:00:00"/>
    <d v="1899-12-30T13:00:00"/>
    <d v="1899-12-30T13:33:00"/>
    <s v="Yes"/>
    <n v="566"/>
    <x v="0"/>
    <x v="0"/>
  </r>
  <r>
    <s v="T1"/>
    <s v="Santander"/>
    <x v="2"/>
    <s v="FR7152"/>
    <d v="2019-05-29T13:05:00"/>
    <s v="May"/>
    <s v="Wednesday"/>
    <n v="5"/>
    <s v="None"/>
    <d v="2019-05-29T00:00:00"/>
    <d v="1899-12-30T13:05:00"/>
    <d v="1899-12-30T13:10:00"/>
    <d v="1899-12-30T13:10:00"/>
    <s v="No"/>
    <n v="520"/>
    <x v="2"/>
    <x v="2"/>
  </r>
  <r>
    <s v="T1"/>
    <s v="Cologne/Bonn"/>
    <x v="2"/>
    <s v="FR8035"/>
    <d v="2019-05-29T13:05:00"/>
    <s v="May"/>
    <s v="Wednesday"/>
    <n v="4"/>
    <s v="None"/>
    <d v="2019-05-29T00:00:00"/>
    <d v="1899-12-30T13:05:00"/>
    <d v="1899-12-30T13:10:00"/>
    <d v="1899-12-30T13:09:00"/>
    <s v="No"/>
    <n v="520"/>
    <x v="2"/>
    <x v="2"/>
  </r>
  <r>
    <s v="T2"/>
    <s v="Santiago"/>
    <x v="0"/>
    <s v="EI742"/>
    <d v="2019-05-29T13:05:00"/>
    <s v="May"/>
    <s v="Wednesday"/>
    <n v="31"/>
    <s v="Long"/>
    <d v="2019-05-29T00:00:00"/>
    <d v="1899-12-30T13:05:00"/>
    <d v="1899-12-30T13:10:00"/>
    <d v="1899-12-30T13:36:00"/>
    <s v="Yes"/>
    <n v="566"/>
    <x v="0"/>
    <x v="0"/>
  </r>
  <r>
    <s v="T2"/>
    <s v="Edinburgh"/>
    <x v="0"/>
    <s v="EI3254"/>
    <d v="2019-05-29T13:10:00"/>
    <s v="May"/>
    <s v="Wednesday"/>
    <n v="15"/>
    <s v="Short"/>
    <d v="2019-05-29T00:00:00"/>
    <d v="1899-12-30T13:10:00"/>
    <d v="1899-12-30T13:10:00"/>
    <d v="1899-12-30T13:25:00"/>
    <s v="No"/>
    <n v="566"/>
    <x v="0"/>
    <x v="0"/>
  </r>
  <r>
    <s v="T2"/>
    <s v="Philadelphia"/>
    <x v="0"/>
    <s v="EI115"/>
    <d v="2019-05-29T13:10:00"/>
    <s v="May"/>
    <s v="Wednesday"/>
    <n v="26"/>
    <s v="Medium"/>
    <d v="2019-05-29T00:00:00"/>
    <d v="1899-12-30T13:10:00"/>
    <d v="1899-12-30T13:10:00"/>
    <d v="1899-12-30T13:36:00"/>
    <s v="Yes"/>
    <n v="566"/>
    <x v="0"/>
    <x v="0"/>
  </r>
  <r>
    <s v="T1"/>
    <s v="CLJ"/>
    <x v="19"/>
    <s v="0B3756"/>
    <d v="2019-05-29T13:10:00"/>
    <s v="May"/>
    <s v="Wednesday"/>
    <n v="29"/>
    <s v="Medium"/>
    <d v="2019-05-29T00:00:00"/>
    <d v="1899-12-30T13:10:00"/>
    <d v="1899-12-30T13:10:00"/>
    <d v="1899-12-30T13:39:00"/>
    <s v="Yes"/>
    <n v="3"/>
    <x v="16"/>
    <x v="18"/>
  </r>
  <r>
    <s v="T2"/>
    <s v="Donegal"/>
    <x v="0"/>
    <s v="EI3402"/>
    <d v="2019-05-29T13:15:00"/>
    <s v="May"/>
    <s v="Wednesday"/>
    <n v="2"/>
    <s v="None"/>
    <d v="2019-05-29T00:00:00"/>
    <d v="1899-12-30T13:15:00"/>
    <d v="1899-12-30T13:20:00"/>
    <d v="1899-12-30T13:17:00"/>
    <s v="No"/>
    <n v="566"/>
    <x v="0"/>
    <x v="0"/>
  </r>
  <r>
    <s v="T2"/>
    <s v="Aberdeen"/>
    <x v="0"/>
    <s v="EI3242"/>
    <d v="2019-05-29T13:20:00"/>
    <s v="May"/>
    <s v="Wednesday"/>
    <n v="38"/>
    <s v="Long"/>
    <d v="2019-05-29T00:00:00"/>
    <d v="1899-12-30T13:20:00"/>
    <d v="1899-12-30T13:20:00"/>
    <d v="1899-12-30T13:58:00"/>
    <s v="Yes"/>
    <n v="566"/>
    <x v="0"/>
    <x v="0"/>
  </r>
  <r>
    <s v="T1"/>
    <s v="Amsterdam"/>
    <x v="7"/>
    <s v="KL936"/>
    <d v="2019-05-29T13:20:00"/>
    <s v="May"/>
    <s v="Wednesday"/>
    <n v="90"/>
    <s v="Long"/>
    <d v="2019-05-29T00:00:00"/>
    <d v="1899-12-30T13:20:00"/>
    <d v="1899-12-30T13:20:00"/>
    <d v="1899-12-30T14:50:00"/>
    <s v="Yes"/>
    <n v="50"/>
    <x v="6"/>
    <x v="6"/>
  </r>
  <r>
    <s v="T2"/>
    <s v="Geneva"/>
    <x v="0"/>
    <s v="EI684"/>
    <d v="2019-05-29T13:20:00"/>
    <s v="May"/>
    <s v="Wednesday"/>
    <n v="41"/>
    <s v="Long"/>
    <d v="2019-05-29T00:00:00"/>
    <d v="1899-12-30T13:20:00"/>
    <d v="1899-12-30T13:20:00"/>
    <d v="1899-12-30T14:01:00"/>
    <s v="Yes"/>
    <n v="566"/>
    <x v="0"/>
    <x v="0"/>
  </r>
  <r>
    <s v="T1"/>
    <s v="Brussels South"/>
    <x v="2"/>
    <s v="FR046"/>
    <d v="2019-05-29T13:20:00"/>
    <s v="May"/>
    <s v="Wednesday"/>
    <n v="13"/>
    <s v="Short"/>
    <d v="2019-05-29T00:00:00"/>
    <d v="1899-12-30T13:20:00"/>
    <d v="1899-12-30T13:20:00"/>
    <d v="1899-12-30T13:33:00"/>
    <s v="No"/>
    <n v="520"/>
    <x v="2"/>
    <x v="2"/>
  </r>
  <r>
    <s v="T2"/>
    <s v="London - LCY"/>
    <x v="0"/>
    <s v="EI286"/>
    <d v="2019-05-29T13:20:00"/>
    <s v="May"/>
    <s v="Wednesday"/>
    <n v="17"/>
    <s v="Short"/>
    <d v="2019-05-29T00:00:00"/>
    <d v="1899-12-30T13:20:00"/>
    <d v="1899-12-30T13:20:00"/>
    <d v="1899-12-30T13:37:00"/>
    <s v="No"/>
    <n v="566"/>
    <x v="0"/>
    <x v="0"/>
  </r>
  <r>
    <s v="T1"/>
    <s v="Birmingham"/>
    <x v="2"/>
    <s v="FR670"/>
    <d v="2019-05-29T13:25:00"/>
    <s v="May"/>
    <s v="Wednesday"/>
    <n v="1"/>
    <s v="None"/>
    <d v="2019-05-29T00:00:00"/>
    <d v="1899-12-30T13:25:00"/>
    <d v="1899-12-30T13:30:00"/>
    <d v="1899-12-30T13:26:00"/>
    <s v="No"/>
    <n v="520"/>
    <x v="2"/>
    <x v="2"/>
  </r>
  <r>
    <s v="T2"/>
    <s v="Birmingham"/>
    <x v="0"/>
    <s v="EI272"/>
    <d v="2019-05-29T13:30:00"/>
    <s v="May"/>
    <s v="Wednesday"/>
    <n v="36"/>
    <s v="Long"/>
    <d v="2019-05-29T00:00:00"/>
    <d v="1899-12-30T13:30:00"/>
    <d v="1899-12-30T13:30:00"/>
    <d v="1899-12-30T14:06:00"/>
    <s v="Yes"/>
    <n v="566"/>
    <x v="0"/>
    <x v="0"/>
  </r>
  <r>
    <s v="T1"/>
    <s v="London-LGW"/>
    <x v="2"/>
    <s v="FR122"/>
    <d v="2019-05-29T13:35:00"/>
    <s v="May"/>
    <s v="Wednesday"/>
    <n v="11"/>
    <s v="Short"/>
    <d v="2019-05-29T00:00:00"/>
    <d v="1899-12-30T13:35:00"/>
    <d v="1899-12-30T13:40:00"/>
    <d v="1899-12-30T13:46:00"/>
    <s v="No"/>
    <n v="520"/>
    <x v="2"/>
    <x v="2"/>
  </r>
  <r>
    <s v="T2"/>
    <s v="Chicago"/>
    <x v="18"/>
    <s v="AA209"/>
    <d v="2019-05-29T13:35:00"/>
    <s v="May"/>
    <s v="Wednesday"/>
    <n v="8"/>
    <s v="None"/>
    <d v="2019-05-29T00:00:00"/>
    <d v="1899-12-30T13:35:00"/>
    <d v="1899-12-30T13:40:00"/>
    <d v="1899-12-30T13:43:00"/>
    <s v="No"/>
    <n v="11"/>
    <x v="13"/>
    <x v="17"/>
  </r>
  <r>
    <s v="T2"/>
    <s v="Toronto YYZ"/>
    <x v="0"/>
    <s v="EI129"/>
    <d v="2019-05-29T13:35:00"/>
    <s v="May"/>
    <s v="Wednesday"/>
    <n v="13"/>
    <s v="Short"/>
    <d v="2019-05-29T00:00:00"/>
    <d v="1899-12-30T13:35:00"/>
    <d v="1899-12-30T13:40:00"/>
    <d v="1899-12-30T13:48:00"/>
    <s v="No"/>
    <n v="566"/>
    <x v="0"/>
    <x v="0"/>
  </r>
  <r>
    <s v="T2"/>
    <s v="Paris-CDG"/>
    <x v="0"/>
    <s v="EI526"/>
    <d v="2019-05-29T13:40:00"/>
    <s v="May"/>
    <s v="Wednesday"/>
    <n v="10"/>
    <s v="Short"/>
    <d v="2019-05-29T00:00:00"/>
    <d v="1899-12-30T13:40:00"/>
    <d v="1899-12-30T13:40:00"/>
    <d v="1899-12-30T13:50:00"/>
    <s v="No"/>
    <n v="566"/>
    <x v="0"/>
    <x v="0"/>
  </r>
  <r>
    <s v="T2"/>
    <s v="London-LHR"/>
    <x v="0"/>
    <s v="EI166"/>
    <d v="2019-05-29T13:40:00"/>
    <s v="May"/>
    <s v="Wednesday"/>
    <n v="51"/>
    <s v="Long"/>
    <d v="2019-05-29T00:00:00"/>
    <d v="1899-12-30T13:40:00"/>
    <d v="1899-12-30T13:40:00"/>
    <d v="1899-12-30T14:31:00"/>
    <s v="Yes"/>
    <n v="566"/>
    <x v="0"/>
    <x v="0"/>
  </r>
  <r>
    <s v="T1"/>
    <s v="Manchester"/>
    <x v="2"/>
    <s v="FR562"/>
    <d v="2019-05-29T13:50:00"/>
    <s v="May"/>
    <s v="Wednesday"/>
    <n v="6"/>
    <s v="None"/>
    <d v="2019-05-29T00:00:00"/>
    <d v="1899-12-30T13:50:00"/>
    <d v="1899-12-30T13:50:00"/>
    <d v="1899-12-30T13:56:00"/>
    <s v="No"/>
    <n v="520"/>
    <x v="2"/>
    <x v="2"/>
  </r>
  <r>
    <s v="T2"/>
    <s v="Amsterdam"/>
    <x v="0"/>
    <s v="EI608"/>
    <d v="2019-05-29T13:50:00"/>
    <s v="May"/>
    <s v="Wednesday"/>
    <n v="6"/>
    <s v="None"/>
    <d v="2019-05-29T00:00:00"/>
    <d v="1899-12-30T13:50:00"/>
    <d v="1899-12-30T13:50:00"/>
    <d v="1899-12-30T13:56:00"/>
    <s v="No"/>
    <n v="566"/>
    <x v="0"/>
    <x v="0"/>
  </r>
  <r>
    <s v="T2"/>
    <s v="Dubai"/>
    <x v="9"/>
    <s v="EK162"/>
    <d v="2019-05-29T13:50:00"/>
    <s v="May"/>
    <s v="Wednesday"/>
    <n v="78"/>
    <s v="Long"/>
    <d v="2019-05-29T00:00:00"/>
    <d v="1899-12-30T13:50:00"/>
    <d v="1899-12-30T13:50:00"/>
    <d v="1899-12-30T15:08:00"/>
    <s v="Yes"/>
    <n v="5"/>
    <x v="8"/>
    <x v="8"/>
  </r>
  <r>
    <s v="T1"/>
    <s v="Cologne/Bonn"/>
    <x v="21"/>
    <s v="EW397"/>
    <d v="2019-05-29T13:50:00"/>
    <s v="May"/>
    <s v="Wednesday"/>
    <n v="25"/>
    <s v="Medium"/>
    <d v="2019-05-29T00:00:00"/>
    <d v="1899-12-30T13:50:00"/>
    <d v="1899-12-30T13:50:00"/>
    <d v="1899-12-30T14:15:00"/>
    <s v="Yes"/>
    <n v="5"/>
    <x v="18"/>
    <x v="20"/>
  </r>
  <r>
    <s v="T1"/>
    <s v="Glasgow"/>
    <x v="2"/>
    <s v="FR5774"/>
    <d v="2019-05-29T14:00:00"/>
    <s v="May"/>
    <s v="Wednesday"/>
    <n v="3"/>
    <s v="None"/>
    <d v="2019-05-29T00:00:00"/>
    <d v="1899-12-30T14:00:00"/>
    <d v="1899-12-30T14:00:00"/>
    <d v="1899-12-30T14:03:00"/>
    <s v="No"/>
    <n v="520"/>
    <x v="2"/>
    <x v="2"/>
  </r>
  <r>
    <s v="T2"/>
    <s v="Isle Of Man"/>
    <x v="0"/>
    <s v="EI3214"/>
    <d v="2019-05-29T14:00:00"/>
    <s v="May"/>
    <s v="Wednesday"/>
    <n v="1"/>
    <s v="None"/>
    <d v="2019-05-29T00:00:00"/>
    <d v="1899-12-30T14:00:00"/>
    <d v="1899-12-30T14:00:00"/>
    <d v="1899-12-30T14:01:00"/>
    <s v="No"/>
    <n v="566"/>
    <x v="0"/>
    <x v="0"/>
  </r>
  <r>
    <s v="T1"/>
    <s v="Rhodos"/>
    <x v="10"/>
    <s v="TOM1368"/>
    <d v="2019-05-29T14:00:00"/>
    <s v="May"/>
    <s v="Wednesday"/>
    <n v="15"/>
    <s v="Short"/>
    <d v="2019-05-29T00:00:00"/>
    <d v="1899-12-30T14:00:00"/>
    <d v="1899-12-30T14:00:00"/>
    <d v="1899-12-30T14:15:00"/>
    <s v="No"/>
    <n v="29"/>
    <x v="9"/>
    <x v="9"/>
  </r>
  <r>
    <s v="T1"/>
    <s v="Paris-CDG"/>
    <x v="15"/>
    <s v="AF1817"/>
    <d v="2019-05-29T14:10:00"/>
    <s v="May"/>
    <s v="Wednesday"/>
    <n v="10"/>
    <s v="Short"/>
    <d v="2019-05-29T00:00:00"/>
    <d v="1899-12-30T14:10:00"/>
    <d v="1899-12-30T14:10:00"/>
    <d v="1899-12-30T14:20:00"/>
    <s v="No"/>
    <n v="12"/>
    <x v="14"/>
    <x v="14"/>
  </r>
  <r>
    <s v="T2"/>
    <s v="Hartford"/>
    <x v="0"/>
    <s v="EI131"/>
    <d v="2019-05-29T14:20:00"/>
    <s v="May"/>
    <s v="Wednesday"/>
    <n v="45"/>
    <s v="Long"/>
    <d v="2019-05-29T00:00:00"/>
    <d v="1899-12-30T14:20:00"/>
    <d v="1899-12-30T14:20:00"/>
    <d v="1899-12-30T15:05:00"/>
    <s v="Yes"/>
    <n v="566"/>
    <x v="0"/>
    <x v="0"/>
  </r>
  <r>
    <s v="T1"/>
    <s v="London - LCY"/>
    <x v="4"/>
    <s v="BA4473"/>
    <d v="2019-05-29T14:20:00"/>
    <s v="May"/>
    <s v="Wednesday"/>
    <n v="77"/>
    <s v="Long"/>
    <d v="2019-05-29T00:00:00"/>
    <d v="1899-12-30T14:20:00"/>
    <d v="1899-12-30T14:20:00"/>
    <d v="1899-12-30T15:37:00"/>
    <s v="Yes"/>
    <n v="40"/>
    <x v="4"/>
    <x v="4"/>
  </r>
  <r>
    <s v="T2"/>
    <s v="Edinburgh"/>
    <x v="0"/>
    <s v="EI3256"/>
    <d v="2019-05-29T14:25:00"/>
    <s v="May"/>
    <s v="Wednesday"/>
    <n v="4"/>
    <s v="None"/>
    <d v="2019-05-29T00:00:00"/>
    <d v="1899-12-30T14:25:00"/>
    <d v="1899-12-30T14:30:00"/>
    <d v="1899-12-30T14:29:00"/>
    <s v="No"/>
    <n v="566"/>
    <x v="0"/>
    <x v="0"/>
  </r>
  <r>
    <s v="T1"/>
    <s v="Vienna"/>
    <x v="1"/>
    <s v="OE1341"/>
    <d v="2019-05-29T14:30:00"/>
    <s v="May"/>
    <s v="Wednesday"/>
    <n v="14"/>
    <s v="Short"/>
    <d v="2019-05-29T00:00:00"/>
    <d v="1899-12-30T14:30:00"/>
    <d v="1899-12-30T14:30:00"/>
    <d v="1899-12-30T14:44:00"/>
    <s v="No"/>
    <n v="5"/>
    <x v="1"/>
    <x v="1"/>
  </r>
  <r>
    <s v="T1"/>
    <s v="Berlin"/>
    <x v="2"/>
    <s v="FR8558"/>
    <d v="2019-05-29T14:30:00"/>
    <s v="May"/>
    <s v="Wednesday"/>
    <n v="3"/>
    <s v="None"/>
    <d v="2019-05-29T00:00:00"/>
    <d v="1899-12-30T14:30:00"/>
    <d v="1899-12-30T14:30:00"/>
    <d v="1899-12-30T14:33:00"/>
    <s v="No"/>
    <n v="520"/>
    <x v="2"/>
    <x v="2"/>
  </r>
  <r>
    <s v="T1"/>
    <s v="Tenerife"/>
    <x v="2"/>
    <s v="FR7122"/>
    <d v="2019-05-29T14:30:00"/>
    <s v="May"/>
    <s v="Wednesday"/>
    <n v="15"/>
    <s v="Short"/>
    <d v="2019-05-29T00:00:00"/>
    <d v="1899-12-30T14:30:00"/>
    <d v="1899-12-30T14:30:00"/>
    <d v="1899-12-30T14:45:00"/>
    <s v="No"/>
    <n v="520"/>
    <x v="2"/>
    <x v="2"/>
  </r>
  <r>
    <s v="T2"/>
    <s v="Newburgh"/>
    <x v="6"/>
    <s v="D81763"/>
    <d v="2019-05-29T14:30:00"/>
    <s v="May"/>
    <s v="Wednesday"/>
    <n v="31"/>
    <s v="Long"/>
    <d v="2019-05-29T00:00:00"/>
    <d v="1899-12-30T14:30:00"/>
    <d v="1899-12-30T14:30:00"/>
    <d v="1899-12-30T15:01:00"/>
    <s v="Yes"/>
    <n v="18"/>
    <x v="5"/>
    <x v="5"/>
  </r>
  <r>
    <s v="T1"/>
    <s v="Reus"/>
    <x v="2"/>
    <s v="FR1116"/>
    <d v="2019-05-29T14:30:00"/>
    <s v="May"/>
    <s v="Wednesday"/>
    <n v="1"/>
    <s v="None"/>
    <d v="2019-05-29T00:00:00"/>
    <d v="1899-12-30T14:30:00"/>
    <d v="1899-12-30T14:30:00"/>
    <d v="1899-12-30T14:31:00"/>
    <s v="No"/>
    <n v="520"/>
    <x v="2"/>
    <x v="2"/>
  </r>
  <r>
    <s v="T2"/>
    <s v="Toronto YHM"/>
    <x v="6"/>
    <s v="D81840"/>
    <d v="2019-05-29T14:40:00"/>
    <s v="May"/>
    <s v="Wednesday"/>
    <n v="8"/>
    <s v="None"/>
    <d v="2019-05-29T00:00:00"/>
    <d v="1899-12-30T14:40:00"/>
    <d v="1899-12-30T14:40:00"/>
    <d v="1899-12-30T14:48:00"/>
    <s v="No"/>
    <n v="18"/>
    <x v="5"/>
    <x v="5"/>
  </r>
  <r>
    <s v="T1"/>
    <s v="Keflavik"/>
    <x v="25"/>
    <s v="FI419"/>
    <d v="2019-05-29T14:40:00"/>
    <s v="May"/>
    <s v="Wednesday"/>
    <n v="40"/>
    <s v="Long"/>
    <d v="2019-05-29T00:00:00"/>
    <d v="1899-12-30T14:40:00"/>
    <d v="1899-12-30T14:40:00"/>
    <d v="1899-12-30T15:20:00"/>
    <s v="Yes"/>
    <n v="17"/>
    <x v="21"/>
    <x v="23"/>
  </r>
  <r>
    <s v="T1"/>
    <s v="Chania-Souda"/>
    <x v="2"/>
    <s v="FR7354"/>
    <d v="2019-05-29T14:45:00"/>
    <s v="May"/>
    <s v="Wednesday"/>
    <n v="5"/>
    <s v="None"/>
    <d v="2019-05-29T00:00:00"/>
    <d v="1899-12-30T14:45:00"/>
    <d v="1899-12-30T14:50:00"/>
    <d v="1899-12-30T14:50:00"/>
    <s v="No"/>
    <n v="520"/>
    <x v="2"/>
    <x v="2"/>
  </r>
  <r>
    <s v="T2"/>
    <s v="Manchester"/>
    <x v="0"/>
    <s v="EI208"/>
    <d v="2019-05-29T14:50:00"/>
    <s v="May"/>
    <s v="Wednesday"/>
    <n v="11"/>
    <s v="Short"/>
    <d v="2019-05-29T00:00:00"/>
    <d v="1899-12-30T14:50:00"/>
    <d v="1899-12-30T14:50:00"/>
    <d v="1899-12-30T15:01:00"/>
    <s v="No"/>
    <n v="566"/>
    <x v="0"/>
    <x v="0"/>
  </r>
  <r>
    <s v="T1"/>
    <s v="Liverpool"/>
    <x v="2"/>
    <s v="FR1442"/>
    <d v="2019-05-29T14:50:00"/>
    <s v="May"/>
    <s v="Wednesday"/>
    <n v="42"/>
    <s v="Long"/>
    <d v="2019-05-29T00:00:00"/>
    <d v="1899-12-30T14:50:00"/>
    <d v="1899-12-30T14:50:00"/>
    <d v="1899-12-30T15:32:00"/>
    <s v="Yes"/>
    <n v="520"/>
    <x v="2"/>
    <x v="2"/>
  </r>
  <r>
    <s v="T1"/>
    <s v="Zurich"/>
    <x v="26"/>
    <s v="LX407"/>
    <d v="2019-05-29T14:55:00"/>
    <s v="May"/>
    <s v="Wednesday"/>
    <n v="24"/>
    <s v="Medium"/>
    <d v="2019-05-29T00:00:00"/>
    <d v="1899-12-30T14:55:00"/>
    <d v="1899-12-30T15:00:00"/>
    <d v="1899-12-30T15:19:00"/>
    <s v="Yes"/>
    <n v="14"/>
    <x v="22"/>
    <x v="24"/>
  </r>
  <r>
    <s v="T1"/>
    <s v="Bristol"/>
    <x v="2"/>
    <s v="FR506"/>
    <d v="2019-05-29T14:55:00"/>
    <s v="May"/>
    <s v="Wednesday"/>
    <n v="15"/>
    <s v="Short"/>
    <d v="2019-05-29T00:00:00"/>
    <d v="1899-12-30T14:55:00"/>
    <d v="1899-12-30T15:00:00"/>
    <d v="1899-12-30T15:10:00"/>
    <s v="No"/>
    <n v="520"/>
    <x v="2"/>
    <x v="2"/>
  </r>
  <r>
    <s v="T2"/>
    <s v="Los Angeles"/>
    <x v="0"/>
    <s v="EI145"/>
    <d v="2019-05-29T14:55:00"/>
    <s v="May"/>
    <s v="Wednesday"/>
    <n v="37"/>
    <s v="Long"/>
    <d v="2019-05-29T00:00:00"/>
    <d v="1899-12-30T14:55:00"/>
    <d v="1899-12-30T15:00:00"/>
    <d v="1899-12-30T15:32:00"/>
    <s v="Yes"/>
    <n v="566"/>
    <x v="0"/>
    <x v="0"/>
  </r>
  <r>
    <s v="T2"/>
    <s v="Glasgow"/>
    <x v="0"/>
    <s v="EI3226"/>
    <d v="2019-05-29T15:00:00"/>
    <s v="May"/>
    <s v="Wednesday"/>
    <n v="2"/>
    <s v="None"/>
    <d v="2019-05-29T00:00:00"/>
    <d v="1899-12-30T15:00:00"/>
    <d v="1899-12-30T15:00:00"/>
    <d v="1899-12-30T15:02:00"/>
    <s v="No"/>
    <n v="566"/>
    <x v="0"/>
    <x v="0"/>
  </r>
  <r>
    <s v="T2"/>
    <s v="London-LGW"/>
    <x v="0"/>
    <s v="EI238"/>
    <d v="2019-05-29T15:05:00"/>
    <s v="May"/>
    <s v="Wednesday"/>
    <n v="8"/>
    <s v="None"/>
    <d v="2019-05-29T00:00:00"/>
    <d v="1899-12-30T15:05:00"/>
    <d v="1899-12-30T15:10:00"/>
    <d v="1899-12-30T15:13:00"/>
    <s v="No"/>
    <n v="566"/>
    <x v="0"/>
    <x v="0"/>
  </r>
  <r>
    <s v="T1"/>
    <s v="Barcelona"/>
    <x v="16"/>
    <s v="VY8721"/>
    <d v="2019-05-29T15:05:00"/>
    <s v="May"/>
    <s v="Wednesday"/>
    <n v="55"/>
    <s v="Long"/>
    <d v="2019-05-29T00:00:00"/>
    <d v="1899-12-30T15:05:00"/>
    <d v="1899-12-30T15:10:00"/>
    <d v="1899-12-30T16:00:00"/>
    <s v="Yes"/>
    <n v="15"/>
    <x v="15"/>
    <x v="15"/>
  </r>
  <r>
    <s v="T1"/>
    <s v="Doha"/>
    <x v="17"/>
    <s v="QR018"/>
    <d v="2019-05-29T15:10:00"/>
    <s v="May"/>
    <s v="Wednesday"/>
    <n v="15"/>
    <s v="Short"/>
    <d v="2019-05-29T00:00:00"/>
    <d v="1899-12-30T15:10:00"/>
    <d v="1899-12-30T15:10:00"/>
    <d v="1899-12-30T15:25:00"/>
    <s v="No"/>
    <n v="4"/>
    <x v="8"/>
    <x v="16"/>
  </r>
  <r>
    <s v="T1"/>
    <s v="London-LHR"/>
    <x v="4"/>
    <s v="BA837"/>
    <d v="2019-05-29T15:25:00"/>
    <s v="May"/>
    <s v="Wednesday"/>
    <n v="27"/>
    <s v="Medium"/>
    <d v="2019-05-29T00:00:00"/>
    <d v="1899-12-30T15:25:00"/>
    <d v="1899-12-30T15:30:00"/>
    <d v="1899-12-30T15:52:00"/>
    <s v="Yes"/>
    <n v="40"/>
    <x v="4"/>
    <x v="4"/>
  </r>
  <r>
    <s v="T1"/>
    <s v="Amsterdam"/>
    <x v="2"/>
    <s v="FR3104"/>
    <d v="2019-05-29T15:30:00"/>
    <s v="May"/>
    <s v="Wednesday"/>
    <n v="0"/>
    <s v="None"/>
    <d v="2019-05-29T00:00:00"/>
    <d v="1899-12-30T15:30:00"/>
    <d v="1899-12-30T15:30:00"/>
    <d v="1899-12-30T15:30:00"/>
    <s v="No"/>
    <n v="520"/>
    <x v="2"/>
    <x v="2"/>
  </r>
  <r>
    <s v="T2"/>
    <s v="London - LCY"/>
    <x v="0"/>
    <s v="EI288"/>
    <d v="2019-05-29T15:40:00"/>
    <s v="May"/>
    <s v="Wednesday"/>
    <n v="7"/>
    <s v="None"/>
    <d v="2019-05-29T00:00:00"/>
    <d v="1899-12-30T15:40:00"/>
    <d v="1899-12-30T15:40:00"/>
    <d v="1899-12-30T15:47:00"/>
    <s v="No"/>
    <n v="566"/>
    <x v="0"/>
    <x v="0"/>
  </r>
  <r>
    <s v="T2"/>
    <s v="Miami"/>
    <x v="0"/>
    <s v="EI141"/>
    <d v="2019-05-29T15:45:00"/>
    <s v="May"/>
    <s v="Wednesday"/>
    <n v="12"/>
    <s v="Short"/>
    <d v="2019-05-29T00:00:00"/>
    <d v="1899-12-30T15:45:00"/>
    <d v="1899-12-30T15:50:00"/>
    <d v="1899-12-30T15:57:00"/>
    <s v="No"/>
    <n v="566"/>
    <x v="0"/>
    <x v="0"/>
  </r>
  <r>
    <s v="T2"/>
    <s v="Lanzarote"/>
    <x v="0"/>
    <s v="EI778"/>
    <d v="2019-05-29T15:45:00"/>
    <s v="May"/>
    <s v="Wednesday"/>
    <n v="6"/>
    <s v="None"/>
    <d v="2019-05-29T00:00:00"/>
    <d v="1899-12-30T15:45:00"/>
    <d v="1899-12-30T15:50:00"/>
    <d v="1899-12-30T15:51:00"/>
    <s v="No"/>
    <n v="566"/>
    <x v="0"/>
    <x v="0"/>
  </r>
  <r>
    <s v="T1"/>
    <s v="London - LCY"/>
    <x v="4"/>
    <s v="BA4467"/>
    <d v="2019-05-29T15:55:00"/>
    <s v="May"/>
    <s v="Wednesday"/>
    <n v="10"/>
    <s v="Short"/>
    <d v="2019-05-29T00:00:00"/>
    <d v="1899-12-30T15:55:00"/>
    <d v="1899-12-30T16:00:00"/>
    <d v="1899-12-30T16:05:00"/>
    <s v="No"/>
    <n v="40"/>
    <x v="4"/>
    <x v="4"/>
  </r>
  <r>
    <s v="T2"/>
    <s v="Chicago"/>
    <x v="0"/>
    <s v="EI123"/>
    <d v="2019-05-29T11:30:00"/>
    <s v="May"/>
    <s v="Wednesday"/>
    <n v="5"/>
    <s v="None"/>
    <d v="2019-05-29T00:00:00"/>
    <d v="1899-12-30T11:30:00"/>
    <d v="1899-12-30T11:30:00"/>
    <d v="1899-12-30T11:35:00"/>
    <s v="No"/>
    <n v="566"/>
    <x v="0"/>
    <x v="0"/>
  </r>
  <r>
    <s v="T2"/>
    <s v="Boston"/>
    <x v="0"/>
    <s v="EI137"/>
    <d v="2019-05-29T11:30:00"/>
    <s v="May"/>
    <s v="Wednesday"/>
    <n v="22"/>
    <s v="Medium"/>
    <d v="2019-05-29T00:00:00"/>
    <d v="1899-12-30T11:30:00"/>
    <d v="1899-12-30T11:30:00"/>
    <d v="1899-12-30T11:52:00"/>
    <s v="Yes"/>
    <n v="566"/>
    <x v="0"/>
    <x v="0"/>
  </r>
  <r>
    <s v="T2"/>
    <s v="New York"/>
    <x v="22"/>
    <s v="DL045"/>
    <d v="2019-05-29T11:35:00"/>
    <s v="May"/>
    <s v="Wednesday"/>
    <n v="86"/>
    <s v="Long"/>
    <d v="2019-05-29T00:00:00"/>
    <d v="1899-12-30T11:35:00"/>
    <d v="1899-12-30T11:40:00"/>
    <d v="1899-12-30T13:01:00"/>
    <s v="Yes"/>
    <n v="17"/>
    <x v="19"/>
    <x v="21"/>
  </r>
  <r>
    <s v="T2"/>
    <s v="Faro"/>
    <x v="0"/>
    <s v="EI494"/>
    <d v="2019-05-29T11:45:00"/>
    <s v="May"/>
    <s v="Wednesday"/>
    <n v="15"/>
    <s v="Short"/>
    <d v="2019-05-29T00:00:00"/>
    <d v="1899-12-30T11:45:00"/>
    <d v="1899-12-30T11:50:00"/>
    <d v="1899-12-30T12:00:00"/>
    <s v="No"/>
    <n v="566"/>
    <x v="0"/>
    <x v="0"/>
  </r>
  <r>
    <s v="T2"/>
    <s v="Lyon-Saint Exupery"/>
    <x v="0"/>
    <s v="EI552"/>
    <d v="2019-05-29T11:45:00"/>
    <s v="May"/>
    <s v="Wednesday"/>
    <n v="7"/>
    <s v="None"/>
    <d v="2019-05-29T00:00:00"/>
    <d v="1899-12-30T11:45:00"/>
    <d v="1899-12-30T11:50:00"/>
    <d v="1899-12-30T11:52:00"/>
    <s v="No"/>
    <n v="566"/>
    <x v="0"/>
    <x v="0"/>
  </r>
  <r>
    <s v="T1"/>
    <s v="Keflavik"/>
    <x v="25"/>
    <s v="FI417"/>
    <d v="2019-05-29T11:45:00"/>
    <s v="May"/>
    <s v="Wednesday"/>
    <n v="31"/>
    <s v="Long"/>
    <d v="2019-05-29T00:00:00"/>
    <d v="1899-12-30T11:45:00"/>
    <d v="1899-12-30T11:50:00"/>
    <d v="1899-12-30T12:16:00"/>
    <s v="Yes"/>
    <n v="17"/>
    <x v="21"/>
    <x v="23"/>
  </r>
  <r>
    <s v="T1"/>
    <s v="Hong Kong"/>
    <x v="35"/>
    <s v="CX306"/>
    <d v="2019-05-29T11:55:00"/>
    <s v="May"/>
    <s v="Wednesday"/>
    <n v="9"/>
    <s v="None"/>
    <d v="2019-05-29T00:00:00"/>
    <d v="1899-12-30T11:55:00"/>
    <d v="1899-12-30T12:00:00"/>
    <d v="1899-12-30T12:04:00"/>
    <s v="No"/>
    <n v="0"/>
    <x v="27"/>
    <x v="31"/>
  </r>
  <r>
    <s v="T1"/>
    <s v="London-STN"/>
    <x v="2"/>
    <s v="FR2272"/>
    <d v="2019-05-29T11:55:00"/>
    <s v="May"/>
    <s v="Wednesday"/>
    <n v="6"/>
    <s v="None"/>
    <d v="2019-05-29T00:00:00"/>
    <d v="1899-12-30T11:55:00"/>
    <d v="1899-12-30T12:00:00"/>
    <d v="1899-12-30T12:01:00"/>
    <s v="No"/>
    <n v="520"/>
    <x v="2"/>
    <x v="2"/>
  </r>
  <r>
    <s v="T2"/>
    <s v="Toulouse"/>
    <x v="0"/>
    <s v="EI532"/>
    <d v="2019-05-29T12:00:00"/>
    <s v="May"/>
    <s v="Wednesday"/>
    <n v="6"/>
    <s v="None"/>
    <d v="2019-05-29T00:00:00"/>
    <d v="1899-12-30T12:00:00"/>
    <d v="1899-12-30T12:00:00"/>
    <d v="1899-12-30T12:06:00"/>
    <s v="No"/>
    <n v="566"/>
    <x v="0"/>
    <x v="0"/>
  </r>
  <r>
    <s v="T1"/>
    <s v="Eindhoven"/>
    <x v="2"/>
    <s v="FR1964"/>
    <d v="2019-05-29T12:00:00"/>
    <s v="May"/>
    <s v="Wednesday"/>
    <n v="82"/>
    <s v="Long"/>
    <d v="2019-05-29T00:00:00"/>
    <d v="1899-12-30T12:00:00"/>
    <d v="1899-12-30T12:00:00"/>
    <d v="1899-12-30T13:22:00"/>
    <s v="Yes"/>
    <n v="520"/>
    <x v="2"/>
    <x v="2"/>
  </r>
  <r>
    <s v="T1"/>
    <s v="Exeter"/>
    <x v="8"/>
    <s v="BE308"/>
    <d v="2019-05-29T12:05:00"/>
    <s v="May"/>
    <s v="Wednesday"/>
    <n v="2"/>
    <s v="None"/>
    <d v="2019-05-29T00:00:00"/>
    <d v="1899-12-30T12:05:00"/>
    <d v="1899-12-30T12:10:00"/>
    <d v="1899-12-30T12:07:00"/>
    <s v="No"/>
    <n v="20"/>
    <x v="7"/>
    <x v="7"/>
  </r>
  <r>
    <s v="T2"/>
    <s v="New York"/>
    <x v="0"/>
    <s v="EI105"/>
    <d v="2019-05-29T10:50:00"/>
    <s v="May"/>
    <s v="Wednesday"/>
    <n v="30"/>
    <s v="Long"/>
    <d v="2019-05-29T00:00:00"/>
    <d v="1899-12-30T10:50:00"/>
    <d v="1899-12-30T10:50:00"/>
    <d v="1899-12-30T11:20:00"/>
    <s v="Yes"/>
    <n v="566"/>
    <x v="0"/>
    <x v="0"/>
  </r>
  <r>
    <s v="T1"/>
    <s v="Istanbul"/>
    <x v="14"/>
    <s v="TK1976"/>
    <d v="2019-05-29T10:55:00"/>
    <s v="May"/>
    <s v="Wednesday"/>
    <n v="16"/>
    <s v="Short"/>
    <d v="2019-05-29T00:00:00"/>
    <d v="1899-12-30T10:55:00"/>
    <d v="1899-12-30T11:00:00"/>
    <d v="1899-12-30T11:11:00"/>
    <s v="No"/>
    <n v="18"/>
    <x v="13"/>
    <x v="13"/>
  </r>
  <r>
    <s v="T2"/>
    <s v="Nice"/>
    <x v="0"/>
    <s v="EI544"/>
    <d v="2019-05-29T11:00:00"/>
    <s v="May"/>
    <s v="Wednesday"/>
    <n v="50"/>
    <s v="Long"/>
    <d v="2019-05-29T00:00:00"/>
    <d v="1899-12-30T11:00:00"/>
    <d v="1899-12-30T11:00:00"/>
    <d v="1899-12-30T11:50:00"/>
    <s v="Yes"/>
    <n v="566"/>
    <x v="0"/>
    <x v="0"/>
  </r>
  <r>
    <s v="T1"/>
    <s v="London-LGW"/>
    <x v="2"/>
    <s v="FR114"/>
    <d v="2019-05-29T11:05:00"/>
    <s v="May"/>
    <s v="Wednesday"/>
    <n v="10"/>
    <s v="Short"/>
    <d v="2019-05-29T00:00:00"/>
    <d v="1899-12-30T11:05:00"/>
    <d v="1899-12-30T11:10:00"/>
    <d v="1899-12-30T11:15:00"/>
    <s v="No"/>
    <n v="520"/>
    <x v="2"/>
    <x v="2"/>
  </r>
  <r>
    <s v="T1"/>
    <s v="Amsterdam"/>
    <x v="2"/>
    <s v="FR3102"/>
    <d v="2019-05-29T11:05:00"/>
    <s v="May"/>
    <s v="Wednesday"/>
    <n v="4"/>
    <s v="None"/>
    <d v="2019-05-29T00:00:00"/>
    <d v="1899-12-30T11:05:00"/>
    <d v="1899-12-30T11:10:00"/>
    <d v="1899-12-30T11:09:00"/>
    <s v="No"/>
    <n v="520"/>
    <x v="2"/>
    <x v="2"/>
  </r>
  <r>
    <s v="T1"/>
    <s v="Zurich"/>
    <x v="26"/>
    <s v="LX401"/>
    <d v="2019-05-29T11:15:00"/>
    <s v="May"/>
    <s v="Wednesday"/>
    <n v="5"/>
    <s v="None"/>
    <d v="2019-05-29T00:00:00"/>
    <d v="1899-12-30T11:15:00"/>
    <d v="1899-12-30T11:20:00"/>
    <d v="1899-12-30T11:20:00"/>
    <s v="No"/>
    <n v="14"/>
    <x v="22"/>
    <x v="24"/>
  </r>
  <r>
    <s v="T1"/>
    <s v="Paris-CDG"/>
    <x v="15"/>
    <s v="AF1717"/>
    <d v="2019-05-29T11:20:00"/>
    <s v="May"/>
    <s v="Wednesday"/>
    <n v="21"/>
    <s v="Medium"/>
    <d v="2019-05-29T00:00:00"/>
    <d v="1899-12-30T11:20:00"/>
    <d v="1899-12-30T11:20:00"/>
    <d v="1899-12-30T11:41:00"/>
    <s v="Yes"/>
    <n v="12"/>
    <x v="14"/>
    <x v="14"/>
  </r>
  <r>
    <s v="T2"/>
    <s v="Newquay"/>
    <x v="0"/>
    <s v="EI3930"/>
    <d v="2019-05-29T11:20:00"/>
    <s v="May"/>
    <s v="Wednesday"/>
    <n v="2"/>
    <s v="None"/>
    <d v="2019-05-29T00:00:00"/>
    <d v="1899-12-30T11:20:00"/>
    <d v="1899-12-30T11:20:00"/>
    <d v="1899-12-30T11:22:00"/>
    <s v="No"/>
    <n v="566"/>
    <x v="0"/>
    <x v="0"/>
  </r>
  <r>
    <s v="T2"/>
    <s v="Philadelphia"/>
    <x v="18"/>
    <s v="AA723"/>
    <d v="2019-05-29T11:20:00"/>
    <s v="May"/>
    <s v="Wednesday"/>
    <n v="13"/>
    <s v="Short"/>
    <d v="2019-05-29T00:00:00"/>
    <d v="1899-12-30T11:20:00"/>
    <d v="1899-12-30T11:20:00"/>
    <d v="1899-12-30T11:33:00"/>
    <s v="No"/>
    <n v="11"/>
    <x v="13"/>
    <x v="17"/>
  </r>
  <r>
    <s v="T2"/>
    <s v="London - LCY"/>
    <x v="0"/>
    <s v="EI284"/>
    <d v="2019-05-29T11:20:00"/>
    <s v="May"/>
    <s v="Wednesday"/>
    <n v="2"/>
    <s v="None"/>
    <d v="2019-05-29T00:00:00"/>
    <d v="1899-12-30T11:20:00"/>
    <d v="1899-12-30T11:20:00"/>
    <d v="1899-12-30T11:22:00"/>
    <s v="No"/>
    <n v="566"/>
    <x v="0"/>
    <x v="0"/>
  </r>
  <r>
    <s v="T2"/>
    <s v="Newark"/>
    <x v="20"/>
    <s v="UA022"/>
    <d v="2019-05-29T09:20:00"/>
    <s v="May"/>
    <s v="Wednesday"/>
    <n v="67"/>
    <s v="Long"/>
    <d v="2019-05-29T00:00:00"/>
    <d v="1899-12-30T09:20:00"/>
    <d v="1899-12-30T09:20:00"/>
    <d v="1899-12-30T10:27:00"/>
    <s v="Yes"/>
    <n v="18"/>
    <x v="17"/>
    <x v="19"/>
  </r>
  <r>
    <s v="T1"/>
    <s v="Tallinn"/>
    <x v="2"/>
    <s v="FR1796"/>
    <d v="2019-05-29T09:25:00"/>
    <s v="May"/>
    <s v="Wednesday"/>
    <n v="20"/>
    <s v="Medium"/>
    <d v="2019-05-29T00:00:00"/>
    <d v="1899-12-30T09:25:00"/>
    <d v="1899-12-30T09:30:00"/>
    <d v="1899-12-30T09:45:00"/>
    <s v="No"/>
    <n v="520"/>
    <x v="2"/>
    <x v="2"/>
  </r>
  <r>
    <s v="T2"/>
    <s v="Isle Of Man"/>
    <x v="0"/>
    <s v="EI3212"/>
    <d v="2019-05-29T09:25:00"/>
    <s v="May"/>
    <s v="Wednesday"/>
    <n v="12"/>
    <s v="Short"/>
    <d v="2019-05-29T00:00:00"/>
    <d v="1899-12-30T09:25:00"/>
    <d v="1899-12-30T09:30:00"/>
    <d v="1899-12-30T09:37:00"/>
    <s v="No"/>
    <n v="566"/>
    <x v="0"/>
    <x v="0"/>
  </r>
  <r>
    <s v="T1"/>
    <s v="Faro"/>
    <x v="2"/>
    <s v="FR7034"/>
    <d v="2019-05-29T09:30:00"/>
    <s v="May"/>
    <s v="Wednesday"/>
    <n v="14"/>
    <s v="Short"/>
    <d v="2019-05-29T00:00:00"/>
    <d v="1899-12-30T09:30:00"/>
    <d v="1899-12-30T09:30:00"/>
    <d v="1899-12-30T09:44:00"/>
    <s v="No"/>
    <n v="520"/>
    <x v="2"/>
    <x v="2"/>
  </r>
  <r>
    <s v="T2"/>
    <s v="London-LHR"/>
    <x v="0"/>
    <s v="EI156"/>
    <d v="2019-05-29T09:30:00"/>
    <s v="May"/>
    <s v="Wednesday"/>
    <n v="32"/>
    <s v="Long"/>
    <d v="2019-05-29T00:00:00"/>
    <d v="1899-12-30T09:30:00"/>
    <d v="1899-12-30T09:30:00"/>
    <d v="1899-12-30T10:02:00"/>
    <s v="Yes"/>
    <n v="566"/>
    <x v="0"/>
    <x v="0"/>
  </r>
  <r>
    <s v="T1"/>
    <s v="Abu Dhabi"/>
    <x v="27"/>
    <s v="EY042"/>
    <d v="2019-05-29T09:35:00"/>
    <s v="May"/>
    <s v="Wednesday"/>
    <n v="5"/>
    <s v="None"/>
    <d v="2019-05-29T00:00:00"/>
    <d v="1899-12-30T09:35:00"/>
    <d v="1899-12-30T09:40:00"/>
    <d v="1899-12-30T09:40:00"/>
    <s v="No"/>
    <n v="5"/>
    <x v="15"/>
    <x v="25"/>
  </r>
  <r>
    <s v="T1"/>
    <s v="Poznan"/>
    <x v="2"/>
    <s v="FR1974"/>
    <d v="2019-05-29T09:35:00"/>
    <s v="May"/>
    <s v="Wednesday"/>
    <n v="16"/>
    <s v="Short"/>
    <d v="2019-05-29T00:00:00"/>
    <d v="1899-12-30T09:35:00"/>
    <d v="1899-12-30T09:40:00"/>
    <d v="1899-12-30T09:51:00"/>
    <s v="No"/>
    <n v="520"/>
    <x v="2"/>
    <x v="2"/>
  </r>
  <r>
    <s v="T2"/>
    <s v="London-LHR"/>
    <x v="0"/>
    <s v="EI158"/>
    <d v="2019-05-29T09:40:00"/>
    <s v="May"/>
    <s v="Wednesday"/>
    <n v="15"/>
    <s v="Short"/>
    <d v="2019-05-29T00:00:00"/>
    <d v="1899-12-30T09:40:00"/>
    <d v="1899-12-30T09:40:00"/>
    <d v="1899-12-30T09:55:00"/>
    <s v="No"/>
    <n v="566"/>
    <x v="0"/>
    <x v="0"/>
  </r>
  <r>
    <s v="T1"/>
    <s v="Newcastle"/>
    <x v="2"/>
    <s v="FR172"/>
    <d v="2019-05-29T09:45:00"/>
    <s v="May"/>
    <s v="Wednesday"/>
    <n v="7"/>
    <s v="None"/>
    <d v="2019-05-29T00:00:00"/>
    <d v="1899-12-30T09:45:00"/>
    <d v="1899-12-30T09:50:00"/>
    <d v="1899-12-30T09:52:00"/>
    <s v="No"/>
    <n v="520"/>
    <x v="2"/>
    <x v="2"/>
  </r>
  <r>
    <s v="T1"/>
    <s v="Lublin"/>
    <x v="2"/>
    <s v="FR9505"/>
    <d v="2019-05-29T09:45:00"/>
    <s v="May"/>
    <s v="Wednesday"/>
    <n v="33"/>
    <s v="Long"/>
    <d v="2019-05-29T00:00:00"/>
    <d v="1899-12-30T09:45:00"/>
    <d v="1899-12-30T09:50:00"/>
    <d v="1899-12-30T10:18:00"/>
    <s v="Yes"/>
    <n v="520"/>
    <x v="2"/>
    <x v="2"/>
  </r>
  <r>
    <s v="T2"/>
    <s v="Paris-CDG"/>
    <x v="0"/>
    <s v="EI524"/>
    <d v="2019-05-29T09:50:00"/>
    <s v="May"/>
    <s v="Wednesday"/>
    <n v="2"/>
    <s v="None"/>
    <d v="2019-05-29T00:00:00"/>
    <d v="1899-12-30T09:50:00"/>
    <d v="1899-12-30T09:50:00"/>
    <d v="1899-12-30T09:52:00"/>
    <s v="No"/>
    <n v="566"/>
    <x v="0"/>
    <x v="0"/>
  </r>
  <r>
    <s v="T2"/>
    <s v="Charlotte"/>
    <x v="18"/>
    <s v="AA725"/>
    <d v="2019-05-29T09:50:00"/>
    <s v="May"/>
    <s v="Wednesday"/>
    <n v="1"/>
    <s v="None"/>
    <d v="2019-05-29T00:00:00"/>
    <d v="1899-12-30T09:50:00"/>
    <d v="1899-12-30T09:50:00"/>
    <d v="1899-12-30T09:51:00"/>
    <s v="No"/>
    <n v="11"/>
    <x v="13"/>
    <x v="17"/>
  </r>
  <r>
    <s v="T2"/>
    <s v="Manchester"/>
    <x v="0"/>
    <s v="EI3322"/>
    <d v="2019-05-29T09:50:00"/>
    <s v="May"/>
    <s v="Wednesday"/>
    <n v="29"/>
    <s v="Medium"/>
    <d v="2019-05-29T00:00:00"/>
    <d v="1899-12-30T09:50:00"/>
    <d v="1899-12-30T09:50:00"/>
    <d v="1899-12-30T10:19:00"/>
    <s v="Yes"/>
    <n v="566"/>
    <x v="0"/>
    <x v="0"/>
  </r>
  <r>
    <s v="T2"/>
    <s v="Edinburgh"/>
    <x v="0"/>
    <s v="EI3252"/>
    <d v="2019-05-29T09:55:00"/>
    <s v="May"/>
    <s v="Wednesday"/>
    <n v="6"/>
    <s v="None"/>
    <d v="2019-05-29T00:00:00"/>
    <d v="1899-12-30T09:55:00"/>
    <d v="1899-12-30T10:00:00"/>
    <d v="1899-12-30T10:01:00"/>
    <s v="No"/>
    <n v="566"/>
    <x v="0"/>
    <x v="0"/>
  </r>
  <r>
    <s v="T2"/>
    <s v="Amsterdam"/>
    <x v="0"/>
    <s v="EI604"/>
    <d v="2019-05-29T10:00:00"/>
    <s v="May"/>
    <s v="Wednesday"/>
    <n v="21"/>
    <s v="Medium"/>
    <d v="2019-05-29T00:00:00"/>
    <d v="1899-12-30T10:00:00"/>
    <d v="1899-12-30T10:00:00"/>
    <d v="1899-12-30T10:21:00"/>
    <s v="Yes"/>
    <n v="566"/>
    <x v="0"/>
    <x v="0"/>
  </r>
  <r>
    <s v="T2"/>
    <s v="Glasgow"/>
    <x v="0"/>
    <s v="EI3222"/>
    <d v="2019-05-29T10:00:00"/>
    <s v="May"/>
    <s v="Wednesday"/>
    <n v="46"/>
    <s v="Long"/>
    <d v="2019-05-29T00:00:00"/>
    <d v="1899-12-30T10:00:00"/>
    <d v="1899-12-30T10:00:00"/>
    <d v="1899-12-30T10:46:00"/>
    <s v="Yes"/>
    <n v="566"/>
    <x v="0"/>
    <x v="0"/>
  </r>
  <r>
    <s v="T1"/>
    <s v="Budapest"/>
    <x v="2"/>
    <s v="FR1025"/>
    <d v="2019-05-29T10:05:00"/>
    <s v="May"/>
    <s v="Wednesday"/>
    <n v="6"/>
    <s v="None"/>
    <d v="2019-05-29T00:00:00"/>
    <d v="1899-12-30T10:05:00"/>
    <d v="1899-12-30T10:10:00"/>
    <d v="1899-12-30T10:11:00"/>
    <s v="No"/>
    <n v="520"/>
    <x v="2"/>
    <x v="2"/>
  </r>
  <r>
    <s v="T1"/>
    <s v="Alicante"/>
    <x v="2"/>
    <s v="FR7062"/>
    <d v="2019-05-29T10:10:00"/>
    <s v="May"/>
    <s v="Wednesday"/>
    <n v="1"/>
    <s v="None"/>
    <d v="2019-05-29T00:00:00"/>
    <d v="1899-12-30T10:10:00"/>
    <d v="1899-12-30T10:10:00"/>
    <d v="1899-12-30T10:11:00"/>
    <s v="No"/>
    <n v="520"/>
    <x v="2"/>
    <x v="2"/>
  </r>
  <r>
    <s v="T1"/>
    <s v="Helsinki"/>
    <x v="29"/>
    <s v="AY1382"/>
    <d v="2019-05-29T10:15:00"/>
    <s v="May"/>
    <s v="Wednesday"/>
    <n v="32"/>
    <s v="Long"/>
    <d v="2019-05-29T00:00:00"/>
    <d v="1899-12-30T10:15:00"/>
    <d v="1899-12-30T10:20:00"/>
    <d v="1899-12-30T10:47:00"/>
    <s v="Yes"/>
    <n v="9"/>
    <x v="15"/>
    <x v="27"/>
  </r>
  <r>
    <s v="T1"/>
    <s v="Vancouver"/>
    <x v="23"/>
    <s v="AC1941"/>
    <d v="2019-05-29T10:15:00"/>
    <s v="May"/>
    <s v="Wednesday"/>
    <n v="134"/>
    <s v="Long"/>
    <d v="2019-05-29T00:00:00"/>
    <d v="1899-12-30T10:15:00"/>
    <d v="1899-12-30T10:20:00"/>
    <d v="1899-12-30T12:29:00"/>
    <s v="Yes"/>
    <n v="10"/>
    <x v="20"/>
    <x v="22"/>
  </r>
  <r>
    <s v="T1"/>
    <s v="Lisbon"/>
    <x v="11"/>
    <s v="TP1323"/>
    <d v="2019-05-29T10:35:00"/>
    <s v="May"/>
    <s v="Wednesday"/>
    <n v="24"/>
    <s v="Medium"/>
    <d v="2019-05-29T00:00:00"/>
    <d v="1899-12-30T10:35:00"/>
    <d v="1899-12-30T10:40:00"/>
    <d v="1899-12-30T10:59:00"/>
    <s v="Yes"/>
    <n v="23"/>
    <x v="10"/>
    <x v="10"/>
  </r>
  <r>
    <s v="T2"/>
    <s v="Birmingham"/>
    <x v="0"/>
    <s v="EI3264"/>
    <d v="2019-05-29T10:35:00"/>
    <s v="May"/>
    <s v="Wednesday"/>
    <n v="0"/>
    <s v="None"/>
    <d v="2019-05-29T00:00:00"/>
    <d v="1899-12-30T10:35:00"/>
    <d v="1899-12-30T10:40:00"/>
    <d v="1899-12-30T10:35:00"/>
    <s v="No"/>
    <n v="566"/>
    <x v="0"/>
    <x v="0"/>
  </r>
  <r>
    <s v="T1"/>
    <s v="Birmingham"/>
    <x v="2"/>
    <s v="FR664"/>
    <d v="2019-05-29T10:35:00"/>
    <s v="May"/>
    <s v="Wednesday"/>
    <n v="28"/>
    <s v="Medium"/>
    <d v="2019-05-29T00:00:00"/>
    <d v="1899-12-30T10:35:00"/>
    <d v="1899-12-30T10:40:00"/>
    <d v="1899-12-30T11:03:00"/>
    <s v="Yes"/>
    <n v="520"/>
    <x v="2"/>
    <x v="2"/>
  </r>
  <r>
    <s v="T2"/>
    <s v="Boston"/>
    <x v="22"/>
    <s v="DL155"/>
    <d v="2019-05-29T10:35:00"/>
    <s v="May"/>
    <s v="Wednesday"/>
    <n v="23"/>
    <s v="Medium"/>
    <d v="2019-05-29T00:00:00"/>
    <d v="1899-12-30T10:35:00"/>
    <d v="1899-12-30T10:40:00"/>
    <d v="1899-12-30T10:58:00"/>
    <s v="Yes"/>
    <n v="17"/>
    <x v="19"/>
    <x v="21"/>
  </r>
  <r>
    <s v="T1"/>
    <s v="London-LHR"/>
    <x v="4"/>
    <s v="BA827"/>
    <d v="2019-05-29T10:45:00"/>
    <s v="May"/>
    <s v="Wednesday"/>
    <n v="9"/>
    <s v="None"/>
    <d v="2019-05-29T00:00:00"/>
    <d v="1899-12-30T10:45:00"/>
    <d v="1899-12-30T10:50:00"/>
    <d v="1899-12-30T10:54:00"/>
    <s v="No"/>
    <n v="40"/>
    <x v="4"/>
    <x v="4"/>
  </r>
  <r>
    <s v="T1"/>
    <s v="London-STN"/>
    <x v="2"/>
    <s v="FR206"/>
    <d v="2019-05-29T08:20:00"/>
    <s v="May"/>
    <s v="Wednesday"/>
    <n v="0"/>
    <s v="None"/>
    <d v="2019-05-29T00:00:00"/>
    <d v="1899-12-30T08:20:00"/>
    <d v="1899-12-30T08:20:00"/>
    <d v="1899-12-30T08:20:00"/>
    <s v="No"/>
    <n v="520"/>
    <x v="2"/>
    <x v="2"/>
  </r>
  <r>
    <s v="T1"/>
    <s v="Cardiff"/>
    <x v="8"/>
    <s v="BE4522"/>
    <d v="2019-05-29T08:35:00"/>
    <s v="May"/>
    <s v="Wednesday"/>
    <n v="37"/>
    <s v="Long"/>
    <d v="2019-05-29T00:00:00"/>
    <d v="1899-12-30T08:35:00"/>
    <d v="1899-12-30T08:40:00"/>
    <d v="1899-12-30T09:12:00"/>
    <s v="Yes"/>
    <n v="20"/>
    <x v="7"/>
    <x v="7"/>
  </r>
  <r>
    <s v="T2"/>
    <s v="London-LGW"/>
    <x v="0"/>
    <s v="EI232"/>
    <d v="2019-05-29T08:40:00"/>
    <s v="May"/>
    <s v="Wednesday"/>
    <n v="19"/>
    <s v="Short"/>
    <d v="2019-05-29T00:00:00"/>
    <d v="1899-12-30T08:40:00"/>
    <d v="1899-12-30T08:40:00"/>
    <d v="1899-12-30T08:59:00"/>
    <s v="No"/>
    <n v="566"/>
    <x v="0"/>
    <x v="0"/>
  </r>
  <r>
    <s v="T1"/>
    <s v="London - LCY"/>
    <x v="4"/>
    <s v="BA4463"/>
    <d v="2019-05-29T08:40:00"/>
    <s v="May"/>
    <s v="Wednesday"/>
    <n v="45"/>
    <s v="Long"/>
    <d v="2019-05-29T00:00:00"/>
    <d v="1899-12-30T08:40:00"/>
    <d v="1899-12-30T08:40:00"/>
    <d v="1899-12-30T09:25:00"/>
    <s v="Yes"/>
    <n v="40"/>
    <x v="4"/>
    <x v="4"/>
  </r>
  <r>
    <s v="T1"/>
    <s v="Southampton"/>
    <x v="8"/>
    <s v="BE382"/>
    <d v="2019-05-29T08:40:00"/>
    <s v="May"/>
    <s v="Wednesday"/>
    <n v="6"/>
    <s v="None"/>
    <d v="2019-05-29T00:00:00"/>
    <d v="1899-12-30T08:40:00"/>
    <d v="1899-12-30T08:40:00"/>
    <d v="1899-12-30T08:46:00"/>
    <s v="No"/>
    <n v="20"/>
    <x v="7"/>
    <x v="7"/>
  </r>
  <r>
    <s v="T1"/>
    <s v="Amsterdam"/>
    <x v="7"/>
    <s v="KL934"/>
    <d v="2019-05-29T08:50:00"/>
    <s v="May"/>
    <s v="Wednesday"/>
    <n v="41"/>
    <s v="Long"/>
    <d v="2019-05-29T00:00:00"/>
    <d v="1899-12-30T08:50:00"/>
    <d v="1899-12-30T08:50:00"/>
    <d v="1899-12-30T09:31:00"/>
    <s v="Yes"/>
    <n v="50"/>
    <x v="6"/>
    <x v="6"/>
  </r>
  <r>
    <s v="T1"/>
    <s v="London - SEN"/>
    <x v="2"/>
    <s v="FR2187"/>
    <d v="2019-05-29T08:55:00"/>
    <s v="May"/>
    <s v="Wednesday"/>
    <n v="21"/>
    <s v="Medium"/>
    <d v="2019-05-29T00:00:00"/>
    <d v="1899-12-30T08:55:00"/>
    <d v="1899-12-30T09:00:00"/>
    <d v="1899-12-30T09:16:00"/>
    <s v="Yes"/>
    <n v="520"/>
    <x v="2"/>
    <x v="2"/>
  </r>
  <r>
    <s v="T1"/>
    <s v="Geneva"/>
    <x v="26"/>
    <s v="LX411"/>
    <d v="2019-05-29T08:55:00"/>
    <s v="May"/>
    <s v="Wednesday"/>
    <n v="17"/>
    <s v="Short"/>
    <d v="2019-05-29T00:00:00"/>
    <d v="1899-12-30T08:55:00"/>
    <d v="1899-12-30T09:00:00"/>
    <d v="1899-12-30T09:12:00"/>
    <s v="No"/>
    <n v="14"/>
    <x v="22"/>
    <x v="24"/>
  </r>
  <r>
    <s v="T1"/>
    <s v="Halifax"/>
    <x v="30"/>
    <s v="WS051"/>
    <d v="2019-05-29T09:00:00"/>
    <s v="May"/>
    <s v="Wednesday"/>
    <n v="20"/>
    <s v="Medium"/>
    <d v="2019-05-29T00:00:00"/>
    <d v="1899-12-30T09:00:00"/>
    <d v="1899-12-30T09:00:00"/>
    <d v="1899-12-30T09:20:00"/>
    <s v="No"/>
    <n v="2"/>
    <x v="23"/>
    <x v="16"/>
  </r>
  <r>
    <s v="T2"/>
    <s v="Newcastle"/>
    <x v="0"/>
    <s v="EI3350"/>
    <d v="2019-05-29T09:00:00"/>
    <s v="May"/>
    <s v="Wednesday"/>
    <n v="13"/>
    <s v="Short"/>
    <d v="2019-05-29T00:00:00"/>
    <d v="1899-12-30T09:00:00"/>
    <d v="1899-12-30T09:00:00"/>
    <d v="1899-12-30T09:13:00"/>
    <s v="No"/>
    <n v="566"/>
    <x v="0"/>
    <x v="0"/>
  </r>
  <r>
    <s v="T1"/>
    <s v="London-LHR"/>
    <x v="4"/>
    <s v="BA833"/>
    <d v="2019-05-29T09:05:00"/>
    <s v="May"/>
    <s v="Wednesday"/>
    <n v="5"/>
    <s v="None"/>
    <d v="2019-05-29T00:00:00"/>
    <d v="1899-12-30T09:05:00"/>
    <d v="1899-12-30T09:10:00"/>
    <d v="1899-12-30T09:10:00"/>
    <s v="No"/>
    <n v="40"/>
    <x v="4"/>
    <x v="4"/>
  </r>
  <r>
    <s v="T1"/>
    <s v="Frankfurt"/>
    <x v="12"/>
    <s v="LH977"/>
    <d v="2019-05-29T09:10:00"/>
    <s v="May"/>
    <s v="Wednesday"/>
    <n v="21"/>
    <s v="Medium"/>
    <d v="2019-05-29T00:00:00"/>
    <d v="1899-12-30T09:10:00"/>
    <d v="1899-12-30T09:10:00"/>
    <d v="1899-12-30T09:31:00"/>
    <s v="Yes"/>
    <n v="17"/>
    <x v="11"/>
    <x v="11"/>
  </r>
  <r>
    <s v="T1"/>
    <s v="Riga"/>
    <x v="31"/>
    <s v="BT662"/>
    <d v="2019-05-29T09:15:00"/>
    <s v="May"/>
    <s v="Wednesday"/>
    <n v="28"/>
    <s v="Medium"/>
    <d v="2019-05-29T00:00:00"/>
    <d v="1899-12-30T09:15:00"/>
    <d v="1899-12-30T09:20:00"/>
    <d v="1899-12-30T09:43:00"/>
    <s v="Yes"/>
    <n v="3"/>
    <x v="24"/>
    <x v="28"/>
  </r>
  <r>
    <s v="T2"/>
    <s v="Dubrovnik"/>
    <x v="0"/>
    <s v="EI476"/>
    <d v="2019-05-29T07:20:00"/>
    <s v="May"/>
    <s v="Wednesday"/>
    <n v="19"/>
    <s v="Short"/>
    <d v="2019-05-29T00:00:00"/>
    <d v="1899-12-30T07:20:00"/>
    <d v="1899-12-30T07:20:00"/>
    <d v="1899-12-30T07:39:00"/>
    <s v="No"/>
    <n v="566"/>
    <x v="0"/>
    <x v="0"/>
  </r>
  <r>
    <s v="T1"/>
    <s v="Alicante"/>
    <x v="2"/>
    <s v="FR7762"/>
    <d v="2019-05-29T07:20:00"/>
    <s v="May"/>
    <s v="Wednesday"/>
    <n v="3"/>
    <s v="None"/>
    <d v="2019-05-29T00:00:00"/>
    <d v="1899-12-30T07:20:00"/>
    <d v="1899-12-30T07:20:00"/>
    <d v="1899-12-30T07:23:00"/>
    <s v="No"/>
    <n v="520"/>
    <x v="2"/>
    <x v="2"/>
  </r>
  <r>
    <s v="T1"/>
    <s v="Athens"/>
    <x v="2"/>
    <s v="FR4518"/>
    <d v="2019-05-29T07:20:00"/>
    <s v="May"/>
    <s v="Wednesday"/>
    <n v="15"/>
    <s v="Short"/>
    <d v="2019-05-29T00:00:00"/>
    <d v="1899-12-30T07:20:00"/>
    <d v="1899-12-30T07:20:00"/>
    <d v="1899-12-30T07:35:00"/>
    <s v="No"/>
    <n v="520"/>
    <x v="2"/>
    <x v="2"/>
  </r>
  <r>
    <s v="T2"/>
    <s v="London-LGW"/>
    <x v="0"/>
    <s v="EI230"/>
    <d v="2019-05-29T07:20:00"/>
    <s v="May"/>
    <s v="Wednesday"/>
    <n v="4"/>
    <s v="None"/>
    <d v="2019-05-29T00:00:00"/>
    <d v="1899-12-30T07:20:00"/>
    <d v="1899-12-30T07:20:00"/>
    <d v="1899-12-30T07:24:00"/>
    <s v="No"/>
    <n v="566"/>
    <x v="0"/>
    <x v="0"/>
  </r>
  <r>
    <s v="T1"/>
    <s v="Berlin"/>
    <x v="2"/>
    <s v="FR8556"/>
    <d v="2019-05-29T07:20:00"/>
    <s v="May"/>
    <s v="Wednesday"/>
    <n v="0"/>
    <s v="None"/>
    <d v="2019-05-29T00:00:00"/>
    <d v="1899-12-30T07:20:00"/>
    <d v="1899-12-30T07:20:00"/>
    <d v="1899-12-30T07:20:00"/>
    <s v="No"/>
    <n v="520"/>
    <x v="2"/>
    <x v="2"/>
  </r>
  <r>
    <s v="T1"/>
    <s v="Zadar"/>
    <x v="2"/>
    <s v="FR7312"/>
    <d v="2019-05-29T07:20:00"/>
    <s v="May"/>
    <s v="Wednesday"/>
    <n v="13"/>
    <s v="Short"/>
    <d v="2019-05-29T00:00:00"/>
    <d v="1899-12-30T07:20:00"/>
    <d v="1899-12-30T07:20:00"/>
    <d v="1899-12-30T07:33:00"/>
    <s v="No"/>
    <n v="520"/>
    <x v="2"/>
    <x v="2"/>
  </r>
  <r>
    <s v="T2"/>
    <s v="Lanzarote"/>
    <x v="0"/>
    <s v="EI776"/>
    <d v="2019-05-29T07:30:00"/>
    <s v="May"/>
    <s v="Wednesday"/>
    <n v="3"/>
    <s v="None"/>
    <d v="2019-05-29T00:00:00"/>
    <d v="1899-12-30T07:30:00"/>
    <d v="1899-12-30T07:30:00"/>
    <d v="1899-12-30T07:33:00"/>
    <s v="No"/>
    <n v="566"/>
    <x v="0"/>
    <x v="0"/>
  </r>
  <r>
    <s v="T2"/>
    <s v="London-LHR"/>
    <x v="0"/>
    <s v="EI154"/>
    <d v="2019-05-29T07:30:00"/>
    <s v="May"/>
    <s v="Wednesday"/>
    <n v="4"/>
    <s v="None"/>
    <d v="2019-05-29T00:00:00"/>
    <d v="1899-12-30T07:30:00"/>
    <d v="1899-12-30T07:30:00"/>
    <d v="1899-12-30T07:34:00"/>
    <s v="No"/>
    <n v="566"/>
    <x v="0"/>
    <x v="0"/>
  </r>
  <r>
    <s v="T2"/>
    <s v="London - LCY"/>
    <x v="0"/>
    <s v="EI282"/>
    <d v="2019-05-29T07:30:00"/>
    <s v="May"/>
    <s v="Wednesday"/>
    <n v="0"/>
    <s v="None"/>
    <d v="2019-05-29T00:00:00"/>
    <d v="1899-12-30T07:30:00"/>
    <d v="1899-12-30T07:30:00"/>
    <d v="1899-12-30T07:30:00"/>
    <s v="No"/>
    <n v="566"/>
    <x v="0"/>
    <x v="0"/>
  </r>
  <r>
    <s v="T1"/>
    <s v="London-LHR"/>
    <x v="4"/>
    <s v="BA831"/>
    <d v="2019-05-29T07:30:00"/>
    <s v="May"/>
    <s v="Wednesday"/>
    <n v="11"/>
    <s v="Short"/>
    <d v="2019-05-29T00:00:00"/>
    <d v="1899-12-30T07:30:00"/>
    <d v="1899-12-30T07:30:00"/>
    <d v="1899-12-30T07:41:00"/>
    <s v="No"/>
    <n v="40"/>
    <x v="4"/>
    <x v="4"/>
  </r>
  <r>
    <s v="T1"/>
    <s v="London-LGW"/>
    <x v="2"/>
    <s v="FR112"/>
    <d v="2019-05-29T07:35:00"/>
    <s v="May"/>
    <s v="Wednesday"/>
    <n v="2"/>
    <s v="None"/>
    <d v="2019-05-29T00:00:00"/>
    <d v="1899-12-30T07:35:00"/>
    <d v="1899-12-30T07:40:00"/>
    <d v="1899-12-30T07:37:00"/>
    <s v="No"/>
    <n v="520"/>
    <x v="2"/>
    <x v="2"/>
  </r>
  <r>
    <s v="T2"/>
    <s v="Faro"/>
    <x v="0"/>
    <s v="EI492"/>
    <d v="2019-05-29T07:40:00"/>
    <s v="May"/>
    <s v="Wednesday"/>
    <n v="12"/>
    <s v="Short"/>
    <d v="2019-05-29T00:00:00"/>
    <d v="1899-12-30T07:40:00"/>
    <d v="1899-12-30T07:40:00"/>
    <d v="1899-12-30T07:52:00"/>
    <s v="No"/>
    <n v="566"/>
    <x v="0"/>
    <x v="0"/>
  </r>
  <r>
    <s v="T2"/>
    <s v="Venice"/>
    <x v="0"/>
    <s v="EI422"/>
    <d v="2019-05-29T07:40:00"/>
    <s v="May"/>
    <s v="Wednesday"/>
    <n v="4"/>
    <s v="None"/>
    <d v="2019-05-29T00:00:00"/>
    <d v="1899-12-30T07:40:00"/>
    <d v="1899-12-30T07:40:00"/>
    <d v="1899-12-30T07:44:00"/>
    <s v="No"/>
    <n v="566"/>
    <x v="0"/>
    <x v="0"/>
  </r>
  <r>
    <s v="T1"/>
    <s v="Frankfurt"/>
    <x v="2"/>
    <s v="FR380"/>
    <d v="2019-05-29T07:40:00"/>
    <s v="May"/>
    <s v="Wednesday"/>
    <n v="26"/>
    <s v="Medium"/>
    <d v="2019-05-29T00:00:00"/>
    <d v="1899-12-30T07:40:00"/>
    <d v="1899-12-30T07:40:00"/>
    <d v="1899-12-30T08:06:00"/>
    <s v="Yes"/>
    <n v="520"/>
    <x v="2"/>
    <x v="2"/>
  </r>
  <r>
    <s v="T1"/>
    <s v="Lodz"/>
    <x v="2"/>
    <s v="FR1978"/>
    <d v="2019-05-29T07:40:00"/>
    <s v="May"/>
    <s v="Wednesday"/>
    <n v="36"/>
    <s v="Long"/>
    <d v="2019-05-29T00:00:00"/>
    <d v="1899-12-30T07:40:00"/>
    <d v="1899-12-30T07:40:00"/>
    <d v="1899-12-30T08:16:00"/>
    <s v="Yes"/>
    <n v="520"/>
    <x v="2"/>
    <x v="2"/>
  </r>
  <r>
    <s v="T1"/>
    <s v="Salzburg"/>
    <x v="10"/>
    <s v="TOM1346"/>
    <d v="2019-05-29T07:45:00"/>
    <s v="May"/>
    <s v="Wednesday"/>
    <n v="14"/>
    <s v="Short"/>
    <d v="2019-05-29T00:00:00"/>
    <d v="1899-12-30T07:45:00"/>
    <d v="1899-12-30T07:50:00"/>
    <d v="1899-12-30T07:59:00"/>
    <s v="No"/>
    <n v="29"/>
    <x v="9"/>
    <x v="9"/>
  </r>
  <r>
    <s v="T1"/>
    <s v="Hamburg"/>
    <x v="2"/>
    <s v="FR8511"/>
    <d v="2019-05-29T07:55:00"/>
    <s v="May"/>
    <s v="Wednesday"/>
    <n v="4"/>
    <s v="None"/>
    <d v="2019-05-29T00:00:00"/>
    <d v="1899-12-30T07:55:00"/>
    <d v="1899-12-30T08:00:00"/>
    <d v="1899-12-30T07:59:00"/>
    <s v="No"/>
    <n v="520"/>
    <x v="2"/>
    <x v="2"/>
  </r>
  <r>
    <s v="T1"/>
    <s v="Leeds Bradford"/>
    <x v="2"/>
    <s v="FR152"/>
    <d v="2019-05-29T08:00:00"/>
    <s v="May"/>
    <s v="Wednesday"/>
    <n v="2"/>
    <s v="None"/>
    <d v="2019-05-29T00:00:00"/>
    <d v="1899-12-30T08:00:00"/>
    <d v="1899-12-30T08:00:00"/>
    <d v="1899-12-30T08:02:00"/>
    <s v="No"/>
    <n v="520"/>
    <x v="2"/>
    <x v="2"/>
  </r>
  <r>
    <s v="T1"/>
    <s v="Milan-BGY"/>
    <x v="2"/>
    <s v="FR4038"/>
    <d v="2019-05-29T08:00:00"/>
    <s v="May"/>
    <s v="Wednesday"/>
    <n v="0"/>
    <s v="None"/>
    <d v="2019-05-29T00:00:00"/>
    <d v="1899-12-30T08:00:00"/>
    <d v="1899-12-30T08:00:00"/>
    <d v="1899-12-30T08:00:00"/>
    <s v="No"/>
    <n v="520"/>
    <x v="2"/>
    <x v="2"/>
  </r>
  <r>
    <s v="T1"/>
    <s v="East Midlands"/>
    <x v="2"/>
    <s v="FR534"/>
    <d v="2019-05-29T08:05:00"/>
    <s v="May"/>
    <s v="Wednesday"/>
    <n v="25"/>
    <s v="Medium"/>
    <d v="2019-05-29T00:00:00"/>
    <d v="1899-12-30T08:05:00"/>
    <d v="1899-12-30T08:10:00"/>
    <d v="1899-12-30T08:30:00"/>
    <s v="Yes"/>
    <n v="520"/>
    <x v="2"/>
    <x v="2"/>
  </r>
  <r>
    <s v="T2"/>
    <s v="New York"/>
    <x v="0"/>
    <s v="EI105"/>
    <d v="2019-05-29T10:50:00"/>
    <s v="May"/>
    <s v="Wednesday"/>
    <n v="29"/>
    <s v="Medium"/>
    <d v="2019-05-29T00:00:00"/>
    <d v="1899-12-30T10:50:00"/>
    <d v="1899-12-30T10:50:00"/>
    <d v="1899-12-30T11:19:00"/>
    <s v="Yes"/>
    <n v="566"/>
    <x v="0"/>
    <x v="0"/>
  </r>
  <r>
    <s v="T1"/>
    <s v="London-STN"/>
    <x v="2"/>
    <s v="FR202"/>
    <d v="2019-05-29T06:25:00"/>
    <s v="May"/>
    <s v="Wednesday"/>
    <n v="2"/>
    <s v="None"/>
    <d v="2019-05-29T00:00:00"/>
    <d v="1899-12-30T06:25:00"/>
    <d v="1899-12-30T06:30:00"/>
    <d v="1899-12-30T06:27:00"/>
    <s v="No"/>
    <n v="520"/>
    <x v="2"/>
    <x v="2"/>
  </r>
  <r>
    <s v="T1"/>
    <s v="Malaga"/>
    <x v="2"/>
    <s v="FR7048"/>
    <d v="2019-05-29T06:25:00"/>
    <s v="May"/>
    <s v="Wednesday"/>
    <n v="3"/>
    <s v="None"/>
    <d v="2019-05-29T00:00:00"/>
    <d v="1899-12-30T06:25:00"/>
    <d v="1899-12-30T06:30:00"/>
    <d v="1899-12-30T06:28:00"/>
    <s v="No"/>
    <n v="520"/>
    <x v="2"/>
    <x v="2"/>
  </r>
  <r>
    <s v="T1"/>
    <s v="Edinburgh"/>
    <x v="2"/>
    <s v="FR812"/>
    <d v="2019-05-29T06:25:00"/>
    <s v="May"/>
    <s v="Wednesday"/>
    <n v="1"/>
    <s v="None"/>
    <d v="2019-05-29T00:00:00"/>
    <d v="1899-12-30T06:25:00"/>
    <d v="1899-12-30T06:30:00"/>
    <d v="1899-12-30T06:26:00"/>
    <s v="No"/>
    <n v="520"/>
    <x v="2"/>
    <x v="2"/>
  </r>
  <r>
    <s v="T1"/>
    <s v="Madrid"/>
    <x v="2"/>
    <s v="FR7256"/>
    <d v="2019-05-29T06:25:00"/>
    <s v="May"/>
    <s v="Wednesday"/>
    <n v="1"/>
    <s v="None"/>
    <d v="2019-05-29T00:00:00"/>
    <d v="1899-12-30T06:25:00"/>
    <d v="1899-12-30T06:30:00"/>
    <d v="1899-12-30T06:26:00"/>
    <s v="No"/>
    <n v="520"/>
    <x v="2"/>
    <x v="2"/>
  </r>
  <r>
    <s v="T1"/>
    <s v="Amsterdam"/>
    <x v="2"/>
    <s v="FR3100"/>
    <d v="2019-05-29T06:25:00"/>
    <s v="May"/>
    <s v="Wednesday"/>
    <n v="14"/>
    <s v="Short"/>
    <d v="2019-05-29T00:00:00"/>
    <d v="1899-12-30T06:25:00"/>
    <d v="1899-12-30T06:30:00"/>
    <d v="1899-12-30T06:39:00"/>
    <s v="No"/>
    <n v="520"/>
    <x v="2"/>
    <x v="2"/>
  </r>
  <r>
    <s v="T1"/>
    <s v="London-LGW"/>
    <x v="2"/>
    <s v="FR120"/>
    <d v="2019-05-29T06:30:00"/>
    <s v="May"/>
    <s v="Wednesday"/>
    <n v="2"/>
    <s v="None"/>
    <d v="2019-05-29T00:00:00"/>
    <d v="1899-12-30T06:30:00"/>
    <d v="1899-12-30T06:30:00"/>
    <d v="1899-12-30T06:32:00"/>
    <s v="No"/>
    <n v="520"/>
    <x v="2"/>
    <x v="2"/>
  </r>
  <r>
    <s v="T1"/>
    <s v="Brussels"/>
    <x v="2"/>
    <s v="FR1452"/>
    <d v="2019-05-29T06:30:00"/>
    <s v="May"/>
    <s v="Wednesday"/>
    <n v="2"/>
    <s v="None"/>
    <d v="2019-05-29T00:00:00"/>
    <d v="1899-12-30T06:30:00"/>
    <d v="1899-12-30T06:30:00"/>
    <d v="1899-12-30T06:32:00"/>
    <s v="No"/>
    <n v="520"/>
    <x v="2"/>
    <x v="2"/>
  </r>
  <r>
    <s v="T1"/>
    <s v="Manchester"/>
    <x v="2"/>
    <s v="FR552"/>
    <d v="2019-05-29T06:30:00"/>
    <s v="May"/>
    <s v="Wednesday"/>
    <n v="2"/>
    <s v="None"/>
    <d v="2019-05-29T00:00:00"/>
    <d v="1899-12-30T06:30:00"/>
    <d v="1899-12-30T06:30:00"/>
    <d v="1899-12-30T06:32:00"/>
    <s v="No"/>
    <n v="520"/>
    <x v="2"/>
    <x v="2"/>
  </r>
  <r>
    <s v="T2"/>
    <s v="Birmingham"/>
    <x v="0"/>
    <s v="EI262"/>
    <d v="2019-05-29T06:30:00"/>
    <s v="May"/>
    <s v="Wednesday"/>
    <n v="13"/>
    <s v="Short"/>
    <d v="2019-05-29T00:00:00"/>
    <d v="1899-12-30T06:30:00"/>
    <d v="1899-12-30T06:30:00"/>
    <d v="1899-12-30T06:43:00"/>
    <s v="No"/>
    <n v="566"/>
    <x v="0"/>
    <x v="0"/>
  </r>
  <r>
    <s v="T2"/>
    <s v="London-LHR"/>
    <x v="0"/>
    <s v="EI152"/>
    <d v="2019-05-29T06:30:00"/>
    <s v="May"/>
    <s v="Wednesday"/>
    <n v="9"/>
    <s v="None"/>
    <d v="2019-05-29T00:00:00"/>
    <d v="1899-12-30T06:30:00"/>
    <d v="1899-12-30T06:30:00"/>
    <d v="1899-12-30T06:39:00"/>
    <s v="No"/>
    <n v="566"/>
    <x v="0"/>
    <x v="0"/>
  </r>
  <r>
    <s v="T2"/>
    <s v="Manchester"/>
    <x v="0"/>
    <s v="EI202"/>
    <d v="2019-05-29T06:30:00"/>
    <s v="May"/>
    <s v="Wednesday"/>
    <n v="1"/>
    <s v="None"/>
    <d v="2019-05-29T00:00:00"/>
    <d v="1899-12-30T06:30:00"/>
    <d v="1899-12-30T06:30:00"/>
    <d v="1899-12-30T06:31:00"/>
    <s v="No"/>
    <n v="566"/>
    <x v="0"/>
    <x v="0"/>
  </r>
  <r>
    <s v="T2"/>
    <s v="Edinburgh"/>
    <x v="0"/>
    <s v="EI3250"/>
    <d v="2019-05-29T06:40:00"/>
    <s v="May"/>
    <s v="Wednesday"/>
    <n v="6"/>
    <s v="None"/>
    <d v="2019-05-29T00:00:00"/>
    <d v="1899-12-30T06:40:00"/>
    <d v="1899-12-30T06:40:00"/>
    <d v="1899-12-30T06:46:00"/>
    <s v="No"/>
    <n v="566"/>
    <x v="0"/>
    <x v="0"/>
  </r>
  <r>
    <s v="T2"/>
    <s v="London - LCY"/>
    <x v="0"/>
    <s v="EI280"/>
    <d v="2019-05-29T06:40:00"/>
    <s v="May"/>
    <s v="Wednesday"/>
    <n v="10"/>
    <s v="Short"/>
    <d v="2019-05-29T00:00:00"/>
    <d v="1899-12-30T06:40:00"/>
    <d v="1899-12-30T06:40:00"/>
    <d v="1899-12-30T06:50:00"/>
    <s v="No"/>
    <n v="566"/>
    <x v="0"/>
    <x v="0"/>
  </r>
  <r>
    <s v="T2"/>
    <s v="Paris-CDG"/>
    <x v="0"/>
    <s v="EI520"/>
    <d v="2019-05-29T06:40:00"/>
    <s v="May"/>
    <s v="Wednesday"/>
    <n v="0"/>
    <s v="None"/>
    <d v="2019-05-29T00:00:00"/>
    <d v="1899-12-30T06:40:00"/>
    <d v="1899-12-30T06:40:00"/>
    <d v="1899-12-30T06:40:00"/>
    <s v="No"/>
    <n v="566"/>
    <x v="0"/>
    <x v="0"/>
  </r>
  <r>
    <s v="T2"/>
    <s v="Berlin"/>
    <x v="0"/>
    <s v="EI330"/>
    <d v="2019-05-29T06:45:00"/>
    <s v="May"/>
    <s v="Wednesday"/>
    <n v="1"/>
    <s v="None"/>
    <d v="2019-05-29T00:00:00"/>
    <d v="1899-12-30T06:45:00"/>
    <d v="1899-12-30T06:50:00"/>
    <d v="1899-12-30T06:46:00"/>
    <s v="No"/>
    <n v="566"/>
    <x v="0"/>
    <x v="0"/>
  </r>
  <r>
    <s v="T2"/>
    <s v="Barcelona"/>
    <x v="0"/>
    <s v="EI562"/>
    <d v="2019-05-29T06:45:00"/>
    <s v="May"/>
    <s v="Wednesday"/>
    <n v="0"/>
    <s v="None"/>
    <d v="2019-05-29T00:00:00"/>
    <d v="1899-12-30T06:45:00"/>
    <d v="1899-12-30T06:50:00"/>
    <d v="1899-12-30T06:45:00"/>
    <s v="No"/>
    <n v="566"/>
    <x v="0"/>
    <x v="0"/>
  </r>
  <r>
    <s v="T2"/>
    <s v="Hamburg"/>
    <x v="0"/>
    <s v="EI392"/>
    <d v="2019-05-29T06:50:00"/>
    <s v="May"/>
    <s v="Wednesday"/>
    <n v="5"/>
    <s v="None"/>
    <d v="2019-05-29T00:00:00"/>
    <d v="1899-12-30T06:50:00"/>
    <d v="1899-12-30T06:50:00"/>
    <d v="1899-12-30T06:55:00"/>
    <s v="No"/>
    <n v="566"/>
    <x v="0"/>
    <x v="0"/>
  </r>
  <r>
    <s v="T2"/>
    <s v="Glasgow"/>
    <x v="0"/>
    <s v="EI3220"/>
    <d v="2019-05-29T06:50:00"/>
    <s v="May"/>
    <s v="Wednesday"/>
    <n v="5"/>
    <s v="None"/>
    <d v="2019-05-29T00:00:00"/>
    <d v="1899-12-30T06:50:00"/>
    <d v="1899-12-30T06:50:00"/>
    <d v="1899-12-30T06:55:00"/>
    <s v="No"/>
    <n v="566"/>
    <x v="0"/>
    <x v="0"/>
  </r>
  <r>
    <s v="T2"/>
    <s v="Dusseldorf"/>
    <x v="0"/>
    <s v="EI692"/>
    <d v="2019-05-29T06:50:00"/>
    <s v="May"/>
    <s v="Wednesday"/>
    <n v="11"/>
    <s v="Short"/>
    <d v="2019-05-29T00:00:00"/>
    <d v="1899-12-30T06:50:00"/>
    <d v="1899-12-30T06:50:00"/>
    <d v="1899-12-30T07:01:00"/>
    <s v="No"/>
    <n v="566"/>
    <x v="0"/>
    <x v="0"/>
  </r>
  <r>
    <s v="T1"/>
    <s v="Rome"/>
    <x v="2"/>
    <s v="FR9432"/>
    <d v="2019-05-29T06:50:00"/>
    <s v="May"/>
    <s v="Wednesday"/>
    <n v="19"/>
    <s v="Short"/>
    <d v="2019-05-29T00:00:00"/>
    <d v="1899-12-30T06:50:00"/>
    <d v="1899-12-30T06:50:00"/>
    <d v="1899-12-30T07:09:00"/>
    <s v="No"/>
    <n v="520"/>
    <x v="2"/>
    <x v="2"/>
  </r>
  <r>
    <s v="T1"/>
    <s v="Palermo"/>
    <x v="2"/>
    <s v="FR7134"/>
    <d v="2019-05-29T06:50:00"/>
    <s v="May"/>
    <s v="Wednesday"/>
    <n v="16"/>
    <s v="Short"/>
    <d v="2019-05-29T00:00:00"/>
    <d v="1899-12-30T06:50:00"/>
    <d v="1899-12-30T06:50:00"/>
    <d v="1899-12-30T07:06:00"/>
    <s v="No"/>
    <n v="520"/>
    <x v="2"/>
    <x v="2"/>
  </r>
  <r>
    <s v="T2"/>
    <s v="Brussels"/>
    <x v="0"/>
    <s v="EI630"/>
    <d v="2019-05-29T06:50:00"/>
    <s v="May"/>
    <s v="Wednesday"/>
    <n v="6"/>
    <s v="None"/>
    <d v="2019-05-29T00:00:00"/>
    <d v="1899-12-30T06:50:00"/>
    <d v="1899-12-30T06:50:00"/>
    <d v="1899-12-30T06:56:00"/>
    <s v="No"/>
    <n v="566"/>
    <x v="0"/>
    <x v="0"/>
  </r>
  <r>
    <s v="T1"/>
    <s v="Milan-BGY"/>
    <x v="2"/>
    <s v="FR9428"/>
    <d v="2019-05-29T06:50:00"/>
    <s v="May"/>
    <s v="Wednesday"/>
    <n v="0"/>
    <s v="None"/>
    <d v="2019-05-29T00:00:00"/>
    <d v="1899-12-30T06:50:00"/>
    <d v="1899-12-30T06:50:00"/>
    <d v="1899-12-30T06:50:00"/>
    <s v="No"/>
    <n v="520"/>
    <x v="2"/>
    <x v="2"/>
  </r>
  <r>
    <s v="T2"/>
    <s v="Malaga"/>
    <x v="0"/>
    <s v="EI582"/>
    <d v="2019-05-29T07:00:00"/>
    <s v="May"/>
    <s v="Wednesday"/>
    <n v="1"/>
    <s v="None"/>
    <d v="2019-05-29T00:00:00"/>
    <d v="1899-12-30T07:00:00"/>
    <d v="1899-12-30T07:00:00"/>
    <d v="1899-12-30T07:01:00"/>
    <s v="No"/>
    <n v="566"/>
    <x v="0"/>
    <x v="0"/>
  </r>
  <r>
    <s v="T2"/>
    <s v="Milan"/>
    <x v="0"/>
    <s v="EI432"/>
    <d v="2019-05-29T07:00:00"/>
    <s v="May"/>
    <s v="Wednesday"/>
    <n v="21"/>
    <s v="Medium"/>
    <d v="2019-05-29T00:00:00"/>
    <d v="1899-12-30T07:00:00"/>
    <d v="1899-12-30T07:00:00"/>
    <d v="1899-12-30T07:21:00"/>
    <s v="Yes"/>
    <n v="566"/>
    <x v="0"/>
    <x v="0"/>
  </r>
  <r>
    <s v="T2"/>
    <s v="Munich"/>
    <x v="0"/>
    <s v="EI352"/>
    <d v="2019-05-29T07:10:00"/>
    <s v="May"/>
    <s v="Wednesday"/>
    <n v="20"/>
    <s v="Medium"/>
    <d v="2019-05-29T00:00:00"/>
    <d v="1899-12-30T07:10:00"/>
    <d v="1899-12-30T07:10:00"/>
    <d v="1899-12-30T07:30:00"/>
    <s v="No"/>
    <n v="566"/>
    <x v="0"/>
    <x v="0"/>
  </r>
  <r>
    <s v="T2"/>
    <s v="Zurich"/>
    <x v="0"/>
    <s v="EI342"/>
    <d v="2019-05-29T07:10:00"/>
    <s v="May"/>
    <s v="Wednesday"/>
    <n v="8"/>
    <s v="None"/>
    <d v="2019-05-29T00:00:00"/>
    <d v="1899-12-30T07:10:00"/>
    <d v="1899-12-30T07:10:00"/>
    <d v="1899-12-30T07:18:00"/>
    <s v="No"/>
    <n v="566"/>
    <x v="0"/>
    <x v="0"/>
  </r>
  <r>
    <s v="T2"/>
    <s v="Naples"/>
    <x v="0"/>
    <s v="EI450"/>
    <d v="2019-05-29T07:10:00"/>
    <s v="May"/>
    <s v="Wednesday"/>
    <n v="7"/>
    <s v="None"/>
    <d v="2019-05-29T00:00:00"/>
    <d v="1899-12-30T07:10:00"/>
    <d v="1899-12-30T07:10:00"/>
    <d v="1899-12-30T07:17:00"/>
    <s v="No"/>
    <n v="566"/>
    <x v="0"/>
    <x v="0"/>
  </r>
  <r>
    <s v="T1"/>
    <s v="Glasgow"/>
    <x v="2"/>
    <s v="FR5772"/>
    <d v="2019-05-29T07:15:00"/>
    <s v="May"/>
    <s v="Wednesday"/>
    <n v="3"/>
    <s v="None"/>
    <d v="2019-05-29T00:00:00"/>
    <d v="1899-12-30T07:15:00"/>
    <d v="1899-12-30T07:20:00"/>
    <d v="1899-12-30T07:18:00"/>
    <s v="No"/>
    <n v="520"/>
    <x v="2"/>
    <x v="2"/>
  </r>
  <r>
    <s v="T1"/>
    <s v="Munich"/>
    <x v="12"/>
    <s v="LH2521"/>
    <d v="2019-05-29T05:35:00"/>
    <s v="May"/>
    <s v="Wednesday"/>
    <n v="1"/>
    <s v="None"/>
    <d v="2019-05-29T00:00:00"/>
    <d v="1899-12-30T05:35:00"/>
    <d v="1899-12-30T05:40:00"/>
    <d v="1899-12-30T05:36:00"/>
    <s v="No"/>
    <n v="17"/>
    <x v="11"/>
    <x v="11"/>
  </r>
  <r>
    <s v="T1"/>
    <s v="Dalaman"/>
    <x v="2"/>
    <s v="FR4620"/>
    <d v="2019-05-29T05:55:00"/>
    <s v="May"/>
    <s v="Wednesday"/>
    <n v="18"/>
    <s v="Short"/>
    <d v="2019-05-29T00:00:00"/>
    <d v="1899-12-30T05:55:00"/>
    <d v="1899-12-30T06:00:00"/>
    <d v="1899-12-30T06:13:00"/>
    <s v="No"/>
    <n v="520"/>
    <x v="2"/>
    <x v="2"/>
  </r>
  <r>
    <s v="T1"/>
    <s v="Ibiza"/>
    <x v="10"/>
    <s v="TOM1396"/>
    <d v="2019-05-29T05:55:00"/>
    <s v="May"/>
    <s v="Wednesday"/>
    <n v="2"/>
    <s v="None"/>
    <d v="2019-05-29T00:00:00"/>
    <d v="1899-12-30T05:55:00"/>
    <d v="1899-12-30T06:00:00"/>
    <d v="1899-12-30T05:57:00"/>
    <s v="No"/>
    <n v="29"/>
    <x v="9"/>
    <x v="9"/>
  </r>
  <r>
    <s v="T1"/>
    <s v="Amsterdam"/>
    <x v="7"/>
    <s v="KL932"/>
    <d v="2019-05-29T05:55:00"/>
    <s v="May"/>
    <s v="Wednesday"/>
    <n v="8"/>
    <s v="None"/>
    <d v="2019-05-29T00:00:00"/>
    <d v="1899-12-30T05:55:00"/>
    <d v="1899-12-30T06:00:00"/>
    <d v="1899-12-30T06:03:00"/>
    <s v="No"/>
    <n v="50"/>
    <x v="6"/>
    <x v="6"/>
  </r>
  <r>
    <s v="T1"/>
    <s v="Frankfurt"/>
    <x v="12"/>
    <s v="LH983"/>
    <d v="2019-05-29T05:55:00"/>
    <s v="May"/>
    <s v="Wednesday"/>
    <n v="10"/>
    <s v="Short"/>
    <d v="2019-05-29T00:00:00"/>
    <d v="1899-12-30T05:55:00"/>
    <d v="1899-12-30T06:00:00"/>
    <d v="1899-12-30T06:05:00"/>
    <s v="No"/>
    <n v="17"/>
    <x v="11"/>
    <x v="11"/>
  </r>
  <r>
    <s v="T1"/>
    <s v="Paris-CDG"/>
    <x v="15"/>
    <s v="AF1017"/>
    <d v="2019-05-29T06:00:00"/>
    <s v="May"/>
    <s v="Wednesday"/>
    <n v="0"/>
    <s v="None"/>
    <d v="2019-05-29T00:00:00"/>
    <d v="1899-12-30T06:00:00"/>
    <d v="1899-12-30T06:00:00"/>
    <d v="1899-12-30T06:00:00"/>
    <s v="No"/>
    <n v="12"/>
    <x v="14"/>
    <x v="14"/>
  </r>
  <r>
    <s v="T2"/>
    <s v="Perpignan"/>
    <x v="0"/>
    <s v="EI510"/>
    <d v="2019-05-29T06:00:00"/>
    <s v="May"/>
    <s v="Wednesday"/>
    <n v="17"/>
    <s v="Short"/>
    <d v="2019-05-29T00:00:00"/>
    <d v="1899-12-30T06:00:00"/>
    <d v="1899-12-30T06:00:00"/>
    <d v="1899-12-30T06:17:00"/>
    <s v="No"/>
    <n v="566"/>
    <x v="0"/>
    <x v="0"/>
  </r>
  <r>
    <s v="T1"/>
    <s v="Munich"/>
    <x v="2"/>
    <s v="FR8994"/>
    <d v="2019-05-29T06:10:00"/>
    <s v="May"/>
    <s v="Wednesday"/>
    <n v="15"/>
    <s v="Short"/>
    <d v="2019-05-29T00:00:00"/>
    <d v="1899-12-30T06:10:00"/>
    <d v="1899-12-30T06:10:00"/>
    <d v="1899-12-30T06:25:00"/>
    <s v="No"/>
    <n v="520"/>
    <x v="2"/>
    <x v="2"/>
  </r>
  <r>
    <s v="T1"/>
    <s v="Barcelona"/>
    <x v="2"/>
    <s v="FR6875"/>
    <d v="2019-05-29T06:15:00"/>
    <s v="May"/>
    <s v="Wednesday"/>
    <n v="2"/>
    <s v="None"/>
    <d v="2019-05-29T00:00:00"/>
    <d v="1899-12-30T06:15:00"/>
    <d v="1899-12-30T06:20:00"/>
    <d v="1899-12-30T06:17:00"/>
    <s v="No"/>
    <n v="520"/>
    <x v="2"/>
    <x v="2"/>
  </r>
  <r>
    <s v="T2"/>
    <s v="Amsterdam"/>
    <x v="0"/>
    <s v="EI602"/>
    <d v="2019-05-29T06:15:00"/>
    <s v="May"/>
    <s v="Wednesday"/>
    <n v="16"/>
    <s v="Short"/>
    <d v="2019-05-29T00:00:00"/>
    <d v="1899-12-30T06:15:00"/>
    <d v="1899-12-30T06:20:00"/>
    <d v="1899-12-30T06:31:00"/>
    <s v="No"/>
    <n v="566"/>
    <x v="0"/>
    <x v="0"/>
  </r>
  <r>
    <s v="T1"/>
    <s v="Paris-BVA"/>
    <x v="2"/>
    <s v="FR022"/>
    <d v="2019-05-29T06:15:00"/>
    <s v="May"/>
    <s v="Wednesday"/>
    <n v="5"/>
    <s v="None"/>
    <d v="2019-05-29T00:00:00"/>
    <d v="1899-12-30T06:15:00"/>
    <d v="1899-12-30T06:20:00"/>
    <d v="1899-12-30T06:20:00"/>
    <s v="No"/>
    <n v="520"/>
    <x v="2"/>
    <x v="2"/>
  </r>
  <r>
    <s v="T2"/>
    <s v="Madrid"/>
    <x v="0"/>
    <s v="EI592"/>
    <d v="2019-05-29T06:15:00"/>
    <s v="May"/>
    <s v="Wednesday"/>
    <n v="3"/>
    <s v="None"/>
    <d v="2019-05-29T00:00:00"/>
    <d v="1899-12-30T06:15:00"/>
    <d v="1899-12-30T06:20:00"/>
    <d v="1899-12-30T06:18:00"/>
    <s v="No"/>
    <n v="566"/>
    <x v="0"/>
    <x v="0"/>
  </r>
  <r>
    <s v="T2"/>
    <s v="Rome"/>
    <x v="0"/>
    <s v="EI402"/>
    <d v="2019-05-29T06:20:00"/>
    <s v="May"/>
    <s v="Wednesday"/>
    <n v="8"/>
    <s v="None"/>
    <d v="2019-05-29T00:00:00"/>
    <d v="1899-12-30T06:20:00"/>
    <d v="1899-12-30T06:20:00"/>
    <d v="1899-12-30T06:28:00"/>
    <s v="No"/>
    <n v="566"/>
    <x v="0"/>
    <x v="0"/>
  </r>
  <r>
    <s v="T1"/>
    <s v="Bacau"/>
    <x v="19"/>
    <s v="0B2956"/>
    <d v="2019-05-29T01:30:00"/>
    <s v="May"/>
    <s v="Wednesday"/>
    <n v="0"/>
    <s v="None"/>
    <d v="2019-05-29T00:00:00"/>
    <d v="1899-12-30T01:30:00"/>
    <d v="1899-12-30T01:30:00"/>
    <d v="1899-12-30T01:30:00"/>
    <s v="No"/>
    <n v="3"/>
    <x v="16"/>
    <x v="18"/>
  </r>
  <r>
    <s v="T2"/>
    <s v="Dubai"/>
    <x v="9"/>
    <s v="EK164"/>
    <d v="2019-05-28T22:25:00"/>
    <s v="May"/>
    <s v="Tuesday"/>
    <n v="3"/>
    <s v="None"/>
    <d v="2019-05-28T00:00:00"/>
    <d v="1899-12-30T22:25:00"/>
    <d v="1899-12-30T22:30:00"/>
    <d v="1899-12-30T22:28:00"/>
    <s v="No"/>
    <n v="5"/>
    <x v="8"/>
    <x v="8"/>
  </r>
  <r>
    <s v="T1"/>
    <s v="London-STN"/>
    <x v="2"/>
    <s v="FR298"/>
    <d v="2019-05-28T21:55:00"/>
    <s v="May"/>
    <s v="Tuesday"/>
    <n v="32"/>
    <s v="Long"/>
    <d v="2019-05-28T00:00:00"/>
    <d v="1899-12-30T21:55:00"/>
    <d v="1899-12-30T22:00:00"/>
    <d v="1899-12-30T22:27:00"/>
    <s v="Yes"/>
    <n v="520"/>
    <x v="2"/>
    <x v="2"/>
  </r>
  <r>
    <s v="T1"/>
    <s v="Cardiff"/>
    <x v="8"/>
    <s v="BE4528"/>
    <d v="2019-05-28T21:55:00"/>
    <s v="May"/>
    <s v="Tuesday"/>
    <n v="2"/>
    <s v="None"/>
    <d v="2019-05-28T00:00:00"/>
    <d v="1899-12-30T21:55:00"/>
    <d v="1899-12-30T22:00:00"/>
    <d v="1899-12-30T21:57:00"/>
    <s v="No"/>
    <n v="20"/>
    <x v="7"/>
    <x v="7"/>
  </r>
  <r>
    <s v="T1"/>
    <s v="London - SEN"/>
    <x v="2"/>
    <s v="FR2721"/>
    <d v="2019-05-28T22:20:00"/>
    <s v="May"/>
    <s v="Tuesday"/>
    <n v="10"/>
    <s v="Short"/>
    <d v="2019-05-28T00:00:00"/>
    <d v="1899-12-30T22:20:00"/>
    <d v="1899-12-30T22:20:00"/>
    <d v="1899-12-30T22:30:00"/>
    <s v="No"/>
    <n v="520"/>
    <x v="2"/>
    <x v="2"/>
  </r>
  <r>
    <s v="T1"/>
    <s v="Edinburgh"/>
    <x v="2"/>
    <s v="FR818"/>
    <d v="2019-05-28T20:25:00"/>
    <s v="May"/>
    <s v="Tuesday"/>
    <n v="2"/>
    <s v="None"/>
    <d v="2019-05-28T00:00:00"/>
    <d v="1899-12-30T20:25:00"/>
    <d v="1899-12-30T20:30:00"/>
    <d v="1899-12-30T20:27:00"/>
    <s v="No"/>
    <n v="520"/>
    <x v="2"/>
    <x v="2"/>
  </r>
  <r>
    <s v="T1"/>
    <s v="Manchester"/>
    <x v="2"/>
    <s v="FR558"/>
    <d v="2019-05-28T20:30:00"/>
    <s v="May"/>
    <s v="Tuesday"/>
    <n v="2"/>
    <s v="None"/>
    <d v="2019-05-28T00:00:00"/>
    <d v="1899-12-30T20:30:00"/>
    <d v="1899-12-30T20:30:00"/>
    <d v="1899-12-30T20:32:00"/>
    <s v="No"/>
    <n v="520"/>
    <x v="2"/>
    <x v="2"/>
  </r>
  <r>
    <s v="T1"/>
    <s v="Birmingham"/>
    <x v="2"/>
    <s v="FR666"/>
    <d v="2019-05-28T20:35:00"/>
    <s v="May"/>
    <s v="Tuesday"/>
    <n v="20"/>
    <s v="Medium"/>
    <d v="2019-05-28T00:00:00"/>
    <d v="1899-12-30T20:35:00"/>
    <d v="1899-12-30T20:40:00"/>
    <d v="1899-12-30T20:55:00"/>
    <s v="No"/>
    <n v="520"/>
    <x v="2"/>
    <x v="2"/>
  </r>
  <r>
    <s v="T1"/>
    <s v="Amsterdam"/>
    <x v="7"/>
    <s v="KL942"/>
    <d v="2019-05-28T20:45:00"/>
    <s v="May"/>
    <s v="Tuesday"/>
    <n v="85"/>
    <s v="Long"/>
    <d v="2019-05-28T00:00:00"/>
    <d v="1899-12-30T20:45:00"/>
    <d v="1899-12-30T20:50:00"/>
    <d v="1899-12-30T22:10:00"/>
    <s v="Yes"/>
    <n v="50"/>
    <x v="6"/>
    <x v="6"/>
  </r>
  <r>
    <s v="T2"/>
    <s v="London-LHR"/>
    <x v="0"/>
    <s v="EI186"/>
    <d v="2019-05-28T21:10:00"/>
    <s v="May"/>
    <s v="Tuesday"/>
    <n v="1"/>
    <s v="None"/>
    <d v="2019-05-28T00:00:00"/>
    <d v="1899-12-30T21:10:00"/>
    <d v="1899-12-30T21:10:00"/>
    <d v="1899-12-30T21:11:00"/>
    <s v="No"/>
    <n v="566"/>
    <x v="0"/>
    <x v="0"/>
  </r>
  <r>
    <s v="T1"/>
    <s v="London-LGW"/>
    <x v="2"/>
    <s v="FR118"/>
    <d v="2019-05-28T19:20:00"/>
    <s v="May"/>
    <s v="Tuesday"/>
    <n v="47"/>
    <s v="Long"/>
    <d v="2019-05-28T00:00:00"/>
    <d v="1899-12-30T19:20:00"/>
    <d v="1899-12-30T19:20:00"/>
    <d v="1899-12-30T20:07:00"/>
    <s v="Yes"/>
    <n v="520"/>
    <x v="2"/>
    <x v="2"/>
  </r>
  <r>
    <s v="T1"/>
    <s v="Paris-BVA"/>
    <x v="2"/>
    <s v="FR026"/>
    <d v="2019-05-28T19:25:00"/>
    <s v="May"/>
    <s v="Tuesday"/>
    <n v="13"/>
    <s v="Short"/>
    <d v="2019-05-28T00:00:00"/>
    <d v="1899-12-30T19:25:00"/>
    <d v="1899-12-30T19:30:00"/>
    <d v="1899-12-30T19:38:00"/>
    <s v="No"/>
    <n v="520"/>
    <x v="2"/>
    <x v="2"/>
  </r>
  <r>
    <s v="T1"/>
    <s v="Malta"/>
    <x v="2"/>
    <s v="FR7242"/>
    <d v="2019-05-28T19:25:00"/>
    <s v="May"/>
    <s v="Tuesday"/>
    <n v="6"/>
    <s v="None"/>
    <d v="2019-05-28T00:00:00"/>
    <d v="1899-12-30T19:25:00"/>
    <d v="1899-12-30T19:30:00"/>
    <d v="1899-12-30T19:31:00"/>
    <s v="No"/>
    <n v="520"/>
    <x v="2"/>
    <x v="2"/>
  </r>
  <r>
    <s v="T1"/>
    <s v="Bologna"/>
    <x v="2"/>
    <s v="FR9456"/>
    <d v="2019-05-28T19:25:00"/>
    <s v="May"/>
    <s v="Tuesday"/>
    <n v="13"/>
    <s v="Short"/>
    <d v="2019-05-28T00:00:00"/>
    <d v="1899-12-30T19:25:00"/>
    <d v="1899-12-30T19:30:00"/>
    <d v="1899-12-30T19:38:00"/>
    <s v="No"/>
    <n v="520"/>
    <x v="2"/>
    <x v="2"/>
  </r>
  <r>
    <s v="T1"/>
    <s v="Luxembourg"/>
    <x v="3"/>
    <s v="LG4884"/>
    <d v="2019-05-28T19:30:00"/>
    <s v="May"/>
    <s v="Tuesday"/>
    <n v="14"/>
    <s v="Short"/>
    <d v="2019-05-28T00:00:00"/>
    <d v="1899-12-30T19:30:00"/>
    <d v="1899-12-30T19:30:00"/>
    <d v="1899-12-30T19:44:00"/>
    <s v="No"/>
    <n v="4"/>
    <x v="3"/>
    <x v="3"/>
  </r>
  <r>
    <s v="T2"/>
    <s v="Nice"/>
    <x v="0"/>
    <s v="EI548"/>
    <d v="2019-05-28T19:30:00"/>
    <s v="May"/>
    <s v="Tuesday"/>
    <n v="1"/>
    <s v="None"/>
    <d v="2019-05-28T00:00:00"/>
    <d v="1899-12-30T19:30:00"/>
    <d v="1899-12-30T19:30:00"/>
    <d v="1899-12-30T19:31:00"/>
    <s v="No"/>
    <n v="566"/>
    <x v="0"/>
    <x v="0"/>
  </r>
  <r>
    <s v="T1"/>
    <s v="Faro"/>
    <x v="2"/>
    <s v="FR9370"/>
    <d v="2019-05-28T19:35:00"/>
    <s v="May"/>
    <s v="Tuesday"/>
    <n v="39"/>
    <s v="Long"/>
    <d v="2019-05-28T00:00:00"/>
    <d v="1899-12-30T19:35:00"/>
    <d v="1899-12-30T19:40:00"/>
    <d v="1899-12-30T20:14:00"/>
    <s v="Yes"/>
    <n v="520"/>
    <x v="2"/>
    <x v="2"/>
  </r>
  <r>
    <s v="T1"/>
    <s v="Budapest"/>
    <x v="2"/>
    <s v="FR1023"/>
    <d v="2019-05-28T19:40:00"/>
    <s v="May"/>
    <s v="Tuesday"/>
    <n v="17"/>
    <s v="Short"/>
    <d v="2019-05-28T00:00:00"/>
    <d v="1899-12-30T19:40:00"/>
    <d v="1899-12-30T19:40:00"/>
    <d v="1899-12-30T19:57:00"/>
    <s v="No"/>
    <n v="520"/>
    <x v="2"/>
    <x v="2"/>
  </r>
  <r>
    <s v="T1"/>
    <s v="Bristol"/>
    <x v="2"/>
    <s v="FR508"/>
    <d v="2019-05-28T19:40:00"/>
    <s v="May"/>
    <s v="Tuesday"/>
    <n v="25"/>
    <s v="Medium"/>
    <d v="2019-05-28T00:00:00"/>
    <d v="1899-12-30T19:40:00"/>
    <d v="1899-12-30T19:40:00"/>
    <d v="1899-12-30T20:05:00"/>
    <s v="Yes"/>
    <n v="520"/>
    <x v="2"/>
    <x v="2"/>
  </r>
  <r>
    <s v="T1"/>
    <s v="Palma"/>
    <x v="39"/>
    <s v="AP6832"/>
    <d v="2019-05-28T19:50:00"/>
    <s v="May"/>
    <s v="Tuesday"/>
    <n v="28"/>
    <s v="Medium"/>
    <d v="2019-05-28T00:00:00"/>
    <d v="1899-12-30T19:50:00"/>
    <d v="1899-12-30T19:50:00"/>
    <d v="1899-12-30T20:18:00"/>
    <s v="Yes"/>
    <n v="4"/>
    <x v="28"/>
    <x v="32"/>
  </r>
  <r>
    <s v="T1"/>
    <s v="London-LHR"/>
    <x v="4"/>
    <s v="BA823"/>
    <d v="2019-05-28T19:50:00"/>
    <s v="May"/>
    <s v="Tuesday"/>
    <n v="7"/>
    <s v="None"/>
    <d v="2019-05-28T00:00:00"/>
    <d v="1899-12-30T19:50:00"/>
    <d v="1899-12-30T19:50:00"/>
    <d v="1899-12-30T19:57:00"/>
    <s v="No"/>
    <n v="40"/>
    <x v="4"/>
    <x v="4"/>
  </r>
  <r>
    <s v="T2"/>
    <s v="Birmingham"/>
    <x v="0"/>
    <s v="EI276"/>
    <d v="2019-05-28T19:55:00"/>
    <s v="May"/>
    <s v="Tuesday"/>
    <n v="4"/>
    <s v="None"/>
    <d v="2019-05-28T00:00:00"/>
    <d v="1899-12-30T19:55:00"/>
    <d v="1899-12-30T20:00:00"/>
    <d v="1899-12-30T19:59:00"/>
    <s v="No"/>
    <n v="566"/>
    <x v="0"/>
    <x v="0"/>
  </r>
  <r>
    <s v="T1"/>
    <s v="London - LCY"/>
    <x v="4"/>
    <s v="BA4471"/>
    <d v="2019-05-28T19:55:00"/>
    <s v="May"/>
    <s v="Tuesday"/>
    <n v="27"/>
    <s v="Medium"/>
    <d v="2019-05-28T00:00:00"/>
    <d v="1899-12-30T19:55:00"/>
    <d v="1899-12-30T20:00:00"/>
    <d v="1899-12-30T20:22:00"/>
    <s v="Yes"/>
    <n v="40"/>
    <x v="4"/>
    <x v="4"/>
  </r>
  <r>
    <s v="T2"/>
    <s v="Pula"/>
    <x v="0"/>
    <s v="EI478"/>
    <d v="2019-05-28T18:35:00"/>
    <s v="May"/>
    <s v="Tuesday"/>
    <n v="11"/>
    <s v="Short"/>
    <d v="2019-05-28T00:00:00"/>
    <d v="1899-12-30T18:35:00"/>
    <d v="1899-12-30T18:40:00"/>
    <d v="1899-12-30T18:46:00"/>
    <s v="No"/>
    <n v="566"/>
    <x v="0"/>
    <x v="0"/>
  </r>
  <r>
    <s v="T1"/>
    <s v="Amsterdam"/>
    <x v="2"/>
    <s v="FR3006"/>
    <d v="2019-05-28T18:35:00"/>
    <s v="May"/>
    <s v="Tuesday"/>
    <n v="76"/>
    <s v="Long"/>
    <d v="2019-05-28T00:00:00"/>
    <d v="1899-12-30T18:35:00"/>
    <d v="1899-12-30T18:40:00"/>
    <d v="1899-12-30T19:51:00"/>
    <s v="Yes"/>
    <n v="520"/>
    <x v="2"/>
    <x v="2"/>
  </r>
  <r>
    <s v="T1"/>
    <s v="Frankfurt"/>
    <x v="2"/>
    <s v="FR383"/>
    <d v="2019-05-28T18:40:00"/>
    <s v="May"/>
    <s v="Tuesday"/>
    <n v="30"/>
    <s v="Long"/>
    <d v="2019-05-28T00:00:00"/>
    <d v="1899-12-30T18:40:00"/>
    <d v="1899-12-30T18:40:00"/>
    <d v="1899-12-30T19:10:00"/>
    <s v="Yes"/>
    <n v="520"/>
    <x v="2"/>
    <x v="2"/>
  </r>
  <r>
    <s v="T2"/>
    <s v="Barcelona"/>
    <x v="0"/>
    <s v="EI564"/>
    <d v="2019-05-28T18:45:00"/>
    <s v="May"/>
    <s v="Tuesday"/>
    <n v="1"/>
    <s v="None"/>
    <d v="2019-05-28T00:00:00"/>
    <d v="1899-12-30T18:45:00"/>
    <d v="1899-12-30T18:50:00"/>
    <d v="1899-12-30T18:46:00"/>
    <s v="No"/>
    <n v="566"/>
    <x v="0"/>
    <x v="0"/>
  </r>
  <r>
    <s v="T2"/>
    <s v="Split"/>
    <x v="0"/>
    <s v="EI470"/>
    <d v="2019-05-28T18:50:00"/>
    <s v="May"/>
    <s v="Tuesday"/>
    <n v="5"/>
    <s v="None"/>
    <d v="2019-05-28T00:00:00"/>
    <d v="1899-12-30T18:50:00"/>
    <d v="1899-12-30T18:50:00"/>
    <d v="1899-12-30T18:55:00"/>
    <s v="No"/>
    <n v="566"/>
    <x v="0"/>
    <x v="0"/>
  </r>
  <r>
    <s v="T1"/>
    <s v="London-STN"/>
    <x v="2"/>
    <s v="FR288"/>
    <d v="2019-05-28T18:55:00"/>
    <s v="May"/>
    <s v="Tuesday"/>
    <n v="29"/>
    <s v="Medium"/>
    <d v="2019-05-28T00:00:00"/>
    <d v="1899-12-30T18:55:00"/>
    <d v="1899-12-30T19:00:00"/>
    <d v="1899-12-30T19:24:00"/>
    <s v="Yes"/>
    <n v="520"/>
    <x v="2"/>
    <x v="2"/>
  </r>
  <r>
    <s v="T2"/>
    <s v="Lisbon"/>
    <x v="0"/>
    <s v="EI486"/>
    <d v="2019-05-28T19:00:00"/>
    <s v="May"/>
    <s v="Tuesday"/>
    <n v="4"/>
    <s v="None"/>
    <d v="2019-05-28T00:00:00"/>
    <d v="1899-12-30T19:00:00"/>
    <d v="1899-12-30T19:00:00"/>
    <d v="1899-12-30T19:04:00"/>
    <s v="No"/>
    <n v="566"/>
    <x v="0"/>
    <x v="0"/>
  </r>
  <r>
    <s v="T2"/>
    <s v="Palma"/>
    <x v="0"/>
    <s v="EI738"/>
    <d v="2019-05-28T19:10:00"/>
    <s v="May"/>
    <s v="Tuesday"/>
    <n v="9"/>
    <s v="None"/>
    <d v="2019-05-28T00:00:00"/>
    <d v="1899-12-30T19:10:00"/>
    <d v="1899-12-30T19:10:00"/>
    <d v="1899-12-30T19:19:00"/>
    <s v="No"/>
    <n v="566"/>
    <x v="0"/>
    <x v="0"/>
  </r>
  <r>
    <s v="T1"/>
    <s v="Prague"/>
    <x v="2"/>
    <s v="FR7326"/>
    <d v="2019-05-28T17:25:00"/>
    <s v="May"/>
    <s v="Tuesday"/>
    <n v="1"/>
    <s v="None"/>
    <d v="2019-05-28T00:00:00"/>
    <d v="1899-12-30T17:25:00"/>
    <d v="1899-12-30T17:30:00"/>
    <d v="1899-12-30T17:26:00"/>
    <s v="No"/>
    <n v="520"/>
    <x v="2"/>
    <x v="2"/>
  </r>
  <r>
    <s v="T1"/>
    <s v="Nice"/>
    <x v="2"/>
    <s v="FR1958"/>
    <d v="2019-05-28T17:25:00"/>
    <s v="May"/>
    <s v="Tuesday"/>
    <n v="15"/>
    <s v="Short"/>
    <d v="2019-05-28T00:00:00"/>
    <d v="1899-12-30T17:25:00"/>
    <d v="1899-12-30T17:30:00"/>
    <d v="1899-12-30T17:40:00"/>
    <s v="No"/>
    <n v="520"/>
    <x v="2"/>
    <x v="2"/>
  </r>
  <r>
    <s v="T1"/>
    <s v="Porto"/>
    <x v="2"/>
    <s v="FR7072"/>
    <d v="2019-05-28T17:30:00"/>
    <s v="May"/>
    <s v="Tuesday"/>
    <n v="9"/>
    <s v="None"/>
    <d v="2019-05-28T00:00:00"/>
    <d v="1899-12-30T17:30:00"/>
    <d v="1899-12-30T17:30:00"/>
    <d v="1899-12-30T17:39:00"/>
    <s v="No"/>
    <n v="520"/>
    <x v="2"/>
    <x v="2"/>
  </r>
  <r>
    <s v="T2"/>
    <s v="Dusseldorf"/>
    <x v="0"/>
    <s v="EI698"/>
    <d v="2019-05-28T17:30:00"/>
    <s v="May"/>
    <s v="Tuesday"/>
    <n v="36"/>
    <s v="Long"/>
    <d v="2019-05-28T00:00:00"/>
    <d v="1899-12-30T17:30:00"/>
    <d v="1899-12-30T17:30:00"/>
    <d v="1899-12-30T18:06:00"/>
    <s v="Yes"/>
    <n v="566"/>
    <x v="0"/>
    <x v="0"/>
  </r>
  <r>
    <s v="T1"/>
    <s v="Vilnius"/>
    <x v="2"/>
    <s v="FR7148"/>
    <d v="2019-05-28T17:30:00"/>
    <s v="May"/>
    <s v="Tuesday"/>
    <n v="10"/>
    <s v="Short"/>
    <d v="2019-05-28T00:00:00"/>
    <d v="1899-12-30T17:30:00"/>
    <d v="1899-12-30T17:30:00"/>
    <d v="1899-12-30T17:40:00"/>
    <s v="No"/>
    <n v="520"/>
    <x v="2"/>
    <x v="2"/>
  </r>
  <r>
    <s v="T1"/>
    <s v="Lisbon"/>
    <x v="11"/>
    <s v="TP1327"/>
    <d v="2019-05-28T17:30:00"/>
    <s v="May"/>
    <s v="Tuesday"/>
    <n v="19"/>
    <s v="Short"/>
    <d v="2019-05-28T00:00:00"/>
    <d v="1899-12-30T17:30:00"/>
    <d v="1899-12-30T17:30:00"/>
    <d v="1899-12-30T17:49:00"/>
    <s v="No"/>
    <n v="23"/>
    <x v="10"/>
    <x v="10"/>
  </r>
  <r>
    <s v="T1"/>
    <s v="RMU"/>
    <x v="2"/>
    <s v="FR7094"/>
    <d v="2019-05-28T17:40:00"/>
    <s v="May"/>
    <s v="Tuesday"/>
    <n v="15"/>
    <s v="Short"/>
    <d v="2019-05-28T00:00:00"/>
    <d v="1899-12-30T17:40:00"/>
    <d v="1899-12-30T17:40:00"/>
    <d v="1899-12-30T17:55:00"/>
    <s v="No"/>
    <n v="520"/>
    <x v="2"/>
    <x v="2"/>
  </r>
  <r>
    <s v="T1"/>
    <s v="Liverpool"/>
    <x v="2"/>
    <s v="FR446"/>
    <d v="2019-05-28T17:50:00"/>
    <s v="May"/>
    <s v="Tuesday"/>
    <n v="1"/>
    <s v="None"/>
    <d v="2019-05-28T00:00:00"/>
    <d v="1899-12-30T17:50:00"/>
    <d v="1899-12-30T17:50:00"/>
    <d v="1899-12-30T17:51:00"/>
    <s v="No"/>
    <n v="520"/>
    <x v="2"/>
    <x v="2"/>
  </r>
  <r>
    <s v="T2"/>
    <s v="London-LGW"/>
    <x v="0"/>
    <s v="EI244"/>
    <d v="2019-05-28T17:50:00"/>
    <s v="May"/>
    <s v="Tuesday"/>
    <n v="11"/>
    <s v="Short"/>
    <d v="2019-05-28T00:00:00"/>
    <d v="1899-12-30T17:50:00"/>
    <d v="1899-12-30T17:50:00"/>
    <d v="1899-12-30T18:01:00"/>
    <s v="No"/>
    <n v="566"/>
    <x v="0"/>
    <x v="0"/>
  </r>
  <r>
    <s v="T2"/>
    <s v="London - LCY"/>
    <x v="0"/>
    <s v="EI290"/>
    <d v="2019-05-28T17:50:00"/>
    <s v="May"/>
    <s v="Tuesday"/>
    <n v="29"/>
    <s v="Medium"/>
    <d v="2019-05-28T00:00:00"/>
    <d v="1899-12-30T17:50:00"/>
    <d v="1899-12-30T17:50:00"/>
    <d v="1899-12-30T18:19:00"/>
    <s v="Yes"/>
    <n v="566"/>
    <x v="0"/>
    <x v="0"/>
  </r>
  <r>
    <s v="T1"/>
    <s v="Munich"/>
    <x v="12"/>
    <s v="LH2517"/>
    <d v="2019-05-28T17:50:00"/>
    <s v="May"/>
    <s v="Tuesday"/>
    <n v="21"/>
    <s v="Medium"/>
    <d v="2019-05-28T00:00:00"/>
    <d v="1899-12-30T17:50:00"/>
    <d v="1899-12-30T17:50:00"/>
    <d v="1899-12-30T18:11:00"/>
    <s v="Yes"/>
    <n v="17"/>
    <x v="11"/>
    <x v="11"/>
  </r>
  <r>
    <s v="T2"/>
    <s v="Berlin"/>
    <x v="0"/>
    <s v="EI338"/>
    <d v="2019-05-28T17:55:00"/>
    <s v="May"/>
    <s v="Tuesday"/>
    <n v="11"/>
    <s v="Short"/>
    <d v="2019-05-28T00:00:00"/>
    <d v="1899-12-30T17:55:00"/>
    <d v="1899-12-30T18:00:00"/>
    <d v="1899-12-30T18:06:00"/>
    <s v="No"/>
    <n v="566"/>
    <x v="0"/>
    <x v="0"/>
  </r>
  <r>
    <s v="T1"/>
    <s v="Frankfurt"/>
    <x v="12"/>
    <s v="LH981"/>
    <d v="2019-05-28T17:55:00"/>
    <s v="May"/>
    <s v="Tuesday"/>
    <n v="31"/>
    <s v="Long"/>
    <d v="2019-05-28T00:00:00"/>
    <d v="1899-12-30T17:55:00"/>
    <d v="1899-12-30T18:00:00"/>
    <d v="1899-12-30T18:26:00"/>
    <s v="Yes"/>
    <n v="17"/>
    <x v="11"/>
    <x v="11"/>
  </r>
  <r>
    <s v="T2"/>
    <s v="Edinburgh"/>
    <x v="0"/>
    <s v="EI3258"/>
    <d v="2019-05-28T18:00:00"/>
    <s v="May"/>
    <s v="Tuesday"/>
    <n v="2"/>
    <s v="None"/>
    <d v="2019-05-28T00:00:00"/>
    <d v="1899-12-30T18:00:00"/>
    <d v="1899-12-30T18:00:00"/>
    <d v="1899-12-30T18:02:00"/>
    <s v="No"/>
    <n v="566"/>
    <x v="0"/>
    <x v="0"/>
  </r>
  <r>
    <s v="T2"/>
    <s v="London-LHR"/>
    <x v="0"/>
    <s v="EI178"/>
    <d v="2019-05-28T18:00:00"/>
    <s v="May"/>
    <s v="Tuesday"/>
    <n v="2"/>
    <s v="None"/>
    <d v="2019-05-28T00:00:00"/>
    <d v="1899-12-30T18:00:00"/>
    <d v="1899-12-30T18:00:00"/>
    <d v="1899-12-30T18:02:00"/>
    <s v="No"/>
    <n v="566"/>
    <x v="0"/>
    <x v="0"/>
  </r>
  <r>
    <s v="T1"/>
    <s v="Lisbon"/>
    <x v="2"/>
    <s v="FR7138"/>
    <d v="2019-05-28T18:10:00"/>
    <s v="May"/>
    <s v="Tuesday"/>
    <n v="2"/>
    <s v="None"/>
    <d v="2019-05-28T00:00:00"/>
    <d v="1899-12-30T18:10:00"/>
    <d v="1899-12-30T18:10:00"/>
    <d v="1899-12-30T18:12:00"/>
    <s v="No"/>
    <n v="520"/>
    <x v="2"/>
    <x v="2"/>
  </r>
  <r>
    <s v="T2"/>
    <s v="Amsterdam"/>
    <x v="0"/>
    <s v="EI610"/>
    <d v="2019-05-28T18:10:00"/>
    <s v="May"/>
    <s v="Tuesday"/>
    <n v="17"/>
    <s v="Short"/>
    <d v="2019-05-28T00:00:00"/>
    <d v="1899-12-30T18:10:00"/>
    <d v="1899-12-30T18:10:00"/>
    <d v="1899-12-30T18:27:00"/>
    <s v="No"/>
    <n v="566"/>
    <x v="0"/>
    <x v="0"/>
  </r>
  <r>
    <s v="T1"/>
    <s v="Alicante"/>
    <x v="2"/>
    <s v="FR7762"/>
    <d v="2019-05-28T18:20:00"/>
    <s v="May"/>
    <s v="Tuesday"/>
    <n v="21"/>
    <s v="Medium"/>
    <d v="2019-05-28T00:00:00"/>
    <d v="1899-12-30T18:20:00"/>
    <d v="1899-12-30T18:20:00"/>
    <d v="1899-12-30T18:41:00"/>
    <s v="Yes"/>
    <n v="520"/>
    <x v="2"/>
    <x v="2"/>
  </r>
  <r>
    <s v="T2"/>
    <s v="Milan"/>
    <x v="0"/>
    <s v="EI436"/>
    <d v="2019-05-28T18:20:00"/>
    <s v="May"/>
    <s v="Tuesday"/>
    <n v="5"/>
    <s v="None"/>
    <d v="2019-05-28T00:00:00"/>
    <d v="1899-12-30T18:20:00"/>
    <d v="1899-12-30T18:20:00"/>
    <d v="1899-12-30T18:25:00"/>
    <s v="No"/>
    <n v="566"/>
    <x v="0"/>
    <x v="0"/>
  </r>
  <r>
    <s v="T2"/>
    <s v="New York"/>
    <x v="0"/>
    <s v="EI109"/>
    <d v="2019-05-28T16:20:00"/>
    <s v="May"/>
    <s v="Tuesday"/>
    <n v="0"/>
    <s v="None"/>
    <d v="2019-05-28T00:00:00"/>
    <d v="1899-12-30T16:20:00"/>
    <d v="1899-12-30T16:20:00"/>
    <d v="1899-12-30T16:20:00"/>
    <s v="No"/>
    <n v="566"/>
    <x v="0"/>
    <x v="0"/>
  </r>
  <r>
    <s v="T2"/>
    <s v="Boston"/>
    <x v="0"/>
    <s v="EI139"/>
    <d v="2019-05-28T16:20:00"/>
    <s v="May"/>
    <s v="Tuesday"/>
    <n v="14"/>
    <s v="Short"/>
    <d v="2019-05-28T00:00:00"/>
    <d v="1899-12-30T16:20:00"/>
    <d v="1899-12-30T16:20:00"/>
    <d v="1899-12-30T16:34:00"/>
    <s v="No"/>
    <n v="566"/>
    <x v="0"/>
    <x v="0"/>
  </r>
  <r>
    <s v="T1"/>
    <s v="Southampton"/>
    <x v="8"/>
    <s v="BE386"/>
    <d v="2019-05-28T16:25:00"/>
    <s v="May"/>
    <s v="Tuesday"/>
    <n v="14"/>
    <s v="Short"/>
    <d v="2019-05-28T00:00:00"/>
    <d v="1899-12-30T16:25:00"/>
    <d v="1899-12-30T16:30:00"/>
    <d v="1899-12-30T16:39:00"/>
    <s v="No"/>
    <n v="20"/>
    <x v="7"/>
    <x v="7"/>
  </r>
  <r>
    <s v="T1"/>
    <s v="Istanbul"/>
    <x v="14"/>
    <s v="TK1978"/>
    <d v="2019-05-28T16:30:00"/>
    <s v="May"/>
    <s v="Tuesday"/>
    <n v="25"/>
    <s v="Medium"/>
    <d v="2019-05-28T00:00:00"/>
    <d v="1899-12-30T16:30:00"/>
    <d v="1899-12-30T16:30:00"/>
    <d v="1899-12-30T16:55:00"/>
    <s v="Yes"/>
    <n v="18"/>
    <x v="13"/>
    <x v="13"/>
  </r>
  <r>
    <s v="T1"/>
    <s v="Faro"/>
    <x v="2"/>
    <s v="FR7032"/>
    <d v="2019-05-28T16:40:00"/>
    <s v="May"/>
    <s v="Tuesday"/>
    <n v="8"/>
    <s v="None"/>
    <d v="2019-05-28T00:00:00"/>
    <d v="1899-12-30T16:40:00"/>
    <d v="1899-12-30T16:40:00"/>
    <d v="1899-12-30T16:48:00"/>
    <s v="No"/>
    <n v="520"/>
    <x v="2"/>
    <x v="2"/>
  </r>
  <r>
    <s v="T1"/>
    <s v="Katowice"/>
    <x v="2"/>
    <s v="FR5346"/>
    <d v="2019-05-28T16:40:00"/>
    <s v="May"/>
    <s v="Tuesday"/>
    <n v="39"/>
    <s v="Long"/>
    <d v="2019-05-28T00:00:00"/>
    <d v="1899-12-30T16:40:00"/>
    <d v="1899-12-30T16:40:00"/>
    <d v="1899-12-30T17:19:00"/>
    <s v="Yes"/>
    <n v="520"/>
    <x v="2"/>
    <x v="2"/>
  </r>
  <r>
    <s v="T1"/>
    <s v="London-LGW"/>
    <x v="2"/>
    <s v="FR142"/>
    <d v="2019-05-28T16:45:00"/>
    <s v="May"/>
    <s v="Tuesday"/>
    <n v="44"/>
    <s v="Long"/>
    <d v="2019-05-28T00:00:00"/>
    <d v="1899-12-30T16:45:00"/>
    <d v="1899-12-30T16:50:00"/>
    <d v="1899-12-30T17:29:00"/>
    <s v="Yes"/>
    <n v="520"/>
    <x v="2"/>
    <x v="2"/>
  </r>
  <r>
    <s v="T1"/>
    <s v="Krakow"/>
    <x v="2"/>
    <s v="FR1901"/>
    <d v="2019-05-28T16:50:00"/>
    <s v="May"/>
    <s v="Tuesday"/>
    <n v="38"/>
    <s v="Long"/>
    <d v="2019-05-28T00:00:00"/>
    <d v="1899-12-30T16:50:00"/>
    <d v="1899-12-30T16:50:00"/>
    <d v="1899-12-30T17:28:00"/>
    <s v="Yes"/>
    <n v="520"/>
    <x v="2"/>
    <x v="2"/>
  </r>
  <r>
    <s v="T1"/>
    <s v="London - LCY"/>
    <x v="4"/>
    <s v="BA4469"/>
    <d v="2019-05-28T16:50:00"/>
    <s v="May"/>
    <s v="Tuesday"/>
    <n v="6"/>
    <s v="None"/>
    <d v="2019-05-28T00:00:00"/>
    <d v="1899-12-30T16:50:00"/>
    <d v="1899-12-30T16:50:00"/>
    <d v="1899-12-30T16:56:00"/>
    <s v="No"/>
    <n v="40"/>
    <x v="4"/>
    <x v="4"/>
  </r>
  <r>
    <s v="T2"/>
    <s v="London-LHR"/>
    <x v="0"/>
    <s v="EI176"/>
    <d v="2019-05-28T17:00:00"/>
    <s v="May"/>
    <s v="Tuesday"/>
    <n v="5"/>
    <s v="None"/>
    <d v="2019-05-28T00:00:00"/>
    <d v="1899-12-30T17:00:00"/>
    <d v="1899-12-30T17:00:00"/>
    <d v="1899-12-30T17:05:00"/>
    <s v="No"/>
    <n v="566"/>
    <x v="0"/>
    <x v="0"/>
  </r>
  <r>
    <s v="T2"/>
    <s v="Frankfurt"/>
    <x v="0"/>
    <s v="EI656"/>
    <d v="2019-05-28T17:00:00"/>
    <s v="May"/>
    <s v="Tuesday"/>
    <n v="22"/>
    <s v="Medium"/>
    <d v="2019-05-28T00:00:00"/>
    <d v="1899-12-30T17:00:00"/>
    <d v="1899-12-30T17:00:00"/>
    <d v="1899-12-30T17:22:00"/>
    <s v="Yes"/>
    <n v="566"/>
    <x v="0"/>
    <x v="0"/>
  </r>
  <r>
    <s v="T1"/>
    <s v="Riga"/>
    <x v="2"/>
    <s v="FR1976"/>
    <d v="2019-05-28T17:05:00"/>
    <s v="May"/>
    <s v="Tuesday"/>
    <n v="3"/>
    <s v="None"/>
    <d v="2019-05-28T00:00:00"/>
    <d v="1899-12-30T17:05:00"/>
    <d v="1899-12-30T17:10:00"/>
    <d v="1899-12-30T17:08:00"/>
    <s v="No"/>
    <n v="520"/>
    <x v="2"/>
    <x v="2"/>
  </r>
  <r>
    <s v="T2"/>
    <s v="Faro"/>
    <x v="0"/>
    <s v="EI496"/>
    <d v="2019-05-28T17:15:00"/>
    <s v="May"/>
    <s v="Tuesday"/>
    <n v="19"/>
    <s v="Short"/>
    <d v="2019-05-28T00:00:00"/>
    <d v="1899-12-30T17:15:00"/>
    <d v="1899-12-30T17:20:00"/>
    <d v="1899-12-30T17:34:00"/>
    <s v="No"/>
    <n v="566"/>
    <x v="0"/>
    <x v="0"/>
  </r>
  <r>
    <s v="T1"/>
    <s v="Munich"/>
    <x v="2"/>
    <s v="FR8996"/>
    <d v="2019-05-28T17:15:00"/>
    <s v="May"/>
    <s v="Tuesday"/>
    <n v="3"/>
    <s v="None"/>
    <d v="2019-05-28T00:00:00"/>
    <d v="1899-12-30T17:15:00"/>
    <d v="1899-12-30T17:20:00"/>
    <d v="1899-12-30T17:18:00"/>
    <s v="No"/>
    <n v="520"/>
    <x v="2"/>
    <x v="2"/>
  </r>
  <r>
    <s v="T2"/>
    <s v="Catania"/>
    <x v="0"/>
    <s v="EI462"/>
    <d v="2019-05-28T17:15:00"/>
    <s v="May"/>
    <s v="Tuesday"/>
    <n v="45"/>
    <s v="Long"/>
    <d v="2019-05-28T00:00:00"/>
    <d v="1899-12-30T17:15:00"/>
    <d v="1899-12-30T17:20:00"/>
    <d v="1899-12-30T18:00:00"/>
    <s v="Yes"/>
    <n v="566"/>
    <x v="0"/>
    <x v="0"/>
  </r>
  <r>
    <s v="T1"/>
    <s v="Malaga"/>
    <x v="2"/>
    <s v="FR7054"/>
    <d v="2019-05-28T17:15:00"/>
    <s v="May"/>
    <s v="Tuesday"/>
    <n v="7"/>
    <s v="None"/>
    <d v="2019-05-28T00:00:00"/>
    <d v="1899-12-30T17:15:00"/>
    <d v="1899-12-30T17:20:00"/>
    <d v="1899-12-30T17:22:00"/>
    <s v="No"/>
    <n v="520"/>
    <x v="2"/>
    <x v="2"/>
  </r>
  <r>
    <s v="T1"/>
    <s v="Amsterdam"/>
    <x v="7"/>
    <s v="KL938"/>
    <d v="2019-05-28T17:20:00"/>
    <s v="May"/>
    <s v="Tuesday"/>
    <n v="26"/>
    <s v="Medium"/>
    <d v="2019-05-28T00:00:00"/>
    <d v="1899-12-30T17:20:00"/>
    <d v="1899-12-30T17:20:00"/>
    <d v="1899-12-30T17:46:00"/>
    <s v="Yes"/>
    <n v="50"/>
    <x v="6"/>
    <x v="6"/>
  </r>
  <r>
    <s v="T1"/>
    <s v="London-STN"/>
    <x v="2"/>
    <s v="FR294"/>
    <d v="2019-05-28T15:30:00"/>
    <s v="May"/>
    <s v="Tuesday"/>
    <n v="6"/>
    <s v="None"/>
    <d v="2019-05-28T00:00:00"/>
    <d v="1899-12-30T15:30:00"/>
    <d v="1899-12-30T15:30:00"/>
    <d v="1899-12-30T15:36:00"/>
    <s v="No"/>
    <n v="520"/>
    <x v="2"/>
    <x v="2"/>
  </r>
  <r>
    <s v="T2"/>
    <s v="Izmir"/>
    <x v="0"/>
    <s v="EI798"/>
    <d v="2019-05-28T15:30:00"/>
    <s v="May"/>
    <s v="Tuesday"/>
    <n v="15"/>
    <s v="Short"/>
    <d v="2019-05-28T00:00:00"/>
    <d v="1899-12-30T15:30:00"/>
    <d v="1899-12-30T15:30:00"/>
    <d v="1899-12-30T15:45:00"/>
    <s v="No"/>
    <n v="566"/>
    <x v="0"/>
    <x v="0"/>
  </r>
  <r>
    <s v="T1"/>
    <s v="Leeds Bradford"/>
    <x v="2"/>
    <s v="FR156"/>
    <d v="2019-05-28T15:35:00"/>
    <s v="May"/>
    <s v="Tuesday"/>
    <n v="36"/>
    <s v="Long"/>
    <d v="2019-05-28T00:00:00"/>
    <d v="1899-12-30T15:35:00"/>
    <d v="1899-12-30T15:40:00"/>
    <d v="1899-12-30T16:11:00"/>
    <s v="Yes"/>
    <n v="520"/>
    <x v="2"/>
    <x v="2"/>
  </r>
  <r>
    <s v="T2"/>
    <s v="London - LCY"/>
    <x v="0"/>
    <s v="EI288"/>
    <d v="2019-05-28T15:40:00"/>
    <s v="May"/>
    <s v="Tuesday"/>
    <n v="8"/>
    <s v="None"/>
    <d v="2019-05-28T00:00:00"/>
    <d v="1899-12-30T15:40:00"/>
    <d v="1899-12-30T15:40:00"/>
    <d v="1899-12-30T15:48:00"/>
    <s v="No"/>
    <n v="566"/>
    <x v="0"/>
    <x v="0"/>
  </r>
  <r>
    <s v="T2"/>
    <s v="Malaga"/>
    <x v="0"/>
    <s v="EI586"/>
    <d v="2019-05-28T15:40:00"/>
    <s v="May"/>
    <s v="Tuesday"/>
    <n v="11"/>
    <s v="Short"/>
    <d v="2019-05-28T00:00:00"/>
    <d v="1899-12-30T15:40:00"/>
    <d v="1899-12-30T15:40:00"/>
    <d v="1899-12-30T15:51:00"/>
    <s v="No"/>
    <n v="566"/>
    <x v="0"/>
    <x v="0"/>
  </r>
  <r>
    <s v="T2"/>
    <s v="Lanzarote"/>
    <x v="0"/>
    <s v="EI778"/>
    <d v="2019-05-28T15:45:00"/>
    <s v="May"/>
    <s v="Tuesday"/>
    <n v="5"/>
    <s v="None"/>
    <d v="2019-05-28T00:00:00"/>
    <d v="1899-12-30T15:45:00"/>
    <d v="1899-12-30T15:50:00"/>
    <d v="1899-12-30T15:50:00"/>
    <s v="No"/>
    <n v="566"/>
    <x v="0"/>
    <x v="0"/>
  </r>
  <r>
    <s v="T2"/>
    <s v="London-LHR"/>
    <x v="0"/>
    <s v="EI174"/>
    <d v="2019-05-28T15:50:00"/>
    <s v="May"/>
    <s v="Tuesday"/>
    <n v="16"/>
    <s v="Short"/>
    <d v="2019-05-28T00:00:00"/>
    <d v="1899-12-30T15:50:00"/>
    <d v="1899-12-30T15:50:00"/>
    <d v="1899-12-30T16:06:00"/>
    <s v="No"/>
    <n v="566"/>
    <x v="0"/>
    <x v="0"/>
  </r>
  <r>
    <s v="T2"/>
    <s v="Orlando"/>
    <x v="0"/>
    <s v="EI121"/>
    <d v="2019-05-28T15:50:00"/>
    <s v="May"/>
    <s v="Tuesday"/>
    <n v="12"/>
    <s v="Short"/>
    <d v="2019-05-28T00:00:00"/>
    <d v="1899-12-30T15:50:00"/>
    <d v="1899-12-30T15:50:00"/>
    <d v="1899-12-30T16:02:00"/>
    <s v="No"/>
    <n v="566"/>
    <x v="0"/>
    <x v="0"/>
  </r>
  <r>
    <s v="T1"/>
    <s v="Milan-BGY"/>
    <x v="2"/>
    <s v="FR4038"/>
    <d v="2019-05-28T15:50:00"/>
    <s v="May"/>
    <s v="Tuesday"/>
    <n v="15"/>
    <s v="Short"/>
    <d v="2019-05-28T00:00:00"/>
    <d v="1899-12-30T15:50:00"/>
    <d v="1899-12-30T15:50:00"/>
    <d v="1899-12-30T16:05:00"/>
    <s v="No"/>
    <n v="520"/>
    <x v="2"/>
    <x v="2"/>
  </r>
  <r>
    <s v="T2"/>
    <s v="Rome"/>
    <x v="0"/>
    <s v="EI406"/>
    <d v="2019-05-28T15:55:00"/>
    <s v="May"/>
    <s v="Tuesday"/>
    <n v="10"/>
    <s v="Short"/>
    <d v="2019-05-28T00:00:00"/>
    <d v="1899-12-30T15:55:00"/>
    <d v="1899-12-30T16:00:00"/>
    <d v="1899-12-30T16:05:00"/>
    <s v="No"/>
    <n v="566"/>
    <x v="0"/>
    <x v="0"/>
  </r>
  <r>
    <s v="T2"/>
    <s v="Chicago"/>
    <x v="0"/>
    <s v="EI125"/>
    <d v="2019-05-28T16:00:00"/>
    <s v="May"/>
    <s v="Tuesday"/>
    <n v="12"/>
    <s v="Short"/>
    <d v="2019-05-28T00:00:00"/>
    <d v="1899-12-30T16:00:00"/>
    <d v="1899-12-30T16:00:00"/>
    <d v="1899-12-30T16:12:00"/>
    <s v="No"/>
    <n v="566"/>
    <x v="0"/>
    <x v="0"/>
  </r>
  <r>
    <s v="T2"/>
    <s v="Bourgas"/>
    <x v="0"/>
    <s v="EI376"/>
    <d v="2019-05-28T16:10:00"/>
    <s v="May"/>
    <s v="Tuesday"/>
    <n v="11"/>
    <s v="Short"/>
    <d v="2019-05-28T00:00:00"/>
    <d v="1899-12-30T16:10:00"/>
    <d v="1899-12-30T16:10:00"/>
    <d v="1899-12-30T16:21:00"/>
    <s v="No"/>
    <n v="566"/>
    <x v="0"/>
    <x v="0"/>
  </r>
  <r>
    <s v="T2"/>
    <s v="Atlanta"/>
    <x v="22"/>
    <s v="DL177"/>
    <d v="2019-05-28T12:20:00"/>
    <s v="May"/>
    <s v="Tuesday"/>
    <n v="9"/>
    <s v="None"/>
    <d v="2019-05-28T00:00:00"/>
    <d v="1899-12-30T12:20:00"/>
    <d v="1899-12-30T12:20:00"/>
    <d v="1899-12-30T12:29:00"/>
    <s v="No"/>
    <n v="17"/>
    <x v="19"/>
    <x v="21"/>
  </r>
  <r>
    <s v="T1"/>
    <s v="Toronto YYZ"/>
    <x v="23"/>
    <s v="AC843"/>
    <d v="2019-05-28T12:25:00"/>
    <s v="May"/>
    <s v="Tuesday"/>
    <n v="146"/>
    <s v="Long"/>
    <d v="2019-05-28T00:00:00"/>
    <d v="1899-12-30T12:25:00"/>
    <d v="1899-12-30T12:30:00"/>
    <d v="1899-12-30T14:51:00"/>
    <s v="Yes"/>
    <n v="10"/>
    <x v="20"/>
    <x v="22"/>
  </r>
  <r>
    <s v="T2"/>
    <s v="Bologna"/>
    <x v="0"/>
    <s v="EI416"/>
    <d v="2019-05-28T12:25:00"/>
    <s v="May"/>
    <s v="Tuesday"/>
    <n v="30"/>
    <s v="Long"/>
    <d v="2019-05-28T00:00:00"/>
    <d v="1899-12-30T12:25:00"/>
    <d v="1899-12-30T12:30:00"/>
    <d v="1899-12-30T12:55:00"/>
    <s v="Yes"/>
    <n v="566"/>
    <x v="0"/>
    <x v="0"/>
  </r>
  <r>
    <s v="T2"/>
    <s v="San Francisco"/>
    <x v="0"/>
    <s v="EI147"/>
    <d v="2019-05-28T12:35:00"/>
    <s v="May"/>
    <s v="Tuesday"/>
    <n v="3"/>
    <s v="None"/>
    <d v="2019-05-28T00:00:00"/>
    <d v="1899-12-30T12:35:00"/>
    <d v="1899-12-30T12:40:00"/>
    <d v="1899-12-30T12:38:00"/>
    <s v="No"/>
    <n v="566"/>
    <x v="0"/>
    <x v="0"/>
  </r>
  <r>
    <s v="T1"/>
    <s v="Inverness"/>
    <x v="24"/>
    <s v="LM664"/>
    <d v="2019-05-28T12:35:00"/>
    <s v="May"/>
    <s v="Tuesday"/>
    <n v="4"/>
    <s v="None"/>
    <d v="2019-05-28T00:00:00"/>
    <d v="1899-12-30T12:35:00"/>
    <d v="1899-12-30T12:40:00"/>
    <d v="1899-12-30T12:39:00"/>
    <s v="No"/>
    <n v="2"/>
    <x v="1"/>
    <x v="18"/>
  </r>
  <r>
    <s v="T1"/>
    <s v="Edinburgh"/>
    <x v="2"/>
    <s v="FR816"/>
    <d v="2019-05-28T12:35:00"/>
    <s v="May"/>
    <s v="Tuesday"/>
    <n v="0"/>
    <s v="None"/>
    <d v="2019-05-28T00:00:00"/>
    <d v="1899-12-30T12:35:00"/>
    <d v="1899-12-30T12:40:00"/>
    <d v="1899-12-30T12:35:00"/>
    <s v="No"/>
    <n v="520"/>
    <x v="2"/>
    <x v="2"/>
  </r>
  <r>
    <s v="T2"/>
    <s v="Washington"/>
    <x v="0"/>
    <s v="EI119"/>
    <d v="2019-05-28T12:35:00"/>
    <s v="May"/>
    <s v="Tuesday"/>
    <n v="9"/>
    <s v="None"/>
    <d v="2019-05-28T00:00:00"/>
    <d v="1899-12-30T12:35:00"/>
    <d v="1899-12-30T12:40:00"/>
    <d v="1899-12-30T12:44:00"/>
    <s v="No"/>
    <n v="566"/>
    <x v="0"/>
    <x v="0"/>
  </r>
  <r>
    <s v="T1"/>
    <s v="Copenhagen"/>
    <x v="33"/>
    <s v="SK538"/>
    <d v="2019-05-28T12:40:00"/>
    <s v="May"/>
    <s v="Tuesday"/>
    <n v="2"/>
    <s v="None"/>
    <d v="2019-05-28T00:00:00"/>
    <d v="1899-12-30T12:40:00"/>
    <d v="1899-12-30T12:40:00"/>
    <d v="1899-12-30T12:42:00"/>
    <s v="No"/>
    <n v="4"/>
    <x v="10"/>
    <x v="30"/>
  </r>
  <r>
    <s v="T2"/>
    <s v="Verona"/>
    <x v="0"/>
    <s v="EI412"/>
    <d v="2019-05-28T12:45:00"/>
    <s v="May"/>
    <s v="Tuesday"/>
    <n v="2"/>
    <s v="None"/>
    <d v="2019-05-28T00:00:00"/>
    <d v="1899-12-30T12:45:00"/>
    <d v="1899-12-30T12:50:00"/>
    <d v="1899-12-30T12:47:00"/>
    <s v="No"/>
    <n v="566"/>
    <x v="0"/>
    <x v="0"/>
  </r>
  <r>
    <s v="T1"/>
    <s v="London-LGW"/>
    <x v="2"/>
    <s v="FR122"/>
    <d v="2019-05-28T12:50:00"/>
    <s v="May"/>
    <s v="Tuesday"/>
    <n v="15"/>
    <s v="Short"/>
    <d v="2019-05-28T00:00:00"/>
    <d v="1899-12-30T12:50:00"/>
    <d v="1899-12-30T12:50:00"/>
    <d v="1899-12-30T13:05:00"/>
    <s v="No"/>
    <n v="520"/>
    <x v="2"/>
    <x v="2"/>
  </r>
  <r>
    <s v="T2"/>
    <s v="London-LGW"/>
    <x v="0"/>
    <s v="EI236"/>
    <d v="2019-05-28T12:55:00"/>
    <s v="May"/>
    <s v="Tuesday"/>
    <n v="28"/>
    <s v="Medium"/>
    <d v="2019-05-28T00:00:00"/>
    <d v="1899-12-30T12:55:00"/>
    <d v="1899-12-30T13:00:00"/>
    <d v="1899-12-30T13:23:00"/>
    <s v="Yes"/>
    <n v="566"/>
    <x v="0"/>
    <x v="0"/>
  </r>
  <r>
    <s v="T2"/>
    <s v="Washington"/>
    <x v="20"/>
    <s v="UA127"/>
    <d v="2019-05-28T12:55:00"/>
    <s v="May"/>
    <s v="Tuesday"/>
    <n v="0"/>
    <s v="None"/>
    <d v="2019-05-28T00:00:00"/>
    <d v="1899-12-30T12:55:00"/>
    <d v="1899-12-30T13:00:00"/>
    <d v="1899-12-30T12:55:00"/>
    <s v="No"/>
    <n v="18"/>
    <x v="17"/>
    <x v="19"/>
  </r>
  <r>
    <s v="T2"/>
    <s v="Oslo"/>
    <x v="6"/>
    <s v="DY1363"/>
    <d v="2019-05-28T12:55:00"/>
    <s v="May"/>
    <s v="Tuesday"/>
    <n v="5"/>
    <s v="None"/>
    <d v="2019-05-28T00:00:00"/>
    <d v="1899-12-30T12:55:00"/>
    <d v="1899-12-30T13:00:00"/>
    <d v="1899-12-30T13:00:00"/>
    <s v="No"/>
    <n v="18"/>
    <x v="5"/>
    <x v="5"/>
  </r>
  <r>
    <s v="T2"/>
    <s v="Bordeaux"/>
    <x v="0"/>
    <s v="EI506"/>
    <d v="2019-05-28T12:55:00"/>
    <s v="May"/>
    <s v="Tuesday"/>
    <n v="10"/>
    <s v="Short"/>
    <d v="2019-05-28T00:00:00"/>
    <d v="1899-12-30T12:55:00"/>
    <d v="1899-12-30T13:00:00"/>
    <d v="1899-12-30T13:05:00"/>
    <s v="No"/>
    <n v="566"/>
    <x v="0"/>
    <x v="0"/>
  </r>
  <r>
    <s v="T2"/>
    <s v="Newark"/>
    <x v="0"/>
    <s v="EI101"/>
    <d v="2019-05-28T13:00:00"/>
    <s v="May"/>
    <s v="Tuesday"/>
    <n v="15"/>
    <s v="Short"/>
    <d v="2019-05-28T00:00:00"/>
    <d v="1899-12-30T13:00:00"/>
    <d v="1899-12-30T13:00:00"/>
    <d v="1899-12-30T13:15:00"/>
    <s v="No"/>
    <n v="566"/>
    <x v="0"/>
    <x v="0"/>
  </r>
  <r>
    <s v="T2"/>
    <s v="Bilbao"/>
    <x v="0"/>
    <s v="EI748"/>
    <d v="2019-05-28T13:00:00"/>
    <s v="May"/>
    <s v="Tuesday"/>
    <n v="8"/>
    <s v="None"/>
    <d v="2019-05-28T00:00:00"/>
    <d v="1899-12-30T13:00:00"/>
    <d v="1899-12-30T13:00:00"/>
    <d v="1899-12-30T13:08:00"/>
    <s v="No"/>
    <n v="566"/>
    <x v="0"/>
    <x v="0"/>
  </r>
  <r>
    <s v="T1"/>
    <s v="Reus"/>
    <x v="39"/>
    <s v="AP6252"/>
    <d v="2019-05-28T13:00:00"/>
    <s v="May"/>
    <s v="Tuesday"/>
    <n v="23"/>
    <s v="Medium"/>
    <d v="2019-05-28T00:00:00"/>
    <d v="1899-12-30T13:00:00"/>
    <d v="1899-12-30T13:00:00"/>
    <d v="1899-12-30T13:23:00"/>
    <s v="Yes"/>
    <n v="4"/>
    <x v="28"/>
    <x v="32"/>
  </r>
  <r>
    <s v="T2"/>
    <s v="Santiago"/>
    <x v="0"/>
    <s v="EI742"/>
    <d v="2019-05-28T13:05:00"/>
    <s v="May"/>
    <s v="Tuesday"/>
    <n v="38"/>
    <s v="Long"/>
    <d v="2019-05-28T00:00:00"/>
    <d v="1899-12-30T13:05:00"/>
    <d v="1899-12-30T13:10:00"/>
    <d v="1899-12-30T13:43:00"/>
    <s v="Yes"/>
    <n v="566"/>
    <x v="0"/>
    <x v="0"/>
  </r>
  <r>
    <s v="T1"/>
    <s v="Cologne/Bonn"/>
    <x v="2"/>
    <s v="FR8035"/>
    <d v="2019-05-28T13:05:00"/>
    <s v="May"/>
    <s v="Tuesday"/>
    <n v="10"/>
    <s v="Short"/>
    <d v="2019-05-28T00:00:00"/>
    <d v="1899-12-30T13:05:00"/>
    <d v="1899-12-30T13:10:00"/>
    <d v="1899-12-30T13:15:00"/>
    <s v="No"/>
    <n v="520"/>
    <x v="2"/>
    <x v="2"/>
  </r>
  <r>
    <s v="T2"/>
    <s v="Philadelphia"/>
    <x v="0"/>
    <s v="EI115"/>
    <d v="2019-05-28T13:10:00"/>
    <s v="May"/>
    <s v="Tuesday"/>
    <n v="7"/>
    <s v="None"/>
    <d v="2019-05-28T00:00:00"/>
    <d v="1899-12-30T13:10:00"/>
    <d v="1899-12-30T13:10:00"/>
    <d v="1899-12-30T13:17:00"/>
    <s v="No"/>
    <n v="566"/>
    <x v="0"/>
    <x v="0"/>
  </r>
  <r>
    <s v="T2"/>
    <s v="Edinburgh"/>
    <x v="0"/>
    <s v="EI3254"/>
    <d v="2019-05-28T13:10:00"/>
    <s v="May"/>
    <s v="Tuesday"/>
    <n v="27"/>
    <s v="Medium"/>
    <d v="2019-05-28T00:00:00"/>
    <d v="1899-12-30T13:10:00"/>
    <d v="1899-12-30T13:10:00"/>
    <d v="1899-12-30T13:37:00"/>
    <s v="Yes"/>
    <n v="566"/>
    <x v="0"/>
    <x v="0"/>
  </r>
  <r>
    <s v="T1"/>
    <s v="Nantes"/>
    <x v="2"/>
    <s v="FR1986"/>
    <d v="2019-05-28T13:15:00"/>
    <s v="May"/>
    <s v="Tuesday"/>
    <n v="15"/>
    <s v="Short"/>
    <d v="2019-05-28T00:00:00"/>
    <d v="1899-12-30T13:15:00"/>
    <d v="1899-12-30T13:20:00"/>
    <d v="1899-12-30T13:30:00"/>
    <s v="No"/>
    <n v="520"/>
    <x v="2"/>
    <x v="2"/>
  </r>
  <r>
    <s v="T2"/>
    <s v="Donegal"/>
    <x v="0"/>
    <s v="EI3402"/>
    <d v="2019-05-28T13:15:00"/>
    <s v="May"/>
    <s v="Tuesday"/>
    <n v="8"/>
    <s v="None"/>
    <d v="2019-05-28T00:00:00"/>
    <d v="1899-12-30T13:15:00"/>
    <d v="1899-12-30T13:20:00"/>
    <d v="1899-12-30T13:23:00"/>
    <s v="No"/>
    <n v="566"/>
    <x v="0"/>
    <x v="0"/>
  </r>
  <r>
    <s v="T2"/>
    <s v="London - LCY"/>
    <x v="0"/>
    <s v="EI286"/>
    <d v="2019-05-28T13:20:00"/>
    <s v="May"/>
    <s v="Tuesday"/>
    <n v="3"/>
    <s v="None"/>
    <d v="2019-05-28T00:00:00"/>
    <d v="1899-12-30T13:20:00"/>
    <d v="1899-12-30T13:20:00"/>
    <d v="1899-12-30T13:23:00"/>
    <s v="No"/>
    <n v="566"/>
    <x v="0"/>
    <x v="0"/>
  </r>
  <r>
    <s v="T2"/>
    <s v="Geneva"/>
    <x v="0"/>
    <s v="EI684"/>
    <d v="2019-05-28T13:20:00"/>
    <s v="May"/>
    <s v="Tuesday"/>
    <n v="17"/>
    <s v="Short"/>
    <d v="2019-05-28T00:00:00"/>
    <d v="1899-12-30T13:20:00"/>
    <d v="1899-12-30T13:20:00"/>
    <d v="1899-12-30T13:37:00"/>
    <s v="No"/>
    <n v="566"/>
    <x v="0"/>
    <x v="0"/>
  </r>
  <r>
    <s v="T1"/>
    <s v="Toronto YYZ"/>
    <x v="34"/>
    <s v="TS231"/>
    <d v="2019-05-28T13:20:00"/>
    <s v="May"/>
    <s v="Tuesday"/>
    <n v="34"/>
    <s v="Long"/>
    <d v="2019-05-28T00:00:00"/>
    <d v="1899-12-30T13:20:00"/>
    <d v="1899-12-30T13:20:00"/>
    <d v="1899-12-30T13:54:00"/>
    <s v="Yes"/>
    <n v="1"/>
    <x v="26"/>
    <x v="26"/>
  </r>
  <r>
    <s v="T2"/>
    <s v="Aberdeen"/>
    <x v="0"/>
    <s v="EI3242"/>
    <d v="2019-05-28T13:20:00"/>
    <s v="May"/>
    <s v="Tuesday"/>
    <n v="17"/>
    <s v="Short"/>
    <d v="2019-05-28T00:00:00"/>
    <d v="1899-12-30T13:20:00"/>
    <d v="1899-12-30T13:20:00"/>
    <d v="1899-12-30T13:37:00"/>
    <s v="No"/>
    <n v="566"/>
    <x v="0"/>
    <x v="0"/>
  </r>
  <r>
    <s v="T1"/>
    <s v="Amsterdam"/>
    <x v="7"/>
    <s v="KL936"/>
    <d v="2019-05-28T13:20:00"/>
    <s v="May"/>
    <s v="Tuesday"/>
    <n v="4"/>
    <s v="None"/>
    <d v="2019-05-28T00:00:00"/>
    <d v="1899-12-30T13:20:00"/>
    <d v="1899-12-30T13:20:00"/>
    <d v="1899-12-30T13:24:00"/>
    <s v="No"/>
    <n v="50"/>
    <x v="6"/>
    <x v="6"/>
  </r>
  <r>
    <s v="T1"/>
    <s v="Birmingham"/>
    <x v="2"/>
    <s v="FR670"/>
    <d v="2019-05-28T13:25:00"/>
    <s v="May"/>
    <s v="Tuesday"/>
    <n v="6"/>
    <s v="None"/>
    <d v="2019-05-28T00:00:00"/>
    <d v="1899-12-30T13:25:00"/>
    <d v="1899-12-30T13:30:00"/>
    <d v="1899-12-30T13:31:00"/>
    <s v="No"/>
    <n v="520"/>
    <x v="2"/>
    <x v="2"/>
  </r>
  <r>
    <s v="T2"/>
    <s v="Birmingham"/>
    <x v="0"/>
    <s v="EI272"/>
    <d v="2019-05-28T13:30:00"/>
    <s v="May"/>
    <s v="Tuesday"/>
    <n v="8"/>
    <s v="None"/>
    <d v="2019-05-28T00:00:00"/>
    <d v="1899-12-30T13:30:00"/>
    <d v="1899-12-30T13:30:00"/>
    <d v="1899-12-30T13:38:00"/>
    <s v="No"/>
    <n v="566"/>
    <x v="0"/>
    <x v="0"/>
  </r>
  <r>
    <s v="T2"/>
    <s v="Chicago"/>
    <x v="18"/>
    <s v="AA209"/>
    <d v="2019-05-28T13:35:00"/>
    <s v="May"/>
    <s v="Tuesday"/>
    <n v="29"/>
    <s v="Medium"/>
    <d v="2019-05-28T00:00:00"/>
    <d v="1899-12-30T13:35:00"/>
    <d v="1899-12-30T13:40:00"/>
    <d v="1899-12-30T14:04:00"/>
    <s v="Yes"/>
    <n v="11"/>
    <x v="13"/>
    <x v="17"/>
  </r>
  <r>
    <s v="T2"/>
    <s v="Toronto YYZ"/>
    <x v="0"/>
    <s v="EI129"/>
    <d v="2019-05-28T13:35:00"/>
    <s v="May"/>
    <s v="Tuesday"/>
    <n v="16"/>
    <s v="Short"/>
    <d v="2019-05-28T00:00:00"/>
    <d v="1899-12-30T13:35:00"/>
    <d v="1899-12-30T13:40:00"/>
    <d v="1899-12-30T13:51:00"/>
    <s v="No"/>
    <n v="566"/>
    <x v="0"/>
    <x v="0"/>
  </r>
  <r>
    <s v="T2"/>
    <s v="London-LHR"/>
    <x v="0"/>
    <s v="EI166"/>
    <d v="2019-05-28T13:40:00"/>
    <s v="May"/>
    <s v="Tuesday"/>
    <n v="7"/>
    <s v="None"/>
    <d v="2019-05-28T00:00:00"/>
    <d v="1899-12-30T13:40:00"/>
    <d v="1899-12-30T13:40:00"/>
    <d v="1899-12-30T13:47:00"/>
    <s v="No"/>
    <n v="566"/>
    <x v="0"/>
    <x v="0"/>
  </r>
  <r>
    <s v="T1"/>
    <s v="Manchester"/>
    <x v="2"/>
    <s v="FR562"/>
    <d v="2019-05-28T13:50:00"/>
    <s v="May"/>
    <s v="Tuesday"/>
    <n v="12"/>
    <s v="Short"/>
    <d v="2019-05-28T00:00:00"/>
    <d v="1899-12-30T13:50:00"/>
    <d v="1899-12-30T13:50:00"/>
    <d v="1899-12-30T14:02:00"/>
    <s v="No"/>
    <n v="520"/>
    <x v="2"/>
    <x v="2"/>
  </r>
  <r>
    <s v="T1"/>
    <s v="Zakinthos"/>
    <x v="10"/>
    <s v="TOM1238"/>
    <d v="2019-05-28T13:50:00"/>
    <s v="May"/>
    <s v="Tuesday"/>
    <n v="69"/>
    <s v="Long"/>
    <d v="2019-05-28T00:00:00"/>
    <d v="1899-12-30T13:50:00"/>
    <d v="1899-12-30T13:50:00"/>
    <d v="1899-12-30T14:59:00"/>
    <s v="Yes"/>
    <n v="29"/>
    <x v="9"/>
    <x v="9"/>
  </r>
  <r>
    <s v="T2"/>
    <s v="Amsterdam"/>
    <x v="0"/>
    <s v="EI608"/>
    <d v="2019-05-28T13:50:00"/>
    <s v="May"/>
    <s v="Tuesday"/>
    <n v="5"/>
    <s v="None"/>
    <d v="2019-05-28T00:00:00"/>
    <d v="1899-12-30T13:50:00"/>
    <d v="1899-12-30T13:50:00"/>
    <d v="1899-12-30T13:55:00"/>
    <s v="No"/>
    <n v="566"/>
    <x v="0"/>
    <x v="0"/>
  </r>
  <r>
    <s v="T1"/>
    <s v="Glasgow"/>
    <x v="2"/>
    <s v="FR5774"/>
    <d v="2019-05-28T14:00:00"/>
    <s v="May"/>
    <s v="Tuesday"/>
    <n v="7"/>
    <s v="None"/>
    <d v="2019-05-28T00:00:00"/>
    <d v="1899-12-30T14:00:00"/>
    <d v="1899-12-30T14:00:00"/>
    <d v="1899-12-30T14:07:00"/>
    <s v="No"/>
    <n v="520"/>
    <x v="2"/>
    <x v="2"/>
  </r>
  <r>
    <s v="T2"/>
    <s v="Isle Of Man"/>
    <x v="0"/>
    <s v="EI3214"/>
    <d v="2019-05-28T14:00:00"/>
    <s v="May"/>
    <s v="Tuesday"/>
    <n v="0"/>
    <s v="None"/>
    <d v="2019-05-28T00:00:00"/>
    <d v="1899-12-30T14:00:00"/>
    <d v="1899-12-30T14:00:00"/>
    <d v="1899-12-30T14:00:00"/>
    <s v="No"/>
    <n v="566"/>
    <x v="0"/>
    <x v="0"/>
  </r>
  <r>
    <s v="T1"/>
    <s v="Vienna"/>
    <x v="1"/>
    <s v="OE1341"/>
    <d v="2019-05-28T14:00:00"/>
    <s v="May"/>
    <s v="Tuesday"/>
    <n v="0"/>
    <s v="None"/>
    <d v="2019-05-28T00:00:00"/>
    <d v="1899-12-30T14:00:00"/>
    <d v="1899-12-30T14:00:00"/>
    <d v="1899-12-30T14:00:00"/>
    <s v="No"/>
    <n v="5"/>
    <x v="1"/>
    <x v="1"/>
  </r>
  <r>
    <s v="T1"/>
    <s v="Venice"/>
    <x v="2"/>
    <s v="FR9452"/>
    <d v="2019-05-28T14:00:00"/>
    <s v="May"/>
    <s v="Tuesday"/>
    <n v="0"/>
    <s v="None"/>
    <d v="2019-05-28T00:00:00"/>
    <d v="1899-12-30T14:00:00"/>
    <d v="1899-12-30T14:00:00"/>
    <d v="1899-12-30T14:00:00"/>
    <s v="No"/>
    <n v="520"/>
    <x v="2"/>
    <x v="2"/>
  </r>
  <r>
    <s v="T1"/>
    <s v="Paris-CDG"/>
    <x v="15"/>
    <s v="AF1817"/>
    <d v="2019-05-28T14:10:00"/>
    <s v="May"/>
    <s v="Tuesday"/>
    <n v="1"/>
    <s v="None"/>
    <d v="2019-05-28T00:00:00"/>
    <d v="1899-12-30T14:10:00"/>
    <d v="1899-12-30T14:10:00"/>
    <d v="1899-12-30T14:11:00"/>
    <s v="No"/>
    <n v="12"/>
    <x v="14"/>
    <x v="14"/>
  </r>
  <r>
    <s v="T2"/>
    <s v="Hartford"/>
    <x v="0"/>
    <s v="EI131"/>
    <d v="2019-05-28T14:20:00"/>
    <s v="May"/>
    <s v="Tuesday"/>
    <n v="21"/>
    <s v="Medium"/>
    <d v="2019-05-28T00:00:00"/>
    <d v="1899-12-30T14:20:00"/>
    <d v="1899-12-30T14:20:00"/>
    <d v="1899-12-30T14:41:00"/>
    <s v="Yes"/>
    <n v="566"/>
    <x v="0"/>
    <x v="0"/>
  </r>
  <r>
    <s v="T1"/>
    <s v="London - LCY"/>
    <x v="4"/>
    <s v="BA4473"/>
    <d v="2019-05-28T14:20:00"/>
    <s v="May"/>
    <s v="Tuesday"/>
    <n v="66"/>
    <s v="Long"/>
    <d v="2019-05-28T00:00:00"/>
    <d v="1899-12-30T14:20:00"/>
    <d v="1899-12-30T14:20:00"/>
    <d v="1899-12-30T15:26:00"/>
    <s v="Yes"/>
    <n v="40"/>
    <x v="4"/>
    <x v="4"/>
  </r>
  <r>
    <s v="T2"/>
    <s v="Edinburgh"/>
    <x v="0"/>
    <s v="EI3256"/>
    <d v="2019-05-28T14:25:00"/>
    <s v="May"/>
    <s v="Tuesday"/>
    <n v="26"/>
    <s v="Medium"/>
    <d v="2019-05-28T00:00:00"/>
    <d v="1899-12-30T14:25:00"/>
    <d v="1899-12-30T14:30:00"/>
    <d v="1899-12-30T14:51:00"/>
    <s v="Yes"/>
    <n v="566"/>
    <x v="0"/>
    <x v="0"/>
  </r>
  <r>
    <s v="T1"/>
    <s v="Berlin"/>
    <x v="2"/>
    <s v="FR8558"/>
    <d v="2019-05-28T14:30:00"/>
    <s v="May"/>
    <s v="Tuesday"/>
    <n v="13"/>
    <s v="Short"/>
    <d v="2019-05-28T00:00:00"/>
    <d v="1899-12-30T14:30:00"/>
    <d v="1899-12-30T14:30:00"/>
    <d v="1899-12-30T14:43:00"/>
    <s v="No"/>
    <n v="520"/>
    <x v="2"/>
    <x v="2"/>
  </r>
  <r>
    <s v="T2"/>
    <s v="Newburgh"/>
    <x v="6"/>
    <s v="D81763"/>
    <d v="2019-05-28T14:30:00"/>
    <s v="May"/>
    <s v="Tuesday"/>
    <n v="4"/>
    <s v="None"/>
    <d v="2019-05-28T00:00:00"/>
    <d v="1899-12-30T14:30:00"/>
    <d v="1899-12-30T14:30:00"/>
    <d v="1899-12-30T14:34:00"/>
    <s v="No"/>
    <n v="18"/>
    <x v="5"/>
    <x v="5"/>
  </r>
  <r>
    <s v="T1"/>
    <s v="Gran Canaria"/>
    <x v="2"/>
    <s v="FR7126"/>
    <d v="2019-05-28T14:30:00"/>
    <s v="May"/>
    <s v="Tuesday"/>
    <n v="0"/>
    <s v="None"/>
    <d v="2019-05-28T00:00:00"/>
    <d v="1899-12-30T14:30:00"/>
    <d v="1899-12-30T14:30:00"/>
    <d v="1899-12-30T14:30:00"/>
    <s v="No"/>
    <n v="520"/>
    <x v="2"/>
    <x v="2"/>
  </r>
  <r>
    <s v="T2"/>
    <s v="London-LHR"/>
    <x v="0"/>
    <s v="EI168"/>
    <d v="2019-05-28T14:30:00"/>
    <s v="May"/>
    <s v="Tuesday"/>
    <n v="4"/>
    <s v="None"/>
    <d v="2019-05-28T00:00:00"/>
    <d v="1899-12-30T14:30:00"/>
    <d v="1899-12-30T14:30:00"/>
    <d v="1899-12-30T14:34:00"/>
    <s v="No"/>
    <n v="566"/>
    <x v="0"/>
    <x v="0"/>
  </r>
  <r>
    <s v="T1"/>
    <s v="Tenerife"/>
    <x v="2"/>
    <s v="FR7122"/>
    <d v="2019-05-28T14:35:00"/>
    <s v="May"/>
    <s v="Tuesday"/>
    <n v="17"/>
    <s v="Short"/>
    <d v="2019-05-28T00:00:00"/>
    <d v="1899-12-30T14:35:00"/>
    <d v="1899-12-30T14:40:00"/>
    <d v="1899-12-30T14:52:00"/>
    <s v="No"/>
    <n v="520"/>
    <x v="2"/>
    <x v="2"/>
  </r>
  <r>
    <s v="T1"/>
    <s v="Liverpool"/>
    <x v="2"/>
    <s v="FR1442"/>
    <d v="2019-05-28T14:50:00"/>
    <s v="May"/>
    <s v="Tuesday"/>
    <n v="9"/>
    <s v="None"/>
    <d v="2019-05-28T00:00:00"/>
    <d v="1899-12-30T14:50:00"/>
    <d v="1899-12-30T14:50:00"/>
    <d v="1899-12-30T14:59:00"/>
    <s v="No"/>
    <n v="520"/>
    <x v="2"/>
    <x v="2"/>
  </r>
  <r>
    <s v="T2"/>
    <s v="Los Angeles"/>
    <x v="0"/>
    <s v="EI145"/>
    <d v="2019-05-28T14:55:00"/>
    <s v="May"/>
    <s v="Tuesday"/>
    <n v="14"/>
    <s v="Short"/>
    <d v="2019-05-28T00:00:00"/>
    <d v="1899-12-30T14:55:00"/>
    <d v="1899-12-30T15:00:00"/>
    <d v="1899-12-30T15:09:00"/>
    <s v="No"/>
    <n v="566"/>
    <x v="0"/>
    <x v="0"/>
  </r>
  <r>
    <s v="T2"/>
    <s v="Tenerife"/>
    <x v="0"/>
    <s v="EI764"/>
    <d v="2019-05-28T15:00:00"/>
    <s v="May"/>
    <s v="Tuesday"/>
    <n v="66"/>
    <s v="Long"/>
    <d v="2019-05-28T00:00:00"/>
    <d v="1899-12-30T15:00:00"/>
    <d v="1899-12-30T15:00:00"/>
    <d v="1899-12-30T16:06:00"/>
    <s v="Yes"/>
    <n v="566"/>
    <x v="0"/>
    <x v="0"/>
  </r>
  <r>
    <s v="T2"/>
    <s v="Glasgow"/>
    <x v="0"/>
    <s v="EI3226"/>
    <d v="2019-05-28T15:00:00"/>
    <s v="May"/>
    <s v="Tuesday"/>
    <n v="8"/>
    <s v="None"/>
    <d v="2019-05-28T00:00:00"/>
    <d v="1899-12-30T15:00:00"/>
    <d v="1899-12-30T15:00:00"/>
    <d v="1899-12-30T15:08:00"/>
    <s v="No"/>
    <n v="566"/>
    <x v="0"/>
    <x v="0"/>
  </r>
  <r>
    <s v="T1"/>
    <s v="Barcelona"/>
    <x v="16"/>
    <s v="VY8721"/>
    <d v="2019-05-28T15:05:00"/>
    <s v="May"/>
    <s v="Tuesday"/>
    <n v="42"/>
    <s v="Long"/>
    <d v="2019-05-28T00:00:00"/>
    <d v="1899-12-30T15:05:00"/>
    <d v="1899-12-30T15:10:00"/>
    <d v="1899-12-30T15:47:00"/>
    <s v="Yes"/>
    <n v="15"/>
    <x v="15"/>
    <x v="15"/>
  </r>
  <r>
    <s v="T2"/>
    <s v="London-LGW"/>
    <x v="0"/>
    <s v="EI238"/>
    <d v="2019-05-28T15:05:00"/>
    <s v="May"/>
    <s v="Tuesday"/>
    <n v="20"/>
    <s v="Medium"/>
    <d v="2019-05-28T00:00:00"/>
    <d v="1899-12-30T15:05:00"/>
    <d v="1899-12-30T15:10:00"/>
    <d v="1899-12-30T15:25:00"/>
    <s v="No"/>
    <n v="566"/>
    <x v="0"/>
    <x v="0"/>
  </r>
  <r>
    <s v="T1"/>
    <s v="London-LHR"/>
    <x v="4"/>
    <s v="BA837"/>
    <d v="2019-05-28T15:20:00"/>
    <s v="May"/>
    <s v="Tuesday"/>
    <n v="0"/>
    <s v="None"/>
    <d v="2019-05-28T00:00:00"/>
    <d v="1899-12-30T15:20:00"/>
    <d v="1899-12-30T15:20:00"/>
    <d v="1899-12-30T15:20:00"/>
    <s v="No"/>
    <n v="40"/>
    <x v="4"/>
    <x v="4"/>
  </r>
  <r>
    <s v="T2"/>
    <s v="Nice"/>
    <x v="0"/>
    <s v="EI544"/>
    <d v="2019-05-28T11:00:00"/>
    <s v="May"/>
    <s v="Tuesday"/>
    <n v="3"/>
    <s v="None"/>
    <d v="2019-05-28T00:00:00"/>
    <d v="1899-12-30T11:00:00"/>
    <d v="1899-12-30T11:00:00"/>
    <d v="1899-12-30T11:03:00"/>
    <s v="No"/>
    <n v="566"/>
    <x v="0"/>
    <x v="0"/>
  </r>
  <r>
    <s v="T1"/>
    <s v="London-LGW"/>
    <x v="2"/>
    <s v="FR114"/>
    <d v="2019-05-28T11:05:00"/>
    <s v="May"/>
    <s v="Tuesday"/>
    <n v="39"/>
    <s v="Long"/>
    <d v="2019-05-28T00:00:00"/>
    <d v="1899-12-30T11:05:00"/>
    <d v="1899-12-30T11:10:00"/>
    <d v="1899-12-30T11:44:00"/>
    <s v="Yes"/>
    <n v="520"/>
    <x v="2"/>
    <x v="2"/>
  </r>
  <r>
    <s v="T2"/>
    <s v="London-LHR"/>
    <x v="0"/>
    <s v="EI162"/>
    <d v="2019-05-28T11:10:00"/>
    <s v="May"/>
    <s v="Tuesday"/>
    <n v="3"/>
    <s v="None"/>
    <d v="2019-05-28T00:00:00"/>
    <d v="1899-12-30T11:10:00"/>
    <d v="1899-12-30T11:10:00"/>
    <d v="1899-12-30T11:13:00"/>
    <s v="No"/>
    <n v="566"/>
    <x v="0"/>
    <x v="0"/>
  </r>
  <r>
    <s v="T1"/>
    <s v="Beijing"/>
    <x v="28"/>
    <s v="HU750"/>
    <d v="2019-05-28T11:10:00"/>
    <s v="May"/>
    <s v="Tuesday"/>
    <n v="106"/>
    <s v="Long"/>
    <d v="2019-05-28T00:00:00"/>
    <d v="1899-12-30T11:10:00"/>
    <d v="1899-12-30T11:10:00"/>
    <d v="1899-12-30T12:56:00"/>
    <s v="Yes"/>
    <n v="2"/>
    <x v="12"/>
    <x v="26"/>
  </r>
  <r>
    <s v="T1"/>
    <s v="Zurich"/>
    <x v="26"/>
    <s v="LX401"/>
    <d v="2019-05-28T11:15:00"/>
    <s v="May"/>
    <s v="Tuesday"/>
    <n v="16"/>
    <s v="Short"/>
    <d v="2019-05-28T00:00:00"/>
    <d v="1899-12-30T11:15:00"/>
    <d v="1899-12-30T11:20:00"/>
    <d v="1899-12-30T11:31:00"/>
    <s v="No"/>
    <n v="14"/>
    <x v="22"/>
    <x v="24"/>
  </r>
  <r>
    <s v="T1"/>
    <s v="Paris-CDG"/>
    <x v="15"/>
    <s v="AF1717"/>
    <d v="2019-05-28T11:20:00"/>
    <s v="May"/>
    <s v="Tuesday"/>
    <n v="3"/>
    <s v="None"/>
    <d v="2019-05-28T00:00:00"/>
    <d v="1899-12-30T11:20:00"/>
    <d v="1899-12-30T11:20:00"/>
    <d v="1899-12-30T11:23:00"/>
    <s v="No"/>
    <n v="12"/>
    <x v="14"/>
    <x v="14"/>
  </r>
  <r>
    <s v="T2"/>
    <s v="London - LCY"/>
    <x v="0"/>
    <s v="EI284"/>
    <d v="2019-05-28T11:20:00"/>
    <s v="May"/>
    <s v="Tuesday"/>
    <n v="1"/>
    <s v="None"/>
    <d v="2019-05-28T00:00:00"/>
    <d v="1899-12-30T11:20:00"/>
    <d v="1899-12-30T11:20:00"/>
    <d v="1899-12-30T11:21:00"/>
    <s v="No"/>
    <n v="566"/>
    <x v="0"/>
    <x v="0"/>
  </r>
  <r>
    <s v="T2"/>
    <s v="Philadelphia"/>
    <x v="18"/>
    <s v="AA723"/>
    <d v="2019-05-28T11:20:00"/>
    <s v="May"/>
    <s v="Tuesday"/>
    <n v="6"/>
    <s v="None"/>
    <d v="2019-05-28T00:00:00"/>
    <d v="1899-12-30T11:20:00"/>
    <d v="1899-12-30T11:20:00"/>
    <d v="1899-12-30T11:26:00"/>
    <s v="No"/>
    <n v="11"/>
    <x v="13"/>
    <x v="17"/>
  </r>
  <r>
    <s v="T2"/>
    <s v="Newquay"/>
    <x v="0"/>
    <s v="EI3930"/>
    <d v="2019-05-28T11:20:00"/>
    <s v="May"/>
    <s v="Tuesday"/>
    <n v="1"/>
    <s v="None"/>
    <d v="2019-05-28T00:00:00"/>
    <d v="1899-12-30T11:20:00"/>
    <d v="1899-12-30T11:20:00"/>
    <d v="1899-12-30T11:21:00"/>
    <s v="No"/>
    <n v="566"/>
    <x v="0"/>
    <x v="0"/>
  </r>
  <r>
    <s v="T2"/>
    <s v="Boston"/>
    <x v="0"/>
    <s v="EI137"/>
    <d v="2019-05-28T11:30:00"/>
    <s v="May"/>
    <s v="Tuesday"/>
    <n v="9"/>
    <s v="None"/>
    <d v="2019-05-28T00:00:00"/>
    <d v="1899-12-30T11:30:00"/>
    <d v="1899-12-30T11:30:00"/>
    <d v="1899-12-30T11:39:00"/>
    <s v="No"/>
    <n v="566"/>
    <x v="0"/>
    <x v="0"/>
  </r>
  <r>
    <s v="T2"/>
    <s v="Chicago"/>
    <x v="0"/>
    <s v="EI123"/>
    <d v="2019-05-28T11:30:00"/>
    <s v="May"/>
    <s v="Tuesday"/>
    <n v="15"/>
    <s v="Short"/>
    <d v="2019-05-28T00:00:00"/>
    <d v="1899-12-30T11:30:00"/>
    <d v="1899-12-30T11:30:00"/>
    <d v="1899-12-30T11:45:00"/>
    <s v="No"/>
    <n v="566"/>
    <x v="0"/>
    <x v="0"/>
  </r>
  <r>
    <s v="T2"/>
    <s v="New York"/>
    <x v="22"/>
    <s v="DL045"/>
    <d v="2019-05-28T11:35:00"/>
    <s v="May"/>
    <s v="Tuesday"/>
    <n v="1"/>
    <s v="None"/>
    <d v="2019-05-28T00:00:00"/>
    <d v="1899-12-30T11:35:00"/>
    <d v="1899-12-30T11:40:00"/>
    <d v="1899-12-30T11:36:00"/>
    <s v="No"/>
    <n v="17"/>
    <x v="19"/>
    <x v="21"/>
  </r>
  <r>
    <s v="T1"/>
    <s v="Keflavik"/>
    <x v="25"/>
    <s v="FI417"/>
    <d v="2019-05-28T11:45:00"/>
    <s v="May"/>
    <s v="Tuesday"/>
    <n v="112"/>
    <s v="Long"/>
    <d v="2019-05-28T00:00:00"/>
    <d v="1899-12-30T11:45:00"/>
    <d v="1899-12-30T11:50:00"/>
    <d v="1899-12-30T13:37:00"/>
    <s v="Yes"/>
    <n v="17"/>
    <x v="21"/>
    <x v="23"/>
  </r>
  <r>
    <s v="T2"/>
    <s v="Lyon-Saint Exupery"/>
    <x v="0"/>
    <s v="EI552"/>
    <d v="2019-05-28T11:45:00"/>
    <s v="May"/>
    <s v="Tuesday"/>
    <n v="13"/>
    <s v="Short"/>
    <d v="2019-05-28T00:00:00"/>
    <d v="1899-12-30T11:45:00"/>
    <d v="1899-12-30T11:50:00"/>
    <d v="1899-12-30T11:58:00"/>
    <s v="No"/>
    <n v="566"/>
    <x v="0"/>
    <x v="0"/>
  </r>
  <r>
    <s v="T2"/>
    <s v="Malaga"/>
    <x v="0"/>
    <s v="EI584"/>
    <d v="2019-05-28T11:45:00"/>
    <s v="May"/>
    <s v="Tuesday"/>
    <n v="8"/>
    <s v="None"/>
    <d v="2019-05-28T00:00:00"/>
    <d v="1899-12-30T11:45:00"/>
    <d v="1899-12-30T11:50:00"/>
    <d v="1899-12-30T11:53:00"/>
    <s v="No"/>
    <n v="566"/>
    <x v="0"/>
    <x v="0"/>
  </r>
  <r>
    <s v="T1"/>
    <s v="Copenhagen"/>
    <x v="2"/>
    <s v="FR632"/>
    <d v="2019-05-28T11:45:00"/>
    <s v="May"/>
    <s v="Tuesday"/>
    <n v="9"/>
    <s v="None"/>
    <d v="2019-05-28T00:00:00"/>
    <d v="1899-12-30T11:45:00"/>
    <d v="1899-12-30T11:50:00"/>
    <d v="1899-12-30T11:54:00"/>
    <s v="No"/>
    <n v="520"/>
    <x v="2"/>
    <x v="2"/>
  </r>
  <r>
    <s v="T2"/>
    <s v="Faro"/>
    <x v="0"/>
    <s v="EI494"/>
    <d v="2019-05-28T11:45:00"/>
    <s v="May"/>
    <s v="Tuesday"/>
    <n v="48"/>
    <s v="Long"/>
    <d v="2019-05-28T00:00:00"/>
    <d v="1899-12-30T11:45:00"/>
    <d v="1899-12-30T11:50:00"/>
    <d v="1899-12-30T12:33:00"/>
    <s v="Yes"/>
    <n v="566"/>
    <x v="0"/>
    <x v="0"/>
  </r>
  <r>
    <s v="T2"/>
    <s v="Toulouse"/>
    <x v="0"/>
    <s v="EI532"/>
    <d v="2019-05-28T12:00:00"/>
    <s v="May"/>
    <s v="Tuesday"/>
    <n v="3"/>
    <s v="None"/>
    <d v="2019-05-28T00:00:00"/>
    <d v="1899-12-30T12:00:00"/>
    <d v="1899-12-30T12:00:00"/>
    <d v="1899-12-30T12:03:00"/>
    <s v="No"/>
    <n v="566"/>
    <x v="0"/>
    <x v="0"/>
  </r>
  <r>
    <s v="T1"/>
    <s v="Stockholm"/>
    <x v="33"/>
    <s v="SK536"/>
    <d v="2019-05-28T12:00:00"/>
    <s v="May"/>
    <s v="Tuesday"/>
    <n v="1"/>
    <s v="None"/>
    <d v="2019-05-28T00:00:00"/>
    <d v="1899-12-30T12:00:00"/>
    <d v="1899-12-30T12:00:00"/>
    <d v="1899-12-30T12:01:00"/>
    <s v="No"/>
    <n v="4"/>
    <x v="10"/>
    <x v="30"/>
  </r>
  <r>
    <s v="T1"/>
    <s v="Eindhoven"/>
    <x v="2"/>
    <s v="FR1964"/>
    <d v="2019-05-28T12:00:00"/>
    <s v="May"/>
    <s v="Tuesday"/>
    <n v="1"/>
    <s v="None"/>
    <d v="2019-05-28T00:00:00"/>
    <d v="1899-12-30T12:00:00"/>
    <d v="1899-12-30T12:00:00"/>
    <d v="1899-12-30T12:01:00"/>
    <s v="No"/>
    <n v="520"/>
    <x v="2"/>
    <x v="2"/>
  </r>
  <r>
    <s v="T1"/>
    <s v="Exeter"/>
    <x v="8"/>
    <s v="BE308"/>
    <d v="2019-05-28T12:05:00"/>
    <s v="May"/>
    <s v="Tuesday"/>
    <n v="16"/>
    <s v="Short"/>
    <d v="2019-05-28T00:00:00"/>
    <d v="1899-12-30T12:05:00"/>
    <d v="1899-12-30T12:10:00"/>
    <d v="1899-12-30T12:21:00"/>
    <s v="No"/>
    <n v="20"/>
    <x v="7"/>
    <x v="7"/>
  </r>
  <r>
    <s v="T1"/>
    <s v="Bournemouth"/>
    <x v="2"/>
    <s v="FR2269"/>
    <d v="2019-05-28T12:10:00"/>
    <s v="May"/>
    <s v="Tuesday"/>
    <n v="0"/>
    <s v="None"/>
    <d v="2019-05-28T00:00:00"/>
    <d v="1899-12-30T12:10:00"/>
    <d v="1899-12-30T12:10:00"/>
    <d v="1899-12-30T12:10:00"/>
    <s v="No"/>
    <n v="520"/>
    <x v="2"/>
    <x v="2"/>
  </r>
  <r>
    <s v="T1"/>
    <s v="Frankfurt"/>
    <x v="12"/>
    <s v="LH979"/>
    <d v="2019-05-28T12:10:00"/>
    <s v="May"/>
    <s v="Tuesday"/>
    <n v="0"/>
    <s v="None"/>
    <d v="2019-05-28T00:00:00"/>
    <d v="1899-12-30T12:10:00"/>
    <d v="1899-12-30T12:10:00"/>
    <d v="1899-12-30T12:10:00"/>
    <s v="No"/>
    <n v="17"/>
    <x v="11"/>
    <x v="11"/>
  </r>
  <r>
    <s v="T2"/>
    <s v="Vienna"/>
    <x v="0"/>
    <s v="EI664"/>
    <d v="2019-05-28T12:15:00"/>
    <s v="May"/>
    <s v="Tuesday"/>
    <n v="5"/>
    <s v="None"/>
    <d v="2019-05-28T00:00:00"/>
    <d v="1899-12-30T12:15:00"/>
    <d v="1899-12-30T12:20:00"/>
    <d v="1899-12-30T12:20:00"/>
    <s v="No"/>
    <n v="566"/>
    <x v="0"/>
    <x v="0"/>
  </r>
  <r>
    <s v="T1"/>
    <s v="Hamburg"/>
    <x v="2"/>
    <s v="FR8511"/>
    <d v="2019-05-28T09:25:00"/>
    <s v="May"/>
    <s v="Tuesday"/>
    <n v="2"/>
    <s v="None"/>
    <d v="2019-05-28T00:00:00"/>
    <d v="1899-12-30T09:25:00"/>
    <d v="1899-12-30T09:30:00"/>
    <d v="1899-12-30T09:27:00"/>
    <s v="No"/>
    <n v="520"/>
    <x v="2"/>
    <x v="2"/>
  </r>
  <r>
    <s v="T2"/>
    <s v="Isle Of Man"/>
    <x v="0"/>
    <s v="EI3212"/>
    <d v="2019-05-28T09:25:00"/>
    <s v="May"/>
    <s v="Tuesday"/>
    <n v="1"/>
    <s v="None"/>
    <d v="2019-05-28T00:00:00"/>
    <d v="1899-12-30T09:25:00"/>
    <d v="1899-12-30T09:30:00"/>
    <d v="1899-12-30T09:26:00"/>
    <s v="No"/>
    <n v="566"/>
    <x v="0"/>
    <x v="0"/>
  </r>
  <r>
    <s v="T1"/>
    <s v="Faro"/>
    <x v="2"/>
    <s v="FR7034"/>
    <d v="2019-05-28T09:30:00"/>
    <s v="May"/>
    <s v="Tuesday"/>
    <n v="18"/>
    <s v="Short"/>
    <d v="2019-05-28T00:00:00"/>
    <d v="1899-12-30T09:30:00"/>
    <d v="1899-12-30T09:30:00"/>
    <d v="1899-12-30T09:48:00"/>
    <s v="No"/>
    <n v="520"/>
    <x v="2"/>
    <x v="2"/>
  </r>
  <r>
    <s v="T2"/>
    <s v="Dubrovnik"/>
    <x v="0"/>
    <s v="EI476"/>
    <d v="2019-05-28T09:30:00"/>
    <s v="May"/>
    <s v="Tuesday"/>
    <n v="98"/>
    <s v="Long"/>
    <d v="2019-05-28T00:00:00"/>
    <d v="1899-12-30T09:30:00"/>
    <d v="1899-12-30T09:30:00"/>
    <d v="1899-12-30T11:08:00"/>
    <s v="Yes"/>
    <n v="566"/>
    <x v="0"/>
    <x v="0"/>
  </r>
  <r>
    <s v="T1"/>
    <s v="Abu Dhabi"/>
    <x v="27"/>
    <s v="EY042"/>
    <d v="2019-05-28T09:35:00"/>
    <s v="May"/>
    <s v="Tuesday"/>
    <n v="14"/>
    <s v="Short"/>
    <d v="2019-05-28T00:00:00"/>
    <d v="1899-12-30T09:35:00"/>
    <d v="1899-12-30T09:40:00"/>
    <d v="1899-12-30T09:49:00"/>
    <s v="No"/>
    <n v="5"/>
    <x v="15"/>
    <x v="25"/>
  </r>
  <r>
    <s v="T2"/>
    <s v="London-LHR"/>
    <x v="0"/>
    <s v="EI158"/>
    <d v="2019-05-28T09:40:00"/>
    <s v="May"/>
    <s v="Tuesday"/>
    <n v="6"/>
    <s v="None"/>
    <d v="2019-05-28T00:00:00"/>
    <d v="1899-12-30T09:40:00"/>
    <d v="1899-12-30T09:40:00"/>
    <d v="1899-12-30T09:46:00"/>
    <s v="No"/>
    <n v="566"/>
    <x v="0"/>
    <x v="0"/>
  </r>
  <r>
    <s v="T1"/>
    <s v="Newcastle"/>
    <x v="2"/>
    <s v="FR172"/>
    <d v="2019-05-28T09:45:00"/>
    <s v="May"/>
    <s v="Tuesday"/>
    <n v="0"/>
    <s v="None"/>
    <d v="2019-05-28T00:00:00"/>
    <d v="1899-12-30T09:45:00"/>
    <d v="1899-12-30T09:50:00"/>
    <d v="1899-12-30T09:45:00"/>
    <s v="No"/>
    <n v="520"/>
    <x v="2"/>
    <x v="2"/>
  </r>
  <r>
    <s v="T1"/>
    <s v="Pisa"/>
    <x v="2"/>
    <s v="FR9908"/>
    <d v="2019-05-28T09:45:00"/>
    <s v="May"/>
    <s v="Tuesday"/>
    <n v="4"/>
    <s v="None"/>
    <d v="2019-05-28T00:00:00"/>
    <d v="1899-12-30T09:45:00"/>
    <d v="1899-12-30T09:50:00"/>
    <d v="1899-12-30T09:49:00"/>
    <s v="No"/>
    <n v="520"/>
    <x v="2"/>
    <x v="2"/>
  </r>
  <r>
    <s v="T2"/>
    <s v="Paris-CDG"/>
    <x v="0"/>
    <s v="EI524"/>
    <d v="2019-05-28T09:50:00"/>
    <s v="May"/>
    <s v="Tuesday"/>
    <n v="3"/>
    <s v="None"/>
    <d v="2019-05-28T00:00:00"/>
    <d v="1899-12-30T09:50:00"/>
    <d v="1899-12-30T09:50:00"/>
    <d v="1899-12-30T09:53:00"/>
    <s v="No"/>
    <n v="566"/>
    <x v="0"/>
    <x v="0"/>
  </r>
  <r>
    <s v="T2"/>
    <s v="Charlotte"/>
    <x v="18"/>
    <s v="AA725"/>
    <d v="2019-05-28T09:50:00"/>
    <s v="May"/>
    <s v="Tuesday"/>
    <n v="3"/>
    <s v="None"/>
    <d v="2019-05-28T00:00:00"/>
    <d v="1899-12-30T09:50:00"/>
    <d v="1899-12-30T09:50:00"/>
    <d v="1899-12-30T09:53:00"/>
    <s v="No"/>
    <n v="11"/>
    <x v="13"/>
    <x v="17"/>
  </r>
  <r>
    <s v="T2"/>
    <s v="Manchester"/>
    <x v="0"/>
    <s v="EI3322"/>
    <d v="2019-05-28T09:50:00"/>
    <s v="May"/>
    <s v="Tuesday"/>
    <n v="19"/>
    <s v="Short"/>
    <d v="2019-05-28T00:00:00"/>
    <d v="1899-12-30T09:50:00"/>
    <d v="1899-12-30T09:50:00"/>
    <d v="1899-12-30T10:09:00"/>
    <s v="No"/>
    <n v="566"/>
    <x v="0"/>
    <x v="0"/>
  </r>
  <r>
    <s v="T1"/>
    <s v="Ibiza"/>
    <x v="2"/>
    <s v="FR9177"/>
    <d v="2019-05-28T09:55:00"/>
    <s v="May"/>
    <s v="Tuesday"/>
    <n v="6"/>
    <s v="None"/>
    <d v="2019-05-28T00:00:00"/>
    <d v="1899-12-30T09:55:00"/>
    <d v="1899-12-30T10:00:00"/>
    <d v="1899-12-30T10:01:00"/>
    <s v="No"/>
    <n v="520"/>
    <x v="2"/>
    <x v="2"/>
  </r>
  <r>
    <s v="T2"/>
    <s v="Edinburgh"/>
    <x v="0"/>
    <s v="EI3252"/>
    <d v="2019-05-28T09:55:00"/>
    <s v="May"/>
    <s v="Tuesday"/>
    <n v="24"/>
    <s v="Medium"/>
    <d v="2019-05-28T00:00:00"/>
    <d v="1899-12-30T09:55:00"/>
    <d v="1899-12-30T10:00:00"/>
    <d v="1899-12-30T10:19:00"/>
    <s v="Yes"/>
    <n v="566"/>
    <x v="0"/>
    <x v="0"/>
  </r>
  <r>
    <s v="T2"/>
    <s v="Glasgow"/>
    <x v="0"/>
    <s v="EI3222"/>
    <d v="2019-05-28T10:00:00"/>
    <s v="May"/>
    <s v="Tuesday"/>
    <n v="25"/>
    <s v="Medium"/>
    <d v="2019-05-28T00:00:00"/>
    <d v="1899-12-30T10:00:00"/>
    <d v="1899-12-30T10:00:00"/>
    <d v="1899-12-30T10:25:00"/>
    <s v="Yes"/>
    <n v="566"/>
    <x v="0"/>
    <x v="0"/>
  </r>
  <r>
    <s v="T2"/>
    <s v="Amsterdam"/>
    <x v="0"/>
    <s v="EI604"/>
    <d v="2019-05-28T10:00:00"/>
    <s v="May"/>
    <s v="Tuesday"/>
    <n v="31"/>
    <s v="Long"/>
    <d v="2019-05-28T00:00:00"/>
    <d v="1899-12-30T10:00:00"/>
    <d v="1899-12-30T10:00:00"/>
    <d v="1899-12-30T10:31:00"/>
    <s v="Yes"/>
    <n v="566"/>
    <x v="0"/>
    <x v="0"/>
  </r>
  <r>
    <s v="T1"/>
    <s v="Bucharest"/>
    <x v="19"/>
    <s v="0B156"/>
    <d v="2019-05-28T10:00:00"/>
    <s v="May"/>
    <s v="Tuesday"/>
    <n v="35"/>
    <s v="Long"/>
    <d v="2019-05-28T00:00:00"/>
    <d v="1899-12-30T10:00:00"/>
    <d v="1899-12-30T10:00:00"/>
    <d v="1899-12-30T10:35:00"/>
    <s v="Yes"/>
    <n v="3"/>
    <x v="16"/>
    <x v="18"/>
  </r>
  <r>
    <s v="T1"/>
    <s v="Basel"/>
    <x v="2"/>
    <s v="FR7356"/>
    <d v="2019-05-28T10:05:00"/>
    <s v="May"/>
    <s v="Tuesday"/>
    <n v="33"/>
    <s v="Long"/>
    <d v="2019-05-28T00:00:00"/>
    <d v="1899-12-30T10:05:00"/>
    <d v="1899-12-30T10:10:00"/>
    <d v="1899-12-30T10:38:00"/>
    <s v="Yes"/>
    <n v="520"/>
    <x v="2"/>
    <x v="2"/>
  </r>
  <r>
    <s v="T1"/>
    <s v="Biarritz"/>
    <x v="2"/>
    <s v="FR1982"/>
    <d v="2019-05-28T10:05:00"/>
    <s v="May"/>
    <s v="Tuesday"/>
    <n v="6"/>
    <s v="None"/>
    <d v="2019-05-28T00:00:00"/>
    <d v="1899-12-30T10:05:00"/>
    <d v="1899-12-30T10:10:00"/>
    <d v="1899-12-30T10:11:00"/>
    <s v="No"/>
    <n v="520"/>
    <x v="2"/>
    <x v="2"/>
  </r>
  <r>
    <s v="T1"/>
    <s v="Alicante"/>
    <x v="2"/>
    <s v="FR7062"/>
    <d v="2019-05-28T10:10:00"/>
    <s v="May"/>
    <s v="Tuesday"/>
    <n v="0"/>
    <s v="None"/>
    <d v="2019-05-28T00:00:00"/>
    <d v="1899-12-30T10:10:00"/>
    <d v="1899-12-30T10:10:00"/>
    <d v="1899-12-30T10:10:00"/>
    <s v="No"/>
    <n v="520"/>
    <x v="2"/>
    <x v="2"/>
  </r>
  <r>
    <s v="T1"/>
    <s v="Montreal"/>
    <x v="23"/>
    <s v="AC1937"/>
    <d v="2019-05-28T10:15:00"/>
    <s v="May"/>
    <s v="Tuesday"/>
    <n v="10"/>
    <s v="Short"/>
    <d v="2019-05-28T00:00:00"/>
    <d v="1899-12-30T10:15:00"/>
    <d v="1899-12-30T10:20:00"/>
    <d v="1899-12-30T10:25:00"/>
    <s v="No"/>
    <n v="10"/>
    <x v="20"/>
    <x v="22"/>
  </r>
  <r>
    <s v="T1"/>
    <s v="Zagreb"/>
    <x v="36"/>
    <s v="OU513"/>
    <d v="2019-05-28T10:20:00"/>
    <s v="May"/>
    <s v="Tuesday"/>
    <n v="18"/>
    <s v="Short"/>
    <d v="2019-05-28T00:00:00"/>
    <d v="1899-12-30T10:20:00"/>
    <d v="1899-12-30T10:20:00"/>
    <d v="1899-12-30T10:38:00"/>
    <s v="No"/>
    <n v="2"/>
    <x v="23"/>
    <x v="16"/>
  </r>
  <r>
    <s v="T1"/>
    <s v="Manchester"/>
    <x v="2"/>
    <s v="FR554"/>
    <d v="2019-05-28T10:35:00"/>
    <s v="May"/>
    <s v="Tuesday"/>
    <n v="19"/>
    <s v="Short"/>
    <d v="2019-05-28T00:00:00"/>
    <d v="1899-12-30T10:35:00"/>
    <d v="1899-12-30T10:40:00"/>
    <d v="1899-12-30T10:54:00"/>
    <s v="No"/>
    <n v="520"/>
    <x v="2"/>
    <x v="2"/>
  </r>
  <r>
    <s v="T1"/>
    <s v="Lisbon"/>
    <x v="11"/>
    <s v="TP1323"/>
    <d v="2019-05-28T10:35:00"/>
    <s v="May"/>
    <s v="Tuesday"/>
    <n v="43"/>
    <s v="Long"/>
    <d v="2019-05-28T00:00:00"/>
    <d v="1899-12-30T10:35:00"/>
    <d v="1899-12-30T10:40:00"/>
    <d v="1899-12-30T11:18:00"/>
    <s v="Yes"/>
    <n v="23"/>
    <x v="10"/>
    <x v="10"/>
  </r>
  <r>
    <s v="T2"/>
    <s v="Boston"/>
    <x v="22"/>
    <s v="DL155"/>
    <d v="2019-05-28T10:35:00"/>
    <s v="May"/>
    <s v="Tuesday"/>
    <n v="51"/>
    <s v="Long"/>
    <d v="2019-05-28T00:00:00"/>
    <d v="1899-12-30T10:35:00"/>
    <d v="1899-12-30T10:40:00"/>
    <d v="1899-12-30T11:26:00"/>
    <s v="Yes"/>
    <n v="17"/>
    <x v="19"/>
    <x v="21"/>
  </r>
  <r>
    <s v="T2"/>
    <s v="Birmingham"/>
    <x v="0"/>
    <s v="EI3264"/>
    <d v="2019-05-28T10:35:00"/>
    <s v="May"/>
    <s v="Tuesday"/>
    <n v="5"/>
    <s v="None"/>
    <d v="2019-05-28T00:00:00"/>
    <d v="1899-12-30T10:35:00"/>
    <d v="1899-12-30T10:40:00"/>
    <d v="1899-12-30T10:40:00"/>
    <s v="No"/>
    <n v="566"/>
    <x v="0"/>
    <x v="0"/>
  </r>
  <r>
    <s v="T1"/>
    <s v="Birmingham"/>
    <x v="2"/>
    <s v="FR664"/>
    <d v="2019-05-28T10:45:00"/>
    <s v="May"/>
    <s v="Tuesday"/>
    <n v="9"/>
    <s v="None"/>
    <d v="2019-05-28T00:00:00"/>
    <d v="1899-12-30T10:45:00"/>
    <d v="1899-12-30T10:50:00"/>
    <d v="1899-12-30T10:54:00"/>
    <s v="No"/>
    <n v="520"/>
    <x v="2"/>
    <x v="2"/>
  </r>
  <r>
    <s v="T2"/>
    <s v="New York"/>
    <x v="0"/>
    <s v="EI105"/>
    <d v="2019-05-28T10:50:00"/>
    <s v="May"/>
    <s v="Tuesday"/>
    <n v="1"/>
    <s v="None"/>
    <d v="2019-05-28T00:00:00"/>
    <d v="1899-12-30T10:50:00"/>
    <d v="1899-12-30T10:50:00"/>
    <d v="1899-12-30T10:51:00"/>
    <s v="No"/>
    <n v="566"/>
    <x v="0"/>
    <x v="0"/>
  </r>
  <r>
    <s v="T1"/>
    <s v="London - LCY"/>
    <x v="4"/>
    <s v="BA4465"/>
    <d v="2019-05-28T10:55:00"/>
    <s v="May"/>
    <s v="Tuesday"/>
    <n v="18"/>
    <s v="Short"/>
    <d v="2019-05-28T00:00:00"/>
    <d v="1899-12-30T10:55:00"/>
    <d v="1899-12-30T11:00:00"/>
    <d v="1899-12-30T11:13:00"/>
    <s v="No"/>
    <n v="40"/>
    <x v="4"/>
    <x v="4"/>
  </r>
  <r>
    <s v="T1"/>
    <s v="Istanbul"/>
    <x v="14"/>
    <s v="TK1976"/>
    <d v="2019-05-28T10:55:00"/>
    <s v="May"/>
    <s v="Tuesday"/>
    <n v="24"/>
    <s v="Medium"/>
    <d v="2019-05-28T00:00:00"/>
    <d v="1899-12-30T10:55:00"/>
    <d v="1899-12-30T11:00:00"/>
    <d v="1899-12-30T11:19:00"/>
    <s v="Yes"/>
    <n v="18"/>
    <x v="13"/>
    <x v="13"/>
  </r>
  <r>
    <s v="T2"/>
    <s v="London-LHR"/>
    <x v="0"/>
    <s v="EI156"/>
    <d v="2019-05-28T08:30:00"/>
    <s v="May"/>
    <s v="Tuesday"/>
    <n v="8"/>
    <s v="None"/>
    <d v="2019-05-28T00:00:00"/>
    <d v="1899-12-30T08:30:00"/>
    <d v="1899-12-30T08:30:00"/>
    <d v="1899-12-30T08:38:00"/>
    <s v="No"/>
    <n v="566"/>
    <x v="0"/>
    <x v="0"/>
  </r>
  <r>
    <s v="T1"/>
    <s v="London - SEN"/>
    <x v="2"/>
    <s v="FR2187"/>
    <d v="2019-05-28T08:35:00"/>
    <s v="May"/>
    <s v="Tuesday"/>
    <n v="21"/>
    <s v="Medium"/>
    <d v="2019-05-28T00:00:00"/>
    <d v="1899-12-30T08:35:00"/>
    <d v="1899-12-30T08:40:00"/>
    <d v="1899-12-30T08:56:00"/>
    <s v="Yes"/>
    <n v="520"/>
    <x v="2"/>
    <x v="2"/>
  </r>
  <r>
    <s v="T1"/>
    <s v="Cardiff"/>
    <x v="8"/>
    <s v="BE4522"/>
    <d v="2019-05-28T08:35:00"/>
    <s v="May"/>
    <s v="Tuesday"/>
    <n v="15"/>
    <s v="Short"/>
    <d v="2019-05-28T00:00:00"/>
    <d v="1899-12-30T08:35:00"/>
    <d v="1899-12-30T08:40:00"/>
    <d v="1899-12-30T08:50:00"/>
    <s v="No"/>
    <n v="20"/>
    <x v="7"/>
    <x v="7"/>
  </r>
  <r>
    <s v="T1"/>
    <s v="Sofia"/>
    <x v="2"/>
    <s v="FR6016"/>
    <d v="2019-05-28T08:35:00"/>
    <s v="May"/>
    <s v="Tuesday"/>
    <n v="12"/>
    <s v="Short"/>
    <d v="2019-05-28T00:00:00"/>
    <d v="1899-12-30T08:35:00"/>
    <d v="1899-12-30T08:40:00"/>
    <d v="1899-12-30T08:47:00"/>
    <s v="No"/>
    <n v="520"/>
    <x v="2"/>
    <x v="2"/>
  </r>
  <r>
    <s v="T2"/>
    <s v="London-LGW"/>
    <x v="0"/>
    <s v="EI232"/>
    <d v="2019-05-28T08:40:00"/>
    <s v="May"/>
    <s v="Tuesday"/>
    <n v="31"/>
    <s v="Long"/>
    <d v="2019-05-28T00:00:00"/>
    <d v="1899-12-30T08:40:00"/>
    <d v="1899-12-30T08:40:00"/>
    <d v="1899-12-30T09:11:00"/>
    <s v="Yes"/>
    <n v="566"/>
    <x v="0"/>
    <x v="0"/>
  </r>
  <r>
    <s v="T1"/>
    <s v="Doha"/>
    <x v="17"/>
    <s v="QR020"/>
    <d v="2019-05-28T08:40:00"/>
    <s v="May"/>
    <s v="Tuesday"/>
    <n v="11"/>
    <s v="Short"/>
    <d v="2019-05-28T00:00:00"/>
    <d v="1899-12-30T08:40:00"/>
    <d v="1899-12-30T08:40:00"/>
    <d v="1899-12-30T08:51:00"/>
    <s v="No"/>
    <n v="4"/>
    <x v="8"/>
    <x v="16"/>
  </r>
  <r>
    <s v="T1"/>
    <s v="Malaga"/>
    <x v="2"/>
    <s v="FR7046"/>
    <d v="2019-05-28T08:50:00"/>
    <s v="May"/>
    <s v="Tuesday"/>
    <n v="26"/>
    <s v="Medium"/>
    <d v="2019-05-28T00:00:00"/>
    <d v="1899-12-30T08:50:00"/>
    <d v="1899-12-30T08:50:00"/>
    <d v="1899-12-30T09:16:00"/>
    <s v="Yes"/>
    <n v="520"/>
    <x v="2"/>
    <x v="2"/>
  </r>
  <r>
    <s v="T1"/>
    <s v="Amsterdam"/>
    <x v="7"/>
    <s v="KL934"/>
    <d v="2019-05-28T08:50:00"/>
    <s v="May"/>
    <s v="Tuesday"/>
    <n v="18"/>
    <s v="Short"/>
    <d v="2019-05-28T00:00:00"/>
    <d v="1899-12-30T08:50:00"/>
    <d v="1899-12-30T08:50:00"/>
    <d v="1899-12-30T09:08:00"/>
    <s v="No"/>
    <n v="50"/>
    <x v="6"/>
    <x v="6"/>
  </r>
  <r>
    <s v="T1"/>
    <s v="Halifax"/>
    <x v="30"/>
    <s v="WS051"/>
    <d v="2019-05-28T09:00:00"/>
    <s v="May"/>
    <s v="Tuesday"/>
    <n v="17"/>
    <s v="Short"/>
    <d v="2019-05-28T00:00:00"/>
    <d v="1899-12-30T09:00:00"/>
    <d v="1899-12-30T09:00:00"/>
    <d v="1899-12-30T09:17:00"/>
    <s v="No"/>
    <n v="2"/>
    <x v="23"/>
    <x v="16"/>
  </r>
  <r>
    <s v="T2"/>
    <s v="Newcastle"/>
    <x v="0"/>
    <s v="EI3350"/>
    <d v="2019-05-28T09:00:00"/>
    <s v="May"/>
    <s v="Tuesday"/>
    <n v="5"/>
    <s v="None"/>
    <d v="2019-05-28T00:00:00"/>
    <d v="1899-12-30T09:00:00"/>
    <d v="1899-12-30T09:00:00"/>
    <d v="1899-12-30T09:05:00"/>
    <s v="No"/>
    <n v="566"/>
    <x v="0"/>
    <x v="0"/>
  </r>
  <r>
    <s v="T1"/>
    <s v="Frankfurt"/>
    <x v="12"/>
    <s v="LH977"/>
    <d v="2019-05-28T09:10:00"/>
    <s v="May"/>
    <s v="Tuesday"/>
    <n v="0"/>
    <s v="None"/>
    <d v="2019-05-28T00:00:00"/>
    <d v="1899-12-30T09:10:00"/>
    <d v="1899-12-30T09:10:00"/>
    <d v="1899-12-30T09:10:00"/>
    <s v="No"/>
    <n v="17"/>
    <x v="11"/>
    <x v="11"/>
  </r>
  <r>
    <s v="T2"/>
    <s v="London - LCY"/>
    <x v="0"/>
    <s v="EI282"/>
    <d v="2019-05-28T07:30:00"/>
    <s v="May"/>
    <s v="Tuesday"/>
    <n v="3"/>
    <s v="None"/>
    <d v="2019-05-28T00:00:00"/>
    <d v="1899-12-30T07:30:00"/>
    <d v="1899-12-30T07:30:00"/>
    <d v="1899-12-30T07:33:00"/>
    <s v="No"/>
    <n v="566"/>
    <x v="0"/>
    <x v="0"/>
  </r>
  <r>
    <s v="T2"/>
    <s v="Venice"/>
    <x v="0"/>
    <s v="EI422"/>
    <d v="2019-05-28T07:40:00"/>
    <s v="May"/>
    <s v="Tuesday"/>
    <n v="8"/>
    <s v="None"/>
    <d v="2019-05-28T00:00:00"/>
    <d v="1899-12-30T07:40:00"/>
    <d v="1899-12-30T07:40:00"/>
    <d v="1899-12-30T07:48:00"/>
    <s v="No"/>
    <n v="566"/>
    <x v="0"/>
    <x v="0"/>
  </r>
  <r>
    <s v="T2"/>
    <s v="Faro"/>
    <x v="0"/>
    <s v="EI492"/>
    <d v="2019-05-28T07:40:00"/>
    <s v="May"/>
    <s v="Tuesday"/>
    <n v="14"/>
    <s v="Short"/>
    <d v="2019-05-28T00:00:00"/>
    <d v="1899-12-30T07:40:00"/>
    <d v="1899-12-30T07:40:00"/>
    <d v="1899-12-30T07:54:00"/>
    <s v="No"/>
    <n v="566"/>
    <x v="0"/>
    <x v="0"/>
  </r>
  <r>
    <s v="T1"/>
    <s v="Frankfurt"/>
    <x v="2"/>
    <s v="FR380"/>
    <d v="2019-05-28T07:40:00"/>
    <s v="May"/>
    <s v="Tuesday"/>
    <n v="6"/>
    <s v="None"/>
    <d v="2019-05-28T00:00:00"/>
    <d v="1899-12-30T07:40:00"/>
    <d v="1899-12-30T07:40:00"/>
    <d v="1899-12-30T07:46:00"/>
    <s v="No"/>
    <n v="520"/>
    <x v="2"/>
    <x v="2"/>
  </r>
  <r>
    <s v="T1"/>
    <s v="Paris-Orly"/>
    <x v="5"/>
    <s v="TO3721"/>
    <d v="2019-05-28T07:45:00"/>
    <s v="May"/>
    <s v="Tuesday"/>
    <n v="38"/>
    <s v="Long"/>
    <d v="2019-05-28T00:00:00"/>
    <d v="1899-12-30T07:45:00"/>
    <d v="1899-12-30T07:50:00"/>
    <d v="1899-12-30T08:23:00"/>
    <s v="Yes"/>
    <n v="4"/>
    <x v="3"/>
    <x v="3"/>
  </r>
  <r>
    <s v="T1"/>
    <s v="Seville"/>
    <x v="2"/>
    <s v="FR7146"/>
    <d v="2019-05-28T07:55:00"/>
    <s v="May"/>
    <s v="Tuesday"/>
    <n v="160"/>
    <s v="Long"/>
    <d v="2019-05-28T00:00:00"/>
    <d v="1899-12-30T07:55:00"/>
    <d v="1899-12-30T08:00:00"/>
    <d v="1899-12-30T10:35:00"/>
    <s v="Yes"/>
    <n v="520"/>
    <x v="2"/>
    <x v="2"/>
  </r>
  <r>
    <s v="T1"/>
    <s v="Leeds Bradford"/>
    <x v="2"/>
    <s v="FR152"/>
    <d v="2019-05-28T07:55:00"/>
    <s v="May"/>
    <s v="Tuesday"/>
    <n v="3"/>
    <s v="None"/>
    <d v="2019-05-28T00:00:00"/>
    <d v="1899-12-30T07:55:00"/>
    <d v="1899-12-30T08:00:00"/>
    <d v="1899-12-30T07:58:00"/>
    <s v="No"/>
    <n v="520"/>
    <x v="2"/>
    <x v="2"/>
  </r>
  <r>
    <s v="T1"/>
    <s v="East Midlands"/>
    <x v="2"/>
    <s v="FR534"/>
    <d v="2019-05-28T08:05:00"/>
    <s v="May"/>
    <s v="Tuesday"/>
    <n v="16"/>
    <s v="Short"/>
    <d v="2019-05-28T00:00:00"/>
    <d v="1899-12-30T08:05:00"/>
    <d v="1899-12-30T08:10:00"/>
    <d v="1899-12-30T08:21:00"/>
    <s v="No"/>
    <n v="520"/>
    <x v="2"/>
    <x v="2"/>
  </r>
  <r>
    <s v="T1"/>
    <s v="London-LTN"/>
    <x v="2"/>
    <s v="FR332"/>
    <d v="2019-05-28T08:15:00"/>
    <s v="May"/>
    <s v="Tuesday"/>
    <n v="11"/>
    <s v="Short"/>
    <d v="2019-05-28T00:00:00"/>
    <d v="1899-12-30T08:15:00"/>
    <d v="1899-12-30T08:20:00"/>
    <d v="1899-12-30T08:26:00"/>
    <s v="No"/>
    <n v="520"/>
    <x v="2"/>
    <x v="2"/>
  </r>
  <r>
    <s v="T1"/>
    <s v="London-STN"/>
    <x v="2"/>
    <s v="FR206"/>
    <d v="2019-05-28T08:20:00"/>
    <s v="May"/>
    <s v="Tuesday"/>
    <n v="17"/>
    <s v="Short"/>
    <d v="2019-05-28T00:00:00"/>
    <d v="1899-12-30T08:20:00"/>
    <d v="1899-12-30T08:20:00"/>
    <d v="1899-12-30T08:37:00"/>
    <s v="No"/>
    <n v="520"/>
    <x v="2"/>
    <x v="2"/>
  </r>
  <r>
    <s v="T2"/>
    <s v="Rome"/>
    <x v="0"/>
    <s v="EI402"/>
    <d v="2019-05-28T06:20:00"/>
    <s v="May"/>
    <s v="Tuesday"/>
    <n v="18"/>
    <s v="Short"/>
    <d v="2019-05-28T00:00:00"/>
    <d v="1899-12-30T06:20:00"/>
    <d v="1899-12-30T06:20:00"/>
    <d v="1899-12-30T06:38:00"/>
    <s v="No"/>
    <n v="566"/>
    <x v="0"/>
    <x v="0"/>
  </r>
  <r>
    <s v="T1"/>
    <s v="Malaga"/>
    <x v="2"/>
    <s v="FR7044"/>
    <d v="2019-05-28T06:25:00"/>
    <s v="May"/>
    <s v="Tuesday"/>
    <n v="0"/>
    <s v="None"/>
    <d v="2019-05-28T00:00:00"/>
    <d v="1899-12-30T06:25:00"/>
    <d v="1899-12-30T06:30:00"/>
    <d v="1899-12-30T06:25:00"/>
    <s v="No"/>
    <n v="520"/>
    <x v="2"/>
    <x v="2"/>
  </r>
  <r>
    <s v="T1"/>
    <s v="Birmingham"/>
    <x v="2"/>
    <s v="FR662"/>
    <d v="2019-05-28T06:25:00"/>
    <s v="May"/>
    <s v="Tuesday"/>
    <n v="0"/>
    <s v="None"/>
    <d v="2019-05-28T00:00:00"/>
    <d v="1899-12-30T06:25:00"/>
    <d v="1899-12-30T06:30:00"/>
    <d v="1899-12-30T06:25:00"/>
    <s v="No"/>
    <n v="520"/>
    <x v="2"/>
    <x v="2"/>
  </r>
  <r>
    <s v="T2"/>
    <s v="London - LCY"/>
    <x v="0"/>
    <s v="EI280"/>
    <d v="2019-05-28T06:25:00"/>
    <s v="May"/>
    <s v="Tuesday"/>
    <n v="1"/>
    <s v="None"/>
    <d v="2019-05-28T00:00:00"/>
    <d v="1899-12-30T06:25:00"/>
    <d v="1899-12-30T06:30:00"/>
    <d v="1899-12-30T06:26:00"/>
    <s v="No"/>
    <n v="566"/>
    <x v="0"/>
    <x v="0"/>
  </r>
  <r>
    <s v="T2"/>
    <s v="Manchester"/>
    <x v="0"/>
    <s v="EI202"/>
    <d v="2019-05-28T06:30:00"/>
    <s v="May"/>
    <s v="Tuesday"/>
    <n v="0"/>
    <s v="None"/>
    <d v="2019-05-28T00:00:00"/>
    <d v="1899-12-30T06:30:00"/>
    <d v="1899-12-30T06:30:00"/>
    <d v="1899-12-30T06:30:00"/>
    <s v="No"/>
    <n v="566"/>
    <x v="0"/>
    <x v="0"/>
  </r>
  <r>
    <s v="T2"/>
    <s v="London-LHR"/>
    <x v="0"/>
    <s v="EI152"/>
    <d v="2019-05-28T06:30:00"/>
    <s v="May"/>
    <s v="Tuesday"/>
    <n v="0"/>
    <s v="None"/>
    <d v="2019-05-28T00:00:00"/>
    <d v="1899-12-30T06:30:00"/>
    <d v="1899-12-30T06:30:00"/>
    <d v="1899-12-30T06:30:00"/>
    <s v="No"/>
    <n v="566"/>
    <x v="0"/>
    <x v="0"/>
  </r>
  <r>
    <s v="T1"/>
    <s v="Brussels"/>
    <x v="2"/>
    <s v="FR1452"/>
    <d v="2019-05-28T06:30:00"/>
    <s v="May"/>
    <s v="Tuesday"/>
    <n v="4"/>
    <s v="None"/>
    <d v="2019-05-28T00:00:00"/>
    <d v="1899-12-30T06:30:00"/>
    <d v="1899-12-30T06:30:00"/>
    <d v="1899-12-30T06:34:00"/>
    <s v="No"/>
    <n v="520"/>
    <x v="2"/>
    <x v="2"/>
  </r>
  <r>
    <s v="T1"/>
    <s v="London-LGW"/>
    <x v="2"/>
    <s v="FR120"/>
    <d v="2019-05-28T06:30:00"/>
    <s v="May"/>
    <s v="Tuesday"/>
    <n v="3"/>
    <s v="None"/>
    <d v="2019-05-28T00:00:00"/>
    <d v="1899-12-30T06:30:00"/>
    <d v="1899-12-30T06:30:00"/>
    <d v="1899-12-30T06:33:00"/>
    <s v="No"/>
    <n v="520"/>
    <x v="2"/>
    <x v="2"/>
  </r>
  <r>
    <s v="T1"/>
    <s v="Bristol"/>
    <x v="2"/>
    <s v="FR504"/>
    <d v="2019-05-28T06:35:00"/>
    <s v="May"/>
    <s v="Tuesday"/>
    <n v="4"/>
    <s v="None"/>
    <d v="2019-05-28T00:00:00"/>
    <d v="1899-12-30T06:35:00"/>
    <d v="1899-12-30T06:40:00"/>
    <d v="1899-12-30T06:39:00"/>
    <s v="No"/>
    <n v="520"/>
    <x v="2"/>
    <x v="2"/>
  </r>
  <r>
    <s v="T2"/>
    <s v="Edinburgh"/>
    <x v="0"/>
    <s v="EI3250"/>
    <d v="2019-05-28T06:40:00"/>
    <s v="May"/>
    <s v="Tuesday"/>
    <n v="6"/>
    <s v="None"/>
    <d v="2019-05-28T00:00:00"/>
    <d v="1899-12-30T06:40:00"/>
    <d v="1899-12-30T06:40:00"/>
    <d v="1899-12-30T06:46:00"/>
    <s v="No"/>
    <n v="566"/>
    <x v="0"/>
    <x v="0"/>
  </r>
  <r>
    <s v="T2"/>
    <s v="Paris-CDG"/>
    <x v="0"/>
    <s v="EI520"/>
    <d v="2019-05-28T06:40:00"/>
    <s v="May"/>
    <s v="Tuesday"/>
    <n v="6"/>
    <s v="None"/>
    <d v="2019-05-28T00:00:00"/>
    <d v="1899-12-30T06:40:00"/>
    <d v="1899-12-30T06:40:00"/>
    <d v="1899-12-30T06:46:00"/>
    <s v="No"/>
    <n v="566"/>
    <x v="0"/>
    <x v="0"/>
  </r>
  <r>
    <s v="T2"/>
    <s v="Bristol"/>
    <x v="0"/>
    <s v="EI3280"/>
    <d v="2019-05-28T06:40:00"/>
    <s v="May"/>
    <s v="Tuesday"/>
    <n v="7"/>
    <s v="None"/>
    <d v="2019-05-28T00:00:00"/>
    <d v="1899-12-30T06:40:00"/>
    <d v="1899-12-30T06:40:00"/>
    <d v="1899-12-30T06:47:00"/>
    <s v="No"/>
    <n v="566"/>
    <x v="0"/>
    <x v="0"/>
  </r>
  <r>
    <s v="T2"/>
    <s v="Barcelona"/>
    <x v="0"/>
    <s v="EI562"/>
    <d v="2019-05-28T06:45:00"/>
    <s v="May"/>
    <s v="Tuesday"/>
    <n v="5"/>
    <s v="None"/>
    <d v="2019-05-28T00:00:00"/>
    <d v="1899-12-30T06:45:00"/>
    <d v="1899-12-30T06:50:00"/>
    <d v="1899-12-30T06:50:00"/>
    <s v="No"/>
    <n v="566"/>
    <x v="0"/>
    <x v="0"/>
  </r>
  <r>
    <s v="T1"/>
    <s v="Lisbon"/>
    <x v="2"/>
    <s v="FR7328"/>
    <d v="2019-05-28T06:45:00"/>
    <s v="May"/>
    <s v="Tuesday"/>
    <n v="2"/>
    <s v="None"/>
    <d v="2019-05-28T00:00:00"/>
    <d v="1899-12-30T06:45:00"/>
    <d v="1899-12-30T06:50:00"/>
    <d v="1899-12-30T06:47:00"/>
    <s v="No"/>
    <n v="520"/>
    <x v="2"/>
    <x v="2"/>
  </r>
  <r>
    <s v="T1"/>
    <s v="Eindhoven"/>
    <x v="2"/>
    <s v="FR3100"/>
    <d v="2019-05-28T06:50:00"/>
    <s v="May"/>
    <s v="Tuesday"/>
    <n v="126"/>
    <s v="Long"/>
    <d v="2019-05-28T00:00:00"/>
    <d v="1899-12-30T06:50:00"/>
    <d v="1899-12-30T06:50:00"/>
    <d v="1899-12-30T08:56:00"/>
    <s v="Yes"/>
    <n v="520"/>
    <x v="2"/>
    <x v="2"/>
  </r>
  <r>
    <s v="T1"/>
    <s v="Rome"/>
    <x v="2"/>
    <s v="FR9432"/>
    <d v="2019-05-28T06:50:00"/>
    <s v="May"/>
    <s v="Tuesday"/>
    <n v="7"/>
    <s v="None"/>
    <d v="2019-05-28T00:00:00"/>
    <d v="1899-12-30T06:50:00"/>
    <d v="1899-12-30T06:50:00"/>
    <d v="1899-12-30T06:57:00"/>
    <s v="No"/>
    <n v="520"/>
    <x v="2"/>
    <x v="2"/>
  </r>
  <r>
    <s v="T2"/>
    <s v="Glasgow"/>
    <x v="0"/>
    <s v="EI3220"/>
    <d v="2019-05-28T06:50:00"/>
    <s v="May"/>
    <s v="Tuesday"/>
    <n v="17"/>
    <s v="Short"/>
    <d v="2019-05-28T00:00:00"/>
    <d v="1899-12-30T06:50:00"/>
    <d v="1899-12-30T06:50:00"/>
    <d v="1899-12-30T07:07:00"/>
    <s v="No"/>
    <n v="566"/>
    <x v="0"/>
    <x v="0"/>
  </r>
  <r>
    <s v="T2"/>
    <s v="Berlin"/>
    <x v="0"/>
    <s v="EI330"/>
    <d v="2019-05-28T06:50:00"/>
    <s v="May"/>
    <s v="Tuesday"/>
    <n v="27"/>
    <s v="Medium"/>
    <d v="2019-05-28T00:00:00"/>
    <d v="1899-12-30T06:50:00"/>
    <d v="1899-12-30T06:50:00"/>
    <d v="1899-12-30T07:17:00"/>
    <s v="Yes"/>
    <n v="566"/>
    <x v="0"/>
    <x v="0"/>
  </r>
  <r>
    <s v="T2"/>
    <s v="Hamburg"/>
    <x v="0"/>
    <s v="EI392"/>
    <d v="2019-05-28T06:50:00"/>
    <s v="May"/>
    <s v="Tuesday"/>
    <n v="11"/>
    <s v="Short"/>
    <d v="2019-05-28T00:00:00"/>
    <d v="1899-12-30T06:50:00"/>
    <d v="1899-12-30T06:50:00"/>
    <d v="1899-12-30T07:01:00"/>
    <s v="No"/>
    <n v="566"/>
    <x v="0"/>
    <x v="0"/>
  </r>
  <r>
    <s v="T2"/>
    <s v="Dusseldorf"/>
    <x v="0"/>
    <s v="EI692"/>
    <d v="2019-05-28T06:50:00"/>
    <s v="May"/>
    <s v="Tuesday"/>
    <n v="2"/>
    <s v="None"/>
    <d v="2019-05-28T00:00:00"/>
    <d v="1899-12-30T06:50:00"/>
    <d v="1899-12-30T06:50:00"/>
    <d v="1899-12-30T06:52:00"/>
    <s v="No"/>
    <n v="566"/>
    <x v="0"/>
    <x v="0"/>
  </r>
  <r>
    <s v="T2"/>
    <s v="Brussels"/>
    <x v="0"/>
    <s v="EI630"/>
    <d v="2019-05-28T06:50:00"/>
    <s v="May"/>
    <s v="Tuesday"/>
    <n v="5"/>
    <s v="None"/>
    <d v="2019-05-28T00:00:00"/>
    <d v="1899-12-30T06:50:00"/>
    <d v="1899-12-30T06:50:00"/>
    <d v="1899-12-30T06:55:00"/>
    <s v="No"/>
    <n v="566"/>
    <x v="0"/>
    <x v="0"/>
  </r>
  <r>
    <s v="T2"/>
    <s v="Frankfurt"/>
    <x v="0"/>
    <s v="EI650"/>
    <d v="2019-05-28T07:00:00"/>
    <s v="May"/>
    <s v="Tuesday"/>
    <n v="6"/>
    <s v="None"/>
    <d v="2019-05-28T00:00:00"/>
    <d v="1899-12-30T07:00:00"/>
    <d v="1899-12-30T07:00:00"/>
    <d v="1899-12-30T07:06:00"/>
    <s v="No"/>
    <n v="566"/>
    <x v="0"/>
    <x v="0"/>
  </r>
  <r>
    <s v="T2"/>
    <s v="Malaga"/>
    <x v="0"/>
    <s v="EI582"/>
    <d v="2019-05-28T07:00:00"/>
    <s v="May"/>
    <s v="Tuesday"/>
    <n v="14"/>
    <s v="Short"/>
    <d v="2019-05-28T00:00:00"/>
    <d v="1899-12-30T07:00:00"/>
    <d v="1899-12-30T07:00:00"/>
    <d v="1899-12-30T07:14:00"/>
    <s v="No"/>
    <n v="566"/>
    <x v="0"/>
    <x v="0"/>
  </r>
  <r>
    <s v="T1"/>
    <s v="London - LCY"/>
    <x v="4"/>
    <s v="BA4461"/>
    <d v="2019-05-28T07:00:00"/>
    <s v="May"/>
    <s v="Tuesday"/>
    <n v="22"/>
    <s v="Medium"/>
    <d v="2019-05-28T00:00:00"/>
    <d v="1899-12-30T07:00:00"/>
    <d v="1899-12-30T07:00:00"/>
    <d v="1899-12-30T07:22:00"/>
    <s v="Yes"/>
    <n v="40"/>
    <x v="4"/>
    <x v="4"/>
  </r>
  <r>
    <s v="T2"/>
    <s v="Milan"/>
    <x v="0"/>
    <s v="EI432"/>
    <d v="2019-05-28T07:00:00"/>
    <s v="May"/>
    <s v="Tuesday"/>
    <n v="83"/>
    <s v="Long"/>
    <d v="2019-05-28T00:00:00"/>
    <d v="1899-12-30T07:00:00"/>
    <d v="1899-12-30T07:00:00"/>
    <d v="1899-12-30T08:23:00"/>
    <s v="Yes"/>
    <n v="566"/>
    <x v="0"/>
    <x v="0"/>
  </r>
  <r>
    <s v="T1"/>
    <s v="Liverpool"/>
    <x v="2"/>
    <s v="FR442"/>
    <d v="2019-05-28T07:05:00"/>
    <s v="May"/>
    <s v="Tuesday"/>
    <n v="7"/>
    <s v="None"/>
    <d v="2019-05-28T00:00:00"/>
    <d v="1899-12-30T07:05:00"/>
    <d v="1899-12-30T07:10:00"/>
    <d v="1899-12-30T07:12:00"/>
    <s v="No"/>
    <n v="520"/>
    <x v="2"/>
    <x v="2"/>
  </r>
  <r>
    <s v="T2"/>
    <s v="Zurich"/>
    <x v="0"/>
    <s v="EI342"/>
    <d v="2019-05-28T07:05:00"/>
    <s v="May"/>
    <s v="Tuesday"/>
    <n v="10"/>
    <s v="Short"/>
    <d v="2019-05-28T00:00:00"/>
    <d v="1899-12-30T07:05:00"/>
    <d v="1899-12-30T07:10:00"/>
    <d v="1899-12-30T07:15:00"/>
    <s v="No"/>
    <n v="566"/>
    <x v="0"/>
    <x v="0"/>
  </r>
  <r>
    <s v="T2"/>
    <s v="Naples"/>
    <x v="0"/>
    <s v="EI450"/>
    <d v="2019-05-28T07:10:00"/>
    <s v="May"/>
    <s v="Tuesday"/>
    <n v="19"/>
    <s v="Short"/>
    <d v="2019-05-28T00:00:00"/>
    <d v="1899-12-30T07:10:00"/>
    <d v="1899-12-30T07:10:00"/>
    <d v="1899-12-30T07:29:00"/>
    <s v="No"/>
    <n v="566"/>
    <x v="0"/>
    <x v="0"/>
  </r>
  <r>
    <s v="T1"/>
    <s v="Lanzarote"/>
    <x v="2"/>
    <s v="FR7199"/>
    <d v="2019-05-28T07:10:00"/>
    <s v="May"/>
    <s v="Tuesday"/>
    <n v="5"/>
    <s v="None"/>
    <d v="2019-05-28T00:00:00"/>
    <d v="1899-12-30T07:10:00"/>
    <d v="1899-12-30T07:10:00"/>
    <d v="1899-12-30T07:15:00"/>
    <s v="No"/>
    <n v="520"/>
    <x v="2"/>
    <x v="2"/>
  </r>
  <r>
    <s v="T2"/>
    <s v="Munich"/>
    <x v="0"/>
    <s v="EI352"/>
    <d v="2019-05-28T07:10:00"/>
    <s v="May"/>
    <s v="Tuesday"/>
    <n v="5"/>
    <s v="None"/>
    <d v="2019-05-28T00:00:00"/>
    <d v="1899-12-30T07:10:00"/>
    <d v="1899-12-30T07:10:00"/>
    <d v="1899-12-30T07:15:00"/>
    <s v="No"/>
    <n v="566"/>
    <x v="0"/>
    <x v="0"/>
  </r>
  <r>
    <s v="T2"/>
    <s v="London-LGW"/>
    <x v="0"/>
    <s v="EI230"/>
    <d v="2019-05-28T07:15:00"/>
    <s v="May"/>
    <s v="Tuesday"/>
    <n v="11"/>
    <s v="Short"/>
    <d v="2019-05-28T00:00:00"/>
    <d v="1899-12-30T07:15:00"/>
    <d v="1899-12-30T07:20:00"/>
    <d v="1899-12-30T07:26:00"/>
    <s v="No"/>
    <n v="566"/>
    <x v="0"/>
    <x v="0"/>
  </r>
  <r>
    <s v="T1"/>
    <s v="Glasgow"/>
    <x v="2"/>
    <s v="FR5772"/>
    <d v="2019-05-28T07:15:00"/>
    <s v="May"/>
    <s v="Tuesday"/>
    <n v="11"/>
    <s v="Short"/>
    <d v="2019-05-28T00:00:00"/>
    <d v="1899-12-30T07:15:00"/>
    <d v="1899-12-30T07:20:00"/>
    <d v="1899-12-30T07:26:00"/>
    <s v="No"/>
    <n v="520"/>
    <x v="2"/>
    <x v="2"/>
  </r>
  <r>
    <s v="T1"/>
    <s v="Berlin"/>
    <x v="2"/>
    <s v="FR8556"/>
    <d v="2019-05-28T07:20:00"/>
    <s v="May"/>
    <s v="Tuesday"/>
    <n v="1"/>
    <s v="None"/>
    <d v="2019-05-28T00:00:00"/>
    <d v="1899-12-30T07:20:00"/>
    <d v="1899-12-30T07:20:00"/>
    <d v="1899-12-30T07:21:00"/>
    <s v="No"/>
    <n v="520"/>
    <x v="2"/>
    <x v="2"/>
  </r>
  <r>
    <s v="T1"/>
    <s v="Carcassonne"/>
    <x v="2"/>
    <s v="FR1984"/>
    <d v="2019-05-28T07:20:00"/>
    <s v="May"/>
    <s v="Tuesday"/>
    <n v="2"/>
    <s v="None"/>
    <d v="2019-05-28T00:00:00"/>
    <d v="1899-12-30T07:20:00"/>
    <d v="1899-12-30T07:20:00"/>
    <d v="1899-12-30T07:22:00"/>
    <s v="No"/>
    <n v="520"/>
    <x v="2"/>
    <x v="2"/>
  </r>
  <r>
    <s v="T2"/>
    <s v="Alicante"/>
    <x v="0"/>
    <s v="EI572"/>
    <d v="2019-05-28T05:30:00"/>
    <s v="May"/>
    <s v="Tuesday"/>
    <n v="3"/>
    <s v="None"/>
    <d v="2019-05-28T00:00:00"/>
    <d v="1899-12-30T05:30:00"/>
    <d v="1899-12-30T05:30:00"/>
    <d v="1899-12-30T05:33:00"/>
    <s v="No"/>
    <n v="566"/>
    <x v="0"/>
    <x v="0"/>
  </r>
  <r>
    <s v="T1"/>
    <s v="Munich"/>
    <x v="12"/>
    <s v="LH2521"/>
    <d v="2019-05-28T05:35:00"/>
    <s v="May"/>
    <s v="Tuesday"/>
    <n v="4"/>
    <s v="None"/>
    <d v="2019-05-28T00:00:00"/>
    <d v="1899-12-30T05:35:00"/>
    <d v="1899-12-30T05:40:00"/>
    <d v="1899-12-30T05:39:00"/>
    <s v="No"/>
    <n v="17"/>
    <x v="11"/>
    <x v="11"/>
  </r>
  <r>
    <s v="T1"/>
    <s v="Reus"/>
    <x v="10"/>
    <s v="TOM1254"/>
    <d v="2019-05-28T05:35:00"/>
    <s v="May"/>
    <s v="Tuesday"/>
    <n v="26"/>
    <s v="Medium"/>
    <d v="2019-05-28T00:00:00"/>
    <d v="1899-12-30T05:35:00"/>
    <d v="1899-12-30T05:40:00"/>
    <d v="1899-12-30T06:01:00"/>
    <s v="Yes"/>
    <n v="29"/>
    <x v="9"/>
    <x v="9"/>
  </r>
  <r>
    <s v="T1"/>
    <s v="Palma"/>
    <x v="10"/>
    <s v="TOM1272"/>
    <d v="2019-05-28T05:45:00"/>
    <s v="May"/>
    <s v="Tuesday"/>
    <n v="47"/>
    <s v="Long"/>
    <d v="2019-05-28T00:00:00"/>
    <d v="1899-12-30T05:45:00"/>
    <d v="1899-12-30T05:50:00"/>
    <d v="1899-12-30T06:32:00"/>
    <s v="Yes"/>
    <n v="29"/>
    <x v="9"/>
    <x v="9"/>
  </r>
  <r>
    <s v="T1"/>
    <s v="Bodrum"/>
    <x v="2"/>
    <s v="FR6089"/>
    <d v="2019-05-28T05:45:00"/>
    <s v="May"/>
    <s v="Tuesday"/>
    <n v="20"/>
    <s v="Medium"/>
    <d v="2019-05-28T00:00:00"/>
    <d v="1899-12-30T05:45:00"/>
    <d v="1899-12-30T05:50:00"/>
    <d v="1899-12-30T06:05:00"/>
    <s v="No"/>
    <n v="520"/>
    <x v="2"/>
    <x v="2"/>
  </r>
  <r>
    <s v="T2"/>
    <s v="Athens"/>
    <x v="0"/>
    <s v="EI440"/>
    <d v="2019-05-28T05:55:00"/>
    <s v="May"/>
    <s v="Tuesday"/>
    <n v="3"/>
    <s v="None"/>
    <d v="2019-05-28T00:00:00"/>
    <d v="1899-12-30T05:55:00"/>
    <d v="1899-12-30T06:00:00"/>
    <d v="1899-12-30T05:58:00"/>
    <s v="No"/>
    <n v="566"/>
    <x v="0"/>
    <x v="0"/>
  </r>
  <r>
    <s v="T1"/>
    <s v="Amsterdam"/>
    <x v="7"/>
    <s v="KL932"/>
    <d v="2019-05-28T05:55:00"/>
    <s v="May"/>
    <s v="Tuesday"/>
    <n v="16"/>
    <s v="Short"/>
    <d v="2019-05-28T00:00:00"/>
    <d v="1899-12-30T05:55:00"/>
    <d v="1899-12-30T06:00:00"/>
    <d v="1899-12-30T06:11:00"/>
    <s v="No"/>
    <n v="50"/>
    <x v="6"/>
    <x v="6"/>
  </r>
  <r>
    <s v="T2"/>
    <s v="Lyon-Saint Exupery"/>
    <x v="0"/>
    <s v="EI550"/>
    <d v="2019-05-28T06:00:00"/>
    <s v="May"/>
    <s v="Tuesday"/>
    <n v="5"/>
    <s v="None"/>
    <d v="2019-05-28T00:00:00"/>
    <d v="1899-12-30T06:00:00"/>
    <d v="1899-12-30T06:00:00"/>
    <d v="1899-12-30T06:05:00"/>
    <s v="No"/>
    <n v="566"/>
    <x v="0"/>
    <x v="0"/>
  </r>
  <r>
    <s v="T1"/>
    <s v="Paris-CDG"/>
    <x v="15"/>
    <s v="AF1017"/>
    <d v="2019-05-28T06:00:00"/>
    <s v="May"/>
    <s v="Tuesday"/>
    <n v="12"/>
    <s v="Short"/>
    <d v="2019-05-28T00:00:00"/>
    <d v="1899-12-30T06:00:00"/>
    <d v="1899-12-30T06:00:00"/>
    <d v="1899-12-30T06:12:00"/>
    <s v="No"/>
    <n v="12"/>
    <x v="14"/>
    <x v="14"/>
  </r>
  <r>
    <s v="T1"/>
    <s v="Munich"/>
    <x v="2"/>
    <s v="FR8994"/>
    <d v="2019-05-28T06:10:00"/>
    <s v="May"/>
    <s v="Tuesday"/>
    <n v="1"/>
    <s v="None"/>
    <d v="2019-05-28T00:00:00"/>
    <d v="1899-12-30T06:10:00"/>
    <d v="1899-12-30T06:10:00"/>
    <d v="1899-12-30T06:11:00"/>
    <s v="No"/>
    <n v="520"/>
    <x v="2"/>
    <x v="2"/>
  </r>
  <r>
    <s v="T1"/>
    <s v="Lanzarote"/>
    <x v="2"/>
    <s v="FR7124"/>
    <d v="2019-05-28T06:15:00"/>
    <s v="May"/>
    <s v="Tuesday"/>
    <n v="1"/>
    <s v="None"/>
    <d v="2019-05-28T00:00:00"/>
    <d v="1899-12-30T06:15:00"/>
    <d v="1899-12-30T06:20:00"/>
    <d v="1899-12-30T06:16:00"/>
    <s v="No"/>
    <n v="520"/>
    <x v="2"/>
    <x v="2"/>
  </r>
  <r>
    <s v="T2"/>
    <s v="Amsterdam"/>
    <x v="0"/>
    <s v="EI602"/>
    <d v="2019-05-28T06:15:00"/>
    <s v="May"/>
    <s v="Tuesday"/>
    <n v="5"/>
    <s v="None"/>
    <d v="2019-05-28T00:00:00"/>
    <d v="1899-12-30T06:15:00"/>
    <d v="1899-12-30T06:20:00"/>
    <d v="1899-12-30T06:20:00"/>
    <s v="No"/>
    <n v="566"/>
    <x v="0"/>
    <x v="0"/>
  </r>
  <r>
    <s v="T2"/>
    <s v="Madrid"/>
    <x v="0"/>
    <s v="EI592"/>
    <d v="2019-05-28T06:15:00"/>
    <s v="May"/>
    <s v="Tuesday"/>
    <n v="37"/>
    <s v="Long"/>
    <d v="2019-05-28T00:00:00"/>
    <d v="1899-12-30T06:15:00"/>
    <d v="1899-12-30T06:20:00"/>
    <d v="1899-12-30T06:52:00"/>
    <s v="Yes"/>
    <n v="566"/>
    <x v="0"/>
    <x v="0"/>
  </r>
  <r>
    <s v="T1"/>
    <s v="Barcelona"/>
    <x v="2"/>
    <s v="FR6875"/>
    <d v="2019-05-28T06:15:00"/>
    <s v="May"/>
    <s v="Tuesday"/>
    <n v="1"/>
    <s v="None"/>
    <d v="2019-05-28T00:00:00"/>
    <d v="1899-12-30T06:15:00"/>
    <d v="1899-12-30T06:20:00"/>
    <d v="1899-12-30T06:16:00"/>
    <s v="No"/>
    <n v="520"/>
    <x v="2"/>
    <x v="2"/>
  </r>
  <r>
    <s v="T1"/>
    <s v="Bratislava"/>
    <x v="2"/>
    <s v="FR4282"/>
    <d v="2019-05-27T20:40:00"/>
    <s v="May"/>
    <s v="Monday"/>
    <n v="10"/>
    <s v="Short"/>
    <d v="2019-05-27T00:00:00"/>
    <d v="1899-12-30T20:40:00"/>
    <d v="1899-12-30T20:40:00"/>
    <d v="1899-12-30T20:50:00"/>
    <s v="No"/>
    <n v="520"/>
    <x v="2"/>
    <x v="2"/>
  </r>
  <r>
    <s v="T1"/>
    <s v="Birmingham"/>
    <x v="2"/>
    <s v="FR666"/>
    <d v="2019-05-27T20:45:00"/>
    <s v="May"/>
    <s v="Monday"/>
    <n v="9"/>
    <s v="None"/>
    <d v="2019-05-27T00:00:00"/>
    <d v="1899-12-30T20:45:00"/>
    <d v="1899-12-30T20:50:00"/>
    <d v="1899-12-30T20:54:00"/>
    <s v="No"/>
    <n v="520"/>
    <x v="2"/>
    <x v="2"/>
  </r>
  <r>
    <s v="T1"/>
    <s v="Amsterdam"/>
    <x v="7"/>
    <s v="KL942"/>
    <d v="2019-05-27T20:45:00"/>
    <s v="May"/>
    <s v="Monday"/>
    <n v="15"/>
    <s v="Short"/>
    <d v="2019-05-27T00:00:00"/>
    <d v="1899-12-30T20:45:00"/>
    <d v="1899-12-30T20:50:00"/>
    <d v="1899-12-30T21:00:00"/>
    <s v="No"/>
    <n v="50"/>
    <x v="6"/>
    <x v="6"/>
  </r>
  <r>
    <s v="T1"/>
    <s v="Southampton"/>
    <x v="8"/>
    <s v="BE388"/>
    <d v="2019-05-27T20:50:00"/>
    <s v="May"/>
    <s v="Monday"/>
    <n v="8"/>
    <s v="None"/>
    <d v="2019-05-27T00:00:00"/>
    <d v="1899-12-30T20:50:00"/>
    <d v="1899-12-30T20:50:00"/>
    <d v="1899-12-30T20:58:00"/>
    <s v="No"/>
    <n v="20"/>
    <x v="7"/>
    <x v="7"/>
  </r>
  <r>
    <s v="T1"/>
    <s v="Liverpool"/>
    <x v="2"/>
    <s v="FR448"/>
    <d v="2019-05-27T20:55:00"/>
    <s v="May"/>
    <s v="Monday"/>
    <n v="15"/>
    <s v="Short"/>
    <d v="2019-05-27T00:00:00"/>
    <d v="1899-12-30T20:55:00"/>
    <d v="1899-12-30T21:00:00"/>
    <d v="1899-12-30T21:10:00"/>
    <s v="No"/>
    <n v="520"/>
    <x v="2"/>
    <x v="2"/>
  </r>
  <r>
    <s v="T1"/>
    <s v="Newcastle"/>
    <x v="2"/>
    <s v="FR174"/>
    <d v="2019-05-27T20:55:00"/>
    <s v="May"/>
    <s v="Monday"/>
    <n v="0"/>
    <s v="None"/>
    <d v="2019-05-27T00:00:00"/>
    <d v="1899-12-30T20:55:00"/>
    <d v="1899-12-30T21:00:00"/>
    <d v="1899-12-30T20:55:00"/>
    <s v="No"/>
    <n v="520"/>
    <x v="2"/>
    <x v="2"/>
  </r>
  <r>
    <s v="T1"/>
    <s v="London-LHR"/>
    <x v="4"/>
    <s v="BA839"/>
    <d v="2019-05-27T20:55:00"/>
    <s v="May"/>
    <s v="Monday"/>
    <n v="17"/>
    <s v="Short"/>
    <d v="2019-05-27T00:00:00"/>
    <d v="1899-12-30T20:55:00"/>
    <d v="1899-12-30T21:00:00"/>
    <d v="1899-12-30T21:12:00"/>
    <s v="No"/>
    <n v="40"/>
    <x v="4"/>
    <x v="4"/>
  </r>
  <r>
    <s v="T2"/>
    <s v="London-LHR"/>
    <x v="0"/>
    <s v="EI186"/>
    <d v="2019-05-27T21:10:00"/>
    <s v="May"/>
    <s v="Monday"/>
    <n v="5"/>
    <s v="None"/>
    <d v="2019-05-27T00:00:00"/>
    <d v="1899-12-30T21:10:00"/>
    <d v="1899-12-30T21:10:00"/>
    <d v="1899-12-30T21:15:00"/>
    <s v="No"/>
    <n v="566"/>
    <x v="0"/>
    <x v="0"/>
  </r>
  <r>
    <s v="T1"/>
    <s v="Cardiff"/>
    <x v="8"/>
    <s v="BE4528"/>
    <d v="2019-05-27T21:20:00"/>
    <s v="May"/>
    <s v="Monday"/>
    <n v="12"/>
    <s v="Short"/>
    <d v="2019-05-27T00:00:00"/>
    <d v="1899-12-30T21:20:00"/>
    <d v="1899-12-30T21:20:00"/>
    <d v="1899-12-30T21:32:00"/>
    <s v="No"/>
    <n v="20"/>
    <x v="7"/>
    <x v="7"/>
  </r>
  <r>
    <s v="T1"/>
    <s v="London - SEN"/>
    <x v="2"/>
    <s v="FR2721"/>
    <d v="2019-05-27T21:35:00"/>
    <s v="May"/>
    <s v="Monday"/>
    <n v="9"/>
    <s v="None"/>
    <d v="2019-05-27T00:00:00"/>
    <d v="1899-12-30T21:35:00"/>
    <d v="1899-12-30T21:40:00"/>
    <d v="1899-12-30T21:44:00"/>
    <s v="No"/>
    <n v="520"/>
    <x v="2"/>
    <x v="2"/>
  </r>
  <r>
    <s v="T1"/>
    <s v="Cologne/Bonn"/>
    <x v="21"/>
    <s v="EW397"/>
    <d v="2019-05-27T21:45:00"/>
    <s v="May"/>
    <s v="Monday"/>
    <n v="11"/>
    <s v="Short"/>
    <d v="2019-05-27T00:00:00"/>
    <d v="1899-12-30T21:45:00"/>
    <d v="1899-12-30T21:50:00"/>
    <d v="1899-12-30T21:56:00"/>
    <s v="No"/>
    <n v="5"/>
    <x v="18"/>
    <x v="20"/>
  </r>
  <r>
    <s v="T1"/>
    <s v="London-STN"/>
    <x v="2"/>
    <s v="FR298"/>
    <d v="2019-05-27T21:55:00"/>
    <s v="May"/>
    <s v="Monday"/>
    <n v="0"/>
    <s v="None"/>
    <d v="2019-05-27T00:00:00"/>
    <d v="1899-12-30T21:55:00"/>
    <d v="1899-12-30T22:00:00"/>
    <d v="1899-12-30T21:55:00"/>
    <s v="No"/>
    <n v="520"/>
    <x v="2"/>
    <x v="2"/>
  </r>
  <r>
    <s v="T1"/>
    <s v="London-LTN"/>
    <x v="2"/>
    <s v="FR342"/>
    <d v="2019-05-27T22:00:00"/>
    <s v="May"/>
    <s v="Monday"/>
    <n v="7"/>
    <s v="None"/>
    <d v="2019-05-27T00:00:00"/>
    <d v="1899-12-30T22:00:00"/>
    <d v="1899-12-30T22:00:00"/>
    <d v="1899-12-30T22:07:00"/>
    <s v="No"/>
    <n v="520"/>
    <x v="2"/>
    <x v="2"/>
  </r>
  <r>
    <s v="T1"/>
    <s v="Moscow"/>
    <x v="32"/>
    <s v="SU2591"/>
    <d v="2019-05-27T22:55:00"/>
    <s v="May"/>
    <s v="Monday"/>
    <n v="86"/>
    <s v="Long"/>
    <d v="2019-05-27T00:00:00"/>
    <d v="1899-12-30T22:55:00"/>
    <d v="1899-12-30T23:00:00"/>
    <d v="1899-12-30T00:21:00"/>
    <s v="Yes"/>
    <n v="4"/>
    <x v="25"/>
    <x v="29"/>
  </r>
  <r>
    <s v="T2"/>
    <s v="London-LHR"/>
    <x v="0"/>
    <s v="EI176"/>
    <d v="2019-05-27T17:00:00"/>
    <s v="May"/>
    <s v="Monday"/>
    <n v="29"/>
    <s v="Medium"/>
    <d v="2019-05-27T00:00:00"/>
    <d v="1899-12-30T17:00:00"/>
    <d v="1899-12-30T17:00:00"/>
    <d v="1899-12-30T17:29:00"/>
    <s v="Yes"/>
    <n v="566"/>
    <x v="0"/>
    <x v="0"/>
  </r>
  <r>
    <s v="T2"/>
    <s v="Frankfurt"/>
    <x v="0"/>
    <s v="EI656"/>
    <d v="2019-05-27T17:00:00"/>
    <s v="May"/>
    <s v="Monday"/>
    <n v="62"/>
    <s v="Long"/>
    <d v="2019-05-27T00:00:00"/>
    <d v="1899-12-30T17:00:00"/>
    <d v="1899-12-30T17:00:00"/>
    <d v="1899-12-30T18:02:00"/>
    <s v="Yes"/>
    <n v="566"/>
    <x v="0"/>
    <x v="0"/>
  </r>
  <r>
    <s v="T1"/>
    <s v="Paris-CDG"/>
    <x v="15"/>
    <s v="AF1117"/>
    <d v="2019-05-27T17:00:00"/>
    <s v="May"/>
    <s v="Monday"/>
    <n v="12"/>
    <s v="Short"/>
    <d v="2019-05-27T00:00:00"/>
    <d v="1899-12-30T17:00:00"/>
    <d v="1899-12-30T17:00:00"/>
    <d v="1899-12-30T17:12:00"/>
    <s v="No"/>
    <n v="12"/>
    <x v="14"/>
    <x v="14"/>
  </r>
  <r>
    <s v="T1"/>
    <s v="Madrid"/>
    <x v="38"/>
    <s v="ET713"/>
    <d v="2019-05-27T17:05:00"/>
    <s v="May"/>
    <s v="Monday"/>
    <n v="17"/>
    <s v="Short"/>
    <d v="2019-05-27T00:00:00"/>
    <d v="1899-12-30T17:05:00"/>
    <d v="1899-12-30T17:10:00"/>
    <d v="1899-12-30T17:22:00"/>
    <s v="No"/>
    <n v="1"/>
    <x v="26"/>
    <x v="26"/>
  </r>
  <r>
    <s v="T1"/>
    <s v="Edinburgh"/>
    <x v="2"/>
    <s v="FR814"/>
    <d v="2019-05-27T17:10:00"/>
    <s v="May"/>
    <s v="Monday"/>
    <n v="2"/>
    <s v="None"/>
    <d v="2019-05-27T00:00:00"/>
    <d v="1899-12-30T17:10:00"/>
    <d v="1899-12-30T17:10:00"/>
    <d v="1899-12-30T17:12:00"/>
    <s v="No"/>
    <n v="520"/>
    <x v="2"/>
    <x v="2"/>
  </r>
  <r>
    <s v="T1"/>
    <s v="Barcelona"/>
    <x v="2"/>
    <s v="FR6395"/>
    <d v="2019-05-27T17:10:00"/>
    <s v="May"/>
    <s v="Monday"/>
    <n v="82"/>
    <s v="Long"/>
    <d v="2019-05-27T00:00:00"/>
    <d v="1899-12-30T17:10:00"/>
    <d v="1899-12-30T17:10:00"/>
    <d v="1899-12-30T18:32:00"/>
    <s v="Yes"/>
    <n v="520"/>
    <x v="2"/>
    <x v="2"/>
  </r>
  <r>
    <s v="T2"/>
    <s v="Aberdeen"/>
    <x v="0"/>
    <s v="EI3244"/>
    <d v="2019-05-27T17:10:00"/>
    <s v="May"/>
    <s v="Monday"/>
    <n v="50"/>
    <s v="Long"/>
    <d v="2019-05-27T00:00:00"/>
    <d v="1899-12-30T17:10:00"/>
    <d v="1899-12-30T17:10:00"/>
    <d v="1899-12-30T18:00:00"/>
    <s v="Yes"/>
    <n v="566"/>
    <x v="0"/>
    <x v="0"/>
  </r>
  <r>
    <s v="T1"/>
    <s v="Malaga"/>
    <x v="2"/>
    <s v="FR7048"/>
    <d v="2019-05-27T17:15:00"/>
    <s v="May"/>
    <s v="Monday"/>
    <n v="3"/>
    <s v="None"/>
    <d v="2019-05-27T00:00:00"/>
    <d v="1899-12-30T17:15:00"/>
    <d v="1899-12-30T17:20:00"/>
    <d v="1899-12-30T17:18:00"/>
    <s v="No"/>
    <n v="520"/>
    <x v="2"/>
    <x v="2"/>
  </r>
  <r>
    <s v="T1"/>
    <s v="Munich"/>
    <x v="2"/>
    <s v="FR8996"/>
    <d v="2019-05-27T17:15:00"/>
    <s v="May"/>
    <s v="Monday"/>
    <n v="28"/>
    <s v="Medium"/>
    <d v="2019-05-27T00:00:00"/>
    <d v="1899-12-30T17:15:00"/>
    <d v="1899-12-30T17:20:00"/>
    <d v="1899-12-30T17:43:00"/>
    <s v="Yes"/>
    <n v="520"/>
    <x v="2"/>
    <x v="2"/>
  </r>
  <r>
    <s v="T1"/>
    <s v="Amsterdam"/>
    <x v="7"/>
    <s v="KL938"/>
    <d v="2019-05-27T17:20:00"/>
    <s v="May"/>
    <s v="Monday"/>
    <n v="32"/>
    <s v="Long"/>
    <d v="2019-05-27T00:00:00"/>
    <d v="1899-12-30T17:20:00"/>
    <d v="1899-12-30T17:20:00"/>
    <d v="1899-12-30T17:52:00"/>
    <s v="Yes"/>
    <n v="50"/>
    <x v="6"/>
    <x v="6"/>
  </r>
  <r>
    <s v="T1"/>
    <s v="Naples"/>
    <x v="2"/>
    <s v="FR6840"/>
    <d v="2019-05-27T17:20:00"/>
    <s v="May"/>
    <s v="Monday"/>
    <n v="58"/>
    <s v="Long"/>
    <d v="2019-05-27T00:00:00"/>
    <d v="1899-12-30T17:20:00"/>
    <d v="1899-12-30T17:20:00"/>
    <d v="1899-12-30T18:18:00"/>
    <s v="Yes"/>
    <n v="520"/>
    <x v="2"/>
    <x v="2"/>
  </r>
  <r>
    <s v="T2"/>
    <s v="Faro"/>
    <x v="0"/>
    <s v="EI496"/>
    <d v="2019-05-27T17:25:00"/>
    <s v="May"/>
    <s v="Monday"/>
    <n v="35"/>
    <s v="Long"/>
    <d v="2019-05-27T00:00:00"/>
    <d v="1899-12-30T17:25:00"/>
    <d v="1899-12-30T17:30:00"/>
    <d v="1899-12-30T18:00:00"/>
    <s v="Yes"/>
    <n v="566"/>
    <x v="0"/>
    <x v="0"/>
  </r>
  <r>
    <s v="T1"/>
    <s v="Nice"/>
    <x v="2"/>
    <s v="FR1958"/>
    <d v="2019-05-27T17:25:00"/>
    <s v="May"/>
    <s v="Monday"/>
    <n v="36"/>
    <s v="Long"/>
    <d v="2019-05-27T00:00:00"/>
    <d v="1899-12-30T17:25:00"/>
    <d v="1899-12-30T17:30:00"/>
    <d v="1899-12-30T18:01:00"/>
    <s v="Yes"/>
    <n v="520"/>
    <x v="2"/>
    <x v="2"/>
  </r>
  <r>
    <s v="T1"/>
    <s v="Lisbon"/>
    <x v="11"/>
    <s v="TP1327"/>
    <d v="2019-05-27T17:30:00"/>
    <s v="May"/>
    <s v="Monday"/>
    <n v="82"/>
    <s v="Long"/>
    <d v="2019-05-27T00:00:00"/>
    <d v="1899-12-30T17:30:00"/>
    <d v="1899-12-30T17:30:00"/>
    <d v="1899-12-30T18:52:00"/>
    <s v="Yes"/>
    <n v="23"/>
    <x v="10"/>
    <x v="10"/>
  </r>
  <r>
    <s v="T2"/>
    <s v="Bristol"/>
    <x v="0"/>
    <s v="EI3286"/>
    <d v="2019-05-27T17:30:00"/>
    <s v="May"/>
    <s v="Monday"/>
    <n v="41"/>
    <s v="Long"/>
    <d v="2019-05-27T00:00:00"/>
    <d v="1899-12-30T17:30:00"/>
    <d v="1899-12-30T17:30:00"/>
    <d v="1899-12-30T18:11:00"/>
    <s v="Yes"/>
    <n v="566"/>
    <x v="0"/>
    <x v="0"/>
  </r>
  <r>
    <s v="T2"/>
    <s v="Dusseldorf"/>
    <x v="0"/>
    <s v="EI698"/>
    <d v="2019-05-27T17:30:00"/>
    <s v="May"/>
    <s v="Monday"/>
    <n v="38"/>
    <s v="Long"/>
    <d v="2019-05-27T00:00:00"/>
    <d v="1899-12-30T17:30:00"/>
    <d v="1899-12-30T17:30:00"/>
    <d v="1899-12-30T18:08:00"/>
    <s v="Yes"/>
    <n v="566"/>
    <x v="0"/>
    <x v="0"/>
  </r>
  <r>
    <s v="T1"/>
    <s v="RMU"/>
    <x v="2"/>
    <s v="FR7094"/>
    <d v="2019-05-27T17:35:00"/>
    <s v="May"/>
    <s v="Monday"/>
    <n v="33"/>
    <s v="Long"/>
    <d v="2019-05-27T00:00:00"/>
    <d v="1899-12-30T17:35:00"/>
    <d v="1899-12-30T17:40:00"/>
    <d v="1899-12-30T18:08:00"/>
    <s v="Yes"/>
    <n v="520"/>
    <x v="2"/>
    <x v="2"/>
  </r>
  <r>
    <s v="T2"/>
    <s v="Zurich"/>
    <x v="0"/>
    <s v="EI348"/>
    <d v="2019-05-27T17:45:00"/>
    <s v="May"/>
    <s v="Monday"/>
    <n v="44"/>
    <s v="Long"/>
    <d v="2019-05-27T00:00:00"/>
    <d v="1899-12-30T17:45:00"/>
    <d v="1899-12-30T17:50:00"/>
    <d v="1899-12-30T18:29:00"/>
    <s v="Yes"/>
    <n v="566"/>
    <x v="0"/>
    <x v="0"/>
  </r>
  <r>
    <s v="T2"/>
    <s v="London - LCY"/>
    <x v="0"/>
    <s v="EI290"/>
    <d v="2019-05-27T17:45:00"/>
    <s v="May"/>
    <s v="Monday"/>
    <n v="59"/>
    <s v="Long"/>
    <d v="2019-05-27T00:00:00"/>
    <d v="1899-12-30T17:45:00"/>
    <d v="1899-12-30T17:50:00"/>
    <d v="1899-12-30T18:44:00"/>
    <s v="Yes"/>
    <n v="566"/>
    <x v="0"/>
    <x v="0"/>
  </r>
  <r>
    <s v="T2"/>
    <s v="Montpellier"/>
    <x v="0"/>
    <s v="EI540"/>
    <d v="2019-05-27T17:45:00"/>
    <s v="May"/>
    <s v="Monday"/>
    <n v="72"/>
    <s v="Long"/>
    <d v="2019-05-27T00:00:00"/>
    <d v="1899-12-30T17:45:00"/>
    <d v="1899-12-30T17:50:00"/>
    <d v="1899-12-30T18:57:00"/>
    <s v="Yes"/>
    <n v="566"/>
    <x v="0"/>
    <x v="0"/>
  </r>
  <r>
    <s v="T1"/>
    <s v="Madrid"/>
    <x v="2"/>
    <s v="FR7156"/>
    <d v="2019-05-27T17:45:00"/>
    <s v="May"/>
    <s v="Monday"/>
    <n v="62"/>
    <s v="Long"/>
    <d v="2019-05-27T00:00:00"/>
    <d v="1899-12-30T17:45:00"/>
    <d v="1899-12-30T17:50:00"/>
    <d v="1899-12-30T18:47:00"/>
    <s v="Yes"/>
    <n v="520"/>
    <x v="2"/>
    <x v="2"/>
  </r>
  <r>
    <s v="T1"/>
    <s v="Munich"/>
    <x v="12"/>
    <s v="LH2517"/>
    <d v="2019-05-27T17:50:00"/>
    <s v="May"/>
    <s v="Monday"/>
    <n v="53"/>
    <s v="Long"/>
    <d v="2019-05-27T00:00:00"/>
    <d v="1899-12-30T17:50:00"/>
    <d v="1899-12-30T17:50:00"/>
    <d v="1899-12-30T18:43:00"/>
    <s v="Yes"/>
    <n v="17"/>
    <x v="11"/>
    <x v="11"/>
  </r>
  <r>
    <s v="T2"/>
    <s v="London-LGW"/>
    <x v="0"/>
    <s v="EI244"/>
    <d v="2019-05-27T17:50:00"/>
    <s v="May"/>
    <s v="Monday"/>
    <n v="51"/>
    <s v="Long"/>
    <d v="2019-05-27T00:00:00"/>
    <d v="1899-12-30T17:50:00"/>
    <d v="1899-12-30T17:50:00"/>
    <d v="1899-12-30T18:41:00"/>
    <s v="Yes"/>
    <n v="566"/>
    <x v="0"/>
    <x v="0"/>
  </r>
  <r>
    <s v="T1"/>
    <s v="Palma"/>
    <x v="2"/>
    <s v="FR9997"/>
    <d v="2019-05-27T17:50:00"/>
    <s v="May"/>
    <s v="Monday"/>
    <n v="68"/>
    <s v="Long"/>
    <d v="2019-05-27T00:00:00"/>
    <d v="1899-12-30T17:50:00"/>
    <d v="1899-12-30T17:50:00"/>
    <d v="1899-12-30T18:58:00"/>
    <s v="Yes"/>
    <n v="520"/>
    <x v="2"/>
    <x v="2"/>
  </r>
  <r>
    <s v="T1"/>
    <s v="Liverpool"/>
    <x v="2"/>
    <s v="FR446"/>
    <d v="2019-05-27T17:50:00"/>
    <s v="May"/>
    <s v="Monday"/>
    <n v="34"/>
    <s v="Long"/>
    <d v="2019-05-27T00:00:00"/>
    <d v="1899-12-30T17:50:00"/>
    <d v="1899-12-30T17:50:00"/>
    <d v="1899-12-30T18:24:00"/>
    <s v="Yes"/>
    <n v="520"/>
    <x v="2"/>
    <x v="2"/>
  </r>
  <r>
    <s v="T1"/>
    <s v="Malaga"/>
    <x v="2"/>
    <s v="FR7054"/>
    <d v="2019-05-27T17:55:00"/>
    <s v="May"/>
    <s v="Monday"/>
    <n v="40"/>
    <s v="Long"/>
    <d v="2019-05-27T00:00:00"/>
    <d v="1899-12-30T17:55:00"/>
    <d v="1899-12-30T18:00:00"/>
    <d v="1899-12-30T18:35:00"/>
    <s v="Yes"/>
    <n v="520"/>
    <x v="2"/>
    <x v="2"/>
  </r>
  <r>
    <s v="T2"/>
    <s v="Berlin"/>
    <x v="0"/>
    <s v="EI338"/>
    <d v="2019-05-27T17:55:00"/>
    <s v="May"/>
    <s v="Monday"/>
    <n v="42"/>
    <s v="Long"/>
    <d v="2019-05-27T00:00:00"/>
    <d v="1899-12-30T17:55:00"/>
    <d v="1899-12-30T18:00:00"/>
    <d v="1899-12-30T18:37:00"/>
    <s v="Yes"/>
    <n v="566"/>
    <x v="0"/>
    <x v="0"/>
  </r>
  <r>
    <s v="T1"/>
    <s v="Frankfurt"/>
    <x v="12"/>
    <s v="LH981"/>
    <d v="2019-05-27T18:00:00"/>
    <s v="May"/>
    <s v="Monday"/>
    <n v="34"/>
    <s v="Long"/>
    <d v="2019-05-27T00:00:00"/>
    <d v="1899-12-30T18:00:00"/>
    <d v="1899-12-30T18:00:00"/>
    <d v="1899-12-30T18:34:00"/>
    <s v="Yes"/>
    <n v="17"/>
    <x v="11"/>
    <x v="11"/>
  </r>
  <r>
    <s v="T2"/>
    <s v="Edinburgh"/>
    <x v="0"/>
    <s v="EI3258"/>
    <d v="2019-05-27T18:00:00"/>
    <s v="May"/>
    <s v="Monday"/>
    <n v="36"/>
    <s v="Long"/>
    <d v="2019-05-27T00:00:00"/>
    <d v="1899-12-30T18:00:00"/>
    <d v="1899-12-30T18:00:00"/>
    <d v="1899-12-30T18:36:00"/>
    <s v="Yes"/>
    <n v="566"/>
    <x v="0"/>
    <x v="0"/>
  </r>
  <r>
    <s v="T1"/>
    <s v="Milan-BGY"/>
    <x v="2"/>
    <s v="FR4844"/>
    <d v="2019-05-27T18:00:00"/>
    <s v="May"/>
    <s v="Monday"/>
    <n v="41"/>
    <s v="Long"/>
    <d v="2019-05-27T00:00:00"/>
    <d v="1899-12-30T18:00:00"/>
    <d v="1899-12-30T18:00:00"/>
    <d v="1899-12-30T18:41:00"/>
    <s v="Yes"/>
    <n v="520"/>
    <x v="2"/>
    <x v="2"/>
  </r>
  <r>
    <s v="T2"/>
    <s v="London-LHR"/>
    <x v="0"/>
    <s v="EI178"/>
    <d v="2019-05-27T18:00:00"/>
    <s v="May"/>
    <s v="Monday"/>
    <n v="78"/>
    <s v="Long"/>
    <d v="2019-05-27T00:00:00"/>
    <d v="1899-12-30T18:00:00"/>
    <d v="1899-12-30T18:00:00"/>
    <d v="1899-12-30T19:18:00"/>
    <s v="Yes"/>
    <n v="566"/>
    <x v="0"/>
    <x v="0"/>
  </r>
  <r>
    <s v="T1"/>
    <s v="Madrid"/>
    <x v="13"/>
    <s v="I23791"/>
    <d v="2019-05-27T18:05:00"/>
    <s v="May"/>
    <s v="Monday"/>
    <n v="40"/>
    <s v="Long"/>
    <d v="2019-05-27T00:00:00"/>
    <d v="1899-12-30T18:05:00"/>
    <d v="1899-12-30T18:10:00"/>
    <d v="1899-12-30T18:45:00"/>
    <s v="Yes"/>
    <n v="4"/>
    <x v="12"/>
    <x v="12"/>
  </r>
  <r>
    <s v="T2"/>
    <s v="Amsterdam"/>
    <x v="0"/>
    <s v="EI610"/>
    <d v="2019-05-27T18:10:00"/>
    <s v="May"/>
    <s v="Monday"/>
    <n v="50"/>
    <s v="Long"/>
    <d v="2019-05-27T00:00:00"/>
    <d v="1899-12-30T18:10:00"/>
    <d v="1899-12-30T18:10:00"/>
    <d v="1899-12-30T19:00:00"/>
    <s v="Yes"/>
    <n v="566"/>
    <x v="0"/>
    <x v="0"/>
  </r>
  <r>
    <s v="T1"/>
    <s v="Szczecin"/>
    <x v="2"/>
    <s v="FR5322"/>
    <d v="2019-05-27T18:10:00"/>
    <s v="May"/>
    <s v="Monday"/>
    <n v="50"/>
    <s v="Long"/>
    <d v="2019-05-27T00:00:00"/>
    <d v="1899-12-30T18:10:00"/>
    <d v="1899-12-30T18:10:00"/>
    <d v="1899-12-30T19:00:00"/>
    <s v="Yes"/>
    <n v="520"/>
    <x v="2"/>
    <x v="2"/>
  </r>
  <r>
    <s v="T1"/>
    <s v="Prague"/>
    <x v="2"/>
    <s v="FR7326"/>
    <d v="2019-05-27T18:10:00"/>
    <s v="May"/>
    <s v="Monday"/>
    <n v="41"/>
    <s v="Long"/>
    <d v="2019-05-27T00:00:00"/>
    <d v="1899-12-30T18:10:00"/>
    <d v="1899-12-30T18:10:00"/>
    <d v="1899-12-30T18:51:00"/>
    <s v="Yes"/>
    <n v="520"/>
    <x v="2"/>
    <x v="2"/>
  </r>
  <r>
    <s v="T2"/>
    <s v="Milan"/>
    <x v="0"/>
    <s v="EI436"/>
    <d v="2019-05-27T18:20:00"/>
    <s v="May"/>
    <s v="Monday"/>
    <n v="40"/>
    <s v="Long"/>
    <d v="2019-05-27T00:00:00"/>
    <d v="1899-12-30T18:20:00"/>
    <d v="1899-12-30T18:20:00"/>
    <d v="1899-12-30T19:00:00"/>
    <s v="Yes"/>
    <n v="566"/>
    <x v="0"/>
    <x v="0"/>
  </r>
  <r>
    <s v="T1"/>
    <s v="Bydgoszcz"/>
    <x v="2"/>
    <s v="FR1892"/>
    <d v="2019-05-27T18:25:00"/>
    <s v="May"/>
    <s v="Monday"/>
    <n v="86"/>
    <s v="Long"/>
    <d v="2019-05-27T00:00:00"/>
    <d v="1899-12-30T18:25:00"/>
    <d v="1899-12-30T18:30:00"/>
    <d v="1899-12-30T19:51:00"/>
    <s v="Yes"/>
    <n v="520"/>
    <x v="2"/>
    <x v="2"/>
  </r>
  <r>
    <s v="T2"/>
    <s v="Alicante"/>
    <x v="0"/>
    <s v="EI574"/>
    <d v="2019-05-27T18:30:00"/>
    <s v="May"/>
    <s v="Monday"/>
    <n v="39"/>
    <s v="Long"/>
    <d v="2019-05-27T00:00:00"/>
    <d v="1899-12-30T18:30:00"/>
    <d v="1899-12-30T18:30:00"/>
    <d v="1899-12-30T19:09:00"/>
    <s v="Yes"/>
    <n v="566"/>
    <x v="0"/>
    <x v="0"/>
  </r>
  <r>
    <s v="T2"/>
    <s v="Glasgow"/>
    <x v="0"/>
    <s v="EI3228"/>
    <d v="2019-05-27T18:30:00"/>
    <s v="May"/>
    <s v="Monday"/>
    <n v="34"/>
    <s v="Long"/>
    <d v="2019-05-27T00:00:00"/>
    <d v="1899-12-30T18:30:00"/>
    <d v="1899-12-30T18:30:00"/>
    <d v="1899-12-30T19:04:00"/>
    <s v="Yes"/>
    <n v="566"/>
    <x v="0"/>
    <x v="0"/>
  </r>
  <r>
    <s v="T2"/>
    <s v="Paris-CDG"/>
    <x v="0"/>
    <s v="EI528"/>
    <d v="2019-05-27T18:35:00"/>
    <s v="May"/>
    <s v="Monday"/>
    <n v="90"/>
    <s v="Long"/>
    <d v="2019-05-27T00:00:00"/>
    <d v="1899-12-30T18:35:00"/>
    <d v="1899-12-30T18:40:00"/>
    <d v="1899-12-30T20:05:00"/>
    <s v="Yes"/>
    <n v="566"/>
    <x v="0"/>
    <x v="0"/>
  </r>
  <r>
    <s v="T2"/>
    <s v="Brussels"/>
    <x v="0"/>
    <s v="EI638"/>
    <d v="2019-05-27T18:40:00"/>
    <s v="May"/>
    <s v="Monday"/>
    <n v="90"/>
    <s v="Long"/>
    <d v="2019-05-27T00:00:00"/>
    <d v="1899-12-30T18:40:00"/>
    <d v="1899-12-30T18:40:00"/>
    <d v="1899-12-30T20:10:00"/>
    <s v="Yes"/>
    <n v="566"/>
    <x v="0"/>
    <x v="0"/>
  </r>
  <r>
    <s v="T1"/>
    <s v="Brussels South"/>
    <x v="2"/>
    <s v="FR046"/>
    <d v="2019-05-27T18:45:00"/>
    <s v="May"/>
    <s v="Monday"/>
    <n v="67"/>
    <s v="Long"/>
    <d v="2019-05-27T00:00:00"/>
    <d v="1899-12-30T18:45:00"/>
    <d v="1899-12-30T18:50:00"/>
    <d v="1899-12-30T19:52:00"/>
    <s v="Yes"/>
    <n v="520"/>
    <x v="2"/>
    <x v="2"/>
  </r>
  <r>
    <s v="T2"/>
    <s v="Barcelona"/>
    <x v="0"/>
    <s v="EI564"/>
    <d v="2019-05-27T18:45:00"/>
    <s v="May"/>
    <s v="Monday"/>
    <n v="59"/>
    <s v="Long"/>
    <d v="2019-05-27T00:00:00"/>
    <d v="1899-12-30T18:45:00"/>
    <d v="1899-12-30T18:50:00"/>
    <d v="1899-12-30T19:44:00"/>
    <s v="Yes"/>
    <n v="566"/>
    <x v="0"/>
    <x v="0"/>
  </r>
  <r>
    <s v="T2"/>
    <s v="Donegal"/>
    <x v="0"/>
    <s v="EI3408"/>
    <d v="2019-05-27T18:50:00"/>
    <s v="May"/>
    <s v="Monday"/>
    <n v="36"/>
    <s v="Long"/>
    <d v="2019-05-27T00:00:00"/>
    <d v="1899-12-30T18:50:00"/>
    <d v="1899-12-30T18:50:00"/>
    <d v="1899-12-30T19:26:00"/>
    <s v="Yes"/>
    <n v="566"/>
    <x v="0"/>
    <x v="0"/>
  </r>
  <r>
    <s v="T2"/>
    <s v="Kerry"/>
    <x v="0"/>
    <s v="EI3208"/>
    <d v="2019-05-27T18:55:00"/>
    <s v="May"/>
    <s v="Monday"/>
    <n v="16"/>
    <s v="Short"/>
    <d v="2019-05-27T00:00:00"/>
    <d v="1899-12-30T18:55:00"/>
    <d v="1899-12-30T19:00:00"/>
    <d v="1899-12-30T19:11:00"/>
    <s v="No"/>
    <n v="566"/>
    <x v="0"/>
    <x v="0"/>
  </r>
  <r>
    <s v="T1"/>
    <s v="London-STN"/>
    <x v="2"/>
    <s v="FR288"/>
    <d v="2019-05-27T18:55:00"/>
    <s v="May"/>
    <s v="Monday"/>
    <n v="7"/>
    <s v="None"/>
    <d v="2019-05-27T00:00:00"/>
    <d v="1899-12-30T18:55:00"/>
    <d v="1899-12-30T19:00:00"/>
    <d v="1899-12-30T19:02:00"/>
    <s v="No"/>
    <n v="520"/>
    <x v="2"/>
    <x v="2"/>
  </r>
  <r>
    <s v="T1"/>
    <s v="Frankfurt"/>
    <x v="2"/>
    <s v="FR383"/>
    <d v="2019-05-27T19:00:00"/>
    <s v="May"/>
    <s v="Monday"/>
    <n v="46"/>
    <s v="Long"/>
    <d v="2019-05-27T00:00:00"/>
    <d v="1899-12-30T19:00:00"/>
    <d v="1899-12-30T19:00:00"/>
    <d v="1899-12-30T19:46:00"/>
    <s v="Yes"/>
    <n v="520"/>
    <x v="2"/>
    <x v="2"/>
  </r>
  <r>
    <s v="T1"/>
    <s v="Amsterdam"/>
    <x v="2"/>
    <s v="FR3006"/>
    <d v="2019-05-27T19:00:00"/>
    <s v="May"/>
    <s v="Monday"/>
    <n v="29"/>
    <s v="Medium"/>
    <d v="2019-05-27T00:00:00"/>
    <d v="1899-12-30T19:00:00"/>
    <d v="1899-12-30T19:00:00"/>
    <d v="1899-12-30T19:29:00"/>
    <s v="Yes"/>
    <n v="520"/>
    <x v="2"/>
    <x v="2"/>
  </r>
  <r>
    <s v="T2"/>
    <s v="Lisbon"/>
    <x v="0"/>
    <s v="EI486"/>
    <d v="2019-05-27T19:00:00"/>
    <s v="May"/>
    <s v="Monday"/>
    <n v="50"/>
    <s v="Long"/>
    <d v="2019-05-27T00:00:00"/>
    <d v="1899-12-30T19:00:00"/>
    <d v="1899-12-30T19:00:00"/>
    <d v="1899-12-30T19:50:00"/>
    <s v="Yes"/>
    <n v="566"/>
    <x v="0"/>
    <x v="0"/>
  </r>
  <r>
    <s v="T2"/>
    <s v="London-LHR"/>
    <x v="0"/>
    <s v="EI182"/>
    <d v="2019-05-27T19:00:00"/>
    <s v="May"/>
    <s v="Monday"/>
    <n v="42"/>
    <s v="Long"/>
    <d v="2019-05-27T00:00:00"/>
    <d v="1899-12-30T19:00:00"/>
    <d v="1899-12-30T19:00:00"/>
    <d v="1899-12-30T19:42:00"/>
    <s v="Yes"/>
    <n v="566"/>
    <x v="0"/>
    <x v="0"/>
  </r>
  <r>
    <s v="T1"/>
    <s v="Berlin"/>
    <x v="2"/>
    <s v="FR8558"/>
    <d v="2019-05-27T19:00:00"/>
    <s v="May"/>
    <s v="Monday"/>
    <n v="44"/>
    <s v="Long"/>
    <d v="2019-05-27T00:00:00"/>
    <d v="1899-12-30T19:00:00"/>
    <d v="1899-12-30T19:00:00"/>
    <d v="1899-12-30T19:44:00"/>
    <s v="Yes"/>
    <n v="520"/>
    <x v="2"/>
    <x v="2"/>
  </r>
  <r>
    <s v="T1"/>
    <s v="Manchester"/>
    <x v="2"/>
    <s v="FR1556"/>
    <d v="2019-05-27T19:05:00"/>
    <s v="May"/>
    <s v="Monday"/>
    <n v="50"/>
    <s v="Long"/>
    <d v="2019-05-27T00:00:00"/>
    <d v="1899-12-30T19:05:00"/>
    <d v="1899-12-30T19:10:00"/>
    <d v="1899-12-30T19:55:00"/>
    <s v="Yes"/>
    <n v="520"/>
    <x v="2"/>
    <x v="2"/>
  </r>
  <r>
    <s v="T2"/>
    <s v="Palma"/>
    <x v="0"/>
    <s v="EI738"/>
    <d v="2019-05-27T19:10:00"/>
    <s v="May"/>
    <s v="Monday"/>
    <n v="50"/>
    <s v="Long"/>
    <d v="2019-05-27T00:00:00"/>
    <d v="1899-12-30T19:10:00"/>
    <d v="1899-12-30T19:10:00"/>
    <d v="1899-12-30T20:00:00"/>
    <s v="Yes"/>
    <n v="566"/>
    <x v="0"/>
    <x v="0"/>
  </r>
  <r>
    <s v="T2"/>
    <s v="Malaga"/>
    <x v="0"/>
    <s v="EI588"/>
    <d v="2019-05-27T19:15:00"/>
    <s v="May"/>
    <s v="Monday"/>
    <n v="46"/>
    <s v="Long"/>
    <d v="2019-05-27T00:00:00"/>
    <d v="1899-12-30T19:15:00"/>
    <d v="1899-12-30T19:20:00"/>
    <d v="1899-12-30T20:01:00"/>
    <s v="Yes"/>
    <n v="566"/>
    <x v="0"/>
    <x v="0"/>
  </r>
  <r>
    <s v="T2"/>
    <s v="Leeds Bradford"/>
    <x v="0"/>
    <s v="EI3394"/>
    <d v="2019-05-27T19:15:00"/>
    <s v="May"/>
    <s v="Monday"/>
    <n v="81"/>
    <s v="Long"/>
    <d v="2019-05-27T00:00:00"/>
    <d v="1899-12-30T19:15:00"/>
    <d v="1899-12-30T19:20:00"/>
    <d v="1899-12-30T20:36:00"/>
    <s v="Yes"/>
    <n v="566"/>
    <x v="0"/>
    <x v="0"/>
  </r>
  <r>
    <s v="T1"/>
    <s v="London-LGW"/>
    <x v="2"/>
    <s v="FR118"/>
    <d v="2019-05-27T19:20:00"/>
    <s v="May"/>
    <s v="Monday"/>
    <n v="37"/>
    <s v="Long"/>
    <d v="2019-05-27T00:00:00"/>
    <d v="1899-12-30T19:20:00"/>
    <d v="1899-12-30T19:20:00"/>
    <d v="1899-12-30T19:57:00"/>
    <s v="Yes"/>
    <n v="520"/>
    <x v="2"/>
    <x v="2"/>
  </r>
  <r>
    <s v="T1"/>
    <s v="Paris-BVA"/>
    <x v="2"/>
    <s v="FR026"/>
    <d v="2019-05-27T19:25:00"/>
    <s v="May"/>
    <s v="Monday"/>
    <n v="40"/>
    <s v="Long"/>
    <d v="2019-05-27T00:00:00"/>
    <d v="1899-12-30T19:25:00"/>
    <d v="1899-12-30T19:30:00"/>
    <d v="1899-12-30T20:05:00"/>
    <s v="Yes"/>
    <n v="520"/>
    <x v="2"/>
    <x v="2"/>
  </r>
  <r>
    <s v="T1"/>
    <s v="Luxembourg"/>
    <x v="3"/>
    <s v="LG4884"/>
    <d v="2019-05-27T19:30:00"/>
    <s v="May"/>
    <s v="Monday"/>
    <n v="22"/>
    <s v="Medium"/>
    <d v="2019-05-27T00:00:00"/>
    <d v="1899-12-30T19:30:00"/>
    <d v="1899-12-30T19:30:00"/>
    <d v="1899-12-30T19:52:00"/>
    <s v="Yes"/>
    <n v="4"/>
    <x v="3"/>
    <x v="3"/>
  </r>
  <r>
    <s v="T1"/>
    <s v="London-LTN"/>
    <x v="2"/>
    <s v="FR340"/>
    <d v="2019-05-27T19:35:00"/>
    <s v="May"/>
    <s v="Monday"/>
    <n v="59"/>
    <s v="Long"/>
    <d v="2019-05-27T00:00:00"/>
    <d v="1899-12-30T19:35:00"/>
    <d v="1899-12-30T19:40:00"/>
    <d v="1899-12-30T20:34:00"/>
    <s v="Yes"/>
    <n v="520"/>
    <x v="2"/>
    <x v="2"/>
  </r>
  <r>
    <s v="T1"/>
    <s v="Malta"/>
    <x v="2"/>
    <s v="FR7242"/>
    <d v="2019-05-27T19:35:00"/>
    <s v="May"/>
    <s v="Monday"/>
    <n v="40"/>
    <s v="Long"/>
    <d v="2019-05-27T00:00:00"/>
    <d v="1899-12-30T19:35:00"/>
    <d v="1899-12-30T19:40:00"/>
    <d v="1899-12-30T20:15:00"/>
    <s v="Yes"/>
    <n v="520"/>
    <x v="2"/>
    <x v="2"/>
  </r>
  <r>
    <s v="T1"/>
    <s v="Bristol"/>
    <x v="2"/>
    <s v="FR508"/>
    <d v="2019-05-27T19:40:00"/>
    <s v="May"/>
    <s v="Monday"/>
    <n v="52"/>
    <s v="Long"/>
    <d v="2019-05-27T00:00:00"/>
    <d v="1899-12-30T19:40:00"/>
    <d v="1899-12-30T19:40:00"/>
    <d v="1899-12-30T20:32:00"/>
    <s v="Yes"/>
    <n v="520"/>
    <x v="2"/>
    <x v="2"/>
  </r>
  <r>
    <s v="T1"/>
    <s v="Brussels"/>
    <x v="2"/>
    <s v="FR1456"/>
    <d v="2019-05-27T19:40:00"/>
    <s v="May"/>
    <s v="Monday"/>
    <n v="17"/>
    <s v="Short"/>
    <d v="2019-05-27T00:00:00"/>
    <d v="1899-12-30T19:40:00"/>
    <d v="1899-12-30T19:40:00"/>
    <d v="1899-12-30T19:57:00"/>
    <s v="No"/>
    <n v="520"/>
    <x v="2"/>
    <x v="2"/>
  </r>
  <r>
    <s v="T2"/>
    <s v="Manchester"/>
    <x v="0"/>
    <s v="EI212"/>
    <d v="2019-05-27T19:45:00"/>
    <s v="May"/>
    <s v="Monday"/>
    <n v="14"/>
    <s v="Short"/>
    <d v="2019-05-27T00:00:00"/>
    <d v="1899-12-30T19:45:00"/>
    <d v="1899-12-30T19:50:00"/>
    <d v="1899-12-30T19:59:00"/>
    <s v="No"/>
    <n v="566"/>
    <x v="0"/>
    <x v="0"/>
  </r>
  <r>
    <s v="T1"/>
    <s v="London-LHR"/>
    <x v="4"/>
    <s v="BA823"/>
    <d v="2019-05-27T19:50:00"/>
    <s v="May"/>
    <s v="Monday"/>
    <n v="16"/>
    <s v="Short"/>
    <d v="2019-05-27T00:00:00"/>
    <d v="1899-12-30T19:50:00"/>
    <d v="1899-12-30T19:50:00"/>
    <d v="1899-12-30T20:06:00"/>
    <s v="No"/>
    <n v="40"/>
    <x v="4"/>
    <x v="4"/>
  </r>
  <r>
    <s v="T1"/>
    <s v="Paris-Orly"/>
    <x v="5"/>
    <s v="TO3729"/>
    <d v="2019-05-27T19:50:00"/>
    <s v="May"/>
    <s v="Monday"/>
    <n v="31"/>
    <s v="Long"/>
    <d v="2019-05-27T00:00:00"/>
    <d v="1899-12-30T19:50:00"/>
    <d v="1899-12-30T19:50:00"/>
    <d v="1899-12-30T20:21:00"/>
    <s v="Yes"/>
    <n v="4"/>
    <x v="3"/>
    <x v="3"/>
  </r>
  <r>
    <s v="T2"/>
    <s v="Birmingham"/>
    <x v="0"/>
    <s v="EI276"/>
    <d v="2019-05-27T19:55:00"/>
    <s v="May"/>
    <s v="Monday"/>
    <n v="17"/>
    <s v="Short"/>
    <d v="2019-05-27T00:00:00"/>
    <d v="1899-12-30T19:55:00"/>
    <d v="1899-12-30T20:00:00"/>
    <d v="1899-12-30T20:12:00"/>
    <s v="No"/>
    <n v="566"/>
    <x v="0"/>
    <x v="0"/>
  </r>
  <r>
    <s v="T2"/>
    <s v="London-LHR"/>
    <x v="0"/>
    <s v="EI184"/>
    <d v="2019-05-27T20:10:00"/>
    <s v="May"/>
    <s v="Monday"/>
    <n v="12"/>
    <s v="Short"/>
    <d v="2019-05-27T00:00:00"/>
    <d v="1899-12-30T20:10:00"/>
    <d v="1899-12-30T20:10:00"/>
    <d v="1899-12-30T20:22:00"/>
    <s v="No"/>
    <n v="566"/>
    <x v="0"/>
    <x v="0"/>
  </r>
  <r>
    <s v="T1"/>
    <s v="Budapest"/>
    <x v="2"/>
    <s v="FR1023"/>
    <d v="2019-05-27T20:10:00"/>
    <s v="May"/>
    <s v="Monday"/>
    <n v="15"/>
    <s v="Short"/>
    <d v="2019-05-27T00:00:00"/>
    <d v="1899-12-30T20:10:00"/>
    <d v="1899-12-30T20:10:00"/>
    <d v="1899-12-30T20:25:00"/>
    <s v="No"/>
    <n v="520"/>
    <x v="2"/>
    <x v="2"/>
  </r>
  <r>
    <s v="T1"/>
    <s v="Edinburgh"/>
    <x v="2"/>
    <s v="FR818"/>
    <d v="2019-05-27T20:10:00"/>
    <s v="May"/>
    <s v="Monday"/>
    <n v="18"/>
    <s v="Short"/>
    <d v="2019-05-27T00:00:00"/>
    <d v="1899-12-30T20:10:00"/>
    <d v="1899-12-30T20:10:00"/>
    <d v="1899-12-30T20:28:00"/>
    <s v="No"/>
    <n v="520"/>
    <x v="2"/>
    <x v="2"/>
  </r>
  <r>
    <s v="T1"/>
    <s v="London-STN"/>
    <x v="2"/>
    <s v="FR272"/>
    <d v="2019-05-27T20:20:00"/>
    <s v="May"/>
    <s v="Monday"/>
    <n v="21"/>
    <s v="Medium"/>
    <d v="2019-05-27T00:00:00"/>
    <d v="1899-12-30T20:20:00"/>
    <d v="1899-12-30T20:20:00"/>
    <d v="1899-12-30T20:41:00"/>
    <s v="Yes"/>
    <n v="520"/>
    <x v="2"/>
    <x v="2"/>
  </r>
  <r>
    <s v="T2"/>
    <s v="Rome"/>
    <x v="0"/>
    <s v="EI406"/>
    <d v="2019-05-27T15:55:00"/>
    <s v="May"/>
    <s v="Monday"/>
    <n v="21"/>
    <s v="Medium"/>
    <d v="2019-05-27T00:00:00"/>
    <d v="1899-12-30T15:55:00"/>
    <d v="1899-12-30T16:00:00"/>
    <d v="1899-12-30T16:16:00"/>
    <s v="Yes"/>
    <n v="566"/>
    <x v="0"/>
    <x v="0"/>
  </r>
  <r>
    <s v="T1"/>
    <s v="Bari"/>
    <x v="2"/>
    <s v="FR7358"/>
    <d v="2019-05-27T15:55:00"/>
    <s v="May"/>
    <s v="Monday"/>
    <n v="11"/>
    <s v="Short"/>
    <d v="2019-05-27T00:00:00"/>
    <d v="1899-12-30T15:55:00"/>
    <d v="1899-12-30T16:00:00"/>
    <d v="1899-12-30T16:06:00"/>
    <s v="No"/>
    <n v="520"/>
    <x v="2"/>
    <x v="2"/>
  </r>
  <r>
    <s v="T2"/>
    <s v="Chicago"/>
    <x v="0"/>
    <s v="EI125"/>
    <d v="2019-05-27T16:00:00"/>
    <s v="May"/>
    <s v="Monday"/>
    <n v="23"/>
    <s v="Medium"/>
    <d v="2019-05-27T00:00:00"/>
    <d v="1899-12-30T16:00:00"/>
    <d v="1899-12-30T16:00:00"/>
    <d v="1899-12-30T16:23:00"/>
    <s v="Yes"/>
    <n v="566"/>
    <x v="0"/>
    <x v="0"/>
  </r>
  <r>
    <s v="T2"/>
    <s v="Seattle"/>
    <x v="0"/>
    <s v="EI143"/>
    <d v="2019-05-27T16:00:00"/>
    <s v="May"/>
    <s v="Monday"/>
    <n v="33"/>
    <s v="Long"/>
    <d v="2019-05-27T00:00:00"/>
    <d v="1899-12-30T16:00:00"/>
    <d v="1899-12-30T16:00:00"/>
    <d v="1899-12-30T16:33:00"/>
    <s v="Yes"/>
    <n v="566"/>
    <x v="0"/>
    <x v="0"/>
  </r>
  <r>
    <s v="T1"/>
    <s v="London-LTN"/>
    <x v="2"/>
    <s v="FR337"/>
    <d v="2019-05-27T16:00:00"/>
    <s v="May"/>
    <s v="Monday"/>
    <n v="22"/>
    <s v="Medium"/>
    <d v="2019-05-27T00:00:00"/>
    <d v="1899-12-30T16:00:00"/>
    <d v="1899-12-30T16:00:00"/>
    <d v="1899-12-30T16:22:00"/>
    <s v="Yes"/>
    <n v="520"/>
    <x v="2"/>
    <x v="2"/>
  </r>
  <r>
    <s v="T2"/>
    <s v="Munich"/>
    <x v="0"/>
    <s v="EI356"/>
    <d v="2019-05-27T16:20:00"/>
    <s v="May"/>
    <s v="Monday"/>
    <n v="32"/>
    <s v="Long"/>
    <d v="2019-05-27T00:00:00"/>
    <d v="1899-12-30T16:20:00"/>
    <d v="1899-12-30T16:20:00"/>
    <d v="1899-12-30T16:52:00"/>
    <s v="Yes"/>
    <n v="566"/>
    <x v="0"/>
    <x v="0"/>
  </r>
  <r>
    <s v="T2"/>
    <s v="Isle Of Man"/>
    <x v="0"/>
    <s v="EI3216"/>
    <d v="2019-05-27T16:20:00"/>
    <s v="May"/>
    <s v="Monday"/>
    <n v="18"/>
    <s v="Short"/>
    <d v="2019-05-27T00:00:00"/>
    <d v="1899-12-30T16:20:00"/>
    <d v="1899-12-30T16:20:00"/>
    <d v="1899-12-30T16:38:00"/>
    <s v="No"/>
    <n v="566"/>
    <x v="0"/>
    <x v="0"/>
  </r>
  <r>
    <s v="T2"/>
    <s v="New York"/>
    <x v="0"/>
    <s v="EI109"/>
    <d v="2019-05-27T16:20:00"/>
    <s v="May"/>
    <s v="Monday"/>
    <n v="40"/>
    <s v="Long"/>
    <d v="2019-05-27T00:00:00"/>
    <d v="1899-12-30T16:20:00"/>
    <d v="1899-12-30T16:20:00"/>
    <d v="1899-12-30T17:00:00"/>
    <s v="Yes"/>
    <n v="566"/>
    <x v="0"/>
    <x v="0"/>
  </r>
  <r>
    <s v="T2"/>
    <s v="Boston"/>
    <x v="0"/>
    <s v="EI139"/>
    <d v="2019-05-27T16:20:00"/>
    <s v="May"/>
    <s v="Monday"/>
    <n v="58"/>
    <s v="Long"/>
    <d v="2019-05-27T00:00:00"/>
    <d v="1899-12-30T16:20:00"/>
    <d v="1899-12-30T16:20:00"/>
    <d v="1899-12-30T17:18:00"/>
    <s v="Yes"/>
    <n v="566"/>
    <x v="0"/>
    <x v="0"/>
  </r>
  <r>
    <s v="T1"/>
    <s v="Southampton"/>
    <x v="8"/>
    <s v="BE386"/>
    <d v="2019-05-27T16:25:00"/>
    <s v="May"/>
    <s v="Monday"/>
    <n v="3"/>
    <s v="None"/>
    <d v="2019-05-27T00:00:00"/>
    <d v="1899-12-30T16:25:00"/>
    <d v="1899-12-30T16:30:00"/>
    <d v="1899-12-30T16:28:00"/>
    <s v="No"/>
    <n v="20"/>
    <x v="7"/>
    <x v="7"/>
  </r>
  <r>
    <s v="T1"/>
    <s v="Istanbul"/>
    <x v="14"/>
    <s v="TK1978"/>
    <d v="2019-05-27T16:30:00"/>
    <s v="May"/>
    <s v="Monday"/>
    <n v="30"/>
    <s v="Long"/>
    <d v="2019-05-27T00:00:00"/>
    <d v="1899-12-30T16:30:00"/>
    <d v="1899-12-30T16:30:00"/>
    <d v="1899-12-30T17:00:00"/>
    <s v="Yes"/>
    <n v="18"/>
    <x v="13"/>
    <x v="13"/>
  </r>
  <r>
    <s v="T1"/>
    <s v="London-STN"/>
    <x v="2"/>
    <s v="FR211"/>
    <d v="2019-05-27T16:30:00"/>
    <s v="May"/>
    <s v="Monday"/>
    <n v="8"/>
    <s v="None"/>
    <d v="2019-05-27T00:00:00"/>
    <d v="1899-12-30T16:30:00"/>
    <d v="1899-12-30T16:30:00"/>
    <d v="1899-12-30T16:38:00"/>
    <s v="No"/>
    <n v="520"/>
    <x v="2"/>
    <x v="2"/>
  </r>
  <r>
    <s v="T1"/>
    <s v="Rome"/>
    <x v="2"/>
    <s v="FR9434"/>
    <d v="2019-05-27T16:30:00"/>
    <s v="May"/>
    <s v="Monday"/>
    <n v="3"/>
    <s v="None"/>
    <d v="2019-05-27T00:00:00"/>
    <d v="1899-12-30T16:30:00"/>
    <d v="1899-12-30T16:30:00"/>
    <d v="1899-12-30T16:33:00"/>
    <s v="No"/>
    <n v="520"/>
    <x v="2"/>
    <x v="2"/>
  </r>
  <r>
    <s v="T2"/>
    <s v="Bourgas"/>
    <x v="0"/>
    <s v="EI376"/>
    <d v="2019-05-27T16:30:00"/>
    <s v="May"/>
    <s v="Monday"/>
    <n v="17"/>
    <s v="Short"/>
    <d v="2019-05-27T00:00:00"/>
    <d v="1899-12-30T16:30:00"/>
    <d v="1899-12-30T16:30:00"/>
    <d v="1899-12-30T16:47:00"/>
    <s v="No"/>
    <n v="566"/>
    <x v="0"/>
    <x v="0"/>
  </r>
  <r>
    <s v="T1"/>
    <s v="London-LHR"/>
    <x v="4"/>
    <s v="BA829"/>
    <d v="2019-05-27T16:30:00"/>
    <s v="May"/>
    <s v="Monday"/>
    <n v="13"/>
    <s v="Short"/>
    <d v="2019-05-27T00:00:00"/>
    <d v="1899-12-30T16:30:00"/>
    <d v="1899-12-30T16:30:00"/>
    <d v="1899-12-30T16:43:00"/>
    <s v="No"/>
    <n v="40"/>
    <x v="4"/>
    <x v="4"/>
  </r>
  <r>
    <s v="T1"/>
    <s v="Faro"/>
    <x v="2"/>
    <s v="FR7032"/>
    <d v="2019-05-27T16:40:00"/>
    <s v="May"/>
    <s v="Monday"/>
    <n v="8"/>
    <s v="None"/>
    <d v="2019-05-27T00:00:00"/>
    <d v="1899-12-30T16:40:00"/>
    <d v="1899-12-30T16:40:00"/>
    <d v="1899-12-30T16:48:00"/>
    <s v="No"/>
    <n v="520"/>
    <x v="2"/>
    <x v="2"/>
  </r>
  <r>
    <s v="T1"/>
    <s v="Manchester"/>
    <x v="2"/>
    <s v="FR556"/>
    <d v="2019-05-27T16:40:00"/>
    <s v="May"/>
    <s v="Monday"/>
    <n v="44"/>
    <s v="Long"/>
    <d v="2019-05-27T00:00:00"/>
    <d v="1899-12-30T16:40:00"/>
    <d v="1899-12-30T16:40:00"/>
    <d v="1899-12-30T17:24:00"/>
    <s v="Yes"/>
    <n v="520"/>
    <x v="2"/>
    <x v="2"/>
  </r>
  <r>
    <s v="T1"/>
    <s v="London-LGW"/>
    <x v="2"/>
    <s v="FR142"/>
    <d v="2019-05-27T16:45:00"/>
    <s v="May"/>
    <s v="Monday"/>
    <n v="6"/>
    <s v="None"/>
    <d v="2019-05-27T00:00:00"/>
    <d v="1899-12-30T16:45:00"/>
    <d v="1899-12-30T16:50:00"/>
    <d v="1899-12-30T16:51:00"/>
    <s v="No"/>
    <n v="520"/>
    <x v="2"/>
    <x v="2"/>
  </r>
  <r>
    <s v="T1"/>
    <s v="Krakow"/>
    <x v="2"/>
    <s v="FR1901"/>
    <d v="2019-05-27T16:50:00"/>
    <s v="May"/>
    <s v="Monday"/>
    <n v="72"/>
    <s v="Long"/>
    <d v="2019-05-27T00:00:00"/>
    <d v="1899-12-30T16:50:00"/>
    <d v="1899-12-30T16:50:00"/>
    <d v="1899-12-30T18:02:00"/>
    <s v="Yes"/>
    <n v="520"/>
    <x v="2"/>
    <x v="2"/>
  </r>
  <r>
    <s v="T1"/>
    <s v="Kaunas"/>
    <x v="2"/>
    <s v="FR2971"/>
    <d v="2019-05-27T16:50:00"/>
    <s v="May"/>
    <s v="Monday"/>
    <n v="120"/>
    <s v="Long"/>
    <d v="2019-05-27T00:00:00"/>
    <d v="1899-12-30T16:50:00"/>
    <d v="1899-12-30T16:50:00"/>
    <d v="1899-12-30T18:50:00"/>
    <s v="Yes"/>
    <n v="520"/>
    <x v="2"/>
    <x v="2"/>
  </r>
  <r>
    <s v="T1"/>
    <s v="London - LCY"/>
    <x v="4"/>
    <s v="BA4469"/>
    <d v="2019-05-27T16:50:00"/>
    <s v="May"/>
    <s v="Monday"/>
    <n v="20"/>
    <s v="Medium"/>
    <d v="2019-05-27T00:00:00"/>
    <d v="1899-12-30T16:50:00"/>
    <d v="1899-12-30T16:50:00"/>
    <d v="1899-12-30T17:10:00"/>
    <s v="No"/>
    <n v="40"/>
    <x v="4"/>
    <x v="4"/>
  </r>
  <r>
    <s v="T1"/>
    <s v="Riga"/>
    <x v="2"/>
    <s v="FR1976"/>
    <d v="2019-05-27T16:55:00"/>
    <s v="May"/>
    <s v="Monday"/>
    <n v="77"/>
    <s v="Long"/>
    <d v="2019-05-27T00:00:00"/>
    <d v="1899-12-30T16:55:00"/>
    <d v="1899-12-30T17:00:00"/>
    <d v="1899-12-30T18:12:00"/>
    <s v="Yes"/>
    <n v="520"/>
    <x v="2"/>
    <x v="2"/>
  </r>
  <r>
    <s v="T1"/>
    <s v="Frankfurt"/>
    <x v="2"/>
    <s v="FR380"/>
    <d v="2019-05-27T07:25:00"/>
    <s v="May"/>
    <s v="Monday"/>
    <n v="34"/>
    <s v="Long"/>
    <d v="2019-05-27T00:00:00"/>
    <d v="1899-12-30T07:25:00"/>
    <d v="1899-12-30T07:30:00"/>
    <d v="1899-12-30T07:59:00"/>
    <s v="Yes"/>
    <n v="520"/>
    <x v="2"/>
    <x v="2"/>
  </r>
  <r>
    <s v="T2"/>
    <s v="London - LCY"/>
    <x v="0"/>
    <s v="EI282"/>
    <d v="2019-05-27T07:30:00"/>
    <s v="May"/>
    <s v="Monday"/>
    <n v="4"/>
    <s v="None"/>
    <d v="2019-05-27T00:00:00"/>
    <d v="1899-12-30T07:30:00"/>
    <d v="1899-12-30T07:30:00"/>
    <d v="1899-12-30T07:34:00"/>
    <s v="No"/>
    <n v="566"/>
    <x v="0"/>
    <x v="0"/>
  </r>
  <r>
    <s v="T1"/>
    <s v="Reus"/>
    <x v="2"/>
    <s v="FR1116"/>
    <d v="2019-05-27T07:30:00"/>
    <s v="May"/>
    <s v="Monday"/>
    <n v="5"/>
    <s v="None"/>
    <d v="2019-05-27T00:00:00"/>
    <d v="1899-12-30T07:30:00"/>
    <d v="1899-12-30T07:30:00"/>
    <d v="1899-12-30T07:35:00"/>
    <s v="No"/>
    <n v="520"/>
    <x v="2"/>
    <x v="2"/>
  </r>
  <r>
    <s v="T2"/>
    <s v="London-LHR"/>
    <x v="0"/>
    <s v="EI154"/>
    <d v="2019-05-27T07:30:00"/>
    <s v="May"/>
    <s v="Monday"/>
    <n v="26"/>
    <s v="Medium"/>
    <d v="2019-05-27T00:00:00"/>
    <d v="1899-12-30T07:30:00"/>
    <d v="1899-12-30T07:30:00"/>
    <d v="1899-12-30T07:56:00"/>
    <s v="Yes"/>
    <n v="566"/>
    <x v="0"/>
    <x v="0"/>
  </r>
  <r>
    <s v="T1"/>
    <s v="London-LGW"/>
    <x v="2"/>
    <s v="FR112"/>
    <d v="2019-05-27T07:35:00"/>
    <s v="May"/>
    <s v="Monday"/>
    <n v="5"/>
    <s v="None"/>
    <d v="2019-05-27T00:00:00"/>
    <d v="1899-12-30T07:35:00"/>
    <d v="1899-12-30T07:40:00"/>
    <d v="1899-12-30T07:40:00"/>
    <s v="No"/>
    <n v="520"/>
    <x v="2"/>
    <x v="2"/>
  </r>
  <r>
    <s v="T2"/>
    <s v="Faro"/>
    <x v="0"/>
    <s v="EI492"/>
    <d v="2019-05-27T07:40:00"/>
    <s v="May"/>
    <s v="Monday"/>
    <n v="4"/>
    <s v="None"/>
    <d v="2019-05-27T00:00:00"/>
    <d v="1899-12-30T07:40:00"/>
    <d v="1899-12-30T07:40:00"/>
    <d v="1899-12-30T07:44:00"/>
    <s v="No"/>
    <n v="566"/>
    <x v="0"/>
    <x v="0"/>
  </r>
  <r>
    <s v="T2"/>
    <s v="Venice"/>
    <x v="0"/>
    <s v="EI422"/>
    <d v="2019-05-27T07:40:00"/>
    <s v="May"/>
    <s v="Monday"/>
    <n v="3"/>
    <s v="None"/>
    <d v="2019-05-27T00:00:00"/>
    <d v="1899-12-30T07:40:00"/>
    <d v="1899-12-30T07:40:00"/>
    <d v="1899-12-30T07:43:00"/>
    <s v="No"/>
    <n v="566"/>
    <x v="0"/>
    <x v="0"/>
  </r>
  <r>
    <s v="T2"/>
    <s v="Edinburgh"/>
    <x v="0"/>
    <s v="EI3550"/>
    <d v="2019-05-27T07:40:00"/>
    <s v="May"/>
    <s v="Monday"/>
    <n v="1"/>
    <s v="None"/>
    <d v="2019-05-27T00:00:00"/>
    <d v="1899-12-30T07:40:00"/>
    <d v="1899-12-30T07:40:00"/>
    <d v="1899-12-30T07:41:00"/>
    <s v="No"/>
    <n v="566"/>
    <x v="0"/>
    <x v="0"/>
  </r>
  <r>
    <s v="T2"/>
    <s v="Lisbon"/>
    <x v="0"/>
    <s v="EI482"/>
    <d v="2019-05-27T07:40:00"/>
    <s v="May"/>
    <s v="Monday"/>
    <n v="1"/>
    <s v="None"/>
    <d v="2019-05-27T00:00:00"/>
    <d v="1899-12-30T07:40:00"/>
    <d v="1899-12-30T07:40:00"/>
    <d v="1899-12-30T07:41:00"/>
    <s v="No"/>
    <n v="566"/>
    <x v="0"/>
    <x v="0"/>
  </r>
  <r>
    <s v="T1"/>
    <s v="Thessaloniki"/>
    <x v="2"/>
    <s v="FR1390"/>
    <d v="2019-05-27T07:45:00"/>
    <s v="May"/>
    <s v="Monday"/>
    <n v="6"/>
    <s v="None"/>
    <d v="2019-05-27T00:00:00"/>
    <d v="1899-12-30T07:45:00"/>
    <d v="1899-12-30T07:50:00"/>
    <d v="1899-12-30T07:51:00"/>
    <s v="No"/>
    <n v="520"/>
    <x v="2"/>
    <x v="2"/>
  </r>
  <r>
    <s v="T1"/>
    <s v="Paris-Orly"/>
    <x v="5"/>
    <s v="TO3721"/>
    <d v="2019-05-27T08:00:00"/>
    <s v="May"/>
    <s v="Monday"/>
    <n v="0"/>
    <s v="None"/>
    <d v="2019-05-27T00:00:00"/>
    <d v="1899-12-30T08:00:00"/>
    <d v="1899-12-30T08:00:00"/>
    <d v="1899-12-30T08:00:00"/>
    <s v="No"/>
    <n v="4"/>
    <x v="3"/>
    <x v="3"/>
  </r>
  <r>
    <s v="T1"/>
    <s v="Leeds Bradford"/>
    <x v="2"/>
    <s v="FR152"/>
    <d v="2019-05-27T08:00:00"/>
    <s v="May"/>
    <s v="Monday"/>
    <n v="9"/>
    <s v="None"/>
    <d v="2019-05-27T00:00:00"/>
    <d v="1899-12-30T08:00:00"/>
    <d v="1899-12-30T08:00:00"/>
    <d v="1899-12-30T08:09:00"/>
    <s v="No"/>
    <n v="520"/>
    <x v="2"/>
    <x v="2"/>
  </r>
  <r>
    <s v="T1"/>
    <s v="East Midlands"/>
    <x v="2"/>
    <s v="FR534"/>
    <d v="2019-05-27T08:05:00"/>
    <s v="May"/>
    <s v="Monday"/>
    <n v="4"/>
    <s v="None"/>
    <d v="2019-05-27T00:00:00"/>
    <d v="1899-12-30T08:05:00"/>
    <d v="1899-12-30T08:10:00"/>
    <d v="1899-12-30T08:09:00"/>
    <s v="No"/>
    <n v="520"/>
    <x v="2"/>
    <x v="2"/>
  </r>
  <r>
    <s v="T1"/>
    <s v="London-LTN"/>
    <x v="2"/>
    <s v="FR332"/>
    <d v="2019-05-27T08:15:00"/>
    <s v="May"/>
    <s v="Monday"/>
    <n v="0"/>
    <s v="None"/>
    <d v="2019-05-27T00:00:00"/>
    <d v="1899-12-30T08:15:00"/>
    <d v="1899-12-30T08:20:00"/>
    <d v="1899-12-30T08:15:00"/>
    <s v="No"/>
    <n v="520"/>
    <x v="2"/>
    <x v="2"/>
  </r>
  <r>
    <s v="T1"/>
    <s v="London-STN"/>
    <x v="2"/>
    <s v="FR206"/>
    <d v="2019-05-27T08:20:00"/>
    <s v="May"/>
    <s v="Monday"/>
    <n v="41"/>
    <s v="Long"/>
    <d v="2019-05-27T00:00:00"/>
    <d v="1899-12-30T08:20:00"/>
    <d v="1899-12-30T08:20:00"/>
    <d v="1899-12-30T09:01:00"/>
    <s v="Yes"/>
    <n v="520"/>
    <x v="2"/>
    <x v="2"/>
  </r>
  <r>
    <s v="T1"/>
    <s v="Amsterdam"/>
    <x v="7"/>
    <s v="KL934"/>
    <d v="2019-05-27T08:50:00"/>
    <s v="May"/>
    <s v="Monday"/>
    <n v="4"/>
    <s v="None"/>
    <d v="2019-05-27T00:00:00"/>
    <d v="1899-12-30T08:50:00"/>
    <d v="1899-12-30T08:50:00"/>
    <d v="1899-12-30T08:54:00"/>
    <s v="No"/>
    <n v="50"/>
    <x v="6"/>
    <x v="6"/>
  </r>
  <r>
    <s v="T1"/>
    <s v="London - SEN"/>
    <x v="2"/>
    <s v="FR2187"/>
    <d v="2019-05-27T08:55:00"/>
    <s v="May"/>
    <s v="Monday"/>
    <n v="37"/>
    <s v="Long"/>
    <d v="2019-05-27T00:00:00"/>
    <d v="1899-12-30T08:55:00"/>
    <d v="1899-12-30T09:00:00"/>
    <d v="1899-12-30T09:32:00"/>
    <s v="Yes"/>
    <n v="520"/>
    <x v="2"/>
    <x v="2"/>
  </r>
  <r>
    <s v="T2"/>
    <s v="Isle Of Man"/>
    <x v="0"/>
    <s v="EI3212"/>
    <d v="2019-05-27T09:00:00"/>
    <s v="May"/>
    <s v="Monday"/>
    <n v="6"/>
    <s v="None"/>
    <d v="2019-05-27T00:00:00"/>
    <d v="1899-12-30T09:00:00"/>
    <d v="1899-12-30T09:00:00"/>
    <d v="1899-12-30T09:06:00"/>
    <s v="No"/>
    <n v="566"/>
    <x v="0"/>
    <x v="0"/>
  </r>
  <r>
    <s v="T1"/>
    <s v="Riga"/>
    <x v="31"/>
    <s v="BT662"/>
    <d v="2019-05-27T09:15:00"/>
    <s v="May"/>
    <s v="Monday"/>
    <n v="14"/>
    <s v="Short"/>
    <d v="2019-05-27T00:00:00"/>
    <d v="1899-12-30T09:15:00"/>
    <d v="1899-12-30T09:20:00"/>
    <d v="1899-12-30T09:29:00"/>
    <s v="No"/>
    <n v="3"/>
    <x v="24"/>
    <x v="28"/>
  </r>
  <r>
    <s v="T2"/>
    <s v="Newark"/>
    <x v="20"/>
    <s v="UA022"/>
    <d v="2019-05-27T09:20:00"/>
    <s v="May"/>
    <s v="Monday"/>
    <n v="100"/>
    <s v="Long"/>
    <d v="2019-05-27T00:00:00"/>
    <d v="1899-12-30T09:20:00"/>
    <d v="1899-12-30T09:20:00"/>
    <d v="1899-12-30T11:00:00"/>
    <s v="Yes"/>
    <n v="18"/>
    <x v="17"/>
    <x v="19"/>
  </r>
  <r>
    <s v="T2"/>
    <s v="Newcastle"/>
    <x v="0"/>
    <s v="EI3350"/>
    <d v="2019-05-27T09:20:00"/>
    <s v="May"/>
    <s v="Monday"/>
    <n v="2"/>
    <s v="None"/>
    <d v="2019-05-27T00:00:00"/>
    <d v="1899-12-30T09:20:00"/>
    <d v="1899-12-30T09:20:00"/>
    <d v="1899-12-30T09:22:00"/>
    <s v="No"/>
    <n v="566"/>
    <x v="0"/>
    <x v="0"/>
  </r>
  <r>
    <s v="T1"/>
    <s v="Abu Dhabi"/>
    <x v="27"/>
    <s v="EY042"/>
    <d v="2019-05-27T09:35:00"/>
    <s v="May"/>
    <s v="Monday"/>
    <n v="51"/>
    <s v="Long"/>
    <d v="2019-05-27T00:00:00"/>
    <d v="1899-12-30T09:35:00"/>
    <d v="1899-12-30T09:40:00"/>
    <d v="1899-12-30T10:26:00"/>
    <s v="Yes"/>
    <n v="5"/>
    <x v="15"/>
    <x v="25"/>
  </r>
  <r>
    <s v="T1"/>
    <s v="Poznan"/>
    <x v="2"/>
    <s v="FR1974"/>
    <d v="2019-05-27T09:35:00"/>
    <s v="May"/>
    <s v="Monday"/>
    <n v="5"/>
    <s v="None"/>
    <d v="2019-05-27T00:00:00"/>
    <d v="1899-12-30T09:35:00"/>
    <d v="1899-12-30T09:40:00"/>
    <d v="1899-12-30T09:40:00"/>
    <s v="No"/>
    <n v="520"/>
    <x v="2"/>
    <x v="2"/>
  </r>
  <r>
    <s v="T1"/>
    <s v="Newcastle"/>
    <x v="2"/>
    <s v="FR172"/>
    <d v="2019-05-27T09:45:00"/>
    <s v="May"/>
    <s v="Monday"/>
    <n v="9"/>
    <s v="None"/>
    <d v="2019-05-27T00:00:00"/>
    <d v="1899-12-30T09:45:00"/>
    <d v="1899-12-30T09:50:00"/>
    <d v="1899-12-30T09:54:00"/>
    <s v="No"/>
    <n v="520"/>
    <x v="2"/>
    <x v="2"/>
  </r>
  <r>
    <s v="T1"/>
    <s v="Wroclaw"/>
    <x v="2"/>
    <s v="FR1926"/>
    <d v="2019-05-27T09:45:00"/>
    <s v="May"/>
    <s v="Monday"/>
    <n v="5"/>
    <s v="None"/>
    <d v="2019-05-27T00:00:00"/>
    <d v="1899-12-30T09:45:00"/>
    <d v="1899-12-30T09:50:00"/>
    <d v="1899-12-30T09:50:00"/>
    <s v="No"/>
    <n v="520"/>
    <x v="2"/>
    <x v="2"/>
  </r>
  <r>
    <s v="T2"/>
    <s v="Paris-CDG"/>
    <x v="0"/>
    <s v="EI524"/>
    <d v="2019-05-27T09:50:00"/>
    <s v="May"/>
    <s v="Monday"/>
    <n v="4"/>
    <s v="None"/>
    <d v="2019-05-27T00:00:00"/>
    <d v="1899-12-30T09:50:00"/>
    <d v="1899-12-30T09:50:00"/>
    <d v="1899-12-30T09:54:00"/>
    <s v="No"/>
    <n v="566"/>
    <x v="0"/>
    <x v="0"/>
  </r>
  <r>
    <s v="T2"/>
    <s v="Manchester"/>
    <x v="0"/>
    <s v="EI3322"/>
    <d v="2019-05-27T09:50:00"/>
    <s v="May"/>
    <s v="Monday"/>
    <n v="35"/>
    <s v="Long"/>
    <d v="2019-05-27T00:00:00"/>
    <d v="1899-12-30T09:50:00"/>
    <d v="1899-12-30T09:50:00"/>
    <d v="1899-12-30T10:25:00"/>
    <s v="Yes"/>
    <n v="566"/>
    <x v="0"/>
    <x v="0"/>
  </r>
  <r>
    <s v="T2"/>
    <s v="Stockholm"/>
    <x v="6"/>
    <s v="DY4468"/>
    <d v="2019-05-27T09:50:00"/>
    <s v="May"/>
    <s v="Monday"/>
    <n v="51"/>
    <s v="Long"/>
    <d v="2019-05-27T00:00:00"/>
    <d v="1899-12-30T09:50:00"/>
    <d v="1899-12-30T09:50:00"/>
    <d v="1899-12-30T10:41:00"/>
    <s v="Yes"/>
    <n v="18"/>
    <x v="5"/>
    <x v="5"/>
  </r>
  <r>
    <s v="T2"/>
    <s v="Edinburgh"/>
    <x v="0"/>
    <s v="EI3252"/>
    <d v="2019-05-27T09:55:00"/>
    <s v="May"/>
    <s v="Monday"/>
    <n v="11"/>
    <s v="Short"/>
    <d v="2019-05-27T00:00:00"/>
    <d v="1899-12-30T09:55:00"/>
    <d v="1899-12-30T10:00:00"/>
    <d v="1899-12-30T10:06:00"/>
    <s v="No"/>
    <n v="566"/>
    <x v="0"/>
    <x v="0"/>
  </r>
  <r>
    <s v="T2"/>
    <s v="Glasgow"/>
    <x v="0"/>
    <s v="EI3222"/>
    <d v="2019-05-27T10:00:00"/>
    <s v="May"/>
    <s v="Monday"/>
    <n v="2"/>
    <s v="None"/>
    <d v="2019-05-27T00:00:00"/>
    <d v="1899-12-30T10:00:00"/>
    <d v="1899-12-30T10:00:00"/>
    <d v="1899-12-30T10:02:00"/>
    <s v="No"/>
    <n v="566"/>
    <x v="0"/>
    <x v="0"/>
  </r>
  <r>
    <s v="T1"/>
    <s v="Bucharest"/>
    <x v="19"/>
    <s v="0B156"/>
    <d v="2019-05-27T10:00:00"/>
    <s v="May"/>
    <s v="Monday"/>
    <n v="8"/>
    <s v="None"/>
    <d v="2019-05-27T00:00:00"/>
    <d v="1899-12-30T10:00:00"/>
    <d v="1899-12-30T10:00:00"/>
    <d v="1899-12-30T10:08:00"/>
    <s v="No"/>
    <n v="3"/>
    <x v="16"/>
    <x v="18"/>
  </r>
  <r>
    <s v="T1"/>
    <s v="Alicante"/>
    <x v="2"/>
    <s v="FR7062"/>
    <d v="2019-05-27T10:10:00"/>
    <s v="May"/>
    <s v="Monday"/>
    <n v="14"/>
    <s v="Short"/>
    <d v="2019-05-27T00:00:00"/>
    <d v="1899-12-30T10:10:00"/>
    <d v="1899-12-30T10:10:00"/>
    <d v="1899-12-30T10:24:00"/>
    <s v="No"/>
    <n v="520"/>
    <x v="2"/>
    <x v="2"/>
  </r>
  <r>
    <s v="T1"/>
    <s v="Vancouver"/>
    <x v="23"/>
    <s v="AC1941"/>
    <d v="2019-05-27T10:15:00"/>
    <s v="May"/>
    <s v="Monday"/>
    <n v="28"/>
    <s v="Medium"/>
    <d v="2019-05-27T00:00:00"/>
    <d v="1899-12-30T10:15:00"/>
    <d v="1899-12-30T10:20:00"/>
    <d v="1899-12-30T10:43:00"/>
    <s v="Yes"/>
    <n v="10"/>
    <x v="20"/>
    <x v="22"/>
  </r>
  <r>
    <s v="T2"/>
    <s v="Amsterdam"/>
    <x v="0"/>
    <s v="EI604"/>
    <d v="2019-05-27T10:15:00"/>
    <s v="May"/>
    <s v="Monday"/>
    <n v="1"/>
    <s v="None"/>
    <d v="2019-05-27T00:00:00"/>
    <d v="1899-12-30T10:15:00"/>
    <d v="1899-12-30T10:20:00"/>
    <d v="1899-12-30T10:16:00"/>
    <s v="No"/>
    <n v="566"/>
    <x v="0"/>
    <x v="0"/>
  </r>
  <r>
    <s v="T1"/>
    <s v="Lisbon"/>
    <x v="11"/>
    <s v="TP1323"/>
    <d v="2019-05-27T10:35:00"/>
    <s v="May"/>
    <s v="Monday"/>
    <n v="17"/>
    <s v="Short"/>
    <d v="2019-05-27T00:00:00"/>
    <d v="1899-12-30T10:35:00"/>
    <d v="1899-12-30T10:40:00"/>
    <d v="1899-12-30T10:52:00"/>
    <s v="No"/>
    <n v="23"/>
    <x v="10"/>
    <x v="10"/>
  </r>
  <r>
    <s v="T1"/>
    <s v="Manchester"/>
    <x v="2"/>
    <s v="FR554"/>
    <d v="2019-05-27T10:35:00"/>
    <s v="May"/>
    <s v="Monday"/>
    <n v="8"/>
    <s v="None"/>
    <d v="2019-05-27T00:00:00"/>
    <d v="1899-12-30T10:35:00"/>
    <d v="1899-12-30T10:40:00"/>
    <d v="1899-12-30T10:43:00"/>
    <s v="No"/>
    <n v="520"/>
    <x v="2"/>
    <x v="2"/>
  </r>
  <r>
    <s v="T1"/>
    <s v="Munich"/>
    <x v="12"/>
    <s v="LH2515"/>
    <d v="2019-05-27T10:35:00"/>
    <s v="May"/>
    <s v="Monday"/>
    <n v="5"/>
    <s v="None"/>
    <d v="2019-05-27T00:00:00"/>
    <d v="1899-12-30T10:35:00"/>
    <d v="1899-12-30T10:40:00"/>
    <d v="1899-12-30T10:40:00"/>
    <s v="No"/>
    <n v="17"/>
    <x v="11"/>
    <x v="11"/>
  </r>
  <r>
    <s v="T2"/>
    <s v="Boston"/>
    <x v="22"/>
    <s v="DL155"/>
    <d v="2019-05-27T10:35:00"/>
    <s v="May"/>
    <s v="Monday"/>
    <n v="27"/>
    <s v="Medium"/>
    <d v="2019-05-27T00:00:00"/>
    <d v="1899-12-30T10:35:00"/>
    <d v="1899-12-30T10:40:00"/>
    <d v="1899-12-30T11:02:00"/>
    <s v="Yes"/>
    <n v="17"/>
    <x v="19"/>
    <x v="21"/>
  </r>
  <r>
    <s v="T1"/>
    <s v="Birmingham"/>
    <x v="2"/>
    <s v="FR664"/>
    <d v="2019-05-27T10:45:00"/>
    <s v="May"/>
    <s v="Monday"/>
    <n v="1"/>
    <s v="None"/>
    <d v="2019-05-27T00:00:00"/>
    <d v="1899-12-30T10:45:00"/>
    <d v="1899-12-30T10:50:00"/>
    <d v="1899-12-30T10:46:00"/>
    <s v="No"/>
    <n v="520"/>
    <x v="2"/>
    <x v="2"/>
  </r>
  <r>
    <s v="T2"/>
    <s v="New York"/>
    <x v="0"/>
    <s v="EI105"/>
    <d v="2019-05-27T10:50:00"/>
    <s v="May"/>
    <s v="Monday"/>
    <n v="23"/>
    <s v="Medium"/>
    <d v="2019-05-27T00:00:00"/>
    <d v="1899-12-30T10:50:00"/>
    <d v="1899-12-30T10:50:00"/>
    <d v="1899-12-30T11:13:00"/>
    <s v="Yes"/>
    <n v="566"/>
    <x v="0"/>
    <x v="0"/>
  </r>
  <r>
    <s v="T1"/>
    <s v="London - LCY"/>
    <x v="4"/>
    <s v="BA4465"/>
    <d v="2019-05-27T10:55:00"/>
    <s v="May"/>
    <s v="Monday"/>
    <n v="20"/>
    <s v="Medium"/>
    <d v="2019-05-27T00:00:00"/>
    <d v="1899-12-30T10:55:00"/>
    <d v="1899-12-30T11:00:00"/>
    <d v="1899-12-30T11:15:00"/>
    <s v="No"/>
    <n v="40"/>
    <x v="4"/>
    <x v="4"/>
  </r>
  <r>
    <s v="T2"/>
    <s v="Nice"/>
    <x v="0"/>
    <s v="EI544"/>
    <d v="2019-05-27T11:00:00"/>
    <s v="May"/>
    <s v="Monday"/>
    <n v="4"/>
    <s v="None"/>
    <d v="2019-05-27T00:00:00"/>
    <d v="1899-12-30T11:00:00"/>
    <d v="1899-12-30T11:00:00"/>
    <d v="1899-12-30T11:04:00"/>
    <s v="No"/>
    <n v="566"/>
    <x v="0"/>
    <x v="0"/>
  </r>
  <r>
    <s v="T1"/>
    <s v="London-LGW"/>
    <x v="2"/>
    <s v="FR114"/>
    <d v="2019-05-27T11:05:00"/>
    <s v="May"/>
    <s v="Monday"/>
    <n v="1"/>
    <s v="None"/>
    <d v="2019-05-27T00:00:00"/>
    <d v="1899-12-30T11:05:00"/>
    <d v="1899-12-30T11:10:00"/>
    <d v="1899-12-30T11:06:00"/>
    <s v="No"/>
    <n v="520"/>
    <x v="2"/>
    <x v="2"/>
  </r>
  <r>
    <s v="T2"/>
    <s v="London-LHR"/>
    <x v="0"/>
    <s v="EI162"/>
    <d v="2019-05-27T11:10:00"/>
    <s v="May"/>
    <s v="Monday"/>
    <n v="4"/>
    <s v="None"/>
    <d v="2019-05-27T00:00:00"/>
    <d v="1899-12-30T11:10:00"/>
    <d v="1899-12-30T11:10:00"/>
    <d v="1899-12-30T11:14:00"/>
    <s v="No"/>
    <n v="566"/>
    <x v="0"/>
    <x v="0"/>
  </r>
  <r>
    <s v="T2"/>
    <s v="Rome"/>
    <x v="0"/>
    <s v="EI402"/>
    <d v="2019-05-27T06:20:00"/>
    <s v="May"/>
    <s v="Monday"/>
    <n v="12"/>
    <s v="Short"/>
    <d v="2019-05-27T00:00:00"/>
    <d v="1899-12-30T06:20:00"/>
    <d v="1899-12-30T06:20:00"/>
    <d v="1899-12-30T06:32:00"/>
    <s v="No"/>
    <n v="566"/>
    <x v="0"/>
    <x v="0"/>
  </r>
  <r>
    <s v="T1"/>
    <s v="Birmingham"/>
    <x v="2"/>
    <s v="FR662"/>
    <d v="2019-05-27T06:25:00"/>
    <s v="May"/>
    <s v="Monday"/>
    <n v="3"/>
    <s v="None"/>
    <d v="2019-05-27T00:00:00"/>
    <d v="1899-12-30T06:25:00"/>
    <d v="1899-12-30T06:30:00"/>
    <d v="1899-12-30T06:28:00"/>
    <s v="No"/>
    <n v="520"/>
    <x v="2"/>
    <x v="2"/>
  </r>
  <r>
    <s v="T1"/>
    <s v="Madrid"/>
    <x v="2"/>
    <s v="FR7256"/>
    <d v="2019-05-27T06:25:00"/>
    <s v="May"/>
    <s v="Monday"/>
    <n v="1"/>
    <s v="None"/>
    <d v="2019-05-27T00:00:00"/>
    <d v="1899-12-30T06:25:00"/>
    <d v="1899-12-30T06:30:00"/>
    <d v="1899-12-30T06:26:00"/>
    <s v="No"/>
    <n v="520"/>
    <x v="2"/>
    <x v="2"/>
  </r>
  <r>
    <s v="T1"/>
    <s v="Manchester"/>
    <x v="2"/>
    <s v="FR552"/>
    <d v="2019-05-27T06:30:00"/>
    <s v="May"/>
    <s v="Monday"/>
    <n v="5"/>
    <s v="None"/>
    <d v="2019-05-27T00:00:00"/>
    <d v="1899-12-30T06:30:00"/>
    <d v="1899-12-30T06:30:00"/>
    <d v="1899-12-30T06:35:00"/>
    <s v="No"/>
    <n v="520"/>
    <x v="2"/>
    <x v="2"/>
  </r>
  <r>
    <s v="T1"/>
    <s v="London-LGW"/>
    <x v="2"/>
    <s v="FR120"/>
    <d v="2019-05-27T06:30:00"/>
    <s v="May"/>
    <s v="Monday"/>
    <n v="5"/>
    <s v="None"/>
    <d v="2019-05-27T00:00:00"/>
    <d v="1899-12-30T06:30:00"/>
    <d v="1899-12-30T06:30:00"/>
    <d v="1899-12-30T06:35:00"/>
    <s v="No"/>
    <n v="520"/>
    <x v="2"/>
    <x v="2"/>
  </r>
  <r>
    <s v="T1"/>
    <s v="Brussels"/>
    <x v="2"/>
    <s v="FR1452"/>
    <d v="2019-05-27T06:30:00"/>
    <s v="May"/>
    <s v="Monday"/>
    <n v="0"/>
    <s v="None"/>
    <d v="2019-05-27T00:00:00"/>
    <d v="1899-12-30T06:30:00"/>
    <d v="1899-12-30T06:30:00"/>
    <d v="1899-12-30T06:30:00"/>
    <s v="No"/>
    <n v="520"/>
    <x v="2"/>
    <x v="2"/>
  </r>
  <r>
    <s v="T2"/>
    <s v="London-LHR"/>
    <x v="0"/>
    <s v="EI152"/>
    <d v="2019-05-27T06:30:00"/>
    <s v="May"/>
    <s v="Monday"/>
    <n v="11"/>
    <s v="Short"/>
    <d v="2019-05-27T00:00:00"/>
    <d v="1899-12-30T06:30:00"/>
    <d v="1899-12-30T06:30:00"/>
    <d v="1899-12-30T06:41:00"/>
    <s v="No"/>
    <n v="566"/>
    <x v="0"/>
    <x v="0"/>
  </r>
  <r>
    <s v="T2"/>
    <s v="Manchester"/>
    <x v="0"/>
    <s v="EI202"/>
    <d v="2019-05-27T06:30:00"/>
    <s v="May"/>
    <s v="Monday"/>
    <n v="9"/>
    <s v="None"/>
    <d v="2019-05-27T00:00:00"/>
    <d v="1899-12-30T06:30:00"/>
    <d v="1899-12-30T06:30:00"/>
    <d v="1899-12-30T06:39:00"/>
    <s v="No"/>
    <n v="566"/>
    <x v="0"/>
    <x v="0"/>
  </r>
  <r>
    <s v="T2"/>
    <s v="Birmingham"/>
    <x v="0"/>
    <s v="EI262"/>
    <d v="2019-05-27T06:30:00"/>
    <s v="May"/>
    <s v="Monday"/>
    <n v="2"/>
    <s v="None"/>
    <d v="2019-05-27T00:00:00"/>
    <d v="1899-12-30T06:30:00"/>
    <d v="1899-12-30T06:30:00"/>
    <d v="1899-12-30T06:32:00"/>
    <s v="No"/>
    <n v="566"/>
    <x v="0"/>
    <x v="0"/>
  </r>
  <r>
    <s v="T1"/>
    <s v="Amsterdam"/>
    <x v="2"/>
    <s v="FR3100"/>
    <d v="2019-05-27T06:35:00"/>
    <s v="May"/>
    <s v="Monday"/>
    <n v="1"/>
    <s v="None"/>
    <d v="2019-05-27T00:00:00"/>
    <d v="1899-12-30T06:35:00"/>
    <d v="1899-12-30T06:40:00"/>
    <d v="1899-12-30T06:36:00"/>
    <s v="No"/>
    <n v="520"/>
    <x v="2"/>
    <x v="2"/>
  </r>
  <r>
    <s v="T2"/>
    <s v="Edinburgh"/>
    <x v="0"/>
    <s v="EI3250"/>
    <d v="2019-05-27T06:40:00"/>
    <s v="May"/>
    <s v="Monday"/>
    <n v="0"/>
    <s v="None"/>
    <d v="2019-05-27T00:00:00"/>
    <d v="1899-12-30T06:40:00"/>
    <d v="1899-12-30T06:40:00"/>
    <d v="1899-12-30T06:40:00"/>
    <s v="No"/>
    <n v="566"/>
    <x v="0"/>
    <x v="0"/>
  </r>
  <r>
    <s v="T2"/>
    <s v="Bristol"/>
    <x v="0"/>
    <s v="EI3280"/>
    <d v="2019-05-27T06:40:00"/>
    <s v="May"/>
    <s v="Monday"/>
    <n v="14"/>
    <s v="Short"/>
    <d v="2019-05-27T00:00:00"/>
    <d v="1899-12-30T06:40:00"/>
    <d v="1899-12-30T06:40:00"/>
    <d v="1899-12-30T06:54:00"/>
    <s v="No"/>
    <n v="566"/>
    <x v="0"/>
    <x v="0"/>
  </r>
  <r>
    <s v="T2"/>
    <s v="Berlin"/>
    <x v="0"/>
    <s v="EI330"/>
    <d v="2019-05-27T06:45:00"/>
    <s v="May"/>
    <s v="Monday"/>
    <n v="18"/>
    <s v="Short"/>
    <d v="2019-05-27T00:00:00"/>
    <d v="1899-12-30T06:45:00"/>
    <d v="1899-12-30T06:50:00"/>
    <d v="1899-12-30T07:03:00"/>
    <s v="No"/>
    <n v="566"/>
    <x v="0"/>
    <x v="0"/>
  </r>
  <r>
    <s v="T2"/>
    <s v="Barcelona"/>
    <x v="0"/>
    <s v="EI562"/>
    <d v="2019-05-27T06:45:00"/>
    <s v="May"/>
    <s v="Monday"/>
    <n v="6"/>
    <s v="None"/>
    <d v="2019-05-27T00:00:00"/>
    <d v="1899-12-30T06:45:00"/>
    <d v="1899-12-30T06:50:00"/>
    <d v="1899-12-30T06:51:00"/>
    <s v="No"/>
    <n v="566"/>
    <x v="0"/>
    <x v="0"/>
  </r>
  <r>
    <s v="T2"/>
    <s v="Dusseldorf"/>
    <x v="0"/>
    <s v="EI692"/>
    <d v="2019-05-27T06:50:00"/>
    <s v="May"/>
    <s v="Monday"/>
    <n v="1"/>
    <s v="None"/>
    <d v="2019-05-27T00:00:00"/>
    <d v="1899-12-30T06:50:00"/>
    <d v="1899-12-30T06:50:00"/>
    <d v="1899-12-30T06:51:00"/>
    <s v="No"/>
    <n v="566"/>
    <x v="0"/>
    <x v="0"/>
  </r>
  <r>
    <s v="T2"/>
    <s v="Brussels"/>
    <x v="0"/>
    <s v="EI630"/>
    <d v="2019-05-27T06:50:00"/>
    <s v="May"/>
    <s v="Monday"/>
    <n v="15"/>
    <s v="Short"/>
    <d v="2019-05-27T00:00:00"/>
    <d v="1899-12-30T06:50:00"/>
    <d v="1899-12-30T06:50:00"/>
    <d v="1899-12-30T07:05:00"/>
    <s v="No"/>
    <n v="566"/>
    <x v="0"/>
    <x v="0"/>
  </r>
  <r>
    <s v="T2"/>
    <s v="Hamburg"/>
    <x v="0"/>
    <s v="EI392"/>
    <d v="2019-05-27T06:50:00"/>
    <s v="May"/>
    <s v="Monday"/>
    <n v="4"/>
    <s v="None"/>
    <d v="2019-05-27T00:00:00"/>
    <d v="1899-12-30T06:50:00"/>
    <d v="1899-12-30T06:50:00"/>
    <d v="1899-12-30T06:54:00"/>
    <s v="No"/>
    <n v="566"/>
    <x v="0"/>
    <x v="0"/>
  </r>
  <r>
    <s v="T2"/>
    <s v="Aberdeen"/>
    <x v="0"/>
    <s v="EI3240"/>
    <d v="2019-05-27T07:00:00"/>
    <s v="May"/>
    <s v="Monday"/>
    <n v="2"/>
    <s v="None"/>
    <d v="2019-05-27T00:00:00"/>
    <d v="1899-12-30T07:00:00"/>
    <d v="1899-12-30T07:00:00"/>
    <d v="1899-12-30T07:02:00"/>
    <s v="No"/>
    <n v="566"/>
    <x v="0"/>
    <x v="0"/>
  </r>
  <r>
    <s v="T2"/>
    <s v="Malaga"/>
    <x v="0"/>
    <s v="EI582"/>
    <d v="2019-05-27T07:00:00"/>
    <s v="May"/>
    <s v="Monday"/>
    <n v="13"/>
    <s v="Short"/>
    <d v="2019-05-27T00:00:00"/>
    <d v="1899-12-30T07:00:00"/>
    <d v="1899-12-30T07:00:00"/>
    <d v="1899-12-30T07:13:00"/>
    <s v="No"/>
    <n v="566"/>
    <x v="0"/>
    <x v="0"/>
  </r>
  <r>
    <s v="T2"/>
    <s v="Frankfurt"/>
    <x v="0"/>
    <s v="EI650"/>
    <d v="2019-05-27T07:00:00"/>
    <s v="May"/>
    <s v="Monday"/>
    <n v="5"/>
    <s v="None"/>
    <d v="2019-05-27T00:00:00"/>
    <d v="1899-12-30T07:00:00"/>
    <d v="1899-12-30T07:00:00"/>
    <d v="1899-12-30T07:05:00"/>
    <s v="No"/>
    <n v="566"/>
    <x v="0"/>
    <x v="0"/>
  </r>
  <r>
    <s v="T2"/>
    <s v="Naples"/>
    <x v="0"/>
    <s v="EI450"/>
    <d v="2019-05-27T07:10:00"/>
    <s v="May"/>
    <s v="Monday"/>
    <n v="9"/>
    <s v="None"/>
    <d v="2019-05-27T00:00:00"/>
    <d v="1899-12-30T07:10:00"/>
    <d v="1899-12-30T07:10:00"/>
    <d v="1899-12-30T07:19:00"/>
    <s v="No"/>
    <n v="566"/>
    <x v="0"/>
    <x v="0"/>
  </r>
  <r>
    <s v="T2"/>
    <s v="Munich"/>
    <x v="0"/>
    <s v="EI352"/>
    <d v="2019-05-27T07:10:00"/>
    <s v="May"/>
    <s v="Monday"/>
    <n v="14"/>
    <s v="Short"/>
    <d v="2019-05-27T00:00:00"/>
    <d v="1899-12-30T07:10:00"/>
    <d v="1899-12-30T07:10:00"/>
    <d v="1899-12-30T07:24:00"/>
    <s v="No"/>
    <n v="566"/>
    <x v="0"/>
    <x v="0"/>
  </r>
  <r>
    <s v="T2"/>
    <s v="Zurich"/>
    <x v="0"/>
    <s v="EI342"/>
    <d v="2019-05-27T07:10:00"/>
    <s v="May"/>
    <s v="Monday"/>
    <n v="4"/>
    <s v="None"/>
    <d v="2019-05-27T00:00:00"/>
    <d v="1899-12-30T07:10:00"/>
    <d v="1899-12-30T07:10:00"/>
    <d v="1899-12-30T07:14:00"/>
    <s v="No"/>
    <n v="566"/>
    <x v="0"/>
    <x v="0"/>
  </r>
  <r>
    <s v="T1"/>
    <s v="London-LHR"/>
    <x v="4"/>
    <s v="BA831"/>
    <d v="2019-05-27T07:10:00"/>
    <s v="May"/>
    <s v="Monday"/>
    <n v="20"/>
    <s v="Medium"/>
    <d v="2019-05-27T00:00:00"/>
    <d v="1899-12-30T07:10:00"/>
    <d v="1899-12-30T07:10:00"/>
    <d v="1899-12-30T07:30:00"/>
    <s v="No"/>
    <n v="40"/>
    <x v="4"/>
    <x v="4"/>
  </r>
  <r>
    <s v="T2"/>
    <s v="Dubrovnik"/>
    <x v="0"/>
    <s v="EI476"/>
    <d v="2019-05-27T07:20:00"/>
    <s v="May"/>
    <s v="Monday"/>
    <n v="16"/>
    <s v="Short"/>
    <d v="2019-05-27T00:00:00"/>
    <d v="1899-12-30T07:20:00"/>
    <d v="1899-12-30T07:20:00"/>
    <d v="1899-12-30T07:36:00"/>
    <s v="No"/>
    <n v="566"/>
    <x v="0"/>
    <x v="0"/>
  </r>
  <r>
    <s v="T1"/>
    <s v="Berlin"/>
    <x v="2"/>
    <s v="FR8556"/>
    <d v="2019-05-27T07:20:00"/>
    <s v="May"/>
    <s v="Monday"/>
    <n v="12"/>
    <s v="Short"/>
    <d v="2019-05-27T00:00:00"/>
    <d v="1899-12-30T07:20:00"/>
    <d v="1899-12-30T07:20:00"/>
    <d v="1899-12-30T07:32:00"/>
    <s v="No"/>
    <n v="520"/>
    <x v="2"/>
    <x v="2"/>
  </r>
  <r>
    <s v="T1"/>
    <s v="Paphos"/>
    <x v="2"/>
    <s v="FR3332"/>
    <d v="2019-05-27T05:45:00"/>
    <s v="May"/>
    <s v="Monday"/>
    <n v="13"/>
    <s v="Short"/>
    <d v="2019-05-27T00:00:00"/>
    <d v="1899-12-30T05:45:00"/>
    <d v="1899-12-30T05:50:00"/>
    <d v="1899-12-30T05:58:00"/>
    <s v="No"/>
    <n v="520"/>
    <x v="2"/>
    <x v="2"/>
  </r>
  <r>
    <s v="T1"/>
    <s v="Faro"/>
    <x v="10"/>
    <s v="TOM1196"/>
    <d v="2019-05-27T05:55:00"/>
    <s v="May"/>
    <s v="Monday"/>
    <n v="0"/>
    <s v="None"/>
    <d v="2019-05-27T00:00:00"/>
    <d v="1899-12-30T05:55:00"/>
    <d v="1899-12-30T06:00:00"/>
    <d v="1899-12-30T05:55:00"/>
    <s v="No"/>
    <n v="29"/>
    <x v="9"/>
    <x v="9"/>
  </r>
  <r>
    <s v="T1"/>
    <s v="Amsterdam"/>
    <x v="7"/>
    <s v="KL932"/>
    <d v="2019-05-27T05:55:00"/>
    <s v="May"/>
    <s v="Monday"/>
    <n v="6"/>
    <s v="None"/>
    <d v="2019-05-27T00:00:00"/>
    <d v="1899-12-30T05:55:00"/>
    <d v="1899-12-30T06:00:00"/>
    <d v="1899-12-30T06:01:00"/>
    <s v="No"/>
    <n v="50"/>
    <x v="6"/>
    <x v="6"/>
  </r>
  <r>
    <s v="T2"/>
    <s v="Budapest"/>
    <x v="0"/>
    <s v="EI672"/>
    <d v="2019-05-27T05:55:00"/>
    <s v="May"/>
    <s v="Monday"/>
    <n v="3"/>
    <s v="None"/>
    <d v="2019-05-27T00:00:00"/>
    <d v="1899-12-30T05:55:00"/>
    <d v="1899-12-30T06:00:00"/>
    <d v="1899-12-30T05:58:00"/>
    <s v="No"/>
    <n v="566"/>
    <x v="0"/>
    <x v="0"/>
  </r>
  <r>
    <s v="T2"/>
    <s v="Perpignan"/>
    <x v="0"/>
    <s v="EI510"/>
    <d v="2019-05-27T06:00:00"/>
    <s v="May"/>
    <s v="Monday"/>
    <n v="0"/>
    <s v="None"/>
    <d v="2019-05-27T00:00:00"/>
    <d v="1899-12-30T06:00:00"/>
    <d v="1899-12-30T06:00:00"/>
    <d v="1899-12-30T06:00:00"/>
    <s v="No"/>
    <n v="566"/>
    <x v="0"/>
    <x v="0"/>
  </r>
  <r>
    <s v="T1"/>
    <s v="Aberdeen"/>
    <x v="10"/>
    <s v="TOM1719"/>
    <d v="2019-05-27T06:05:00"/>
    <s v="May"/>
    <s v="Monday"/>
    <n v="64"/>
    <s v="Long"/>
    <d v="2019-05-27T00:00:00"/>
    <d v="1899-12-30T06:05:00"/>
    <d v="1899-12-30T06:10:00"/>
    <d v="1899-12-30T07:09:00"/>
    <s v="Yes"/>
    <n v="29"/>
    <x v="9"/>
    <x v="9"/>
  </r>
  <r>
    <s v="T2"/>
    <s v="Paris-CDG"/>
    <x v="0"/>
    <s v="EI520"/>
    <d v="2019-05-27T06:15:00"/>
    <s v="May"/>
    <s v="Monday"/>
    <n v="2"/>
    <s v="None"/>
    <d v="2019-05-27T00:00:00"/>
    <d v="1899-12-30T06:15:00"/>
    <d v="1899-12-30T06:20:00"/>
    <d v="1899-12-30T06:17:00"/>
    <s v="No"/>
    <n v="566"/>
    <x v="0"/>
    <x v="0"/>
  </r>
  <r>
    <s v="T2"/>
    <s v="Amsterdam"/>
    <x v="0"/>
    <s v="EI602"/>
    <d v="2019-05-27T06:15:00"/>
    <s v="May"/>
    <s v="Monday"/>
    <n v="14"/>
    <s v="Short"/>
    <d v="2019-05-27T00:00:00"/>
    <d v="1899-12-30T06:15:00"/>
    <d v="1899-12-30T06:20:00"/>
    <d v="1899-12-30T06:29:00"/>
    <s v="No"/>
    <n v="566"/>
    <x v="0"/>
    <x v="0"/>
  </r>
  <r>
    <s v="T1"/>
    <s v="Milan-BGY"/>
    <x v="2"/>
    <s v="FR9428"/>
    <d v="2019-05-27T06:15:00"/>
    <s v="May"/>
    <s v="Monday"/>
    <n v="0"/>
    <s v="None"/>
    <d v="2019-05-27T00:00:00"/>
    <d v="1899-12-30T06:15:00"/>
    <d v="1899-12-30T06:20:00"/>
    <d v="1899-12-30T06:15:00"/>
    <s v="No"/>
    <n v="520"/>
    <x v="2"/>
    <x v="2"/>
  </r>
  <r>
    <s v="T2"/>
    <s v="Madrid"/>
    <x v="0"/>
    <s v="EI592"/>
    <d v="2019-05-27T06:15:00"/>
    <s v="May"/>
    <s v="Monday"/>
    <n v="12"/>
    <s v="Short"/>
    <d v="2019-05-27T00:00:00"/>
    <d v="1899-12-30T06:15:00"/>
    <d v="1899-12-30T06:20:00"/>
    <d v="1899-12-30T06:27:00"/>
    <s v="No"/>
    <n v="566"/>
    <x v="0"/>
    <x v="0"/>
  </r>
  <r>
    <s v="T1"/>
    <s v="Moscow"/>
    <x v="32"/>
    <s v="SU2591"/>
    <d v="2019-05-26T22:55:00"/>
    <s v="May"/>
    <s v="Sunday"/>
    <n v="5"/>
    <s v="None"/>
    <d v="2019-05-26T00:00:00"/>
    <d v="1899-12-30T22:55:00"/>
    <d v="1899-12-30T23:00:00"/>
    <d v="1899-12-30T23:00:00"/>
    <s v="No"/>
    <n v="4"/>
    <x v="25"/>
    <x v="29"/>
  </r>
  <r>
    <s v="T1"/>
    <s v="London - SEN"/>
    <x v="2"/>
    <s v="FR2721"/>
    <d v="2019-05-26T21:35:00"/>
    <s v="May"/>
    <s v="Sunday"/>
    <n v="43"/>
    <s v="Long"/>
    <d v="2019-05-26T00:00:00"/>
    <d v="1899-12-30T21:35:00"/>
    <d v="1899-12-30T21:40:00"/>
    <d v="1899-12-30T22:18:00"/>
    <s v="Yes"/>
    <n v="520"/>
    <x v="2"/>
    <x v="2"/>
  </r>
  <r>
    <s v="T1"/>
    <s v="London-STN"/>
    <x v="2"/>
    <s v="FR298"/>
    <d v="2019-05-26T21:55:00"/>
    <s v="May"/>
    <s v="Sunday"/>
    <n v="22"/>
    <s v="Medium"/>
    <d v="2019-05-26T00:00:00"/>
    <d v="1899-12-30T21:55:00"/>
    <d v="1899-12-30T22:00:00"/>
    <d v="1899-12-30T22:17:00"/>
    <s v="Yes"/>
    <n v="520"/>
    <x v="2"/>
    <x v="2"/>
  </r>
  <r>
    <s v="T1"/>
    <s v="Birmingham"/>
    <x v="2"/>
    <s v="FR668"/>
    <d v="2019-05-26T21:55:00"/>
    <s v="May"/>
    <s v="Sunday"/>
    <n v="8"/>
    <s v="None"/>
    <d v="2019-05-26T00:00:00"/>
    <d v="1899-12-30T21:55:00"/>
    <d v="1899-12-30T22:00:00"/>
    <d v="1899-12-30T22:03:00"/>
    <s v="No"/>
    <n v="520"/>
    <x v="2"/>
    <x v="2"/>
  </r>
  <r>
    <s v="T1"/>
    <s v="Bournemouth"/>
    <x v="2"/>
    <s v="FR2269"/>
    <d v="2019-05-26T21:55:00"/>
    <s v="May"/>
    <s v="Sunday"/>
    <n v="16"/>
    <s v="Short"/>
    <d v="2019-05-26T00:00:00"/>
    <d v="1899-12-30T21:55:00"/>
    <d v="1899-12-30T22:00:00"/>
    <d v="1899-12-30T22:11:00"/>
    <s v="No"/>
    <n v="520"/>
    <x v="2"/>
    <x v="2"/>
  </r>
  <r>
    <s v="T1"/>
    <s v="London-STN"/>
    <x v="2"/>
    <s v="FR272"/>
    <d v="2019-05-26T20:20:00"/>
    <s v="May"/>
    <s v="Sunday"/>
    <n v="7"/>
    <s v="None"/>
    <d v="2019-05-26T00:00:00"/>
    <d v="1899-12-30T20:20:00"/>
    <d v="1899-12-30T20:20:00"/>
    <d v="1899-12-30T20:27:00"/>
    <s v="No"/>
    <n v="520"/>
    <x v="2"/>
    <x v="2"/>
  </r>
  <r>
    <s v="T1"/>
    <s v="Glasgow"/>
    <x v="2"/>
    <s v="FR5776"/>
    <d v="2019-05-26T20:30:00"/>
    <s v="May"/>
    <s v="Sunday"/>
    <n v="19"/>
    <s v="Short"/>
    <d v="2019-05-26T00:00:00"/>
    <d v="1899-12-30T20:30:00"/>
    <d v="1899-12-30T20:30:00"/>
    <d v="1899-12-30T20:49:00"/>
    <s v="No"/>
    <n v="520"/>
    <x v="2"/>
    <x v="2"/>
  </r>
  <r>
    <s v="T1"/>
    <s v="Manchester"/>
    <x v="2"/>
    <s v="FR558"/>
    <d v="2019-05-26T20:30:00"/>
    <s v="May"/>
    <s v="Sunday"/>
    <n v="22"/>
    <s v="Medium"/>
    <d v="2019-05-26T00:00:00"/>
    <d v="1899-12-30T20:30:00"/>
    <d v="1899-12-30T20:30:00"/>
    <d v="1899-12-30T20:52:00"/>
    <s v="Yes"/>
    <n v="520"/>
    <x v="2"/>
    <x v="2"/>
  </r>
  <r>
    <s v="T1"/>
    <s v="Birmingham"/>
    <x v="2"/>
    <s v="FR666"/>
    <d v="2019-05-26T20:35:00"/>
    <s v="May"/>
    <s v="Sunday"/>
    <n v="31"/>
    <s v="Long"/>
    <d v="2019-05-26T00:00:00"/>
    <d v="1899-12-30T20:35:00"/>
    <d v="1899-12-30T20:40:00"/>
    <d v="1899-12-30T21:06:00"/>
    <s v="Yes"/>
    <n v="520"/>
    <x v="2"/>
    <x v="2"/>
  </r>
  <r>
    <s v="T1"/>
    <s v="London-LHR"/>
    <x v="4"/>
    <s v="BA839"/>
    <d v="2019-05-26T20:35:00"/>
    <s v="May"/>
    <s v="Sunday"/>
    <n v="10"/>
    <s v="Short"/>
    <d v="2019-05-26T00:00:00"/>
    <d v="1899-12-30T20:35:00"/>
    <d v="1899-12-30T20:40:00"/>
    <d v="1899-12-30T20:45:00"/>
    <s v="No"/>
    <n v="40"/>
    <x v="4"/>
    <x v="4"/>
  </r>
  <r>
    <s v="T1"/>
    <s v="Faro"/>
    <x v="2"/>
    <s v="FR7030"/>
    <d v="2019-05-26T20:35:00"/>
    <s v="May"/>
    <s v="Sunday"/>
    <n v="4"/>
    <s v="None"/>
    <d v="2019-05-26T00:00:00"/>
    <d v="1899-12-30T20:35:00"/>
    <d v="1899-12-30T20:40:00"/>
    <d v="1899-12-30T20:39:00"/>
    <s v="No"/>
    <n v="520"/>
    <x v="2"/>
    <x v="2"/>
  </r>
  <r>
    <s v="T1"/>
    <s v="Amsterdam"/>
    <x v="7"/>
    <s v="KL942"/>
    <d v="2019-05-26T20:45:00"/>
    <s v="May"/>
    <s v="Sunday"/>
    <n v="24"/>
    <s v="Medium"/>
    <d v="2019-05-26T00:00:00"/>
    <d v="1899-12-30T20:45:00"/>
    <d v="1899-12-30T20:50:00"/>
    <d v="1899-12-30T21:09:00"/>
    <s v="Yes"/>
    <n v="50"/>
    <x v="6"/>
    <x v="6"/>
  </r>
  <r>
    <s v="T1"/>
    <s v="Southampton"/>
    <x v="8"/>
    <s v="BE388"/>
    <d v="2019-05-26T20:50:00"/>
    <s v="May"/>
    <s v="Sunday"/>
    <n v="4"/>
    <s v="None"/>
    <d v="2019-05-26T00:00:00"/>
    <d v="1899-12-30T20:50:00"/>
    <d v="1899-12-30T20:50:00"/>
    <d v="1899-12-30T20:54:00"/>
    <s v="No"/>
    <n v="20"/>
    <x v="7"/>
    <x v="7"/>
  </r>
  <r>
    <s v="T1"/>
    <s v="Liverpool"/>
    <x v="2"/>
    <s v="FR448"/>
    <d v="2019-05-26T20:55:00"/>
    <s v="May"/>
    <s v="Sunday"/>
    <n v="3"/>
    <s v="None"/>
    <d v="2019-05-26T00:00:00"/>
    <d v="1899-12-30T20:55:00"/>
    <d v="1899-12-30T21:00:00"/>
    <d v="1899-12-30T20:58:00"/>
    <s v="No"/>
    <n v="520"/>
    <x v="2"/>
    <x v="2"/>
  </r>
  <r>
    <s v="T1"/>
    <s v="Edinburgh"/>
    <x v="2"/>
    <s v="FR818"/>
    <d v="2019-05-26T21:10:00"/>
    <s v="May"/>
    <s v="Sunday"/>
    <n v="5"/>
    <s v="None"/>
    <d v="2019-05-26T00:00:00"/>
    <d v="1899-12-30T21:10:00"/>
    <d v="1899-12-30T21:10:00"/>
    <d v="1899-12-30T21:15:00"/>
    <s v="No"/>
    <n v="520"/>
    <x v="2"/>
    <x v="2"/>
  </r>
  <r>
    <s v="T2"/>
    <s v="London-LHR"/>
    <x v="0"/>
    <s v="EI186"/>
    <d v="2019-05-26T21:10:00"/>
    <s v="May"/>
    <s v="Sunday"/>
    <n v="2"/>
    <s v="None"/>
    <d v="2019-05-26T00:00:00"/>
    <d v="1899-12-30T21:10:00"/>
    <d v="1899-12-30T21:10:00"/>
    <d v="1899-12-30T21:12:00"/>
    <s v="No"/>
    <n v="566"/>
    <x v="0"/>
    <x v="0"/>
  </r>
  <r>
    <s v="T1"/>
    <s v="London-LHR"/>
    <x v="4"/>
    <s v="BA823"/>
    <d v="2019-05-26T19:30:00"/>
    <s v="May"/>
    <s v="Sunday"/>
    <n v="17"/>
    <s v="Short"/>
    <d v="2019-05-26T00:00:00"/>
    <d v="1899-12-30T19:30:00"/>
    <d v="1899-12-30T19:30:00"/>
    <d v="1899-12-30T19:47:00"/>
    <s v="No"/>
    <n v="40"/>
    <x v="4"/>
    <x v="4"/>
  </r>
  <r>
    <s v="T2"/>
    <s v="London-LHR"/>
    <x v="0"/>
    <s v="EI182"/>
    <d v="2019-05-26T19:30:00"/>
    <s v="May"/>
    <s v="Sunday"/>
    <n v="18"/>
    <s v="Short"/>
    <d v="2019-05-26T00:00:00"/>
    <d v="1899-12-30T19:30:00"/>
    <d v="1899-12-30T19:30:00"/>
    <d v="1899-12-30T19:48:00"/>
    <s v="No"/>
    <n v="566"/>
    <x v="0"/>
    <x v="0"/>
  </r>
  <r>
    <s v="T2"/>
    <s v="Manchester"/>
    <x v="0"/>
    <s v="EI212"/>
    <d v="2019-05-26T19:35:00"/>
    <s v="May"/>
    <s v="Sunday"/>
    <n v="3"/>
    <s v="None"/>
    <d v="2019-05-26T00:00:00"/>
    <d v="1899-12-30T19:35:00"/>
    <d v="1899-12-30T19:40:00"/>
    <d v="1899-12-30T19:38:00"/>
    <s v="No"/>
    <n v="566"/>
    <x v="0"/>
    <x v="0"/>
  </r>
  <r>
    <s v="T1"/>
    <s v="East Midlands"/>
    <x v="2"/>
    <s v="FR536"/>
    <d v="2019-05-26T19:40:00"/>
    <s v="May"/>
    <s v="Sunday"/>
    <n v="12"/>
    <s v="Short"/>
    <d v="2019-05-26T00:00:00"/>
    <d v="1899-12-30T19:40:00"/>
    <d v="1899-12-30T19:40:00"/>
    <d v="1899-12-30T19:52:00"/>
    <s v="No"/>
    <n v="520"/>
    <x v="2"/>
    <x v="2"/>
  </r>
  <r>
    <s v="T1"/>
    <s v="Budapest"/>
    <x v="2"/>
    <s v="FR1023"/>
    <d v="2019-05-26T19:40:00"/>
    <s v="May"/>
    <s v="Sunday"/>
    <n v="15"/>
    <s v="Short"/>
    <d v="2019-05-26T00:00:00"/>
    <d v="1899-12-30T19:40:00"/>
    <d v="1899-12-30T19:40:00"/>
    <d v="1899-12-30T19:55:00"/>
    <s v="No"/>
    <n v="520"/>
    <x v="2"/>
    <x v="2"/>
  </r>
  <r>
    <s v="T1"/>
    <s v="Bristol"/>
    <x v="2"/>
    <s v="FR508"/>
    <d v="2019-05-26T19:40:00"/>
    <s v="May"/>
    <s v="Sunday"/>
    <n v="22"/>
    <s v="Medium"/>
    <d v="2019-05-26T00:00:00"/>
    <d v="1899-12-30T19:40:00"/>
    <d v="1899-12-30T19:40:00"/>
    <d v="1899-12-30T20:02:00"/>
    <s v="Yes"/>
    <n v="520"/>
    <x v="2"/>
    <x v="2"/>
  </r>
  <r>
    <s v="T1"/>
    <s v="Luxembourg"/>
    <x v="3"/>
    <s v="LG4884"/>
    <d v="2019-05-26T19:45:00"/>
    <s v="May"/>
    <s v="Sunday"/>
    <n v="17"/>
    <s v="Short"/>
    <d v="2019-05-26T00:00:00"/>
    <d v="1899-12-30T19:45:00"/>
    <d v="1899-12-30T19:50:00"/>
    <d v="1899-12-30T20:02:00"/>
    <s v="No"/>
    <n v="4"/>
    <x v="3"/>
    <x v="3"/>
  </r>
  <r>
    <s v="T1"/>
    <s v="Paris-Orly"/>
    <x v="5"/>
    <s v="TO3729"/>
    <d v="2019-05-26T19:50:00"/>
    <s v="May"/>
    <s v="Sunday"/>
    <n v="22"/>
    <s v="Medium"/>
    <d v="2019-05-26T00:00:00"/>
    <d v="1899-12-30T19:50:00"/>
    <d v="1899-12-30T19:50:00"/>
    <d v="1899-12-30T20:12:00"/>
    <s v="Yes"/>
    <n v="4"/>
    <x v="3"/>
    <x v="3"/>
  </r>
  <r>
    <s v="T2"/>
    <s v="Birmingham"/>
    <x v="0"/>
    <s v="EI276"/>
    <d v="2019-05-26T19:55:00"/>
    <s v="May"/>
    <s v="Sunday"/>
    <n v="6"/>
    <s v="None"/>
    <d v="2019-05-26T00:00:00"/>
    <d v="1899-12-30T19:55:00"/>
    <d v="1899-12-30T20:00:00"/>
    <d v="1899-12-30T20:01:00"/>
    <s v="No"/>
    <n v="566"/>
    <x v="0"/>
    <x v="0"/>
  </r>
  <r>
    <s v="T1"/>
    <s v="Brussels South"/>
    <x v="2"/>
    <s v="FR046"/>
    <d v="2019-05-26T20:00:00"/>
    <s v="May"/>
    <s v="Sunday"/>
    <n v="6"/>
    <s v="None"/>
    <d v="2019-05-26T00:00:00"/>
    <d v="1899-12-30T20:00:00"/>
    <d v="1899-12-30T20:00:00"/>
    <d v="1899-12-30T20:06:00"/>
    <s v="No"/>
    <n v="520"/>
    <x v="2"/>
    <x v="2"/>
  </r>
  <r>
    <s v="T1"/>
    <s v="Newcastle"/>
    <x v="2"/>
    <s v="FR174"/>
    <d v="2019-05-26T20:05:00"/>
    <s v="May"/>
    <s v="Sunday"/>
    <n v="10"/>
    <s v="Short"/>
    <d v="2019-05-26T00:00:00"/>
    <d v="1899-12-30T20:05:00"/>
    <d v="1899-12-30T20:10:00"/>
    <d v="1899-12-30T20:15:00"/>
    <s v="No"/>
    <n v="520"/>
    <x v="2"/>
    <x v="2"/>
  </r>
  <r>
    <s v="T1"/>
    <s v="Liverpool"/>
    <x v="2"/>
    <s v="FR1442"/>
    <d v="2019-05-26T18:25:00"/>
    <s v="May"/>
    <s v="Sunday"/>
    <n v="43"/>
    <s v="Long"/>
    <d v="2019-05-26T00:00:00"/>
    <d v="1899-12-30T18:25:00"/>
    <d v="1899-12-30T18:30:00"/>
    <d v="1899-12-30T19:08:00"/>
    <s v="Yes"/>
    <n v="520"/>
    <x v="2"/>
    <x v="2"/>
  </r>
  <r>
    <s v="T2"/>
    <s v="Glasgow"/>
    <x v="0"/>
    <s v="EI3228"/>
    <d v="2019-05-26T18:30:00"/>
    <s v="May"/>
    <s v="Sunday"/>
    <n v="8"/>
    <s v="None"/>
    <d v="2019-05-26T00:00:00"/>
    <d v="1899-12-30T18:30:00"/>
    <d v="1899-12-30T18:30:00"/>
    <d v="1899-12-30T18:38:00"/>
    <s v="No"/>
    <n v="566"/>
    <x v="0"/>
    <x v="0"/>
  </r>
  <r>
    <s v="T2"/>
    <s v="Paris-CDG"/>
    <x v="0"/>
    <s v="EI528"/>
    <d v="2019-05-26T18:35:00"/>
    <s v="May"/>
    <s v="Sunday"/>
    <n v="30"/>
    <s v="Long"/>
    <d v="2019-05-26T00:00:00"/>
    <d v="1899-12-30T18:35:00"/>
    <d v="1899-12-30T18:40:00"/>
    <d v="1899-12-30T19:05:00"/>
    <s v="Yes"/>
    <n v="566"/>
    <x v="0"/>
    <x v="0"/>
  </r>
  <r>
    <s v="T2"/>
    <s v="Brussels"/>
    <x v="0"/>
    <s v="EI638"/>
    <d v="2019-05-26T18:40:00"/>
    <s v="May"/>
    <s v="Sunday"/>
    <n v="46"/>
    <s v="Long"/>
    <d v="2019-05-26T00:00:00"/>
    <d v="1899-12-30T18:40:00"/>
    <d v="1899-12-30T18:40:00"/>
    <d v="1899-12-30T19:26:00"/>
    <s v="Yes"/>
    <n v="566"/>
    <x v="0"/>
    <x v="0"/>
  </r>
  <r>
    <s v="T2"/>
    <s v="Barcelona"/>
    <x v="0"/>
    <s v="EI564"/>
    <d v="2019-05-26T18:45:00"/>
    <s v="May"/>
    <s v="Sunday"/>
    <n v="35"/>
    <s v="Long"/>
    <d v="2019-05-26T00:00:00"/>
    <d v="1899-12-30T18:45:00"/>
    <d v="1899-12-30T18:50:00"/>
    <d v="1899-12-30T19:20:00"/>
    <s v="Yes"/>
    <n v="566"/>
    <x v="0"/>
    <x v="0"/>
  </r>
  <r>
    <s v="T1"/>
    <s v="Valencia"/>
    <x v="2"/>
    <s v="FR7086"/>
    <d v="2019-05-26T18:45:00"/>
    <s v="May"/>
    <s v="Sunday"/>
    <n v="51"/>
    <s v="Long"/>
    <d v="2019-05-26T00:00:00"/>
    <d v="1899-12-30T18:45:00"/>
    <d v="1899-12-30T18:50:00"/>
    <d v="1899-12-30T19:36:00"/>
    <s v="Yes"/>
    <n v="520"/>
    <x v="2"/>
    <x v="2"/>
  </r>
  <r>
    <s v="T2"/>
    <s v="Donegal"/>
    <x v="0"/>
    <s v="EI3408"/>
    <d v="2019-05-26T18:50:00"/>
    <s v="May"/>
    <s v="Sunday"/>
    <n v="1"/>
    <s v="None"/>
    <d v="2019-05-26T00:00:00"/>
    <d v="1899-12-30T18:50:00"/>
    <d v="1899-12-30T18:50:00"/>
    <d v="1899-12-30T18:51:00"/>
    <s v="No"/>
    <n v="566"/>
    <x v="0"/>
    <x v="0"/>
  </r>
  <r>
    <s v="T2"/>
    <s v="Split"/>
    <x v="0"/>
    <s v="EI470"/>
    <d v="2019-05-26T18:50:00"/>
    <s v="May"/>
    <s v="Sunday"/>
    <n v="10"/>
    <s v="Short"/>
    <d v="2019-05-26T00:00:00"/>
    <d v="1899-12-30T18:50:00"/>
    <d v="1899-12-30T18:50:00"/>
    <d v="1899-12-30T19:00:00"/>
    <s v="No"/>
    <n v="566"/>
    <x v="0"/>
    <x v="0"/>
  </r>
  <r>
    <s v="T2"/>
    <s v="Kerry"/>
    <x v="0"/>
    <s v="EI3208"/>
    <d v="2019-05-26T18:55:00"/>
    <s v="May"/>
    <s v="Sunday"/>
    <n v="5"/>
    <s v="None"/>
    <d v="2019-05-26T00:00:00"/>
    <d v="1899-12-30T18:55:00"/>
    <d v="1899-12-30T19:00:00"/>
    <d v="1899-12-30T19:00:00"/>
    <s v="No"/>
    <n v="566"/>
    <x v="0"/>
    <x v="0"/>
  </r>
  <r>
    <s v="T1"/>
    <s v="Frankfurt"/>
    <x v="2"/>
    <s v="FR383"/>
    <d v="2019-05-26T19:00:00"/>
    <s v="May"/>
    <s v="Sunday"/>
    <n v="38"/>
    <s v="Long"/>
    <d v="2019-05-26T00:00:00"/>
    <d v="1899-12-30T19:00:00"/>
    <d v="1899-12-30T19:00:00"/>
    <d v="1899-12-30T19:38:00"/>
    <s v="Yes"/>
    <n v="520"/>
    <x v="2"/>
    <x v="2"/>
  </r>
  <r>
    <s v="T2"/>
    <s v="Lisbon"/>
    <x v="0"/>
    <s v="EI486"/>
    <d v="2019-05-26T19:00:00"/>
    <s v="May"/>
    <s v="Sunday"/>
    <n v="34"/>
    <s v="Long"/>
    <d v="2019-05-26T00:00:00"/>
    <d v="1899-12-30T19:00:00"/>
    <d v="1899-12-30T19:00:00"/>
    <d v="1899-12-30T19:34:00"/>
    <s v="Yes"/>
    <n v="566"/>
    <x v="0"/>
    <x v="0"/>
  </r>
  <r>
    <s v="T1"/>
    <s v="Amsterdam"/>
    <x v="2"/>
    <s v="FR3006"/>
    <d v="2019-05-26T19:00:00"/>
    <s v="May"/>
    <s v="Sunday"/>
    <n v="24"/>
    <s v="Medium"/>
    <d v="2019-05-26T00:00:00"/>
    <d v="1899-12-30T19:00:00"/>
    <d v="1899-12-30T19:00:00"/>
    <d v="1899-12-30T19:24:00"/>
    <s v="Yes"/>
    <n v="520"/>
    <x v="2"/>
    <x v="2"/>
  </r>
  <r>
    <s v="T1"/>
    <s v="Manchester"/>
    <x v="2"/>
    <s v="FR1556"/>
    <d v="2019-05-26T19:05:00"/>
    <s v="May"/>
    <s v="Sunday"/>
    <n v="15"/>
    <s v="Short"/>
    <d v="2019-05-26T00:00:00"/>
    <d v="1899-12-30T19:05:00"/>
    <d v="1899-12-30T19:10:00"/>
    <d v="1899-12-30T19:20:00"/>
    <s v="No"/>
    <n v="520"/>
    <x v="2"/>
    <x v="2"/>
  </r>
  <r>
    <s v="T2"/>
    <s v="Palma"/>
    <x v="0"/>
    <s v="EI738"/>
    <d v="2019-05-26T19:10:00"/>
    <s v="May"/>
    <s v="Sunday"/>
    <n v="10"/>
    <s v="Short"/>
    <d v="2019-05-26T00:00:00"/>
    <d v="1899-12-30T19:10:00"/>
    <d v="1899-12-30T19:10:00"/>
    <d v="1899-12-30T19:20:00"/>
    <s v="No"/>
    <n v="566"/>
    <x v="0"/>
    <x v="0"/>
  </r>
  <r>
    <s v="T2"/>
    <s v="Malaga"/>
    <x v="0"/>
    <s v="EI588"/>
    <d v="2019-05-26T19:15:00"/>
    <s v="May"/>
    <s v="Sunday"/>
    <n v="28"/>
    <s v="Medium"/>
    <d v="2019-05-26T00:00:00"/>
    <d v="1899-12-30T19:15:00"/>
    <d v="1899-12-30T19:20:00"/>
    <d v="1899-12-30T19:43:00"/>
    <s v="Yes"/>
    <n v="566"/>
    <x v="0"/>
    <x v="0"/>
  </r>
  <r>
    <s v="T2"/>
    <s v="Leeds Bradford"/>
    <x v="0"/>
    <s v="EI3394"/>
    <d v="2019-05-26T19:15:00"/>
    <s v="May"/>
    <s v="Sunday"/>
    <n v="27"/>
    <s v="Medium"/>
    <d v="2019-05-26T00:00:00"/>
    <d v="1899-12-30T19:15:00"/>
    <d v="1899-12-30T19:20:00"/>
    <d v="1899-12-30T19:42:00"/>
    <s v="Yes"/>
    <n v="566"/>
    <x v="0"/>
    <x v="0"/>
  </r>
  <r>
    <s v="T1"/>
    <s v="London-LGW"/>
    <x v="2"/>
    <s v="FR118"/>
    <d v="2019-05-26T19:20:00"/>
    <s v="May"/>
    <s v="Sunday"/>
    <n v="22"/>
    <s v="Medium"/>
    <d v="2019-05-26T00:00:00"/>
    <d v="1899-12-30T19:20:00"/>
    <d v="1899-12-30T19:20:00"/>
    <d v="1899-12-30T19:42:00"/>
    <s v="Yes"/>
    <n v="520"/>
    <x v="2"/>
    <x v="2"/>
  </r>
  <r>
    <s v="T1"/>
    <s v="Vienna"/>
    <x v="1"/>
    <s v="OE1341"/>
    <d v="2019-05-26T19:20:00"/>
    <s v="May"/>
    <s v="Sunday"/>
    <n v="18"/>
    <s v="Short"/>
    <d v="2019-05-26T00:00:00"/>
    <d v="1899-12-30T19:20:00"/>
    <d v="1899-12-30T19:20:00"/>
    <d v="1899-12-30T19:38:00"/>
    <s v="No"/>
    <n v="5"/>
    <x v="1"/>
    <x v="1"/>
  </r>
  <r>
    <s v="T2"/>
    <s v="Faro"/>
    <x v="0"/>
    <s v="EI496"/>
    <d v="2019-05-26T17:25:00"/>
    <s v="May"/>
    <s v="Sunday"/>
    <n v="5"/>
    <s v="None"/>
    <d v="2019-05-26T00:00:00"/>
    <d v="1899-12-30T17:25:00"/>
    <d v="1899-12-30T17:30:00"/>
    <d v="1899-12-30T17:30:00"/>
    <s v="No"/>
    <n v="566"/>
    <x v="0"/>
    <x v="0"/>
  </r>
  <r>
    <s v="T1"/>
    <s v="RMU"/>
    <x v="2"/>
    <s v="FR7094"/>
    <d v="2019-05-26T17:25:00"/>
    <s v="May"/>
    <s v="Sunday"/>
    <n v="25"/>
    <s v="Medium"/>
    <d v="2019-05-26T00:00:00"/>
    <d v="1899-12-30T17:25:00"/>
    <d v="1899-12-30T17:30:00"/>
    <d v="1899-12-30T17:50:00"/>
    <s v="Yes"/>
    <n v="520"/>
    <x v="2"/>
    <x v="2"/>
  </r>
  <r>
    <s v="T2"/>
    <s v="Dusseldorf"/>
    <x v="0"/>
    <s v="EI698"/>
    <d v="2019-05-26T17:30:00"/>
    <s v="May"/>
    <s v="Sunday"/>
    <n v="12"/>
    <s v="Short"/>
    <d v="2019-05-26T00:00:00"/>
    <d v="1899-12-30T17:30:00"/>
    <d v="1899-12-30T17:30:00"/>
    <d v="1899-12-30T17:42:00"/>
    <s v="No"/>
    <n v="566"/>
    <x v="0"/>
    <x v="0"/>
  </r>
  <r>
    <s v="T2"/>
    <s v="Bristol"/>
    <x v="0"/>
    <s v="EI3286"/>
    <d v="2019-05-26T17:30:00"/>
    <s v="May"/>
    <s v="Sunday"/>
    <n v="30"/>
    <s v="Long"/>
    <d v="2019-05-26T00:00:00"/>
    <d v="1899-12-30T17:30:00"/>
    <d v="1899-12-30T17:30:00"/>
    <d v="1899-12-30T18:00:00"/>
    <s v="Yes"/>
    <n v="566"/>
    <x v="0"/>
    <x v="0"/>
  </r>
  <r>
    <s v="T1"/>
    <s v="Lisbon"/>
    <x v="11"/>
    <s v="TP1327"/>
    <d v="2019-05-26T17:30:00"/>
    <s v="May"/>
    <s v="Sunday"/>
    <n v="22"/>
    <s v="Medium"/>
    <d v="2019-05-26T00:00:00"/>
    <d v="1899-12-30T17:30:00"/>
    <d v="1899-12-30T17:30:00"/>
    <d v="1899-12-30T17:52:00"/>
    <s v="Yes"/>
    <n v="23"/>
    <x v="10"/>
    <x v="10"/>
  </r>
  <r>
    <s v="T1"/>
    <s v="Lisbon"/>
    <x v="2"/>
    <s v="FR7138"/>
    <d v="2019-05-26T17:35:00"/>
    <s v="May"/>
    <s v="Sunday"/>
    <n v="13"/>
    <s v="Short"/>
    <d v="2019-05-26T00:00:00"/>
    <d v="1899-12-30T17:35:00"/>
    <d v="1899-12-30T17:40:00"/>
    <d v="1899-12-30T17:48:00"/>
    <s v="No"/>
    <n v="520"/>
    <x v="2"/>
    <x v="2"/>
  </r>
  <r>
    <s v="T2"/>
    <s v="London-LGW"/>
    <x v="0"/>
    <s v="EI244"/>
    <d v="2019-05-26T17:50:00"/>
    <s v="May"/>
    <s v="Sunday"/>
    <n v="26"/>
    <s v="Medium"/>
    <d v="2019-05-26T00:00:00"/>
    <d v="1899-12-30T17:50:00"/>
    <d v="1899-12-30T17:50:00"/>
    <d v="1899-12-30T18:16:00"/>
    <s v="Yes"/>
    <n v="566"/>
    <x v="0"/>
    <x v="0"/>
  </r>
  <r>
    <s v="T1"/>
    <s v="Liverpool"/>
    <x v="2"/>
    <s v="FR446"/>
    <d v="2019-05-26T17:50:00"/>
    <s v="May"/>
    <s v="Sunday"/>
    <n v="8"/>
    <s v="None"/>
    <d v="2019-05-26T00:00:00"/>
    <d v="1899-12-30T17:50:00"/>
    <d v="1899-12-30T17:50:00"/>
    <d v="1899-12-30T17:58:00"/>
    <s v="No"/>
    <n v="520"/>
    <x v="2"/>
    <x v="2"/>
  </r>
  <r>
    <s v="T1"/>
    <s v="Munich"/>
    <x v="12"/>
    <s v="LH2517"/>
    <d v="2019-05-26T17:50:00"/>
    <s v="May"/>
    <s v="Sunday"/>
    <n v="18"/>
    <s v="Short"/>
    <d v="2019-05-26T00:00:00"/>
    <d v="1899-12-30T17:50:00"/>
    <d v="1899-12-30T17:50:00"/>
    <d v="1899-12-30T18:08:00"/>
    <s v="No"/>
    <n v="17"/>
    <x v="11"/>
    <x v="11"/>
  </r>
  <r>
    <s v="T1"/>
    <s v="Malaga"/>
    <x v="2"/>
    <s v="FR7054"/>
    <d v="2019-05-26T17:55:00"/>
    <s v="May"/>
    <s v="Sunday"/>
    <n v="11"/>
    <s v="Short"/>
    <d v="2019-05-26T00:00:00"/>
    <d v="1899-12-30T17:55:00"/>
    <d v="1899-12-30T18:00:00"/>
    <d v="1899-12-30T18:06:00"/>
    <s v="No"/>
    <n v="520"/>
    <x v="2"/>
    <x v="2"/>
  </r>
  <r>
    <s v="T1"/>
    <s v="Milan-BGY"/>
    <x v="2"/>
    <s v="FR4844"/>
    <d v="2019-05-26T18:00:00"/>
    <s v="May"/>
    <s v="Sunday"/>
    <n v="46"/>
    <s v="Long"/>
    <d v="2019-05-26T00:00:00"/>
    <d v="1899-12-30T18:00:00"/>
    <d v="1899-12-30T18:00:00"/>
    <d v="1899-12-30T18:46:00"/>
    <s v="Yes"/>
    <n v="520"/>
    <x v="2"/>
    <x v="2"/>
  </r>
  <r>
    <s v="T1"/>
    <s v="Frankfurt"/>
    <x v="12"/>
    <s v="LH981"/>
    <d v="2019-05-26T18:00:00"/>
    <s v="May"/>
    <s v="Sunday"/>
    <n v="20"/>
    <s v="Medium"/>
    <d v="2019-05-26T00:00:00"/>
    <d v="1899-12-30T18:00:00"/>
    <d v="1899-12-30T18:00:00"/>
    <d v="1899-12-30T18:20:00"/>
    <s v="No"/>
    <n v="17"/>
    <x v="11"/>
    <x v="11"/>
  </r>
  <r>
    <s v="T2"/>
    <s v="London-LHR"/>
    <x v="0"/>
    <s v="EI178"/>
    <d v="2019-05-26T18:00:00"/>
    <s v="May"/>
    <s v="Sunday"/>
    <n v="58"/>
    <s v="Long"/>
    <d v="2019-05-26T00:00:00"/>
    <d v="1899-12-30T18:00:00"/>
    <d v="1899-12-30T18:00:00"/>
    <d v="1899-12-30T18:58:00"/>
    <s v="Yes"/>
    <n v="566"/>
    <x v="0"/>
    <x v="0"/>
  </r>
  <r>
    <s v="T2"/>
    <s v="Edinburgh"/>
    <x v="0"/>
    <s v="EI3258"/>
    <d v="2019-05-26T18:00:00"/>
    <s v="May"/>
    <s v="Sunday"/>
    <n v="21"/>
    <s v="Medium"/>
    <d v="2019-05-26T00:00:00"/>
    <d v="1899-12-30T18:00:00"/>
    <d v="1899-12-30T18:00:00"/>
    <d v="1899-12-30T18:21:00"/>
    <s v="Yes"/>
    <n v="566"/>
    <x v="0"/>
    <x v="0"/>
  </r>
  <r>
    <s v="T1"/>
    <s v="Nice"/>
    <x v="2"/>
    <s v="FR1958"/>
    <d v="2019-05-26T18:05:00"/>
    <s v="May"/>
    <s v="Sunday"/>
    <n v="30"/>
    <s v="Long"/>
    <d v="2019-05-26T00:00:00"/>
    <d v="1899-12-30T18:05:00"/>
    <d v="1899-12-30T18:10:00"/>
    <d v="1899-12-30T18:35:00"/>
    <s v="Yes"/>
    <n v="520"/>
    <x v="2"/>
    <x v="2"/>
  </r>
  <r>
    <s v="T1"/>
    <s v="Helsinki"/>
    <x v="29"/>
    <s v="AY1386"/>
    <d v="2019-05-26T18:05:00"/>
    <s v="May"/>
    <s v="Sunday"/>
    <n v="7"/>
    <s v="None"/>
    <d v="2019-05-26T00:00:00"/>
    <d v="1899-12-30T18:05:00"/>
    <d v="1899-12-30T18:10:00"/>
    <d v="1899-12-30T18:12:00"/>
    <s v="No"/>
    <n v="9"/>
    <x v="15"/>
    <x v="27"/>
  </r>
  <r>
    <s v="T2"/>
    <s v="Amsterdam"/>
    <x v="0"/>
    <s v="EI610"/>
    <d v="2019-05-26T18:10:00"/>
    <s v="May"/>
    <s v="Sunday"/>
    <n v="57"/>
    <s v="Long"/>
    <d v="2019-05-26T00:00:00"/>
    <d v="1899-12-30T18:10:00"/>
    <d v="1899-12-30T18:10:00"/>
    <d v="1899-12-30T19:07:00"/>
    <s v="Yes"/>
    <n v="566"/>
    <x v="0"/>
    <x v="0"/>
  </r>
  <r>
    <s v="T1"/>
    <s v="Prague"/>
    <x v="2"/>
    <s v="FR7326"/>
    <d v="2019-05-26T18:10:00"/>
    <s v="May"/>
    <s v="Sunday"/>
    <n v="31"/>
    <s v="Long"/>
    <d v="2019-05-26T00:00:00"/>
    <d v="1899-12-30T18:10:00"/>
    <d v="1899-12-30T18:10:00"/>
    <d v="1899-12-30T18:41:00"/>
    <s v="Yes"/>
    <n v="520"/>
    <x v="2"/>
    <x v="2"/>
  </r>
  <r>
    <s v="T1"/>
    <s v="Stuttgart"/>
    <x v="2"/>
    <s v="FR8998"/>
    <d v="2019-05-26T18:10:00"/>
    <s v="May"/>
    <s v="Sunday"/>
    <n v="4"/>
    <s v="None"/>
    <d v="2019-05-26T00:00:00"/>
    <d v="1899-12-30T18:10:00"/>
    <d v="1899-12-30T18:10:00"/>
    <d v="1899-12-30T18:14:00"/>
    <s v="No"/>
    <n v="520"/>
    <x v="2"/>
    <x v="2"/>
  </r>
  <r>
    <s v="T1"/>
    <s v="Chisinau"/>
    <x v="40"/>
    <s v="FIA712"/>
    <d v="2019-05-26T18:10:00"/>
    <s v="May"/>
    <s v="Sunday"/>
    <n v="131"/>
    <s v="Long"/>
    <d v="2019-05-26T00:00:00"/>
    <d v="1899-12-30T18:10:00"/>
    <d v="1899-12-30T18:10:00"/>
    <d v="1899-12-30T20:21:00"/>
    <s v="Yes"/>
    <n v="1"/>
    <x v="29"/>
    <x v="27"/>
  </r>
  <r>
    <s v="T1"/>
    <s v="Madrid"/>
    <x v="13"/>
    <s v="I23791"/>
    <d v="2019-05-26T18:20:00"/>
    <s v="May"/>
    <s v="Sunday"/>
    <n v="10"/>
    <s v="Short"/>
    <d v="2019-05-26T00:00:00"/>
    <d v="1899-12-30T18:20:00"/>
    <d v="1899-12-30T18:20:00"/>
    <d v="1899-12-30T18:30:00"/>
    <s v="No"/>
    <n v="4"/>
    <x v="12"/>
    <x v="12"/>
  </r>
  <r>
    <s v="T2"/>
    <s v="Milan"/>
    <x v="0"/>
    <s v="EI436"/>
    <d v="2019-05-26T18:20:00"/>
    <s v="May"/>
    <s v="Sunday"/>
    <n v="0"/>
    <s v="None"/>
    <d v="2019-05-26T00:00:00"/>
    <d v="1899-12-30T18:20:00"/>
    <d v="1899-12-30T18:20:00"/>
    <d v="1899-12-30T18:20:00"/>
    <s v="No"/>
    <n v="566"/>
    <x v="0"/>
    <x v="0"/>
  </r>
  <r>
    <s v="T1"/>
    <s v="Kaunas"/>
    <x v="2"/>
    <s v="FR2971"/>
    <d v="2019-05-26T16:25:00"/>
    <s v="May"/>
    <s v="Sunday"/>
    <n v="3"/>
    <s v="None"/>
    <d v="2019-05-26T00:00:00"/>
    <d v="1899-12-30T16:25:00"/>
    <d v="1899-12-30T16:30:00"/>
    <d v="1899-12-30T16:28:00"/>
    <s v="No"/>
    <n v="520"/>
    <x v="2"/>
    <x v="2"/>
  </r>
  <r>
    <s v="T1"/>
    <s v="Istanbul"/>
    <x v="14"/>
    <s v="TK1978"/>
    <d v="2019-05-26T16:30:00"/>
    <s v="May"/>
    <s v="Sunday"/>
    <n v="42"/>
    <s v="Long"/>
    <d v="2019-05-26T00:00:00"/>
    <d v="1899-12-30T16:30:00"/>
    <d v="1899-12-30T16:30:00"/>
    <d v="1899-12-30T17:12:00"/>
    <s v="Yes"/>
    <n v="18"/>
    <x v="13"/>
    <x v="13"/>
  </r>
  <r>
    <s v="T2"/>
    <s v="Bourgas"/>
    <x v="0"/>
    <s v="EI376"/>
    <d v="2019-05-26T16:30:00"/>
    <s v="May"/>
    <s v="Sunday"/>
    <n v="7"/>
    <s v="None"/>
    <d v="2019-05-26T00:00:00"/>
    <d v="1899-12-30T16:30:00"/>
    <d v="1899-12-30T16:30:00"/>
    <d v="1899-12-30T16:37:00"/>
    <s v="No"/>
    <n v="566"/>
    <x v="0"/>
    <x v="0"/>
  </r>
  <r>
    <s v="T1"/>
    <s v="Rome"/>
    <x v="2"/>
    <s v="FR9434"/>
    <d v="2019-05-26T16:30:00"/>
    <s v="May"/>
    <s v="Sunday"/>
    <n v="5"/>
    <s v="None"/>
    <d v="2019-05-26T00:00:00"/>
    <d v="1899-12-30T16:30:00"/>
    <d v="1899-12-30T16:30:00"/>
    <d v="1899-12-30T16:35:00"/>
    <s v="No"/>
    <n v="520"/>
    <x v="2"/>
    <x v="2"/>
  </r>
  <r>
    <s v="T1"/>
    <s v="London-STN"/>
    <x v="2"/>
    <s v="FR211"/>
    <d v="2019-05-26T16:30:00"/>
    <s v="May"/>
    <s v="Sunday"/>
    <n v="0"/>
    <s v="None"/>
    <d v="2019-05-26T00:00:00"/>
    <d v="1899-12-30T16:30:00"/>
    <d v="1899-12-30T16:30:00"/>
    <d v="1899-12-30T16:30:00"/>
    <s v="No"/>
    <n v="520"/>
    <x v="2"/>
    <x v="2"/>
  </r>
  <r>
    <s v="T1"/>
    <s v="Malaga"/>
    <x v="2"/>
    <s v="FR7048"/>
    <d v="2019-05-26T16:35:00"/>
    <s v="May"/>
    <s v="Sunday"/>
    <n v="0"/>
    <s v="None"/>
    <d v="2019-05-26T00:00:00"/>
    <d v="1899-12-30T16:35:00"/>
    <d v="1899-12-30T16:40:00"/>
    <d v="1899-12-30T16:35:00"/>
    <s v="No"/>
    <n v="520"/>
    <x v="2"/>
    <x v="2"/>
  </r>
  <r>
    <s v="T2"/>
    <s v="Edinburgh"/>
    <x v="0"/>
    <s v="EI3556"/>
    <d v="2019-05-26T16:40:00"/>
    <s v="May"/>
    <s v="Sunday"/>
    <n v="50"/>
    <s v="Long"/>
    <d v="2019-05-26T00:00:00"/>
    <d v="1899-12-30T16:40:00"/>
    <d v="1899-12-30T16:40:00"/>
    <d v="1899-12-30T17:30:00"/>
    <s v="Yes"/>
    <n v="566"/>
    <x v="0"/>
    <x v="0"/>
  </r>
  <r>
    <s v="T1"/>
    <s v="Krakow"/>
    <x v="2"/>
    <s v="FR1901"/>
    <d v="2019-05-26T16:50:00"/>
    <s v="May"/>
    <s v="Sunday"/>
    <n v="40"/>
    <s v="Long"/>
    <d v="2019-05-26T00:00:00"/>
    <d v="1899-12-30T16:50:00"/>
    <d v="1899-12-30T16:50:00"/>
    <d v="1899-12-30T17:30:00"/>
    <s v="Yes"/>
    <n v="520"/>
    <x v="2"/>
    <x v="2"/>
  </r>
  <r>
    <s v="T1"/>
    <s v="Southampton"/>
    <x v="8"/>
    <s v="BE386"/>
    <d v="2019-05-26T16:55:00"/>
    <s v="May"/>
    <s v="Sunday"/>
    <n v="10"/>
    <s v="Short"/>
    <d v="2019-05-26T00:00:00"/>
    <d v="1899-12-30T16:55:00"/>
    <d v="1899-12-30T17:00:00"/>
    <d v="1899-12-30T17:05:00"/>
    <s v="No"/>
    <n v="20"/>
    <x v="7"/>
    <x v="7"/>
  </r>
  <r>
    <s v="T1"/>
    <s v="Gdansk"/>
    <x v="2"/>
    <s v="FR1908"/>
    <d v="2019-05-26T16:55:00"/>
    <s v="May"/>
    <s v="Sunday"/>
    <n v="6"/>
    <s v="None"/>
    <d v="2019-05-26T00:00:00"/>
    <d v="1899-12-30T16:55:00"/>
    <d v="1899-12-30T17:00:00"/>
    <d v="1899-12-30T17:01:00"/>
    <s v="No"/>
    <n v="520"/>
    <x v="2"/>
    <x v="2"/>
  </r>
  <r>
    <s v="T1"/>
    <s v="Paris-CDG"/>
    <x v="15"/>
    <s v="AF1117"/>
    <d v="2019-05-26T17:00:00"/>
    <s v="May"/>
    <s v="Sunday"/>
    <n v="4"/>
    <s v="None"/>
    <d v="2019-05-26T00:00:00"/>
    <d v="1899-12-30T17:00:00"/>
    <d v="1899-12-30T17:00:00"/>
    <d v="1899-12-30T17:04:00"/>
    <s v="No"/>
    <n v="12"/>
    <x v="14"/>
    <x v="14"/>
  </r>
  <r>
    <s v="T2"/>
    <s v="London-LHR"/>
    <x v="0"/>
    <s v="EI176"/>
    <d v="2019-05-26T17:00:00"/>
    <s v="May"/>
    <s v="Sunday"/>
    <n v="6"/>
    <s v="None"/>
    <d v="2019-05-26T00:00:00"/>
    <d v="1899-12-30T17:00:00"/>
    <d v="1899-12-30T17:00:00"/>
    <d v="1899-12-30T17:06:00"/>
    <s v="No"/>
    <n v="566"/>
    <x v="0"/>
    <x v="0"/>
  </r>
  <r>
    <s v="T1"/>
    <s v="Riga"/>
    <x v="2"/>
    <s v="FR1976"/>
    <d v="2019-05-26T17:05:00"/>
    <s v="May"/>
    <s v="Sunday"/>
    <n v="25"/>
    <s v="Medium"/>
    <d v="2019-05-26T00:00:00"/>
    <d v="1899-12-30T17:05:00"/>
    <d v="1899-12-30T17:10:00"/>
    <d v="1899-12-30T17:30:00"/>
    <s v="Yes"/>
    <n v="520"/>
    <x v="2"/>
    <x v="2"/>
  </r>
  <r>
    <s v="T2"/>
    <s v="Aberdeen"/>
    <x v="0"/>
    <s v="EI3244"/>
    <d v="2019-05-26T17:10:00"/>
    <s v="May"/>
    <s v="Sunday"/>
    <n v="20"/>
    <s v="Medium"/>
    <d v="2019-05-26T00:00:00"/>
    <d v="1899-12-30T17:10:00"/>
    <d v="1899-12-30T17:10:00"/>
    <d v="1899-12-30T17:30:00"/>
    <s v="No"/>
    <n v="566"/>
    <x v="0"/>
    <x v="0"/>
  </r>
  <r>
    <s v="T1"/>
    <s v="Munich"/>
    <x v="2"/>
    <s v="FR8996"/>
    <d v="2019-05-26T17:15:00"/>
    <s v="May"/>
    <s v="Sunday"/>
    <n v="0"/>
    <s v="None"/>
    <d v="2019-05-26T00:00:00"/>
    <d v="1899-12-30T17:15:00"/>
    <d v="1899-12-30T17:20:00"/>
    <d v="1899-12-30T17:15:00"/>
    <s v="No"/>
    <n v="520"/>
    <x v="2"/>
    <x v="2"/>
  </r>
  <r>
    <s v="T1"/>
    <s v="Amsterdam"/>
    <x v="7"/>
    <s v="KL938"/>
    <d v="2019-05-26T17:20:00"/>
    <s v="May"/>
    <s v="Sunday"/>
    <n v="10"/>
    <s v="Short"/>
    <d v="2019-05-26T00:00:00"/>
    <d v="1899-12-30T17:20:00"/>
    <d v="1899-12-30T17:20:00"/>
    <d v="1899-12-30T17:30:00"/>
    <s v="No"/>
    <n v="50"/>
    <x v="6"/>
    <x v="6"/>
  </r>
  <r>
    <s v="T2"/>
    <s v="Hamburg"/>
    <x v="0"/>
    <s v="EI394"/>
    <d v="2019-05-26T17:20:00"/>
    <s v="May"/>
    <s v="Sunday"/>
    <n v="38"/>
    <s v="Long"/>
    <d v="2019-05-26T00:00:00"/>
    <d v="1899-12-30T17:20:00"/>
    <d v="1899-12-30T17:20:00"/>
    <d v="1899-12-30T17:58:00"/>
    <s v="Yes"/>
    <n v="566"/>
    <x v="0"/>
    <x v="0"/>
  </r>
  <r>
    <s v="T1"/>
    <s v="Bologna"/>
    <x v="2"/>
    <s v="FR9456"/>
    <d v="2019-05-26T17:20:00"/>
    <s v="May"/>
    <s v="Sunday"/>
    <n v="0"/>
    <s v="None"/>
    <d v="2019-05-26T00:00:00"/>
    <d v="1899-12-30T17:20:00"/>
    <d v="1899-12-30T17:20:00"/>
    <d v="1899-12-30T17:20:00"/>
    <s v="No"/>
    <n v="520"/>
    <x v="2"/>
    <x v="2"/>
  </r>
  <r>
    <s v="T2"/>
    <s v="Gran Canaria"/>
    <x v="0"/>
    <s v="EI782"/>
    <d v="2019-05-26T15:20:00"/>
    <s v="May"/>
    <s v="Sunday"/>
    <n v="18"/>
    <s v="Short"/>
    <d v="2019-05-26T00:00:00"/>
    <d v="1899-12-30T15:20:00"/>
    <d v="1899-12-30T15:20:00"/>
    <d v="1899-12-30T15:38:00"/>
    <s v="No"/>
    <n v="566"/>
    <x v="0"/>
    <x v="0"/>
  </r>
  <r>
    <s v="T1"/>
    <s v="Dusseldorf"/>
    <x v="21"/>
    <s v="EW9395"/>
    <d v="2019-05-26T15:20:00"/>
    <s v="May"/>
    <s v="Sunday"/>
    <n v="0"/>
    <s v="None"/>
    <d v="2019-05-26T00:00:00"/>
    <d v="1899-12-30T15:20:00"/>
    <d v="1899-12-30T15:20:00"/>
    <d v="1899-12-30T15:20:00"/>
    <s v="No"/>
    <n v="5"/>
    <x v="18"/>
    <x v="20"/>
  </r>
  <r>
    <s v="T2"/>
    <s v="Lanzarote"/>
    <x v="0"/>
    <s v="EI778"/>
    <d v="2019-05-26T15:20:00"/>
    <s v="May"/>
    <s v="Sunday"/>
    <n v="0"/>
    <s v="None"/>
    <d v="2019-05-26T00:00:00"/>
    <d v="1899-12-30T15:20:00"/>
    <d v="1899-12-30T15:20:00"/>
    <d v="1899-12-30T15:20:00"/>
    <s v="No"/>
    <n v="566"/>
    <x v="0"/>
    <x v="0"/>
  </r>
  <r>
    <s v="T1"/>
    <s v="London-STN"/>
    <x v="2"/>
    <s v="FR294"/>
    <d v="2019-05-26T15:30:00"/>
    <s v="May"/>
    <s v="Sunday"/>
    <n v="33"/>
    <s v="Long"/>
    <d v="2019-05-26T00:00:00"/>
    <d v="1899-12-30T15:30:00"/>
    <d v="1899-12-30T15:30:00"/>
    <d v="1899-12-30T16:03:00"/>
    <s v="Yes"/>
    <n v="520"/>
    <x v="2"/>
    <x v="2"/>
  </r>
  <r>
    <s v="T1"/>
    <s v="London-LGW"/>
    <x v="2"/>
    <s v="FR116"/>
    <d v="2019-05-26T15:35:00"/>
    <s v="May"/>
    <s v="Sunday"/>
    <n v="1"/>
    <s v="None"/>
    <d v="2019-05-26T00:00:00"/>
    <d v="1899-12-30T15:35:00"/>
    <d v="1899-12-30T15:40:00"/>
    <d v="1899-12-30T15:36:00"/>
    <s v="No"/>
    <n v="520"/>
    <x v="2"/>
    <x v="2"/>
  </r>
  <r>
    <s v="T2"/>
    <s v="Manchester"/>
    <x v="0"/>
    <s v="EI3326"/>
    <d v="2019-05-26T15:40:00"/>
    <s v="May"/>
    <s v="Sunday"/>
    <n v="0"/>
    <s v="None"/>
    <d v="2019-05-26T00:00:00"/>
    <d v="1899-12-30T15:40:00"/>
    <d v="1899-12-30T15:40:00"/>
    <d v="1899-12-30T15:40:00"/>
    <s v="No"/>
    <n v="566"/>
    <x v="0"/>
    <x v="0"/>
  </r>
  <r>
    <s v="T2"/>
    <s v="Newquay"/>
    <x v="0"/>
    <s v="EI3930"/>
    <d v="2019-05-26T15:40:00"/>
    <s v="May"/>
    <s v="Sunday"/>
    <n v="46"/>
    <s v="Long"/>
    <d v="2019-05-26T00:00:00"/>
    <d v="1899-12-30T15:40:00"/>
    <d v="1899-12-30T15:40:00"/>
    <d v="1899-12-30T16:26:00"/>
    <s v="Yes"/>
    <n v="566"/>
    <x v="0"/>
    <x v="0"/>
  </r>
  <r>
    <s v="T2"/>
    <s v="Malaga"/>
    <x v="0"/>
    <s v="EI586"/>
    <d v="2019-05-26T15:40:00"/>
    <s v="May"/>
    <s v="Sunday"/>
    <n v="6"/>
    <s v="None"/>
    <d v="2019-05-26T00:00:00"/>
    <d v="1899-12-30T15:40:00"/>
    <d v="1899-12-30T15:40:00"/>
    <d v="1899-12-30T15:46:00"/>
    <s v="No"/>
    <n v="566"/>
    <x v="0"/>
    <x v="0"/>
  </r>
  <r>
    <s v="T2"/>
    <s v="Miami"/>
    <x v="0"/>
    <s v="EI141"/>
    <d v="2019-05-26T15:50:00"/>
    <s v="May"/>
    <s v="Sunday"/>
    <n v="13"/>
    <s v="Short"/>
    <d v="2019-05-26T00:00:00"/>
    <d v="1899-12-30T15:50:00"/>
    <d v="1899-12-30T15:50:00"/>
    <d v="1899-12-30T16:03:00"/>
    <s v="No"/>
    <n v="566"/>
    <x v="0"/>
    <x v="0"/>
  </r>
  <r>
    <s v="T2"/>
    <s v="Rome"/>
    <x v="0"/>
    <s v="EI406"/>
    <d v="2019-05-26T15:55:00"/>
    <s v="May"/>
    <s v="Sunday"/>
    <n v="6"/>
    <s v="None"/>
    <d v="2019-05-26T00:00:00"/>
    <d v="1899-12-30T15:55:00"/>
    <d v="1899-12-30T16:00:00"/>
    <d v="1899-12-30T16:01:00"/>
    <s v="No"/>
    <n v="566"/>
    <x v="0"/>
    <x v="0"/>
  </r>
  <r>
    <s v="T1"/>
    <s v="Lanzarote"/>
    <x v="10"/>
    <s v="TOM1706"/>
    <d v="2019-05-26T15:55:00"/>
    <s v="May"/>
    <s v="Sunday"/>
    <n v="106"/>
    <s v="Long"/>
    <d v="2019-05-26T00:00:00"/>
    <d v="1899-12-30T15:55:00"/>
    <d v="1899-12-30T16:00:00"/>
    <d v="1899-12-30T17:41:00"/>
    <s v="Yes"/>
    <n v="29"/>
    <x v="9"/>
    <x v="9"/>
  </r>
  <r>
    <s v="T2"/>
    <s v="London-LGW"/>
    <x v="0"/>
    <s v="EI238"/>
    <d v="2019-05-26T16:00:00"/>
    <s v="May"/>
    <s v="Sunday"/>
    <n v="1"/>
    <s v="None"/>
    <d v="2019-05-26T00:00:00"/>
    <d v="1899-12-30T16:00:00"/>
    <d v="1899-12-30T16:00:00"/>
    <d v="1899-12-30T16:01:00"/>
    <s v="No"/>
    <n v="566"/>
    <x v="0"/>
    <x v="0"/>
  </r>
  <r>
    <s v="T1"/>
    <s v="Marrakech"/>
    <x v="2"/>
    <s v="FR7378"/>
    <d v="2019-05-26T16:00:00"/>
    <s v="May"/>
    <s v="Sunday"/>
    <n v="3"/>
    <s v="None"/>
    <d v="2019-05-26T00:00:00"/>
    <d v="1899-12-30T16:00:00"/>
    <d v="1899-12-30T16:00:00"/>
    <d v="1899-12-30T16:03:00"/>
    <s v="No"/>
    <n v="520"/>
    <x v="2"/>
    <x v="2"/>
  </r>
  <r>
    <s v="T2"/>
    <s v="Chicago"/>
    <x v="0"/>
    <s v="EI125"/>
    <d v="2019-05-26T16:00:00"/>
    <s v="May"/>
    <s v="Sunday"/>
    <n v="17"/>
    <s v="Short"/>
    <d v="2019-05-26T00:00:00"/>
    <d v="1899-12-30T16:00:00"/>
    <d v="1899-12-30T16:00:00"/>
    <d v="1899-12-30T16:17:00"/>
    <s v="No"/>
    <n v="566"/>
    <x v="0"/>
    <x v="0"/>
  </r>
  <r>
    <s v="T1"/>
    <s v="Naples"/>
    <x v="2"/>
    <s v="FR6840"/>
    <d v="2019-05-26T16:10:00"/>
    <s v="May"/>
    <s v="Sunday"/>
    <n v="7"/>
    <s v="None"/>
    <d v="2019-05-26T00:00:00"/>
    <d v="1899-12-30T16:10:00"/>
    <d v="1899-12-30T16:10:00"/>
    <d v="1899-12-30T16:17:00"/>
    <s v="No"/>
    <n v="520"/>
    <x v="2"/>
    <x v="2"/>
  </r>
  <r>
    <s v="T1"/>
    <s v="Copenhagen"/>
    <x v="33"/>
    <s v="SK2538"/>
    <d v="2019-05-26T16:15:00"/>
    <s v="May"/>
    <s v="Sunday"/>
    <n v="1"/>
    <s v="None"/>
    <d v="2019-05-26T00:00:00"/>
    <d v="1899-12-30T16:15:00"/>
    <d v="1899-12-30T16:20:00"/>
    <d v="1899-12-30T16:16:00"/>
    <s v="No"/>
    <n v="4"/>
    <x v="10"/>
    <x v="30"/>
  </r>
  <r>
    <s v="T2"/>
    <s v="Munich"/>
    <x v="0"/>
    <s v="EI356"/>
    <d v="2019-05-26T16:20:00"/>
    <s v="May"/>
    <s v="Sunday"/>
    <n v="7"/>
    <s v="None"/>
    <d v="2019-05-26T00:00:00"/>
    <d v="1899-12-30T16:20:00"/>
    <d v="1899-12-30T16:20:00"/>
    <d v="1899-12-30T16:27:00"/>
    <s v="No"/>
    <n v="566"/>
    <x v="0"/>
    <x v="0"/>
  </r>
  <r>
    <s v="T2"/>
    <s v="Isle Of Man"/>
    <x v="0"/>
    <s v="EI3216"/>
    <d v="2019-05-26T16:20:00"/>
    <s v="May"/>
    <s v="Sunday"/>
    <n v="1"/>
    <s v="None"/>
    <d v="2019-05-26T00:00:00"/>
    <d v="1899-12-30T16:20:00"/>
    <d v="1899-12-30T16:20:00"/>
    <d v="1899-12-30T16:21:00"/>
    <s v="No"/>
    <n v="566"/>
    <x v="0"/>
    <x v="0"/>
  </r>
  <r>
    <s v="T2"/>
    <s v="Boston"/>
    <x v="0"/>
    <s v="EI139"/>
    <d v="2019-05-26T16:20:00"/>
    <s v="May"/>
    <s v="Sunday"/>
    <n v="18"/>
    <s v="Short"/>
    <d v="2019-05-26T00:00:00"/>
    <d v="1899-12-30T16:20:00"/>
    <d v="1899-12-30T16:20:00"/>
    <d v="1899-12-30T16:38:00"/>
    <s v="No"/>
    <n v="566"/>
    <x v="0"/>
    <x v="0"/>
  </r>
  <r>
    <s v="T2"/>
    <s v="Hartford"/>
    <x v="0"/>
    <s v="EI131"/>
    <d v="2019-05-26T14:20:00"/>
    <s v="May"/>
    <s v="Sunday"/>
    <n v="5"/>
    <s v="None"/>
    <d v="2019-05-26T00:00:00"/>
    <d v="1899-12-30T14:20:00"/>
    <d v="1899-12-30T14:20:00"/>
    <d v="1899-12-30T14:25:00"/>
    <s v="No"/>
    <n v="566"/>
    <x v="0"/>
    <x v="0"/>
  </r>
  <r>
    <s v="T2"/>
    <s v="Edinburgh"/>
    <x v="0"/>
    <s v="EI3256"/>
    <d v="2019-05-26T14:25:00"/>
    <s v="May"/>
    <s v="Sunday"/>
    <n v="0"/>
    <s v="None"/>
    <d v="2019-05-26T00:00:00"/>
    <d v="1899-12-30T14:25:00"/>
    <d v="1899-12-30T14:30:00"/>
    <d v="1899-12-30T14:25:00"/>
    <s v="No"/>
    <n v="566"/>
    <x v="0"/>
    <x v="0"/>
  </r>
  <r>
    <s v="T1"/>
    <s v="Tenerife"/>
    <x v="2"/>
    <s v="FR7122"/>
    <d v="2019-05-26T14:30:00"/>
    <s v="May"/>
    <s v="Sunday"/>
    <n v="9"/>
    <s v="None"/>
    <d v="2019-05-26T00:00:00"/>
    <d v="1899-12-30T14:30:00"/>
    <d v="1899-12-30T14:30:00"/>
    <d v="1899-12-30T14:39:00"/>
    <s v="No"/>
    <n v="520"/>
    <x v="2"/>
    <x v="2"/>
  </r>
  <r>
    <s v="T2"/>
    <s v="Newburgh"/>
    <x v="6"/>
    <s v="D81763"/>
    <d v="2019-05-26T14:30:00"/>
    <s v="May"/>
    <s v="Sunday"/>
    <n v="10"/>
    <s v="Short"/>
    <d v="2019-05-26T00:00:00"/>
    <d v="1899-12-30T14:30:00"/>
    <d v="1899-12-30T14:30:00"/>
    <d v="1899-12-30T14:40:00"/>
    <s v="No"/>
    <n v="18"/>
    <x v="5"/>
    <x v="5"/>
  </r>
  <r>
    <s v="T2"/>
    <s v="Toronto YHM"/>
    <x v="6"/>
    <s v="D81840"/>
    <d v="2019-05-26T14:40:00"/>
    <s v="May"/>
    <s v="Sunday"/>
    <n v="14"/>
    <s v="Short"/>
    <d v="2019-05-26T00:00:00"/>
    <d v="1899-12-30T14:40:00"/>
    <d v="1899-12-30T14:40:00"/>
    <d v="1899-12-30T14:54:00"/>
    <s v="No"/>
    <n v="18"/>
    <x v="5"/>
    <x v="5"/>
  </r>
  <r>
    <s v="T1"/>
    <s v="Bristol"/>
    <x v="2"/>
    <s v="FR506"/>
    <d v="2019-05-26T14:45:00"/>
    <s v="May"/>
    <s v="Sunday"/>
    <n v="2"/>
    <s v="None"/>
    <d v="2019-05-26T00:00:00"/>
    <d v="1899-12-30T14:45:00"/>
    <d v="1899-12-30T14:50:00"/>
    <d v="1899-12-30T14:47:00"/>
    <s v="No"/>
    <n v="520"/>
    <x v="2"/>
    <x v="2"/>
  </r>
  <r>
    <s v="T2"/>
    <s v="Manchester"/>
    <x v="0"/>
    <s v="EI208"/>
    <d v="2019-05-26T14:50:00"/>
    <s v="May"/>
    <s v="Sunday"/>
    <n v="8"/>
    <s v="None"/>
    <d v="2019-05-26T00:00:00"/>
    <d v="1899-12-30T14:50:00"/>
    <d v="1899-12-30T14:50:00"/>
    <d v="1899-12-30T14:58:00"/>
    <s v="No"/>
    <n v="566"/>
    <x v="0"/>
    <x v="0"/>
  </r>
  <r>
    <s v="T1"/>
    <s v="Zurich"/>
    <x v="26"/>
    <s v="LX407"/>
    <d v="2019-05-26T14:55:00"/>
    <s v="May"/>
    <s v="Sunday"/>
    <n v="5"/>
    <s v="None"/>
    <d v="2019-05-26T00:00:00"/>
    <d v="1899-12-30T14:55:00"/>
    <d v="1899-12-30T15:00:00"/>
    <d v="1899-12-30T15:00:00"/>
    <s v="No"/>
    <n v="14"/>
    <x v="22"/>
    <x v="24"/>
  </r>
  <r>
    <s v="T2"/>
    <s v="Los Angeles"/>
    <x v="0"/>
    <s v="EI145"/>
    <d v="2019-05-26T14:55:00"/>
    <s v="May"/>
    <s v="Sunday"/>
    <n v="11"/>
    <s v="Short"/>
    <d v="2019-05-26T00:00:00"/>
    <d v="1899-12-30T14:55:00"/>
    <d v="1899-12-30T15:00:00"/>
    <d v="1899-12-30T15:06:00"/>
    <s v="No"/>
    <n v="566"/>
    <x v="0"/>
    <x v="0"/>
  </r>
  <r>
    <s v="T1"/>
    <s v="Barcelona"/>
    <x v="16"/>
    <s v="VY8721"/>
    <d v="2019-05-26T15:05:00"/>
    <s v="May"/>
    <s v="Sunday"/>
    <n v="56"/>
    <s v="Long"/>
    <d v="2019-05-26T00:00:00"/>
    <d v="1899-12-30T15:05:00"/>
    <d v="1899-12-30T15:10:00"/>
    <d v="1899-12-30T16:01:00"/>
    <s v="Yes"/>
    <n v="15"/>
    <x v="15"/>
    <x v="15"/>
  </r>
  <r>
    <s v="T1"/>
    <s v="Heraklion"/>
    <x v="10"/>
    <s v="TOM1738"/>
    <d v="2019-05-26T15:10:00"/>
    <s v="May"/>
    <s v="Sunday"/>
    <n v="45"/>
    <s v="Long"/>
    <d v="2019-05-26T00:00:00"/>
    <d v="1899-12-30T15:10:00"/>
    <d v="1899-12-30T15:10:00"/>
    <d v="1899-12-30T15:55:00"/>
    <s v="Yes"/>
    <n v="29"/>
    <x v="9"/>
    <x v="9"/>
  </r>
  <r>
    <s v="T1"/>
    <s v="Doha"/>
    <x v="17"/>
    <s v="QR018"/>
    <d v="2019-05-26T15:10:00"/>
    <s v="May"/>
    <s v="Sunday"/>
    <n v="4"/>
    <s v="None"/>
    <d v="2019-05-26T00:00:00"/>
    <d v="1899-12-30T15:10:00"/>
    <d v="1899-12-30T15:10:00"/>
    <d v="1899-12-30T15:14:00"/>
    <s v="No"/>
    <n v="4"/>
    <x v="8"/>
    <x v="16"/>
  </r>
  <r>
    <s v="T1"/>
    <s v="Cardiff"/>
    <x v="8"/>
    <s v="BE4524"/>
    <d v="2019-05-26T15:15:00"/>
    <s v="May"/>
    <s v="Sunday"/>
    <n v="45"/>
    <s v="Long"/>
    <d v="2019-05-26T00:00:00"/>
    <d v="1899-12-30T15:15:00"/>
    <d v="1899-12-30T15:20:00"/>
    <d v="1899-12-30T16:00:00"/>
    <s v="Yes"/>
    <n v="20"/>
    <x v="7"/>
    <x v="7"/>
  </r>
  <r>
    <s v="T2"/>
    <s v="Geneva"/>
    <x v="0"/>
    <s v="EI684"/>
    <d v="2019-05-26T13:20:00"/>
    <s v="May"/>
    <s v="Sunday"/>
    <n v="4"/>
    <s v="None"/>
    <d v="2019-05-26T00:00:00"/>
    <d v="1899-12-30T13:20:00"/>
    <d v="1899-12-30T13:20:00"/>
    <d v="1899-12-30T13:24:00"/>
    <s v="No"/>
    <n v="566"/>
    <x v="0"/>
    <x v="0"/>
  </r>
  <r>
    <s v="T2"/>
    <s v="London - LCY"/>
    <x v="0"/>
    <s v="EI286"/>
    <d v="2019-05-26T13:20:00"/>
    <s v="May"/>
    <s v="Sunday"/>
    <n v="12"/>
    <s v="Short"/>
    <d v="2019-05-26T00:00:00"/>
    <d v="1899-12-30T13:20:00"/>
    <d v="1899-12-30T13:20:00"/>
    <d v="1899-12-30T13:32:00"/>
    <s v="No"/>
    <n v="566"/>
    <x v="0"/>
    <x v="0"/>
  </r>
  <r>
    <s v="T1"/>
    <s v="Amsterdam"/>
    <x v="7"/>
    <s v="KL936"/>
    <d v="2019-05-26T13:20:00"/>
    <s v="May"/>
    <s v="Sunday"/>
    <n v="18"/>
    <s v="Short"/>
    <d v="2019-05-26T00:00:00"/>
    <d v="1899-12-30T13:20:00"/>
    <d v="1899-12-30T13:20:00"/>
    <d v="1899-12-30T13:38:00"/>
    <s v="No"/>
    <n v="50"/>
    <x v="6"/>
    <x v="6"/>
  </r>
  <r>
    <s v="T2"/>
    <s v="Glasgow"/>
    <x v="0"/>
    <s v="EI3224"/>
    <d v="2019-05-26T13:20:00"/>
    <s v="May"/>
    <s v="Sunday"/>
    <n v="32"/>
    <s v="Long"/>
    <d v="2019-05-26T00:00:00"/>
    <d v="1899-12-30T13:20:00"/>
    <d v="1899-12-30T13:20:00"/>
    <d v="1899-12-30T13:52:00"/>
    <s v="Yes"/>
    <n v="566"/>
    <x v="0"/>
    <x v="0"/>
  </r>
  <r>
    <s v="T1"/>
    <s v="Birmingham"/>
    <x v="2"/>
    <s v="FR670"/>
    <d v="2019-05-26T13:25:00"/>
    <s v="May"/>
    <s v="Sunday"/>
    <n v="4"/>
    <s v="None"/>
    <d v="2019-05-26T00:00:00"/>
    <d v="1899-12-30T13:25:00"/>
    <d v="1899-12-30T13:30:00"/>
    <d v="1899-12-30T13:29:00"/>
    <s v="No"/>
    <n v="520"/>
    <x v="2"/>
    <x v="2"/>
  </r>
  <r>
    <s v="T1"/>
    <s v="Cologne/Bonn"/>
    <x v="2"/>
    <s v="FR8035"/>
    <d v="2019-05-26T13:25:00"/>
    <s v="May"/>
    <s v="Sunday"/>
    <n v="19"/>
    <s v="Short"/>
    <d v="2019-05-26T00:00:00"/>
    <d v="1899-12-30T13:25:00"/>
    <d v="1899-12-30T13:30:00"/>
    <d v="1899-12-30T13:44:00"/>
    <s v="No"/>
    <n v="520"/>
    <x v="2"/>
    <x v="2"/>
  </r>
  <r>
    <s v="T1"/>
    <s v="Girona"/>
    <x v="2"/>
    <s v="FR7036"/>
    <d v="2019-05-26T13:30:00"/>
    <s v="May"/>
    <s v="Sunday"/>
    <n v="20"/>
    <s v="Medium"/>
    <d v="2019-05-26T00:00:00"/>
    <d v="1899-12-30T13:30:00"/>
    <d v="1899-12-30T13:30:00"/>
    <d v="1899-12-30T13:50:00"/>
    <s v="No"/>
    <n v="520"/>
    <x v="2"/>
    <x v="2"/>
  </r>
  <r>
    <s v="T2"/>
    <s v="Toronto YYZ"/>
    <x v="0"/>
    <s v="EI129"/>
    <d v="2019-05-26T13:35:00"/>
    <s v="May"/>
    <s v="Sunday"/>
    <n v="8"/>
    <s v="None"/>
    <d v="2019-05-26T00:00:00"/>
    <d v="1899-12-30T13:35:00"/>
    <d v="1899-12-30T13:40:00"/>
    <d v="1899-12-30T13:43:00"/>
    <s v="No"/>
    <n v="566"/>
    <x v="0"/>
    <x v="0"/>
  </r>
  <r>
    <s v="T2"/>
    <s v="London-LHR"/>
    <x v="0"/>
    <s v="EI166"/>
    <d v="2019-05-26T13:40:00"/>
    <s v="May"/>
    <s v="Sunday"/>
    <n v="9"/>
    <s v="None"/>
    <d v="2019-05-26T00:00:00"/>
    <d v="1899-12-30T13:40:00"/>
    <d v="1899-12-30T13:40:00"/>
    <d v="1899-12-30T13:49:00"/>
    <s v="No"/>
    <n v="566"/>
    <x v="0"/>
    <x v="0"/>
  </r>
  <r>
    <s v="T2"/>
    <s v="Paris-CDG"/>
    <x v="0"/>
    <s v="EI526"/>
    <d v="2019-05-26T13:40:00"/>
    <s v="May"/>
    <s v="Sunday"/>
    <n v="12"/>
    <s v="Short"/>
    <d v="2019-05-26T00:00:00"/>
    <d v="1899-12-30T13:40:00"/>
    <d v="1899-12-30T13:40:00"/>
    <d v="1899-12-30T13:52:00"/>
    <s v="No"/>
    <n v="566"/>
    <x v="0"/>
    <x v="0"/>
  </r>
  <r>
    <s v="T2"/>
    <s v="Dubai"/>
    <x v="9"/>
    <s v="EK162"/>
    <d v="2019-05-26T13:50:00"/>
    <s v="May"/>
    <s v="Sunday"/>
    <n v="27"/>
    <s v="Medium"/>
    <d v="2019-05-26T00:00:00"/>
    <d v="1899-12-30T13:50:00"/>
    <d v="1899-12-30T13:50:00"/>
    <d v="1899-12-30T14:17:00"/>
    <s v="Yes"/>
    <n v="5"/>
    <x v="8"/>
    <x v="8"/>
  </r>
  <r>
    <s v="T1"/>
    <s v="Manchester"/>
    <x v="2"/>
    <s v="FR562"/>
    <d v="2019-05-26T13:50:00"/>
    <s v="May"/>
    <s v="Sunday"/>
    <n v="3"/>
    <s v="None"/>
    <d v="2019-05-26T00:00:00"/>
    <d v="1899-12-30T13:50:00"/>
    <d v="1899-12-30T13:50:00"/>
    <d v="1899-12-30T13:53:00"/>
    <s v="No"/>
    <n v="520"/>
    <x v="2"/>
    <x v="2"/>
  </r>
  <r>
    <s v="T2"/>
    <s v="Amsterdam"/>
    <x v="0"/>
    <s v="EI608"/>
    <d v="2019-05-26T13:50:00"/>
    <s v="May"/>
    <s v="Sunday"/>
    <n v="3"/>
    <s v="None"/>
    <d v="2019-05-26T00:00:00"/>
    <d v="1899-12-30T13:50:00"/>
    <d v="1899-12-30T13:50:00"/>
    <d v="1899-12-30T13:53:00"/>
    <s v="No"/>
    <n v="566"/>
    <x v="0"/>
    <x v="0"/>
  </r>
  <r>
    <s v="T1"/>
    <s v="Venice"/>
    <x v="2"/>
    <s v="FR9452"/>
    <d v="2019-05-26T14:00:00"/>
    <s v="May"/>
    <s v="Sunday"/>
    <n v="17"/>
    <s v="Short"/>
    <d v="2019-05-26T00:00:00"/>
    <d v="1899-12-30T14:00:00"/>
    <d v="1899-12-30T14:00:00"/>
    <d v="1899-12-30T14:17:00"/>
    <s v="No"/>
    <n v="520"/>
    <x v="2"/>
    <x v="2"/>
  </r>
  <r>
    <s v="T2"/>
    <s v="Bristol"/>
    <x v="0"/>
    <s v="EI3284"/>
    <d v="2019-05-26T14:00:00"/>
    <s v="May"/>
    <s v="Sunday"/>
    <n v="14"/>
    <s v="Short"/>
    <d v="2019-05-26T00:00:00"/>
    <d v="1899-12-30T14:00:00"/>
    <d v="1899-12-30T14:00:00"/>
    <d v="1899-12-30T14:14:00"/>
    <s v="No"/>
    <n v="566"/>
    <x v="0"/>
    <x v="0"/>
  </r>
  <r>
    <s v="T1"/>
    <s v="Glasgow"/>
    <x v="2"/>
    <s v="FR5774"/>
    <d v="2019-05-26T14:00:00"/>
    <s v="May"/>
    <s v="Sunday"/>
    <n v="10"/>
    <s v="Short"/>
    <d v="2019-05-26T00:00:00"/>
    <d v="1899-12-30T14:00:00"/>
    <d v="1899-12-30T14:00:00"/>
    <d v="1899-12-30T14:10:00"/>
    <s v="No"/>
    <n v="520"/>
    <x v="2"/>
    <x v="2"/>
  </r>
  <r>
    <s v="T1"/>
    <s v="Porto"/>
    <x v="2"/>
    <s v="FR7072"/>
    <d v="2019-05-26T14:05:00"/>
    <s v="May"/>
    <s v="Sunday"/>
    <n v="29"/>
    <s v="Medium"/>
    <d v="2019-05-26T00:00:00"/>
    <d v="1899-12-30T14:05:00"/>
    <d v="1899-12-30T14:10:00"/>
    <d v="1899-12-30T14:34:00"/>
    <s v="Yes"/>
    <n v="520"/>
    <x v="2"/>
    <x v="2"/>
  </r>
  <r>
    <s v="T1"/>
    <s v="Bordeaux"/>
    <x v="2"/>
    <s v="FR6485"/>
    <d v="2019-05-26T14:10:00"/>
    <s v="May"/>
    <s v="Sunday"/>
    <n v="6"/>
    <s v="None"/>
    <d v="2019-05-26T00:00:00"/>
    <d v="1899-12-30T14:10:00"/>
    <d v="1899-12-30T14:10:00"/>
    <d v="1899-12-30T14:16:00"/>
    <s v="No"/>
    <n v="520"/>
    <x v="2"/>
    <x v="2"/>
  </r>
  <r>
    <s v="T1"/>
    <s v="Paris-CDG"/>
    <x v="15"/>
    <s v="AF1817"/>
    <d v="2019-05-26T14:10:00"/>
    <s v="May"/>
    <s v="Sunday"/>
    <n v="1"/>
    <s v="None"/>
    <d v="2019-05-26T00:00:00"/>
    <d v="1899-12-30T14:10:00"/>
    <d v="1899-12-30T14:10:00"/>
    <d v="1899-12-30T14:11:00"/>
    <s v="No"/>
    <n v="12"/>
    <x v="14"/>
    <x v="14"/>
  </r>
  <r>
    <s v="T1"/>
    <s v="Lanzarote"/>
    <x v="10"/>
    <s v="TOM1706"/>
    <d v="2019-05-26T15:55:00"/>
    <s v="May"/>
    <s v="Sunday"/>
    <n v="67"/>
    <s v="Long"/>
    <d v="2019-05-26T00:00:00"/>
    <d v="1899-12-30T15:55:00"/>
    <d v="1899-12-30T16:00:00"/>
    <d v="1899-12-30T17:02:00"/>
    <s v="Yes"/>
    <n v="29"/>
    <x v="9"/>
    <x v="9"/>
  </r>
  <r>
    <s v="T2"/>
    <s v="Chicago"/>
    <x v="20"/>
    <s v="UA153"/>
    <d v="2019-05-26T12:25:00"/>
    <s v="May"/>
    <s v="Sunday"/>
    <n v="29"/>
    <s v="Medium"/>
    <d v="2019-05-26T00:00:00"/>
    <d v="1899-12-30T12:25:00"/>
    <d v="1899-12-30T12:30:00"/>
    <d v="1899-12-30T12:54:00"/>
    <s v="Yes"/>
    <n v="18"/>
    <x v="17"/>
    <x v="19"/>
  </r>
  <r>
    <s v="T1"/>
    <s v="Toronto YYZ"/>
    <x v="23"/>
    <s v="AC843"/>
    <d v="2019-05-26T12:25:00"/>
    <s v="May"/>
    <s v="Sunday"/>
    <n v="33"/>
    <s v="Long"/>
    <d v="2019-05-26T00:00:00"/>
    <d v="1899-12-30T12:25:00"/>
    <d v="1899-12-30T12:30:00"/>
    <d v="1899-12-30T12:58:00"/>
    <s v="Yes"/>
    <n v="10"/>
    <x v="20"/>
    <x v="22"/>
  </r>
  <r>
    <s v="T2"/>
    <s v="Nantes"/>
    <x v="0"/>
    <s v="EI538"/>
    <d v="2019-05-26T12:25:00"/>
    <s v="May"/>
    <s v="Sunday"/>
    <n v="12"/>
    <s v="Short"/>
    <d v="2019-05-26T00:00:00"/>
    <d v="1899-12-30T12:25:00"/>
    <d v="1899-12-30T12:30:00"/>
    <d v="1899-12-30T12:37:00"/>
    <s v="No"/>
    <n v="566"/>
    <x v="0"/>
    <x v="0"/>
  </r>
  <r>
    <s v="T2"/>
    <s v="Washington"/>
    <x v="0"/>
    <s v="EI119"/>
    <d v="2019-05-26T12:35:00"/>
    <s v="May"/>
    <s v="Sunday"/>
    <n v="2"/>
    <s v="None"/>
    <d v="2019-05-26T00:00:00"/>
    <d v="1899-12-30T12:35:00"/>
    <d v="1899-12-30T12:40:00"/>
    <d v="1899-12-30T12:37:00"/>
    <s v="No"/>
    <n v="566"/>
    <x v="0"/>
    <x v="0"/>
  </r>
  <r>
    <s v="T2"/>
    <s v="San Francisco"/>
    <x v="0"/>
    <s v="EI147"/>
    <d v="2019-05-26T12:35:00"/>
    <s v="May"/>
    <s v="Sunday"/>
    <n v="4"/>
    <s v="None"/>
    <d v="2019-05-26T00:00:00"/>
    <d v="1899-12-30T12:35:00"/>
    <d v="1899-12-30T12:40:00"/>
    <d v="1899-12-30T12:39:00"/>
    <s v="No"/>
    <n v="566"/>
    <x v="0"/>
    <x v="0"/>
  </r>
  <r>
    <s v="T1"/>
    <s v="Edinburgh"/>
    <x v="2"/>
    <s v="FR816"/>
    <d v="2019-05-26T12:35:00"/>
    <s v="May"/>
    <s v="Sunday"/>
    <n v="9"/>
    <s v="None"/>
    <d v="2019-05-26T00:00:00"/>
    <d v="1899-12-30T12:35:00"/>
    <d v="1899-12-30T12:40:00"/>
    <d v="1899-12-30T12:44:00"/>
    <s v="No"/>
    <n v="520"/>
    <x v="2"/>
    <x v="2"/>
  </r>
  <r>
    <s v="T1"/>
    <s v="Barcelona"/>
    <x v="2"/>
    <s v="FR3977"/>
    <d v="2019-05-26T12:40:00"/>
    <s v="May"/>
    <s v="Sunday"/>
    <n v="17"/>
    <s v="Short"/>
    <d v="2019-05-26T00:00:00"/>
    <d v="1899-12-30T12:40:00"/>
    <d v="1899-12-30T12:40:00"/>
    <d v="1899-12-30T12:57:00"/>
    <s v="No"/>
    <n v="520"/>
    <x v="2"/>
    <x v="2"/>
  </r>
  <r>
    <s v="T2"/>
    <s v="Kerry"/>
    <x v="0"/>
    <s v="EI3204"/>
    <d v="2019-05-26T12:40:00"/>
    <s v="May"/>
    <s v="Sunday"/>
    <n v="7"/>
    <s v="None"/>
    <d v="2019-05-26T00:00:00"/>
    <d v="1899-12-30T12:40:00"/>
    <d v="1899-12-30T12:40:00"/>
    <d v="1899-12-30T12:47:00"/>
    <s v="No"/>
    <n v="566"/>
    <x v="0"/>
    <x v="0"/>
  </r>
  <r>
    <s v="T2"/>
    <s v="Prague"/>
    <x v="0"/>
    <s v="EI644"/>
    <d v="2019-05-26T12:45:00"/>
    <s v="May"/>
    <s v="Sunday"/>
    <n v="30"/>
    <s v="Long"/>
    <d v="2019-05-26T00:00:00"/>
    <d v="1899-12-30T12:45:00"/>
    <d v="1899-12-30T12:50:00"/>
    <d v="1899-12-30T13:15:00"/>
    <s v="Yes"/>
    <n v="566"/>
    <x v="0"/>
    <x v="0"/>
  </r>
  <r>
    <s v="T2"/>
    <s v="Washington"/>
    <x v="20"/>
    <s v="UA127"/>
    <d v="2019-05-26T12:55:00"/>
    <s v="May"/>
    <s v="Sunday"/>
    <n v="14"/>
    <s v="Short"/>
    <d v="2019-05-26T00:00:00"/>
    <d v="1899-12-30T12:55:00"/>
    <d v="1899-12-30T13:00:00"/>
    <d v="1899-12-30T13:09:00"/>
    <s v="No"/>
    <n v="18"/>
    <x v="17"/>
    <x v="19"/>
  </r>
  <r>
    <s v="T1"/>
    <s v="London-LGW"/>
    <x v="2"/>
    <s v="FR122"/>
    <d v="2019-05-26T12:55:00"/>
    <s v="May"/>
    <s v="Sunday"/>
    <n v="23"/>
    <s v="Medium"/>
    <d v="2019-05-26T00:00:00"/>
    <d v="1899-12-30T12:55:00"/>
    <d v="1899-12-30T13:00:00"/>
    <d v="1899-12-30T13:18:00"/>
    <s v="Yes"/>
    <n v="520"/>
    <x v="2"/>
    <x v="2"/>
  </r>
  <r>
    <s v="T2"/>
    <s v="London-LGW"/>
    <x v="0"/>
    <s v="EI236"/>
    <d v="2019-05-26T12:55:00"/>
    <s v="May"/>
    <s v="Sunday"/>
    <n v="18"/>
    <s v="Short"/>
    <d v="2019-05-26T00:00:00"/>
    <d v="1899-12-30T12:55:00"/>
    <d v="1899-12-30T13:00:00"/>
    <d v="1899-12-30T13:13:00"/>
    <s v="No"/>
    <n v="566"/>
    <x v="0"/>
    <x v="0"/>
  </r>
  <r>
    <s v="T2"/>
    <s v="Bordeaux"/>
    <x v="0"/>
    <s v="EI506"/>
    <d v="2019-05-26T12:55:00"/>
    <s v="May"/>
    <s v="Sunday"/>
    <n v="3"/>
    <s v="None"/>
    <d v="2019-05-26T00:00:00"/>
    <d v="1899-12-30T12:55:00"/>
    <d v="1899-12-30T13:00:00"/>
    <d v="1899-12-30T12:58:00"/>
    <s v="No"/>
    <n v="566"/>
    <x v="0"/>
    <x v="0"/>
  </r>
  <r>
    <s v="T2"/>
    <s v="Bilbao"/>
    <x v="0"/>
    <s v="EI748"/>
    <d v="2019-05-26T13:00:00"/>
    <s v="May"/>
    <s v="Sunday"/>
    <n v="0"/>
    <s v="None"/>
    <d v="2019-05-26T00:00:00"/>
    <d v="1899-12-30T13:00:00"/>
    <d v="1899-12-30T13:00:00"/>
    <d v="1899-12-30T13:00:00"/>
    <s v="No"/>
    <n v="566"/>
    <x v="0"/>
    <x v="0"/>
  </r>
  <r>
    <s v="T2"/>
    <s v="Newark"/>
    <x v="0"/>
    <s v="EI101"/>
    <d v="2019-05-26T13:00:00"/>
    <s v="May"/>
    <s v="Sunday"/>
    <n v="4"/>
    <s v="None"/>
    <d v="2019-05-26T00:00:00"/>
    <d v="1899-12-30T13:00:00"/>
    <d v="1899-12-30T13:00:00"/>
    <d v="1899-12-30T13:04:00"/>
    <s v="No"/>
    <n v="566"/>
    <x v="0"/>
    <x v="0"/>
  </r>
  <r>
    <s v="T1"/>
    <s v="London-LHR"/>
    <x v="4"/>
    <s v="BA835"/>
    <d v="2019-05-26T13:00:00"/>
    <s v="May"/>
    <s v="Sunday"/>
    <n v="4"/>
    <s v="None"/>
    <d v="2019-05-26T00:00:00"/>
    <d v="1899-12-30T13:00:00"/>
    <d v="1899-12-30T13:00:00"/>
    <d v="1899-12-30T13:04:00"/>
    <s v="No"/>
    <n v="40"/>
    <x v="4"/>
    <x v="4"/>
  </r>
  <r>
    <s v="T1"/>
    <s v="Madrid"/>
    <x v="2"/>
    <s v="FR3978"/>
    <d v="2019-05-26T13:05:00"/>
    <s v="May"/>
    <s v="Sunday"/>
    <n v="24"/>
    <s v="Medium"/>
    <d v="2019-05-26T00:00:00"/>
    <d v="1899-12-30T13:05:00"/>
    <d v="1899-12-30T13:10:00"/>
    <d v="1899-12-30T13:29:00"/>
    <s v="Yes"/>
    <n v="520"/>
    <x v="2"/>
    <x v="2"/>
  </r>
  <r>
    <s v="T2"/>
    <s v="Santiago"/>
    <x v="0"/>
    <s v="EI742"/>
    <d v="2019-05-26T13:05:00"/>
    <s v="May"/>
    <s v="Sunday"/>
    <n v="1"/>
    <s v="None"/>
    <d v="2019-05-26T00:00:00"/>
    <d v="1899-12-30T13:05:00"/>
    <d v="1899-12-30T13:10:00"/>
    <d v="1899-12-30T13:06:00"/>
    <s v="No"/>
    <n v="566"/>
    <x v="0"/>
    <x v="0"/>
  </r>
  <r>
    <s v="T2"/>
    <s v="Philadelphia"/>
    <x v="0"/>
    <s v="EI115"/>
    <d v="2019-05-26T13:10:00"/>
    <s v="May"/>
    <s v="Sunday"/>
    <n v="19"/>
    <s v="Short"/>
    <d v="2019-05-26T00:00:00"/>
    <d v="1899-12-30T13:10:00"/>
    <d v="1899-12-30T13:10:00"/>
    <d v="1899-12-30T13:29:00"/>
    <s v="No"/>
    <n v="566"/>
    <x v="0"/>
    <x v="0"/>
  </r>
  <r>
    <s v="T2"/>
    <s v="Edinburgh"/>
    <x v="0"/>
    <s v="EI3254"/>
    <d v="2019-05-26T13:10:00"/>
    <s v="May"/>
    <s v="Sunday"/>
    <n v="17"/>
    <s v="Short"/>
    <d v="2019-05-26T00:00:00"/>
    <d v="1899-12-30T13:10:00"/>
    <d v="1899-12-30T13:10:00"/>
    <d v="1899-12-30T13:27:00"/>
    <s v="No"/>
    <n v="566"/>
    <x v="0"/>
    <x v="0"/>
  </r>
  <r>
    <s v="T1"/>
    <s v="Southampton"/>
    <x v="8"/>
    <s v="BE384"/>
    <d v="2019-05-26T13:10:00"/>
    <s v="May"/>
    <s v="Sunday"/>
    <n v="14"/>
    <s v="Short"/>
    <d v="2019-05-26T00:00:00"/>
    <d v="1899-12-30T13:10:00"/>
    <d v="1899-12-30T13:10:00"/>
    <d v="1899-12-30T13:24:00"/>
    <s v="No"/>
    <n v="20"/>
    <x v="7"/>
    <x v="7"/>
  </r>
  <r>
    <s v="T1"/>
    <s v="Frankfurt"/>
    <x v="12"/>
    <s v="LH979"/>
    <d v="2019-05-26T12:10:00"/>
    <s v="May"/>
    <s v="Sunday"/>
    <n v="4"/>
    <s v="None"/>
    <d v="2019-05-26T00:00:00"/>
    <d v="1899-12-30T12:10:00"/>
    <d v="1899-12-30T12:10:00"/>
    <d v="1899-12-30T12:14:00"/>
    <s v="No"/>
    <n v="17"/>
    <x v="11"/>
    <x v="11"/>
  </r>
  <r>
    <s v="T2"/>
    <s v="Marseille"/>
    <x v="0"/>
    <s v="EI514"/>
    <d v="2019-05-26T12:15:00"/>
    <s v="May"/>
    <s v="Sunday"/>
    <n v="6"/>
    <s v="None"/>
    <d v="2019-05-26T00:00:00"/>
    <d v="1899-12-30T12:15:00"/>
    <d v="1899-12-30T12:20:00"/>
    <d v="1899-12-30T12:21:00"/>
    <s v="No"/>
    <n v="566"/>
    <x v="0"/>
    <x v="0"/>
  </r>
  <r>
    <s v="T2"/>
    <s v="Vienna"/>
    <x v="0"/>
    <s v="EI664"/>
    <d v="2019-05-26T12:15:00"/>
    <s v="May"/>
    <s v="Sunday"/>
    <n v="9"/>
    <s v="None"/>
    <d v="2019-05-26T00:00:00"/>
    <d v="1899-12-30T12:15:00"/>
    <d v="1899-12-30T12:20:00"/>
    <d v="1899-12-30T12:24:00"/>
    <s v="No"/>
    <n v="566"/>
    <x v="0"/>
    <x v="0"/>
  </r>
  <r>
    <s v="T2"/>
    <s v="Atlanta"/>
    <x v="22"/>
    <s v="DL177"/>
    <d v="2019-05-26T12:20:00"/>
    <s v="May"/>
    <s v="Sunday"/>
    <n v="32"/>
    <s v="Long"/>
    <d v="2019-05-26T00:00:00"/>
    <d v="1899-12-30T12:20:00"/>
    <d v="1899-12-30T12:20:00"/>
    <d v="1899-12-30T12:52:00"/>
    <s v="Yes"/>
    <n v="17"/>
    <x v="19"/>
    <x v="21"/>
  </r>
  <r>
    <s v="T1"/>
    <s v="Manchester"/>
    <x v="2"/>
    <s v="FR554"/>
    <d v="2019-05-26T10:35:00"/>
    <s v="May"/>
    <s v="Sunday"/>
    <n v="0"/>
    <s v="None"/>
    <d v="2019-05-26T00:00:00"/>
    <d v="1899-12-30T10:35:00"/>
    <d v="1899-12-30T10:40:00"/>
    <d v="1899-12-30T10:35:00"/>
    <s v="No"/>
    <n v="520"/>
    <x v="2"/>
    <x v="2"/>
  </r>
  <r>
    <s v="T1"/>
    <s v="Lisbon"/>
    <x v="11"/>
    <s v="TP1323"/>
    <d v="2019-05-26T10:35:00"/>
    <s v="May"/>
    <s v="Sunday"/>
    <n v="22"/>
    <s v="Medium"/>
    <d v="2019-05-26T00:00:00"/>
    <d v="1899-12-30T10:35:00"/>
    <d v="1899-12-30T10:40:00"/>
    <d v="1899-12-30T10:57:00"/>
    <s v="Yes"/>
    <n v="23"/>
    <x v="10"/>
    <x v="10"/>
  </r>
  <r>
    <s v="T2"/>
    <s v="New York"/>
    <x v="0"/>
    <s v="EI105"/>
    <d v="2019-05-26T10:50:00"/>
    <s v="May"/>
    <s v="Sunday"/>
    <n v="21"/>
    <s v="Medium"/>
    <d v="2019-05-26T00:00:00"/>
    <d v="1899-12-30T10:50:00"/>
    <d v="1899-12-30T10:50:00"/>
    <d v="1899-12-30T11:11:00"/>
    <s v="Yes"/>
    <n v="566"/>
    <x v="0"/>
    <x v="0"/>
  </r>
  <r>
    <s v="T1"/>
    <s v="Istanbul"/>
    <x v="14"/>
    <s v="TK1976"/>
    <d v="2019-05-26T10:55:00"/>
    <s v="May"/>
    <s v="Sunday"/>
    <n v="41"/>
    <s v="Long"/>
    <d v="2019-05-26T00:00:00"/>
    <d v="1899-12-30T10:55:00"/>
    <d v="1899-12-30T11:00:00"/>
    <d v="1899-12-30T11:36:00"/>
    <s v="Yes"/>
    <n v="18"/>
    <x v="13"/>
    <x v="13"/>
  </r>
  <r>
    <s v="T2"/>
    <s v="Nice"/>
    <x v="0"/>
    <s v="EI544"/>
    <d v="2019-05-26T11:00:00"/>
    <s v="May"/>
    <s v="Sunday"/>
    <n v="19"/>
    <s v="Short"/>
    <d v="2019-05-26T00:00:00"/>
    <d v="1899-12-30T11:00:00"/>
    <d v="1899-12-30T11:00:00"/>
    <d v="1899-12-30T11:19:00"/>
    <s v="No"/>
    <n v="566"/>
    <x v="0"/>
    <x v="0"/>
  </r>
  <r>
    <s v="T1"/>
    <s v="Amsterdam"/>
    <x v="2"/>
    <s v="FR3102"/>
    <d v="2019-05-26T11:05:00"/>
    <s v="May"/>
    <s v="Sunday"/>
    <n v="5"/>
    <s v="None"/>
    <d v="2019-05-26T00:00:00"/>
    <d v="1899-12-30T11:05:00"/>
    <d v="1899-12-30T11:10:00"/>
    <d v="1899-12-30T11:10:00"/>
    <s v="No"/>
    <n v="520"/>
    <x v="2"/>
    <x v="2"/>
  </r>
  <r>
    <s v="T1"/>
    <s v="London-LGW"/>
    <x v="2"/>
    <s v="FR114"/>
    <d v="2019-05-26T11:05:00"/>
    <s v="May"/>
    <s v="Sunday"/>
    <n v="53"/>
    <s v="Long"/>
    <d v="2019-05-26T00:00:00"/>
    <d v="1899-12-30T11:05:00"/>
    <d v="1899-12-30T11:10:00"/>
    <d v="1899-12-30T11:58:00"/>
    <s v="Yes"/>
    <n v="520"/>
    <x v="2"/>
    <x v="2"/>
  </r>
  <r>
    <s v="T1"/>
    <s v="Cardiff"/>
    <x v="8"/>
    <s v="BE4522"/>
    <d v="2019-05-26T11:10:00"/>
    <s v="May"/>
    <s v="Sunday"/>
    <n v="0"/>
    <s v="None"/>
    <d v="2019-05-26T00:00:00"/>
    <d v="1899-12-30T11:10:00"/>
    <d v="1899-12-30T11:10:00"/>
    <d v="1899-12-30T11:10:00"/>
    <s v="No"/>
    <n v="20"/>
    <x v="7"/>
    <x v="7"/>
  </r>
  <r>
    <s v="T2"/>
    <s v="Newcastle"/>
    <x v="0"/>
    <s v="EI3350"/>
    <d v="2019-05-26T11:10:00"/>
    <s v="May"/>
    <s v="Sunday"/>
    <n v="8"/>
    <s v="None"/>
    <d v="2019-05-26T00:00:00"/>
    <d v="1899-12-30T11:10:00"/>
    <d v="1899-12-30T11:10:00"/>
    <d v="1899-12-30T11:18:00"/>
    <s v="No"/>
    <n v="566"/>
    <x v="0"/>
    <x v="0"/>
  </r>
  <r>
    <s v="T2"/>
    <s v="Isle Of Man"/>
    <x v="0"/>
    <s v="EI3212"/>
    <d v="2019-05-26T11:15:00"/>
    <s v="May"/>
    <s v="Sunday"/>
    <n v="15"/>
    <s v="Short"/>
    <d v="2019-05-26T00:00:00"/>
    <d v="1899-12-30T11:15:00"/>
    <d v="1899-12-30T11:20:00"/>
    <d v="1899-12-30T11:30:00"/>
    <s v="No"/>
    <n v="566"/>
    <x v="0"/>
    <x v="0"/>
  </r>
  <r>
    <s v="T1"/>
    <s v="Paris-CDG"/>
    <x v="15"/>
    <s v="AF1717"/>
    <d v="2019-05-26T11:20:00"/>
    <s v="May"/>
    <s v="Sunday"/>
    <n v="11"/>
    <s v="Short"/>
    <d v="2019-05-26T00:00:00"/>
    <d v="1899-12-30T11:20:00"/>
    <d v="1899-12-30T11:20:00"/>
    <d v="1899-12-30T11:31:00"/>
    <s v="No"/>
    <n v="12"/>
    <x v="14"/>
    <x v="14"/>
  </r>
  <r>
    <s v="T2"/>
    <s v="Philadelphia"/>
    <x v="18"/>
    <s v="AA723"/>
    <d v="2019-05-26T11:20:00"/>
    <s v="May"/>
    <s v="Sunday"/>
    <n v="47"/>
    <s v="Long"/>
    <d v="2019-05-26T00:00:00"/>
    <d v="1899-12-30T11:20:00"/>
    <d v="1899-12-30T11:20:00"/>
    <d v="1899-12-30T12:07:00"/>
    <s v="Yes"/>
    <n v="11"/>
    <x v="13"/>
    <x v="17"/>
  </r>
  <r>
    <s v="T2"/>
    <s v="Jersey"/>
    <x v="0"/>
    <s v="EI3342"/>
    <d v="2019-05-26T11:20:00"/>
    <s v="May"/>
    <s v="Sunday"/>
    <n v="6"/>
    <s v="None"/>
    <d v="2019-05-26T00:00:00"/>
    <d v="1899-12-30T11:20:00"/>
    <d v="1899-12-30T11:20:00"/>
    <d v="1899-12-30T11:26:00"/>
    <s v="No"/>
    <n v="566"/>
    <x v="0"/>
    <x v="0"/>
  </r>
  <r>
    <s v="T2"/>
    <s v="London - LCY"/>
    <x v="0"/>
    <s v="EI284"/>
    <d v="2019-05-26T11:20:00"/>
    <s v="May"/>
    <s v="Sunday"/>
    <n v="5"/>
    <s v="None"/>
    <d v="2019-05-26T00:00:00"/>
    <d v="1899-12-30T11:20:00"/>
    <d v="1899-12-30T11:20:00"/>
    <d v="1899-12-30T11:25:00"/>
    <s v="No"/>
    <n v="566"/>
    <x v="0"/>
    <x v="0"/>
  </r>
  <r>
    <s v="T1"/>
    <s v="Brussels"/>
    <x v="2"/>
    <s v="FR1452"/>
    <d v="2019-05-26T11:25:00"/>
    <s v="May"/>
    <s v="Sunday"/>
    <n v="36"/>
    <s v="Long"/>
    <d v="2019-05-26T00:00:00"/>
    <d v="1899-12-30T11:25:00"/>
    <d v="1899-12-30T11:30:00"/>
    <d v="1899-12-30T12:01:00"/>
    <s v="Yes"/>
    <n v="520"/>
    <x v="2"/>
    <x v="2"/>
  </r>
  <r>
    <s v="T2"/>
    <s v="Boston"/>
    <x v="0"/>
    <s v="EI137"/>
    <d v="2019-05-26T11:30:00"/>
    <s v="May"/>
    <s v="Sunday"/>
    <n v="13"/>
    <s v="Short"/>
    <d v="2019-05-26T00:00:00"/>
    <d v="1899-12-30T11:30:00"/>
    <d v="1899-12-30T11:30:00"/>
    <d v="1899-12-30T11:43:00"/>
    <s v="No"/>
    <n v="566"/>
    <x v="0"/>
    <x v="0"/>
  </r>
  <r>
    <s v="T2"/>
    <s v="New York"/>
    <x v="22"/>
    <s v="DL045"/>
    <d v="2019-05-26T11:35:00"/>
    <s v="May"/>
    <s v="Sunday"/>
    <n v="2"/>
    <s v="None"/>
    <d v="2019-05-26T00:00:00"/>
    <d v="1899-12-30T11:35:00"/>
    <d v="1899-12-30T11:40:00"/>
    <d v="1899-12-30T11:37:00"/>
    <s v="No"/>
    <n v="17"/>
    <x v="19"/>
    <x v="21"/>
  </r>
  <r>
    <s v="T1"/>
    <s v="London - LCY"/>
    <x v="4"/>
    <s v="BA4465"/>
    <d v="2019-05-26T11:40:00"/>
    <s v="May"/>
    <s v="Sunday"/>
    <n v="1"/>
    <s v="None"/>
    <d v="2019-05-26T00:00:00"/>
    <d v="1899-12-30T11:40:00"/>
    <d v="1899-12-30T11:40:00"/>
    <d v="1899-12-30T11:41:00"/>
    <s v="No"/>
    <n v="40"/>
    <x v="4"/>
    <x v="4"/>
  </r>
  <r>
    <s v="T2"/>
    <s v="Faro"/>
    <x v="0"/>
    <s v="EI494"/>
    <d v="2019-05-26T11:45:00"/>
    <s v="May"/>
    <s v="Sunday"/>
    <n v="31"/>
    <s v="Long"/>
    <d v="2019-05-26T00:00:00"/>
    <d v="1899-12-30T11:45:00"/>
    <d v="1899-12-30T11:50:00"/>
    <d v="1899-12-30T12:16:00"/>
    <s v="Yes"/>
    <n v="566"/>
    <x v="0"/>
    <x v="0"/>
  </r>
  <r>
    <s v="T1"/>
    <s v="Keflavik"/>
    <x v="25"/>
    <s v="FI417"/>
    <d v="2019-05-26T11:45:00"/>
    <s v="May"/>
    <s v="Sunday"/>
    <n v="38"/>
    <s v="Long"/>
    <d v="2019-05-26T00:00:00"/>
    <d v="1899-12-30T11:45:00"/>
    <d v="1899-12-30T11:50:00"/>
    <d v="1899-12-30T12:23:00"/>
    <s v="Yes"/>
    <n v="17"/>
    <x v="21"/>
    <x v="23"/>
  </r>
  <r>
    <s v="T2"/>
    <s v="Lyon-Saint Exupery"/>
    <x v="0"/>
    <s v="EI552"/>
    <d v="2019-05-26T11:45:00"/>
    <s v="May"/>
    <s v="Sunday"/>
    <n v="2"/>
    <s v="None"/>
    <d v="2019-05-26T00:00:00"/>
    <d v="1899-12-30T11:45:00"/>
    <d v="1899-12-30T11:50:00"/>
    <d v="1899-12-30T11:47:00"/>
    <s v="No"/>
    <n v="566"/>
    <x v="0"/>
    <x v="0"/>
  </r>
  <r>
    <s v="T1"/>
    <s v="Faro"/>
    <x v="2"/>
    <s v="FR9370"/>
    <d v="2019-05-26T11:50:00"/>
    <s v="May"/>
    <s v="Sunday"/>
    <n v="23"/>
    <s v="Medium"/>
    <d v="2019-05-26T00:00:00"/>
    <d v="1899-12-30T11:50:00"/>
    <d v="1899-12-30T11:50:00"/>
    <d v="1899-12-30T12:13:00"/>
    <s v="Yes"/>
    <n v="520"/>
    <x v="2"/>
    <x v="2"/>
  </r>
  <r>
    <s v="T1"/>
    <s v="London-STN"/>
    <x v="2"/>
    <s v="FR2272"/>
    <d v="2019-05-26T11:55:00"/>
    <s v="May"/>
    <s v="Sunday"/>
    <n v="3"/>
    <s v="None"/>
    <d v="2019-05-26T00:00:00"/>
    <d v="1899-12-30T11:55:00"/>
    <d v="1899-12-30T12:00:00"/>
    <d v="1899-12-30T11:58:00"/>
    <s v="No"/>
    <n v="520"/>
    <x v="2"/>
    <x v="2"/>
  </r>
  <r>
    <s v="T2"/>
    <s v="Toulouse"/>
    <x v="0"/>
    <s v="EI532"/>
    <d v="2019-05-26T12:00:00"/>
    <s v="May"/>
    <s v="Sunday"/>
    <n v="10"/>
    <s v="Short"/>
    <d v="2019-05-26T00:00:00"/>
    <d v="1899-12-30T12:00:00"/>
    <d v="1899-12-30T12:00:00"/>
    <d v="1899-12-30T12:10:00"/>
    <s v="No"/>
    <n v="566"/>
    <x v="0"/>
    <x v="0"/>
  </r>
  <r>
    <s v="T1"/>
    <s v="Cologne/Bonn"/>
    <x v="21"/>
    <s v="EW397"/>
    <d v="2019-05-26T12:00:00"/>
    <s v="May"/>
    <s v="Sunday"/>
    <n v="8"/>
    <s v="None"/>
    <d v="2019-05-26T00:00:00"/>
    <d v="1899-12-30T12:00:00"/>
    <d v="1899-12-30T12:00:00"/>
    <d v="1899-12-30T12:08:00"/>
    <s v="No"/>
    <n v="5"/>
    <x v="18"/>
    <x v="20"/>
  </r>
  <r>
    <s v="T1"/>
    <s v="Oslo"/>
    <x v="33"/>
    <s v="SK4604"/>
    <d v="2019-05-26T12:05:00"/>
    <s v="May"/>
    <s v="Sunday"/>
    <n v="8"/>
    <s v="None"/>
    <d v="2019-05-26T00:00:00"/>
    <d v="1899-12-30T12:05:00"/>
    <d v="1899-12-30T12:10:00"/>
    <d v="1899-12-30T12:13:00"/>
    <s v="No"/>
    <n v="4"/>
    <x v="10"/>
    <x v="30"/>
  </r>
  <r>
    <s v="T1"/>
    <s v="Vancouver"/>
    <x v="23"/>
    <s v="AC1941"/>
    <d v="2019-05-26T10:15:00"/>
    <s v="May"/>
    <s v="Sunday"/>
    <n v="3"/>
    <s v="None"/>
    <d v="2019-05-26T00:00:00"/>
    <d v="1899-12-30T10:15:00"/>
    <d v="1899-12-30T10:20:00"/>
    <d v="1899-12-30T10:18:00"/>
    <s v="No"/>
    <n v="10"/>
    <x v="20"/>
    <x v="22"/>
  </r>
  <r>
    <s v="T1"/>
    <s v="Helsinki"/>
    <x v="29"/>
    <s v="AY1382"/>
    <d v="2019-05-26T10:15:00"/>
    <s v="May"/>
    <s v="Sunday"/>
    <n v="5"/>
    <s v="None"/>
    <d v="2019-05-26T00:00:00"/>
    <d v="1899-12-30T10:15:00"/>
    <d v="1899-12-30T10:20:00"/>
    <d v="1899-12-30T10:20:00"/>
    <s v="No"/>
    <n v="9"/>
    <x v="15"/>
    <x v="27"/>
  </r>
  <r>
    <s v="T1"/>
    <s v="Zagreb"/>
    <x v="36"/>
    <s v="OU513"/>
    <d v="2019-05-26T10:20:00"/>
    <s v="May"/>
    <s v="Sunday"/>
    <n v="58"/>
    <s v="Long"/>
    <d v="2019-05-26T00:00:00"/>
    <d v="1899-12-30T10:20:00"/>
    <d v="1899-12-30T10:20:00"/>
    <d v="1899-12-30T11:18:00"/>
    <s v="Yes"/>
    <n v="2"/>
    <x v="23"/>
    <x v="16"/>
  </r>
  <r>
    <s v="T2"/>
    <s v="Newark"/>
    <x v="20"/>
    <s v="UA022"/>
    <d v="2019-05-26T09:20:00"/>
    <s v="May"/>
    <s v="Sunday"/>
    <n v="36"/>
    <s v="Long"/>
    <d v="2019-05-26T00:00:00"/>
    <d v="1899-12-30T09:20:00"/>
    <d v="1899-12-30T09:20:00"/>
    <d v="1899-12-30T09:56:00"/>
    <s v="Yes"/>
    <n v="18"/>
    <x v="17"/>
    <x v="19"/>
  </r>
  <r>
    <s v="T1"/>
    <s v="Faro"/>
    <x v="2"/>
    <s v="FR7034"/>
    <d v="2019-05-26T09:30:00"/>
    <s v="May"/>
    <s v="Sunday"/>
    <n v="10"/>
    <s v="Short"/>
    <d v="2019-05-26T00:00:00"/>
    <d v="1899-12-30T09:30:00"/>
    <d v="1899-12-30T09:30:00"/>
    <d v="1899-12-30T09:40:00"/>
    <s v="No"/>
    <n v="520"/>
    <x v="2"/>
    <x v="2"/>
  </r>
  <r>
    <s v="T2"/>
    <s v="Oslo"/>
    <x v="6"/>
    <s v="DY1363"/>
    <d v="2019-05-26T09:45:00"/>
    <s v="May"/>
    <s v="Sunday"/>
    <n v="2"/>
    <s v="None"/>
    <d v="2019-05-26T00:00:00"/>
    <d v="1899-12-30T09:45:00"/>
    <d v="1899-12-30T09:50:00"/>
    <d v="1899-12-30T09:47:00"/>
    <s v="No"/>
    <n v="18"/>
    <x v="5"/>
    <x v="5"/>
  </r>
  <r>
    <s v="T2"/>
    <s v="Manchester"/>
    <x v="0"/>
    <s v="EI3322"/>
    <d v="2019-05-26T09:50:00"/>
    <s v="May"/>
    <s v="Sunday"/>
    <n v="56"/>
    <s v="Long"/>
    <d v="2019-05-26T00:00:00"/>
    <d v="1899-12-30T09:50:00"/>
    <d v="1899-12-30T09:50:00"/>
    <d v="1899-12-30T10:46:00"/>
    <s v="Yes"/>
    <n v="566"/>
    <x v="0"/>
    <x v="0"/>
  </r>
  <r>
    <s v="T2"/>
    <s v="Paris-CDG"/>
    <x v="0"/>
    <s v="EI524"/>
    <d v="2019-05-26T09:50:00"/>
    <s v="May"/>
    <s v="Sunday"/>
    <n v="18"/>
    <s v="Short"/>
    <d v="2019-05-26T00:00:00"/>
    <d v="1899-12-30T09:50:00"/>
    <d v="1899-12-30T09:50:00"/>
    <d v="1899-12-30T10:08:00"/>
    <s v="No"/>
    <n v="566"/>
    <x v="0"/>
    <x v="0"/>
  </r>
  <r>
    <s v="T2"/>
    <s v="Edinburgh"/>
    <x v="0"/>
    <s v="EI3252"/>
    <d v="2019-05-26T09:55:00"/>
    <s v="May"/>
    <s v="Sunday"/>
    <n v="14"/>
    <s v="Short"/>
    <d v="2019-05-26T00:00:00"/>
    <d v="1899-12-30T09:55:00"/>
    <d v="1899-12-30T10:00:00"/>
    <d v="1899-12-30T10:09:00"/>
    <s v="No"/>
    <n v="566"/>
    <x v="0"/>
    <x v="0"/>
  </r>
  <r>
    <s v="T2"/>
    <s v="Amsterdam"/>
    <x v="0"/>
    <s v="EI604"/>
    <d v="2019-05-26T10:00:00"/>
    <s v="May"/>
    <s v="Sunday"/>
    <n v="2"/>
    <s v="None"/>
    <d v="2019-05-26T00:00:00"/>
    <d v="1899-12-30T10:00:00"/>
    <d v="1899-12-30T10:00:00"/>
    <d v="1899-12-30T10:02:00"/>
    <s v="No"/>
    <n v="566"/>
    <x v="0"/>
    <x v="0"/>
  </r>
  <r>
    <s v="T2"/>
    <s v="Glasgow"/>
    <x v="0"/>
    <s v="EI3222"/>
    <d v="2019-05-26T10:00:00"/>
    <s v="May"/>
    <s v="Sunday"/>
    <n v="4"/>
    <s v="None"/>
    <d v="2019-05-26T00:00:00"/>
    <d v="1899-12-30T10:00:00"/>
    <d v="1899-12-30T10:00:00"/>
    <d v="1899-12-30T10:04:00"/>
    <s v="No"/>
    <n v="566"/>
    <x v="0"/>
    <x v="0"/>
  </r>
  <r>
    <s v="T2"/>
    <s v="London-LHR"/>
    <x v="0"/>
    <s v="EI154"/>
    <d v="2019-05-26T07:30:00"/>
    <s v="May"/>
    <s v="Sunday"/>
    <n v="4"/>
    <s v="None"/>
    <d v="2019-05-26T00:00:00"/>
    <d v="1899-12-30T07:30:00"/>
    <d v="1899-12-30T07:30:00"/>
    <d v="1899-12-30T07:34:00"/>
    <s v="No"/>
    <n v="566"/>
    <x v="0"/>
    <x v="0"/>
  </r>
  <r>
    <s v="T2"/>
    <s v="Lanzarote"/>
    <x v="0"/>
    <s v="EI776"/>
    <d v="2019-05-26T07:30:00"/>
    <s v="May"/>
    <s v="Sunday"/>
    <n v="5"/>
    <s v="None"/>
    <d v="2019-05-26T00:00:00"/>
    <d v="1899-12-30T07:30:00"/>
    <d v="1899-12-30T07:30:00"/>
    <d v="1899-12-30T07:35:00"/>
    <s v="No"/>
    <n v="566"/>
    <x v="0"/>
    <x v="0"/>
  </r>
  <r>
    <s v="T2"/>
    <s v="Faro"/>
    <x v="0"/>
    <s v="EI492"/>
    <d v="2019-05-26T07:40:00"/>
    <s v="May"/>
    <s v="Sunday"/>
    <n v="12"/>
    <s v="Short"/>
    <d v="2019-05-26T00:00:00"/>
    <d v="1899-12-30T07:40:00"/>
    <d v="1899-12-30T07:40:00"/>
    <d v="1899-12-30T07:52:00"/>
    <s v="No"/>
    <n v="566"/>
    <x v="0"/>
    <x v="0"/>
  </r>
  <r>
    <s v="T1"/>
    <s v="Pisa"/>
    <x v="2"/>
    <s v="FR9908"/>
    <d v="2019-05-26T07:40:00"/>
    <s v="May"/>
    <s v="Sunday"/>
    <n v="3"/>
    <s v="None"/>
    <d v="2019-05-26T00:00:00"/>
    <d v="1899-12-30T07:40:00"/>
    <d v="1899-12-30T07:40:00"/>
    <d v="1899-12-30T07:43:00"/>
    <s v="No"/>
    <n v="520"/>
    <x v="2"/>
    <x v="2"/>
  </r>
  <r>
    <s v="T2"/>
    <s v="Venice"/>
    <x v="0"/>
    <s v="EI422"/>
    <d v="2019-05-26T07:40:00"/>
    <s v="May"/>
    <s v="Sunday"/>
    <n v="1"/>
    <s v="None"/>
    <d v="2019-05-26T00:00:00"/>
    <d v="1899-12-30T07:40:00"/>
    <d v="1899-12-30T07:40:00"/>
    <d v="1899-12-30T07:41:00"/>
    <s v="No"/>
    <n v="566"/>
    <x v="0"/>
    <x v="0"/>
  </r>
  <r>
    <s v="T2"/>
    <s v="Edinburgh"/>
    <x v="0"/>
    <s v="EI3550"/>
    <d v="2019-05-26T07:40:00"/>
    <s v="May"/>
    <s v="Sunday"/>
    <n v="0"/>
    <s v="None"/>
    <d v="2019-05-26T00:00:00"/>
    <d v="1899-12-30T07:40:00"/>
    <d v="1899-12-30T07:40:00"/>
    <d v="1899-12-30T07:40:00"/>
    <s v="No"/>
    <n v="566"/>
    <x v="0"/>
    <x v="0"/>
  </r>
  <r>
    <s v="T1"/>
    <s v="Leeds Bradford"/>
    <x v="2"/>
    <s v="FR152"/>
    <d v="2019-05-26T08:00:00"/>
    <s v="May"/>
    <s v="Sunday"/>
    <n v="10"/>
    <s v="Short"/>
    <d v="2019-05-26T00:00:00"/>
    <d v="1899-12-30T08:00:00"/>
    <d v="1899-12-30T08:00:00"/>
    <d v="1899-12-30T08:10:00"/>
    <s v="No"/>
    <n v="520"/>
    <x v="2"/>
    <x v="2"/>
  </r>
  <r>
    <s v="T1"/>
    <s v="Edinburgh"/>
    <x v="28"/>
    <s v="HU751"/>
    <d v="2019-05-26T08:00:00"/>
    <s v="May"/>
    <s v="Sunday"/>
    <n v="8"/>
    <s v="None"/>
    <d v="2019-05-26T00:00:00"/>
    <d v="1899-12-30T08:00:00"/>
    <d v="1899-12-30T08:00:00"/>
    <d v="1899-12-30T08:08:00"/>
    <s v="No"/>
    <n v="2"/>
    <x v="12"/>
    <x v="26"/>
  </r>
  <r>
    <s v="T1"/>
    <s v="East Midlands"/>
    <x v="2"/>
    <s v="FR534"/>
    <d v="2019-05-26T08:05:00"/>
    <s v="May"/>
    <s v="Sunday"/>
    <n v="7"/>
    <s v="None"/>
    <d v="2019-05-26T00:00:00"/>
    <d v="1899-12-30T08:05:00"/>
    <d v="1899-12-30T08:10:00"/>
    <d v="1899-12-30T08:12:00"/>
    <s v="No"/>
    <n v="520"/>
    <x v="2"/>
    <x v="2"/>
  </r>
  <r>
    <s v="T1"/>
    <s v="Bucharest"/>
    <x v="2"/>
    <s v="FR7346"/>
    <d v="2019-05-26T08:25:00"/>
    <s v="May"/>
    <s v="Sunday"/>
    <n v="19"/>
    <s v="Short"/>
    <d v="2019-05-26T00:00:00"/>
    <d v="1899-12-30T08:25:00"/>
    <d v="1899-12-30T08:30:00"/>
    <d v="1899-12-30T08:44:00"/>
    <s v="No"/>
    <n v="520"/>
    <x v="2"/>
    <x v="2"/>
  </r>
  <r>
    <s v="T1"/>
    <s v="London - SEN"/>
    <x v="2"/>
    <s v="FR2187"/>
    <d v="2019-05-26T08:35:00"/>
    <s v="May"/>
    <s v="Sunday"/>
    <n v="13"/>
    <s v="Short"/>
    <d v="2019-05-26T00:00:00"/>
    <d v="1899-12-30T08:35:00"/>
    <d v="1899-12-30T08:40:00"/>
    <d v="1899-12-30T08:48:00"/>
    <s v="No"/>
    <n v="520"/>
    <x v="2"/>
    <x v="2"/>
  </r>
  <r>
    <s v="T1"/>
    <s v="Palma"/>
    <x v="2"/>
    <s v="FR9997"/>
    <d v="2019-05-26T08:40:00"/>
    <s v="May"/>
    <s v="Sunday"/>
    <n v="8"/>
    <s v="None"/>
    <d v="2019-05-26T00:00:00"/>
    <d v="1899-12-30T08:40:00"/>
    <d v="1899-12-30T08:40:00"/>
    <d v="1899-12-30T08:48:00"/>
    <s v="No"/>
    <n v="520"/>
    <x v="2"/>
    <x v="2"/>
  </r>
  <r>
    <s v="T1"/>
    <s v="Amsterdam"/>
    <x v="7"/>
    <s v="KL934"/>
    <d v="2019-05-26T08:50:00"/>
    <s v="May"/>
    <s v="Sunday"/>
    <n v="30"/>
    <s v="Long"/>
    <d v="2019-05-26T00:00:00"/>
    <d v="1899-12-30T08:50:00"/>
    <d v="1899-12-30T08:50:00"/>
    <d v="1899-12-30T09:20:00"/>
    <s v="Yes"/>
    <n v="50"/>
    <x v="6"/>
    <x v="6"/>
  </r>
  <r>
    <s v="T1"/>
    <s v="Geneva"/>
    <x v="26"/>
    <s v="LX411"/>
    <d v="2019-05-26T08:55:00"/>
    <s v="May"/>
    <s v="Sunday"/>
    <n v="0"/>
    <s v="None"/>
    <d v="2019-05-26T00:00:00"/>
    <d v="1899-12-30T08:55:00"/>
    <d v="1899-12-30T09:00:00"/>
    <d v="1899-12-30T08:55:00"/>
    <s v="No"/>
    <n v="14"/>
    <x v="22"/>
    <x v="24"/>
  </r>
  <r>
    <s v="T1"/>
    <s v="Halifax"/>
    <x v="30"/>
    <s v="WS051"/>
    <d v="2019-05-26T09:00:00"/>
    <s v="May"/>
    <s v="Sunday"/>
    <n v="6"/>
    <s v="None"/>
    <d v="2019-05-26T00:00:00"/>
    <d v="1899-12-30T09:00:00"/>
    <d v="1899-12-30T09:00:00"/>
    <d v="1899-12-30T09:06:00"/>
    <s v="No"/>
    <n v="2"/>
    <x v="23"/>
    <x v="16"/>
  </r>
  <r>
    <s v="T1"/>
    <s v="Bratislava"/>
    <x v="2"/>
    <s v="FR4282"/>
    <d v="2019-05-26T09:05:00"/>
    <s v="May"/>
    <s v="Sunday"/>
    <n v="6"/>
    <s v="None"/>
    <d v="2019-05-26T00:00:00"/>
    <d v="1899-12-30T09:05:00"/>
    <d v="1899-12-30T09:10:00"/>
    <d v="1899-12-30T09:11:00"/>
    <s v="No"/>
    <n v="520"/>
    <x v="2"/>
    <x v="2"/>
  </r>
  <r>
    <s v="T1"/>
    <s v="Frankfurt"/>
    <x v="12"/>
    <s v="LH977"/>
    <d v="2019-05-26T09:10:00"/>
    <s v="May"/>
    <s v="Sunday"/>
    <n v="0"/>
    <s v="None"/>
    <d v="2019-05-26T00:00:00"/>
    <d v="1899-12-30T09:10:00"/>
    <d v="1899-12-30T09:10:00"/>
    <d v="1899-12-30T09:10:00"/>
    <s v="No"/>
    <n v="17"/>
    <x v="11"/>
    <x v="11"/>
  </r>
  <r>
    <s v="T1"/>
    <s v="Riga"/>
    <x v="31"/>
    <s v="BT662"/>
    <d v="2019-05-26T09:15:00"/>
    <s v="May"/>
    <s v="Sunday"/>
    <n v="10"/>
    <s v="Short"/>
    <d v="2019-05-26T00:00:00"/>
    <d v="1899-12-30T09:15:00"/>
    <d v="1899-12-30T09:20:00"/>
    <d v="1899-12-30T09:25:00"/>
    <s v="No"/>
    <n v="3"/>
    <x v="24"/>
    <x v="28"/>
  </r>
  <r>
    <s v="T1"/>
    <s v="Abu Dhabi"/>
    <x v="27"/>
    <s v="EY042"/>
    <d v="2019-05-26T09:35:00"/>
    <s v="May"/>
    <s v="Sunday"/>
    <n v="81"/>
    <s v="Long"/>
    <d v="2019-05-26T00:00:00"/>
    <d v="1899-12-30T09:35:00"/>
    <d v="1899-12-30T09:40:00"/>
    <d v="1899-12-30T10:56:00"/>
    <s v="Yes"/>
    <n v="5"/>
    <x v="15"/>
    <x v="25"/>
  </r>
  <r>
    <s v="T2"/>
    <s v="Rome"/>
    <x v="0"/>
    <s v="EI402"/>
    <d v="2019-05-26T06:20:00"/>
    <s v="May"/>
    <s v="Sunday"/>
    <n v="8"/>
    <s v="None"/>
    <d v="2019-05-26T00:00:00"/>
    <d v="1899-12-30T06:20:00"/>
    <d v="1899-12-30T06:20:00"/>
    <d v="1899-12-30T06:28:00"/>
    <s v="No"/>
    <n v="566"/>
    <x v="0"/>
    <x v="0"/>
  </r>
  <r>
    <s v="T1"/>
    <s v="Edinburgh"/>
    <x v="2"/>
    <s v="FR812"/>
    <d v="2019-05-26T06:25:00"/>
    <s v="May"/>
    <s v="Sunday"/>
    <n v="2"/>
    <s v="None"/>
    <d v="2019-05-26T00:00:00"/>
    <d v="1899-12-30T06:25:00"/>
    <d v="1899-12-30T06:30:00"/>
    <d v="1899-12-30T06:27:00"/>
    <s v="No"/>
    <n v="520"/>
    <x v="2"/>
    <x v="2"/>
  </r>
  <r>
    <s v="T1"/>
    <s v="Reus"/>
    <x v="2"/>
    <s v="FR1116"/>
    <d v="2019-05-26T06:25:00"/>
    <s v="May"/>
    <s v="Sunday"/>
    <n v="24"/>
    <s v="Medium"/>
    <d v="2019-05-26T00:00:00"/>
    <d v="1899-12-30T06:25:00"/>
    <d v="1899-12-30T06:30:00"/>
    <d v="1899-12-30T06:49:00"/>
    <s v="Yes"/>
    <n v="520"/>
    <x v="2"/>
    <x v="2"/>
  </r>
  <r>
    <s v="T1"/>
    <s v="Milan-BGY"/>
    <x v="2"/>
    <s v="FR9428"/>
    <d v="2019-05-26T06:25:00"/>
    <s v="May"/>
    <s v="Sunday"/>
    <n v="3"/>
    <s v="None"/>
    <d v="2019-05-26T00:00:00"/>
    <d v="1899-12-30T06:25:00"/>
    <d v="1899-12-30T06:30:00"/>
    <d v="1899-12-30T06:28:00"/>
    <s v="No"/>
    <n v="520"/>
    <x v="2"/>
    <x v="2"/>
  </r>
  <r>
    <s v="T1"/>
    <s v="Madrid"/>
    <x v="2"/>
    <s v="FR7256"/>
    <d v="2019-05-26T06:25:00"/>
    <s v="May"/>
    <s v="Sunday"/>
    <n v="2"/>
    <s v="None"/>
    <d v="2019-05-26T00:00:00"/>
    <d v="1899-12-30T06:25:00"/>
    <d v="1899-12-30T06:30:00"/>
    <d v="1899-12-30T06:27:00"/>
    <s v="No"/>
    <n v="520"/>
    <x v="2"/>
    <x v="2"/>
  </r>
  <r>
    <s v="T1"/>
    <s v="Lanzarote"/>
    <x v="2"/>
    <s v="FR7124"/>
    <d v="2019-05-26T06:25:00"/>
    <s v="May"/>
    <s v="Sunday"/>
    <n v="11"/>
    <s v="Short"/>
    <d v="2019-05-26T00:00:00"/>
    <d v="1899-12-30T06:25:00"/>
    <d v="1899-12-30T06:30:00"/>
    <d v="1899-12-30T06:36:00"/>
    <s v="No"/>
    <n v="520"/>
    <x v="2"/>
    <x v="2"/>
  </r>
  <r>
    <s v="T2"/>
    <s v="Alicante"/>
    <x v="0"/>
    <s v="EI572"/>
    <d v="2019-05-26T06:30:00"/>
    <s v="May"/>
    <s v="Sunday"/>
    <n v="38"/>
    <s v="Long"/>
    <d v="2019-05-26T00:00:00"/>
    <d v="1899-12-30T06:30:00"/>
    <d v="1899-12-30T06:30:00"/>
    <d v="1899-12-30T07:08:00"/>
    <s v="Yes"/>
    <n v="566"/>
    <x v="0"/>
    <x v="0"/>
  </r>
  <r>
    <s v="T2"/>
    <s v="Manchester"/>
    <x v="0"/>
    <s v="EI202"/>
    <d v="2019-05-26T06:30:00"/>
    <s v="May"/>
    <s v="Sunday"/>
    <n v="8"/>
    <s v="None"/>
    <d v="2019-05-26T00:00:00"/>
    <d v="1899-12-30T06:30:00"/>
    <d v="1899-12-30T06:30:00"/>
    <d v="1899-12-30T06:38:00"/>
    <s v="No"/>
    <n v="566"/>
    <x v="0"/>
    <x v="0"/>
  </r>
  <r>
    <s v="T1"/>
    <s v="London-LGW"/>
    <x v="2"/>
    <s v="FR120"/>
    <d v="2019-05-26T06:30:00"/>
    <s v="May"/>
    <s v="Sunday"/>
    <n v="5"/>
    <s v="None"/>
    <d v="2019-05-26T00:00:00"/>
    <d v="1899-12-30T06:30:00"/>
    <d v="1899-12-30T06:30:00"/>
    <d v="1899-12-30T06:35:00"/>
    <s v="No"/>
    <n v="520"/>
    <x v="2"/>
    <x v="2"/>
  </r>
  <r>
    <s v="T1"/>
    <s v="Chania-Souda"/>
    <x v="2"/>
    <s v="FR7354"/>
    <d v="2019-05-26T06:40:00"/>
    <s v="May"/>
    <s v="Sunday"/>
    <n v="40"/>
    <s v="Long"/>
    <d v="2019-05-26T00:00:00"/>
    <d v="1899-12-30T06:40:00"/>
    <d v="1899-12-30T06:40:00"/>
    <d v="1899-12-30T07:20:00"/>
    <s v="Yes"/>
    <n v="520"/>
    <x v="2"/>
    <x v="2"/>
  </r>
  <r>
    <s v="T2"/>
    <s v="Edinburgh"/>
    <x v="0"/>
    <s v="EI3250"/>
    <d v="2019-05-26T06:40:00"/>
    <s v="May"/>
    <s v="Sunday"/>
    <n v="5"/>
    <s v="None"/>
    <d v="2019-05-26T00:00:00"/>
    <d v="1899-12-30T06:40:00"/>
    <d v="1899-12-30T06:40:00"/>
    <d v="1899-12-30T06:45:00"/>
    <s v="No"/>
    <n v="566"/>
    <x v="0"/>
    <x v="0"/>
  </r>
  <r>
    <s v="T2"/>
    <s v="Berlin"/>
    <x v="0"/>
    <s v="EI330"/>
    <d v="2019-05-26T06:45:00"/>
    <s v="May"/>
    <s v="Sunday"/>
    <n v="4"/>
    <s v="None"/>
    <d v="2019-05-26T00:00:00"/>
    <d v="1899-12-30T06:45:00"/>
    <d v="1899-12-30T06:50:00"/>
    <d v="1899-12-30T06:49:00"/>
    <s v="No"/>
    <n v="566"/>
    <x v="0"/>
    <x v="0"/>
  </r>
  <r>
    <s v="T2"/>
    <s v="Brussels"/>
    <x v="0"/>
    <s v="EI630"/>
    <d v="2019-05-26T06:50:00"/>
    <s v="May"/>
    <s v="Sunday"/>
    <n v="1"/>
    <s v="None"/>
    <d v="2019-05-26T00:00:00"/>
    <d v="1899-12-30T06:50:00"/>
    <d v="1899-12-30T06:50:00"/>
    <d v="1899-12-30T06:51:00"/>
    <s v="No"/>
    <n v="566"/>
    <x v="0"/>
    <x v="0"/>
  </r>
  <r>
    <s v="T1"/>
    <s v="Rome"/>
    <x v="2"/>
    <s v="FR9432"/>
    <d v="2019-05-26T06:50:00"/>
    <s v="May"/>
    <s v="Sunday"/>
    <n v="4"/>
    <s v="None"/>
    <d v="2019-05-26T00:00:00"/>
    <d v="1899-12-30T06:50:00"/>
    <d v="1899-12-30T06:50:00"/>
    <d v="1899-12-30T06:54:00"/>
    <s v="No"/>
    <n v="520"/>
    <x v="2"/>
    <x v="2"/>
  </r>
  <r>
    <s v="T2"/>
    <s v="Dusseldorf"/>
    <x v="0"/>
    <s v="EI692"/>
    <d v="2019-05-26T06:50:00"/>
    <s v="May"/>
    <s v="Sunday"/>
    <n v="10"/>
    <s v="Short"/>
    <d v="2019-05-26T00:00:00"/>
    <d v="1899-12-30T06:50:00"/>
    <d v="1899-12-30T06:50:00"/>
    <d v="1899-12-30T07:00:00"/>
    <s v="No"/>
    <n v="566"/>
    <x v="0"/>
    <x v="0"/>
  </r>
  <r>
    <s v="T2"/>
    <s v="Glasgow"/>
    <x v="0"/>
    <s v="EI3220"/>
    <d v="2019-05-26T06:50:00"/>
    <s v="May"/>
    <s v="Sunday"/>
    <n v="10"/>
    <s v="Short"/>
    <d v="2019-05-26T00:00:00"/>
    <d v="1899-12-30T06:50:00"/>
    <d v="1899-12-30T06:50:00"/>
    <d v="1899-12-30T07:00:00"/>
    <s v="No"/>
    <n v="566"/>
    <x v="0"/>
    <x v="0"/>
  </r>
  <r>
    <s v="T1"/>
    <s v="Amsterdam"/>
    <x v="2"/>
    <s v="FR3100"/>
    <d v="2019-05-26T06:50:00"/>
    <s v="May"/>
    <s v="Sunday"/>
    <n v="14"/>
    <s v="Short"/>
    <d v="2019-05-26T00:00:00"/>
    <d v="1899-12-30T06:50:00"/>
    <d v="1899-12-30T06:50:00"/>
    <d v="1899-12-30T07:04:00"/>
    <s v="No"/>
    <n v="520"/>
    <x v="2"/>
    <x v="2"/>
  </r>
  <r>
    <s v="T2"/>
    <s v="Bilbao"/>
    <x v="0"/>
    <s v="EI746"/>
    <d v="2019-05-26T06:50:00"/>
    <s v="May"/>
    <s v="Sunday"/>
    <n v="18"/>
    <s v="Short"/>
    <d v="2019-05-26T00:00:00"/>
    <d v="1899-12-30T06:50:00"/>
    <d v="1899-12-30T06:50:00"/>
    <d v="1899-12-30T07:08:00"/>
    <s v="No"/>
    <n v="566"/>
    <x v="0"/>
    <x v="0"/>
  </r>
  <r>
    <s v="T1"/>
    <s v="Wroclaw"/>
    <x v="2"/>
    <s v="FR1926"/>
    <d v="2019-05-26T06:50:00"/>
    <s v="May"/>
    <s v="Sunday"/>
    <n v="0"/>
    <s v="None"/>
    <d v="2019-05-26T00:00:00"/>
    <d v="1899-12-30T06:50:00"/>
    <d v="1899-12-30T06:50:00"/>
    <d v="1899-12-30T06:50:00"/>
    <s v="No"/>
    <n v="520"/>
    <x v="2"/>
    <x v="2"/>
  </r>
  <r>
    <s v="T2"/>
    <s v="Frankfurt"/>
    <x v="0"/>
    <s v="EI650"/>
    <d v="2019-05-26T07:00:00"/>
    <s v="May"/>
    <s v="Sunday"/>
    <n v="9"/>
    <s v="None"/>
    <d v="2019-05-26T00:00:00"/>
    <d v="1899-12-30T07:00:00"/>
    <d v="1899-12-30T07:00:00"/>
    <d v="1899-12-30T07:09:00"/>
    <s v="No"/>
    <n v="566"/>
    <x v="0"/>
    <x v="0"/>
  </r>
  <r>
    <s v="T2"/>
    <s v="Milan"/>
    <x v="0"/>
    <s v="EI432"/>
    <d v="2019-05-26T07:00:00"/>
    <s v="May"/>
    <s v="Sunday"/>
    <n v="5"/>
    <s v="None"/>
    <d v="2019-05-26T00:00:00"/>
    <d v="1899-12-30T07:00:00"/>
    <d v="1899-12-30T07:00:00"/>
    <d v="1899-12-30T07:05:00"/>
    <s v="No"/>
    <n v="566"/>
    <x v="0"/>
    <x v="0"/>
  </r>
  <r>
    <s v="T2"/>
    <s v="Aberdeen"/>
    <x v="0"/>
    <s v="EI3240"/>
    <d v="2019-05-26T07:00:00"/>
    <s v="May"/>
    <s v="Sunday"/>
    <n v="1"/>
    <s v="None"/>
    <d v="2019-05-26T00:00:00"/>
    <d v="1899-12-30T07:00:00"/>
    <d v="1899-12-30T07:00:00"/>
    <d v="1899-12-30T07:01:00"/>
    <s v="No"/>
    <n v="566"/>
    <x v="0"/>
    <x v="0"/>
  </r>
  <r>
    <s v="T2"/>
    <s v="London-LGW"/>
    <x v="0"/>
    <s v="EI230"/>
    <d v="2019-05-26T07:00:00"/>
    <s v="May"/>
    <s v="Sunday"/>
    <n v="20"/>
    <s v="Medium"/>
    <d v="2019-05-26T00:00:00"/>
    <d v="1899-12-30T07:00:00"/>
    <d v="1899-12-30T07:00:00"/>
    <d v="1899-12-30T07:20:00"/>
    <s v="No"/>
    <n v="566"/>
    <x v="0"/>
    <x v="0"/>
  </r>
  <r>
    <s v="T2"/>
    <s v="Malaga"/>
    <x v="0"/>
    <s v="EI582"/>
    <d v="2019-05-26T07:00:00"/>
    <s v="May"/>
    <s v="Sunday"/>
    <n v="32"/>
    <s v="Long"/>
    <d v="2019-05-26T00:00:00"/>
    <d v="1899-12-30T07:00:00"/>
    <d v="1899-12-30T07:00:00"/>
    <d v="1899-12-30T07:32:00"/>
    <s v="Yes"/>
    <n v="566"/>
    <x v="0"/>
    <x v="0"/>
  </r>
  <r>
    <s v="T1"/>
    <s v="Palma"/>
    <x v="10"/>
    <s v="TOM1794"/>
    <d v="2019-05-26T07:05:00"/>
    <s v="May"/>
    <s v="Sunday"/>
    <n v="6"/>
    <s v="None"/>
    <d v="2019-05-26T00:00:00"/>
    <d v="1899-12-30T07:05:00"/>
    <d v="1899-12-30T07:10:00"/>
    <d v="1899-12-30T07:11:00"/>
    <s v="No"/>
    <n v="29"/>
    <x v="9"/>
    <x v="9"/>
  </r>
  <r>
    <s v="T2"/>
    <s v="Munich"/>
    <x v="0"/>
    <s v="EI352"/>
    <d v="2019-05-26T07:10:00"/>
    <s v="May"/>
    <s v="Sunday"/>
    <n v="7"/>
    <s v="None"/>
    <d v="2019-05-26T00:00:00"/>
    <d v="1899-12-30T07:10:00"/>
    <d v="1899-12-30T07:10:00"/>
    <d v="1899-12-30T07:17:00"/>
    <s v="No"/>
    <n v="566"/>
    <x v="0"/>
    <x v="0"/>
  </r>
  <r>
    <s v="T2"/>
    <s v="Lisbon"/>
    <x v="0"/>
    <s v="EI482"/>
    <d v="2019-05-26T07:10:00"/>
    <s v="May"/>
    <s v="Sunday"/>
    <n v="11"/>
    <s v="Short"/>
    <d v="2019-05-26T00:00:00"/>
    <d v="1899-12-30T07:10:00"/>
    <d v="1899-12-30T07:10:00"/>
    <d v="1899-12-30T07:21:00"/>
    <s v="No"/>
    <n v="566"/>
    <x v="0"/>
    <x v="0"/>
  </r>
  <r>
    <s v="T2"/>
    <s v="Naples"/>
    <x v="0"/>
    <s v="EI450"/>
    <d v="2019-05-26T07:10:00"/>
    <s v="May"/>
    <s v="Sunday"/>
    <n v="8"/>
    <s v="None"/>
    <d v="2019-05-26T00:00:00"/>
    <d v="1899-12-30T07:10:00"/>
    <d v="1899-12-30T07:10:00"/>
    <d v="1899-12-30T07:18:00"/>
    <s v="No"/>
    <n v="566"/>
    <x v="0"/>
    <x v="0"/>
  </r>
  <r>
    <s v="T1"/>
    <s v="Glasgow"/>
    <x v="2"/>
    <s v="FR5772"/>
    <d v="2019-05-26T07:15:00"/>
    <s v="May"/>
    <s v="Sunday"/>
    <n v="5"/>
    <s v="None"/>
    <d v="2019-05-26T00:00:00"/>
    <d v="1899-12-30T07:15:00"/>
    <d v="1899-12-30T07:20:00"/>
    <d v="1899-12-30T07:20:00"/>
    <s v="No"/>
    <n v="520"/>
    <x v="2"/>
    <x v="2"/>
  </r>
  <r>
    <s v="T1"/>
    <s v="Krakow"/>
    <x v="2"/>
    <s v="FR2023"/>
    <d v="2019-05-26T07:20:00"/>
    <s v="May"/>
    <s v="Sunday"/>
    <n v="0"/>
    <s v="None"/>
    <d v="2019-05-26T00:00:00"/>
    <d v="1899-12-30T07:20:00"/>
    <d v="1899-12-30T07:20:00"/>
    <d v="1899-12-30T07:20:00"/>
    <s v="No"/>
    <n v="520"/>
    <x v="2"/>
    <x v="2"/>
  </r>
  <r>
    <s v="T1"/>
    <s v="Kiev"/>
    <x v="2"/>
    <s v="FR9229"/>
    <d v="2019-05-26T07:20:00"/>
    <s v="May"/>
    <s v="Sunday"/>
    <n v="5"/>
    <s v="None"/>
    <d v="2019-05-26T00:00:00"/>
    <d v="1899-12-30T07:20:00"/>
    <d v="1899-12-30T07:20:00"/>
    <d v="1899-12-30T07:25:00"/>
    <s v="No"/>
    <n v="520"/>
    <x v="2"/>
    <x v="2"/>
  </r>
  <r>
    <s v="T2"/>
    <s v="Dubrovnik"/>
    <x v="0"/>
    <s v="EI476"/>
    <d v="2019-05-26T07:20:00"/>
    <s v="May"/>
    <s v="Sunday"/>
    <n v="3"/>
    <s v="None"/>
    <d v="2019-05-26T00:00:00"/>
    <d v="1899-12-30T07:20:00"/>
    <d v="1899-12-30T07:20:00"/>
    <d v="1899-12-30T07:23:00"/>
    <s v="No"/>
    <n v="566"/>
    <x v="0"/>
    <x v="0"/>
  </r>
  <r>
    <s v="T1"/>
    <s v="Dalaman"/>
    <x v="2"/>
    <s v="FR4620"/>
    <d v="2019-05-26T05:45:00"/>
    <s v="May"/>
    <s v="Sunday"/>
    <n v="17"/>
    <s v="Short"/>
    <d v="2019-05-26T00:00:00"/>
    <d v="1899-12-30T05:45:00"/>
    <d v="1899-12-30T05:50:00"/>
    <d v="1899-12-30T06:02:00"/>
    <s v="No"/>
    <n v="520"/>
    <x v="2"/>
    <x v="2"/>
  </r>
  <r>
    <s v="T1"/>
    <s v="Malaga"/>
    <x v="10"/>
    <s v="TOM1798"/>
    <d v="2019-05-26T05:45:00"/>
    <s v="May"/>
    <s v="Sunday"/>
    <n v="22"/>
    <s v="Medium"/>
    <d v="2019-05-26T00:00:00"/>
    <d v="1899-12-30T05:45:00"/>
    <d v="1899-12-30T05:50:00"/>
    <d v="1899-12-30T06:07:00"/>
    <s v="Yes"/>
    <n v="29"/>
    <x v="9"/>
    <x v="9"/>
  </r>
  <r>
    <s v="T2"/>
    <s v="Budapest"/>
    <x v="0"/>
    <s v="EI672"/>
    <d v="2019-05-26T05:55:00"/>
    <s v="May"/>
    <s v="Sunday"/>
    <n v="5"/>
    <s v="None"/>
    <d v="2019-05-26T00:00:00"/>
    <d v="1899-12-30T05:55:00"/>
    <d v="1899-12-30T06:00:00"/>
    <d v="1899-12-30T06:00:00"/>
    <s v="No"/>
    <n v="566"/>
    <x v="0"/>
    <x v="0"/>
  </r>
  <r>
    <s v="T1"/>
    <s v="Frankfurt"/>
    <x v="12"/>
    <s v="LH983"/>
    <d v="2019-05-26T05:55:00"/>
    <s v="May"/>
    <s v="Sunday"/>
    <n v="15"/>
    <s v="Short"/>
    <d v="2019-05-26T00:00:00"/>
    <d v="1899-12-30T05:55:00"/>
    <d v="1899-12-30T06:00:00"/>
    <d v="1899-12-30T06:10:00"/>
    <s v="No"/>
    <n v="17"/>
    <x v="11"/>
    <x v="11"/>
  </r>
  <r>
    <s v="T1"/>
    <s v="Amsterdam"/>
    <x v="7"/>
    <s v="KL932"/>
    <d v="2019-05-26T05:55:00"/>
    <s v="May"/>
    <s v="Sunday"/>
    <n v="5"/>
    <s v="None"/>
    <d v="2019-05-26T00:00:00"/>
    <d v="1899-12-30T05:55:00"/>
    <d v="1899-12-30T06:00:00"/>
    <d v="1899-12-30T06:00:00"/>
    <s v="No"/>
    <n v="50"/>
    <x v="6"/>
    <x v="6"/>
  </r>
  <r>
    <s v="T2"/>
    <s v="Pisa"/>
    <x v="0"/>
    <s v="EI428"/>
    <d v="2019-05-26T06:00:00"/>
    <s v="May"/>
    <s v="Sunday"/>
    <n v="0"/>
    <s v="None"/>
    <d v="2019-05-26T00:00:00"/>
    <d v="1899-12-30T06:00:00"/>
    <d v="1899-12-30T06:00:00"/>
    <d v="1899-12-30T06:00:00"/>
    <s v="No"/>
    <n v="566"/>
    <x v="0"/>
    <x v="0"/>
  </r>
  <r>
    <s v="T2"/>
    <s v="Perpignan"/>
    <x v="0"/>
    <s v="EI510"/>
    <d v="2019-05-26T06:00:00"/>
    <s v="May"/>
    <s v="Sunday"/>
    <n v="90"/>
    <s v="Long"/>
    <d v="2019-05-26T00:00:00"/>
    <d v="1899-12-30T06:00:00"/>
    <d v="1899-12-30T06:00:00"/>
    <d v="1899-12-30T07:30:00"/>
    <s v="Yes"/>
    <n v="566"/>
    <x v="0"/>
    <x v="0"/>
  </r>
  <r>
    <s v="T2"/>
    <s v="Madrid"/>
    <x v="0"/>
    <s v="EI592"/>
    <d v="2019-05-26T06:15:00"/>
    <s v="May"/>
    <s v="Sunday"/>
    <n v="2"/>
    <s v="None"/>
    <d v="2019-05-26T00:00:00"/>
    <d v="1899-12-30T06:15:00"/>
    <d v="1899-12-30T06:20:00"/>
    <d v="1899-12-30T06:17:00"/>
    <s v="No"/>
    <n v="566"/>
    <x v="0"/>
    <x v="0"/>
  </r>
  <r>
    <s v="T2"/>
    <s v="Amsterdam"/>
    <x v="0"/>
    <s v="EI602"/>
    <d v="2019-05-26T06:15:00"/>
    <s v="May"/>
    <s v="Sunday"/>
    <n v="0"/>
    <s v="None"/>
    <d v="2019-05-26T00:00:00"/>
    <d v="1899-12-30T06:15:00"/>
    <d v="1899-12-30T06:20:00"/>
    <d v="1899-12-30T06:15:00"/>
    <s v="No"/>
    <n v="566"/>
    <x v="0"/>
    <x v="0"/>
  </r>
  <r>
    <s v="T1"/>
    <s v="Barcelona"/>
    <x v="2"/>
    <s v="FR6875"/>
    <d v="2019-05-26T06:15:00"/>
    <s v="May"/>
    <s v="Sunday"/>
    <n v="2"/>
    <s v="None"/>
    <d v="2019-05-26T00:00:00"/>
    <d v="1899-12-30T06:15:00"/>
    <d v="1899-12-30T06:20:00"/>
    <d v="1899-12-30T06:17:00"/>
    <s v="No"/>
    <n v="520"/>
    <x v="2"/>
    <x v="2"/>
  </r>
  <r>
    <s v="T1"/>
    <s v="Doncaster"/>
    <x v="10"/>
    <s v="TOM3691"/>
    <d v="2019-05-26T04:55:00"/>
    <s v="May"/>
    <s v="Sunday"/>
    <n v="88"/>
    <s v="Long"/>
    <d v="2019-05-26T00:00:00"/>
    <d v="1899-12-30T04:55:00"/>
    <d v="1899-12-30T05:00:00"/>
    <d v="1899-12-30T06:23:00"/>
    <s v="Yes"/>
    <n v="29"/>
    <x v="9"/>
    <x v="9"/>
  </r>
  <r>
    <s v="T1"/>
    <s v="Bacau"/>
    <x v="19"/>
    <s v="0B2956"/>
    <d v="2019-05-26T01:30:00"/>
    <s v="May"/>
    <s v="Sunday"/>
    <n v="101"/>
    <s v="Long"/>
    <d v="2019-05-26T00:00:00"/>
    <d v="1899-12-30T01:30:00"/>
    <d v="1899-12-30T01:30:00"/>
    <d v="1899-12-30T03:11:00"/>
    <s v="Yes"/>
    <n v="3"/>
    <x v="16"/>
    <x v="18"/>
  </r>
  <r>
    <s v="T1"/>
    <s v="Athens"/>
    <x v="37"/>
    <s v="A3631"/>
    <d v="2019-05-25T23:55:00"/>
    <s v="May"/>
    <s v="Saturday"/>
    <n v="20"/>
    <s v="Medium"/>
    <d v="2019-05-25T00:00:00"/>
    <d v="1899-12-30T23:55:00"/>
    <d v="1899-12-31T00:00:00"/>
    <d v="1899-12-30T00:15:00"/>
    <s v="No"/>
    <n v="0"/>
    <x v="28"/>
    <x v="31"/>
  </r>
  <r>
    <s v="T1"/>
    <s v="Moscow"/>
    <x v="32"/>
    <s v="SU2591"/>
    <d v="2019-05-25T22:55:00"/>
    <s v="May"/>
    <s v="Saturday"/>
    <n v="9"/>
    <s v="None"/>
    <d v="2019-05-25T00:00:00"/>
    <d v="1899-12-30T22:55:00"/>
    <d v="1899-12-30T23:00:00"/>
    <d v="1899-12-30T23:04:00"/>
    <s v="No"/>
    <n v="4"/>
    <x v="25"/>
    <x v="29"/>
  </r>
  <r>
    <s v="T1"/>
    <s v="Leeds Bradford"/>
    <x v="2"/>
    <s v="FR156"/>
    <d v="2019-05-25T21:30:00"/>
    <s v="May"/>
    <s v="Saturday"/>
    <n v="2"/>
    <s v="None"/>
    <d v="2019-05-25T00:00:00"/>
    <d v="1899-12-30T21:30:00"/>
    <d v="1899-12-30T21:30:00"/>
    <d v="1899-12-30T21:32:00"/>
    <s v="No"/>
    <n v="520"/>
    <x v="2"/>
    <x v="2"/>
  </r>
  <r>
    <s v="T1"/>
    <s v="Glasgow"/>
    <x v="2"/>
    <s v="FR5776"/>
    <d v="2019-05-25T20:30:00"/>
    <s v="May"/>
    <s v="Saturday"/>
    <n v="31"/>
    <s v="Long"/>
    <d v="2019-05-25T00:00:00"/>
    <d v="1899-12-30T20:30:00"/>
    <d v="1899-12-30T20:30:00"/>
    <d v="1899-12-30T21:01:00"/>
    <s v="Yes"/>
    <n v="520"/>
    <x v="2"/>
    <x v="2"/>
  </r>
  <r>
    <s v="T1"/>
    <s v="London-LGW"/>
    <x v="2"/>
    <s v="FR118"/>
    <d v="2019-05-25T19:20:00"/>
    <s v="May"/>
    <s v="Saturday"/>
    <n v="31"/>
    <s v="Long"/>
    <d v="2019-05-25T00:00:00"/>
    <d v="1899-12-30T19:20:00"/>
    <d v="1899-12-30T19:20:00"/>
    <d v="1899-12-30T19:51:00"/>
    <s v="Yes"/>
    <n v="520"/>
    <x v="2"/>
    <x v="2"/>
  </r>
  <r>
    <s v="T1"/>
    <s v="Palma"/>
    <x v="2"/>
    <s v="FR9997"/>
    <d v="2019-05-25T19:25:00"/>
    <s v="May"/>
    <s v="Saturday"/>
    <n v="17"/>
    <s v="Short"/>
    <d v="2019-05-25T00:00:00"/>
    <d v="1899-12-30T19:25:00"/>
    <d v="1899-12-30T19:30:00"/>
    <d v="1899-12-30T19:42:00"/>
    <s v="No"/>
    <n v="520"/>
    <x v="2"/>
    <x v="2"/>
  </r>
  <r>
    <s v="T2"/>
    <s v="Nice"/>
    <x v="0"/>
    <s v="EI548"/>
    <d v="2019-05-25T19:25:00"/>
    <s v="May"/>
    <s v="Saturday"/>
    <n v="6"/>
    <s v="None"/>
    <d v="2019-05-25T00:00:00"/>
    <d v="1899-12-30T19:25:00"/>
    <d v="1899-12-30T19:30:00"/>
    <d v="1899-12-30T19:31:00"/>
    <s v="No"/>
    <n v="566"/>
    <x v="0"/>
    <x v="0"/>
  </r>
  <r>
    <s v="T1"/>
    <s v="Porto"/>
    <x v="2"/>
    <s v="FR7072"/>
    <d v="2019-05-25T19:25:00"/>
    <s v="May"/>
    <s v="Saturday"/>
    <n v="5"/>
    <s v="None"/>
    <d v="2019-05-25T00:00:00"/>
    <d v="1899-12-30T19:25:00"/>
    <d v="1899-12-30T19:30:00"/>
    <d v="1899-12-30T19:30:00"/>
    <s v="No"/>
    <n v="520"/>
    <x v="2"/>
    <x v="2"/>
  </r>
  <r>
    <s v="T1"/>
    <s v="Edinburgh"/>
    <x v="2"/>
    <s v="FR818"/>
    <d v="2019-05-25T19:35:00"/>
    <s v="May"/>
    <s v="Saturday"/>
    <n v="26"/>
    <s v="Medium"/>
    <d v="2019-05-25T00:00:00"/>
    <d v="1899-12-30T19:35:00"/>
    <d v="1899-12-30T19:40:00"/>
    <d v="1899-12-30T20:01:00"/>
    <s v="Yes"/>
    <n v="520"/>
    <x v="2"/>
    <x v="2"/>
  </r>
  <r>
    <s v="T1"/>
    <s v="Bristol"/>
    <x v="2"/>
    <s v="FR508"/>
    <d v="2019-05-25T19:40:00"/>
    <s v="May"/>
    <s v="Saturday"/>
    <n v="17"/>
    <s v="Short"/>
    <d v="2019-05-25T00:00:00"/>
    <d v="1899-12-30T19:40:00"/>
    <d v="1899-12-30T19:40:00"/>
    <d v="1899-12-30T19:57:00"/>
    <s v="No"/>
    <n v="520"/>
    <x v="2"/>
    <x v="2"/>
  </r>
  <r>
    <s v="T2"/>
    <s v="Alicante"/>
    <x v="0"/>
    <s v="EI574"/>
    <d v="2019-05-25T18:25:00"/>
    <s v="May"/>
    <s v="Saturday"/>
    <n v="3"/>
    <s v="None"/>
    <d v="2019-05-25T00:00:00"/>
    <d v="1899-12-30T18:25:00"/>
    <d v="1899-12-30T18:30:00"/>
    <d v="1899-12-30T18:28:00"/>
    <s v="No"/>
    <n v="566"/>
    <x v="0"/>
    <x v="0"/>
  </r>
  <r>
    <s v="T1"/>
    <s v="Sofia"/>
    <x v="2"/>
    <s v="FR6016"/>
    <d v="2019-05-25T18:35:00"/>
    <s v="May"/>
    <s v="Saturday"/>
    <n v="28"/>
    <s v="Medium"/>
    <d v="2019-05-25T00:00:00"/>
    <d v="1899-12-30T18:35:00"/>
    <d v="1899-12-30T18:40:00"/>
    <d v="1899-12-30T19:03:00"/>
    <s v="Yes"/>
    <n v="520"/>
    <x v="2"/>
    <x v="2"/>
  </r>
  <r>
    <s v="T2"/>
    <s v="Pula"/>
    <x v="0"/>
    <s v="EI478"/>
    <d v="2019-05-25T18:35:00"/>
    <s v="May"/>
    <s v="Saturday"/>
    <n v="0"/>
    <s v="None"/>
    <d v="2019-05-25T00:00:00"/>
    <d v="1899-12-30T18:35:00"/>
    <d v="1899-12-30T18:40:00"/>
    <d v="1899-12-30T18:35:00"/>
    <s v="No"/>
    <n v="566"/>
    <x v="0"/>
    <x v="0"/>
  </r>
  <r>
    <s v="T1"/>
    <s v="Budapest"/>
    <x v="2"/>
    <s v="FR1023"/>
    <d v="2019-05-25T18:35:00"/>
    <s v="May"/>
    <s v="Saturday"/>
    <n v="28"/>
    <s v="Medium"/>
    <d v="2019-05-25T00:00:00"/>
    <d v="1899-12-30T18:35:00"/>
    <d v="1899-12-30T18:40:00"/>
    <d v="1899-12-30T19:03:00"/>
    <s v="Yes"/>
    <n v="520"/>
    <x v="2"/>
    <x v="2"/>
  </r>
  <r>
    <s v="T1"/>
    <s v="Exeter"/>
    <x v="8"/>
    <s v="BE304"/>
    <d v="2019-05-25T18:35:00"/>
    <s v="May"/>
    <s v="Saturday"/>
    <n v="15"/>
    <s v="Short"/>
    <d v="2019-05-25T00:00:00"/>
    <d v="1899-12-30T18:35:00"/>
    <d v="1899-12-30T18:40:00"/>
    <d v="1899-12-30T18:50:00"/>
    <s v="No"/>
    <n v="20"/>
    <x v="7"/>
    <x v="7"/>
  </r>
  <r>
    <s v="T2"/>
    <s v="Paris-CDG"/>
    <x v="0"/>
    <s v="EI528"/>
    <d v="2019-05-25T18:35:00"/>
    <s v="May"/>
    <s v="Saturday"/>
    <n v="9"/>
    <s v="None"/>
    <d v="2019-05-25T00:00:00"/>
    <d v="1899-12-30T18:35:00"/>
    <d v="1899-12-30T18:40:00"/>
    <d v="1899-12-30T18:44:00"/>
    <s v="No"/>
    <n v="566"/>
    <x v="0"/>
    <x v="0"/>
  </r>
  <r>
    <s v="T2"/>
    <s v="Barcelona"/>
    <x v="0"/>
    <s v="EI564"/>
    <d v="2019-05-25T18:45:00"/>
    <s v="May"/>
    <s v="Saturday"/>
    <n v="8"/>
    <s v="None"/>
    <d v="2019-05-25T00:00:00"/>
    <d v="1899-12-30T18:45:00"/>
    <d v="1899-12-30T18:50:00"/>
    <d v="1899-12-30T18:53:00"/>
    <s v="No"/>
    <n v="566"/>
    <x v="0"/>
    <x v="0"/>
  </r>
  <r>
    <s v="T1"/>
    <s v="Amsterdam"/>
    <x v="2"/>
    <s v="FR3006"/>
    <d v="2019-05-25T18:45:00"/>
    <s v="May"/>
    <s v="Saturday"/>
    <n v="55"/>
    <s v="Long"/>
    <d v="2019-05-25T00:00:00"/>
    <d v="1899-12-30T18:45:00"/>
    <d v="1899-12-30T18:50:00"/>
    <d v="1899-12-30T19:40:00"/>
    <s v="Yes"/>
    <n v="520"/>
    <x v="2"/>
    <x v="2"/>
  </r>
  <r>
    <s v="T2"/>
    <s v="Split"/>
    <x v="0"/>
    <s v="EI470"/>
    <d v="2019-05-25T18:50:00"/>
    <s v="May"/>
    <s v="Saturday"/>
    <n v="12"/>
    <s v="Short"/>
    <d v="2019-05-25T00:00:00"/>
    <d v="1899-12-30T18:50:00"/>
    <d v="1899-12-30T18:50:00"/>
    <d v="1899-12-30T19:02:00"/>
    <s v="No"/>
    <n v="566"/>
    <x v="0"/>
    <x v="0"/>
  </r>
  <r>
    <s v="T2"/>
    <s v="Kerry"/>
    <x v="0"/>
    <s v="EI3208"/>
    <d v="2019-05-25T18:55:00"/>
    <s v="May"/>
    <s v="Saturday"/>
    <n v="0"/>
    <s v="None"/>
    <d v="2019-05-25T00:00:00"/>
    <d v="1899-12-30T18:55:00"/>
    <d v="1899-12-30T19:00:00"/>
    <d v="1899-12-30T18:55:00"/>
    <s v="No"/>
    <n v="566"/>
    <x v="0"/>
    <x v="0"/>
  </r>
  <r>
    <s v="T2"/>
    <s v="Palma"/>
    <x v="0"/>
    <s v="EI738"/>
    <d v="2019-05-25T19:10:00"/>
    <s v="May"/>
    <s v="Saturday"/>
    <n v="56"/>
    <s v="Long"/>
    <d v="2019-05-25T00:00:00"/>
    <d v="1899-12-30T19:10:00"/>
    <d v="1899-12-30T19:10:00"/>
    <d v="1899-12-30T20:06:00"/>
    <s v="Yes"/>
    <n v="566"/>
    <x v="0"/>
    <x v="0"/>
  </r>
  <r>
    <s v="T1"/>
    <s v="Amsterdam"/>
    <x v="7"/>
    <s v="KL938"/>
    <d v="2019-05-25T17:20:00"/>
    <s v="May"/>
    <s v="Saturday"/>
    <n v="19"/>
    <s v="Short"/>
    <d v="2019-05-25T00:00:00"/>
    <d v="1899-12-30T17:20:00"/>
    <d v="1899-12-30T17:20:00"/>
    <d v="1899-12-30T17:39:00"/>
    <s v="No"/>
    <n v="50"/>
    <x v="6"/>
    <x v="6"/>
  </r>
  <r>
    <s v="T1"/>
    <s v="Nice"/>
    <x v="2"/>
    <s v="FR1958"/>
    <d v="2019-05-25T17:25:00"/>
    <s v="May"/>
    <s v="Saturday"/>
    <n v="4"/>
    <s v="None"/>
    <d v="2019-05-25T00:00:00"/>
    <d v="1899-12-30T17:25:00"/>
    <d v="1899-12-30T17:30:00"/>
    <d v="1899-12-30T17:29:00"/>
    <s v="No"/>
    <n v="520"/>
    <x v="2"/>
    <x v="2"/>
  </r>
  <r>
    <s v="T1"/>
    <s v="Malaga"/>
    <x v="2"/>
    <s v="FR7054"/>
    <d v="2019-05-25T17:30:00"/>
    <s v="May"/>
    <s v="Saturday"/>
    <n v="14"/>
    <s v="Short"/>
    <d v="2019-05-25T00:00:00"/>
    <d v="1899-12-30T17:30:00"/>
    <d v="1899-12-30T17:30:00"/>
    <d v="1899-12-30T17:44:00"/>
    <s v="No"/>
    <n v="520"/>
    <x v="2"/>
    <x v="2"/>
  </r>
  <r>
    <s v="T1"/>
    <s v="Lisbon"/>
    <x v="11"/>
    <s v="TP1327"/>
    <d v="2019-05-25T17:30:00"/>
    <s v="May"/>
    <s v="Saturday"/>
    <n v="57"/>
    <s v="Long"/>
    <d v="2019-05-25T00:00:00"/>
    <d v="1899-12-30T17:30:00"/>
    <d v="1899-12-30T17:30:00"/>
    <d v="1899-12-30T18:27:00"/>
    <s v="Yes"/>
    <n v="23"/>
    <x v="10"/>
    <x v="10"/>
  </r>
  <r>
    <s v="T2"/>
    <s v="Dusseldorf"/>
    <x v="0"/>
    <s v="EI698"/>
    <d v="2019-05-25T17:30:00"/>
    <s v="May"/>
    <s v="Saturday"/>
    <n v="6"/>
    <s v="None"/>
    <d v="2019-05-25T00:00:00"/>
    <d v="1899-12-30T17:30:00"/>
    <d v="1899-12-30T17:30:00"/>
    <d v="1899-12-30T17:36:00"/>
    <s v="No"/>
    <n v="566"/>
    <x v="0"/>
    <x v="0"/>
  </r>
  <r>
    <s v="T1"/>
    <s v="RMU"/>
    <x v="2"/>
    <s v="FR7094"/>
    <d v="2019-05-25T17:40:00"/>
    <s v="May"/>
    <s v="Saturday"/>
    <n v="26"/>
    <s v="Medium"/>
    <d v="2019-05-25T00:00:00"/>
    <d v="1899-12-30T17:40:00"/>
    <d v="1899-12-30T17:40:00"/>
    <d v="1899-12-30T18:06:00"/>
    <s v="Yes"/>
    <n v="520"/>
    <x v="2"/>
    <x v="2"/>
  </r>
  <r>
    <s v="T2"/>
    <s v="Corfu"/>
    <x v="0"/>
    <s v="EI444"/>
    <d v="2019-05-25T17:40:00"/>
    <s v="May"/>
    <s v="Saturday"/>
    <n v="3"/>
    <s v="None"/>
    <d v="2019-05-25T00:00:00"/>
    <d v="1899-12-30T17:40:00"/>
    <d v="1899-12-30T17:40:00"/>
    <d v="1899-12-30T17:43:00"/>
    <s v="No"/>
    <n v="566"/>
    <x v="0"/>
    <x v="0"/>
  </r>
  <r>
    <s v="T1"/>
    <s v="Rzeszow"/>
    <x v="2"/>
    <s v="FR862"/>
    <d v="2019-05-25T17:40:00"/>
    <s v="May"/>
    <s v="Saturday"/>
    <n v="1"/>
    <s v="None"/>
    <d v="2019-05-25T00:00:00"/>
    <d v="1899-12-30T17:40:00"/>
    <d v="1899-12-30T17:40:00"/>
    <d v="1899-12-30T17:41:00"/>
    <s v="No"/>
    <n v="520"/>
    <x v="2"/>
    <x v="2"/>
  </r>
  <r>
    <s v="T1"/>
    <s v="Munich"/>
    <x v="12"/>
    <s v="LH2517"/>
    <d v="2019-05-25T17:50:00"/>
    <s v="May"/>
    <s v="Saturday"/>
    <n v="12"/>
    <s v="Short"/>
    <d v="2019-05-25T00:00:00"/>
    <d v="1899-12-30T17:50:00"/>
    <d v="1899-12-30T17:50:00"/>
    <d v="1899-12-30T18:02:00"/>
    <s v="No"/>
    <n v="17"/>
    <x v="11"/>
    <x v="11"/>
  </r>
  <r>
    <s v="T2"/>
    <s v="Berlin"/>
    <x v="0"/>
    <s v="EI338"/>
    <d v="2019-05-25T17:55:00"/>
    <s v="May"/>
    <s v="Saturday"/>
    <n v="0"/>
    <s v="None"/>
    <d v="2019-05-25T00:00:00"/>
    <d v="1899-12-30T17:55:00"/>
    <d v="1899-12-30T18:00:00"/>
    <d v="1899-12-30T17:55:00"/>
    <s v="No"/>
    <n v="566"/>
    <x v="0"/>
    <x v="0"/>
  </r>
  <r>
    <s v="T1"/>
    <s v="Frankfurt"/>
    <x v="12"/>
    <s v="LH981"/>
    <d v="2019-05-25T17:55:00"/>
    <s v="May"/>
    <s v="Saturday"/>
    <n v="15"/>
    <s v="Short"/>
    <d v="2019-05-25T00:00:00"/>
    <d v="1899-12-30T17:55:00"/>
    <d v="1899-12-30T18:00:00"/>
    <d v="1899-12-30T18:10:00"/>
    <s v="No"/>
    <n v="17"/>
    <x v="11"/>
    <x v="11"/>
  </r>
  <r>
    <s v="T1"/>
    <s v="Madrid"/>
    <x v="2"/>
    <s v="FR7156"/>
    <d v="2019-05-25T18:00:00"/>
    <s v="May"/>
    <s v="Saturday"/>
    <n v="26"/>
    <s v="Medium"/>
    <d v="2019-05-25T00:00:00"/>
    <d v="1899-12-30T18:00:00"/>
    <d v="1899-12-30T18:00:00"/>
    <d v="1899-12-30T18:26:00"/>
    <s v="Yes"/>
    <n v="520"/>
    <x v="2"/>
    <x v="2"/>
  </r>
  <r>
    <s v="T2"/>
    <s v="Birmingham"/>
    <x v="0"/>
    <s v="EI3276"/>
    <d v="2019-05-25T18:00:00"/>
    <s v="May"/>
    <s v="Saturday"/>
    <n v="0"/>
    <s v="None"/>
    <d v="2019-05-25T00:00:00"/>
    <d v="1899-12-30T18:00:00"/>
    <d v="1899-12-30T18:00:00"/>
    <d v="1899-12-30T18:00:00"/>
    <s v="No"/>
    <n v="566"/>
    <x v="0"/>
    <x v="0"/>
  </r>
  <r>
    <s v="T1"/>
    <s v="Milan-BGY"/>
    <x v="2"/>
    <s v="FR4844"/>
    <d v="2019-05-25T18:00:00"/>
    <s v="May"/>
    <s v="Saturday"/>
    <n v="32"/>
    <s v="Long"/>
    <d v="2019-05-25T00:00:00"/>
    <d v="1899-12-30T18:00:00"/>
    <d v="1899-12-30T18:00:00"/>
    <d v="1899-12-30T18:32:00"/>
    <s v="Yes"/>
    <n v="520"/>
    <x v="2"/>
    <x v="2"/>
  </r>
  <r>
    <s v="T1"/>
    <s v="Helsinki"/>
    <x v="29"/>
    <s v="AY1386"/>
    <d v="2019-05-25T18:05:00"/>
    <s v="May"/>
    <s v="Saturday"/>
    <n v="14"/>
    <s v="Short"/>
    <d v="2019-05-25T00:00:00"/>
    <d v="1899-12-30T18:05:00"/>
    <d v="1899-12-30T18:10:00"/>
    <d v="1899-12-30T18:19:00"/>
    <s v="No"/>
    <n v="9"/>
    <x v="15"/>
    <x v="27"/>
  </r>
  <r>
    <s v="T1"/>
    <s v="Palma"/>
    <x v="2"/>
    <s v="FR9187"/>
    <d v="2019-05-25T18:10:00"/>
    <s v="May"/>
    <s v="Saturday"/>
    <n v="35"/>
    <s v="Long"/>
    <d v="2019-05-25T00:00:00"/>
    <d v="1899-12-30T18:10:00"/>
    <d v="1899-12-30T18:10:00"/>
    <d v="1899-12-30T18:45:00"/>
    <s v="Yes"/>
    <n v="520"/>
    <x v="2"/>
    <x v="2"/>
  </r>
  <r>
    <s v="T1"/>
    <s v="Naples"/>
    <x v="2"/>
    <s v="FR6840"/>
    <d v="2019-05-25T18:10:00"/>
    <s v="May"/>
    <s v="Saturday"/>
    <n v="6"/>
    <s v="None"/>
    <d v="2019-05-25T00:00:00"/>
    <d v="1899-12-30T18:10:00"/>
    <d v="1899-12-30T18:10:00"/>
    <d v="1899-12-30T18:16:00"/>
    <s v="No"/>
    <n v="520"/>
    <x v="2"/>
    <x v="2"/>
  </r>
  <r>
    <s v="T1"/>
    <s v="Prague"/>
    <x v="2"/>
    <s v="FR7326"/>
    <d v="2019-05-25T18:10:00"/>
    <s v="May"/>
    <s v="Saturday"/>
    <n v="9"/>
    <s v="None"/>
    <d v="2019-05-25T00:00:00"/>
    <d v="1899-12-30T18:10:00"/>
    <d v="1899-12-30T18:10:00"/>
    <d v="1899-12-30T18:19:00"/>
    <s v="No"/>
    <n v="520"/>
    <x v="2"/>
    <x v="2"/>
  </r>
  <r>
    <s v="T1"/>
    <s v="Madrid"/>
    <x v="13"/>
    <s v="I23791"/>
    <d v="2019-05-25T18:10:00"/>
    <s v="May"/>
    <s v="Saturday"/>
    <n v="3"/>
    <s v="None"/>
    <d v="2019-05-25T00:00:00"/>
    <d v="1899-12-30T18:10:00"/>
    <d v="1899-12-30T18:10:00"/>
    <d v="1899-12-30T18:13:00"/>
    <s v="No"/>
    <n v="4"/>
    <x v="12"/>
    <x v="12"/>
  </r>
  <r>
    <s v="T2"/>
    <s v="Milan"/>
    <x v="0"/>
    <s v="EI436"/>
    <d v="2019-05-25T18:20:00"/>
    <s v="May"/>
    <s v="Saturday"/>
    <n v="14"/>
    <s v="Short"/>
    <d v="2019-05-25T00:00:00"/>
    <d v="1899-12-30T18:20:00"/>
    <d v="1899-12-30T18:20:00"/>
    <d v="1899-12-30T18:34:00"/>
    <s v="No"/>
    <n v="566"/>
    <x v="0"/>
    <x v="0"/>
  </r>
  <r>
    <s v="T2"/>
    <s v="Birmingham"/>
    <x v="0"/>
    <s v="EI3274"/>
    <d v="2019-05-25T16:45:00"/>
    <s v="May"/>
    <s v="Saturday"/>
    <n v="24"/>
    <s v="Medium"/>
    <d v="2019-05-25T00:00:00"/>
    <d v="1899-12-30T16:45:00"/>
    <d v="1899-12-30T16:50:00"/>
    <d v="1899-12-30T17:09:00"/>
    <s v="Yes"/>
    <n v="566"/>
    <x v="0"/>
    <x v="0"/>
  </r>
  <r>
    <s v="T2"/>
    <s v="London-LHR"/>
    <x v="0"/>
    <s v="EI176"/>
    <d v="2019-05-25T17:00:00"/>
    <s v="May"/>
    <s v="Saturday"/>
    <n v="6"/>
    <s v="None"/>
    <d v="2019-05-25T00:00:00"/>
    <d v="1899-12-30T17:00:00"/>
    <d v="1899-12-30T17:00:00"/>
    <d v="1899-12-30T17:06:00"/>
    <s v="No"/>
    <n v="566"/>
    <x v="0"/>
    <x v="0"/>
  </r>
  <r>
    <s v="T1"/>
    <s v="Paris-CDG"/>
    <x v="15"/>
    <s v="AF1117"/>
    <d v="2019-05-25T17:00:00"/>
    <s v="May"/>
    <s v="Saturday"/>
    <n v="24"/>
    <s v="Medium"/>
    <d v="2019-05-25T00:00:00"/>
    <d v="1899-12-30T17:00:00"/>
    <d v="1899-12-30T17:00:00"/>
    <d v="1899-12-30T17:24:00"/>
    <s v="Yes"/>
    <n v="12"/>
    <x v="14"/>
    <x v="14"/>
  </r>
  <r>
    <s v="T1"/>
    <s v="Rhodos"/>
    <x v="10"/>
    <s v="TOM1650"/>
    <d v="2019-05-25T17:05:00"/>
    <s v="May"/>
    <s v="Saturday"/>
    <n v="108"/>
    <s v="Long"/>
    <d v="2019-05-25T00:00:00"/>
    <d v="1899-12-30T17:05:00"/>
    <d v="1899-12-30T17:10:00"/>
    <d v="1899-12-30T18:53:00"/>
    <s v="Yes"/>
    <n v="29"/>
    <x v="9"/>
    <x v="9"/>
  </r>
  <r>
    <s v="T1"/>
    <s v="Istanbul"/>
    <x v="14"/>
    <s v="TK1978"/>
    <d v="2019-05-25T16:30:00"/>
    <s v="May"/>
    <s v="Saturday"/>
    <n v="25"/>
    <s v="Medium"/>
    <d v="2019-05-25T00:00:00"/>
    <d v="1899-12-30T16:30:00"/>
    <d v="1899-12-30T16:30:00"/>
    <d v="1899-12-30T16:55:00"/>
    <s v="Yes"/>
    <n v="18"/>
    <x v="13"/>
    <x v="13"/>
  </r>
  <r>
    <s v="T1"/>
    <s v="Rome"/>
    <x v="2"/>
    <s v="FR9434"/>
    <d v="2019-05-25T16:30:00"/>
    <s v="May"/>
    <s v="Saturday"/>
    <n v="0"/>
    <s v="None"/>
    <d v="2019-05-25T00:00:00"/>
    <d v="1899-12-30T16:30:00"/>
    <d v="1899-12-30T16:30:00"/>
    <d v="1899-12-30T16:30:00"/>
    <s v="No"/>
    <n v="520"/>
    <x v="2"/>
    <x v="2"/>
  </r>
  <r>
    <s v="T2"/>
    <s v="Bourgas"/>
    <x v="0"/>
    <s v="EI376"/>
    <d v="2019-05-25T16:30:00"/>
    <s v="May"/>
    <s v="Saturday"/>
    <n v="32"/>
    <s v="Long"/>
    <d v="2019-05-25T00:00:00"/>
    <d v="1899-12-30T16:30:00"/>
    <d v="1899-12-30T16:30:00"/>
    <d v="1899-12-30T17:02:00"/>
    <s v="Yes"/>
    <n v="566"/>
    <x v="0"/>
    <x v="0"/>
  </r>
  <r>
    <s v="T1"/>
    <s v="Faro"/>
    <x v="2"/>
    <s v="FR7032"/>
    <d v="2019-05-25T16:40:00"/>
    <s v="May"/>
    <s v="Saturday"/>
    <n v="1"/>
    <s v="None"/>
    <d v="2019-05-25T00:00:00"/>
    <d v="1899-12-30T16:40:00"/>
    <d v="1899-12-30T16:40:00"/>
    <d v="1899-12-30T16:41:00"/>
    <s v="No"/>
    <n v="520"/>
    <x v="2"/>
    <x v="2"/>
  </r>
  <r>
    <s v="T2"/>
    <s v="Gran Canaria"/>
    <x v="0"/>
    <s v="EI782"/>
    <d v="2019-05-25T15:20:00"/>
    <s v="May"/>
    <s v="Saturday"/>
    <n v="8"/>
    <s v="None"/>
    <d v="2019-05-25T00:00:00"/>
    <d v="1899-12-30T15:20:00"/>
    <d v="1899-12-30T15:20:00"/>
    <d v="1899-12-30T15:28:00"/>
    <s v="No"/>
    <n v="566"/>
    <x v="0"/>
    <x v="0"/>
  </r>
  <r>
    <s v="T1"/>
    <s v="Izmir"/>
    <x v="41"/>
    <s v="XQ887"/>
    <d v="2019-05-25T15:25:00"/>
    <s v="May"/>
    <s v="Saturday"/>
    <n v="27"/>
    <s v="Medium"/>
    <d v="2019-05-25T00:00:00"/>
    <d v="1899-12-30T15:25:00"/>
    <d v="1899-12-30T15:30:00"/>
    <d v="1899-12-30T15:52:00"/>
    <s v="Yes"/>
    <n v="1"/>
    <x v="29"/>
    <x v="27"/>
  </r>
  <r>
    <s v="T1"/>
    <s v="London-STN"/>
    <x v="2"/>
    <s v="FR294"/>
    <d v="2019-05-25T15:30:00"/>
    <s v="May"/>
    <s v="Saturday"/>
    <n v="18"/>
    <s v="Short"/>
    <d v="2019-05-25T00:00:00"/>
    <d v="1899-12-30T15:30:00"/>
    <d v="1899-12-30T15:30:00"/>
    <d v="1899-12-30T15:48:00"/>
    <s v="No"/>
    <n v="520"/>
    <x v="2"/>
    <x v="2"/>
  </r>
  <r>
    <s v="T2"/>
    <s v="Izmir"/>
    <x v="0"/>
    <s v="EI798"/>
    <d v="2019-05-25T15:30:00"/>
    <s v="May"/>
    <s v="Saturday"/>
    <n v="51"/>
    <s v="Long"/>
    <d v="2019-05-25T00:00:00"/>
    <d v="1899-12-30T15:30:00"/>
    <d v="1899-12-30T15:30:00"/>
    <d v="1899-12-30T16:21:00"/>
    <s v="Yes"/>
    <n v="566"/>
    <x v="0"/>
    <x v="0"/>
  </r>
  <r>
    <s v="T1"/>
    <s v="Amsterdam"/>
    <x v="2"/>
    <s v="FR3104"/>
    <d v="2019-05-25T15:30:00"/>
    <s v="May"/>
    <s v="Saturday"/>
    <n v="10"/>
    <s v="Short"/>
    <d v="2019-05-25T00:00:00"/>
    <d v="1899-12-30T15:30:00"/>
    <d v="1899-12-30T15:30:00"/>
    <d v="1899-12-30T15:40:00"/>
    <s v="No"/>
    <n v="520"/>
    <x v="2"/>
    <x v="2"/>
  </r>
  <r>
    <s v="T1"/>
    <s v="London-LGW"/>
    <x v="2"/>
    <s v="FR116"/>
    <d v="2019-05-25T15:35:00"/>
    <s v="May"/>
    <s v="Saturday"/>
    <n v="2"/>
    <s v="None"/>
    <d v="2019-05-25T00:00:00"/>
    <d v="1899-12-30T15:35:00"/>
    <d v="1899-12-30T15:40:00"/>
    <d v="1899-12-30T15:37:00"/>
    <s v="No"/>
    <n v="520"/>
    <x v="2"/>
    <x v="2"/>
  </r>
  <r>
    <s v="T2"/>
    <s v="Manchester"/>
    <x v="0"/>
    <s v="EI3326"/>
    <d v="2019-05-25T15:40:00"/>
    <s v="May"/>
    <s v="Saturday"/>
    <n v="3"/>
    <s v="None"/>
    <d v="2019-05-25T00:00:00"/>
    <d v="1899-12-30T15:40:00"/>
    <d v="1899-12-30T15:40:00"/>
    <d v="1899-12-30T15:43:00"/>
    <s v="No"/>
    <n v="566"/>
    <x v="0"/>
    <x v="0"/>
  </r>
  <r>
    <s v="T2"/>
    <s v="Malaga"/>
    <x v="0"/>
    <s v="EI586"/>
    <d v="2019-05-25T15:40:00"/>
    <s v="May"/>
    <s v="Saturday"/>
    <n v="39"/>
    <s v="Long"/>
    <d v="2019-05-25T00:00:00"/>
    <d v="1899-12-30T15:40:00"/>
    <d v="1899-12-30T15:40:00"/>
    <d v="1899-12-30T16:19:00"/>
    <s v="Yes"/>
    <n v="566"/>
    <x v="0"/>
    <x v="0"/>
  </r>
  <r>
    <s v="T2"/>
    <s v="Isle Of Man"/>
    <x v="0"/>
    <s v="EI3214"/>
    <d v="2019-05-25T15:40:00"/>
    <s v="May"/>
    <s v="Saturday"/>
    <n v="20"/>
    <s v="Medium"/>
    <d v="2019-05-25T00:00:00"/>
    <d v="1899-12-30T15:40:00"/>
    <d v="1899-12-30T15:40:00"/>
    <d v="1899-12-30T16:00:00"/>
    <s v="No"/>
    <n v="566"/>
    <x v="0"/>
    <x v="0"/>
  </r>
  <r>
    <s v="T1"/>
    <s v="London-LHR"/>
    <x v="4"/>
    <s v="BA837"/>
    <d v="2019-05-25T15:40:00"/>
    <s v="May"/>
    <s v="Saturday"/>
    <n v="2"/>
    <s v="None"/>
    <d v="2019-05-25T00:00:00"/>
    <d v="1899-12-30T15:40:00"/>
    <d v="1899-12-30T15:40:00"/>
    <d v="1899-12-30T15:42:00"/>
    <s v="No"/>
    <n v="40"/>
    <x v="4"/>
    <x v="4"/>
  </r>
  <r>
    <s v="T2"/>
    <s v="Lanzarote"/>
    <x v="0"/>
    <s v="EI778"/>
    <d v="2019-05-25T15:45:00"/>
    <s v="May"/>
    <s v="Saturday"/>
    <n v="0"/>
    <s v="None"/>
    <d v="2019-05-25T00:00:00"/>
    <d v="1899-12-30T15:45:00"/>
    <d v="1899-12-30T15:50:00"/>
    <d v="1899-12-30T15:45:00"/>
    <s v="No"/>
    <n v="566"/>
    <x v="0"/>
    <x v="0"/>
  </r>
  <r>
    <s v="T2"/>
    <s v="Orlando"/>
    <x v="0"/>
    <s v="EI121"/>
    <d v="2019-05-25T15:50:00"/>
    <s v="May"/>
    <s v="Saturday"/>
    <n v="23"/>
    <s v="Medium"/>
    <d v="2019-05-25T00:00:00"/>
    <d v="1899-12-30T15:50:00"/>
    <d v="1899-12-30T15:50:00"/>
    <d v="1899-12-30T16:13:00"/>
    <s v="Yes"/>
    <n v="566"/>
    <x v="0"/>
    <x v="0"/>
  </r>
  <r>
    <s v="T2"/>
    <s v="London-LHR"/>
    <x v="0"/>
    <s v="EI174"/>
    <d v="2019-05-25T15:50:00"/>
    <s v="May"/>
    <s v="Saturday"/>
    <n v="3"/>
    <s v="None"/>
    <d v="2019-05-25T00:00:00"/>
    <d v="1899-12-30T15:50:00"/>
    <d v="1899-12-30T15:50:00"/>
    <d v="1899-12-30T15:53:00"/>
    <s v="No"/>
    <n v="566"/>
    <x v="0"/>
    <x v="0"/>
  </r>
  <r>
    <s v="T2"/>
    <s v="Rome"/>
    <x v="0"/>
    <s v="EI406"/>
    <d v="2019-05-25T15:55:00"/>
    <s v="May"/>
    <s v="Saturday"/>
    <n v="8"/>
    <s v="None"/>
    <d v="2019-05-25T00:00:00"/>
    <d v="1899-12-30T15:55:00"/>
    <d v="1899-12-30T16:00:00"/>
    <d v="1899-12-30T16:03:00"/>
    <s v="No"/>
    <n v="566"/>
    <x v="0"/>
    <x v="0"/>
  </r>
  <r>
    <s v="T2"/>
    <s v="Chicago"/>
    <x v="0"/>
    <s v="EI125"/>
    <d v="2019-05-25T16:00:00"/>
    <s v="May"/>
    <s v="Saturday"/>
    <n v="12"/>
    <s v="Short"/>
    <d v="2019-05-25T00:00:00"/>
    <d v="1899-12-30T16:00:00"/>
    <d v="1899-12-30T16:00:00"/>
    <d v="1899-12-30T16:12:00"/>
    <s v="No"/>
    <n v="566"/>
    <x v="0"/>
    <x v="0"/>
  </r>
  <r>
    <s v="T1"/>
    <s v="London-LTN"/>
    <x v="2"/>
    <s v="FR337"/>
    <d v="2019-05-25T16:00:00"/>
    <s v="May"/>
    <s v="Saturday"/>
    <n v="1"/>
    <s v="None"/>
    <d v="2019-05-25T00:00:00"/>
    <d v="1899-12-30T16:00:00"/>
    <d v="1899-12-30T16:00:00"/>
    <d v="1899-12-30T16:01:00"/>
    <s v="No"/>
    <n v="520"/>
    <x v="2"/>
    <x v="2"/>
  </r>
  <r>
    <s v="T2"/>
    <s v="Boston"/>
    <x v="0"/>
    <s v="EI139"/>
    <d v="2019-05-25T16:20:00"/>
    <s v="May"/>
    <s v="Saturday"/>
    <n v="11"/>
    <s v="Short"/>
    <d v="2019-05-25T00:00:00"/>
    <d v="1899-12-30T16:20:00"/>
    <d v="1899-12-30T16:20:00"/>
    <d v="1899-12-30T16:31:00"/>
    <s v="No"/>
    <n v="566"/>
    <x v="0"/>
    <x v="0"/>
  </r>
  <r>
    <s v="T1"/>
    <s v="Almeria"/>
    <x v="2"/>
    <s v="FR7318"/>
    <d v="2019-05-25T16:20:00"/>
    <s v="May"/>
    <s v="Saturday"/>
    <n v="1"/>
    <s v="None"/>
    <d v="2019-05-25T00:00:00"/>
    <d v="1899-12-30T16:20:00"/>
    <d v="1899-12-30T16:20:00"/>
    <d v="1899-12-30T16:21:00"/>
    <s v="No"/>
    <n v="520"/>
    <x v="2"/>
    <x v="2"/>
  </r>
  <r>
    <s v="T2"/>
    <s v="New York"/>
    <x v="0"/>
    <s v="EI109"/>
    <d v="2019-05-25T16:20:00"/>
    <s v="May"/>
    <s v="Saturday"/>
    <n v="28"/>
    <s v="Medium"/>
    <d v="2019-05-25T00:00:00"/>
    <d v="1899-12-30T16:20:00"/>
    <d v="1899-12-30T16:20:00"/>
    <d v="1899-12-30T16:48:00"/>
    <s v="Yes"/>
    <n v="566"/>
    <x v="0"/>
    <x v="0"/>
  </r>
  <r>
    <s v="T2"/>
    <s v="Munich"/>
    <x v="0"/>
    <s v="EI356"/>
    <d v="2019-05-25T16:20:00"/>
    <s v="May"/>
    <s v="Saturday"/>
    <n v="0"/>
    <s v="None"/>
    <d v="2019-05-25T00:00:00"/>
    <d v="1899-12-30T16:20:00"/>
    <d v="1899-12-30T16:20:00"/>
    <d v="1899-12-30T16:20:00"/>
    <s v="No"/>
    <n v="566"/>
    <x v="0"/>
    <x v="0"/>
  </r>
  <r>
    <s v="T1"/>
    <s v="Amsterdam"/>
    <x v="2"/>
    <s v="FR3006"/>
    <d v="2019-05-25T18:45:00"/>
    <s v="May"/>
    <s v="Saturday"/>
    <n v="32"/>
    <s v="Long"/>
    <d v="2019-05-25T00:00:00"/>
    <d v="1899-12-30T18:45:00"/>
    <d v="1899-12-30T18:50:00"/>
    <d v="1899-12-30T19:17:00"/>
    <s v="Yes"/>
    <n v="520"/>
    <x v="2"/>
    <x v="2"/>
  </r>
  <r>
    <s v="T2"/>
    <s v="Hartford"/>
    <x v="0"/>
    <s v="EI131"/>
    <d v="2019-05-25T14:20:00"/>
    <s v="May"/>
    <s v="Saturday"/>
    <n v="5"/>
    <s v="None"/>
    <d v="2019-05-25T00:00:00"/>
    <d v="1899-12-30T14:20:00"/>
    <d v="1899-12-30T14:20:00"/>
    <d v="1899-12-30T14:25:00"/>
    <s v="No"/>
    <n v="566"/>
    <x v="0"/>
    <x v="0"/>
  </r>
  <r>
    <s v="T1"/>
    <s v="Kos"/>
    <x v="10"/>
    <s v="TOM1648"/>
    <d v="2019-05-25T14:20:00"/>
    <s v="May"/>
    <s v="Saturday"/>
    <n v="97"/>
    <s v="Long"/>
    <d v="2019-05-25T00:00:00"/>
    <d v="1899-12-30T14:20:00"/>
    <d v="1899-12-30T14:20:00"/>
    <d v="1899-12-30T15:57:00"/>
    <s v="Yes"/>
    <n v="29"/>
    <x v="9"/>
    <x v="9"/>
  </r>
  <r>
    <s v="T2"/>
    <s v="Edinburgh"/>
    <x v="0"/>
    <s v="EI3256"/>
    <d v="2019-05-25T14:25:00"/>
    <s v="May"/>
    <s v="Saturday"/>
    <n v="2"/>
    <s v="None"/>
    <d v="2019-05-25T00:00:00"/>
    <d v="1899-12-30T14:25:00"/>
    <d v="1899-12-30T14:30:00"/>
    <d v="1899-12-30T14:27:00"/>
    <s v="No"/>
    <n v="566"/>
    <x v="0"/>
    <x v="0"/>
  </r>
  <r>
    <s v="T2"/>
    <s v="London-LHR"/>
    <x v="0"/>
    <s v="EI168"/>
    <d v="2019-05-25T14:30:00"/>
    <s v="May"/>
    <s v="Saturday"/>
    <n v="25"/>
    <s v="Medium"/>
    <d v="2019-05-25T00:00:00"/>
    <d v="1899-12-30T14:30:00"/>
    <d v="1899-12-30T14:30:00"/>
    <d v="1899-12-30T14:55:00"/>
    <s v="Yes"/>
    <n v="566"/>
    <x v="0"/>
    <x v="0"/>
  </r>
  <r>
    <s v="T2"/>
    <s v="Newburgh"/>
    <x v="6"/>
    <s v="D81763"/>
    <d v="2019-05-25T14:30:00"/>
    <s v="May"/>
    <s v="Saturday"/>
    <n v="26"/>
    <s v="Medium"/>
    <d v="2019-05-25T00:00:00"/>
    <d v="1899-12-30T14:30:00"/>
    <d v="1899-12-30T14:30:00"/>
    <d v="1899-12-30T14:56:00"/>
    <s v="Yes"/>
    <n v="18"/>
    <x v="5"/>
    <x v="5"/>
  </r>
  <r>
    <s v="T1"/>
    <s v="Gran Canaria"/>
    <x v="2"/>
    <s v="FR7126"/>
    <d v="2019-05-25T14:30:00"/>
    <s v="May"/>
    <s v="Saturday"/>
    <n v="2"/>
    <s v="None"/>
    <d v="2019-05-25T00:00:00"/>
    <d v="1899-12-30T14:30:00"/>
    <d v="1899-12-30T14:30:00"/>
    <d v="1899-12-30T14:32:00"/>
    <s v="No"/>
    <n v="520"/>
    <x v="2"/>
    <x v="2"/>
  </r>
  <r>
    <s v="T2"/>
    <s v="Glasgow"/>
    <x v="0"/>
    <s v="EI3226"/>
    <d v="2019-05-25T14:35:00"/>
    <s v="May"/>
    <s v="Saturday"/>
    <n v="12"/>
    <s v="Short"/>
    <d v="2019-05-25T00:00:00"/>
    <d v="1899-12-30T14:35:00"/>
    <d v="1899-12-30T14:40:00"/>
    <d v="1899-12-30T14:47:00"/>
    <s v="No"/>
    <n v="566"/>
    <x v="0"/>
    <x v="0"/>
  </r>
  <r>
    <s v="T1"/>
    <s v="Keflavik"/>
    <x v="25"/>
    <s v="FI419"/>
    <d v="2019-05-25T14:40:00"/>
    <s v="May"/>
    <s v="Saturday"/>
    <n v="9"/>
    <s v="None"/>
    <d v="2019-05-25T00:00:00"/>
    <d v="1899-12-30T14:40:00"/>
    <d v="1899-12-30T14:40:00"/>
    <d v="1899-12-30T14:49:00"/>
    <s v="No"/>
    <n v="17"/>
    <x v="21"/>
    <x v="23"/>
  </r>
  <r>
    <s v="T1"/>
    <s v="Faro"/>
    <x v="3"/>
    <s v="LG7115"/>
    <d v="2019-05-25T14:50:00"/>
    <s v="May"/>
    <s v="Saturday"/>
    <n v="0"/>
    <s v="None"/>
    <d v="2019-05-25T00:00:00"/>
    <d v="1899-12-30T14:50:00"/>
    <d v="1899-12-30T14:50:00"/>
    <d v="1899-12-30T14:50:00"/>
    <s v="No"/>
    <n v="4"/>
    <x v="3"/>
    <x v="3"/>
  </r>
  <r>
    <s v="T1"/>
    <s v="Zurich"/>
    <x v="26"/>
    <s v="LX407"/>
    <d v="2019-05-25T14:55:00"/>
    <s v="May"/>
    <s v="Saturday"/>
    <n v="60"/>
    <s v="Long"/>
    <d v="2019-05-25T00:00:00"/>
    <d v="1899-12-30T14:55:00"/>
    <d v="1899-12-30T15:00:00"/>
    <d v="1899-12-30T15:55:00"/>
    <s v="Yes"/>
    <n v="14"/>
    <x v="22"/>
    <x v="24"/>
  </r>
  <r>
    <s v="T2"/>
    <s v="Los Angeles"/>
    <x v="0"/>
    <s v="EI145"/>
    <d v="2019-05-25T14:55:00"/>
    <s v="May"/>
    <s v="Saturday"/>
    <n v="13"/>
    <s v="Short"/>
    <d v="2019-05-25T00:00:00"/>
    <d v="1899-12-30T14:55:00"/>
    <d v="1899-12-30T15:00:00"/>
    <d v="1899-12-30T15:08:00"/>
    <s v="No"/>
    <n v="566"/>
    <x v="0"/>
    <x v="0"/>
  </r>
  <r>
    <s v="T2"/>
    <s v="Tenerife"/>
    <x v="0"/>
    <s v="EI764"/>
    <d v="2019-05-25T15:00:00"/>
    <s v="May"/>
    <s v="Saturday"/>
    <n v="4"/>
    <s v="None"/>
    <d v="2019-05-25T00:00:00"/>
    <d v="1899-12-30T15:00:00"/>
    <d v="1899-12-30T15:00:00"/>
    <d v="1899-12-30T15:04:00"/>
    <s v="No"/>
    <n v="566"/>
    <x v="0"/>
    <x v="0"/>
  </r>
  <r>
    <s v="T2"/>
    <s v="Providence"/>
    <x v="6"/>
    <s v="D81823"/>
    <d v="2019-05-25T15:00:00"/>
    <s v="May"/>
    <s v="Saturday"/>
    <n v="6"/>
    <s v="None"/>
    <d v="2019-05-25T00:00:00"/>
    <d v="1899-12-30T15:00:00"/>
    <d v="1899-12-30T15:00:00"/>
    <d v="1899-12-30T15:06:00"/>
    <s v="No"/>
    <n v="18"/>
    <x v="5"/>
    <x v="5"/>
  </r>
  <r>
    <s v="T2"/>
    <s v="Fuerteventura"/>
    <x v="0"/>
    <s v="EI772"/>
    <d v="2019-05-25T15:00:00"/>
    <s v="May"/>
    <s v="Saturday"/>
    <n v="39"/>
    <s v="Long"/>
    <d v="2019-05-25T00:00:00"/>
    <d v="1899-12-30T15:00:00"/>
    <d v="1899-12-30T15:00:00"/>
    <d v="1899-12-30T15:39:00"/>
    <s v="Yes"/>
    <n v="566"/>
    <x v="0"/>
    <x v="0"/>
  </r>
  <r>
    <s v="T1"/>
    <s v="Barcelona"/>
    <x v="16"/>
    <s v="VY8721"/>
    <d v="2019-05-25T15:05:00"/>
    <s v="May"/>
    <s v="Saturday"/>
    <n v="50"/>
    <s v="Long"/>
    <d v="2019-05-25T00:00:00"/>
    <d v="1899-12-30T15:05:00"/>
    <d v="1899-12-30T15:10:00"/>
    <d v="1899-12-30T15:55:00"/>
    <s v="Yes"/>
    <n v="15"/>
    <x v="15"/>
    <x v="15"/>
  </r>
  <r>
    <s v="T1"/>
    <s v="Berlin"/>
    <x v="2"/>
    <s v="FR8558"/>
    <d v="2019-05-25T15:10:00"/>
    <s v="May"/>
    <s v="Saturday"/>
    <n v="0"/>
    <s v="None"/>
    <d v="2019-05-25T00:00:00"/>
    <d v="1899-12-30T15:10:00"/>
    <d v="1899-12-30T15:10:00"/>
    <d v="1899-12-30T15:10:00"/>
    <s v="No"/>
    <n v="520"/>
    <x v="2"/>
    <x v="2"/>
  </r>
  <r>
    <s v="T1"/>
    <s v="Amsterdam"/>
    <x v="7"/>
    <s v="KL936"/>
    <d v="2019-05-25T13:20:00"/>
    <s v="May"/>
    <s v="Saturday"/>
    <n v="64"/>
    <s v="Long"/>
    <d v="2019-05-25T00:00:00"/>
    <d v="1899-12-30T13:20:00"/>
    <d v="1899-12-30T13:20:00"/>
    <d v="1899-12-30T14:24:00"/>
    <s v="Yes"/>
    <n v="50"/>
    <x v="6"/>
    <x v="6"/>
  </r>
  <r>
    <s v="T2"/>
    <s v="Geneva"/>
    <x v="0"/>
    <s v="EI684"/>
    <d v="2019-05-25T13:20:00"/>
    <s v="May"/>
    <s v="Saturday"/>
    <n v="19"/>
    <s v="Short"/>
    <d v="2019-05-25T00:00:00"/>
    <d v="1899-12-30T13:20:00"/>
    <d v="1899-12-30T13:20:00"/>
    <d v="1899-12-30T13:39:00"/>
    <s v="No"/>
    <n v="566"/>
    <x v="0"/>
    <x v="0"/>
  </r>
  <r>
    <s v="T1"/>
    <s v="Birmingham"/>
    <x v="2"/>
    <s v="FR670"/>
    <d v="2019-05-25T13:25:00"/>
    <s v="May"/>
    <s v="Saturday"/>
    <n v="9"/>
    <s v="None"/>
    <d v="2019-05-25T00:00:00"/>
    <d v="1899-12-30T13:25:00"/>
    <d v="1899-12-30T13:30:00"/>
    <d v="1899-12-30T13:34:00"/>
    <s v="No"/>
    <n v="520"/>
    <x v="2"/>
    <x v="2"/>
  </r>
  <r>
    <s v="T2"/>
    <s v="Toronto YYZ"/>
    <x v="0"/>
    <s v="EI129"/>
    <d v="2019-05-25T13:35:00"/>
    <s v="May"/>
    <s v="Saturday"/>
    <n v="64"/>
    <s v="Long"/>
    <d v="2019-05-25T00:00:00"/>
    <d v="1899-12-30T13:35:00"/>
    <d v="1899-12-30T13:40:00"/>
    <d v="1899-12-30T14:39:00"/>
    <s v="Yes"/>
    <n v="566"/>
    <x v="0"/>
    <x v="0"/>
  </r>
  <r>
    <s v="T2"/>
    <s v="Chicago"/>
    <x v="18"/>
    <s v="AA209"/>
    <d v="2019-05-25T13:35:00"/>
    <s v="May"/>
    <s v="Saturday"/>
    <n v="184"/>
    <s v="Long"/>
    <d v="2019-05-25T00:00:00"/>
    <d v="1899-12-30T13:35:00"/>
    <d v="1899-12-30T13:40:00"/>
    <d v="1899-12-30T16:39:00"/>
    <s v="Yes"/>
    <n v="11"/>
    <x v="13"/>
    <x v="17"/>
  </r>
  <r>
    <s v="T1"/>
    <s v="Reus"/>
    <x v="2"/>
    <s v="FR1116"/>
    <d v="2019-05-25T13:35:00"/>
    <s v="May"/>
    <s v="Saturday"/>
    <n v="0"/>
    <s v="None"/>
    <d v="2019-05-25T00:00:00"/>
    <d v="1899-12-30T13:35:00"/>
    <d v="1899-12-30T13:40:00"/>
    <d v="1899-12-30T13:35:00"/>
    <s v="No"/>
    <n v="520"/>
    <x v="2"/>
    <x v="2"/>
  </r>
  <r>
    <s v="T2"/>
    <s v="Paris-CDG"/>
    <x v="0"/>
    <s v="EI526"/>
    <d v="2019-05-25T13:40:00"/>
    <s v="May"/>
    <s v="Saturday"/>
    <n v="1"/>
    <s v="None"/>
    <d v="2019-05-25T00:00:00"/>
    <d v="1899-12-30T13:40:00"/>
    <d v="1899-12-30T13:40:00"/>
    <d v="1899-12-30T13:41:00"/>
    <s v="No"/>
    <n v="566"/>
    <x v="0"/>
    <x v="0"/>
  </r>
  <r>
    <s v="T2"/>
    <s v="Birmingham"/>
    <x v="0"/>
    <s v="EI272"/>
    <d v="2019-05-25T13:40:00"/>
    <s v="May"/>
    <s v="Saturday"/>
    <n v="8"/>
    <s v="None"/>
    <d v="2019-05-25T00:00:00"/>
    <d v="1899-12-30T13:40:00"/>
    <d v="1899-12-30T13:40:00"/>
    <d v="1899-12-30T13:48:00"/>
    <s v="No"/>
    <n v="566"/>
    <x v="0"/>
    <x v="0"/>
  </r>
  <r>
    <s v="T2"/>
    <s v="London-LHR"/>
    <x v="0"/>
    <s v="EI166"/>
    <d v="2019-05-25T13:40:00"/>
    <s v="May"/>
    <s v="Saturday"/>
    <n v="1"/>
    <s v="None"/>
    <d v="2019-05-25T00:00:00"/>
    <d v="1899-12-30T13:40:00"/>
    <d v="1899-12-30T13:40:00"/>
    <d v="1899-12-30T13:41:00"/>
    <s v="No"/>
    <n v="566"/>
    <x v="0"/>
    <x v="0"/>
  </r>
  <r>
    <s v="T1"/>
    <s v="Vienna"/>
    <x v="1"/>
    <s v="OE1341"/>
    <d v="2019-05-25T13:45:00"/>
    <s v="May"/>
    <s v="Saturday"/>
    <n v="52"/>
    <s v="Long"/>
    <d v="2019-05-25T00:00:00"/>
    <d v="1899-12-30T13:45:00"/>
    <d v="1899-12-30T13:50:00"/>
    <d v="1899-12-30T14:37:00"/>
    <s v="Yes"/>
    <n v="5"/>
    <x v="1"/>
    <x v="1"/>
  </r>
  <r>
    <s v="T1"/>
    <s v="Pisa"/>
    <x v="2"/>
    <s v="FR9908"/>
    <d v="2019-05-25T13:45:00"/>
    <s v="May"/>
    <s v="Saturday"/>
    <n v="20"/>
    <s v="Medium"/>
    <d v="2019-05-25T00:00:00"/>
    <d v="1899-12-30T13:45:00"/>
    <d v="1899-12-30T13:50:00"/>
    <d v="1899-12-30T14:05:00"/>
    <s v="No"/>
    <n v="520"/>
    <x v="2"/>
    <x v="2"/>
  </r>
  <r>
    <s v="T1"/>
    <s v="Manchester"/>
    <x v="2"/>
    <s v="FR562"/>
    <d v="2019-05-25T13:50:00"/>
    <s v="May"/>
    <s v="Saturday"/>
    <n v="48"/>
    <s v="Long"/>
    <d v="2019-05-25T00:00:00"/>
    <d v="1899-12-30T13:50:00"/>
    <d v="1899-12-30T13:50:00"/>
    <d v="1899-12-30T14:38:00"/>
    <s v="Yes"/>
    <n v="520"/>
    <x v="2"/>
    <x v="2"/>
  </r>
  <r>
    <s v="T2"/>
    <s v="Dubai"/>
    <x v="9"/>
    <s v="EK162"/>
    <d v="2019-05-25T13:50:00"/>
    <s v="May"/>
    <s v="Saturday"/>
    <n v="35"/>
    <s v="Long"/>
    <d v="2019-05-25T00:00:00"/>
    <d v="1899-12-30T13:50:00"/>
    <d v="1899-12-30T13:50:00"/>
    <d v="1899-12-30T14:25:00"/>
    <s v="Yes"/>
    <n v="5"/>
    <x v="8"/>
    <x v="8"/>
  </r>
  <r>
    <s v="T2"/>
    <s v="Rennes"/>
    <x v="0"/>
    <s v="EI3904"/>
    <d v="2019-05-25T14:00:00"/>
    <s v="May"/>
    <s v="Saturday"/>
    <n v="0"/>
    <s v="None"/>
    <d v="2019-05-25T00:00:00"/>
    <d v="1899-12-30T14:00:00"/>
    <d v="1899-12-30T14:00:00"/>
    <d v="1899-12-30T14:00:00"/>
    <s v="No"/>
    <n v="566"/>
    <x v="0"/>
    <x v="0"/>
  </r>
  <r>
    <s v="T1"/>
    <s v="Dusseldorf"/>
    <x v="21"/>
    <s v="EW9395"/>
    <d v="2019-05-25T14:05:00"/>
    <s v="May"/>
    <s v="Saturday"/>
    <n v="13"/>
    <s v="Short"/>
    <d v="2019-05-25T00:00:00"/>
    <d v="1899-12-30T14:05:00"/>
    <d v="1899-12-30T14:10:00"/>
    <d v="1899-12-30T14:18:00"/>
    <s v="No"/>
    <n v="5"/>
    <x v="18"/>
    <x v="20"/>
  </r>
  <r>
    <s v="T1"/>
    <s v="Paris-CDG"/>
    <x v="15"/>
    <s v="AF1817"/>
    <d v="2019-05-25T14:10:00"/>
    <s v="May"/>
    <s v="Saturday"/>
    <n v="0"/>
    <s v="None"/>
    <d v="2019-05-25T00:00:00"/>
    <d v="1899-12-30T14:10:00"/>
    <d v="1899-12-30T14:10:00"/>
    <d v="1899-12-30T14:10:00"/>
    <s v="No"/>
    <n v="12"/>
    <x v="14"/>
    <x v="14"/>
  </r>
  <r>
    <s v="T2"/>
    <s v="Atlanta"/>
    <x v="22"/>
    <s v="DL177"/>
    <d v="2019-05-25T12:20:00"/>
    <s v="May"/>
    <s v="Saturday"/>
    <n v="16"/>
    <s v="Short"/>
    <d v="2019-05-25T00:00:00"/>
    <d v="1899-12-30T12:20:00"/>
    <d v="1899-12-30T12:20:00"/>
    <d v="1899-12-30T12:36:00"/>
    <s v="No"/>
    <n v="17"/>
    <x v="19"/>
    <x v="21"/>
  </r>
  <r>
    <s v="T2"/>
    <s v="Chicago"/>
    <x v="20"/>
    <s v="UA153"/>
    <d v="2019-05-25T12:25:00"/>
    <s v="May"/>
    <s v="Saturday"/>
    <n v="15"/>
    <s v="Short"/>
    <d v="2019-05-25T00:00:00"/>
    <d v="1899-12-30T12:25:00"/>
    <d v="1899-12-30T12:30:00"/>
    <d v="1899-12-30T12:40:00"/>
    <s v="No"/>
    <n v="18"/>
    <x v="17"/>
    <x v="19"/>
  </r>
  <r>
    <s v="T1"/>
    <s v="Toronto YYZ"/>
    <x v="23"/>
    <s v="AC843"/>
    <d v="2019-05-25T12:25:00"/>
    <s v="May"/>
    <s v="Saturday"/>
    <n v="23"/>
    <s v="Medium"/>
    <d v="2019-05-25T00:00:00"/>
    <d v="1899-12-30T12:25:00"/>
    <d v="1899-12-30T12:30:00"/>
    <d v="1899-12-30T12:48:00"/>
    <s v="Yes"/>
    <n v="10"/>
    <x v="20"/>
    <x v="22"/>
  </r>
  <r>
    <s v="T2"/>
    <s v="Nantes"/>
    <x v="0"/>
    <s v="EI538"/>
    <d v="2019-05-25T12:25:00"/>
    <s v="May"/>
    <s v="Saturday"/>
    <n v="1"/>
    <s v="None"/>
    <d v="2019-05-25T00:00:00"/>
    <d v="1899-12-30T12:25:00"/>
    <d v="1899-12-30T12:30:00"/>
    <d v="1899-12-30T12:26:00"/>
    <s v="No"/>
    <n v="566"/>
    <x v="0"/>
    <x v="0"/>
  </r>
  <r>
    <s v="T1"/>
    <s v="Edinburgh"/>
    <x v="2"/>
    <s v="FR816"/>
    <d v="2019-05-25T12:35:00"/>
    <s v="May"/>
    <s v="Saturday"/>
    <n v="23"/>
    <s v="Medium"/>
    <d v="2019-05-25T00:00:00"/>
    <d v="1899-12-30T12:35:00"/>
    <d v="1899-12-30T12:40:00"/>
    <d v="1899-12-30T12:58:00"/>
    <s v="Yes"/>
    <n v="520"/>
    <x v="2"/>
    <x v="2"/>
  </r>
  <r>
    <s v="T1"/>
    <s v="Milan-BGY"/>
    <x v="2"/>
    <s v="FR4038"/>
    <d v="2019-05-25T12:35:00"/>
    <s v="May"/>
    <s v="Saturday"/>
    <n v="5"/>
    <s v="None"/>
    <d v="2019-05-25T00:00:00"/>
    <d v="1899-12-30T12:35:00"/>
    <d v="1899-12-30T12:40:00"/>
    <d v="1899-12-30T12:40:00"/>
    <s v="No"/>
    <n v="520"/>
    <x v="2"/>
    <x v="2"/>
  </r>
  <r>
    <s v="T2"/>
    <s v="Washington"/>
    <x v="0"/>
    <s v="EI119"/>
    <d v="2019-05-25T12:35:00"/>
    <s v="May"/>
    <s v="Saturday"/>
    <n v="35"/>
    <s v="Long"/>
    <d v="2019-05-25T00:00:00"/>
    <d v="1899-12-30T12:35:00"/>
    <d v="1899-12-30T12:40:00"/>
    <d v="1899-12-30T13:10:00"/>
    <s v="Yes"/>
    <n v="566"/>
    <x v="0"/>
    <x v="0"/>
  </r>
  <r>
    <s v="T1"/>
    <s v="Inverness"/>
    <x v="24"/>
    <s v="LM664"/>
    <d v="2019-05-25T12:35:00"/>
    <s v="May"/>
    <s v="Saturday"/>
    <n v="18"/>
    <s v="Short"/>
    <d v="2019-05-25T00:00:00"/>
    <d v="1899-12-30T12:35:00"/>
    <d v="1899-12-30T12:40:00"/>
    <d v="1899-12-30T12:53:00"/>
    <s v="No"/>
    <n v="2"/>
    <x v="1"/>
    <x v="18"/>
  </r>
  <r>
    <s v="T2"/>
    <s v="San Francisco"/>
    <x v="0"/>
    <s v="EI147"/>
    <d v="2019-05-25T12:35:00"/>
    <s v="May"/>
    <s v="Saturday"/>
    <n v="21"/>
    <s v="Medium"/>
    <d v="2019-05-25T00:00:00"/>
    <d v="1899-12-30T12:35:00"/>
    <d v="1899-12-30T12:40:00"/>
    <d v="1899-12-30T12:56:00"/>
    <s v="Yes"/>
    <n v="566"/>
    <x v="0"/>
    <x v="0"/>
  </r>
  <r>
    <s v="T2"/>
    <s v="Kerry"/>
    <x v="0"/>
    <s v="EI3204"/>
    <d v="2019-05-25T12:40:00"/>
    <s v="May"/>
    <s v="Saturday"/>
    <n v="4"/>
    <s v="None"/>
    <d v="2019-05-25T00:00:00"/>
    <d v="1899-12-30T12:40:00"/>
    <d v="1899-12-30T12:40:00"/>
    <d v="1899-12-30T12:44:00"/>
    <s v="No"/>
    <n v="566"/>
    <x v="0"/>
    <x v="0"/>
  </r>
  <r>
    <s v="T2"/>
    <s v="Washington"/>
    <x v="20"/>
    <s v="UA127"/>
    <d v="2019-05-25T12:55:00"/>
    <s v="May"/>
    <s v="Saturday"/>
    <n v="4"/>
    <s v="None"/>
    <d v="2019-05-25T00:00:00"/>
    <d v="1899-12-30T12:55:00"/>
    <d v="1899-12-30T13:00:00"/>
    <d v="1899-12-30T12:59:00"/>
    <s v="No"/>
    <n v="18"/>
    <x v="17"/>
    <x v="19"/>
  </r>
  <r>
    <s v="T1"/>
    <s v="Southampton"/>
    <x v="8"/>
    <s v="BE384"/>
    <d v="2019-05-25T12:55:00"/>
    <s v="May"/>
    <s v="Saturday"/>
    <n v="41"/>
    <s v="Long"/>
    <d v="2019-05-25T00:00:00"/>
    <d v="1899-12-30T12:55:00"/>
    <d v="1899-12-30T13:00:00"/>
    <d v="1899-12-30T13:36:00"/>
    <s v="Yes"/>
    <n v="20"/>
    <x v="7"/>
    <x v="7"/>
  </r>
  <r>
    <s v="T2"/>
    <s v="Bordeaux"/>
    <x v="0"/>
    <s v="EI506"/>
    <d v="2019-05-25T12:55:00"/>
    <s v="May"/>
    <s v="Saturday"/>
    <n v="12"/>
    <s v="Short"/>
    <d v="2019-05-25T00:00:00"/>
    <d v="1899-12-30T12:55:00"/>
    <d v="1899-12-30T13:00:00"/>
    <d v="1899-12-30T13:07:00"/>
    <s v="No"/>
    <n v="566"/>
    <x v="0"/>
    <x v="0"/>
  </r>
  <r>
    <s v="T2"/>
    <s v="Bologna"/>
    <x v="0"/>
    <s v="EI416"/>
    <d v="2019-05-25T12:55:00"/>
    <s v="May"/>
    <s v="Saturday"/>
    <n v="25"/>
    <s v="Medium"/>
    <d v="2019-05-25T00:00:00"/>
    <d v="1899-12-30T12:55:00"/>
    <d v="1899-12-30T13:00:00"/>
    <d v="1899-12-30T13:20:00"/>
    <s v="Yes"/>
    <n v="566"/>
    <x v="0"/>
    <x v="0"/>
  </r>
  <r>
    <s v="T1"/>
    <s v="London-LHR"/>
    <x v="4"/>
    <s v="BA835"/>
    <d v="2019-05-25T13:00:00"/>
    <s v="May"/>
    <s v="Saturday"/>
    <n v="25"/>
    <s v="Medium"/>
    <d v="2019-05-25T00:00:00"/>
    <d v="1899-12-30T13:00:00"/>
    <d v="1899-12-30T13:00:00"/>
    <d v="1899-12-30T13:25:00"/>
    <s v="Yes"/>
    <n v="40"/>
    <x v="4"/>
    <x v="4"/>
  </r>
  <r>
    <s v="T2"/>
    <s v="Newark"/>
    <x v="0"/>
    <s v="EI101"/>
    <d v="2019-05-25T13:00:00"/>
    <s v="May"/>
    <s v="Saturday"/>
    <n v="39"/>
    <s v="Long"/>
    <d v="2019-05-25T00:00:00"/>
    <d v="1899-12-30T13:00:00"/>
    <d v="1899-12-30T13:00:00"/>
    <d v="1899-12-30T13:39:00"/>
    <s v="Yes"/>
    <n v="566"/>
    <x v="0"/>
    <x v="0"/>
  </r>
  <r>
    <s v="T2"/>
    <s v="Bilbao"/>
    <x v="0"/>
    <s v="EI748"/>
    <d v="2019-05-25T13:00:00"/>
    <s v="May"/>
    <s v="Saturday"/>
    <n v="10"/>
    <s v="Short"/>
    <d v="2019-05-25T00:00:00"/>
    <d v="1899-12-30T13:00:00"/>
    <d v="1899-12-30T13:00:00"/>
    <d v="1899-12-30T13:10:00"/>
    <s v="No"/>
    <n v="566"/>
    <x v="0"/>
    <x v="0"/>
  </r>
  <r>
    <s v="T1"/>
    <s v="Cologne/Bonn"/>
    <x v="2"/>
    <s v="FR8035"/>
    <d v="2019-05-25T13:05:00"/>
    <s v="May"/>
    <s v="Saturday"/>
    <n v="4"/>
    <s v="None"/>
    <d v="2019-05-25T00:00:00"/>
    <d v="1899-12-30T13:05:00"/>
    <d v="1899-12-30T13:10:00"/>
    <d v="1899-12-30T13:09:00"/>
    <s v="No"/>
    <n v="520"/>
    <x v="2"/>
    <x v="2"/>
  </r>
  <r>
    <s v="T2"/>
    <s v="Santiago"/>
    <x v="0"/>
    <s v="EI742"/>
    <d v="2019-05-25T13:05:00"/>
    <s v="May"/>
    <s v="Saturday"/>
    <n v="17"/>
    <s v="Short"/>
    <d v="2019-05-25T00:00:00"/>
    <d v="1899-12-30T13:05:00"/>
    <d v="1899-12-30T13:10:00"/>
    <d v="1899-12-30T13:22:00"/>
    <s v="No"/>
    <n v="566"/>
    <x v="0"/>
    <x v="0"/>
  </r>
  <r>
    <s v="T1"/>
    <s v="Glasgow"/>
    <x v="42"/>
    <s v="WX9360"/>
    <d v="2019-05-25T13:10:00"/>
    <s v="May"/>
    <s v="Saturday"/>
    <n v="9"/>
    <s v="None"/>
    <d v="2019-05-25T00:00:00"/>
    <d v="1899-12-30T13:10:00"/>
    <d v="1899-12-30T13:10:00"/>
    <d v="1899-12-30T13:19:00"/>
    <s v="No"/>
    <n v="0"/>
    <x v="30"/>
    <x v="31"/>
  </r>
  <r>
    <s v="T2"/>
    <s v="Philadelphia"/>
    <x v="0"/>
    <s v="EI115"/>
    <d v="2019-05-25T13:10:00"/>
    <s v="May"/>
    <s v="Saturday"/>
    <n v="4"/>
    <s v="None"/>
    <d v="2019-05-25T00:00:00"/>
    <d v="1899-12-30T13:10:00"/>
    <d v="1899-12-30T13:10:00"/>
    <d v="1899-12-30T13:14:00"/>
    <s v="No"/>
    <n v="566"/>
    <x v="0"/>
    <x v="0"/>
  </r>
  <r>
    <s v="T1"/>
    <s v="Toronto YYZ"/>
    <x v="34"/>
    <s v="TS333"/>
    <d v="2019-05-25T13:10:00"/>
    <s v="May"/>
    <s v="Saturday"/>
    <n v="7"/>
    <s v="None"/>
    <d v="2019-05-25T00:00:00"/>
    <d v="1899-12-30T13:10:00"/>
    <d v="1899-12-30T13:10:00"/>
    <d v="1899-12-30T13:17:00"/>
    <s v="No"/>
    <n v="1"/>
    <x v="26"/>
    <x v="26"/>
  </r>
  <r>
    <s v="T2"/>
    <s v="Edinburgh"/>
    <x v="0"/>
    <s v="EI3254"/>
    <d v="2019-05-25T13:10:00"/>
    <s v="May"/>
    <s v="Saturday"/>
    <n v="12"/>
    <s v="Short"/>
    <d v="2019-05-25T00:00:00"/>
    <d v="1899-12-30T13:10:00"/>
    <d v="1899-12-30T13:10:00"/>
    <d v="1899-12-30T13:22:00"/>
    <s v="No"/>
    <n v="566"/>
    <x v="0"/>
    <x v="0"/>
  </r>
  <r>
    <s v="T2"/>
    <s v="Philadelphia"/>
    <x v="18"/>
    <s v="AA723"/>
    <d v="2019-05-25T11:20:00"/>
    <s v="May"/>
    <s v="Saturday"/>
    <n v="18"/>
    <s v="Short"/>
    <d v="2019-05-25T00:00:00"/>
    <d v="1899-12-30T11:20:00"/>
    <d v="1899-12-30T11:20:00"/>
    <d v="1899-12-30T11:38:00"/>
    <s v="No"/>
    <n v="11"/>
    <x v="13"/>
    <x v="17"/>
  </r>
  <r>
    <s v="T2"/>
    <s v="Newquay"/>
    <x v="0"/>
    <s v="EI3930"/>
    <d v="2019-05-25T11:20:00"/>
    <s v="May"/>
    <s v="Saturday"/>
    <n v="21"/>
    <s v="Medium"/>
    <d v="2019-05-25T00:00:00"/>
    <d v="1899-12-30T11:20:00"/>
    <d v="1899-12-30T11:20:00"/>
    <d v="1899-12-30T11:41:00"/>
    <s v="Yes"/>
    <n v="566"/>
    <x v="0"/>
    <x v="0"/>
  </r>
  <r>
    <s v="T1"/>
    <s v="Bournemouth"/>
    <x v="2"/>
    <s v="FR2269"/>
    <d v="2019-05-25T11:25:00"/>
    <s v="May"/>
    <s v="Saturday"/>
    <n v="35"/>
    <s v="Long"/>
    <d v="2019-05-25T00:00:00"/>
    <d v="1899-12-30T11:25:00"/>
    <d v="1899-12-30T11:30:00"/>
    <d v="1899-12-30T12:00:00"/>
    <s v="Yes"/>
    <n v="520"/>
    <x v="2"/>
    <x v="2"/>
  </r>
  <r>
    <s v="T2"/>
    <s v="Chicago"/>
    <x v="0"/>
    <s v="EI123"/>
    <d v="2019-05-25T11:30:00"/>
    <s v="May"/>
    <s v="Saturday"/>
    <n v="11"/>
    <s v="Short"/>
    <d v="2019-05-25T00:00:00"/>
    <d v="1899-12-30T11:30:00"/>
    <d v="1899-12-30T11:30:00"/>
    <d v="1899-12-30T11:41:00"/>
    <s v="No"/>
    <n v="566"/>
    <x v="0"/>
    <x v="0"/>
  </r>
  <r>
    <s v="T2"/>
    <s v="Boston"/>
    <x v="0"/>
    <s v="EI137"/>
    <d v="2019-05-25T11:30:00"/>
    <s v="May"/>
    <s v="Saturday"/>
    <n v="71"/>
    <s v="Long"/>
    <d v="2019-05-25T00:00:00"/>
    <d v="1899-12-30T11:30:00"/>
    <d v="1899-12-30T11:30:00"/>
    <d v="1899-12-30T12:41:00"/>
    <s v="Yes"/>
    <n v="566"/>
    <x v="0"/>
    <x v="0"/>
  </r>
  <r>
    <s v="T2"/>
    <s v="New York"/>
    <x v="22"/>
    <s v="DL045"/>
    <d v="2019-05-25T11:35:00"/>
    <s v="May"/>
    <s v="Saturday"/>
    <n v="46"/>
    <s v="Long"/>
    <d v="2019-05-25T00:00:00"/>
    <d v="1899-12-30T11:35:00"/>
    <d v="1899-12-30T11:40:00"/>
    <d v="1899-12-30T12:21:00"/>
    <s v="Yes"/>
    <n v="17"/>
    <x v="19"/>
    <x v="21"/>
  </r>
  <r>
    <s v="T1"/>
    <s v="Birmingham"/>
    <x v="2"/>
    <s v="FR664"/>
    <d v="2019-05-25T11:35:00"/>
    <s v="May"/>
    <s v="Saturday"/>
    <n v="36"/>
    <s v="Long"/>
    <d v="2019-05-25T00:00:00"/>
    <d v="1899-12-30T11:35:00"/>
    <d v="1899-12-30T11:40:00"/>
    <d v="1899-12-30T12:11:00"/>
    <s v="Yes"/>
    <n v="520"/>
    <x v="2"/>
    <x v="2"/>
  </r>
  <r>
    <s v="T2"/>
    <s v="Malaga"/>
    <x v="0"/>
    <s v="EI584"/>
    <d v="2019-05-25T11:45:00"/>
    <s v="May"/>
    <s v="Saturday"/>
    <n v="9"/>
    <s v="None"/>
    <d v="2019-05-25T00:00:00"/>
    <d v="1899-12-30T11:45:00"/>
    <d v="1899-12-30T11:50:00"/>
    <d v="1899-12-30T11:54:00"/>
    <s v="No"/>
    <n v="566"/>
    <x v="0"/>
    <x v="0"/>
  </r>
  <r>
    <s v="T1"/>
    <s v="Keflavik"/>
    <x v="25"/>
    <s v="FI417"/>
    <d v="2019-05-25T11:45:00"/>
    <s v="May"/>
    <s v="Saturday"/>
    <n v="39"/>
    <s v="Long"/>
    <d v="2019-05-25T00:00:00"/>
    <d v="1899-12-30T11:45:00"/>
    <d v="1899-12-30T11:50:00"/>
    <d v="1899-12-30T12:24:00"/>
    <s v="Yes"/>
    <n v="17"/>
    <x v="21"/>
    <x v="23"/>
  </r>
  <r>
    <s v="T1"/>
    <s v="Agadir"/>
    <x v="43"/>
    <s v="3O174"/>
    <d v="2019-05-25T11:45:00"/>
    <s v="May"/>
    <s v="Saturday"/>
    <n v="5"/>
    <s v="None"/>
    <d v="2019-05-25T00:00:00"/>
    <d v="1899-12-30T11:45:00"/>
    <d v="1899-12-30T11:50:00"/>
    <d v="1899-12-30T11:50:00"/>
    <s v="No"/>
    <n v="0"/>
    <x v="29"/>
    <x v="31"/>
  </r>
  <r>
    <s v="T1"/>
    <s v="Biarritz"/>
    <x v="2"/>
    <s v="FR1982"/>
    <d v="2019-05-25T11:45:00"/>
    <s v="May"/>
    <s v="Saturday"/>
    <n v="22"/>
    <s v="Medium"/>
    <d v="2019-05-25T00:00:00"/>
    <d v="1899-12-30T11:45:00"/>
    <d v="1899-12-30T11:50:00"/>
    <d v="1899-12-30T12:07:00"/>
    <s v="Yes"/>
    <n v="520"/>
    <x v="2"/>
    <x v="2"/>
  </r>
  <r>
    <s v="T2"/>
    <s v="Faro"/>
    <x v="0"/>
    <s v="EI494"/>
    <d v="2019-05-25T11:45:00"/>
    <s v="May"/>
    <s v="Saturday"/>
    <n v="20"/>
    <s v="Medium"/>
    <d v="2019-05-25T00:00:00"/>
    <d v="1899-12-30T11:45:00"/>
    <d v="1899-12-30T11:50:00"/>
    <d v="1899-12-30T12:05:00"/>
    <s v="No"/>
    <n v="566"/>
    <x v="0"/>
    <x v="0"/>
  </r>
  <r>
    <s v="T2"/>
    <s v="Lyon-Saint Exupery"/>
    <x v="0"/>
    <s v="EI552"/>
    <d v="2019-05-25T11:50:00"/>
    <s v="May"/>
    <s v="Saturday"/>
    <n v="10"/>
    <s v="Short"/>
    <d v="2019-05-25T00:00:00"/>
    <d v="1899-12-30T11:50:00"/>
    <d v="1899-12-30T11:50:00"/>
    <d v="1899-12-30T12:00:00"/>
    <s v="No"/>
    <n v="566"/>
    <x v="0"/>
    <x v="0"/>
  </r>
  <r>
    <s v="T1"/>
    <s v="Hong Kong"/>
    <x v="35"/>
    <s v="CX306"/>
    <d v="2019-05-25T11:55:00"/>
    <s v="May"/>
    <s v="Saturday"/>
    <n v="3"/>
    <s v="None"/>
    <d v="2019-05-25T00:00:00"/>
    <d v="1899-12-30T11:55:00"/>
    <d v="1899-12-30T12:00:00"/>
    <d v="1899-12-30T11:58:00"/>
    <s v="No"/>
    <n v="0"/>
    <x v="27"/>
    <x v="31"/>
  </r>
  <r>
    <s v="T1"/>
    <s v="London-STN"/>
    <x v="2"/>
    <s v="FR2272"/>
    <d v="2019-05-25T11:55:00"/>
    <s v="May"/>
    <s v="Saturday"/>
    <n v="13"/>
    <s v="Short"/>
    <d v="2019-05-25T00:00:00"/>
    <d v="1899-12-30T11:55:00"/>
    <d v="1899-12-30T12:00:00"/>
    <d v="1899-12-30T12:08:00"/>
    <s v="No"/>
    <n v="520"/>
    <x v="2"/>
    <x v="2"/>
  </r>
  <r>
    <s v="T2"/>
    <s v="Verona"/>
    <x v="0"/>
    <s v="EI412"/>
    <d v="2019-05-25T12:00:00"/>
    <s v="May"/>
    <s v="Saturday"/>
    <n v="40"/>
    <s v="Long"/>
    <d v="2019-05-25T00:00:00"/>
    <d v="1899-12-30T12:00:00"/>
    <d v="1899-12-30T12:00:00"/>
    <d v="1899-12-30T12:40:00"/>
    <s v="Yes"/>
    <n v="566"/>
    <x v="0"/>
    <x v="0"/>
  </r>
  <r>
    <s v="T2"/>
    <s v="Toulouse"/>
    <x v="0"/>
    <s v="EI532"/>
    <d v="2019-05-25T12:00:00"/>
    <s v="May"/>
    <s v="Saturday"/>
    <n v="7"/>
    <s v="None"/>
    <d v="2019-05-25T00:00:00"/>
    <d v="1899-12-30T12:00:00"/>
    <d v="1899-12-30T12:00:00"/>
    <d v="1899-12-30T12:07:00"/>
    <s v="No"/>
    <n v="566"/>
    <x v="0"/>
    <x v="0"/>
  </r>
  <r>
    <s v="T1"/>
    <s v="Frankfurt"/>
    <x v="12"/>
    <s v="LH979"/>
    <d v="2019-05-25T12:10:00"/>
    <s v="May"/>
    <s v="Saturday"/>
    <n v="27"/>
    <s v="Medium"/>
    <d v="2019-05-25T00:00:00"/>
    <d v="1899-12-30T12:10:00"/>
    <d v="1899-12-30T12:10:00"/>
    <d v="1899-12-30T12:37:00"/>
    <s v="Yes"/>
    <n v="17"/>
    <x v="11"/>
    <x v="11"/>
  </r>
  <r>
    <s v="T2"/>
    <s v="London-LGW"/>
    <x v="0"/>
    <s v="EI236"/>
    <d v="2019-05-25T12:15:00"/>
    <s v="May"/>
    <s v="Saturday"/>
    <n v="26"/>
    <s v="Medium"/>
    <d v="2019-05-25T00:00:00"/>
    <d v="1899-12-30T12:15:00"/>
    <d v="1899-12-30T12:20:00"/>
    <d v="1899-12-30T12:41:00"/>
    <s v="Yes"/>
    <n v="566"/>
    <x v="0"/>
    <x v="0"/>
  </r>
  <r>
    <s v="T2"/>
    <s v="Vienna"/>
    <x v="0"/>
    <s v="EI664"/>
    <d v="2019-05-25T12:15:00"/>
    <s v="May"/>
    <s v="Saturday"/>
    <n v="30"/>
    <s v="Long"/>
    <d v="2019-05-25T00:00:00"/>
    <d v="1899-12-30T12:15:00"/>
    <d v="1899-12-30T12:20:00"/>
    <d v="1899-12-30T12:45:00"/>
    <s v="Yes"/>
    <n v="566"/>
    <x v="0"/>
    <x v="0"/>
  </r>
  <r>
    <s v="T1"/>
    <s v="Copenhagen"/>
    <x v="33"/>
    <s v="SK538"/>
    <d v="2019-05-25T10:25:00"/>
    <s v="May"/>
    <s v="Saturday"/>
    <n v="47"/>
    <s v="Long"/>
    <d v="2019-05-25T00:00:00"/>
    <d v="1899-12-30T10:25:00"/>
    <d v="1899-12-30T10:30:00"/>
    <d v="1899-12-30T11:12:00"/>
    <s v="Yes"/>
    <n v="4"/>
    <x v="10"/>
    <x v="30"/>
  </r>
  <r>
    <s v="T1"/>
    <s v="Lisbon"/>
    <x v="11"/>
    <s v="TP1323"/>
    <d v="2019-05-25T10:35:00"/>
    <s v="May"/>
    <s v="Saturday"/>
    <n v="44"/>
    <s v="Long"/>
    <d v="2019-05-25T00:00:00"/>
    <d v="1899-12-30T10:35:00"/>
    <d v="1899-12-30T10:40:00"/>
    <d v="1899-12-30T11:19:00"/>
    <s v="Yes"/>
    <n v="23"/>
    <x v="10"/>
    <x v="10"/>
  </r>
  <r>
    <s v="T2"/>
    <s v="Boston"/>
    <x v="22"/>
    <s v="DL155"/>
    <d v="2019-05-25T10:35:00"/>
    <s v="May"/>
    <s v="Saturday"/>
    <n v="12"/>
    <s v="Short"/>
    <d v="2019-05-25T00:00:00"/>
    <d v="1899-12-30T10:35:00"/>
    <d v="1899-12-30T10:40:00"/>
    <d v="1899-12-30T10:47:00"/>
    <s v="No"/>
    <n v="17"/>
    <x v="19"/>
    <x v="21"/>
  </r>
  <r>
    <s v="T1"/>
    <s v="Manchester"/>
    <x v="2"/>
    <s v="FR554"/>
    <d v="2019-05-25T10:35:00"/>
    <s v="May"/>
    <s v="Saturday"/>
    <n v="43"/>
    <s v="Long"/>
    <d v="2019-05-25T00:00:00"/>
    <d v="1899-12-30T10:35:00"/>
    <d v="1899-12-30T10:40:00"/>
    <d v="1899-12-30T11:18:00"/>
    <s v="Yes"/>
    <n v="520"/>
    <x v="2"/>
    <x v="2"/>
  </r>
  <r>
    <s v="T2"/>
    <s v="Birmingham"/>
    <x v="0"/>
    <s v="EI3264"/>
    <d v="2019-05-25T10:35:00"/>
    <s v="May"/>
    <s v="Saturday"/>
    <n v="2"/>
    <s v="None"/>
    <d v="2019-05-25T00:00:00"/>
    <d v="1899-12-30T10:35:00"/>
    <d v="1899-12-30T10:40:00"/>
    <d v="1899-12-30T10:37:00"/>
    <s v="No"/>
    <n v="566"/>
    <x v="0"/>
    <x v="0"/>
  </r>
  <r>
    <s v="T2"/>
    <s v="New York"/>
    <x v="0"/>
    <s v="EI105"/>
    <d v="2019-05-25T10:50:00"/>
    <s v="May"/>
    <s v="Saturday"/>
    <n v="34"/>
    <s v="Long"/>
    <d v="2019-05-25T00:00:00"/>
    <d v="1899-12-30T10:50:00"/>
    <d v="1899-12-30T10:50:00"/>
    <d v="1899-12-30T11:24:00"/>
    <s v="Yes"/>
    <n v="566"/>
    <x v="0"/>
    <x v="0"/>
  </r>
  <r>
    <s v="T1"/>
    <s v="Istanbul"/>
    <x v="14"/>
    <s v="TK1976"/>
    <d v="2019-05-25T10:55:00"/>
    <s v="May"/>
    <s v="Saturday"/>
    <n v="54"/>
    <s v="Long"/>
    <d v="2019-05-25T00:00:00"/>
    <d v="1899-12-30T10:55:00"/>
    <d v="1899-12-30T11:00:00"/>
    <d v="1899-12-30T11:49:00"/>
    <s v="Yes"/>
    <n v="18"/>
    <x v="13"/>
    <x v="13"/>
  </r>
  <r>
    <s v="T1"/>
    <s v="Malaga"/>
    <x v="2"/>
    <s v="FR7046"/>
    <d v="2019-05-25T10:55:00"/>
    <s v="May"/>
    <s v="Saturday"/>
    <n v="86"/>
    <s v="Long"/>
    <d v="2019-05-25T00:00:00"/>
    <d v="1899-12-30T10:55:00"/>
    <d v="1899-12-30T11:00:00"/>
    <d v="1899-12-30T12:21:00"/>
    <s v="Yes"/>
    <n v="520"/>
    <x v="2"/>
    <x v="2"/>
  </r>
  <r>
    <s v="T2"/>
    <s v="Nice"/>
    <x v="0"/>
    <s v="EI544"/>
    <d v="2019-05-25T11:00:00"/>
    <s v="May"/>
    <s v="Saturday"/>
    <n v="7"/>
    <s v="None"/>
    <d v="2019-05-25T00:00:00"/>
    <d v="1899-12-30T11:00:00"/>
    <d v="1899-12-30T11:00:00"/>
    <d v="1899-12-30T11:07:00"/>
    <s v="No"/>
    <n v="566"/>
    <x v="0"/>
    <x v="0"/>
  </r>
  <r>
    <s v="T1"/>
    <s v="Amsterdam"/>
    <x v="7"/>
    <s v="KL946"/>
    <d v="2019-05-25T11:05:00"/>
    <s v="May"/>
    <s v="Saturday"/>
    <n v="10"/>
    <s v="Short"/>
    <d v="2019-05-25T00:00:00"/>
    <d v="1899-12-30T11:05:00"/>
    <d v="1899-12-30T11:10:00"/>
    <d v="1899-12-30T11:15:00"/>
    <s v="No"/>
    <n v="50"/>
    <x v="6"/>
    <x v="6"/>
  </r>
  <r>
    <s v="T1"/>
    <s v="London-LGW"/>
    <x v="2"/>
    <s v="FR114"/>
    <d v="2019-05-25T11:05:00"/>
    <s v="May"/>
    <s v="Saturday"/>
    <n v="28"/>
    <s v="Medium"/>
    <d v="2019-05-25T00:00:00"/>
    <d v="1899-12-30T11:05:00"/>
    <d v="1899-12-30T11:10:00"/>
    <d v="1899-12-30T11:33:00"/>
    <s v="Yes"/>
    <n v="520"/>
    <x v="2"/>
    <x v="2"/>
  </r>
  <r>
    <s v="T1"/>
    <s v="Amsterdam"/>
    <x v="2"/>
    <s v="FR3102"/>
    <d v="2019-05-25T11:05:00"/>
    <s v="May"/>
    <s v="Saturday"/>
    <n v="21"/>
    <s v="Medium"/>
    <d v="2019-05-25T00:00:00"/>
    <d v="1899-12-30T11:05:00"/>
    <d v="1899-12-30T11:10:00"/>
    <d v="1899-12-30T11:26:00"/>
    <s v="Yes"/>
    <n v="520"/>
    <x v="2"/>
    <x v="2"/>
  </r>
  <r>
    <s v="T2"/>
    <s v="London-LHR"/>
    <x v="0"/>
    <s v="EI162"/>
    <d v="2019-05-25T11:10:00"/>
    <s v="May"/>
    <s v="Saturday"/>
    <n v="3"/>
    <s v="None"/>
    <d v="2019-05-25T00:00:00"/>
    <d v="1899-12-30T11:10:00"/>
    <d v="1899-12-30T11:10:00"/>
    <d v="1899-12-30T11:13:00"/>
    <s v="No"/>
    <n v="566"/>
    <x v="0"/>
    <x v="0"/>
  </r>
  <r>
    <s v="T2"/>
    <s v="Bristol"/>
    <x v="0"/>
    <s v="EI3282"/>
    <d v="2019-05-25T11:10:00"/>
    <s v="May"/>
    <s v="Saturday"/>
    <n v="4"/>
    <s v="None"/>
    <d v="2019-05-25T00:00:00"/>
    <d v="1899-12-30T11:10:00"/>
    <d v="1899-12-30T11:10:00"/>
    <d v="1899-12-30T11:14:00"/>
    <s v="No"/>
    <n v="566"/>
    <x v="0"/>
    <x v="0"/>
  </r>
  <r>
    <s v="T1"/>
    <s v="Beijing"/>
    <x v="28"/>
    <s v="HU750"/>
    <d v="2019-05-25T11:10:00"/>
    <s v="May"/>
    <s v="Saturday"/>
    <n v="6"/>
    <s v="None"/>
    <d v="2019-05-25T00:00:00"/>
    <d v="1899-12-30T11:10:00"/>
    <d v="1899-12-30T11:10:00"/>
    <d v="1899-12-30T11:16:00"/>
    <s v="No"/>
    <n v="2"/>
    <x v="12"/>
    <x v="26"/>
  </r>
  <r>
    <s v="T1"/>
    <s v="Paris-CDG"/>
    <x v="15"/>
    <s v="AF1717"/>
    <d v="2019-05-25T11:15:00"/>
    <s v="May"/>
    <s v="Saturday"/>
    <n v="25"/>
    <s v="Medium"/>
    <d v="2019-05-25T00:00:00"/>
    <d v="1899-12-30T11:15:00"/>
    <d v="1899-12-30T11:20:00"/>
    <d v="1899-12-30T11:40:00"/>
    <s v="Yes"/>
    <n v="12"/>
    <x v="14"/>
    <x v="14"/>
  </r>
  <r>
    <s v="T1"/>
    <s v="Zurich"/>
    <x v="26"/>
    <s v="LX401"/>
    <d v="2019-05-25T11:15:00"/>
    <s v="May"/>
    <s v="Saturday"/>
    <n v="40"/>
    <s v="Long"/>
    <d v="2019-05-25T00:00:00"/>
    <d v="1899-12-30T11:15:00"/>
    <d v="1899-12-30T11:20:00"/>
    <d v="1899-12-30T11:55:00"/>
    <s v="Yes"/>
    <n v="14"/>
    <x v="22"/>
    <x v="24"/>
  </r>
  <r>
    <s v="T2"/>
    <s v="London - LCY"/>
    <x v="0"/>
    <s v="EI284"/>
    <d v="2019-05-25T09:30:00"/>
    <s v="May"/>
    <s v="Saturday"/>
    <n v="8"/>
    <s v="None"/>
    <d v="2019-05-25T00:00:00"/>
    <d v="1899-12-30T09:30:00"/>
    <d v="1899-12-30T09:30:00"/>
    <d v="1899-12-30T09:38:00"/>
    <s v="No"/>
    <n v="566"/>
    <x v="0"/>
    <x v="0"/>
  </r>
  <r>
    <s v="T1"/>
    <s v="Faro"/>
    <x v="2"/>
    <s v="FR7034"/>
    <d v="2019-05-25T09:30:00"/>
    <s v="May"/>
    <s v="Saturday"/>
    <n v="2"/>
    <s v="None"/>
    <d v="2019-05-25T00:00:00"/>
    <d v="1899-12-30T09:30:00"/>
    <d v="1899-12-30T09:30:00"/>
    <d v="1899-12-30T09:32:00"/>
    <s v="No"/>
    <n v="520"/>
    <x v="2"/>
    <x v="2"/>
  </r>
  <r>
    <s v="T1"/>
    <s v="Seville"/>
    <x v="2"/>
    <s v="FR7146"/>
    <d v="2019-05-25T09:30:00"/>
    <s v="May"/>
    <s v="Saturday"/>
    <n v="1"/>
    <s v="None"/>
    <d v="2019-05-25T00:00:00"/>
    <d v="1899-12-30T09:30:00"/>
    <d v="1899-12-30T09:30:00"/>
    <d v="1899-12-30T09:31:00"/>
    <s v="No"/>
    <n v="520"/>
    <x v="2"/>
    <x v="2"/>
  </r>
  <r>
    <s v="T1"/>
    <s v="Copenhagen"/>
    <x v="2"/>
    <s v="FR632"/>
    <d v="2019-05-25T09:30:00"/>
    <s v="May"/>
    <s v="Saturday"/>
    <n v="29"/>
    <s v="Medium"/>
    <d v="2019-05-25T00:00:00"/>
    <d v="1899-12-30T09:30:00"/>
    <d v="1899-12-30T09:30:00"/>
    <d v="1899-12-30T09:59:00"/>
    <s v="Yes"/>
    <n v="520"/>
    <x v="2"/>
    <x v="2"/>
  </r>
  <r>
    <s v="T1"/>
    <s v="Abu Dhabi"/>
    <x v="27"/>
    <s v="EY042"/>
    <d v="2019-05-25T09:35:00"/>
    <s v="May"/>
    <s v="Saturday"/>
    <n v="11"/>
    <s v="Short"/>
    <d v="2019-05-25T00:00:00"/>
    <d v="1899-12-30T09:35:00"/>
    <d v="1899-12-30T09:40:00"/>
    <d v="1899-12-30T09:46:00"/>
    <s v="No"/>
    <n v="5"/>
    <x v="15"/>
    <x v="25"/>
  </r>
  <r>
    <s v="T2"/>
    <s v="London-LHR"/>
    <x v="0"/>
    <s v="EI158"/>
    <d v="2019-05-25T09:40:00"/>
    <s v="May"/>
    <s v="Saturday"/>
    <n v="24"/>
    <s v="Medium"/>
    <d v="2019-05-25T00:00:00"/>
    <d v="1899-12-30T09:40:00"/>
    <d v="1899-12-30T09:40:00"/>
    <d v="1899-12-30T10:04:00"/>
    <s v="Yes"/>
    <n v="566"/>
    <x v="0"/>
    <x v="0"/>
  </r>
  <r>
    <s v="T1"/>
    <s v="Hamburg"/>
    <x v="2"/>
    <s v="FR8511"/>
    <d v="2019-05-25T09:45:00"/>
    <s v="May"/>
    <s v="Saturday"/>
    <n v="19"/>
    <s v="Short"/>
    <d v="2019-05-25T00:00:00"/>
    <d v="1899-12-30T09:45:00"/>
    <d v="1899-12-30T09:50:00"/>
    <d v="1899-12-30T10:04:00"/>
    <s v="No"/>
    <n v="520"/>
    <x v="2"/>
    <x v="2"/>
  </r>
  <r>
    <s v="T1"/>
    <s v="Newcastle"/>
    <x v="2"/>
    <s v="FR172"/>
    <d v="2019-05-25T09:45:00"/>
    <s v="May"/>
    <s v="Saturday"/>
    <n v="5"/>
    <s v="None"/>
    <d v="2019-05-25T00:00:00"/>
    <d v="1899-12-30T09:45:00"/>
    <d v="1899-12-30T09:50:00"/>
    <d v="1899-12-30T09:50:00"/>
    <s v="No"/>
    <n v="520"/>
    <x v="2"/>
    <x v="2"/>
  </r>
  <r>
    <s v="T2"/>
    <s v="Manchester"/>
    <x v="0"/>
    <s v="EI3322"/>
    <d v="2019-05-25T09:50:00"/>
    <s v="May"/>
    <s v="Saturday"/>
    <n v="10"/>
    <s v="Short"/>
    <d v="2019-05-25T00:00:00"/>
    <d v="1899-12-30T09:50:00"/>
    <d v="1899-12-30T09:50:00"/>
    <d v="1899-12-30T10:00:00"/>
    <s v="No"/>
    <n v="566"/>
    <x v="0"/>
    <x v="0"/>
  </r>
  <r>
    <s v="T2"/>
    <s v="Edinburgh"/>
    <x v="0"/>
    <s v="EI3252"/>
    <d v="2019-05-25T09:55:00"/>
    <s v="May"/>
    <s v="Saturday"/>
    <n v="13"/>
    <s v="Short"/>
    <d v="2019-05-25T00:00:00"/>
    <d v="1899-12-30T09:55:00"/>
    <d v="1899-12-30T10:00:00"/>
    <d v="1899-12-30T10:08:00"/>
    <s v="No"/>
    <n v="566"/>
    <x v="0"/>
    <x v="0"/>
  </r>
  <r>
    <s v="T2"/>
    <s v="Glasgow"/>
    <x v="0"/>
    <s v="EI3222"/>
    <d v="2019-05-25T10:00:00"/>
    <s v="May"/>
    <s v="Saturday"/>
    <n v="12"/>
    <s v="Short"/>
    <d v="2019-05-25T00:00:00"/>
    <d v="1899-12-30T10:00:00"/>
    <d v="1899-12-30T10:00:00"/>
    <d v="1899-12-30T10:12:00"/>
    <s v="No"/>
    <n v="566"/>
    <x v="0"/>
    <x v="0"/>
  </r>
  <r>
    <s v="T1"/>
    <s v="Bucharest"/>
    <x v="19"/>
    <s v="0B156"/>
    <d v="2019-05-25T10:00:00"/>
    <s v="May"/>
    <s v="Saturday"/>
    <n v="0"/>
    <s v="None"/>
    <d v="2019-05-25T00:00:00"/>
    <d v="1899-12-30T10:00:00"/>
    <d v="1899-12-30T10:00:00"/>
    <d v="1899-12-30T10:00:00"/>
    <s v="No"/>
    <n v="3"/>
    <x v="16"/>
    <x v="18"/>
  </r>
  <r>
    <s v="T1"/>
    <s v="Glasgow"/>
    <x v="42"/>
    <s v="WX9364"/>
    <d v="2019-05-25T10:00:00"/>
    <s v="May"/>
    <s v="Saturday"/>
    <n v="13"/>
    <s v="Short"/>
    <d v="2019-05-25T00:00:00"/>
    <d v="1899-12-30T10:00:00"/>
    <d v="1899-12-30T10:00:00"/>
    <d v="1899-12-30T10:13:00"/>
    <s v="No"/>
    <n v="0"/>
    <x v="30"/>
    <x v="31"/>
  </r>
  <r>
    <s v="T1"/>
    <s v="Tallinn"/>
    <x v="2"/>
    <s v="FR1796"/>
    <d v="2019-05-25T10:05:00"/>
    <s v="May"/>
    <s v="Saturday"/>
    <n v="35"/>
    <s v="Long"/>
    <d v="2019-05-25T00:00:00"/>
    <d v="1899-12-30T10:05:00"/>
    <d v="1899-12-30T10:10:00"/>
    <d v="1899-12-30T10:40:00"/>
    <s v="Yes"/>
    <n v="520"/>
    <x v="2"/>
    <x v="2"/>
  </r>
  <r>
    <s v="T1"/>
    <s v="Alicante"/>
    <x v="2"/>
    <s v="FR7062"/>
    <d v="2019-05-25T10:10:00"/>
    <s v="May"/>
    <s v="Saturday"/>
    <n v="0"/>
    <s v="None"/>
    <d v="2019-05-25T00:00:00"/>
    <d v="1899-12-30T10:10:00"/>
    <d v="1899-12-30T10:10:00"/>
    <d v="1899-12-30T10:10:00"/>
    <s v="No"/>
    <n v="520"/>
    <x v="2"/>
    <x v="2"/>
  </r>
  <r>
    <s v="T2"/>
    <s v="Amsterdam"/>
    <x v="0"/>
    <s v="EI604"/>
    <d v="2019-05-25T10:15:00"/>
    <s v="May"/>
    <s v="Saturday"/>
    <n v="31"/>
    <s v="Long"/>
    <d v="2019-05-25T00:00:00"/>
    <d v="1899-12-30T10:15:00"/>
    <d v="1899-12-30T10:20:00"/>
    <d v="1899-12-30T10:46:00"/>
    <s v="Yes"/>
    <n v="566"/>
    <x v="0"/>
    <x v="0"/>
  </r>
  <r>
    <s v="T1"/>
    <s v="Helsinki"/>
    <x v="29"/>
    <s v="AY1382"/>
    <d v="2019-05-25T10:15:00"/>
    <s v="May"/>
    <s v="Saturday"/>
    <n v="17"/>
    <s v="Short"/>
    <d v="2019-05-25T00:00:00"/>
    <d v="1899-12-30T10:15:00"/>
    <d v="1899-12-30T10:20:00"/>
    <d v="1899-12-30T10:32:00"/>
    <s v="No"/>
    <n v="9"/>
    <x v="15"/>
    <x v="27"/>
  </r>
  <r>
    <s v="T1"/>
    <s v="Montreal"/>
    <x v="23"/>
    <s v="AC1937"/>
    <d v="2019-05-25T10:15:00"/>
    <s v="May"/>
    <s v="Saturday"/>
    <n v="141"/>
    <s v="Long"/>
    <d v="2019-05-25T00:00:00"/>
    <d v="1899-12-30T10:15:00"/>
    <d v="1899-12-30T10:20:00"/>
    <d v="1899-12-30T12:36:00"/>
    <s v="Yes"/>
    <n v="10"/>
    <x v="20"/>
    <x v="22"/>
  </r>
  <r>
    <s v="T1"/>
    <s v="Cardiff"/>
    <x v="8"/>
    <s v="BE4522"/>
    <d v="2019-05-25T08:30:00"/>
    <s v="May"/>
    <s v="Saturday"/>
    <n v="30"/>
    <s v="Long"/>
    <d v="2019-05-25T00:00:00"/>
    <d v="1899-12-30T08:30:00"/>
    <d v="1899-12-30T08:30:00"/>
    <d v="1899-12-30T09:00:00"/>
    <s v="Yes"/>
    <n v="20"/>
    <x v="7"/>
    <x v="7"/>
  </r>
  <r>
    <s v="T1"/>
    <s v="Doha"/>
    <x v="17"/>
    <s v="QR020"/>
    <d v="2019-05-25T08:40:00"/>
    <s v="May"/>
    <s v="Saturday"/>
    <n v="25"/>
    <s v="Medium"/>
    <d v="2019-05-25T00:00:00"/>
    <d v="1899-12-30T08:40:00"/>
    <d v="1899-12-30T08:40:00"/>
    <d v="1899-12-30T09:05:00"/>
    <s v="Yes"/>
    <n v="4"/>
    <x v="8"/>
    <x v="16"/>
  </r>
  <r>
    <s v="T2"/>
    <s v="London-LGW"/>
    <x v="0"/>
    <s v="EI232"/>
    <d v="2019-05-25T08:40:00"/>
    <s v="May"/>
    <s v="Saturday"/>
    <n v="16"/>
    <s v="Short"/>
    <d v="2019-05-25T00:00:00"/>
    <d v="1899-12-30T08:40:00"/>
    <d v="1899-12-30T08:40:00"/>
    <d v="1899-12-30T08:56:00"/>
    <s v="No"/>
    <n v="566"/>
    <x v="0"/>
    <x v="0"/>
  </r>
  <r>
    <s v="T1"/>
    <s v="Ibiza"/>
    <x v="2"/>
    <s v="FR9177"/>
    <d v="2019-05-25T08:45:00"/>
    <s v="May"/>
    <s v="Saturday"/>
    <n v="5"/>
    <s v="None"/>
    <d v="2019-05-25T00:00:00"/>
    <d v="1899-12-30T08:45:00"/>
    <d v="1899-12-30T08:50:00"/>
    <d v="1899-12-30T08:50:00"/>
    <s v="No"/>
    <n v="520"/>
    <x v="2"/>
    <x v="2"/>
  </r>
  <r>
    <s v="T1"/>
    <s v="Amsterdam"/>
    <x v="7"/>
    <s v="KL934"/>
    <d v="2019-05-25T08:50:00"/>
    <s v="May"/>
    <s v="Saturday"/>
    <n v="25"/>
    <s v="Medium"/>
    <d v="2019-05-25T00:00:00"/>
    <d v="1899-12-30T08:50:00"/>
    <d v="1899-12-30T08:50:00"/>
    <d v="1899-12-30T09:15:00"/>
    <s v="Yes"/>
    <n v="50"/>
    <x v="6"/>
    <x v="6"/>
  </r>
  <r>
    <s v="T2"/>
    <s v="Oslo"/>
    <x v="6"/>
    <s v="DY1363"/>
    <d v="2019-05-25T08:55:00"/>
    <s v="May"/>
    <s v="Saturday"/>
    <n v="0"/>
    <s v="None"/>
    <d v="2019-05-25T00:00:00"/>
    <d v="1899-12-30T08:55:00"/>
    <d v="1899-12-30T09:00:00"/>
    <d v="1899-12-30T08:55:00"/>
    <s v="No"/>
    <n v="18"/>
    <x v="5"/>
    <x v="5"/>
  </r>
  <r>
    <s v="T1"/>
    <s v="Halifax"/>
    <x v="30"/>
    <s v="WS051"/>
    <d v="2019-05-25T09:00:00"/>
    <s v="May"/>
    <s v="Saturday"/>
    <n v="32"/>
    <s v="Long"/>
    <d v="2019-05-25T00:00:00"/>
    <d v="1899-12-30T09:00:00"/>
    <d v="1899-12-30T09:00:00"/>
    <d v="1899-12-30T09:32:00"/>
    <s v="Yes"/>
    <n v="2"/>
    <x v="23"/>
    <x v="16"/>
  </r>
  <r>
    <s v="T2"/>
    <s v="Newcastle"/>
    <x v="0"/>
    <s v="EI3350"/>
    <d v="2019-05-25T09:00:00"/>
    <s v="May"/>
    <s v="Saturday"/>
    <n v="14"/>
    <s v="Short"/>
    <d v="2019-05-25T00:00:00"/>
    <d v="1899-12-30T09:00:00"/>
    <d v="1899-12-30T09:00:00"/>
    <d v="1899-12-30T09:14:00"/>
    <s v="No"/>
    <n v="566"/>
    <x v="0"/>
    <x v="0"/>
  </r>
  <r>
    <s v="T1"/>
    <s v="London-LHR"/>
    <x v="4"/>
    <s v="BA833"/>
    <d v="2019-05-25T09:00:00"/>
    <s v="May"/>
    <s v="Saturday"/>
    <n v="29"/>
    <s v="Medium"/>
    <d v="2019-05-25T00:00:00"/>
    <d v="1899-12-30T09:00:00"/>
    <d v="1899-12-30T09:00:00"/>
    <d v="1899-12-30T09:29:00"/>
    <s v="Yes"/>
    <n v="40"/>
    <x v="4"/>
    <x v="4"/>
  </r>
  <r>
    <s v="T1"/>
    <s v="Frankfurt"/>
    <x v="12"/>
    <s v="LH977"/>
    <d v="2019-05-25T09:05:00"/>
    <s v="May"/>
    <s v="Saturday"/>
    <n v="5"/>
    <s v="None"/>
    <d v="2019-05-25T00:00:00"/>
    <d v="1899-12-30T09:05:00"/>
    <d v="1899-12-30T09:10:00"/>
    <d v="1899-12-30T09:10:00"/>
    <s v="No"/>
    <n v="17"/>
    <x v="11"/>
    <x v="11"/>
  </r>
  <r>
    <s v="T1"/>
    <s v="Doncaster"/>
    <x v="8"/>
    <s v="BE4472"/>
    <d v="2019-05-25T09:05:00"/>
    <s v="May"/>
    <s v="Saturday"/>
    <n v="2"/>
    <s v="None"/>
    <d v="2019-05-25T00:00:00"/>
    <d v="1899-12-30T09:05:00"/>
    <d v="1899-12-30T09:10:00"/>
    <d v="1899-12-30T09:07:00"/>
    <s v="No"/>
    <n v="20"/>
    <x v="7"/>
    <x v="7"/>
  </r>
  <r>
    <s v="T1"/>
    <s v="Bratislava"/>
    <x v="2"/>
    <s v="FR4282"/>
    <d v="2019-05-25T09:10:00"/>
    <s v="May"/>
    <s v="Saturday"/>
    <n v="12"/>
    <s v="Short"/>
    <d v="2019-05-25T00:00:00"/>
    <d v="1899-12-30T09:10:00"/>
    <d v="1899-12-30T09:10:00"/>
    <d v="1899-12-30T09:22:00"/>
    <s v="No"/>
    <n v="520"/>
    <x v="2"/>
    <x v="2"/>
  </r>
  <r>
    <s v="T1"/>
    <s v="Southampton"/>
    <x v="8"/>
    <s v="BE382"/>
    <d v="2019-05-25T09:10:00"/>
    <s v="May"/>
    <s v="Saturday"/>
    <n v="13"/>
    <s v="Short"/>
    <d v="2019-05-25T00:00:00"/>
    <d v="1899-12-30T09:10:00"/>
    <d v="1899-12-30T09:10:00"/>
    <d v="1899-12-30T09:23:00"/>
    <s v="No"/>
    <n v="20"/>
    <x v="7"/>
    <x v="7"/>
  </r>
  <r>
    <s v="T1"/>
    <s v="London-LGW"/>
    <x v="2"/>
    <s v="FR112"/>
    <d v="2019-05-25T07:35:00"/>
    <s v="May"/>
    <s v="Saturday"/>
    <n v="0"/>
    <s v="None"/>
    <d v="2019-05-25T00:00:00"/>
    <d v="1899-12-30T07:35:00"/>
    <d v="1899-12-30T07:40:00"/>
    <d v="1899-12-30T07:35:00"/>
    <s v="No"/>
    <n v="520"/>
    <x v="2"/>
    <x v="2"/>
  </r>
  <r>
    <s v="T1"/>
    <s v="Frankfurt"/>
    <x v="2"/>
    <s v="FR380"/>
    <d v="2019-05-25T07:35:00"/>
    <s v="May"/>
    <s v="Saturday"/>
    <n v="8"/>
    <s v="None"/>
    <d v="2019-05-25T00:00:00"/>
    <d v="1899-12-30T07:35:00"/>
    <d v="1899-12-30T07:40:00"/>
    <d v="1899-12-30T07:43:00"/>
    <s v="No"/>
    <n v="520"/>
    <x v="2"/>
    <x v="2"/>
  </r>
  <r>
    <s v="T2"/>
    <s v="Edinburgh"/>
    <x v="0"/>
    <s v="EI3550"/>
    <d v="2019-05-25T07:40:00"/>
    <s v="May"/>
    <s v="Saturday"/>
    <n v="8"/>
    <s v="None"/>
    <d v="2019-05-25T00:00:00"/>
    <d v="1899-12-30T07:40:00"/>
    <d v="1899-12-30T07:40:00"/>
    <d v="1899-12-30T07:48:00"/>
    <s v="No"/>
    <n v="566"/>
    <x v="0"/>
    <x v="0"/>
  </r>
  <r>
    <s v="T2"/>
    <s v="Lisbon"/>
    <x v="0"/>
    <s v="EI482"/>
    <d v="2019-05-25T07:40:00"/>
    <s v="May"/>
    <s v="Saturday"/>
    <n v="5"/>
    <s v="None"/>
    <d v="2019-05-25T00:00:00"/>
    <d v="1899-12-30T07:40:00"/>
    <d v="1899-12-30T07:40:00"/>
    <d v="1899-12-30T07:45:00"/>
    <s v="No"/>
    <n v="566"/>
    <x v="0"/>
    <x v="0"/>
  </r>
  <r>
    <s v="T1"/>
    <s v="Fuerteventura"/>
    <x v="2"/>
    <s v="FR7128"/>
    <d v="2019-05-25T07:40:00"/>
    <s v="May"/>
    <s v="Saturday"/>
    <n v="3"/>
    <s v="None"/>
    <d v="2019-05-25T00:00:00"/>
    <d v="1899-12-30T07:40:00"/>
    <d v="1899-12-30T07:40:00"/>
    <d v="1899-12-30T07:43:00"/>
    <s v="No"/>
    <n v="520"/>
    <x v="2"/>
    <x v="2"/>
  </r>
  <r>
    <s v="T2"/>
    <s v="Venice"/>
    <x v="0"/>
    <s v="EI422"/>
    <d v="2019-05-25T07:40:00"/>
    <s v="May"/>
    <s v="Saturday"/>
    <n v="6"/>
    <s v="None"/>
    <d v="2019-05-25T00:00:00"/>
    <d v="1899-12-30T07:40:00"/>
    <d v="1899-12-30T07:40:00"/>
    <d v="1899-12-30T07:46:00"/>
    <s v="No"/>
    <n v="566"/>
    <x v="0"/>
    <x v="0"/>
  </r>
  <r>
    <s v="T1"/>
    <s v="Paris-Orly"/>
    <x v="5"/>
    <s v="TO3721"/>
    <d v="2019-05-25T07:45:00"/>
    <s v="May"/>
    <s v="Saturday"/>
    <n v="7"/>
    <s v="None"/>
    <d v="2019-05-25T00:00:00"/>
    <d v="1899-12-30T07:45:00"/>
    <d v="1899-12-30T07:50:00"/>
    <d v="1899-12-30T07:52:00"/>
    <s v="No"/>
    <n v="4"/>
    <x v="3"/>
    <x v="3"/>
  </r>
  <r>
    <s v="T1"/>
    <s v="Leeds Bradford"/>
    <x v="2"/>
    <s v="FR152"/>
    <d v="2019-05-25T07:55:00"/>
    <s v="May"/>
    <s v="Saturday"/>
    <n v="16"/>
    <s v="Short"/>
    <d v="2019-05-25T00:00:00"/>
    <d v="1899-12-30T07:55:00"/>
    <d v="1899-12-30T08:00:00"/>
    <d v="1899-12-30T08:11:00"/>
    <s v="No"/>
    <n v="520"/>
    <x v="2"/>
    <x v="2"/>
  </r>
  <r>
    <s v="T1"/>
    <s v="East Midlands"/>
    <x v="2"/>
    <s v="FR534"/>
    <d v="2019-05-25T08:05:00"/>
    <s v="May"/>
    <s v="Saturday"/>
    <n v="0"/>
    <s v="None"/>
    <d v="2019-05-25T00:00:00"/>
    <d v="1899-12-30T08:05:00"/>
    <d v="1899-12-30T08:10:00"/>
    <d v="1899-12-30T08:05:00"/>
    <s v="No"/>
    <n v="520"/>
    <x v="2"/>
    <x v="2"/>
  </r>
  <r>
    <s v="T1"/>
    <s v="London - SEN"/>
    <x v="2"/>
    <s v="FR2721"/>
    <d v="2019-05-25T08:10:00"/>
    <s v="May"/>
    <s v="Saturday"/>
    <n v="9"/>
    <s v="None"/>
    <d v="2019-05-25T00:00:00"/>
    <d v="1899-12-30T08:10:00"/>
    <d v="1899-12-30T08:10:00"/>
    <d v="1899-12-30T08:19:00"/>
    <s v="No"/>
    <n v="520"/>
    <x v="2"/>
    <x v="2"/>
  </r>
  <r>
    <s v="T1"/>
    <s v="London-STN"/>
    <x v="2"/>
    <s v="FR206"/>
    <d v="2019-05-25T08:20:00"/>
    <s v="May"/>
    <s v="Saturday"/>
    <n v="11"/>
    <s v="Short"/>
    <d v="2019-05-25T00:00:00"/>
    <d v="1899-12-30T08:20:00"/>
    <d v="1899-12-30T08:20:00"/>
    <d v="1899-12-30T08:31:00"/>
    <s v="No"/>
    <n v="520"/>
    <x v="2"/>
    <x v="2"/>
  </r>
  <r>
    <s v="T2"/>
    <s v="Chicago"/>
    <x v="20"/>
    <s v="UA153"/>
    <d v="2019-05-24T12:25:00"/>
    <s v="May"/>
    <s v="Friday"/>
    <n v="2"/>
    <s v="None"/>
    <d v="2019-05-24T00:00:00"/>
    <d v="1899-12-30T12:25:00"/>
    <d v="1899-12-30T12:30:00"/>
    <d v="1899-12-30T12:27:00"/>
    <s v="No"/>
    <n v="18"/>
    <x v="17"/>
    <x v="19"/>
  </r>
  <r>
    <s v="T2"/>
    <s v="Nantes"/>
    <x v="0"/>
    <s v="EI538"/>
    <d v="2019-05-24T12:25:00"/>
    <s v="May"/>
    <s v="Friday"/>
    <n v="7"/>
    <s v="None"/>
    <d v="2019-05-24T00:00:00"/>
    <d v="1899-12-30T12:25:00"/>
    <d v="1899-12-30T12:30:00"/>
    <d v="1899-12-30T12:32:00"/>
    <s v="No"/>
    <n v="566"/>
    <x v="0"/>
    <x v="0"/>
  </r>
  <r>
    <s v="T2"/>
    <s v="Stockholm"/>
    <x v="6"/>
    <s v="DY4468"/>
    <d v="2019-05-24T12:25:00"/>
    <s v="May"/>
    <s v="Friday"/>
    <n v="29"/>
    <s v="Medium"/>
    <d v="2019-05-24T00:00:00"/>
    <d v="1899-12-30T12:25:00"/>
    <d v="1899-12-30T12:30:00"/>
    <d v="1899-12-30T12:54:00"/>
    <s v="Yes"/>
    <n v="18"/>
    <x v="5"/>
    <x v="5"/>
  </r>
  <r>
    <s v="T1"/>
    <s v="Cologne/Bonn"/>
    <x v="21"/>
    <s v="EW397"/>
    <d v="2019-05-24T12:30:00"/>
    <s v="May"/>
    <s v="Friday"/>
    <n v="20"/>
    <s v="Medium"/>
    <d v="2019-05-24T00:00:00"/>
    <d v="1899-12-30T12:30:00"/>
    <d v="1899-12-30T12:30:00"/>
    <d v="1899-12-30T12:50:00"/>
    <s v="No"/>
    <n v="5"/>
    <x v="18"/>
    <x v="20"/>
  </r>
  <r>
    <s v="T2"/>
    <s v="Washington"/>
    <x v="0"/>
    <s v="EI119"/>
    <d v="2019-05-24T12:35:00"/>
    <s v="May"/>
    <s v="Friday"/>
    <n v="16"/>
    <s v="Short"/>
    <d v="2019-05-24T00:00:00"/>
    <d v="1899-12-30T12:35:00"/>
    <d v="1899-12-30T12:40:00"/>
    <d v="1899-12-30T12:51:00"/>
    <s v="No"/>
    <n v="566"/>
    <x v="0"/>
    <x v="0"/>
  </r>
  <r>
    <s v="T2"/>
    <s v="San Francisco"/>
    <x v="0"/>
    <s v="EI147"/>
    <d v="2019-05-24T12:35:00"/>
    <s v="May"/>
    <s v="Friday"/>
    <n v="5"/>
    <s v="None"/>
    <d v="2019-05-24T00:00:00"/>
    <d v="1899-12-30T12:35:00"/>
    <d v="1899-12-30T12:40:00"/>
    <d v="1899-12-30T12:40:00"/>
    <s v="No"/>
    <n v="566"/>
    <x v="0"/>
    <x v="0"/>
  </r>
  <r>
    <s v="T1"/>
    <s v="Edinburgh"/>
    <x v="2"/>
    <s v="FR816"/>
    <d v="2019-05-24T12:35:00"/>
    <s v="May"/>
    <s v="Friday"/>
    <n v="58"/>
    <s v="Long"/>
    <d v="2019-05-24T00:00:00"/>
    <d v="1899-12-30T12:35:00"/>
    <d v="1899-12-30T12:40:00"/>
    <d v="1899-12-30T13:33:00"/>
    <s v="Yes"/>
    <n v="520"/>
    <x v="2"/>
    <x v="2"/>
  </r>
  <r>
    <s v="T1"/>
    <s v="Inverness"/>
    <x v="24"/>
    <s v="LM664"/>
    <d v="2019-05-24T12:35:00"/>
    <s v="May"/>
    <s v="Friday"/>
    <n v="10"/>
    <s v="Short"/>
    <d v="2019-05-24T00:00:00"/>
    <d v="1899-12-30T12:35:00"/>
    <d v="1899-12-30T12:40:00"/>
    <d v="1899-12-30T12:45:00"/>
    <s v="No"/>
    <n v="2"/>
    <x v="1"/>
    <x v="18"/>
  </r>
  <r>
    <s v="T1"/>
    <s v="Copenhagen"/>
    <x v="33"/>
    <s v="SK538"/>
    <d v="2019-05-24T12:40:00"/>
    <s v="May"/>
    <s v="Friday"/>
    <n v="11"/>
    <s v="Short"/>
    <d v="2019-05-24T00:00:00"/>
    <d v="1899-12-30T12:40:00"/>
    <d v="1899-12-30T12:40:00"/>
    <d v="1899-12-30T12:51:00"/>
    <s v="No"/>
    <n v="4"/>
    <x v="10"/>
    <x v="30"/>
  </r>
  <r>
    <s v="T2"/>
    <s v="Kerry"/>
    <x v="0"/>
    <s v="EI3204"/>
    <d v="2019-05-24T12:40:00"/>
    <s v="May"/>
    <s v="Friday"/>
    <n v="15"/>
    <s v="Short"/>
    <d v="2019-05-24T00:00:00"/>
    <d v="1899-12-30T12:40:00"/>
    <d v="1899-12-30T12:40:00"/>
    <d v="1899-12-30T12:55:00"/>
    <s v="No"/>
    <n v="566"/>
    <x v="0"/>
    <x v="0"/>
  </r>
  <r>
    <s v="T1"/>
    <s v="London-LGW"/>
    <x v="2"/>
    <s v="FR122"/>
    <d v="2019-05-24T12:50:00"/>
    <s v="May"/>
    <s v="Friday"/>
    <n v="32"/>
    <s v="Long"/>
    <d v="2019-05-24T00:00:00"/>
    <d v="1899-12-30T12:50:00"/>
    <d v="1899-12-30T12:50:00"/>
    <d v="1899-12-30T13:22:00"/>
    <s v="Yes"/>
    <n v="520"/>
    <x v="2"/>
    <x v="2"/>
  </r>
  <r>
    <s v="T1"/>
    <s v="Oslo"/>
    <x v="33"/>
    <s v="SK4604"/>
    <d v="2019-05-24T12:55:00"/>
    <s v="May"/>
    <s v="Friday"/>
    <n v="11"/>
    <s v="Short"/>
    <d v="2019-05-24T00:00:00"/>
    <d v="1899-12-30T12:55:00"/>
    <d v="1899-12-30T13:00:00"/>
    <d v="1899-12-30T13:06:00"/>
    <s v="No"/>
    <n v="4"/>
    <x v="10"/>
    <x v="30"/>
  </r>
  <r>
    <s v="T2"/>
    <s v="Washington"/>
    <x v="20"/>
    <s v="UA127"/>
    <d v="2019-05-24T12:55:00"/>
    <s v="May"/>
    <s v="Friday"/>
    <n v="49"/>
    <s v="Long"/>
    <d v="2019-05-24T00:00:00"/>
    <d v="1899-12-30T12:55:00"/>
    <d v="1899-12-30T13:00:00"/>
    <d v="1899-12-30T13:44:00"/>
    <s v="Yes"/>
    <n v="18"/>
    <x v="17"/>
    <x v="19"/>
  </r>
  <r>
    <s v="T2"/>
    <s v="Prague"/>
    <x v="0"/>
    <s v="EI644"/>
    <d v="2019-05-24T12:55:00"/>
    <s v="May"/>
    <s v="Friday"/>
    <n v="35"/>
    <s v="Long"/>
    <d v="2019-05-24T00:00:00"/>
    <d v="1899-12-30T12:55:00"/>
    <d v="1899-12-30T13:00:00"/>
    <d v="1899-12-30T13:30:00"/>
    <s v="Yes"/>
    <n v="566"/>
    <x v="0"/>
    <x v="0"/>
  </r>
  <r>
    <s v="T2"/>
    <s v="Bordeaux"/>
    <x v="0"/>
    <s v="EI506"/>
    <d v="2019-05-24T12:55:00"/>
    <s v="May"/>
    <s v="Friday"/>
    <n v="26"/>
    <s v="Medium"/>
    <d v="2019-05-24T00:00:00"/>
    <d v="1899-12-30T12:55:00"/>
    <d v="1899-12-30T13:00:00"/>
    <d v="1899-12-30T13:21:00"/>
    <s v="Yes"/>
    <n v="566"/>
    <x v="0"/>
    <x v="0"/>
  </r>
  <r>
    <s v="T2"/>
    <s v="Newark"/>
    <x v="0"/>
    <s v="EI101"/>
    <d v="2019-05-24T13:00:00"/>
    <s v="May"/>
    <s v="Friday"/>
    <n v="1"/>
    <s v="None"/>
    <d v="2019-05-24T00:00:00"/>
    <d v="1899-12-30T13:00:00"/>
    <d v="1899-12-30T13:00:00"/>
    <d v="1899-12-30T13:01:00"/>
    <s v="No"/>
    <n v="566"/>
    <x v="0"/>
    <x v="0"/>
  </r>
  <r>
    <s v="T2"/>
    <s v="Bilbao"/>
    <x v="0"/>
    <s v="EI748"/>
    <d v="2019-05-24T13:00:00"/>
    <s v="May"/>
    <s v="Friday"/>
    <n v="24"/>
    <s v="Medium"/>
    <d v="2019-05-24T00:00:00"/>
    <d v="1899-12-30T13:00:00"/>
    <d v="1899-12-30T13:00:00"/>
    <d v="1899-12-30T13:24:00"/>
    <s v="Yes"/>
    <n v="566"/>
    <x v="0"/>
    <x v="0"/>
  </r>
  <r>
    <s v="T1"/>
    <s v="London-LHR"/>
    <x v="4"/>
    <s v="BA835"/>
    <d v="2019-05-24T13:00:00"/>
    <s v="May"/>
    <s v="Friday"/>
    <n v="1"/>
    <s v="None"/>
    <d v="2019-05-24T00:00:00"/>
    <d v="1899-12-30T13:00:00"/>
    <d v="1899-12-30T13:00:00"/>
    <d v="1899-12-30T13:01:00"/>
    <s v="No"/>
    <n v="40"/>
    <x v="4"/>
    <x v="4"/>
  </r>
  <r>
    <s v="T1"/>
    <s v="Madrid"/>
    <x v="2"/>
    <s v="FR3978"/>
    <d v="2019-05-24T13:05:00"/>
    <s v="May"/>
    <s v="Friday"/>
    <n v="5"/>
    <s v="None"/>
    <d v="2019-05-24T00:00:00"/>
    <d v="1899-12-30T13:05:00"/>
    <d v="1899-12-30T13:10:00"/>
    <d v="1899-12-30T13:10:00"/>
    <s v="No"/>
    <n v="520"/>
    <x v="2"/>
    <x v="2"/>
  </r>
  <r>
    <s v="T2"/>
    <s v="London-LGW"/>
    <x v="0"/>
    <s v="EI236"/>
    <d v="2019-05-24T13:05:00"/>
    <s v="May"/>
    <s v="Friday"/>
    <n v="33"/>
    <s v="Long"/>
    <d v="2019-05-24T00:00:00"/>
    <d v="1899-12-30T13:05:00"/>
    <d v="1899-12-30T13:10:00"/>
    <d v="1899-12-30T13:38:00"/>
    <s v="Yes"/>
    <n v="566"/>
    <x v="0"/>
    <x v="0"/>
  </r>
  <r>
    <s v="T1"/>
    <s v="Cologne/Bonn"/>
    <x v="2"/>
    <s v="FR8035"/>
    <d v="2019-05-24T13:05:00"/>
    <s v="May"/>
    <s v="Friday"/>
    <n v="5"/>
    <s v="None"/>
    <d v="2019-05-24T00:00:00"/>
    <d v="1899-12-30T13:05:00"/>
    <d v="1899-12-30T13:10:00"/>
    <d v="1899-12-30T13:10:00"/>
    <s v="No"/>
    <n v="520"/>
    <x v="2"/>
    <x v="2"/>
  </r>
  <r>
    <s v="T2"/>
    <s v="Edinburgh"/>
    <x v="0"/>
    <s v="EI3254"/>
    <d v="2019-05-24T13:10:00"/>
    <s v="May"/>
    <s v="Friday"/>
    <n v="17"/>
    <s v="Short"/>
    <d v="2019-05-24T00:00:00"/>
    <d v="1899-12-30T13:10:00"/>
    <d v="1899-12-30T13:10:00"/>
    <d v="1899-12-30T13:27:00"/>
    <s v="No"/>
    <n v="566"/>
    <x v="0"/>
    <x v="0"/>
  </r>
  <r>
    <s v="T2"/>
    <s v="Philadelphia"/>
    <x v="0"/>
    <s v="EI115"/>
    <d v="2019-05-24T13:10:00"/>
    <s v="May"/>
    <s v="Friday"/>
    <n v="17"/>
    <s v="Short"/>
    <d v="2019-05-24T00:00:00"/>
    <d v="1899-12-30T13:10:00"/>
    <d v="1899-12-30T13:10:00"/>
    <d v="1899-12-30T13:27:00"/>
    <s v="No"/>
    <n v="566"/>
    <x v="0"/>
    <x v="0"/>
  </r>
  <r>
    <s v="T1"/>
    <s v="Hamburg"/>
    <x v="2"/>
    <s v="FR8511"/>
    <d v="2019-05-24T13:10:00"/>
    <s v="May"/>
    <s v="Friday"/>
    <n v="1"/>
    <s v="None"/>
    <d v="2019-05-24T00:00:00"/>
    <d v="1899-12-30T13:10:00"/>
    <d v="1899-12-30T13:10:00"/>
    <d v="1899-12-30T13:11:00"/>
    <s v="No"/>
    <n v="520"/>
    <x v="2"/>
    <x v="2"/>
  </r>
  <r>
    <s v="T2"/>
    <s v="Santiago"/>
    <x v="0"/>
    <s v="EI742"/>
    <d v="2019-05-24T13:10:00"/>
    <s v="May"/>
    <s v="Friday"/>
    <n v="44"/>
    <s v="Long"/>
    <d v="2019-05-24T00:00:00"/>
    <d v="1899-12-30T13:10:00"/>
    <d v="1899-12-30T13:10:00"/>
    <d v="1899-12-30T13:54:00"/>
    <s v="Yes"/>
    <n v="566"/>
    <x v="0"/>
    <x v="0"/>
  </r>
  <r>
    <s v="T2"/>
    <s v="Donegal"/>
    <x v="0"/>
    <s v="EI3402"/>
    <d v="2019-05-24T13:15:00"/>
    <s v="May"/>
    <s v="Friday"/>
    <n v="1"/>
    <s v="None"/>
    <d v="2019-05-24T00:00:00"/>
    <d v="1899-12-30T13:15:00"/>
    <d v="1899-12-30T13:20:00"/>
    <d v="1899-12-30T13:16:00"/>
    <s v="No"/>
    <n v="566"/>
    <x v="0"/>
    <x v="0"/>
  </r>
  <r>
    <s v="T2"/>
    <s v="Glasgow"/>
    <x v="0"/>
    <s v="EI3224"/>
    <d v="2019-05-24T13:20:00"/>
    <s v="May"/>
    <s v="Friday"/>
    <n v="23"/>
    <s v="Medium"/>
    <d v="2019-05-24T00:00:00"/>
    <d v="1899-12-30T13:20:00"/>
    <d v="1899-12-30T13:20:00"/>
    <d v="1899-12-30T13:43:00"/>
    <s v="Yes"/>
    <n v="566"/>
    <x v="0"/>
    <x v="0"/>
  </r>
  <r>
    <s v="T1"/>
    <s v="Amsterdam"/>
    <x v="7"/>
    <s v="KL936"/>
    <d v="2019-05-24T13:20:00"/>
    <s v="May"/>
    <s v="Friday"/>
    <n v="41"/>
    <s v="Long"/>
    <d v="2019-05-24T00:00:00"/>
    <d v="1899-12-30T13:20:00"/>
    <d v="1899-12-30T13:20:00"/>
    <d v="1899-12-30T14:01:00"/>
    <s v="Yes"/>
    <n v="50"/>
    <x v="6"/>
    <x v="6"/>
  </r>
  <r>
    <s v="T2"/>
    <s v="Geneva"/>
    <x v="0"/>
    <s v="EI684"/>
    <d v="2019-05-24T13:20:00"/>
    <s v="May"/>
    <s v="Friday"/>
    <n v="22"/>
    <s v="Medium"/>
    <d v="2019-05-24T00:00:00"/>
    <d v="1899-12-30T13:20:00"/>
    <d v="1899-12-30T13:20:00"/>
    <d v="1899-12-30T13:42:00"/>
    <s v="Yes"/>
    <n v="566"/>
    <x v="0"/>
    <x v="0"/>
  </r>
  <r>
    <s v="T2"/>
    <s v="London - LCY"/>
    <x v="0"/>
    <s v="EI286"/>
    <d v="2019-05-24T13:20:00"/>
    <s v="May"/>
    <s v="Friday"/>
    <n v="10"/>
    <s v="Short"/>
    <d v="2019-05-24T00:00:00"/>
    <d v="1899-12-30T13:20:00"/>
    <d v="1899-12-30T13:20:00"/>
    <d v="1899-12-30T13:30:00"/>
    <s v="No"/>
    <n v="566"/>
    <x v="0"/>
    <x v="0"/>
  </r>
  <r>
    <s v="T1"/>
    <s v="Birmingham"/>
    <x v="2"/>
    <s v="FR670"/>
    <d v="2019-05-24T13:25:00"/>
    <s v="May"/>
    <s v="Friday"/>
    <n v="8"/>
    <s v="None"/>
    <d v="2019-05-24T00:00:00"/>
    <d v="1899-12-30T13:25:00"/>
    <d v="1899-12-30T13:30:00"/>
    <d v="1899-12-30T13:33:00"/>
    <s v="No"/>
    <n v="520"/>
    <x v="2"/>
    <x v="2"/>
  </r>
  <r>
    <s v="T2"/>
    <s v="Birmingham"/>
    <x v="0"/>
    <s v="EI272"/>
    <d v="2019-05-24T13:30:00"/>
    <s v="May"/>
    <s v="Friday"/>
    <n v="5"/>
    <s v="None"/>
    <d v="2019-05-24T00:00:00"/>
    <d v="1899-12-30T13:30:00"/>
    <d v="1899-12-30T13:30:00"/>
    <d v="1899-12-30T13:35:00"/>
    <s v="No"/>
    <n v="566"/>
    <x v="0"/>
    <x v="0"/>
  </r>
  <r>
    <s v="T2"/>
    <s v="Toronto YYZ"/>
    <x v="0"/>
    <s v="EI129"/>
    <d v="2019-05-24T13:35:00"/>
    <s v="May"/>
    <s v="Friday"/>
    <n v="56"/>
    <s v="Long"/>
    <d v="2019-05-24T00:00:00"/>
    <d v="1899-12-30T13:35:00"/>
    <d v="1899-12-30T13:40:00"/>
    <d v="1899-12-30T14:31:00"/>
    <s v="Yes"/>
    <n v="566"/>
    <x v="0"/>
    <x v="0"/>
  </r>
  <r>
    <s v="T2"/>
    <s v="Chicago"/>
    <x v="18"/>
    <s v="AA209"/>
    <d v="2019-05-24T13:35:00"/>
    <s v="May"/>
    <s v="Friday"/>
    <n v="3"/>
    <s v="None"/>
    <d v="2019-05-24T00:00:00"/>
    <d v="1899-12-30T13:35:00"/>
    <d v="1899-12-30T13:40:00"/>
    <d v="1899-12-30T13:38:00"/>
    <s v="No"/>
    <n v="11"/>
    <x v="13"/>
    <x v="17"/>
  </r>
  <r>
    <s v="T1"/>
    <s v="Tours"/>
    <x v="2"/>
    <s v="FR2993"/>
    <d v="2019-05-24T13:35:00"/>
    <s v="May"/>
    <s v="Friday"/>
    <n v="10"/>
    <s v="Short"/>
    <d v="2019-05-24T00:00:00"/>
    <d v="1899-12-30T13:35:00"/>
    <d v="1899-12-30T13:40:00"/>
    <d v="1899-12-30T13:45:00"/>
    <s v="No"/>
    <n v="520"/>
    <x v="2"/>
    <x v="2"/>
  </r>
  <r>
    <s v="T2"/>
    <s v="London-LHR"/>
    <x v="0"/>
    <s v="EI166"/>
    <d v="2019-05-24T13:40:00"/>
    <s v="May"/>
    <s v="Friday"/>
    <n v="41"/>
    <s v="Long"/>
    <d v="2019-05-24T00:00:00"/>
    <d v="1899-12-30T13:40:00"/>
    <d v="1899-12-30T13:40:00"/>
    <d v="1899-12-30T14:21:00"/>
    <s v="Yes"/>
    <n v="566"/>
    <x v="0"/>
    <x v="0"/>
  </r>
  <r>
    <s v="T2"/>
    <s v="Paris-CDG"/>
    <x v="0"/>
    <s v="EI526"/>
    <d v="2019-05-24T13:40:00"/>
    <s v="May"/>
    <s v="Friday"/>
    <n v="24"/>
    <s v="Medium"/>
    <d v="2019-05-24T00:00:00"/>
    <d v="1899-12-30T13:40:00"/>
    <d v="1899-12-30T13:40:00"/>
    <d v="1899-12-30T14:04:00"/>
    <s v="Yes"/>
    <n v="566"/>
    <x v="0"/>
    <x v="0"/>
  </r>
  <r>
    <s v="T2"/>
    <s v="Amsterdam"/>
    <x v="0"/>
    <s v="EI608"/>
    <d v="2019-05-24T13:50:00"/>
    <s v="May"/>
    <s v="Friday"/>
    <n v="23"/>
    <s v="Medium"/>
    <d v="2019-05-24T00:00:00"/>
    <d v="1899-12-30T13:50:00"/>
    <d v="1899-12-30T13:50:00"/>
    <d v="1899-12-30T14:13:00"/>
    <s v="Yes"/>
    <n v="566"/>
    <x v="0"/>
    <x v="0"/>
  </r>
  <r>
    <s v="T2"/>
    <s v="Isle Of Man"/>
    <x v="0"/>
    <s v="EI3214"/>
    <d v="2019-05-24T13:50:00"/>
    <s v="May"/>
    <s v="Friday"/>
    <n v="1"/>
    <s v="None"/>
    <d v="2019-05-24T00:00:00"/>
    <d v="1899-12-30T13:50:00"/>
    <d v="1899-12-30T13:50:00"/>
    <d v="1899-12-30T13:51:00"/>
    <s v="No"/>
    <n v="566"/>
    <x v="0"/>
    <x v="0"/>
  </r>
  <r>
    <s v="T1"/>
    <s v="Manchester"/>
    <x v="2"/>
    <s v="FR562"/>
    <d v="2019-05-24T13:50:00"/>
    <s v="May"/>
    <s v="Friday"/>
    <n v="0"/>
    <s v="None"/>
    <d v="2019-05-24T00:00:00"/>
    <d v="1899-12-30T13:50:00"/>
    <d v="1899-12-30T13:50:00"/>
    <d v="1899-12-30T13:50:00"/>
    <s v="No"/>
    <n v="520"/>
    <x v="2"/>
    <x v="2"/>
  </r>
  <r>
    <s v="T1"/>
    <s v="CLJ"/>
    <x v="19"/>
    <s v="0B3756"/>
    <d v="2019-05-24T13:55:00"/>
    <s v="May"/>
    <s v="Friday"/>
    <n v="1"/>
    <s v="None"/>
    <d v="2019-05-24T00:00:00"/>
    <d v="1899-12-30T13:55:00"/>
    <d v="1899-12-30T14:00:00"/>
    <d v="1899-12-30T13:56:00"/>
    <s v="No"/>
    <n v="3"/>
    <x v="16"/>
    <x v="18"/>
  </r>
  <r>
    <s v="T1"/>
    <s v="Glasgow"/>
    <x v="2"/>
    <s v="FR5774"/>
    <d v="2019-05-24T14:00:00"/>
    <s v="May"/>
    <s v="Friday"/>
    <n v="5"/>
    <s v="None"/>
    <d v="2019-05-24T00:00:00"/>
    <d v="1899-12-30T14:00:00"/>
    <d v="1899-12-30T14:00:00"/>
    <d v="1899-12-30T14:05:00"/>
    <s v="No"/>
    <n v="520"/>
    <x v="2"/>
    <x v="2"/>
  </r>
  <r>
    <s v="T2"/>
    <s v="Bristol"/>
    <x v="0"/>
    <s v="EI3284"/>
    <d v="2019-05-24T14:00:00"/>
    <s v="May"/>
    <s v="Friday"/>
    <n v="18"/>
    <s v="Short"/>
    <d v="2019-05-24T00:00:00"/>
    <d v="1899-12-30T14:00:00"/>
    <d v="1899-12-30T14:00:00"/>
    <d v="1899-12-30T14:18:00"/>
    <s v="No"/>
    <n v="566"/>
    <x v="0"/>
    <x v="0"/>
  </r>
  <r>
    <s v="T1"/>
    <s v="Paris-CDG"/>
    <x v="15"/>
    <s v="AF1817"/>
    <d v="2019-05-24T14:10:00"/>
    <s v="May"/>
    <s v="Friday"/>
    <n v="5"/>
    <s v="None"/>
    <d v="2019-05-24T00:00:00"/>
    <d v="1899-12-30T14:10:00"/>
    <d v="1899-12-30T14:10:00"/>
    <d v="1899-12-30T14:15:00"/>
    <s v="No"/>
    <n v="12"/>
    <x v="14"/>
    <x v="14"/>
  </r>
  <r>
    <s v="T1"/>
    <s v="Lisbon"/>
    <x v="2"/>
    <s v="FR7138"/>
    <d v="2019-05-24T14:10:00"/>
    <s v="May"/>
    <s v="Friday"/>
    <n v="6"/>
    <s v="None"/>
    <d v="2019-05-24T00:00:00"/>
    <d v="1899-12-30T14:10:00"/>
    <d v="1899-12-30T14:10:00"/>
    <d v="1899-12-30T14:16:00"/>
    <s v="No"/>
    <n v="520"/>
    <x v="2"/>
    <x v="2"/>
  </r>
  <r>
    <s v="T1"/>
    <s v="London - LCY"/>
    <x v="4"/>
    <s v="BA4473"/>
    <d v="2019-05-24T14:20:00"/>
    <s v="May"/>
    <s v="Friday"/>
    <n v="53"/>
    <s v="Long"/>
    <d v="2019-05-24T00:00:00"/>
    <d v="1899-12-30T14:20:00"/>
    <d v="1899-12-30T14:20:00"/>
    <d v="1899-12-30T15:13:00"/>
    <s v="Yes"/>
    <n v="40"/>
    <x v="4"/>
    <x v="4"/>
  </r>
  <r>
    <s v="T2"/>
    <s v="Hartford"/>
    <x v="0"/>
    <s v="EI131"/>
    <d v="2019-05-24T14:20:00"/>
    <s v="May"/>
    <s v="Friday"/>
    <n v="13"/>
    <s v="Short"/>
    <d v="2019-05-24T00:00:00"/>
    <d v="1899-12-30T14:20:00"/>
    <d v="1899-12-30T14:20:00"/>
    <d v="1899-12-30T14:33:00"/>
    <s v="No"/>
    <n v="566"/>
    <x v="0"/>
    <x v="0"/>
  </r>
  <r>
    <s v="T2"/>
    <s v="Edinburgh"/>
    <x v="0"/>
    <s v="EI3256"/>
    <d v="2019-05-24T14:25:00"/>
    <s v="May"/>
    <s v="Friday"/>
    <n v="6"/>
    <s v="None"/>
    <d v="2019-05-24T00:00:00"/>
    <d v="1899-12-30T14:25:00"/>
    <d v="1899-12-30T14:30:00"/>
    <d v="1899-12-30T14:31:00"/>
    <s v="No"/>
    <n v="566"/>
    <x v="0"/>
    <x v="0"/>
  </r>
  <r>
    <s v="T2"/>
    <s v="Newburgh"/>
    <x v="6"/>
    <s v="D81763"/>
    <d v="2019-05-24T14:30:00"/>
    <s v="May"/>
    <s v="Friday"/>
    <n v="15"/>
    <s v="Short"/>
    <d v="2019-05-24T00:00:00"/>
    <d v="1899-12-30T14:30:00"/>
    <d v="1899-12-30T14:30:00"/>
    <d v="1899-12-30T14:45:00"/>
    <s v="No"/>
    <n v="18"/>
    <x v="5"/>
    <x v="5"/>
  </r>
  <r>
    <s v="T2"/>
    <s v="London-LHR"/>
    <x v="0"/>
    <s v="EI168"/>
    <d v="2019-05-24T14:30:00"/>
    <s v="May"/>
    <s v="Friday"/>
    <n v="11"/>
    <s v="Short"/>
    <d v="2019-05-24T00:00:00"/>
    <d v="1899-12-30T14:30:00"/>
    <d v="1899-12-30T14:30:00"/>
    <d v="1899-12-30T14:41:00"/>
    <s v="No"/>
    <n v="566"/>
    <x v="0"/>
    <x v="0"/>
  </r>
  <r>
    <s v="T1"/>
    <s v="Tenerife"/>
    <x v="2"/>
    <s v="FR7122"/>
    <d v="2019-05-24T14:30:00"/>
    <s v="May"/>
    <s v="Friday"/>
    <n v="0"/>
    <s v="None"/>
    <d v="2019-05-24T00:00:00"/>
    <d v="1899-12-30T14:30:00"/>
    <d v="1899-12-30T14:30:00"/>
    <d v="1899-12-30T14:30:00"/>
    <s v="No"/>
    <n v="520"/>
    <x v="2"/>
    <x v="2"/>
  </r>
  <r>
    <s v="T2"/>
    <s v="Toronto YHM"/>
    <x v="6"/>
    <s v="D81840"/>
    <d v="2019-05-24T14:40:00"/>
    <s v="May"/>
    <s v="Friday"/>
    <n v="28"/>
    <s v="Medium"/>
    <d v="2019-05-24T00:00:00"/>
    <d v="1899-12-30T14:40:00"/>
    <d v="1899-12-30T14:40:00"/>
    <d v="1899-12-30T15:08:00"/>
    <s v="Yes"/>
    <n v="18"/>
    <x v="5"/>
    <x v="5"/>
  </r>
  <r>
    <s v="T1"/>
    <s v="Chania-Souda"/>
    <x v="2"/>
    <s v="FR7354"/>
    <d v="2019-05-24T14:45:00"/>
    <s v="May"/>
    <s v="Friday"/>
    <n v="38"/>
    <s v="Long"/>
    <d v="2019-05-24T00:00:00"/>
    <d v="1899-12-30T14:45:00"/>
    <d v="1899-12-30T14:50:00"/>
    <d v="1899-12-30T15:23:00"/>
    <s v="Yes"/>
    <n v="520"/>
    <x v="2"/>
    <x v="2"/>
  </r>
  <r>
    <s v="T2"/>
    <s v="Jersey"/>
    <x v="0"/>
    <s v="EI3342"/>
    <d v="2019-05-24T14:45:00"/>
    <s v="May"/>
    <s v="Friday"/>
    <n v="16"/>
    <s v="Short"/>
    <d v="2019-05-24T00:00:00"/>
    <d v="1899-12-30T14:45:00"/>
    <d v="1899-12-30T14:50:00"/>
    <d v="1899-12-30T15:01:00"/>
    <s v="No"/>
    <n v="566"/>
    <x v="0"/>
    <x v="0"/>
  </r>
  <r>
    <s v="T1"/>
    <s v="Liverpool"/>
    <x v="2"/>
    <s v="FR1442"/>
    <d v="2019-05-24T14:50:00"/>
    <s v="May"/>
    <s v="Friday"/>
    <n v="29"/>
    <s v="Medium"/>
    <d v="2019-05-24T00:00:00"/>
    <d v="1899-12-30T14:50:00"/>
    <d v="1899-12-30T14:50:00"/>
    <d v="1899-12-30T15:19:00"/>
    <s v="Yes"/>
    <n v="520"/>
    <x v="2"/>
    <x v="2"/>
  </r>
  <r>
    <s v="T2"/>
    <s v="Manchester"/>
    <x v="0"/>
    <s v="EI208"/>
    <d v="2019-05-24T14:50:00"/>
    <s v="May"/>
    <s v="Friday"/>
    <n v="6"/>
    <s v="None"/>
    <d v="2019-05-24T00:00:00"/>
    <d v="1899-12-30T14:50:00"/>
    <d v="1899-12-30T14:50:00"/>
    <d v="1899-12-30T14:56:00"/>
    <s v="No"/>
    <n v="566"/>
    <x v="0"/>
    <x v="0"/>
  </r>
  <r>
    <s v="T1"/>
    <s v="Stockholm"/>
    <x v="33"/>
    <s v="SK536"/>
    <d v="2019-05-24T14:50:00"/>
    <s v="May"/>
    <s v="Friday"/>
    <n v="0"/>
    <s v="None"/>
    <d v="2019-05-24T00:00:00"/>
    <d v="1899-12-30T14:50:00"/>
    <d v="1899-12-30T14:50:00"/>
    <d v="1899-12-30T14:50:00"/>
    <s v="No"/>
    <n v="4"/>
    <x v="10"/>
    <x v="30"/>
  </r>
  <r>
    <s v="T1"/>
    <s v="Bristol"/>
    <x v="2"/>
    <s v="FR506"/>
    <d v="2019-05-24T14:55:00"/>
    <s v="May"/>
    <s v="Friday"/>
    <n v="0"/>
    <s v="None"/>
    <d v="2019-05-24T00:00:00"/>
    <d v="1899-12-30T14:55:00"/>
    <d v="1899-12-30T15:00:00"/>
    <d v="1899-12-30T14:55:00"/>
    <s v="No"/>
    <n v="520"/>
    <x v="2"/>
    <x v="2"/>
  </r>
  <r>
    <s v="T1"/>
    <s v="Memmingen"/>
    <x v="2"/>
    <s v="FR2412"/>
    <d v="2019-05-24T14:55:00"/>
    <s v="May"/>
    <s v="Friday"/>
    <n v="57"/>
    <s v="Long"/>
    <d v="2019-05-24T00:00:00"/>
    <d v="1899-12-30T14:55:00"/>
    <d v="1899-12-30T15:00:00"/>
    <d v="1899-12-30T15:52:00"/>
    <s v="Yes"/>
    <n v="520"/>
    <x v="2"/>
    <x v="2"/>
  </r>
  <r>
    <s v="T2"/>
    <s v="Los Angeles"/>
    <x v="0"/>
    <s v="EI145"/>
    <d v="2019-05-24T15:00:00"/>
    <s v="May"/>
    <s v="Friday"/>
    <n v="17"/>
    <s v="Short"/>
    <d v="2019-05-24T00:00:00"/>
    <d v="1899-12-30T15:00:00"/>
    <d v="1899-12-30T15:00:00"/>
    <d v="1899-12-30T15:17:00"/>
    <s v="No"/>
    <n v="566"/>
    <x v="0"/>
    <x v="0"/>
  </r>
  <r>
    <s v="T2"/>
    <s v="Glasgow"/>
    <x v="0"/>
    <s v="EI3226"/>
    <d v="2019-05-24T15:00:00"/>
    <s v="May"/>
    <s v="Friday"/>
    <n v="2"/>
    <s v="None"/>
    <d v="2019-05-24T00:00:00"/>
    <d v="1899-12-30T15:00:00"/>
    <d v="1899-12-30T15:00:00"/>
    <d v="1899-12-30T15:02:00"/>
    <s v="No"/>
    <n v="566"/>
    <x v="0"/>
    <x v="0"/>
  </r>
  <r>
    <s v="T1"/>
    <s v="Cardiff"/>
    <x v="8"/>
    <s v="BE4526"/>
    <d v="2019-05-24T15:00:00"/>
    <s v="May"/>
    <s v="Friday"/>
    <n v="11"/>
    <s v="Short"/>
    <d v="2019-05-24T00:00:00"/>
    <d v="1899-12-30T15:00:00"/>
    <d v="1899-12-30T15:00:00"/>
    <d v="1899-12-30T15:11:00"/>
    <s v="No"/>
    <n v="20"/>
    <x v="7"/>
    <x v="7"/>
  </r>
  <r>
    <s v="T2"/>
    <s v="Tenerife"/>
    <x v="0"/>
    <s v="EI764"/>
    <d v="2019-05-24T15:00:00"/>
    <s v="May"/>
    <s v="Friday"/>
    <n v="32"/>
    <s v="Long"/>
    <d v="2019-05-24T00:00:00"/>
    <d v="1899-12-30T15:00:00"/>
    <d v="1899-12-30T15:00:00"/>
    <d v="1899-12-30T15:32:00"/>
    <s v="Yes"/>
    <n v="566"/>
    <x v="0"/>
    <x v="0"/>
  </r>
  <r>
    <s v="T2"/>
    <s v="London-LGW"/>
    <x v="0"/>
    <s v="EI238"/>
    <d v="2019-05-24T15:05:00"/>
    <s v="May"/>
    <s v="Friday"/>
    <n v="17"/>
    <s v="Short"/>
    <d v="2019-05-24T00:00:00"/>
    <d v="1899-12-30T15:05:00"/>
    <d v="1899-12-30T15:10:00"/>
    <d v="1899-12-30T15:22:00"/>
    <s v="No"/>
    <n v="566"/>
    <x v="0"/>
    <x v="0"/>
  </r>
  <r>
    <s v="T1"/>
    <s v="Barcelona"/>
    <x v="16"/>
    <s v="VY8721"/>
    <d v="2019-05-24T15:05:00"/>
    <s v="May"/>
    <s v="Friday"/>
    <n v="57"/>
    <s v="Long"/>
    <d v="2019-05-24T00:00:00"/>
    <d v="1899-12-30T15:05:00"/>
    <d v="1899-12-30T15:10:00"/>
    <d v="1899-12-30T16:02:00"/>
    <s v="Yes"/>
    <n v="15"/>
    <x v="15"/>
    <x v="15"/>
  </r>
  <r>
    <s v="T1"/>
    <s v="Doha"/>
    <x v="17"/>
    <s v="QR018"/>
    <d v="2019-05-24T15:10:00"/>
    <s v="May"/>
    <s v="Friday"/>
    <n v="12"/>
    <s v="Short"/>
    <d v="2019-05-24T00:00:00"/>
    <d v="1899-12-30T15:10:00"/>
    <d v="1899-12-30T15:10:00"/>
    <d v="1899-12-30T15:22:00"/>
    <s v="No"/>
    <n v="4"/>
    <x v="8"/>
    <x v="16"/>
  </r>
  <r>
    <s v="T1"/>
    <s v="London-LHR"/>
    <x v="4"/>
    <s v="BA837"/>
    <d v="2019-05-24T15:15:00"/>
    <s v="May"/>
    <s v="Friday"/>
    <n v="46"/>
    <s v="Long"/>
    <d v="2019-05-24T00:00:00"/>
    <d v="1899-12-30T15:15:00"/>
    <d v="1899-12-30T15:20:00"/>
    <d v="1899-12-30T16:01:00"/>
    <s v="Yes"/>
    <n v="40"/>
    <x v="4"/>
    <x v="4"/>
  </r>
  <r>
    <s v="T2"/>
    <s v="Gran Canaria"/>
    <x v="0"/>
    <s v="EI782"/>
    <d v="2019-05-24T15:20:00"/>
    <s v="May"/>
    <s v="Friday"/>
    <n v="34"/>
    <s v="Long"/>
    <d v="2019-05-24T00:00:00"/>
    <d v="1899-12-30T15:20:00"/>
    <d v="1899-12-30T15:20:00"/>
    <d v="1899-12-30T15:54:00"/>
    <s v="Yes"/>
    <n v="566"/>
    <x v="0"/>
    <x v="0"/>
  </r>
  <r>
    <s v="T1"/>
    <s v="Amsterdam"/>
    <x v="2"/>
    <s v="FR3104"/>
    <d v="2019-05-24T15:30:00"/>
    <s v="May"/>
    <s v="Friday"/>
    <n v="38"/>
    <s v="Long"/>
    <d v="2019-05-24T00:00:00"/>
    <d v="1899-12-30T15:30:00"/>
    <d v="1899-12-30T15:30:00"/>
    <d v="1899-12-30T16:08:00"/>
    <s v="Yes"/>
    <n v="520"/>
    <x v="2"/>
    <x v="2"/>
  </r>
  <r>
    <s v="T1"/>
    <s v="London-STN"/>
    <x v="2"/>
    <s v="FR294"/>
    <d v="2019-05-24T15:30:00"/>
    <s v="May"/>
    <s v="Friday"/>
    <n v="12"/>
    <s v="Short"/>
    <d v="2019-05-24T00:00:00"/>
    <d v="1899-12-30T15:30:00"/>
    <d v="1899-12-30T15:30:00"/>
    <d v="1899-12-30T15:42:00"/>
    <s v="No"/>
    <n v="520"/>
    <x v="2"/>
    <x v="2"/>
  </r>
  <r>
    <s v="T1"/>
    <s v="Porto"/>
    <x v="2"/>
    <s v="FR7072"/>
    <d v="2019-05-24T15:35:00"/>
    <s v="May"/>
    <s v="Friday"/>
    <n v="44"/>
    <s v="Long"/>
    <d v="2019-05-24T00:00:00"/>
    <d v="1899-12-30T15:35:00"/>
    <d v="1899-12-30T15:40:00"/>
    <d v="1899-12-30T16:19:00"/>
    <s v="Yes"/>
    <n v="520"/>
    <x v="2"/>
    <x v="2"/>
  </r>
  <r>
    <s v="T1"/>
    <s v="London-LGW"/>
    <x v="2"/>
    <s v="FR116"/>
    <d v="2019-05-24T15:35:00"/>
    <s v="May"/>
    <s v="Friday"/>
    <n v="2"/>
    <s v="None"/>
    <d v="2019-05-24T00:00:00"/>
    <d v="1899-12-30T15:35:00"/>
    <d v="1899-12-30T15:40:00"/>
    <d v="1899-12-30T15:37:00"/>
    <s v="No"/>
    <n v="520"/>
    <x v="2"/>
    <x v="2"/>
  </r>
  <r>
    <s v="T2"/>
    <s v="London - LCY"/>
    <x v="0"/>
    <s v="EI288"/>
    <d v="2019-05-24T15:40:00"/>
    <s v="May"/>
    <s v="Friday"/>
    <n v="4"/>
    <s v="None"/>
    <d v="2019-05-24T00:00:00"/>
    <d v="1899-12-30T15:40:00"/>
    <d v="1899-12-30T15:40:00"/>
    <d v="1899-12-30T15:44:00"/>
    <s v="No"/>
    <n v="566"/>
    <x v="0"/>
    <x v="0"/>
  </r>
  <r>
    <s v="T2"/>
    <s v="Manchester"/>
    <x v="0"/>
    <s v="EI3326"/>
    <d v="2019-05-24T15:40:00"/>
    <s v="May"/>
    <s v="Friday"/>
    <n v="3"/>
    <s v="None"/>
    <d v="2019-05-24T00:00:00"/>
    <d v="1899-12-30T15:40:00"/>
    <d v="1899-12-30T15:40:00"/>
    <d v="1899-12-30T15:43:00"/>
    <s v="No"/>
    <n v="566"/>
    <x v="0"/>
    <x v="0"/>
  </r>
  <r>
    <s v="T2"/>
    <s v="Malaga"/>
    <x v="0"/>
    <s v="EI586"/>
    <d v="2019-05-24T15:40:00"/>
    <s v="May"/>
    <s v="Friday"/>
    <n v="36"/>
    <s v="Long"/>
    <d v="2019-05-24T00:00:00"/>
    <d v="1899-12-30T15:40:00"/>
    <d v="1899-12-30T15:40:00"/>
    <d v="1899-12-30T16:16:00"/>
    <s v="Yes"/>
    <n v="566"/>
    <x v="0"/>
    <x v="0"/>
  </r>
  <r>
    <s v="T2"/>
    <s v="Lanzarote"/>
    <x v="0"/>
    <s v="EI778"/>
    <d v="2019-05-24T15:45:00"/>
    <s v="May"/>
    <s v="Friday"/>
    <n v="30"/>
    <s v="Long"/>
    <d v="2019-05-24T00:00:00"/>
    <d v="1899-12-30T15:45:00"/>
    <d v="1899-12-30T15:50:00"/>
    <d v="1899-12-30T16:15:00"/>
    <s v="Yes"/>
    <n v="566"/>
    <x v="0"/>
    <x v="0"/>
  </r>
  <r>
    <s v="T2"/>
    <s v="London-LHR"/>
    <x v="0"/>
    <s v="EI174"/>
    <d v="2019-05-24T15:50:00"/>
    <s v="May"/>
    <s v="Friday"/>
    <n v="4"/>
    <s v="None"/>
    <d v="2019-05-24T00:00:00"/>
    <d v="1899-12-30T15:50:00"/>
    <d v="1899-12-30T15:50:00"/>
    <d v="1899-12-30T15:54:00"/>
    <s v="No"/>
    <n v="566"/>
    <x v="0"/>
    <x v="0"/>
  </r>
  <r>
    <s v="T2"/>
    <s v="Rome"/>
    <x v="0"/>
    <s v="EI406"/>
    <d v="2019-05-24T15:55:00"/>
    <s v="May"/>
    <s v="Friday"/>
    <n v="5"/>
    <s v="None"/>
    <d v="2019-05-24T00:00:00"/>
    <d v="1899-12-30T15:55:00"/>
    <d v="1899-12-30T16:00:00"/>
    <d v="1899-12-30T16:00:00"/>
    <s v="No"/>
    <n v="566"/>
    <x v="0"/>
    <x v="0"/>
  </r>
  <r>
    <s v="T1"/>
    <s v="London - LCY"/>
    <x v="4"/>
    <s v="BA4467"/>
    <d v="2019-05-24T15:55:00"/>
    <s v="May"/>
    <s v="Friday"/>
    <n v="8"/>
    <s v="None"/>
    <d v="2019-05-24T00:00:00"/>
    <d v="1899-12-30T15:55:00"/>
    <d v="1899-12-30T16:00:00"/>
    <d v="1899-12-30T16:03:00"/>
    <s v="No"/>
    <n v="40"/>
    <x v="4"/>
    <x v="4"/>
  </r>
  <r>
    <s v="T2"/>
    <s v="Seattle"/>
    <x v="0"/>
    <s v="EI143"/>
    <d v="2019-05-24T16:00:00"/>
    <s v="May"/>
    <s v="Friday"/>
    <n v="5"/>
    <s v="None"/>
    <d v="2019-05-24T00:00:00"/>
    <d v="1899-12-30T16:00:00"/>
    <d v="1899-12-30T16:00:00"/>
    <d v="1899-12-30T16:05:00"/>
    <s v="No"/>
    <n v="566"/>
    <x v="0"/>
    <x v="0"/>
  </r>
  <r>
    <s v="T2"/>
    <s v="Chicago"/>
    <x v="0"/>
    <s v="EI125"/>
    <d v="2019-05-24T16:00:00"/>
    <s v="May"/>
    <s v="Friday"/>
    <n v="10"/>
    <s v="Short"/>
    <d v="2019-05-24T00:00:00"/>
    <d v="1899-12-30T16:00:00"/>
    <d v="1899-12-30T16:00:00"/>
    <d v="1899-12-30T16:10:00"/>
    <s v="No"/>
    <n v="566"/>
    <x v="0"/>
    <x v="0"/>
  </r>
  <r>
    <s v="T1"/>
    <s v="Birmingham"/>
    <x v="2"/>
    <s v="FR672"/>
    <d v="2019-05-24T16:15:00"/>
    <s v="May"/>
    <s v="Friday"/>
    <n v="0"/>
    <s v="None"/>
    <d v="2019-05-24T00:00:00"/>
    <d v="1899-12-30T16:15:00"/>
    <d v="1899-12-30T16:20:00"/>
    <d v="1899-12-30T16:15:00"/>
    <s v="No"/>
    <n v="520"/>
    <x v="2"/>
    <x v="2"/>
  </r>
  <r>
    <s v="T2"/>
    <s v="London - LCY"/>
    <x v="0"/>
    <s v="EI284"/>
    <d v="2019-05-24T11:20:00"/>
    <s v="May"/>
    <s v="Friday"/>
    <n v="3"/>
    <s v="None"/>
    <d v="2019-05-24T00:00:00"/>
    <d v="1899-12-30T11:20:00"/>
    <d v="1899-12-30T11:20:00"/>
    <d v="1899-12-30T11:23:00"/>
    <s v="No"/>
    <n v="566"/>
    <x v="0"/>
    <x v="0"/>
  </r>
  <r>
    <s v="T2"/>
    <s v="Newquay"/>
    <x v="0"/>
    <s v="EI3930"/>
    <d v="2019-05-24T11:20:00"/>
    <s v="May"/>
    <s v="Friday"/>
    <n v="12"/>
    <s v="Short"/>
    <d v="2019-05-24T00:00:00"/>
    <d v="1899-12-30T11:20:00"/>
    <d v="1899-12-30T11:20:00"/>
    <d v="1899-12-30T11:32:00"/>
    <s v="No"/>
    <n v="566"/>
    <x v="0"/>
    <x v="0"/>
  </r>
  <r>
    <s v="T2"/>
    <s v="Chicago"/>
    <x v="0"/>
    <s v="EI123"/>
    <d v="2019-05-24T11:30:00"/>
    <s v="May"/>
    <s v="Friday"/>
    <n v="21"/>
    <s v="Medium"/>
    <d v="2019-05-24T00:00:00"/>
    <d v="1899-12-30T11:30:00"/>
    <d v="1899-12-30T11:30:00"/>
    <d v="1899-12-30T11:51:00"/>
    <s v="Yes"/>
    <n v="566"/>
    <x v="0"/>
    <x v="0"/>
  </r>
  <r>
    <s v="T2"/>
    <s v="Boston"/>
    <x v="0"/>
    <s v="EI137"/>
    <d v="2019-05-24T11:30:00"/>
    <s v="May"/>
    <s v="Friday"/>
    <n v="12"/>
    <s v="Short"/>
    <d v="2019-05-24T00:00:00"/>
    <d v="1899-12-30T11:30:00"/>
    <d v="1899-12-30T11:30:00"/>
    <d v="1899-12-30T11:42:00"/>
    <s v="No"/>
    <n v="566"/>
    <x v="0"/>
    <x v="0"/>
  </r>
  <r>
    <s v="T2"/>
    <s v="New York"/>
    <x v="22"/>
    <s v="DL045"/>
    <d v="2019-05-24T11:35:00"/>
    <s v="May"/>
    <s v="Friday"/>
    <n v="18"/>
    <s v="Short"/>
    <d v="2019-05-24T00:00:00"/>
    <d v="1899-12-30T11:35:00"/>
    <d v="1899-12-30T11:40:00"/>
    <d v="1899-12-30T11:53:00"/>
    <s v="No"/>
    <n v="17"/>
    <x v="19"/>
    <x v="21"/>
  </r>
  <r>
    <s v="T1"/>
    <s v="Copenhagen"/>
    <x v="2"/>
    <s v="FR632"/>
    <d v="2019-05-24T11:45:00"/>
    <s v="May"/>
    <s v="Friday"/>
    <n v="58"/>
    <s v="Long"/>
    <d v="2019-05-24T00:00:00"/>
    <d v="1899-12-30T11:45:00"/>
    <d v="1899-12-30T11:50:00"/>
    <d v="1899-12-30T12:43:00"/>
    <s v="Yes"/>
    <n v="520"/>
    <x v="2"/>
    <x v="2"/>
  </r>
  <r>
    <s v="T1"/>
    <s v="Keflavik"/>
    <x v="25"/>
    <s v="FI417"/>
    <d v="2019-05-24T11:45:00"/>
    <s v="May"/>
    <s v="Friday"/>
    <n v="19"/>
    <s v="Short"/>
    <d v="2019-05-24T00:00:00"/>
    <d v="1899-12-30T11:45:00"/>
    <d v="1899-12-30T11:50:00"/>
    <d v="1899-12-30T12:04:00"/>
    <s v="No"/>
    <n v="17"/>
    <x v="21"/>
    <x v="23"/>
  </r>
  <r>
    <s v="T2"/>
    <s v="Faro"/>
    <x v="0"/>
    <s v="EI494"/>
    <d v="2019-05-24T11:45:00"/>
    <s v="May"/>
    <s v="Friday"/>
    <n v="32"/>
    <s v="Long"/>
    <d v="2019-05-24T00:00:00"/>
    <d v="1899-12-30T11:45:00"/>
    <d v="1899-12-30T11:50:00"/>
    <d v="1899-12-30T12:17:00"/>
    <s v="Yes"/>
    <n v="566"/>
    <x v="0"/>
    <x v="0"/>
  </r>
  <r>
    <s v="T2"/>
    <s v="Lyon-Saint Exupery"/>
    <x v="0"/>
    <s v="EI552"/>
    <d v="2019-05-24T11:50:00"/>
    <s v="May"/>
    <s v="Friday"/>
    <n v="21"/>
    <s v="Medium"/>
    <d v="2019-05-24T00:00:00"/>
    <d v="1899-12-30T11:50:00"/>
    <d v="1899-12-30T11:50:00"/>
    <d v="1899-12-30T12:11:00"/>
    <s v="Yes"/>
    <n v="566"/>
    <x v="0"/>
    <x v="0"/>
  </r>
  <r>
    <s v="T1"/>
    <s v="London-STN"/>
    <x v="2"/>
    <s v="FR2272"/>
    <d v="2019-05-24T11:55:00"/>
    <s v="May"/>
    <s v="Friday"/>
    <n v="17"/>
    <s v="Short"/>
    <d v="2019-05-24T00:00:00"/>
    <d v="1899-12-30T11:55:00"/>
    <d v="1899-12-30T12:00:00"/>
    <d v="1899-12-30T12:12:00"/>
    <s v="No"/>
    <n v="520"/>
    <x v="2"/>
    <x v="2"/>
  </r>
  <r>
    <s v="T2"/>
    <s v="Toulouse"/>
    <x v="0"/>
    <s v="EI532"/>
    <d v="2019-05-24T12:00:00"/>
    <s v="May"/>
    <s v="Friday"/>
    <n v="13"/>
    <s v="Short"/>
    <d v="2019-05-24T00:00:00"/>
    <d v="1899-12-30T12:00:00"/>
    <d v="1899-12-30T12:00:00"/>
    <d v="1899-12-30T12:13:00"/>
    <s v="No"/>
    <n v="566"/>
    <x v="0"/>
    <x v="0"/>
  </r>
  <r>
    <s v="T2"/>
    <s v="London-LHR"/>
    <x v="0"/>
    <s v="EI164"/>
    <d v="2019-05-24T12:00:00"/>
    <s v="May"/>
    <s v="Friday"/>
    <n v="36"/>
    <s v="Long"/>
    <d v="2019-05-24T00:00:00"/>
    <d v="1899-12-30T12:00:00"/>
    <d v="1899-12-30T12:00:00"/>
    <d v="1899-12-30T12:36:00"/>
    <s v="Yes"/>
    <n v="566"/>
    <x v="0"/>
    <x v="0"/>
  </r>
  <r>
    <s v="T1"/>
    <s v="Exeter"/>
    <x v="8"/>
    <s v="BE308"/>
    <d v="2019-05-24T12:05:00"/>
    <s v="May"/>
    <s v="Friday"/>
    <n v="29"/>
    <s v="Medium"/>
    <d v="2019-05-24T00:00:00"/>
    <d v="1899-12-30T12:05:00"/>
    <d v="1899-12-30T12:10:00"/>
    <d v="1899-12-30T12:34:00"/>
    <s v="Yes"/>
    <n v="20"/>
    <x v="7"/>
    <x v="7"/>
  </r>
  <r>
    <s v="T2"/>
    <s v="Vienna"/>
    <x v="0"/>
    <s v="EI664"/>
    <d v="2019-05-24T12:15:00"/>
    <s v="May"/>
    <s v="Friday"/>
    <n v="10"/>
    <s v="Short"/>
    <d v="2019-05-24T00:00:00"/>
    <d v="1899-12-30T12:15:00"/>
    <d v="1899-12-30T12:20:00"/>
    <d v="1899-12-30T12:25:00"/>
    <s v="No"/>
    <n v="566"/>
    <x v="0"/>
    <x v="0"/>
  </r>
  <r>
    <s v="T2"/>
    <s v="Marseille"/>
    <x v="0"/>
    <s v="EI514"/>
    <d v="2019-05-24T12:15:00"/>
    <s v="May"/>
    <s v="Friday"/>
    <n v="16"/>
    <s v="Short"/>
    <d v="2019-05-24T00:00:00"/>
    <d v="1899-12-30T12:15:00"/>
    <d v="1899-12-30T12:20:00"/>
    <d v="1899-12-30T12:31:00"/>
    <s v="No"/>
    <n v="566"/>
    <x v="0"/>
    <x v="0"/>
  </r>
  <r>
    <s v="T1"/>
    <s v="Dusseldorf"/>
    <x v="21"/>
    <s v="EW9395"/>
    <d v="2019-05-24T12:20:00"/>
    <s v="May"/>
    <s v="Friday"/>
    <n v="9"/>
    <s v="None"/>
    <d v="2019-05-24T00:00:00"/>
    <d v="1899-12-30T12:20:00"/>
    <d v="1899-12-30T12:20:00"/>
    <d v="1899-12-30T12:29:00"/>
    <s v="No"/>
    <n v="5"/>
    <x v="18"/>
    <x v="20"/>
  </r>
  <r>
    <s v="T2"/>
    <s v="Atlanta"/>
    <x v="22"/>
    <s v="DL177"/>
    <d v="2019-05-24T12:20:00"/>
    <s v="May"/>
    <s v="Friday"/>
    <n v="60"/>
    <s v="Long"/>
    <d v="2019-05-24T00:00:00"/>
    <d v="1899-12-30T12:20:00"/>
    <d v="1899-12-30T12:20:00"/>
    <d v="1899-12-30T13:20:00"/>
    <s v="Yes"/>
    <n v="17"/>
    <x v="19"/>
    <x v="21"/>
  </r>
  <r>
    <s v="T1"/>
    <s v="Lisbon"/>
    <x v="11"/>
    <s v="TP1323"/>
    <d v="2019-05-24T10:35:00"/>
    <s v="May"/>
    <s v="Friday"/>
    <n v="69"/>
    <s v="Long"/>
    <d v="2019-05-24T00:00:00"/>
    <d v="1899-12-30T10:35:00"/>
    <d v="1899-12-30T10:40:00"/>
    <d v="1899-12-30T11:44:00"/>
    <s v="Yes"/>
    <n v="23"/>
    <x v="10"/>
    <x v="10"/>
  </r>
  <r>
    <s v="T2"/>
    <s v="Birmingham"/>
    <x v="0"/>
    <s v="EI3264"/>
    <d v="2019-05-24T10:35:00"/>
    <s v="May"/>
    <s v="Friday"/>
    <n v="1"/>
    <s v="None"/>
    <d v="2019-05-24T00:00:00"/>
    <d v="1899-12-30T10:35:00"/>
    <d v="1899-12-30T10:40:00"/>
    <d v="1899-12-30T10:36:00"/>
    <s v="No"/>
    <n v="566"/>
    <x v="0"/>
    <x v="0"/>
  </r>
  <r>
    <s v="T1"/>
    <s v="Manchester"/>
    <x v="2"/>
    <s v="FR554"/>
    <d v="2019-05-24T10:35:00"/>
    <s v="May"/>
    <s v="Friday"/>
    <n v="6"/>
    <s v="None"/>
    <d v="2019-05-24T00:00:00"/>
    <d v="1899-12-30T10:35:00"/>
    <d v="1899-12-30T10:40:00"/>
    <d v="1899-12-30T10:41:00"/>
    <s v="No"/>
    <n v="520"/>
    <x v="2"/>
    <x v="2"/>
  </r>
  <r>
    <s v="T1"/>
    <s v="Munich"/>
    <x v="12"/>
    <s v="LH2515"/>
    <d v="2019-05-24T10:35:00"/>
    <s v="May"/>
    <s v="Friday"/>
    <n v="3"/>
    <s v="None"/>
    <d v="2019-05-24T00:00:00"/>
    <d v="1899-12-30T10:35:00"/>
    <d v="1899-12-30T10:40:00"/>
    <d v="1899-12-30T10:38:00"/>
    <s v="No"/>
    <n v="17"/>
    <x v="11"/>
    <x v="11"/>
  </r>
  <r>
    <s v="T2"/>
    <s v="Boston"/>
    <x v="22"/>
    <s v="DL155"/>
    <d v="2019-05-24T10:35:00"/>
    <s v="May"/>
    <s v="Friday"/>
    <n v="86"/>
    <s v="Long"/>
    <d v="2019-05-24T00:00:00"/>
    <d v="1899-12-30T10:35:00"/>
    <d v="1899-12-30T10:40:00"/>
    <d v="1899-12-30T12:01:00"/>
    <s v="Yes"/>
    <n v="17"/>
    <x v="19"/>
    <x v="21"/>
  </r>
  <r>
    <s v="T1"/>
    <s v="Birmingham"/>
    <x v="2"/>
    <s v="FR664"/>
    <d v="2019-05-24T10:40:00"/>
    <s v="May"/>
    <s v="Friday"/>
    <n v="4"/>
    <s v="None"/>
    <d v="2019-05-24T00:00:00"/>
    <d v="1899-12-30T10:40:00"/>
    <d v="1899-12-30T10:40:00"/>
    <d v="1899-12-30T10:44:00"/>
    <s v="No"/>
    <n v="520"/>
    <x v="2"/>
    <x v="2"/>
  </r>
  <r>
    <s v="T2"/>
    <s v="New York"/>
    <x v="0"/>
    <s v="EI105"/>
    <d v="2019-05-24T10:50:00"/>
    <s v="May"/>
    <s v="Friday"/>
    <n v="11"/>
    <s v="Short"/>
    <d v="2019-05-24T00:00:00"/>
    <d v="1899-12-30T10:50:00"/>
    <d v="1899-12-30T10:50:00"/>
    <d v="1899-12-30T11:01:00"/>
    <s v="No"/>
    <n v="566"/>
    <x v="0"/>
    <x v="0"/>
  </r>
  <r>
    <s v="T1"/>
    <s v="London-LHR"/>
    <x v="4"/>
    <s v="BA827"/>
    <d v="2019-05-24T10:50:00"/>
    <s v="May"/>
    <s v="Friday"/>
    <n v="3"/>
    <s v="None"/>
    <d v="2019-05-24T00:00:00"/>
    <d v="1899-12-30T10:50:00"/>
    <d v="1899-12-30T10:50:00"/>
    <d v="1899-12-30T10:53:00"/>
    <s v="No"/>
    <n v="40"/>
    <x v="4"/>
    <x v="4"/>
  </r>
  <r>
    <s v="T1"/>
    <s v="Amsterdam"/>
    <x v="7"/>
    <s v="KL946"/>
    <d v="2019-05-24T10:55:00"/>
    <s v="May"/>
    <s v="Friday"/>
    <n v="12"/>
    <s v="Short"/>
    <d v="2019-05-24T00:00:00"/>
    <d v="1899-12-30T10:55:00"/>
    <d v="1899-12-30T11:00:00"/>
    <d v="1899-12-30T11:07:00"/>
    <s v="No"/>
    <n v="50"/>
    <x v="6"/>
    <x v="6"/>
  </r>
  <r>
    <s v="T1"/>
    <s v="Istanbul"/>
    <x v="14"/>
    <s v="TK1976"/>
    <d v="2019-05-24T10:55:00"/>
    <s v="May"/>
    <s v="Friday"/>
    <n v="6"/>
    <s v="None"/>
    <d v="2019-05-24T00:00:00"/>
    <d v="1899-12-30T10:55:00"/>
    <d v="1899-12-30T11:00:00"/>
    <d v="1899-12-30T11:01:00"/>
    <s v="No"/>
    <n v="18"/>
    <x v="13"/>
    <x v="13"/>
  </r>
  <r>
    <s v="T1"/>
    <s v="Krakow"/>
    <x v="2"/>
    <s v="FR2023"/>
    <d v="2019-05-24T10:55:00"/>
    <s v="May"/>
    <s v="Friday"/>
    <n v="3"/>
    <s v="None"/>
    <d v="2019-05-24T00:00:00"/>
    <d v="1899-12-30T10:55:00"/>
    <d v="1899-12-30T11:00:00"/>
    <d v="1899-12-30T10:58:00"/>
    <s v="No"/>
    <n v="520"/>
    <x v="2"/>
    <x v="2"/>
  </r>
  <r>
    <s v="T2"/>
    <s v="Nice"/>
    <x v="0"/>
    <s v="EI544"/>
    <d v="2019-05-24T11:00:00"/>
    <s v="May"/>
    <s v="Friday"/>
    <n v="8"/>
    <s v="None"/>
    <d v="2019-05-24T00:00:00"/>
    <d v="1899-12-30T11:00:00"/>
    <d v="1899-12-30T11:00:00"/>
    <d v="1899-12-30T11:08:00"/>
    <s v="No"/>
    <n v="566"/>
    <x v="0"/>
    <x v="0"/>
  </r>
  <r>
    <s v="T1"/>
    <s v="London - LCY"/>
    <x v="4"/>
    <s v="BA4465"/>
    <d v="2019-05-24T11:05:00"/>
    <s v="May"/>
    <s v="Friday"/>
    <n v="56"/>
    <s v="Long"/>
    <d v="2019-05-24T00:00:00"/>
    <d v="1899-12-30T11:05:00"/>
    <d v="1899-12-30T11:10:00"/>
    <d v="1899-12-30T12:01:00"/>
    <s v="Yes"/>
    <n v="40"/>
    <x v="4"/>
    <x v="4"/>
  </r>
  <r>
    <s v="T1"/>
    <s v="Amsterdam"/>
    <x v="2"/>
    <s v="FR3102"/>
    <d v="2019-05-24T11:05:00"/>
    <s v="May"/>
    <s v="Friday"/>
    <n v="71"/>
    <s v="Long"/>
    <d v="2019-05-24T00:00:00"/>
    <d v="1899-12-30T11:05:00"/>
    <d v="1899-12-30T11:10:00"/>
    <d v="1899-12-30T12:16:00"/>
    <s v="Yes"/>
    <n v="520"/>
    <x v="2"/>
    <x v="2"/>
  </r>
  <r>
    <s v="T1"/>
    <s v="London-LGW"/>
    <x v="2"/>
    <s v="FR114"/>
    <d v="2019-05-24T11:10:00"/>
    <s v="May"/>
    <s v="Friday"/>
    <n v="32"/>
    <s v="Long"/>
    <d v="2019-05-24T00:00:00"/>
    <d v="1899-12-30T11:10:00"/>
    <d v="1899-12-30T11:10:00"/>
    <d v="1899-12-30T11:42:00"/>
    <s v="Yes"/>
    <n v="520"/>
    <x v="2"/>
    <x v="2"/>
  </r>
  <r>
    <s v="T2"/>
    <s v="London-LHR"/>
    <x v="0"/>
    <s v="EI162"/>
    <d v="2019-05-24T11:10:00"/>
    <s v="May"/>
    <s v="Friday"/>
    <n v="3"/>
    <s v="None"/>
    <d v="2019-05-24T00:00:00"/>
    <d v="1899-12-30T11:10:00"/>
    <d v="1899-12-30T11:10:00"/>
    <d v="1899-12-30T11:13:00"/>
    <s v="No"/>
    <n v="566"/>
    <x v="0"/>
    <x v="0"/>
  </r>
  <r>
    <s v="T2"/>
    <s v="Bristol"/>
    <x v="0"/>
    <s v="EI3282"/>
    <d v="2019-05-24T11:10:00"/>
    <s v="May"/>
    <s v="Friday"/>
    <n v="7"/>
    <s v="None"/>
    <d v="2019-05-24T00:00:00"/>
    <d v="1899-12-30T11:10:00"/>
    <d v="1899-12-30T11:10:00"/>
    <d v="1899-12-30T11:17:00"/>
    <s v="No"/>
    <n v="566"/>
    <x v="0"/>
    <x v="0"/>
  </r>
  <r>
    <s v="T1"/>
    <s v="Zurich"/>
    <x v="26"/>
    <s v="LX401"/>
    <d v="2019-05-24T11:15:00"/>
    <s v="May"/>
    <s v="Friday"/>
    <n v="30"/>
    <s v="Long"/>
    <d v="2019-05-24T00:00:00"/>
    <d v="1899-12-30T11:15:00"/>
    <d v="1899-12-30T11:20:00"/>
    <d v="1899-12-30T11:45:00"/>
    <s v="Yes"/>
    <n v="14"/>
    <x v="22"/>
    <x v="24"/>
  </r>
  <r>
    <s v="T2"/>
    <s v="Newark"/>
    <x v="20"/>
    <s v="UA022"/>
    <d v="2019-05-24T09:20:00"/>
    <s v="May"/>
    <s v="Friday"/>
    <n v="0"/>
    <s v="None"/>
    <d v="2019-05-24T00:00:00"/>
    <d v="1899-12-30T09:20:00"/>
    <d v="1899-12-30T09:20:00"/>
    <d v="1899-12-30T09:20:00"/>
    <s v="No"/>
    <n v="18"/>
    <x v="17"/>
    <x v="19"/>
  </r>
  <r>
    <s v="T1"/>
    <s v="Faro"/>
    <x v="2"/>
    <s v="FR7034"/>
    <d v="2019-05-24T09:30:00"/>
    <s v="May"/>
    <s v="Friday"/>
    <n v="2"/>
    <s v="None"/>
    <d v="2019-05-24T00:00:00"/>
    <d v="1899-12-30T09:30:00"/>
    <d v="1899-12-30T09:30:00"/>
    <d v="1899-12-30T09:32:00"/>
    <s v="No"/>
    <n v="520"/>
    <x v="2"/>
    <x v="2"/>
  </r>
  <r>
    <s v="T1"/>
    <s v="Bratislava"/>
    <x v="2"/>
    <s v="FR4282"/>
    <d v="2019-05-24T09:30:00"/>
    <s v="May"/>
    <s v="Friday"/>
    <n v="4"/>
    <s v="None"/>
    <d v="2019-05-24T00:00:00"/>
    <d v="1899-12-30T09:30:00"/>
    <d v="1899-12-30T09:30:00"/>
    <d v="1899-12-30T09:34:00"/>
    <s v="No"/>
    <n v="520"/>
    <x v="2"/>
    <x v="2"/>
  </r>
  <r>
    <s v="T1"/>
    <s v="Abu Dhabi"/>
    <x v="27"/>
    <s v="EY042"/>
    <d v="2019-05-24T09:35:00"/>
    <s v="May"/>
    <s v="Friday"/>
    <n v="3"/>
    <s v="None"/>
    <d v="2019-05-24T00:00:00"/>
    <d v="1899-12-30T09:35:00"/>
    <d v="1899-12-30T09:40:00"/>
    <d v="1899-12-30T09:38:00"/>
    <s v="No"/>
    <n v="5"/>
    <x v="15"/>
    <x v="25"/>
  </r>
  <r>
    <s v="T1"/>
    <s v="La Rochelle"/>
    <x v="2"/>
    <s v="FR1992"/>
    <d v="2019-05-24T09:35:00"/>
    <s v="May"/>
    <s v="Friday"/>
    <n v="6"/>
    <s v="None"/>
    <d v="2019-05-24T00:00:00"/>
    <d v="1899-12-30T09:35:00"/>
    <d v="1899-12-30T09:40:00"/>
    <d v="1899-12-30T09:41:00"/>
    <s v="No"/>
    <n v="520"/>
    <x v="2"/>
    <x v="2"/>
  </r>
  <r>
    <s v="T1"/>
    <s v="Reus"/>
    <x v="2"/>
    <s v="FR1116"/>
    <d v="2019-05-24T09:40:00"/>
    <s v="May"/>
    <s v="Friday"/>
    <n v="0"/>
    <s v="None"/>
    <d v="2019-05-24T00:00:00"/>
    <d v="1899-12-30T09:40:00"/>
    <d v="1899-12-30T09:40:00"/>
    <d v="1899-12-30T09:40:00"/>
    <s v="No"/>
    <n v="520"/>
    <x v="2"/>
    <x v="2"/>
  </r>
  <r>
    <s v="T1"/>
    <s v="Newcastle"/>
    <x v="2"/>
    <s v="FR172"/>
    <d v="2019-05-24T09:45:00"/>
    <s v="May"/>
    <s v="Friday"/>
    <n v="7"/>
    <s v="None"/>
    <d v="2019-05-24T00:00:00"/>
    <d v="1899-12-30T09:45:00"/>
    <d v="1899-12-30T09:50:00"/>
    <d v="1899-12-30T09:52:00"/>
    <s v="No"/>
    <n v="520"/>
    <x v="2"/>
    <x v="2"/>
  </r>
  <r>
    <s v="T1"/>
    <s v="Wroclaw"/>
    <x v="2"/>
    <s v="FR1926"/>
    <d v="2019-05-24T09:45:00"/>
    <s v="May"/>
    <s v="Friday"/>
    <n v="5"/>
    <s v="None"/>
    <d v="2019-05-24T00:00:00"/>
    <d v="1899-12-30T09:45:00"/>
    <d v="1899-12-30T09:50:00"/>
    <d v="1899-12-30T09:50:00"/>
    <s v="No"/>
    <n v="520"/>
    <x v="2"/>
    <x v="2"/>
  </r>
  <r>
    <s v="T2"/>
    <s v="Paris-CDG"/>
    <x v="0"/>
    <s v="EI524"/>
    <d v="2019-05-24T09:50:00"/>
    <s v="May"/>
    <s v="Friday"/>
    <n v="0"/>
    <s v="None"/>
    <d v="2019-05-24T00:00:00"/>
    <d v="1899-12-30T09:50:00"/>
    <d v="1899-12-30T09:50:00"/>
    <d v="1899-12-30T09:50:00"/>
    <s v="No"/>
    <n v="566"/>
    <x v="0"/>
    <x v="0"/>
  </r>
  <r>
    <s v="T2"/>
    <s v="Manchester"/>
    <x v="0"/>
    <s v="EI3322"/>
    <d v="2019-05-24T09:50:00"/>
    <s v="May"/>
    <s v="Friday"/>
    <n v="5"/>
    <s v="None"/>
    <d v="2019-05-24T00:00:00"/>
    <d v="1899-12-30T09:50:00"/>
    <d v="1899-12-30T09:50:00"/>
    <d v="1899-12-30T09:55:00"/>
    <s v="No"/>
    <n v="566"/>
    <x v="0"/>
    <x v="0"/>
  </r>
  <r>
    <s v="T2"/>
    <s v="Edinburgh"/>
    <x v="0"/>
    <s v="EI3252"/>
    <d v="2019-05-24T09:55:00"/>
    <s v="May"/>
    <s v="Friday"/>
    <n v="35"/>
    <s v="Long"/>
    <d v="2019-05-24T00:00:00"/>
    <d v="1899-12-30T09:55:00"/>
    <d v="1899-12-30T10:00:00"/>
    <d v="1899-12-30T10:30:00"/>
    <s v="Yes"/>
    <n v="566"/>
    <x v="0"/>
    <x v="0"/>
  </r>
  <r>
    <s v="T2"/>
    <s v="Amsterdam"/>
    <x v="0"/>
    <s v="EI604"/>
    <d v="2019-05-24T10:00:00"/>
    <s v="May"/>
    <s v="Friday"/>
    <n v="29"/>
    <s v="Medium"/>
    <d v="2019-05-24T00:00:00"/>
    <d v="1899-12-30T10:00:00"/>
    <d v="1899-12-30T10:00:00"/>
    <d v="1899-12-30T10:29:00"/>
    <s v="Yes"/>
    <n v="566"/>
    <x v="0"/>
    <x v="0"/>
  </r>
  <r>
    <s v="T2"/>
    <s v="Glasgow"/>
    <x v="0"/>
    <s v="EI3222"/>
    <d v="2019-05-24T10:00:00"/>
    <s v="May"/>
    <s v="Friday"/>
    <n v="2"/>
    <s v="None"/>
    <d v="2019-05-24T00:00:00"/>
    <d v="1899-12-30T10:00:00"/>
    <d v="1899-12-30T10:00:00"/>
    <d v="1899-12-30T10:02:00"/>
    <s v="No"/>
    <n v="566"/>
    <x v="0"/>
    <x v="0"/>
  </r>
  <r>
    <s v="T2"/>
    <s v="Copenhagen"/>
    <x v="6"/>
    <s v="D83607"/>
    <d v="2019-05-24T10:05:00"/>
    <s v="May"/>
    <s v="Friday"/>
    <n v="7"/>
    <s v="None"/>
    <d v="2019-05-24T00:00:00"/>
    <d v="1899-12-30T10:05:00"/>
    <d v="1899-12-30T10:10:00"/>
    <d v="1899-12-30T10:12:00"/>
    <s v="No"/>
    <n v="18"/>
    <x v="5"/>
    <x v="5"/>
  </r>
  <r>
    <s v="T1"/>
    <s v="Lourdes"/>
    <x v="2"/>
    <s v="FR5079"/>
    <d v="2019-05-24T10:05:00"/>
    <s v="May"/>
    <s v="Friday"/>
    <n v="31"/>
    <s v="Long"/>
    <d v="2019-05-24T00:00:00"/>
    <d v="1899-12-30T10:05:00"/>
    <d v="1899-12-30T10:10:00"/>
    <d v="1899-12-30T10:36:00"/>
    <s v="Yes"/>
    <n v="520"/>
    <x v="2"/>
    <x v="2"/>
  </r>
  <r>
    <s v="T1"/>
    <s v="Alicante"/>
    <x v="2"/>
    <s v="FR7062"/>
    <d v="2019-05-24T10:10:00"/>
    <s v="May"/>
    <s v="Friday"/>
    <n v="58"/>
    <s v="Long"/>
    <d v="2019-05-24T00:00:00"/>
    <d v="1899-12-30T10:10:00"/>
    <d v="1899-12-30T10:10:00"/>
    <d v="1899-12-30T11:08:00"/>
    <s v="Yes"/>
    <n v="520"/>
    <x v="2"/>
    <x v="2"/>
  </r>
  <r>
    <s v="T1"/>
    <s v="Helsinki"/>
    <x v="29"/>
    <s v="AY1382"/>
    <d v="2019-05-24T10:15:00"/>
    <s v="May"/>
    <s v="Friday"/>
    <n v="14"/>
    <s v="Short"/>
    <d v="2019-05-24T00:00:00"/>
    <d v="1899-12-30T10:15:00"/>
    <d v="1899-12-30T10:20:00"/>
    <d v="1899-12-30T10:29:00"/>
    <s v="No"/>
    <n v="9"/>
    <x v="15"/>
    <x v="27"/>
  </r>
  <r>
    <s v="T1"/>
    <s v="Vancouver"/>
    <x v="23"/>
    <s v="AC1941"/>
    <d v="2019-05-24T10:15:00"/>
    <s v="May"/>
    <s v="Friday"/>
    <n v="41"/>
    <s v="Long"/>
    <d v="2019-05-24T00:00:00"/>
    <d v="1899-12-30T10:15:00"/>
    <d v="1899-12-30T10:20:00"/>
    <d v="1899-12-30T10:56:00"/>
    <s v="Yes"/>
    <n v="10"/>
    <x v="20"/>
    <x v="22"/>
  </r>
  <r>
    <s v="T1"/>
    <s v="Cardiff"/>
    <x v="8"/>
    <s v="BE4522"/>
    <d v="2019-05-24T08:35:00"/>
    <s v="May"/>
    <s v="Friday"/>
    <n v="16"/>
    <s v="Short"/>
    <d v="2019-05-24T00:00:00"/>
    <d v="1899-12-30T08:35:00"/>
    <d v="1899-12-30T08:40:00"/>
    <d v="1899-12-30T08:51:00"/>
    <s v="No"/>
    <n v="20"/>
    <x v="7"/>
    <x v="7"/>
  </r>
  <r>
    <s v="T1"/>
    <s v="London - LCY"/>
    <x v="4"/>
    <s v="BA4463"/>
    <d v="2019-05-24T08:40:00"/>
    <s v="May"/>
    <s v="Friday"/>
    <n v="12"/>
    <s v="Short"/>
    <d v="2019-05-24T00:00:00"/>
    <d v="1899-12-30T08:40:00"/>
    <d v="1899-12-30T08:40:00"/>
    <d v="1899-12-30T08:52:00"/>
    <s v="No"/>
    <n v="40"/>
    <x v="4"/>
    <x v="4"/>
  </r>
  <r>
    <s v="T2"/>
    <s v="London-LGW"/>
    <x v="0"/>
    <s v="EI232"/>
    <d v="2019-05-24T08:40:00"/>
    <s v="May"/>
    <s v="Friday"/>
    <n v="23"/>
    <s v="Medium"/>
    <d v="2019-05-24T00:00:00"/>
    <d v="1899-12-30T08:40:00"/>
    <d v="1899-12-30T08:40:00"/>
    <d v="1899-12-30T09:03:00"/>
    <s v="Yes"/>
    <n v="566"/>
    <x v="0"/>
    <x v="0"/>
  </r>
  <r>
    <s v="T1"/>
    <s v="Amsterdam"/>
    <x v="7"/>
    <s v="KL934"/>
    <d v="2019-05-24T08:50:00"/>
    <s v="May"/>
    <s v="Friday"/>
    <n v="30"/>
    <s v="Long"/>
    <d v="2019-05-24T00:00:00"/>
    <d v="1899-12-30T08:50:00"/>
    <d v="1899-12-30T08:50:00"/>
    <d v="1899-12-30T09:20:00"/>
    <s v="Yes"/>
    <n v="50"/>
    <x v="6"/>
    <x v="6"/>
  </r>
  <r>
    <s v="T1"/>
    <s v="Gdansk"/>
    <x v="2"/>
    <s v="FR1908"/>
    <d v="2019-05-24T08:50:00"/>
    <s v="May"/>
    <s v="Friday"/>
    <n v="4"/>
    <s v="None"/>
    <d v="2019-05-24T00:00:00"/>
    <d v="1899-12-30T08:50:00"/>
    <d v="1899-12-30T08:50:00"/>
    <d v="1899-12-30T08:54:00"/>
    <s v="No"/>
    <n v="520"/>
    <x v="2"/>
    <x v="2"/>
  </r>
  <r>
    <s v="T1"/>
    <s v="London - SEN"/>
    <x v="2"/>
    <s v="FR2187"/>
    <d v="2019-05-24T08:55:00"/>
    <s v="May"/>
    <s v="Friday"/>
    <n v="12"/>
    <s v="Short"/>
    <d v="2019-05-24T00:00:00"/>
    <d v="1899-12-30T08:55:00"/>
    <d v="1899-12-30T09:00:00"/>
    <d v="1899-12-30T09:07:00"/>
    <s v="No"/>
    <n v="520"/>
    <x v="2"/>
    <x v="2"/>
  </r>
  <r>
    <s v="T1"/>
    <s v="Geneva"/>
    <x v="26"/>
    <s v="LX411"/>
    <d v="2019-05-24T08:55:00"/>
    <s v="May"/>
    <s v="Friday"/>
    <n v="14"/>
    <s v="Short"/>
    <d v="2019-05-24T00:00:00"/>
    <d v="1899-12-30T08:55:00"/>
    <d v="1899-12-30T09:00:00"/>
    <d v="1899-12-30T09:09:00"/>
    <s v="No"/>
    <n v="14"/>
    <x v="22"/>
    <x v="24"/>
  </r>
  <r>
    <s v="T1"/>
    <s v="Halifax"/>
    <x v="30"/>
    <s v="WS051"/>
    <d v="2019-05-24T09:00:00"/>
    <s v="May"/>
    <s v="Friday"/>
    <n v="13"/>
    <s v="Short"/>
    <d v="2019-05-24T00:00:00"/>
    <d v="1899-12-30T09:00:00"/>
    <d v="1899-12-30T09:00:00"/>
    <d v="1899-12-30T09:13:00"/>
    <s v="No"/>
    <n v="2"/>
    <x v="23"/>
    <x v="16"/>
  </r>
  <r>
    <s v="T2"/>
    <s v="Isle Of Man"/>
    <x v="0"/>
    <s v="EI3212"/>
    <d v="2019-05-24T09:00:00"/>
    <s v="May"/>
    <s v="Friday"/>
    <n v="3"/>
    <s v="None"/>
    <d v="2019-05-24T00:00:00"/>
    <d v="1899-12-30T09:00:00"/>
    <d v="1899-12-30T09:00:00"/>
    <d v="1899-12-30T09:03:00"/>
    <s v="No"/>
    <n v="566"/>
    <x v="0"/>
    <x v="0"/>
  </r>
  <r>
    <s v="T1"/>
    <s v="Doncaster"/>
    <x v="8"/>
    <s v="BE4472"/>
    <d v="2019-05-24T09:05:00"/>
    <s v="May"/>
    <s v="Friday"/>
    <n v="2"/>
    <s v="None"/>
    <d v="2019-05-24T00:00:00"/>
    <d v="1899-12-30T09:05:00"/>
    <d v="1899-12-30T09:10:00"/>
    <d v="1899-12-30T09:07:00"/>
    <s v="No"/>
    <n v="20"/>
    <x v="7"/>
    <x v="7"/>
  </r>
  <r>
    <s v="T1"/>
    <s v="Frankfurt"/>
    <x v="12"/>
    <s v="LH977"/>
    <d v="2019-05-24T09:10:00"/>
    <s v="May"/>
    <s v="Friday"/>
    <n v="7"/>
    <s v="None"/>
    <d v="2019-05-24T00:00:00"/>
    <d v="1899-12-30T09:10:00"/>
    <d v="1899-12-30T09:10:00"/>
    <d v="1899-12-30T09:17:00"/>
    <s v="No"/>
    <n v="17"/>
    <x v="11"/>
    <x v="11"/>
  </r>
  <r>
    <s v="T1"/>
    <s v="London-LHR"/>
    <x v="4"/>
    <s v="BA833"/>
    <d v="2019-05-24T09:10:00"/>
    <s v="May"/>
    <s v="Friday"/>
    <n v="11"/>
    <s v="Short"/>
    <d v="2019-05-24T00:00:00"/>
    <d v="1899-12-30T09:10:00"/>
    <d v="1899-12-30T09:10:00"/>
    <d v="1899-12-30T09:21:00"/>
    <s v="No"/>
    <n v="40"/>
    <x v="4"/>
    <x v="4"/>
  </r>
  <r>
    <s v="T1"/>
    <s v="Riga"/>
    <x v="31"/>
    <s v="BT662"/>
    <d v="2019-05-24T09:15:00"/>
    <s v="May"/>
    <s v="Friday"/>
    <n v="14"/>
    <s v="Short"/>
    <d v="2019-05-24T00:00:00"/>
    <d v="1899-12-30T09:15:00"/>
    <d v="1899-12-30T09:20:00"/>
    <d v="1899-12-30T09:29:00"/>
    <s v="No"/>
    <n v="3"/>
    <x v="24"/>
    <x v="28"/>
  </r>
  <r>
    <s v="T2"/>
    <s v="Alicante"/>
    <x v="0"/>
    <s v="EI572"/>
    <d v="2019-05-21T05:30:00"/>
    <s v="May"/>
    <s v="Tuesday"/>
    <n v="3"/>
    <s v="None"/>
    <d v="2019-05-21T00:00:00"/>
    <d v="1899-12-30T05:30:00"/>
    <d v="1899-12-30T05:30:00"/>
    <d v="1899-12-30T05:33:00"/>
    <s v="No"/>
    <n v="566"/>
    <x v="0"/>
    <x v="0"/>
  </r>
  <r>
    <s v="T1"/>
    <s v="Munich"/>
    <x v="12"/>
    <s v="LH2521"/>
    <d v="2019-05-21T05:35:00"/>
    <s v="May"/>
    <s v="Tuesday"/>
    <n v="3"/>
    <s v="None"/>
    <d v="2019-05-21T00:00:00"/>
    <d v="1899-12-30T05:35:00"/>
    <d v="1899-12-30T05:40:00"/>
    <d v="1899-12-30T05:38:00"/>
    <s v="No"/>
    <n v="17"/>
    <x v="11"/>
    <x v="11"/>
  </r>
  <r>
    <s v="T1"/>
    <s v="Bodrum"/>
    <x v="2"/>
    <s v="FR6089"/>
    <d v="2019-05-21T05:45:00"/>
    <s v="May"/>
    <s v="Tuesday"/>
    <n v="47"/>
    <s v="Long"/>
    <d v="2019-05-21T00:00:00"/>
    <d v="1899-12-30T05:45:00"/>
    <d v="1899-12-30T05:50:00"/>
    <d v="1899-12-30T06:32:00"/>
    <s v="Yes"/>
    <n v="520"/>
    <x v="2"/>
    <x v="2"/>
  </r>
  <r>
    <s v="T2"/>
    <s v="Athens"/>
    <x v="0"/>
    <s v="EI440"/>
    <d v="2019-05-21T05:55:00"/>
    <s v="May"/>
    <s v="Tuesday"/>
    <n v="10"/>
    <s v="Short"/>
    <d v="2019-05-21T00:00:00"/>
    <d v="1899-12-30T05:55:00"/>
    <d v="1899-12-30T06:00:00"/>
    <d v="1899-12-30T06:05:00"/>
    <s v="No"/>
    <n v="566"/>
    <x v="0"/>
    <x v="0"/>
  </r>
  <r>
    <s v="T1"/>
    <s v="Frankfurt"/>
    <x v="12"/>
    <s v="LH983"/>
    <d v="2019-05-21T05:55:00"/>
    <s v="May"/>
    <s v="Tuesday"/>
    <n v="5"/>
    <s v="None"/>
    <d v="2019-05-21T00:00:00"/>
    <d v="1899-12-30T05:55:00"/>
    <d v="1899-12-30T06:00:00"/>
    <d v="1899-12-30T06:00:00"/>
    <s v="No"/>
    <n v="17"/>
    <x v="11"/>
    <x v="11"/>
  </r>
  <r>
    <s v="T2"/>
    <s v="Fuerteventura"/>
    <x v="0"/>
    <s v="EI770"/>
    <d v="2019-05-21T06:00:00"/>
    <s v="May"/>
    <s v="Tuesday"/>
    <n v="0"/>
    <s v="None"/>
    <d v="2019-05-21T00:00:00"/>
    <d v="1899-12-30T06:00:00"/>
    <d v="1899-12-30T06:00:00"/>
    <d v="1899-12-30T06:00:00"/>
    <s v="No"/>
    <n v="566"/>
    <x v="0"/>
    <x v="0"/>
  </r>
  <r>
    <s v="T1"/>
    <s v="Paris-CDG"/>
    <x v="15"/>
    <s v="AF1017"/>
    <d v="2019-05-21T06:00:00"/>
    <s v="May"/>
    <s v="Tuesday"/>
    <n v="0"/>
    <s v="None"/>
    <d v="2019-05-21T00:00:00"/>
    <d v="1899-12-30T06:00:00"/>
    <d v="1899-12-30T06:00:00"/>
    <d v="1899-12-30T06:00:00"/>
    <s v="No"/>
    <n v="12"/>
    <x v="14"/>
    <x v="14"/>
  </r>
  <r>
    <s v="T1"/>
    <s v="Munich"/>
    <x v="2"/>
    <s v="FR8994"/>
    <d v="2019-05-21T06:10:00"/>
    <s v="May"/>
    <s v="Tuesday"/>
    <n v="6"/>
    <s v="None"/>
    <d v="2019-05-21T00:00:00"/>
    <d v="1899-12-30T06:10:00"/>
    <d v="1899-12-30T06:10:00"/>
    <d v="1899-12-30T06:16:00"/>
    <s v="No"/>
    <n v="520"/>
    <x v="2"/>
    <x v="2"/>
  </r>
  <r>
    <s v="T2"/>
    <s v="Madrid"/>
    <x v="0"/>
    <s v="EI592"/>
    <d v="2019-05-21T06:15:00"/>
    <s v="May"/>
    <s v="Tuesday"/>
    <n v="0"/>
    <s v="None"/>
    <d v="2019-05-21T00:00:00"/>
    <d v="1899-12-30T06:15:00"/>
    <d v="1899-12-30T06:20:00"/>
    <d v="1899-12-30T06:15:00"/>
    <s v="No"/>
    <n v="566"/>
    <x v="0"/>
    <x v="0"/>
  </r>
  <r>
    <s v="T2"/>
    <s v="Rome"/>
    <x v="0"/>
    <s v="EI402"/>
    <d v="2019-05-21T06:20:00"/>
    <s v="May"/>
    <s v="Tuesday"/>
    <n v="17"/>
    <s v="Short"/>
    <d v="2019-05-21T00:00:00"/>
    <d v="1899-12-30T06:20:00"/>
    <d v="1899-12-30T06:20:00"/>
    <d v="1899-12-30T06:37:00"/>
    <s v="No"/>
    <n v="566"/>
    <x v="0"/>
    <x v="0"/>
  </r>
  <r>
    <s v="T1"/>
    <s v="Birmingham"/>
    <x v="2"/>
    <s v="FR662"/>
    <d v="2019-05-21T06:25:00"/>
    <s v="May"/>
    <s v="Tuesday"/>
    <n v="1"/>
    <s v="None"/>
    <d v="2019-05-21T00:00:00"/>
    <d v="1899-12-30T06:25:00"/>
    <d v="1899-12-30T06:30:00"/>
    <d v="1899-12-30T06:26:00"/>
    <s v="No"/>
    <n v="520"/>
    <x v="2"/>
    <x v="2"/>
  </r>
  <r>
    <s v="T1"/>
    <s v="Malaga"/>
    <x v="2"/>
    <s v="FR7044"/>
    <d v="2019-05-21T06:25:00"/>
    <s v="May"/>
    <s v="Tuesday"/>
    <n v="7"/>
    <s v="None"/>
    <d v="2019-05-21T00:00:00"/>
    <d v="1899-12-30T06:25:00"/>
    <d v="1899-12-30T06:30:00"/>
    <d v="1899-12-30T06:32:00"/>
    <s v="No"/>
    <n v="520"/>
    <x v="2"/>
    <x v="2"/>
  </r>
  <r>
    <s v="T1"/>
    <s v="Madrid"/>
    <x v="2"/>
    <s v="FR7256"/>
    <d v="2019-05-21T06:25:00"/>
    <s v="May"/>
    <s v="Tuesday"/>
    <n v="10"/>
    <s v="Short"/>
    <d v="2019-05-21T00:00:00"/>
    <d v="1899-12-30T06:25:00"/>
    <d v="1899-12-30T06:30:00"/>
    <d v="1899-12-30T06:35:00"/>
    <s v="No"/>
    <n v="520"/>
    <x v="2"/>
    <x v="2"/>
  </r>
  <r>
    <s v="T2"/>
    <s v="London - LCY"/>
    <x v="0"/>
    <s v="EI280"/>
    <d v="2019-05-21T06:25:00"/>
    <s v="May"/>
    <s v="Tuesday"/>
    <n v="16"/>
    <s v="Short"/>
    <d v="2019-05-21T00:00:00"/>
    <d v="1899-12-30T06:25:00"/>
    <d v="1899-12-30T06:30:00"/>
    <d v="1899-12-30T06:41:00"/>
    <s v="No"/>
    <n v="566"/>
    <x v="0"/>
    <x v="0"/>
  </r>
  <r>
    <s v="T1"/>
    <s v="London-LGW"/>
    <x v="2"/>
    <s v="FR120"/>
    <d v="2019-05-21T06:30:00"/>
    <s v="May"/>
    <s v="Tuesday"/>
    <n v="1"/>
    <s v="None"/>
    <d v="2019-05-21T00:00:00"/>
    <d v="1899-12-30T06:30:00"/>
    <d v="1899-12-30T06:30:00"/>
    <d v="1899-12-30T06:31:00"/>
    <s v="No"/>
    <n v="520"/>
    <x v="2"/>
    <x v="2"/>
  </r>
  <r>
    <s v="T2"/>
    <s v="Birmingham"/>
    <x v="0"/>
    <s v="EI262"/>
    <d v="2019-05-21T06:30:00"/>
    <s v="May"/>
    <s v="Tuesday"/>
    <n v="31"/>
    <s v="Long"/>
    <d v="2019-05-21T00:00:00"/>
    <d v="1899-12-30T06:30:00"/>
    <d v="1899-12-30T06:30:00"/>
    <d v="1899-12-30T07:01:00"/>
    <s v="Yes"/>
    <n v="566"/>
    <x v="0"/>
    <x v="0"/>
  </r>
  <r>
    <s v="T2"/>
    <s v="Edinburgh"/>
    <x v="0"/>
    <s v="EI3250"/>
    <d v="2019-05-21T06:40:00"/>
    <s v="May"/>
    <s v="Tuesday"/>
    <n v="3"/>
    <s v="None"/>
    <d v="2019-05-21T00:00:00"/>
    <d v="1899-12-30T06:40:00"/>
    <d v="1899-12-30T06:40:00"/>
    <d v="1899-12-30T06:43:00"/>
    <s v="No"/>
    <n v="566"/>
    <x v="0"/>
    <x v="0"/>
  </r>
  <r>
    <s v="T2"/>
    <s v="Paris-CDG"/>
    <x v="0"/>
    <s v="EI520"/>
    <d v="2019-05-21T06:40:00"/>
    <s v="May"/>
    <s v="Tuesday"/>
    <n v="4"/>
    <s v="None"/>
    <d v="2019-05-21T00:00:00"/>
    <d v="1899-12-30T06:40:00"/>
    <d v="1899-12-30T06:40:00"/>
    <d v="1899-12-30T06:44:00"/>
    <s v="No"/>
    <n v="566"/>
    <x v="0"/>
    <x v="0"/>
  </r>
  <r>
    <s v="T2"/>
    <s v="Bristol"/>
    <x v="0"/>
    <s v="EI3280"/>
    <d v="2019-05-21T06:40:00"/>
    <s v="May"/>
    <s v="Tuesday"/>
    <n v="1"/>
    <s v="None"/>
    <d v="2019-05-21T00:00:00"/>
    <d v="1899-12-30T06:40:00"/>
    <d v="1899-12-30T06:40:00"/>
    <d v="1899-12-30T06:41:00"/>
    <s v="No"/>
    <n v="566"/>
    <x v="0"/>
    <x v="0"/>
  </r>
  <r>
    <s v="T1"/>
    <s v="Lisbon"/>
    <x v="2"/>
    <s v="FR7328"/>
    <d v="2019-05-21T06:45:00"/>
    <s v="May"/>
    <s v="Tuesday"/>
    <n v="10"/>
    <s v="Short"/>
    <d v="2019-05-21T00:00:00"/>
    <d v="1899-12-30T06:45:00"/>
    <d v="1899-12-30T06:50:00"/>
    <d v="1899-12-30T06:55:00"/>
    <s v="No"/>
    <n v="520"/>
    <x v="2"/>
    <x v="2"/>
  </r>
  <r>
    <s v="T2"/>
    <s v="Barcelona"/>
    <x v="0"/>
    <s v="EI562"/>
    <d v="2019-05-21T06:45:00"/>
    <s v="May"/>
    <s v="Tuesday"/>
    <n v="10"/>
    <s v="Short"/>
    <d v="2019-05-21T00:00:00"/>
    <d v="1899-12-30T06:45:00"/>
    <d v="1899-12-30T06:50:00"/>
    <d v="1899-12-30T06:55:00"/>
    <s v="No"/>
    <n v="566"/>
    <x v="0"/>
    <x v="0"/>
  </r>
  <r>
    <s v="T2"/>
    <s v="Glasgow"/>
    <x v="0"/>
    <s v="EI3220"/>
    <d v="2019-05-21T06:50:00"/>
    <s v="May"/>
    <s v="Tuesday"/>
    <n v="1"/>
    <s v="None"/>
    <d v="2019-05-21T00:00:00"/>
    <d v="1899-12-30T06:50:00"/>
    <d v="1899-12-30T06:50:00"/>
    <d v="1899-12-30T06:51:00"/>
    <s v="No"/>
    <n v="566"/>
    <x v="0"/>
    <x v="0"/>
  </r>
  <r>
    <s v="T2"/>
    <s v="Berlin"/>
    <x v="0"/>
    <s v="EI330"/>
    <d v="2019-05-21T06:50:00"/>
    <s v="May"/>
    <s v="Tuesday"/>
    <n v="3"/>
    <s v="None"/>
    <d v="2019-05-21T00:00:00"/>
    <d v="1899-12-30T06:50:00"/>
    <d v="1899-12-30T06:50:00"/>
    <d v="1899-12-30T06:53:00"/>
    <s v="No"/>
    <n v="566"/>
    <x v="0"/>
    <x v="0"/>
  </r>
  <r>
    <s v="T2"/>
    <s v="Brussels"/>
    <x v="0"/>
    <s v="EI630"/>
    <d v="2019-05-21T06:50:00"/>
    <s v="May"/>
    <s v="Tuesday"/>
    <n v="0"/>
    <s v="None"/>
    <d v="2019-05-21T00:00:00"/>
    <d v="1899-12-30T06:50:00"/>
    <d v="1899-12-30T06:50:00"/>
    <d v="1899-12-30T06:50:00"/>
    <s v="No"/>
    <n v="566"/>
    <x v="0"/>
    <x v="0"/>
  </r>
  <r>
    <s v="T2"/>
    <s v="Dusseldorf"/>
    <x v="0"/>
    <s v="EI692"/>
    <d v="2019-05-21T06:50:00"/>
    <s v="May"/>
    <s v="Tuesday"/>
    <n v="7"/>
    <s v="None"/>
    <d v="2019-05-21T00:00:00"/>
    <d v="1899-12-30T06:50:00"/>
    <d v="1899-12-30T06:50:00"/>
    <d v="1899-12-30T06:57:00"/>
    <s v="No"/>
    <n v="566"/>
    <x v="0"/>
    <x v="0"/>
  </r>
  <r>
    <s v="T1"/>
    <s v="Amsterdam"/>
    <x v="2"/>
    <s v="FR3100"/>
    <d v="2019-05-21T06:50:00"/>
    <s v="May"/>
    <s v="Tuesday"/>
    <n v="77"/>
    <s v="Long"/>
    <d v="2019-05-21T00:00:00"/>
    <d v="1899-12-30T06:50:00"/>
    <d v="1899-12-30T06:50:00"/>
    <d v="1899-12-30T08:07:00"/>
    <s v="Yes"/>
    <n v="520"/>
    <x v="2"/>
    <x v="2"/>
  </r>
  <r>
    <s v="T2"/>
    <s v="Hamburg"/>
    <x v="0"/>
    <s v="EI392"/>
    <d v="2019-05-21T06:50:00"/>
    <s v="May"/>
    <s v="Tuesday"/>
    <n v="10"/>
    <s v="Short"/>
    <d v="2019-05-21T00:00:00"/>
    <d v="1899-12-30T06:50:00"/>
    <d v="1899-12-30T06:50:00"/>
    <d v="1899-12-30T07:00:00"/>
    <s v="No"/>
    <n v="566"/>
    <x v="0"/>
    <x v="0"/>
  </r>
  <r>
    <s v="T2"/>
    <s v="Malaga"/>
    <x v="0"/>
    <s v="EI582"/>
    <d v="2019-05-21T07:00:00"/>
    <s v="May"/>
    <s v="Tuesday"/>
    <n v="9"/>
    <s v="None"/>
    <d v="2019-05-21T00:00:00"/>
    <d v="1899-12-30T07:00:00"/>
    <d v="1899-12-30T07:00:00"/>
    <d v="1899-12-30T07:09:00"/>
    <s v="No"/>
    <n v="566"/>
    <x v="0"/>
    <x v="0"/>
  </r>
  <r>
    <s v="T2"/>
    <s v="Milan"/>
    <x v="0"/>
    <s v="EI432"/>
    <d v="2019-05-21T07:00:00"/>
    <s v="May"/>
    <s v="Tuesday"/>
    <n v="0"/>
    <s v="None"/>
    <d v="2019-05-21T00:00:00"/>
    <d v="1899-12-30T07:00:00"/>
    <d v="1899-12-30T07:00:00"/>
    <d v="1899-12-30T07:00:00"/>
    <s v="No"/>
    <n v="566"/>
    <x v="0"/>
    <x v="0"/>
  </r>
  <r>
    <s v="T2"/>
    <s v="Frankfurt"/>
    <x v="0"/>
    <s v="EI650"/>
    <d v="2019-05-21T07:00:00"/>
    <s v="May"/>
    <s v="Tuesday"/>
    <n v="9"/>
    <s v="None"/>
    <d v="2019-05-21T00:00:00"/>
    <d v="1899-12-30T07:00:00"/>
    <d v="1899-12-30T07:00:00"/>
    <d v="1899-12-30T07:09:00"/>
    <s v="No"/>
    <n v="566"/>
    <x v="0"/>
    <x v="0"/>
  </r>
  <r>
    <s v="T1"/>
    <s v="London - LCY"/>
    <x v="4"/>
    <s v="BA4461"/>
    <d v="2019-05-21T07:00:00"/>
    <s v="May"/>
    <s v="Tuesday"/>
    <n v="4"/>
    <s v="None"/>
    <d v="2019-05-21T00:00:00"/>
    <d v="1899-12-30T07:00:00"/>
    <d v="1899-12-30T07:00:00"/>
    <d v="1899-12-30T07:04:00"/>
    <s v="No"/>
    <n v="40"/>
    <x v="4"/>
    <x v="4"/>
  </r>
  <r>
    <s v="T2"/>
    <s v="Zurich"/>
    <x v="0"/>
    <s v="EI342"/>
    <d v="2019-05-21T07:10:00"/>
    <s v="May"/>
    <s v="Tuesday"/>
    <n v="1"/>
    <s v="None"/>
    <d v="2019-05-21T00:00:00"/>
    <d v="1899-12-30T07:10:00"/>
    <d v="1899-12-30T07:10:00"/>
    <d v="1899-12-30T07:11:00"/>
    <s v="No"/>
    <n v="566"/>
    <x v="0"/>
    <x v="0"/>
  </r>
  <r>
    <s v="T1"/>
    <s v="Lanzarote"/>
    <x v="2"/>
    <s v="FR7199"/>
    <d v="2019-05-21T07:10:00"/>
    <s v="May"/>
    <s v="Tuesday"/>
    <n v="1"/>
    <s v="None"/>
    <d v="2019-05-21T00:00:00"/>
    <d v="1899-12-30T07:10:00"/>
    <d v="1899-12-30T07:10:00"/>
    <d v="1899-12-30T07:11:00"/>
    <s v="No"/>
    <n v="520"/>
    <x v="2"/>
    <x v="2"/>
  </r>
  <r>
    <s v="T2"/>
    <s v="Naples"/>
    <x v="0"/>
    <s v="EI450"/>
    <d v="2019-05-21T07:10:00"/>
    <s v="May"/>
    <s v="Tuesday"/>
    <n v="11"/>
    <s v="Short"/>
    <d v="2019-05-21T00:00:00"/>
    <d v="1899-12-30T07:10:00"/>
    <d v="1899-12-30T07:10:00"/>
    <d v="1899-12-30T07:21:00"/>
    <s v="No"/>
    <n v="566"/>
    <x v="0"/>
    <x v="0"/>
  </r>
  <r>
    <s v="T2"/>
    <s v="Munich"/>
    <x v="0"/>
    <s v="EI352"/>
    <d v="2019-05-21T07:10:00"/>
    <s v="May"/>
    <s v="Tuesday"/>
    <n v="7"/>
    <s v="None"/>
    <d v="2019-05-21T00:00:00"/>
    <d v="1899-12-30T07:10:00"/>
    <d v="1899-12-30T07:10:00"/>
    <d v="1899-12-30T07:17:00"/>
    <s v="No"/>
    <n v="566"/>
    <x v="0"/>
    <x v="0"/>
  </r>
  <r>
    <s v="T2"/>
    <s v="London-LGW"/>
    <x v="0"/>
    <s v="EI230"/>
    <d v="2019-05-21T07:15:00"/>
    <s v="May"/>
    <s v="Tuesday"/>
    <n v="2"/>
    <s v="None"/>
    <d v="2019-05-21T00:00:00"/>
    <d v="1899-12-30T07:15:00"/>
    <d v="1899-12-30T07:20:00"/>
    <d v="1899-12-30T07:17:00"/>
    <s v="No"/>
    <n v="566"/>
    <x v="0"/>
    <x v="0"/>
  </r>
  <r>
    <s v="T1"/>
    <s v="Glasgow"/>
    <x v="2"/>
    <s v="FR5772"/>
    <d v="2019-05-21T07:15:00"/>
    <s v="May"/>
    <s v="Tuesday"/>
    <n v="7"/>
    <s v="None"/>
    <d v="2019-05-21T00:00:00"/>
    <d v="1899-12-30T07:15:00"/>
    <d v="1899-12-30T07:20:00"/>
    <d v="1899-12-30T07:22:00"/>
    <s v="No"/>
    <n v="520"/>
    <x v="2"/>
    <x v="2"/>
  </r>
  <r>
    <s v="T1"/>
    <s v="Berlin"/>
    <x v="2"/>
    <s v="FR8556"/>
    <d v="2019-05-21T07:20:00"/>
    <s v="May"/>
    <s v="Tuesday"/>
    <n v="2"/>
    <s v="None"/>
    <d v="2019-05-21T00:00:00"/>
    <d v="1899-12-30T07:20:00"/>
    <d v="1899-12-30T07:20:00"/>
    <d v="1899-12-30T07:22:00"/>
    <s v="No"/>
    <n v="520"/>
    <x v="2"/>
    <x v="2"/>
  </r>
  <r>
    <s v="T1"/>
    <s v="Carcassonne"/>
    <x v="2"/>
    <s v="FR1984"/>
    <d v="2019-05-21T07:20:00"/>
    <s v="May"/>
    <s v="Tuesday"/>
    <n v="12"/>
    <s v="Short"/>
    <d v="2019-05-21T00:00:00"/>
    <d v="1899-12-30T07:20:00"/>
    <d v="1899-12-30T07:20:00"/>
    <d v="1899-12-30T07:32:00"/>
    <s v="No"/>
    <n v="520"/>
    <x v="2"/>
    <x v="2"/>
  </r>
  <r>
    <s v="T2"/>
    <s v="Dubrovnik"/>
    <x v="0"/>
    <s v="EI476"/>
    <d v="2019-05-21T07:20:00"/>
    <s v="May"/>
    <s v="Tuesday"/>
    <n v="6"/>
    <s v="None"/>
    <d v="2019-05-21T00:00:00"/>
    <d v="1899-12-30T07:20:00"/>
    <d v="1899-12-30T07:20:00"/>
    <d v="1899-12-30T07:26:00"/>
    <s v="No"/>
    <n v="566"/>
    <x v="0"/>
    <x v="0"/>
  </r>
  <r>
    <s v="T2"/>
    <s v="Leeds Bradford"/>
    <x v="0"/>
    <s v="EI3390"/>
    <d v="2019-05-21T07:20:00"/>
    <s v="May"/>
    <s v="Tuesday"/>
    <n v="3"/>
    <s v="None"/>
    <d v="2019-05-21T00:00:00"/>
    <d v="1899-12-30T07:20:00"/>
    <d v="1899-12-30T07:20:00"/>
    <d v="1899-12-30T07:23:00"/>
    <s v="No"/>
    <n v="566"/>
    <x v="0"/>
    <x v="0"/>
  </r>
  <r>
    <s v="T2"/>
    <s v="London-LHR"/>
    <x v="0"/>
    <s v="EI154"/>
    <d v="2019-05-21T07:30:00"/>
    <s v="May"/>
    <s v="Tuesday"/>
    <n v="2"/>
    <s v="None"/>
    <d v="2019-05-21T00:00:00"/>
    <d v="1899-12-30T07:30:00"/>
    <d v="1899-12-30T07:30:00"/>
    <d v="1899-12-30T07:32:00"/>
    <s v="No"/>
    <n v="566"/>
    <x v="0"/>
    <x v="0"/>
  </r>
  <r>
    <s v="T2"/>
    <s v="London - LCY"/>
    <x v="0"/>
    <s v="EI282"/>
    <d v="2019-05-21T07:30:00"/>
    <s v="May"/>
    <s v="Tuesday"/>
    <n v="6"/>
    <s v="None"/>
    <d v="2019-05-21T00:00:00"/>
    <d v="1899-12-30T07:30:00"/>
    <d v="1899-12-30T07:30:00"/>
    <d v="1899-12-30T07:36:00"/>
    <s v="No"/>
    <n v="566"/>
    <x v="0"/>
    <x v="0"/>
  </r>
  <r>
    <s v="T2"/>
    <s v="Edinburgh"/>
    <x v="0"/>
    <s v="EI3550"/>
    <d v="2019-05-21T07:40:00"/>
    <s v="May"/>
    <s v="Tuesday"/>
    <n v="2"/>
    <s v="None"/>
    <d v="2019-05-21T00:00:00"/>
    <d v="1899-12-30T07:40:00"/>
    <d v="1899-12-30T07:40:00"/>
    <d v="1899-12-30T07:42:00"/>
    <s v="No"/>
    <n v="566"/>
    <x v="0"/>
    <x v="0"/>
  </r>
  <r>
    <s v="T2"/>
    <s v="Venice"/>
    <x v="0"/>
    <s v="EI422"/>
    <d v="2019-05-21T07:40:00"/>
    <s v="May"/>
    <s v="Tuesday"/>
    <n v="4"/>
    <s v="None"/>
    <d v="2019-05-21T00:00:00"/>
    <d v="1899-12-30T07:40:00"/>
    <d v="1899-12-30T07:40:00"/>
    <d v="1899-12-30T07:44:00"/>
    <s v="No"/>
    <n v="566"/>
    <x v="0"/>
    <x v="0"/>
  </r>
  <r>
    <s v="T2"/>
    <s v="Faro"/>
    <x v="0"/>
    <s v="EI492"/>
    <d v="2019-05-21T07:40:00"/>
    <s v="May"/>
    <s v="Tuesday"/>
    <n v="4"/>
    <s v="None"/>
    <d v="2019-05-21T00:00:00"/>
    <d v="1899-12-30T07:40:00"/>
    <d v="1899-12-30T07:40:00"/>
    <d v="1899-12-30T07:44:00"/>
    <s v="No"/>
    <n v="566"/>
    <x v="0"/>
    <x v="0"/>
  </r>
  <r>
    <s v="T1"/>
    <s v="Frankfurt"/>
    <x v="2"/>
    <s v="FR380"/>
    <d v="2019-05-21T07:40:00"/>
    <s v="May"/>
    <s v="Tuesday"/>
    <n v="0"/>
    <s v="None"/>
    <d v="2019-05-21T00:00:00"/>
    <d v="1899-12-30T07:40:00"/>
    <d v="1899-12-30T07:40:00"/>
    <d v="1899-12-30T07:40:00"/>
    <s v="No"/>
    <n v="520"/>
    <x v="2"/>
    <x v="2"/>
  </r>
  <r>
    <s v="T1"/>
    <s v="Seville"/>
    <x v="2"/>
    <s v="FR7146"/>
    <d v="2019-05-21T07:55:00"/>
    <s v="May"/>
    <s v="Tuesday"/>
    <n v="90"/>
    <s v="Long"/>
    <d v="2019-05-21T00:00:00"/>
    <d v="1899-12-30T07:55:00"/>
    <d v="1899-12-30T08:00:00"/>
    <d v="1899-12-30T09:25:00"/>
    <s v="Yes"/>
    <n v="520"/>
    <x v="2"/>
    <x v="2"/>
  </r>
  <r>
    <s v="T1"/>
    <s v="Leeds Bradford"/>
    <x v="2"/>
    <s v="FR152"/>
    <d v="2019-05-21T07:55:00"/>
    <s v="May"/>
    <s v="Tuesday"/>
    <n v="1"/>
    <s v="None"/>
    <d v="2019-05-21T00:00:00"/>
    <d v="1899-12-30T07:55:00"/>
    <d v="1899-12-30T08:00:00"/>
    <d v="1899-12-30T07:56:00"/>
    <s v="No"/>
    <n v="520"/>
    <x v="2"/>
    <x v="2"/>
  </r>
  <r>
    <s v="T1"/>
    <s v="Reus"/>
    <x v="2"/>
    <s v="FR1116"/>
    <d v="2019-05-21T08:10:00"/>
    <s v="May"/>
    <s v="Tuesday"/>
    <n v="7"/>
    <s v="None"/>
    <d v="2019-05-21T00:00:00"/>
    <d v="1899-12-30T08:10:00"/>
    <d v="1899-12-30T08:10:00"/>
    <d v="1899-12-30T08:17:00"/>
    <s v="No"/>
    <n v="520"/>
    <x v="2"/>
    <x v="2"/>
  </r>
  <r>
    <s v="T1"/>
    <s v="London-LTN"/>
    <x v="2"/>
    <s v="FR332"/>
    <d v="2019-05-21T08:15:00"/>
    <s v="May"/>
    <s v="Tuesday"/>
    <n v="2"/>
    <s v="None"/>
    <d v="2019-05-21T00:00:00"/>
    <d v="1899-12-30T08:15:00"/>
    <d v="1899-12-30T08:20:00"/>
    <d v="1899-12-30T08:17:00"/>
    <s v="No"/>
    <n v="520"/>
    <x v="2"/>
    <x v="2"/>
  </r>
  <r>
    <s v="T2"/>
    <s v="London-LHR"/>
    <x v="0"/>
    <s v="EI156"/>
    <d v="2019-05-21T08:30:00"/>
    <s v="May"/>
    <s v="Tuesday"/>
    <n v="1"/>
    <s v="None"/>
    <d v="2019-05-21T00:00:00"/>
    <d v="1899-12-30T08:30:00"/>
    <d v="1899-12-30T08:30:00"/>
    <d v="1899-12-30T08:31:00"/>
    <s v="No"/>
    <n v="566"/>
    <x v="0"/>
    <x v="0"/>
  </r>
  <r>
    <s v="T1"/>
    <s v="London - SEN"/>
    <x v="2"/>
    <s v="FR2187"/>
    <d v="2019-05-21T08:35:00"/>
    <s v="May"/>
    <s v="Tuesday"/>
    <n v="16"/>
    <s v="Short"/>
    <d v="2019-05-21T00:00:00"/>
    <d v="1899-12-30T08:35:00"/>
    <d v="1899-12-30T08:40:00"/>
    <d v="1899-12-30T08:51:00"/>
    <s v="No"/>
    <n v="520"/>
    <x v="2"/>
    <x v="2"/>
  </r>
  <r>
    <s v="T1"/>
    <s v="Sofia"/>
    <x v="2"/>
    <s v="FR6016"/>
    <d v="2019-05-21T08:35:00"/>
    <s v="May"/>
    <s v="Tuesday"/>
    <n v="0"/>
    <s v="None"/>
    <d v="2019-05-21T00:00:00"/>
    <d v="1899-12-30T08:35:00"/>
    <d v="1899-12-30T08:40:00"/>
    <d v="1899-12-30T08:35:00"/>
    <s v="No"/>
    <n v="520"/>
    <x v="2"/>
    <x v="2"/>
  </r>
  <r>
    <s v="T1"/>
    <s v="Cardiff"/>
    <x v="8"/>
    <s v="BE4522"/>
    <d v="2019-05-21T08:35:00"/>
    <s v="May"/>
    <s v="Tuesday"/>
    <n v="21"/>
    <s v="Medium"/>
    <d v="2019-05-21T00:00:00"/>
    <d v="1899-12-30T08:35:00"/>
    <d v="1899-12-30T08:40:00"/>
    <d v="1899-12-30T08:56:00"/>
    <s v="Yes"/>
    <n v="20"/>
    <x v="7"/>
    <x v="7"/>
  </r>
  <r>
    <s v="T1"/>
    <s v="Southampton"/>
    <x v="8"/>
    <s v="BE382"/>
    <d v="2019-05-21T08:40:00"/>
    <s v="May"/>
    <s v="Tuesday"/>
    <n v="5"/>
    <s v="None"/>
    <d v="2019-05-21T00:00:00"/>
    <d v="1899-12-30T08:40:00"/>
    <d v="1899-12-30T08:40:00"/>
    <d v="1899-12-30T08:45:00"/>
    <s v="No"/>
    <n v="20"/>
    <x v="7"/>
    <x v="7"/>
  </r>
  <r>
    <s v="T2"/>
    <s v="London-LGW"/>
    <x v="0"/>
    <s v="EI232"/>
    <d v="2019-05-21T08:40:00"/>
    <s v="May"/>
    <s v="Tuesday"/>
    <n v="8"/>
    <s v="None"/>
    <d v="2019-05-21T00:00:00"/>
    <d v="1899-12-30T08:40:00"/>
    <d v="1899-12-30T08:40:00"/>
    <d v="1899-12-30T08:48:00"/>
    <s v="No"/>
    <n v="566"/>
    <x v="0"/>
    <x v="0"/>
  </r>
  <r>
    <s v="T1"/>
    <s v="Malaga"/>
    <x v="2"/>
    <s v="FR7046"/>
    <d v="2019-05-21T08:50:00"/>
    <s v="May"/>
    <s v="Tuesday"/>
    <n v="10"/>
    <s v="Short"/>
    <d v="2019-05-21T00:00:00"/>
    <d v="1899-12-30T08:50:00"/>
    <d v="1899-12-30T08:50:00"/>
    <d v="1899-12-30T09:00:00"/>
    <s v="No"/>
    <n v="520"/>
    <x v="2"/>
    <x v="2"/>
  </r>
  <r>
    <s v="T1"/>
    <s v="Amsterdam"/>
    <x v="7"/>
    <s v="KL934"/>
    <d v="2019-05-21T08:50:00"/>
    <s v="May"/>
    <s v="Tuesday"/>
    <n v="21"/>
    <s v="Medium"/>
    <d v="2019-05-21T00:00:00"/>
    <d v="1899-12-30T08:50:00"/>
    <d v="1899-12-30T08:50:00"/>
    <d v="1899-12-30T09:11:00"/>
    <s v="Yes"/>
    <n v="50"/>
    <x v="6"/>
    <x v="6"/>
  </r>
  <r>
    <s v="T2"/>
    <s v="Newcastle"/>
    <x v="0"/>
    <s v="EI3350"/>
    <d v="2019-05-21T09:00:00"/>
    <s v="May"/>
    <s v="Tuesday"/>
    <n v="9"/>
    <s v="None"/>
    <d v="2019-05-21T00:00:00"/>
    <d v="1899-12-30T09:00:00"/>
    <d v="1899-12-30T09:00:00"/>
    <d v="1899-12-30T09:09:00"/>
    <s v="No"/>
    <n v="566"/>
    <x v="0"/>
    <x v="0"/>
  </r>
  <r>
    <s v="T1"/>
    <s v="Halifax"/>
    <x v="30"/>
    <s v="WS051"/>
    <d v="2019-05-21T09:00:00"/>
    <s v="May"/>
    <s v="Tuesday"/>
    <n v="19"/>
    <s v="Short"/>
    <d v="2019-05-21T00:00:00"/>
    <d v="1899-12-30T09:00:00"/>
    <d v="1899-12-30T09:00:00"/>
    <d v="1899-12-30T09:19:00"/>
    <s v="No"/>
    <n v="2"/>
    <x v="23"/>
    <x v="16"/>
  </r>
  <r>
    <s v="T1"/>
    <s v="London-LHR"/>
    <x v="4"/>
    <s v="BA833"/>
    <d v="2019-05-21T09:00:00"/>
    <s v="May"/>
    <s v="Tuesday"/>
    <n v="0"/>
    <s v="None"/>
    <d v="2019-05-21T00:00:00"/>
    <d v="1899-12-30T09:00:00"/>
    <d v="1899-12-30T09:00:00"/>
    <d v="1899-12-30T09:00:00"/>
    <s v="No"/>
    <n v="40"/>
    <x v="4"/>
    <x v="4"/>
  </r>
  <r>
    <s v="T1"/>
    <s v="Frankfurt"/>
    <x v="12"/>
    <s v="LH977"/>
    <d v="2019-05-21T09:10:00"/>
    <s v="May"/>
    <s v="Tuesday"/>
    <n v="11"/>
    <s v="Short"/>
    <d v="2019-05-21T00:00:00"/>
    <d v="1899-12-30T09:10:00"/>
    <d v="1899-12-30T09:10:00"/>
    <d v="1899-12-30T09:21:00"/>
    <s v="No"/>
    <n v="17"/>
    <x v="11"/>
    <x v="11"/>
  </r>
  <r>
    <s v="T2"/>
    <s v="Isle Of Man"/>
    <x v="0"/>
    <s v="EI3212"/>
    <d v="2019-05-21T09:25:00"/>
    <s v="May"/>
    <s v="Tuesday"/>
    <n v="0"/>
    <s v="None"/>
    <d v="2019-05-21T00:00:00"/>
    <d v="1899-12-30T09:25:00"/>
    <d v="1899-12-30T09:30:00"/>
    <d v="1899-12-30T09:25:00"/>
    <s v="No"/>
    <n v="566"/>
    <x v="0"/>
    <x v="0"/>
  </r>
  <r>
    <s v="T2"/>
    <s v="London-LHR"/>
    <x v="0"/>
    <s v="EI158"/>
    <d v="2019-05-21T09:40:00"/>
    <s v="May"/>
    <s v="Tuesday"/>
    <n v="5"/>
    <s v="None"/>
    <d v="2019-05-21T00:00:00"/>
    <d v="1899-12-30T09:40:00"/>
    <d v="1899-12-30T09:40:00"/>
    <d v="1899-12-30T09:45:00"/>
    <s v="No"/>
    <n v="566"/>
    <x v="0"/>
    <x v="0"/>
  </r>
  <r>
    <s v="T1"/>
    <s v="Warsaw"/>
    <x v="2"/>
    <s v="FR8011"/>
    <d v="2019-05-21T09:40:00"/>
    <s v="May"/>
    <s v="Tuesday"/>
    <n v="10"/>
    <s v="Short"/>
    <d v="2019-05-21T00:00:00"/>
    <d v="1899-12-30T09:40:00"/>
    <d v="1899-12-30T09:40:00"/>
    <d v="1899-12-30T09:50:00"/>
    <s v="No"/>
    <n v="520"/>
    <x v="2"/>
    <x v="2"/>
  </r>
  <r>
    <s v="T1"/>
    <s v="Pisa"/>
    <x v="2"/>
    <s v="FR9908"/>
    <d v="2019-05-21T09:45:00"/>
    <s v="May"/>
    <s v="Tuesday"/>
    <n v="2"/>
    <s v="None"/>
    <d v="2019-05-21T00:00:00"/>
    <d v="1899-12-30T09:45:00"/>
    <d v="1899-12-30T09:50:00"/>
    <d v="1899-12-30T09:47:00"/>
    <s v="No"/>
    <n v="520"/>
    <x v="2"/>
    <x v="2"/>
  </r>
  <r>
    <s v="T2"/>
    <s v="Manchester"/>
    <x v="0"/>
    <s v="EI3322"/>
    <d v="2019-05-21T09:50:00"/>
    <s v="May"/>
    <s v="Tuesday"/>
    <n v="1"/>
    <s v="None"/>
    <d v="2019-05-21T00:00:00"/>
    <d v="1899-12-30T09:50:00"/>
    <d v="1899-12-30T09:50:00"/>
    <d v="1899-12-30T09:51:00"/>
    <s v="No"/>
    <n v="566"/>
    <x v="0"/>
    <x v="0"/>
  </r>
  <r>
    <s v="T2"/>
    <s v="Paris-CDG"/>
    <x v="0"/>
    <s v="EI524"/>
    <d v="2019-05-21T09:50:00"/>
    <s v="May"/>
    <s v="Tuesday"/>
    <n v="1"/>
    <s v="None"/>
    <d v="2019-05-21T00:00:00"/>
    <d v="1899-12-30T09:50:00"/>
    <d v="1899-12-30T09:50:00"/>
    <d v="1899-12-30T09:51:00"/>
    <s v="No"/>
    <n v="566"/>
    <x v="0"/>
    <x v="0"/>
  </r>
  <r>
    <s v="T1"/>
    <s v="Ibiza"/>
    <x v="2"/>
    <s v="FR9177"/>
    <d v="2019-05-21T09:55:00"/>
    <s v="May"/>
    <s v="Tuesday"/>
    <n v="17"/>
    <s v="Short"/>
    <d v="2019-05-21T00:00:00"/>
    <d v="1899-12-30T09:55:00"/>
    <d v="1899-12-30T10:00:00"/>
    <d v="1899-12-30T10:12:00"/>
    <s v="No"/>
    <n v="520"/>
    <x v="2"/>
    <x v="2"/>
  </r>
  <r>
    <s v="T2"/>
    <s v="Edinburgh"/>
    <x v="0"/>
    <s v="EI3252"/>
    <d v="2019-05-21T09:55:00"/>
    <s v="May"/>
    <s v="Tuesday"/>
    <n v="23"/>
    <s v="Medium"/>
    <d v="2019-05-21T00:00:00"/>
    <d v="1899-12-30T09:55:00"/>
    <d v="1899-12-30T10:00:00"/>
    <d v="1899-12-30T10:18:00"/>
    <s v="Yes"/>
    <n v="566"/>
    <x v="0"/>
    <x v="0"/>
  </r>
  <r>
    <s v="T2"/>
    <s v="Amsterdam"/>
    <x v="0"/>
    <s v="EI604"/>
    <d v="2019-05-21T10:00:00"/>
    <s v="May"/>
    <s v="Tuesday"/>
    <n v="72"/>
    <s v="Long"/>
    <d v="2019-05-21T00:00:00"/>
    <d v="1899-12-30T10:00:00"/>
    <d v="1899-12-30T10:00:00"/>
    <d v="1899-12-30T11:12:00"/>
    <s v="Yes"/>
    <n v="566"/>
    <x v="0"/>
    <x v="0"/>
  </r>
  <r>
    <s v="T2"/>
    <s v="Glasgow"/>
    <x v="0"/>
    <s v="EI3222"/>
    <d v="2019-05-21T10:00:00"/>
    <s v="May"/>
    <s v="Tuesday"/>
    <n v="2"/>
    <s v="None"/>
    <d v="2019-05-21T00:00:00"/>
    <d v="1899-12-30T10:00:00"/>
    <d v="1899-12-30T10:00:00"/>
    <d v="1899-12-30T10:02:00"/>
    <s v="No"/>
    <n v="566"/>
    <x v="0"/>
    <x v="0"/>
  </r>
  <r>
    <s v="T1"/>
    <s v="Basel"/>
    <x v="2"/>
    <s v="FR7356"/>
    <d v="2019-05-21T10:05:00"/>
    <s v="May"/>
    <s v="Tuesday"/>
    <n v="17"/>
    <s v="Short"/>
    <d v="2019-05-21T00:00:00"/>
    <d v="1899-12-30T10:05:00"/>
    <d v="1899-12-30T10:10:00"/>
    <d v="1899-12-30T10:22:00"/>
    <s v="No"/>
    <n v="520"/>
    <x v="2"/>
    <x v="2"/>
  </r>
  <r>
    <s v="T1"/>
    <s v="Biarritz"/>
    <x v="2"/>
    <s v="FR1982"/>
    <d v="2019-05-21T10:05:00"/>
    <s v="May"/>
    <s v="Tuesday"/>
    <n v="8"/>
    <s v="None"/>
    <d v="2019-05-21T00:00:00"/>
    <d v="1899-12-30T10:05:00"/>
    <d v="1899-12-30T10:10:00"/>
    <d v="1899-12-30T10:13:00"/>
    <s v="No"/>
    <n v="520"/>
    <x v="2"/>
    <x v="2"/>
  </r>
  <r>
    <s v="T1"/>
    <s v="Alicante"/>
    <x v="2"/>
    <s v="FR7062"/>
    <d v="2019-05-21T10:10:00"/>
    <s v="May"/>
    <s v="Tuesday"/>
    <n v="22"/>
    <s v="Medium"/>
    <d v="2019-05-21T00:00:00"/>
    <d v="1899-12-30T10:10:00"/>
    <d v="1899-12-30T10:10:00"/>
    <d v="1899-12-30T10:32:00"/>
    <s v="Yes"/>
    <n v="520"/>
    <x v="2"/>
    <x v="2"/>
  </r>
  <r>
    <s v="T2"/>
    <s v="Boston"/>
    <x v="22"/>
    <s v="DL155"/>
    <d v="2019-05-21T10:35:00"/>
    <s v="May"/>
    <s v="Tuesday"/>
    <n v="5"/>
    <s v="None"/>
    <d v="2019-05-21T00:00:00"/>
    <d v="1899-12-30T10:35:00"/>
    <d v="1899-12-30T10:40:00"/>
    <d v="1899-12-30T10:40:00"/>
    <s v="No"/>
    <n v="17"/>
    <x v="19"/>
    <x v="21"/>
  </r>
  <r>
    <s v="T1"/>
    <s v="Birmingham"/>
    <x v="2"/>
    <s v="FR664"/>
    <d v="2019-05-21T10:45:00"/>
    <s v="May"/>
    <s v="Tuesday"/>
    <n v="16"/>
    <s v="Short"/>
    <d v="2019-05-21T00:00:00"/>
    <d v="1899-12-30T10:45:00"/>
    <d v="1899-12-30T10:50:00"/>
    <d v="1899-12-30T11:01:00"/>
    <s v="No"/>
    <n v="520"/>
    <x v="2"/>
    <x v="2"/>
  </r>
  <r>
    <s v="T1"/>
    <s v="London-LHR"/>
    <x v="4"/>
    <s v="BA827"/>
    <d v="2019-05-21T10:45:00"/>
    <s v="May"/>
    <s v="Tuesday"/>
    <n v="13"/>
    <s v="Short"/>
    <d v="2019-05-21T00:00:00"/>
    <d v="1899-12-30T10:45:00"/>
    <d v="1899-12-30T10:50:00"/>
    <d v="1899-12-30T10:58:00"/>
    <s v="No"/>
    <n v="40"/>
    <x v="4"/>
    <x v="4"/>
  </r>
  <r>
    <s v="T2"/>
    <s v="New York"/>
    <x v="0"/>
    <s v="EI105"/>
    <d v="2019-05-21T10:50:00"/>
    <s v="May"/>
    <s v="Tuesday"/>
    <n v="6"/>
    <s v="None"/>
    <d v="2019-05-21T00:00:00"/>
    <d v="1899-12-30T10:50:00"/>
    <d v="1899-12-30T10:50:00"/>
    <d v="1899-12-30T10:56:00"/>
    <s v="No"/>
    <n v="566"/>
    <x v="0"/>
    <x v="0"/>
  </r>
  <r>
    <s v="T1"/>
    <s v="London - LCY"/>
    <x v="4"/>
    <s v="BA4465"/>
    <d v="2019-05-21T10:55:00"/>
    <s v="May"/>
    <s v="Tuesday"/>
    <n v="21"/>
    <s v="Medium"/>
    <d v="2019-05-21T00:00:00"/>
    <d v="1899-12-30T10:55:00"/>
    <d v="1899-12-30T11:00:00"/>
    <d v="1899-12-30T11:16:00"/>
    <s v="Yes"/>
    <n v="40"/>
    <x v="4"/>
    <x v="4"/>
  </r>
  <r>
    <s v="T1"/>
    <s v="Istanbul"/>
    <x v="14"/>
    <s v="TK1976"/>
    <d v="2019-05-21T10:55:00"/>
    <s v="May"/>
    <s v="Tuesday"/>
    <n v="7"/>
    <s v="None"/>
    <d v="2019-05-21T00:00:00"/>
    <d v="1899-12-30T10:55:00"/>
    <d v="1899-12-30T11:00:00"/>
    <d v="1899-12-30T11:02:00"/>
    <s v="No"/>
    <n v="18"/>
    <x v="13"/>
    <x v="13"/>
  </r>
  <r>
    <s v="T2"/>
    <s v="Nice"/>
    <x v="0"/>
    <s v="EI544"/>
    <d v="2019-05-21T11:00:00"/>
    <s v="May"/>
    <s v="Tuesday"/>
    <n v="5"/>
    <s v="None"/>
    <d v="2019-05-21T00:00:00"/>
    <d v="1899-12-30T11:00:00"/>
    <d v="1899-12-30T11:00:00"/>
    <d v="1899-12-30T11:05:00"/>
    <s v="No"/>
    <n v="566"/>
    <x v="0"/>
    <x v="0"/>
  </r>
  <r>
    <s v="T1"/>
    <s v="London-LGW"/>
    <x v="2"/>
    <s v="FR114"/>
    <d v="2019-05-21T11:05:00"/>
    <s v="May"/>
    <s v="Tuesday"/>
    <n v="24"/>
    <s v="Medium"/>
    <d v="2019-05-21T00:00:00"/>
    <d v="1899-12-30T11:05:00"/>
    <d v="1899-12-30T11:10:00"/>
    <d v="1899-12-30T11:29:00"/>
    <s v="Yes"/>
    <n v="520"/>
    <x v="2"/>
    <x v="2"/>
  </r>
  <r>
    <s v="T1"/>
    <s v="Amsterdam"/>
    <x v="2"/>
    <s v="FR3102"/>
    <d v="2019-05-21T11:05:00"/>
    <s v="May"/>
    <s v="Tuesday"/>
    <n v="8"/>
    <s v="None"/>
    <d v="2019-05-21T00:00:00"/>
    <d v="1899-12-30T11:05:00"/>
    <d v="1899-12-30T11:10:00"/>
    <d v="1899-12-30T11:13:00"/>
    <s v="No"/>
    <n v="520"/>
    <x v="2"/>
    <x v="2"/>
  </r>
  <r>
    <s v="T2"/>
    <s v="London-LHR"/>
    <x v="0"/>
    <s v="EI162"/>
    <d v="2019-05-21T11:10:00"/>
    <s v="May"/>
    <s v="Tuesday"/>
    <n v="2"/>
    <s v="None"/>
    <d v="2019-05-21T00:00:00"/>
    <d v="1899-12-30T11:10:00"/>
    <d v="1899-12-30T11:10:00"/>
    <d v="1899-12-30T11:12:00"/>
    <s v="No"/>
    <n v="566"/>
    <x v="0"/>
    <x v="0"/>
  </r>
  <r>
    <s v="T1"/>
    <s v="Zurich"/>
    <x v="26"/>
    <s v="LX401"/>
    <d v="2019-05-21T11:15:00"/>
    <s v="May"/>
    <s v="Tuesday"/>
    <n v="28"/>
    <s v="Medium"/>
    <d v="2019-05-21T00:00:00"/>
    <d v="1899-12-30T11:15:00"/>
    <d v="1899-12-30T11:20:00"/>
    <d v="1899-12-30T11:43:00"/>
    <s v="Yes"/>
    <n v="14"/>
    <x v="22"/>
    <x v="24"/>
  </r>
  <r>
    <s v="T2"/>
    <s v="London - LCY"/>
    <x v="0"/>
    <s v="EI284"/>
    <d v="2019-05-21T11:20:00"/>
    <s v="May"/>
    <s v="Tuesday"/>
    <n v="11"/>
    <s v="Short"/>
    <d v="2019-05-21T00:00:00"/>
    <d v="1899-12-30T11:20:00"/>
    <d v="1899-12-30T11:20:00"/>
    <d v="1899-12-30T11:31:00"/>
    <s v="No"/>
    <n v="566"/>
    <x v="0"/>
    <x v="0"/>
  </r>
  <r>
    <s v="T1"/>
    <s v="Paris-CDG"/>
    <x v="15"/>
    <s v="AF1717"/>
    <d v="2019-05-21T11:20:00"/>
    <s v="May"/>
    <s v="Tuesday"/>
    <n v="3"/>
    <s v="None"/>
    <d v="2019-05-21T00:00:00"/>
    <d v="1899-12-30T11:20:00"/>
    <d v="1899-12-30T11:20:00"/>
    <d v="1899-12-30T11:23:00"/>
    <s v="No"/>
    <n v="12"/>
    <x v="14"/>
    <x v="14"/>
  </r>
  <r>
    <s v="T2"/>
    <s v="Philadelphia"/>
    <x v="18"/>
    <s v="AA723"/>
    <d v="2019-05-21T11:20:00"/>
    <s v="May"/>
    <s v="Tuesday"/>
    <n v="8"/>
    <s v="None"/>
    <d v="2019-05-21T00:00:00"/>
    <d v="1899-12-30T11:20:00"/>
    <d v="1899-12-30T11:20:00"/>
    <d v="1899-12-30T11:28:00"/>
    <s v="No"/>
    <n v="11"/>
    <x v="13"/>
    <x v="17"/>
  </r>
  <r>
    <s v="T2"/>
    <s v="Chicago"/>
    <x v="0"/>
    <s v="EI123"/>
    <d v="2019-05-21T11:30:00"/>
    <s v="May"/>
    <s v="Tuesday"/>
    <n v="14"/>
    <s v="Short"/>
    <d v="2019-05-21T00:00:00"/>
    <d v="1899-12-30T11:30:00"/>
    <d v="1899-12-30T11:30:00"/>
    <d v="1899-12-30T11:44:00"/>
    <s v="No"/>
    <n v="566"/>
    <x v="0"/>
    <x v="0"/>
  </r>
  <r>
    <s v="T2"/>
    <s v="Boston"/>
    <x v="0"/>
    <s v="EI137"/>
    <d v="2019-05-21T11:30:00"/>
    <s v="May"/>
    <s v="Tuesday"/>
    <n v="10"/>
    <s v="Short"/>
    <d v="2019-05-21T00:00:00"/>
    <d v="1899-12-30T11:30:00"/>
    <d v="1899-12-30T11:30:00"/>
    <d v="1899-12-30T11:40:00"/>
    <s v="No"/>
    <n v="566"/>
    <x v="0"/>
    <x v="0"/>
  </r>
  <r>
    <s v="T2"/>
    <s v="Malaga"/>
    <x v="0"/>
    <s v="EI584"/>
    <d v="2019-05-21T11:45:00"/>
    <s v="May"/>
    <s v="Tuesday"/>
    <n v="16"/>
    <s v="Short"/>
    <d v="2019-05-21T00:00:00"/>
    <d v="1899-12-30T11:45:00"/>
    <d v="1899-12-30T11:50:00"/>
    <d v="1899-12-30T12:01:00"/>
    <s v="No"/>
    <n v="566"/>
    <x v="0"/>
    <x v="0"/>
  </r>
  <r>
    <s v="T2"/>
    <s v="Faro"/>
    <x v="0"/>
    <s v="EI494"/>
    <d v="2019-05-21T11:45:00"/>
    <s v="May"/>
    <s v="Tuesday"/>
    <n v="7"/>
    <s v="None"/>
    <d v="2019-05-21T00:00:00"/>
    <d v="1899-12-30T11:45:00"/>
    <d v="1899-12-30T11:50:00"/>
    <d v="1899-12-30T11:52:00"/>
    <s v="No"/>
    <n v="566"/>
    <x v="0"/>
    <x v="0"/>
  </r>
  <r>
    <s v="T2"/>
    <s v="Lyon-Saint Exupery"/>
    <x v="0"/>
    <s v="EI552"/>
    <d v="2019-05-21T11:45:00"/>
    <s v="May"/>
    <s v="Tuesday"/>
    <n v="8"/>
    <s v="None"/>
    <d v="2019-05-21T00:00:00"/>
    <d v="1899-12-30T11:45:00"/>
    <d v="1899-12-30T11:50:00"/>
    <d v="1899-12-30T11:53:00"/>
    <s v="No"/>
    <n v="566"/>
    <x v="0"/>
    <x v="0"/>
  </r>
  <r>
    <s v="T2"/>
    <s v="Toulouse"/>
    <x v="0"/>
    <s v="EI532"/>
    <d v="2019-05-21T12:00:00"/>
    <s v="May"/>
    <s v="Tuesday"/>
    <n v="3"/>
    <s v="None"/>
    <d v="2019-05-21T00:00:00"/>
    <d v="1899-12-30T12:00:00"/>
    <d v="1899-12-30T12:00:00"/>
    <d v="1899-12-30T12:03:00"/>
    <s v="No"/>
    <n v="566"/>
    <x v="0"/>
    <x v="0"/>
  </r>
  <r>
    <s v="T1"/>
    <s v="Eindhoven"/>
    <x v="2"/>
    <s v="FR1964"/>
    <d v="2019-05-21T12:00:00"/>
    <s v="May"/>
    <s v="Tuesday"/>
    <n v="5"/>
    <s v="None"/>
    <d v="2019-05-21T00:00:00"/>
    <d v="1899-12-30T12:00:00"/>
    <d v="1899-12-30T12:00:00"/>
    <d v="1899-12-30T12:05:00"/>
    <s v="No"/>
    <n v="520"/>
    <x v="2"/>
    <x v="2"/>
  </r>
  <r>
    <s v="T1"/>
    <s v="Frankfurt"/>
    <x v="12"/>
    <s v="LH979"/>
    <d v="2019-05-21T12:10:00"/>
    <s v="May"/>
    <s v="Tuesday"/>
    <n v="1"/>
    <s v="None"/>
    <d v="2019-05-21T00:00:00"/>
    <d v="1899-12-30T12:10:00"/>
    <d v="1899-12-30T12:10:00"/>
    <d v="1899-12-30T12:11:00"/>
    <s v="No"/>
    <n v="17"/>
    <x v="11"/>
    <x v="11"/>
  </r>
  <r>
    <s v="T1"/>
    <s v="Bournemouth"/>
    <x v="2"/>
    <s v="FR2269"/>
    <d v="2019-05-21T12:10:00"/>
    <s v="May"/>
    <s v="Tuesday"/>
    <n v="3"/>
    <s v="None"/>
    <d v="2019-05-21T00:00:00"/>
    <d v="1899-12-30T12:10:00"/>
    <d v="1899-12-30T12:10:00"/>
    <d v="1899-12-30T12:13:00"/>
    <s v="No"/>
    <n v="520"/>
    <x v="2"/>
    <x v="2"/>
  </r>
  <r>
    <s v="T2"/>
    <s v="Atlanta"/>
    <x v="22"/>
    <s v="DL177"/>
    <d v="2019-05-21T12:20:00"/>
    <s v="May"/>
    <s v="Tuesday"/>
    <n v="22"/>
    <s v="Medium"/>
    <d v="2019-05-21T00:00:00"/>
    <d v="1899-12-30T12:20:00"/>
    <d v="1899-12-30T12:20:00"/>
    <d v="1899-12-30T12:42:00"/>
    <s v="Yes"/>
    <n v="17"/>
    <x v="19"/>
    <x v="21"/>
  </r>
  <r>
    <s v="T1"/>
    <s v="Toronto YYZ"/>
    <x v="23"/>
    <s v="AC843"/>
    <d v="2019-05-21T12:25:00"/>
    <s v="May"/>
    <s v="Tuesday"/>
    <n v="110"/>
    <s v="Long"/>
    <d v="2019-05-21T00:00:00"/>
    <d v="1899-12-30T12:25:00"/>
    <d v="1899-12-30T12:30:00"/>
    <d v="1899-12-30T14:15:00"/>
    <s v="Yes"/>
    <n v="10"/>
    <x v="20"/>
    <x v="22"/>
  </r>
  <r>
    <s v="T2"/>
    <s v="Washington"/>
    <x v="0"/>
    <s v="EI119"/>
    <d v="2019-05-21T12:35:00"/>
    <s v="May"/>
    <s v="Tuesday"/>
    <n v="15"/>
    <s v="Short"/>
    <d v="2019-05-21T00:00:00"/>
    <d v="1899-12-30T12:35:00"/>
    <d v="1899-12-30T12:40:00"/>
    <d v="1899-12-30T12:50:00"/>
    <s v="No"/>
    <n v="566"/>
    <x v="0"/>
    <x v="0"/>
  </r>
  <r>
    <s v="T2"/>
    <s v="San Francisco"/>
    <x v="0"/>
    <s v="EI147"/>
    <d v="2019-05-21T12:35:00"/>
    <s v="May"/>
    <s v="Tuesday"/>
    <n v="12"/>
    <s v="Short"/>
    <d v="2019-05-21T00:00:00"/>
    <d v="1899-12-30T12:35:00"/>
    <d v="1899-12-30T12:40:00"/>
    <d v="1899-12-30T12:47:00"/>
    <s v="No"/>
    <n v="566"/>
    <x v="0"/>
    <x v="0"/>
  </r>
  <r>
    <s v="T1"/>
    <s v="Edinburgh"/>
    <x v="2"/>
    <s v="FR816"/>
    <d v="2019-05-21T12:35:00"/>
    <s v="May"/>
    <s v="Tuesday"/>
    <n v="9"/>
    <s v="None"/>
    <d v="2019-05-21T00:00:00"/>
    <d v="1899-12-30T12:35:00"/>
    <d v="1899-12-30T12:40:00"/>
    <d v="1899-12-30T12:44:00"/>
    <s v="No"/>
    <n v="520"/>
    <x v="2"/>
    <x v="2"/>
  </r>
  <r>
    <s v="T1"/>
    <s v="Inverness"/>
    <x v="24"/>
    <s v="LM664"/>
    <d v="2019-05-21T12:35:00"/>
    <s v="May"/>
    <s v="Tuesday"/>
    <n v="9"/>
    <s v="None"/>
    <d v="2019-05-21T00:00:00"/>
    <d v="1899-12-30T12:35:00"/>
    <d v="1899-12-30T12:40:00"/>
    <d v="1899-12-30T12:44:00"/>
    <s v="No"/>
    <n v="2"/>
    <x v="1"/>
    <x v="18"/>
  </r>
  <r>
    <s v="T2"/>
    <s v="Kerry"/>
    <x v="0"/>
    <s v="EI3204"/>
    <d v="2019-05-21T12:40:00"/>
    <s v="May"/>
    <s v="Tuesday"/>
    <n v="5"/>
    <s v="None"/>
    <d v="2019-05-21T00:00:00"/>
    <d v="1899-12-30T12:40:00"/>
    <d v="1899-12-30T12:40:00"/>
    <d v="1899-12-30T12:45:00"/>
    <s v="No"/>
    <n v="566"/>
    <x v="0"/>
    <x v="0"/>
  </r>
  <r>
    <s v="T1"/>
    <s v="Copenhagen"/>
    <x v="33"/>
    <s v="SK538"/>
    <d v="2019-05-21T12:40:00"/>
    <s v="May"/>
    <s v="Tuesday"/>
    <n v="14"/>
    <s v="Short"/>
    <d v="2019-05-21T00:00:00"/>
    <d v="1899-12-30T12:40:00"/>
    <d v="1899-12-30T12:40:00"/>
    <d v="1899-12-30T12:54:00"/>
    <s v="No"/>
    <n v="4"/>
    <x v="10"/>
    <x v="30"/>
  </r>
  <r>
    <s v="T2"/>
    <s v="Verona"/>
    <x v="0"/>
    <s v="EI412"/>
    <d v="2019-05-21T12:45:00"/>
    <s v="May"/>
    <s v="Tuesday"/>
    <n v="1"/>
    <s v="None"/>
    <d v="2019-05-21T00:00:00"/>
    <d v="1899-12-30T12:45:00"/>
    <d v="1899-12-30T12:50:00"/>
    <d v="1899-12-30T12:46:00"/>
    <s v="No"/>
    <n v="566"/>
    <x v="0"/>
    <x v="0"/>
  </r>
  <r>
    <s v="T1"/>
    <s v="London-LGW"/>
    <x v="2"/>
    <s v="FR122"/>
    <d v="2019-05-21T12:50:00"/>
    <s v="May"/>
    <s v="Tuesday"/>
    <n v="19"/>
    <s v="Short"/>
    <d v="2019-05-21T00:00:00"/>
    <d v="1899-12-30T12:50:00"/>
    <d v="1899-12-30T12:50:00"/>
    <d v="1899-12-30T13:09:00"/>
    <s v="No"/>
    <n v="520"/>
    <x v="2"/>
    <x v="2"/>
  </r>
  <r>
    <s v="T2"/>
    <s v="Oslo"/>
    <x v="6"/>
    <s v="DY1363"/>
    <d v="2019-05-21T12:55:00"/>
    <s v="May"/>
    <s v="Tuesday"/>
    <n v="6"/>
    <s v="None"/>
    <d v="2019-05-21T00:00:00"/>
    <d v="1899-12-30T12:55:00"/>
    <d v="1899-12-30T13:00:00"/>
    <d v="1899-12-30T13:01:00"/>
    <s v="No"/>
    <n v="18"/>
    <x v="5"/>
    <x v="5"/>
  </r>
  <r>
    <s v="T2"/>
    <s v="Washington"/>
    <x v="20"/>
    <s v="UA127"/>
    <d v="2019-05-21T12:55:00"/>
    <s v="May"/>
    <s v="Tuesday"/>
    <n v="3"/>
    <s v="None"/>
    <d v="2019-05-21T00:00:00"/>
    <d v="1899-12-30T12:55:00"/>
    <d v="1899-12-30T13:00:00"/>
    <d v="1899-12-30T12:58:00"/>
    <s v="No"/>
    <n v="18"/>
    <x v="17"/>
    <x v="19"/>
  </r>
  <r>
    <s v="T2"/>
    <s v="Newark"/>
    <x v="0"/>
    <s v="EI101"/>
    <d v="2019-05-21T13:00:00"/>
    <s v="May"/>
    <s v="Tuesday"/>
    <n v="6"/>
    <s v="None"/>
    <d v="2019-05-21T00:00:00"/>
    <d v="1899-12-30T13:00:00"/>
    <d v="1899-12-30T13:00:00"/>
    <d v="1899-12-30T13:06:00"/>
    <s v="No"/>
    <n v="566"/>
    <x v="0"/>
    <x v="0"/>
  </r>
  <r>
    <s v="T2"/>
    <s v="Santiago"/>
    <x v="0"/>
    <s v="EI742"/>
    <d v="2019-05-21T13:05:00"/>
    <s v="May"/>
    <s v="Tuesday"/>
    <n v="4"/>
    <s v="None"/>
    <d v="2019-05-21T00:00:00"/>
    <d v="1899-12-30T13:05:00"/>
    <d v="1899-12-30T13:10:00"/>
    <d v="1899-12-30T13:09:00"/>
    <s v="No"/>
    <n v="566"/>
    <x v="0"/>
    <x v="0"/>
  </r>
  <r>
    <s v="T2"/>
    <s v="Edinburgh"/>
    <x v="0"/>
    <s v="EI3254"/>
    <d v="2019-05-21T13:10:00"/>
    <s v="May"/>
    <s v="Tuesday"/>
    <n v="45"/>
    <s v="Long"/>
    <d v="2019-05-21T00:00:00"/>
    <d v="1899-12-30T13:10:00"/>
    <d v="1899-12-30T13:10:00"/>
    <d v="1899-12-30T13:55:00"/>
    <s v="Yes"/>
    <n v="566"/>
    <x v="0"/>
    <x v="0"/>
  </r>
  <r>
    <s v="T1"/>
    <s v="Nantes"/>
    <x v="2"/>
    <s v="FR1986"/>
    <d v="2019-05-21T13:15:00"/>
    <s v="May"/>
    <s v="Tuesday"/>
    <n v="25"/>
    <s v="Medium"/>
    <d v="2019-05-21T00:00:00"/>
    <d v="1899-12-30T13:15:00"/>
    <d v="1899-12-30T13:20:00"/>
    <d v="1899-12-30T13:40:00"/>
    <s v="Yes"/>
    <n v="520"/>
    <x v="2"/>
    <x v="2"/>
  </r>
  <r>
    <s v="T2"/>
    <s v="Donegal"/>
    <x v="0"/>
    <s v="EI3402"/>
    <d v="2019-05-21T13:15:00"/>
    <s v="May"/>
    <s v="Tuesday"/>
    <n v="23"/>
    <s v="Medium"/>
    <d v="2019-05-21T00:00:00"/>
    <d v="1899-12-30T13:15:00"/>
    <d v="1899-12-30T13:20:00"/>
    <d v="1899-12-30T13:38:00"/>
    <s v="Yes"/>
    <n v="566"/>
    <x v="0"/>
    <x v="0"/>
  </r>
  <r>
    <s v="T2"/>
    <s v="Aberdeen"/>
    <x v="0"/>
    <s v="EI3242"/>
    <d v="2019-05-21T13:20:00"/>
    <s v="May"/>
    <s v="Tuesday"/>
    <n v="7"/>
    <s v="None"/>
    <d v="2019-05-21T00:00:00"/>
    <d v="1899-12-30T13:20:00"/>
    <d v="1899-12-30T13:20:00"/>
    <d v="1899-12-30T13:27:00"/>
    <s v="No"/>
    <n v="566"/>
    <x v="0"/>
    <x v="0"/>
  </r>
  <r>
    <s v="T1"/>
    <s v="Amsterdam"/>
    <x v="7"/>
    <s v="KL936"/>
    <d v="2019-05-21T13:20:00"/>
    <s v="May"/>
    <s v="Tuesday"/>
    <n v="24"/>
    <s v="Medium"/>
    <d v="2019-05-21T00:00:00"/>
    <d v="1899-12-30T13:20:00"/>
    <d v="1899-12-30T13:20:00"/>
    <d v="1899-12-30T13:44:00"/>
    <s v="Yes"/>
    <n v="50"/>
    <x v="6"/>
    <x v="6"/>
  </r>
  <r>
    <s v="T2"/>
    <s v="Birmingham"/>
    <x v="0"/>
    <s v="EI272"/>
    <d v="2019-05-21T13:30:00"/>
    <s v="May"/>
    <s v="Tuesday"/>
    <n v="6"/>
    <s v="None"/>
    <d v="2019-05-21T00:00:00"/>
    <d v="1899-12-30T13:30:00"/>
    <d v="1899-12-30T13:30:00"/>
    <d v="1899-12-30T13:36:00"/>
    <s v="No"/>
    <n v="566"/>
    <x v="0"/>
    <x v="0"/>
  </r>
  <r>
    <s v="T2"/>
    <s v="Toronto YYZ"/>
    <x v="0"/>
    <s v="EI129"/>
    <d v="2019-05-21T13:35:00"/>
    <s v="May"/>
    <s v="Tuesday"/>
    <n v="2"/>
    <s v="None"/>
    <d v="2019-05-21T00:00:00"/>
    <d v="1899-12-30T13:35:00"/>
    <d v="1899-12-30T13:40:00"/>
    <d v="1899-12-30T13:37:00"/>
    <s v="No"/>
    <n v="566"/>
    <x v="0"/>
    <x v="0"/>
  </r>
  <r>
    <s v="T2"/>
    <s v="Chicago"/>
    <x v="18"/>
    <s v="AA209"/>
    <d v="2019-05-21T13:35:00"/>
    <s v="May"/>
    <s v="Tuesday"/>
    <n v="81"/>
    <s v="Long"/>
    <d v="2019-05-21T00:00:00"/>
    <d v="1899-12-30T13:35:00"/>
    <d v="1899-12-30T13:40:00"/>
    <d v="1899-12-30T14:56:00"/>
    <s v="Yes"/>
    <n v="11"/>
    <x v="13"/>
    <x v="17"/>
  </r>
  <r>
    <s v="T2"/>
    <s v="Paris-CDG"/>
    <x v="0"/>
    <s v="EI526"/>
    <d v="2019-05-21T13:40:00"/>
    <s v="May"/>
    <s v="Tuesday"/>
    <n v="15"/>
    <s v="Short"/>
    <d v="2019-05-21T00:00:00"/>
    <d v="1899-12-30T13:40:00"/>
    <d v="1899-12-30T13:40:00"/>
    <d v="1899-12-30T13:55:00"/>
    <s v="No"/>
    <n v="566"/>
    <x v="0"/>
    <x v="0"/>
  </r>
  <r>
    <s v="T2"/>
    <s v="London-LHR"/>
    <x v="0"/>
    <s v="EI166"/>
    <d v="2019-05-21T13:40:00"/>
    <s v="May"/>
    <s v="Tuesday"/>
    <n v="0"/>
    <s v="None"/>
    <d v="2019-05-21T00:00:00"/>
    <d v="1899-12-30T13:40:00"/>
    <d v="1899-12-30T13:40:00"/>
    <d v="1899-12-30T13:40:00"/>
    <s v="No"/>
    <n v="566"/>
    <x v="0"/>
    <x v="0"/>
  </r>
  <r>
    <s v="T2"/>
    <s v="Amsterdam"/>
    <x v="0"/>
    <s v="EI608"/>
    <d v="2019-05-21T13:50:00"/>
    <s v="May"/>
    <s v="Tuesday"/>
    <n v="9"/>
    <s v="None"/>
    <d v="2019-05-21T00:00:00"/>
    <d v="1899-12-30T13:50:00"/>
    <d v="1899-12-30T13:50:00"/>
    <d v="1899-12-30T13:59:00"/>
    <s v="No"/>
    <n v="566"/>
    <x v="0"/>
    <x v="0"/>
  </r>
  <r>
    <s v="T1"/>
    <s v="Glasgow"/>
    <x v="2"/>
    <s v="FR5774"/>
    <d v="2019-05-21T14:00:00"/>
    <s v="May"/>
    <s v="Tuesday"/>
    <n v="12"/>
    <s v="Short"/>
    <d v="2019-05-21T00:00:00"/>
    <d v="1899-12-30T14:00:00"/>
    <d v="1899-12-30T14:00:00"/>
    <d v="1899-12-30T14:12:00"/>
    <s v="No"/>
    <n v="520"/>
    <x v="2"/>
    <x v="2"/>
  </r>
  <r>
    <s v="T1"/>
    <s v="Vienna"/>
    <x v="1"/>
    <s v="OE1341"/>
    <d v="2019-05-21T14:00:00"/>
    <s v="May"/>
    <s v="Tuesday"/>
    <n v="11"/>
    <s v="Short"/>
    <d v="2019-05-21T00:00:00"/>
    <d v="1899-12-30T14:00:00"/>
    <d v="1899-12-30T14:00:00"/>
    <d v="1899-12-30T14:11:00"/>
    <s v="No"/>
    <n v="5"/>
    <x v="1"/>
    <x v="1"/>
  </r>
  <r>
    <s v="T1"/>
    <s v="Venice"/>
    <x v="2"/>
    <s v="FR9452"/>
    <d v="2019-05-21T14:00:00"/>
    <s v="May"/>
    <s v="Tuesday"/>
    <n v="11"/>
    <s v="Short"/>
    <d v="2019-05-21T00:00:00"/>
    <d v="1899-12-30T14:00:00"/>
    <d v="1899-12-30T14:00:00"/>
    <d v="1899-12-30T14:11:00"/>
    <s v="No"/>
    <n v="520"/>
    <x v="2"/>
    <x v="2"/>
  </r>
  <r>
    <s v="T1"/>
    <s v="Stuttgart"/>
    <x v="2"/>
    <s v="FR8998"/>
    <d v="2019-05-21T14:10:00"/>
    <s v="May"/>
    <s v="Tuesday"/>
    <n v="4"/>
    <s v="None"/>
    <d v="2019-05-21T00:00:00"/>
    <d v="1899-12-30T14:10:00"/>
    <d v="1899-12-30T14:10:00"/>
    <d v="1899-12-30T14:14:00"/>
    <s v="No"/>
    <n v="520"/>
    <x v="2"/>
    <x v="2"/>
  </r>
  <r>
    <s v="T1"/>
    <s v="Paris-CDG"/>
    <x v="15"/>
    <s v="AF1817"/>
    <d v="2019-05-21T14:10:00"/>
    <s v="May"/>
    <s v="Tuesday"/>
    <n v="5"/>
    <s v="None"/>
    <d v="2019-05-21T00:00:00"/>
    <d v="1899-12-30T14:10:00"/>
    <d v="1899-12-30T14:10:00"/>
    <d v="1899-12-30T14:15:00"/>
    <s v="No"/>
    <n v="12"/>
    <x v="14"/>
    <x v="14"/>
  </r>
  <r>
    <s v="T2"/>
    <s v="Hartford"/>
    <x v="0"/>
    <s v="EI131"/>
    <d v="2019-05-21T14:20:00"/>
    <s v="May"/>
    <s v="Tuesday"/>
    <n v="7"/>
    <s v="None"/>
    <d v="2019-05-21T00:00:00"/>
    <d v="1899-12-30T14:20:00"/>
    <d v="1899-12-30T14:20:00"/>
    <d v="1899-12-30T14:27:00"/>
    <s v="No"/>
    <n v="566"/>
    <x v="0"/>
    <x v="0"/>
  </r>
  <r>
    <s v="T1"/>
    <s v="London - LCY"/>
    <x v="4"/>
    <s v="BA4473"/>
    <d v="2019-05-21T14:20:00"/>
    <s v="May"/>
    <s v="Tuesday"/>
    <n v="3"/>
    <s v="None"/>
    <d v="2019-05-21T00:00:00"/>
    <d v="1899-12-30T14:20:00"/>
    <d v="1899-12-30T14:20:00"/>
    <d v="1899-12-30T14:23:00"/>
    <s v="No"/>
    <n v="40"/>
    <x v="4"/>
    <x v="4"/>
  </r>
  <r>
    <s v="T2"/>
    <s v="Edinburgh"/>
    <x v="0"/>
    <s v="EI3256"/>
    <d v="2019-05-21T14:25:00"/>
    <s v="May"/>
    <s v="Tuesday"/>
    <n v="3"/>
    <s v="None"/>
    <d v="2019-05-21T00:00:00"/>
    <d v="1899-12-30T14:25:00"/>
    <d v="1899-12-30T14:30:00"/>
    <d v="1899-12-30T14:28:00"/>
    <s v="No"/>
    <n v="566"/>
    <x v="0"/>
    <x v="0"/>
  </r>
  <r>
    <s v="T1"/>
    <s v="Berlin"/>
    <x v="2"/>
    <s v="FR8558"/>
    <d v="2019-05-21T14:30:00"/>
    <s v="May"/>
    <s v="Tuesday"/>
    <n v="0"/>
    <s v="None"/>
    <d v="2019-05-21T00:00:00"/>
    <d v="1899-12-30T14:30:00"/>
    <d v="1899-12-30T14:30:00"/>
    <d v="1899-12-30T14:30:00"/>
    <s v="No"/>
    <n v="520"/>
    <x v="2"/>
    <x v="2"/>
  </r>
  <r>
    <s v="T2"/>
    <s v="Newburgh"/>
    <x v="6"/>
    <s v="D81763"/>
    <d v="2019-05-21T14:30:00"/>
    <s v="May"/>
    <s v="Tuesday"/>
    <n v="6"/>
    <s v="None"/>
    <d v="2019-05-21T00:00:00"/>
    <d v="1899-12-30T14:30:00"/>
    <d v="1899-12-30T14:30:00"/>
    <d v="1899-12-30T14:36:00"/>
    <s v="No"/>
    <n v="18"/>
    <x v="5"/>
    <x v="5"/>
  </r>
  <r>
    <s v="T1"/>
    <s v="Tenerife"/>
    <x v="2"/>
    <s v="FR7122"/>
    <d v="2019-05-21T14:35:00"/>
    <s v="May"/>
    <s v="Tuesday"/>
    <n v="18"/>
    <s v="Short"/>
    <d v="2019-05-21T00:00:00"/>
    <d v="1899-12-30T14:35:00"/>
    <d v="1899-12-30T14:40:00"/>
    <d v="1899-12-30T14:53:00"/>
    <s v="No"/>
    <n v="520"/>
    <x v="2"/>
    <x v="2"/>
  </r>
  <r>
    <s v="T1"/>
    <s v="Liverpool"/>
    <x v="2"/>
    <s v="FR1442"/>
    <d v="2019-05-21T14:50:00"/>
    <s v="May"/>
    <s v="Tuesday"/>
    <n v="31"/>
    <s v="Long"/>
    <d v="2019-05-21T00:00:00"/>
    <d v="1899-12-30T14:50:00"/>
    <d v="1899-12-30T14:50:00"/>
    <d v="1899-12-30T15:21:00"/>
    <s v="Yes"/>
    <n v="520"/>
    <x v="2"/>
    <x v="2"/>
  </r>
  <r>
    <s v="T2"/>
    <s v="Los Angeles"/>
    <x v="0"/>
    <s v="EI145"/>
    <d v="2019-05-21T14:55:00"/>
    <s v="May"/>
    <s v="Tuesday"/>
    <n v="12"/>
    <s v="Short"/>
    <d v="2019-05-21T00:00:00"/>
    <d v="1899-12-30T14:55:00"/>
    <d v="1899-12-30T15:00:00"/>
    <d v="1899-12-30T15:07:00"/>
    <s v="No"/>
    <n v="566"/>
    <x v="0"/>
    <x v="0"/>
  </r>
  <r>
    <s v="T2"/>
    <s v="Glasgow"/>
    <x v="0"/>
    <s v="EI3226"/>
    <d v="2019-05-21T15:00:00"/>
    <s v="May"/>
    <s v="Tuesday"/>
    <n v="1"/>
    <s v="None"/>
    <d v="2019-05-21T00:00:00"/>
    <d v="1899-12-30T15:00:00"/>
    <d v="1899-12-30T15:00:00"/>
    <d v="1899-12-30T15:01:00"/>
    <s v="No"/>
    <n v="566"/>
    <x v="0"/>
    <x v="0"/>
  </r>
  <r>
    <s v="T2"/>
    <s v="Providence"/>
    <x v="6"/>
    <s v="D81823"/>
    <d v="2019-05-21T15:00:00"/>
    <s v="May"/>
    <s v="Tuesday"/>
    <n v="6"/>
    <s v="None"/>
    <d v="2019-05-21T00:00:00"/>
    <d v="1899-12-30T15:00:00"/>
    <d v="1899-12-30T15:00:00"/>
    <d v="1899-12-30T15:06:00"/>
    <s v="No"/>
    <n v="18"/>
    <x v="5"/>
    <x v="5"/>
  </r>
  <r>
    <s v="T2"/>
    <s v="London-LGW"/>
    <x v="0"/>
    <s v="EI238"/>
    <d v="2019-05-21T15:05:00"/>
    <s v="May"/>
    <s v="Tuesday"/>
    <n v="25"/>
    <s v="Medium"/>
    <d v="2019-05-21T00:00:00"/>
    <d v="1899-12-30T15:05:00"/>
    <d v="1899-12-30T15:10:00"/>
    <d v="1899-12-30T15:30:00"/>
    <s v="Yes"/>
    <n v="566"/>
    <x v="0"/>
    <x v="0"/>
  </r>
  <r>
    <s v="T1"/>
    <s v="London-STN"/>
    <x v="2"/>
    <s v="FR294"/>
    <d v="2019-05-21T15:30:00"/>
    <s v="May"/>
    <s v="Tuesday"/>
    <n v="11"/>
    <s v="Short"/>
    <d v="2019-05-21T00:00:00"/>
    <d v="1899-12-30T15:30:00"/>
    <d v="1899-12-30T15:30:00"/>
    <d v="1899-12-30T15:41:00"/>
    <s v="No"/>
    <n v="520"/>
    <x v="2"/>
    <x v="2"/>
  </r>
  <r>
    <s v="T1"/>
    <s v="Amsterdam"/>
    <x v="2"/>
    <s v="FR3104"/>
    <d v="2019-05-21T15:30:00"/>
    <s v="May"/>
    <s v="Tuesday"/>
    <n v="16"/>
    <s v="Short"/>
    <d v="2019-05-21T00:00:00"/>
    <d v="1899-12-30T15:30:00"/>
    <d v="1899-12-30T15:30:00"/>
    <d v="1899-12-30T15:46:00"/>
    <s v="No"/>
    <n v="520"/>
    <x v="2"/>
    <x v="2"/>
  </r>
  <r>
    <s v="T2"/>
    <s v="Izmir"/>
    <x v="0"/>
    <s v="EI798"/>
    <d v="2019-05-21T15:30:00"/>
    <s v="May"/>
    <s v="Tuesday"/>
    <n v="1"/>
    <s v="None"/>
    <d v="2019-05-21T00:00:00"/>
    <d v="1899-12-30T15:30:00"/>
    <d v="1899-12-30T15:30:00"/>
    <d v="1899-12-30T15:31:00"/>
    <s v="No"/>
    <n v="566"/>
    <x v="0"/>
    <x v="0"/>
  </r>
  <r>
    <s v="T1"/>
    <s v="Leeds Bradford"/>
    <x v="2"/>
    <s v="FR156"/>
    <d v="2019-05-21T15:35:00"/>
    <s v="May"/>
    <s v="Tuesday"/>
    <n v="5"/>
    <s v="None"/>
    <d v="2019-05-21T00:00:00"/>
    <d v="1899-12-30T15:35:00"/>
    <d v="1899-12-30T15:40:00"/>
    <d v="1899-12-30T15:40:00"/>
    <s v="No"/>
    <n v="520"/>
    <x v="2"/>
    <x v="2"/>
  </r>
  <r>
    <s v="T2"/>
    <s v="Manchester"/>
    <x v="0"/>
    <s v="EI3326"/>
    <d v="2019-05-21T15:40:00"/>
    <s v="May"/>
    <s v="Tuesday"/>
    <n v="6"/>
    <s v="None"/>
    <d v="2019-05-21T00:00:00"/>
    <d v="1899-12-30T15:40:00"/>
    <d v="1899-12-30T15:40:00"/>
    <d v="1899-12-30T15:46:00"/>
    <s v="No"/>
    <n v="566"/>
    <x v="0"/>
    <x v="0"/>
  </r>
  <r>
    <s v="T2"/>
    <s v="Malaga"/>
    <x v="0"/>
    <s v="EI586"/>
    <d v="2019-05-21T15:40:00"/>
    <s v="May"/>
    <s v="Tuesday"/>
    <n v="14"/>
    <s v="Short"/>
    <d v="2019-05-21T00:00:00"/>
    <d v="1899-12-30T15:40:00"/>
    <d v="1899-12-30T15:40:00"/>
    <d v="1899-12-30T15:54:00"/>
    <s v="No"/>
    <n v="566"/>
    <x v="0"/>
    <x v="0"/>
  </r>
  <r>
    <s v="T2"/>
    <s v="London - LCY"/>
    <x v="0"/>
    <s v="EI288"/>
    <d v="2019-05-21T15:40:00"/>
    <s v="May"/>
    <s v="Tuesday"/>
    <n v="9"/>
    <s v="None"/>
    <d v="2019-05-21T00:00:00"/>
    <d v="1899-12-30T15:40:00"/>
    <d v="1899-12-30T15:40:00"/>
    <d v="1899-12-30T15:49:00"/>
    <s v="No"/>
    <n v="566"/>
    <x v="0"/>
    <x v="0"/>
  </r>
  <r>
    <s v="T1"/>
    <s v="Milan-BGY"/>
    <x v="2"/>
    <s v="FR4038"/>
    <d v="2019-05-21T15:50:00"/>
    <s v="May"/>
    <s v="Tuesday"/>
    <n v="7"/>
    <s v="None"/>
    <d v="2019-05-21T00:00:00"/>
    <d v="1899-12-30T15:50:00"/>
    <d v="1899-12-30T15:50:00"/>
    <d v="1899-12-30T15:57:00"/>
    <s v="No"/>
    <n v="520"/>
    <x v="2"/>
    <x v="2"/>
  </r>
  <r>
    <s v="T2"/>
    <s v="Orlando"/>
    <x v="0"/>
    <s v="EI121"/>
    <d v="2019-05-21T15:50:00"/>
    <s v="May"/>
    <s v="Tuesday"/>
    <n v="9"/>
    <s v="None"/>
    <d v="2019-05-21T00:00:00"/>
    <d v="1899-12-30T15:50:00"/>
    <d v="1899-12-30T15:50:00"/>
    <d v="1899-12-30T15:59:00"/>
    <s v="No"/>
    <n v="566"/>
    <x v="0"/>
    <x v="0"/>
  </r>
  <r>
    <s v="T2"/>
    <s v="London-LHR"/>
    <x v="0"/>
    <s v="EI174"/>
    <d v="2019-05-21T15:50:00"/>
    <s v="May"/>
    <s v="Tuesday"/>
    <n v="1"/>
    <s v="None"/>
    <d v="2019-05-21T00:00:00"/>
    <d v="1899-12-30T15:50:00"/>
    <d v="1899-12-30T15:50:00"/>
    <d v="1899-12-30T15:51:00"/>
    <s v="No"/>
    <n v="566"/>
    <x v="0"/>
    <x v="0"/>
  </r>
  <r>
    <s v="T1"/>
    <s v="London - LCY"/>
    <x v="4"/>
    <s v="BA4467"/>
    <d v="2019-05-21T15:55:00"/>
    <s v="May"/>
    <s v="Tuesday"/>
    <n v="2"/>
    <s v="None"/>
    <d v="2019-05-21T00:00:00"/>
    <d v="1899-12-30T15:55:00"/>
    <d v="1899-12-30T16:00:00"/>
    <d v="1899-12-30T15:57:00"/>
    <s v="No"/>
    <n v="40"/>
    <x v="4"/>
    <x v="4"/>
  </r>
  <r>
    <s v="T2"/>
    <s v="Rome"/>
    <x v="0"/>
    <s v="EI406"/>
    <d v="2019-05-21T15:55:00"/>
    <s v="May"/>
    <s v="Tuesday"/>
    <n v="4"/>
    <s v="None"/>
    <d v="2019-05-21T00:00:00"/>
    <d v="1899-12-30T15:55:00"/>
    <d v="1899-12-30T16:00:00"/>
    <d v="1899-12-30T15:59:00"/>
    <s v="No"/>
    <n v="566"/>
    <x v="0"/>
    <x v="0"/>
  </r>
  <r>
    <s v="T1"/>
    <s v="Rzeszow"/>
    <x v="2"/>
    <s v="FR862"/>
    <d v="2019-05-21T16:00:00"/>
    <s v="May"/>
    <s v="Tuesday"/>
    <n v="2"/>
    <s v="None"/>
    <d v="2019-05-21T00:00:00"/>
    <d v="1899-12-30T16:00:00"/>
    <d v="1899-12-30T16:00:00"/>
    <d v="1899-12-30T16:02:00"/>
    <s v="No"/>
    <n v="520"/>
    <x v="2"/>
    <x v="2"/>
  </r>
  <r>
    <s v="T2"/>
    <s v="Chicago"/>
    <x v="0"/>
    <s v="EI125"/>
    <d v="2019-05-21T16:00:00"/>
    <s v="May"/>
    <s v="Tuesday"/>
    <n v="2"/>
    <s v="None"/>
    <d v="2019-05-21T00:00:00"/>
    <d v="1899-12-30T16:00:00"/>
    <d v="1899-12-30T16:00:00"/>
    <d v="1899-12-30T16:02:00"/>
    <s v="No"/>
    <n v="566"/>
    <x v="0"/>
    <x v="0"/>
  </r>
  <r>
    <s v="T1"/>
    <s v="London-LTN"/>
    <x v="2"/>
    <s v="FR337"/>
    <d v="2019-05-21T16:00:00"/>
    <s v="May"/>
    <s v="Tuesday"/>
    <n v="8"/>
    <s v="None"/>
    <d v="2019-05-21T00:00:00"/>
    <d v="1899-12-30T16:00:00"/>
    <d v="1899-12-30T16:00:00"/>
    <d v="1899-12-30T16:08:00"/>
    <s v="No"/>
    <n v="520"/>
    <x v="2"/>
    <x v="2"/>
  </r>
  <r>
    <s v="T2"/>
    <s v="Bourgas"/>
    <x v="0"/>
    <s v="EI376"/>
    <d v="2019-05-21T16:10:00"/>
    <s v="May"/>
    <s v="Tuesday"/>
    <n v="4"/>
    <s v="None"/>
    <d v="2019-05-21T00:00:00"/>
    <d v="1899-12-30T16:10:00"/>
    <d v="1899-12-30T16:10:00"/>
    <d v="1899-12-30T16:14:00"/>
    <s v="No"/>
    <n v="566"/>
    <x v="0"/>
    <x v="0"/>
  </r>
  <r>
    <s v="T2"/>
    <s v="Boston"/>
    <x v="0"/>
    <s v="EI139"/>
    <d v="2019-05-21T16:20:00"/>
    <s v="May"/>
    <s v="Tuesday"/>
    <n v="6"/>
    <s v="None"/>
    <d v="2019-05-21T00:00:00"/>
    <d v="1899-12-30T16:20:00"/>
    <d v="1899-12-30T16:20:00"/>
    <d v="1899-12-30T16:26:00"/>
    <s v="No"/>
    <n v="566"/>
    <x v="0"/>
    <x v="0"/>
  </r>
  <r>
    <s v="T1"/>
    <s v="Southampton"/>
    <x v="8"/>
    <s v="BE386"/>
    <d v="2019-05-21T16:25:00"/>
    <s v="May"/>
    <s v="Tuesday"/>
    <n v="24"/>
    <s v="Medium"/>
    <d v="2019-05-21T00:00:00"/>
    <d v="1899-12-30T16:25:00"/>
    <d v="1899-12-30T16:30:00"/>
    <d v="1899-12-30T16:49:00"/>
    <s v="Yes"/>
    <n v="20"/>
    <x v="7"/>
    <x v="7"/>
  </r>
  <r>
    <s v="T1"/>
    <s v="Madrid"/>
    <x v="2"/>
    <s v="FR7156"/>
    <d v="2019-05-21T16:25:00"/>
    <s v="May"/>
    <s v="Tuesday"/>
    <n v="8"/>
    <s v="None"/>
    <d v="2019-05-21T00:00:00"/>
    <d v="1899-12-30T16:25:00"/>
    <d v="1899-12-30T16:30:00"/>
    <d v="1899-12-30T16:33:00"/>
    <s v="No"/>
    <n v="520"/>
    <x v="2"/>
    <x v="2"/>
  </r>
  <r>
    <s v="T1"/>
    <s v="London-LHR"/>
    <x v="4"/>
    <s v="BA829"/>
    <d v="2019-05-21T16:30:00"/>
    <s v="May"/>
    <s v="Tuesday"/>
    <n v="337"/>
    <s v="Long"/>
    <d v="2019-05-21T00:00:00"/>
    <d v="1899-12-30T16:30:00"/>
    <d v="1899-12-30T16:30:00"/>
    <d v="1899-12-30T22:07:00"/>
    <s v="Yes"/>
    <n v="40"/>
    <x v="4"/>
    <x v="4"/>
  </r>
  <r>
    <s v="T1"/>
    <s v="Rome"/>
    <x v="2"/>
    <s v="FR9434"/>
    <d v="2019-05-21T16:30:00"/>
    <s v="May"/>
    <s v="Tuesday"/>
    <n v="5"/>
    <s v="None"/>
    <d v="2019-05-21T00:00:00"/>
    <d v="1899-12-30T16:30:00"/>
    <d v="1899-12-30T16:30:00"/>
    <d v="1899-12-30T16:35:00"/>
    <s v="No"/>
    <n v="520"/>
    <x v="2"/>
    <x v="2"/>
  </r>
  <r>
    <s v="T1"/>
    <s v="Istanbul"/>
    <x v="14"/>
    <s v="TK1978"/>
    <d v="2019-05-21T16:30:00"/>
    <s v="May"/>
    <s v="Tuesday"/>
    <n v="35"/>
    <s v="Long"/>
    <d v="2019-05-21T00:00:00"/>
    <d v="1899-12-30T16:30:00"/>
    <d v="1899-12-30T16:30:00"/>
    <d v="1899-12-30T17:05:00"/>
    <s v="Yes"/>
    <n v="18"/>
    <x v="13"/>
    <x v="13"/>
  </r>
  <r>
    <s v="T1"/>
    <s v="Faro"/>
    <x v="2"/>
    <s v="FR7032"/>
    <d v="2019-05-21T16:40:00"/>
    <s v="May"/>
    <s v="Tuesday"/>
    <n v="2"/>
    <s v="None"/>
    <d v="2019-05-21T00:00:00"/>
    <d v="1899-12-30T16:40:00"/>
    <d v="1899-12-30T16:40:00"/>
    <d v="1899-12-30T16:42:00"/>
    <s v="No"/>
    <n v="520"/>
    <x v="2"/>
    <x v="2"/>
  </r>
  <r>
    <s v="T1"/>
    <s v="Katowice"/>
    <x v="2"/>
    <s v="FR5346"/>
    <d v="2019-05-21T16:40:00"/>
    <s v="May"/>
    <s v="Tuesday"/>
    <n v="21"/>
    <s v="Medium"/>
    <d v="2019-05-21T00:00:00"/>
    <d v="1899-12-30T16:40:00"/>
    <d v="1899-12-30T16:40:00"/>
    <d v="1899-12-30T17:01:00"/>
    <s v="Yes"/>
    <n v="520"/>
    <x v="2"/>
    <x v="2"/>
  </r>
  <r>
    <s v="T1"/>
    <s v="Goteborg"/>
    <x v="2"/>
    <s v="FR6070"/>
    <d v="2019-05-21T16:40:00"/>
    <s v="May"/>
    <s v="Tuesday"/>
    <n v="7"/>
    <s v="None"/>
    <d v="2019-05-21T00:00:00"/>
    <d v="1899-12-30T16:40:00"/>
    <d v="1899-12-30T16:40:00"/>
    <d v="1899-12-30T16:47:00"/>
    <s v="No"/>
    <n v="520"/>
    <x v="2"/>
    <x v="2"/>
  </r>
  <r>
    <s v="T1"/>
    <s v="Krakow"/>
    <x v="2"/>
    <s v="FR1901"/>
    <d v="2019-05-21T16:50:00"/>
    <s v="May"/>
    <s v="Tuesday"/>
    <n v="19"/>
    <s v="Short"/>
    <d v="2019-05-21T00:00:00"/>
    <d v="1899-12-30T16:50:00"/>
    <d v="1899-12-30T16:50:00"/>
    <d v="1899-12-30T17:09:00"/>
    <s v="No"/>
    <n v="520"/>
    <x v="2"/>
    <x v="2"/>
  </r>
  <r>
    <s v="T2"/>
    <s v="Frankfurt"/>
    <x v="0"/>
    <s v="EI656"/>
    <d v="2019-05-21T17:00:00"/>
    <s v="May"/>
    <s v="Tuesday"/>
    <n v="19"/>
    <s v="Short"/>
    <d v="2019-05-21T00:00:00"/>
    <d v="1899-12-30T17:00:00"/>
    <d v="1899-12-30T17:00:00"/>
    <d v="1899-12-30T17:19:00"/>
    <s v="No"/>
    <n v="566"/>
    <x v="0"/>
    <x v="0"/>
  </r>
  <r>
    <s v="T1"/>
    <s v="Riga"/>
    <x v="2"/>
    <s v="FR1976"/>
    <d v="2019-05-21T17:05:00"/>
    <s v="May"/>
    <s v="Tuesday"/>
    <n v="11"/>
    <s v="Short"/>
    <d v="2019-05-21T00:00:00"/>
    <d v="1899-12-30T17:05:00"/>
    <d v="1899-12-30T17:10:00"/>
    <d v="1899-12-30T17:16:00"/>
    <s v="No"/>
    <n v="520"/>
    <x v="2"/>
    <x v="2"/>
  </r>
  <r>
    <s v="T1"/>
    <s v="Barcelona"/>
    <x v="2"/>
    <s v="FR6395"/>
    <d v="2019-05-21T17:10:00"/>
    <s v="May"/>
    <s v="Tuesday"/>
    <n v="2"/>
    <s v="None"/>
    <d v="2019-05-21T00:00:00"/>
    <d v="1899-12-30T17:10:00"/>
    <d v="1899-12-30T17:10:00"/>
    <d v="1899-12-30T17:12:00"/>
    <s v="No"/>
    <n v="520"/>
    <x v="2"/>
    <x v="2"/>
  </r>
  <r>
    <s v="T1"/>
    <s v="Munich"/>
    <x v="2"/>
    <s v="FR8996"/>
    <d v="2019-05-21T17:15:00"/>
    <s v="May"/>
    <s v="Tuesday"/>
    <n v="5"/>
    <s v="None"/>
    <d v="2019-05-21T00:00:00"/>
    <d v="1899-12-30T17:15:00"/>
    <d v="1899-12-30T17:20:00"/>
    <d v="1899-12-30T17:20:00"/>
    <s v="No"/>
    <n v="520"/>
    <x v="2"/>
    <x v="2"/>
  </r>
  <r>
    <s v="T1"/>
    <s v="Amsterdam"/>
    <x v="7"/>
    <s v="KL938"/>
    <d v="2019-05-21T17:20:00"/>
    <s v="May"/>
    <s v="Tuesday"/>
    <n v="24"/>
    <s v="Medium"/>
    <d v="2019-05-21T00:00:00"/>
    <d v="1899-12-30T17:20:00"/>
    <d v="1899-12-30T17:20:00"/>
    <d v="1899-12-30T17:44:00"/>
    <s v="Yes"/>
    <n v="50"/>
    <x v="6"/>
    <x v="6"/>
  </r>
  <r>
    <s v="T1"/>
    <s v="Prague"/>
    <x v="2"/>
    <s v="FR7326"/>
    <d v="2019-05-21T17:25:00"/>
    <s v="May"/>
    <s v="Tuesday"/>
    <n v="0"/>
    <s v="None"/>
    <d v="2019-05-21T00:00:00"/>
    <d v="1899-12-30T17:25:00"/>
    <d v="1899-12-30T17:30:00"/>
    <d v="1899-12-30T17:25:00"/>
    <s v="No"/>
    <n v="520"/>
    <x v="2"/>
    <x v="2"/>
  </r>
  <r>
    <s v="T1"/>
    <s v="Nice"/>
    <x v="2"/>
    <s v="FR1958"/>
    <d v="2019-05-21T17:25:00"/>
    <s v="May"/>
    <s v="Tuesday"/>
    <n v="0"/>
    <s v="None"/>
    <d v="2019-05-21T00:00:00"/>
    <d v="1899-12-30T17:25:00"/>
    <d v="1899-12-30T17:30:00"/>
    <d v="1899-12-30T17:25:00"/>
    <s v="No"/>
    <n v="520"/>
    <x v="2"/>
    <x v="2"/>
  </r>
  <r>
    <s v="T1"/>
    <s v="Lisbon"/>
    <x v="11"/>
    <s v="TP1327"/>
    <d v="2019-05-21T17:30:00"/>
    <s v="May"/>
    <s v="Tuesday"/>
    <n v="15"/>
    <s v="Short"/>
    <d v="2019-05-21T00:00:00"/>
    <d v="1899-12-30T17:30:00"/>
    <d v="1899-12-30T17:30:00"/>
    <d v="1899-12-30T17:45:00"/>
    <s v="No"/>
    <n v="23"/>
    <x v="10"/>
    <x v="10"/>
  </r>
  <r>
    <s v="T1"/>
    <s v="Porto"/>
    <x v="2"/>
    <s v="FR7072"/>
    <d v="2019-05-21T17:30:00"/>
    <s v="May"/>
    <s v="Tuesday"/>
    <n v="0"/>
    <s v="None"/>
    <d v="2019-05-21T00:00:00"/>
    <d v="1899-12-30T17:30:00"/>
    <d v="1899-12-30T17:30:00"/>
    <d v="1899-12-30T17:30:00"/>
    <s v="No"/>
    <n v="520"/>
    <x v="2"/>
    <x v="2"/>
  </r>
  <r>
    <s v="T1"/>
    <s v="Vilnius"/>
    <x v="2"/>
    <s v="FR7148"/>
    <d v="2019-05-21T17:30:00"/>
    <s v="May"/>
    <s v="Tuesday"/>
    <n v="7"/>
    <s v="None"/>
    <d v="2019-05-21T00:00:00"/>
    <d v="1899-12-30T17:30:00"/>
    <d v="1899-12-30T17:30:00"/>
    <d v="1899-12-30T17:37:00"/>
    <s v="No"/>
    <n v="520"/>
    <x v="2"/>
    <x v="2"/>
  </r>
  <r>
    <s v="T2"/>
    <s v="Bristol"/>
    <x v="0"/>
    <s v="EI3286"/>
    <d v="2019-05-21T17:30:00"/>
    <s v="May"/>
    <s v="Tuesday"/>
    <n v="0"/>
    <s v="None"/>
    <d v="2019-05-21T00:00:00"/>
    <d v="1899-12-30T17:30:00"/>
    <d v="1899-12-30T17:30:00"/>
    <d v="1899-12-30T17:30:00"/>
    <s v="No"/>
    <n v="566"/>
    <x v="0"/>
    <x v="0"/>
  </r>
  <r>
    <s v="T2"/>
    <s v="Corfu"/>
    <x v="0"/>
    <s v="EI444"/>
    <d v="2019-05-21T17:40:00"/>
    <s v="May"/>
    <s v="Tuesday"/>
    <n v="1"/>
    <s v="None"/>
    <d v="2019-05-21T00:00:00"/>
    <d v="1899-12-30T17:40:00"/>
    <d v="1899-12-30T17:40:00"/>
    <d v="1899-12-30T17:41:00"/>
    <s v="No"/>
    <n v="566"/>
    <x v="0"/>
    <x v="0"/>
  </r>
  <r>
    <s v="T1"/>
    <s v="RMU"/>
    <x v="2"/>
    <s v="FR7094"/>
    <d v="2019-05-21T17:40:00"/>
    <s v="May"/>
    <s v="Tuesday"/>
    <n v="14"/>
    <s v="Short"/>
    <d v="2019-05-21T00:00:00"/>
    <d v="1899-12-30T17:40:00"/>
    <d v="1899-12-30T17:40:00"/>
    <d v="1899-12-30T17:54:00"/>
    <s v="No"/>
    <n v="520"/>
    <x v="2"/>
    <x v="2"/>
  </r>
  <r>
    <s v="T1"/>
    <s v="Munich"/>
    <x v="12"/>
    <s v="LH2517"/>
    <d v="2019-05-21T17:50:00"/>
    <s v="May"/>
    <s v="Tuesday"/>
    <n v="33"/>
    <s v="Long"/>
    <d v="2019-05-21T00:00:00"/>
    <d v="1899-12-30T17:50:00"/>
    <d v="1899-12-30T17:50:00"/>
    <d v="1899-12-30T18:23:00"/>
    <s v="Yes"/>
    <n v="17"/>
    <x v="11"/>
    <x v="11"/>
  </r>
  <r>
    <s v="T2"/>
    <s v="London-LGW"/>
    <x v="0"/>
    <s v="EI244"/>
    <d v="2019-05-21T17:50:00"/>
    <s v="May"/>
    <s v="Tuesday"/>
    <n v="4"/>
    <s v="None"/>
    <d v="2019-05-21T00:00:00"/>
    <d v="1899-12-30T17:50:00"/>
    <d v="1899-12-30T17:50:00"/>
    <d v="1899-12-30T17:54:00"/>
    <s v="No"/>
    <n v="566"/>
    <x v="0"/>
    <x v="0"/>
  </r>
  <r>
    <s v="T1"/>
    <s v="Liverpool"/>
    <x v="2"/>
    <s v="FR446"/>
    <d v="2019-05-21T17:50:00"/>
    <s v="May"/>
    <s v="Tuesday"/>
    <n v="6"/>
    <s v="None"/>
    <d v="2019-05-21T00:00:00"/>
    <d v="1899-12-30T17:50:00"/>
    <d v="1899-12-30T17:50:00"/>
    <d v="1899-12-30T17:56:00"/>
    <s v="No"/>
    <n v="520"/>
    <x v="2"/>
    <x v="2"/>
  </r>
  <r>
    <s v="T2"/>
    <s v="London - LCY"/>
    <x v="0"/>
    <s v="EI290"/>
    <d v="2019-05-21T17:50:00"/>
    <s v="May"/>
    <s v="Tuesday"/>
    <n v="1"/>
    <s v="None"/>
    <d v="2019-05-21T00:00:00"/>
    <d v="1899-12-30T17:50:00"/>
    <d v="1899-12-30T17:50:00"/>
    <d v="1899-12-30T17:51:00"/>
    <s v="No"/>
    <n v="566"/>
    <x v="0"/>
    <x v="0"/>
  </r>
  <r>
    <s v="T2"/>
    <s v="Berlin"/>
    <x v="0"/>
    <s v="EI338"/>
    <d v="2019-05-21T17:55:00"/>
    <s v="May"/>
    <s v="Tuesday"/>
    <n v="11"/>
    <s v="Short"/>
    <d v="2019-05-21T00:00:00"/>
    <d v="1899-12-30T17:55:00"/>
    <d v="1899-12-30T18:00:00"/>
    <d v="1899-12-30T18:06:00"/>
    <s v="No"/>
    <n v="566"/>
    <x v="0"/>
    <x v="0"/>
  </r>
  <r>
    <s v="T1"/>
    <s v="Frankfurt"/>
    <x v="12"/>
    <s v="LH981"/>
    <d v="2019-05-21T17:55:00"/>
    <s v="May"/>
    <s v="Tuesday"/>
    <n v="22"/>
    <s v="Medium"/>
    <d v="2019-05-21T00:00:00"/>
    <d v="1899-12-30T17:55:00"/>
    <d v="1899-12-30T18:00:00"/>
    <d v="1899-12-30T18:17:00"/>
    <s v="Yes"/>
    <n v="17"/>
    <x v="11"/>
    <x v="11"/>
  </r>
  <r>
    <s v="T1"/>
    <s v="Milan-BGY"/>
    <x v="2"/>
    <s v="FR4844"/>
    <d v="2019-05-21T18:00:00"/>
    <s v="May"/>
    <s v="Tuesday"/>
    <n v="10"/>
    <s v="Short"/>
    <d v="2019-05-21T00:00:00"/>
    <d v="1899-12-30T18:00:00"/>
    <d v="1899-12-30T18:00:00"/>
    <d v="1899-12-30T18:10:00"/>
    <s v="No"/>
    <n v="520"/>
    <x v="2"/>
    <x v="2"/>
  </r>
  <r>
    <s v="T2"/>
    <s v="London-LHR"/>
    <x v="0"/>
    <s v="EI178"/>
    <d v="2019-05-21T18:00:00"/>
    <s v="May"/>
    <s v="Tuesday"/>
    <n v="11"/>
    <s v="Short"/>
    <d v="2019-05-21T00:00:00"/>
    <d v="1899-12-30T18:00:00"/>
    <d v="1899-12-30T18:00:00"/>
    <d v="1899-12-30T18:11:00"/>
    <s v="No"/>
    <n v="566"/>
    <x v="0"/>
    <x v="0"/>
  </r>
  <r>
    <s v="T2"/>
    <s v="Edinburgh"/>
    <x v="0"/>
    <s v="EI3258"/>
    <d v="2019-05-21T18:00:00"/>
    <s v="May"/>
    <s v="Tuesday"/>
    <n v="17"/>
    <s v="Short"/>
    <d v="2019-05-21T00:00:00"/>
    <d v="1899-12-30T18:00:00"/>
    <d v="1899-12-30T18:00:00"/>
    <d v="1899-12-30T18:17:00"/>
    <s v="No"/>
    <n v="566"/>
    <x v="0"/>
    <x v="0"/>
  </r>
  <r>
    <s v="T1"/>
    <s v="Lisbon"/>
    <x v="2"/>
    <s v="FR7138"/>
    <d v="2019-05-21T18:10:00"/>
    <s v="May"/>
    <s v="Tuesday"/>
    <n v="4"/>
    <s v="None"/>
    <d v="2019-05-21T00:00:00"/>
    <d v="1899-12-30T18:10:00"/>
    <d v="1899-12-30T18:10:00"/>
    <d v="1899-12-30T18:14:00"/>
    <s v="No"/>
    <n v="520"/>
    <x v="2"/>
    <x v="2"/>
  </r>
  <r>
    <s v="T1"/>
    <s v="Naples"/>
    <x v="2"/>
    <s v="FR6840"/>
    <d v="2019-05-21T18:20:00"/>
    <s v="May"/>
    <s v="Tuesday"/>
    <n v="16"/>
    <s v="Short"/>
    <d v="2019-05-21T00:00:00"/>
    <d v="1899-12-30T18:20:00"/>
    <d v="1899-12-30T18:20:00"/>
    <d v="1899-12-30T18:36:00"/>
    <s v="No"/>
    <n v="520"/>
    <x v="2"/>
    <x v="2"/>
  </r>
  <r>
    <s v="T2"/>
    <s v="Milan"/>
    <x v="0"/>
    <s v="EI436"/>
    <d v="2019-05-21T18:20:00"/>
    <s v="May"/>
    <s v="Tuesday"/>
    <n v="0"/>
    <s v="None"/>
    <d v="2019-05-21T00:00:00"/>
    <d v="1899-12-30T18:20:00"/>
    <d v="1899-12-30T18:20:00"/>
    <d v="1899-12-30T18:20:00"/>
    <s v="No"/>
    <n v="566"/>
    <x v="0"/>
    <x v="0"/>
  </r>
  <r>
    <s v="T2"/>
    <s v="Glasgow"/>
    <x v="0"/>
    <s v="EI3228"/>
    <d v="2019-05-21T18:30:00"/>
    <s v="May"/>
    <s v="Tuesday"/>
    <n v="1"/>
    <s v="None"/>
    <d v="2019-05-21T00:00:00"/>
    <d v="1899-12-30T18:30:00"/>
    <d v="1899-12-30T18:30:00"/>
    <d v="1899-12-30T18:31:00"/>
    <s v="No"/>
    <n v="566"/>
    <x v="0"/>
    <x v="0"/>
  </r>
  <r>
    <s v="T2"/>
    <s v="Paris-CDG"/>
    <x v="0"/>
    <s v="EI528"/>
    <d v="2019-05-21T18:35:00"/>
    <s v="May"/>
    <s v="Tuesday"/>
    <n v="13"/>
    <s v="Short"/>
    <d v="2019-05-21T00:00:00"/>
    <d v="1899-12-30T18:35:00"/>
    <d v="1899-12-30T18:40:00"/>
    <d v="1899-12-30T18:48:00"/>
    <s v="No"/>
    <n v="566"/>
    <x v="0"/>
    <x v="0"/>
  </r>
  <r>
    <s v="T1"/>
    <s v="Amsterdam"/>
    <x v="2"/>
    <s v="FR3006"/>
    <d v="2019-05-21T18:35:00"/>
    <s v="May"/>
    <s v="Tuesday"/>
    <n v="18"/>
    <s v="Short"/>
    <d v="2019-05-21T00:00:00"/>
    <d v="1899-12-30T18:35:00"/>
    <d v="1899-12-30T18:40:00"/>
    <d v="1899-12-30T18:53:00"/>
    <s v="No"/>
    <n v="520"/>
    <x v="2"/>
    <x v="2"/>
  </r>
  <r>
    <s v="T2"/>
    <s v="Pula"/>
    <x v="0"/>
    <s v="EI478"/>
    <d v="2019-05-21T18:35:00"/>
    <s v="May"/>
    <s v="Tuesday"/>
    <n v="5"/>
    <s v="None"/>
    <d v="2019-05-21T00:00:00"/>
    <d v="1899-12-30T18:35:00"/>
    <d v="1899-12-30T18:40:00"/>
    <d v="1899-12-30T18:40:00"/>
    <s v="No"/>
    <n v="566"/>
    <x v="0"/>
    <x v="0"/>
  </r>
  <r>
    <s v="T1"/>
    <s v="Frankfurt"/>
    <x v="2"/>
    <s v="FR383"/>
    <d v="2019-05-21T18:40:00"/>
    <s v="May"/>
    <s v="Tuesday"/>
    <n v="1"/>
    <s v="None"/>
    <d v="2019-05-21T00:00:00"/>
    <d v="1899-12-30T18:40:00"/>
    <d v="1899-12-30T18:40:00"/>
    <d v="1899-12-30T18:41:00"/>
    <s v="No"/>
    <n v="520"/>
    <x v="2"/>
    <x v="2"/>
  </r>
  <r>
    <s v="T2"/>
    <s v="Barcelona"/>
    <x v="0"/>
    <s v="EI564"/>
    <d v="2019-05-21T18:45:00"/>
    <s v="May"/>
    <s v="Tuesday"/>
    <n v="4"/>
    <s v="None"/>
    <d v="2019-05-21T00:00:00"/>
    <d v="1899-12-30T18:45:00"/>
    <d v="1899-12-30T18:50:00"/>
    <d v="1899-12-30T18:49:00"/>
    <s v="No"/>
    <n v="566"/>
    <x v="0"/>
    <x v="0"/>
  </r>
  <r>
    <s v="T2"/>
    <s v="Split"/>
    <x v="0"/>
    <s v="EI470"/>
    <d v="2019-05-21T18:50:00"/>
    <s v="May"/>
    <s v="Tuesday"/>
    <n v="19"/>
    <s v="Short"/>
    <d v="2019-05-21T00:00:00"/>
    <d v="1899-12-30T18:50:00"/>
    <d v="1899-12-30T18:50:00"/>
    <d v="1899-12-30T19:09:00"/>
    <s v="No"/>
    <n v="566"/>
    <x v="0"/>
    <x v="0"/>
  </r>
  <r>
    <s v="T1"/>
    <s v="London-STN"/>
    <x v="2"/>
    <s v="FR288"/>
    <d v="2019-05-21T18:55:00"/>
    <s v="May"/>
    <s v="Tuesday"/>
    <n v="17"/>
    <s v="Short"/>
    <d v="2019-05-21T00:00:00"/>
    <d v="1899-12-30T18:55:00"/>
    <d v="1899-12-30T19:00:00"/>
    <d v="1899-12-30T19:12:00"/>
    <s v="No"/>
    <n v="520"/>
    <x v="2"/>
    <x v="2"/>
  </r>
  <r>
    <s v="T2"/>
    <s v="Lisbon"/>
    <x v="0"/>
    <s v="EI486"/>
    <d v="2019-05-21T19:00:00"/>
    <s v="May"/>
    <s v="Tuesday"/>
    <n v="2"/>
    <s v="None"/>
    <d v="2019-05-21T00:00:00"/>
    <d v="1899-12-30T19:00:00"/>
    <d v="1899-12-30T19:00:00"/>
    <d v="1899-12-30T19:02:00"/>
    <s v="No"/>
    <n v="566"/>
    <x v="0"/>
    <x v="0"/>
  </r>
  <r>
    <s v="T1"/>
    <s v="Manchester"/>
    <x v="2"/>
    <s v="FR1556"/>
    <d v="2019-05-21T19:05:00"/>
    <s v="May"/>
    <s v="Tuesday"/>
    <n v="2"/>
    <s v="None"/>
    <d v="2019-05-21T00:00:00"/>
    <d v="1899-12-30T19:05:00"/>
    <d v="1899-12-30T19:10:00"/>
    <d v="1899-12-30T19:07:00"/>
    <s v="No"/>
    <n v="520"/>
    <x v="2"/>
    <x v="2"/>
  </r>
  <r>
    <s v="T2"/>
    <s v="Palma"/>
    <x v="0"/>
    <s v="EI738"/>
    <d v="2019-05-21T19:10:00"/>
    <s v="May"/>
    <s v="Tuesday"/>
    <n v="3"/>
    <s v="None"/>
    <d v="2019-05-21T00:00:00"/>
    <d v="1899-12-30T19:10:00"/>
    <d v="1899-12-30T19:10:00"/>
    <d v="1899-12-30T19:13:00"/>
    <s v="No"/>
    <n v="566"/>
    <x v="0"/>
    <x v="0"/>
  </r>
  <r>
    <s v="T2"/>
    <s v="Leeds Bradford"/>
    <x v="0"/>
    <s v="EI3394"/>
    <d v="2019-05-21T19:15:00"/>
    <s v="May"/>
    <s v="Tuesday"/>
    <n v="22"/>
    <s v="Medium"/>
    <d v="2019-05-21T00:00:00"/>
    <d v="1899-12-30T19:15:00"/>
    <d v="1899-12-30T19:20:00"/>
    <d v="1899-12-30T19:37:00"/>
    <s v="Yes"/>
    <n v="566"/>
    <x v="0"/>
    <x v="0"/>
  </r>
  <r>
    <s v="T1"/>
    <s v="London-LGW"/>
    <x v="2"/>
    <s v="FR118"/>
    <d v="2019-05-21T19:20:00"/>
    <s v="May"/>
    <s v="Tuesday"/>
    <n v="17"/>
    <s v="Short"/>
    <d v="2019-05-21T00:00:00"/>
    <d v="1899-12-30T19:20:00"/>
    <d v="1899-12-30T19:20:00"/>
    <d v="1899-12-30T19:37:00"/>
    <s v="No"/>
    <n v="520"/>
    <x v="2"/>
    <x v="2"/>
  </r>
  <r>
    <s v="T1"/>
    <s v="Bologna"/>
    <x v="2"/>
    <s v="FR9456"/>
    <d v="2019-05-21T19:25:00"/>
    <s v="May"/>
    <s v="Tuesday"/>
    <n v="30"/>
    <s v="Long"/>
    <d v="2019-05-21T00:00:00"/>
    <d v="1899-12-30T19:25:00"/>
    <d v="1899-12-30T19:30:00"/>
    <d v="1899-12-30T19:55:00"/>
    <s v="Yes"/>
    <n v="520"/>
    <x v="2"/>
    <x v="2"/>
  </r>
  <r>
    <s v="T1"/>
    <s v="Malta"/>
    <x v="2"/>
    <s v="FR7242"/>
    <d v="2019-05-21T19:25:00"/>
    <s v="May"/>
    <s v="Tuesday"/>
    <n v="23"/>
    <s v="Medium"/>
    <d v="2019-05-21T00:00:00"/>
    <d v="1899-12-30T19:25:00"/>
    <d v="1899-12-30T19:30:00"/>
    <d v="1899-12-30T19:48:00"/>
    <s v="Yes"/>
    <n v="520"/>
    <x v="2"/>
    <x v="2"/>
  </r>
  <r>
    <s v="T1"/>
    <s v="Paris-BVA"/>
    <x v="2"/>
    <s v="FR026"/>
    <d v="2019-05-21T19:25:00"/>
    <s v="May"/>
    <s v="Tuesday"/>
    <n v="13"/>
    <s v="Short"/>
    <d v="2019-05-21T00:00:00"/>
    <d v="1899-12-30T19:25:00"/>
    <d v="1899-12-30T19:30:00"/>
    <d v="1899-12-30T19:38:00"/>
    <s v="No"/>
    <n v="520"/>
    <x v="2"/>
    <x v="2"/>
  </r>
  <r>
    <s v="T1"/>
    <s v="Luxembourg"/>
    <x v="3"/>
    <s v="LG4884"/>
    <d v="2019-05-21T19:30:00"/>
    <s v="May"/>
    <s v="Tuesday"/>
    <n v="7"/>
    <s v="None"/>
    <d v="2019-05-21T00:00:00"/>
    <d v="1899-12-30T19:30:00"/>
    <d v="1899-12-30T19:30:00"/>
    <d v="1899-12-30T19:37:00"/>
    <s v="No"/>
    <n v="4"/>
    <x v="3"/>
    <x v="3"/>
  </r>
  <r>
    <s v="T1"/>
    <s v="Faro"/>
    <x v="2"/>
    <s v="FR9370"/>
    <d v="2019-05-21T19:35:00"/>
    <s v="May"/>
    <s v="Tuesday"/>
    <n v="16"/>
    <s v="Short"/>
    <d v="2019-05-21T00:00:00"/>
    <d v="1899-12-30T19:35:00"/>
    <d v="1899-12-30T19:40:00"/>
    <d v="1899-12-30T19:51:00"/>
    <s v="No"/>
    <n v="520"/>
    <x v="2"/>
    <x v="2"/>
  </r>
  <r>
    <s v="T2"/>
    <s v="Manchester"/>
    <x v="0"/>
    <s v="EI212"/>
    <d v="2019-05-21T19:35:00"/>
    <s v="May"/>
    <s v="Tuesday"/>
    <n v="1"/>
    <s v="None"/>
    <d v="2019-05-21T00:00:00"/>
    <d v="1899-12-30T19:35:00"/>
    <d v="1899-12-30T19:40:00"/>
    <d v="1899-12-30T19:36:00"/>
    <s v="No"/>
    <n v="566"/>
    <x v="0"/>
    <x v="0"/>
  </r>
  <r>
    <s v="T1"/>
    <s v="Brussels"/>
    <x v="2"/>
    <s v="FR1456"/>
    <d v="2019-05-21T19:40:00"/>
    <s v="May"/>
    <s v="Tuesday"/>
    <n v="16"/>
    <s v="Short"/>
    <d v="2019-05-21T00:00:00"/>
    <d v="1899-12-30T19:40:00"/>
    <d v="1899-12-30T19:40:00"/>
    <d v="1899-12-30T19:56:00"/>
    <s v="No"/>
    <n v="520"/>
    <x v="2"/>
    <x v="2"/>
  </r>
  <r>
    <s v="T1"/>
    <s v="Bristol"/>
    <x v="2"/>
    <s v="FR508"/>
    <d v="2019-05-21T19:40:00"/>
    <s v="May"/>
    <s v="Tuesday"/>
    <n v="17"/>
    <s v="Short"/>
    <d v="2019-05-21T00:00:00"/>
    <d v="1899-12-30T19:40:00"/>
    <d v="1899-12-30T19:40:00"/>
    <d v="1899-12-30T19:57:00"/>
    <s v="No"/>
    <n v="520"/>
    <x v="2"/>
    <x v="2"/>
  </r>
  <r>
    <s v="T1"/>
    <s v="London-LHR"/>
    <x v="4"/>
    <s v="BA823"/>
    <d v="2019-05-21T19:50:00"/>
    <s v="May"/>
    <s v="Tuesday"/>
    <n v="25"/>
    <s v="Medium"/>
    <d v="2019-05-21T00:00:00"/>
    <d v="1899-12-30T19:50:00"/>
    <d v="1899-12-30T19:50:00"/>
    <d v="1899-12-30T20:15:00"/>
    <s v="Yes"/>
    <n v="40"/>
    <x v="4"/>
    <x v="4"/>
  </r>
  <r>
    <s v="T1"/>
    <s v="London - LCY"/>
    <x v="4"/>
    <s v="BA4471"/>
    <d v="2019-05-21T19:55:00"/>
    <s v="May"/>
    <s v="Tuesday"/>
    <n v="21"/>
    <s v="Medium"/>
    <d v="2019-05-21T00:00:00"/>
    <d v="1899-12-30T19:55:00"/>
    <d v="1899-12-30T20:00:00"/>
    <d v="1899-12-30T20:16:00"/>
    <s v="Yes"/>
    <n v="40"/>
    <x v="4"/>
    <x v="4"/>
  </r>
  <r>
    <s v="T2"/>
    <s v="Birmingham"/>
    <x v="0"/>
    <s v="EI276"/>
    <d v="2019-05-21T19:55:00"/>
    <s v="May"/>
    <s v="Tuesday"/>
    <n v="20"/>
    <s v="Medium"/>
    <d v="2019-05-21T00:00:00"/>
    <d v="1899-12-30T19:55:00"/>
    <d v="1899-12-30T20:00:00"/>
    <d v="1899-12-30T20:15:00"/>
    <s v="No"/>
    <n v="566"/>
    <x v="0"/>
    <x v="0"/>
  </r>
  <r>
    <s v="T1"/>
    <s v="Glasgow"/>
    <x v="2"/>
    <s v="FR5776"/>
    <d v="2019-05-21T20:30:00"/>
    <s v="May"/>
    <s v="Tuesday"/>
    <n v="24"/>
    <s v="Medium"/>
    <d v="2019-05-21T00:00:00"/>
    <d v="1899-12-30T20:30:00"/>
    <d v="1899-12-30T20:30:00"/>
    <d v="1899-12-30T20:54:00"/>
    <s v="Yes"/>
    <n v="520"/>
    <x v="2"/>
    <x v="2"/>
  </r>
  <r>
    <s v="T1"/>
    <s v="Manchester"/>
    <x v="2"/>
    <s v="FR558"/>
    <d v="2019-05-21T20:30:00"/>
    <s v="May"/>
    <s v="Tuesday"/>
    <n v="4"/>
    <s v="None"/>
    <d v="2019-05-21T00:00:00"/>
    <d v="1899-12-30T20:30:00"/>
    <d v="1899-12-30T20:30:00"/>
    <d v="1899-12-30T20:34:00"/>
    <s v="No"/>
    <n v="520"/>
    <x v="2"/>
    <x v="2"/>
  </r>
  <r>
    <s v="T1"/>
    <s v="Birmingham"/>
    <x v="2"/>
    <s v="FR666"/>
    <d v="2019-05-21T20:35:00"/>
    <s v="May"/>
    <s v="Tuesday"/>
    <n v="2"/>
    <s v="None"/>
    <d v="2019-05-21T00:00:00"/>
    <d v="1899-12-30T20:35:00"/>
    <d v="1899-12-30T20:40:00"/>
    <d v="1899-12-30T20:37:00"/>
    <s v="No"/>
    <n v="520"/>
    <x v="2"/>
    <x v="2"/>
  </r>
  <r>
    <s v="T1"/>
    <s v="Amsterdam"/>
    <x v="7"/>
    <s v="KL942"/>
    <d v="2019-05-21T20:45:00"/>
    <s v="May"/>
    <s v="Tuesday"/>
    <n v="34"/>
    <s v="Long"/>
    <d v="2019-05-21T00:00:00"/>
    <d v="1899-12-30T20:45:00"/>
    <d v="1899-12-30T20:50:00"/>
    <d v="1899-12-30T21:19:00"/>
    <s v="Yes"/>
    <n v="50"/>
    <x v="6"/>
    <x v="6"/>
  </r>
  <r>
    <s v="T1"/>
    <s v="Cardiff"/>
    <x v="8"/>
    <s v="BE4528"/>
    <d v="2019-05-21T21:55:00"/>
    <s v="May"/>
    <s v="Tuesday"/>
    <n v="2"/>
    <s v="None"/>
    <d v="2019-05-21T00:00:00"/>
    <d v="1899-12-30T21:55:00"/>
    <d v="1899-12-30T22:00:00"/>
    <d v="1899-12-30T21:57:00"/>
    <s v="No"/>
    <n v="20"/>
    <x v="7"/>
    <x v="7"/>
  </r>
  <r>
    <s v="T1"/>
    <s v="Munich"/>
    <x v="12"/>
    <s v="LH2521"/>
    <d v="2019-05-22T05:35:00"/>
    <s v="May"/>
    <s v="Wednesday"/>
    <n v="25"/>
    <s v="Medium"/>
    <d v="2019-05-22T00:00:00"/>
    <d v="1899-12-30T05:35:00"/>
    <d v="1899-12-30T05:40:00"/>
    <d v="1899-12-30T06:00:00"/>
    <s v="Yes"/>
    <n v="17"/>
    <x v="11"/>
    <x v="11"/>
  </r>
  <r>
    <s v="T1"/>
    <s v="Amsterdam"/>
    <x v="7"/>
    <s v="KL932"/>
    <d v="2019-05-22T05:55:00"/>
    <s v="May"/>
    <s v="Wednesday"/>
    <n v="18"/>
    <s v="Short"/>
    <d v="2019-05-22T00:00:00"/>
    <d v="1899-12-30T05:55:00"/>
    <d v="1899-12-30T06:00:00"/>
    <d v="1899-12-30T06:13:00"/>
    <s v="No"/>
    <n v="50"/>
    <x v="6"/>
    <x v="6"/>
  </r>
  <r>
    <s v="T1"/>
    <s v="Lanzarote"/>
    <x v="2"/>
    <s v="FR7124"/>
    <d v="2019-05-22T05:55:00"/>
    <s v="May"/>
    <s v="Wednesday"/>
    <n v="0"/>
    <s v="None"/>
    <d v="2019-05-22T00:00:00"/>
    <d v="1899-12-30T05:55:00"/>
    <d v="1899-12-30T06:00:00"/>
    <d v="1899-12-30T05:55:00"/>
    <s v="No"/>
    <n v="520"/>
    <x v="2"/>
    <x v="2"/>
  </r>
  <r>
    <s v="T1"/>
    <s v="Ibiza"/>
    <x v="10"/>
    <s v="TOM1396"/>
    <d v="2019-05-22T05:55:00"/>
    <s v="May"/>
    <s v="Wednesday"/>
    <n v="14"/>
    <s v="Short"/>
    <d v="2019-05-22T00:00:00"/>
    <d v="1899-12-30T05:55:00"/>
    <d v="1899-12-30T06:00:00"/>
    <d v="1899-12-30T06:09:00"/>
    <s v="No"/>
    <n v="29"/>
    <x v="9"/>
    <x v="9"/>
  </r>
  <r>
    <s v="T1"/>
    <s v="Dalaman"/>
    <x v="2"/>
    <s v="FR4620"/>
    <d v="2019-05-22T05:55:00"/>
    <s v="May"/>
    <s v="Wednesday"/>
    <n v="8"/>
    <s v="None"/>
    <d v="2019-05-22T00:00:00"/>
    <d v="1899-12-30T05:55:00"/>
    <d v="1899-12-30T06:00:00"/>
    <d v="1899-12-30T06:03:00"/>
    <s v="No"/>
    <n v="520"/>
    <x v="2"/>
    <x v="2"/>
  </r>
  <r>
    <s v="T2"/>
    <s v="Budapest"/>
    <x v="0"/>
    <s v="EI672"/>
    <d v="2019-05-22T05:55:00"/>
    <s v="May"/>
    <s v="Wednesday"/>
    <n v="5"/>
    <s v="None"/>
    <d v="2019-05-22T00:00:00"/>
    <d v="1899-12-30T05:55:00"/>
    <d v="1899-12-30T06:00:00"/>
    <d v="1899-12-30T06:00:00"/>
    <s v="No"/>
    <n v="566"/>
    <x v="0"/>
    <x v="0"/>
  </r>
  <r>
    <s v="T1"/>
    <s v="Paris-CDG"/>
    <x v="15"/>
    <s v="AF1017"/>
    <d v="2019-05-22T06:00:00"/>
    <s v="May"/>
    <s v="Wednesday"/>
    <n v="4"/>
    <s v="None"/>
    <d v="2019-05-22T00:00:00"/>
    <d v="1899-12-30T06:00:00"/>
    <d v="1899-12-30T06:00:00"/>
    <d v="1899-12-30T06:04:00"/>
    <s v="No"/>
    <n v="12"/>
    <x v="14"/>
    <x v="14"/>
  </r>
  <r>
    <s v="T2"/>
    <s v="Pisa"/>
    <x v="0"/>
    <s v="EI428"/>
    <d v="2019-05-22T06:00:00"/>
    <s v="May"/>
    <s v="Wednesday"/>
    <n v="10"/>
    <s v="Short"/>
    <d v="2019-05-22T00:00:00"/>
    <d v="1899-12-30T06:00:00"/>
    <d v="1899-12-30T06:00:00"/>
    <d v="1899-12-30T06:10:00"/>
    <s v="No"/>
    <n v="566"/>
    <x v="0"/>
    <x v="0"/>
  </r>
  <r>
    <s v="T1"/>
    <s v="Munich"/>
    <x v="2"/>
    <s v="FR8994"/>
    <d v="2019-05-22T06:10:00"/>
    <s v="May"/>
    <s v="Wednesday"/>
    <n v="8"/>
    <s v="None"/>
    <d v="2019-05-22T00:00:00"/>
    <d v="1899-12-30T06:10:00"/>
    <d v="1899-12-30T06:10:00"/>
    <d v="1899-12-30T06:18:00"/>
    <s v="No"/>
    <n v="520"/>
    <x v="2"/>
    <x v="2"/>
  </r>
  <r>
    <s v="T2"/>
    <s v="Madrid"/>
    <x v="0"/>
    <s v="EI592"/>
    <d v="2019-05-22T06:15:00"/>
    <s v="May"/>
    <s v="Wednesday"/>
    <n v="17"/>
    <s v="Short"/>
    <d v="2019-05-22T00:00:00"/>
    <d v="1899-12-30T06:15:00"/>
    <d v="1899-12-30T06:20:00"/>
    <d v="1899-12-30T06:32:00"/>
    <s v="No"/>
    <n v="566"/>
    <x v="0"/>
    <x v="0"/>
  </r>
  <r>
    <s v="T1"/>
    <s v="Barcelona"/>
    <x v="2"/>
    <s v="FR6875"/>
    <d v="2019-05-22T06:15:00"/>
    <s v="May"/>
    <s v="Wednesday"/>
    <n v="25"/>
    <s v="Medium"/>
    <d v="2019-05-22T00:00:00"/>
    <d v="1899-12-30T06:15:00"/>
    <d v="1899-12-30T06:20:00"/>
    <d v="1899-12-30T06:40:00"/>
    <s v="Yes"/>
    <n v="520"/>
    <x v="2"/>
    <x v="2"/>
  </r>
  <r>
    <s v="T2"/>
    <s v="Amsterdam"/>
    <x v="0"/>
    <s v="EI602"/>
    <d v="2019-05-22T06:15:00"/>
    <s v="May"/>
    <s v="Wednesday"/>
    <n v="18"/>
    <s v="Short"/>
    <d v="2019-05-22T00:00:00"/>
    <d v="1899-12-30T06:15:00"/>
    <d v="1899-12-30T06:20:00"/>
    <d v="1899-12-30T06:33:00"/>
    <s v="No"/>
    <n v="566"/>
    <x v="0"/>
    <x v="0"/>
  </r>
  <r>
    <s v="T2"/>
    <s v="Rome"/>
    <x v="0"/>
    <s v="EI402"/>
    <d v="2019-05-22T06:20:00"/>
    <s v="May"/>
    <s v="Wednesday"/>
    <n v="35"/>
    <s v="Long"/>
    <d v="2019-05-22T00:00:00"/>
    <d v="1899-12-30T06:20:00"/>
    <d v="1899-12-30T06:20:00"/>
    <d v="1899-12-30T06:55:00"/>
    <s v="Yes"/>
    <n v="566"/>
    <x v="0"/>
    <x v="0"/>
  </r>
  <r>
    <s v="T1"/>
    <s v="Madrid"/>
    <x v="2"/>
    <s v="FR7256"/>
    <d v="2019-05-22T06:25:00"/>
    <s v="May"/>
    <s v="Wednesday"/>
    <n v="2"/>
    <s v="None"/>
    <d v="2019-05-22T00:00:00"/>
    <d v="1899-12-30T06:25:00"/>
    <d v="1899-12-30T06:30:00"/>
    <d v="1899-12-30T06:27:00"/>
    <s v="No"/>
    <n v="520"/>
    <x v="2"/>
    <x v="2"/>
  </r>
  <r>
    <s v="T1"/>
    <s v="Malaga"/>
    <x v="2"/>
    <s v="FR7048"/>
    <d v="2019-05-22T06:25:00"/>
    <s v="May"/>
    <s v="Wednesday"/>
    <n v="10"/>
    <s v="Short"/>
    <d v="2019-05-22T00:00:00"/>
    <d v="1899-12-30T06:25:00"/>
    <d v="1899-12-30T06:30:00"/>
    <d v="1899-12-30T06:35:00"/>
    <s v="No"/>
    <n v="520"/>
    <x v="2"/>
    <x v="2"/>
  </r>
  <r>
    <s v="T1"/>
    <s v="Amsterdam"/>
    <x v="2"/>
    <s v="FR3100"/>
    <d v="2019-05-22T06:25:00"/>
    <s v="May"/>
    <s v="Wednesday"/>
    <n v="8"/>
    <s v="None"/>
    <d v="2019-05-22T00:00:00"/>
    <d v="1899-12-30T06:25:00"/>
    <d v="1899-12-30T06:30:00"/>
    <d v="1899-12-30T06:33:00"/>
    <s v="No"/>
    <n v="520"/>
    <x v="2"/>
    <x v="2"/>
  </r>
  <r>
    <s v="T1"/>
    <s v="London-LGW"/>
    <x v="2"/>
    <s v="FR120"/>
    <d v="2019-05-22T06:30:00"/>
    <s v="May"/>
    <s v="Wednesday"/>
    <n v="7"/>
    <s v="None"/>
    <d v="2019-05-22T00:00:00"/>
    <d v="1899-12-30T06:30:00"/>
    <d v="1899-12-30T06:30:00"/>
    <d v="1899-12-30T06:37:00"/>
    <s v="No"/>
    <n v="520"/>
    <x v="2"/>
    <x v="2"/>
  </r>
  <r>
    <s v="T2"/>
    <s v="London-LHR"/>
    <x v="0"/>
    <s v="EI152"/>
    <d v="2019-05-22T06:30:00"/>
    <s v="May"/>
    <s v="Wednesday"/>
    <n v="1"/>
    <s v="None"/>
    <d v="2019-05-22T00:00:00"/>
    <d v="1899-12-30T06:30:00"/>
    <d v="1899-12-30T06:30:00"/>
    <d v="1899-12-30T06:31:00"/>
    <s v="No"/>
    <n v="566"/>
    <x v="0"/>
    <x v="0"/>
  </r>
  <r>
    <s v="T2"/>
    <s v="Manchester"/>
    <x v="0"/>
    <s v="EI202"/>
    <d v="2019-05-22T06:30:00"/>
    <s v="May"/>
    <s v="Wednesday"/>
    <n v="8"/>
    <s v="None"/>
    <d v="2019-05-22T00:00:00"/>
    <d v="1899-12-30T06:30:00"/>
    <d v="1899-12-30T06:30:00"/>
    <d v="1899-12-30T06:38:00"/>
    <s v="No"/>
    <n v="566"/>
    <x v="0"/>
    <x v="0"/>
  </r>
  <r>
    <s v="T2"/>
    <s v="Birmingham"/>
    <x v="0"/>
    <s v="EI262"/>
    <d v="2019-05-22T06:30:00"/>
    <s v="May"/>
    <s v="Wednesday"/>
    <n v="5"/>
    <s v="None"/>
    <d v="2019-05-22T00:00:00"/>
    <d v="1899-12-30T06:30:00"/>
    <d v="1899-12-30T06:30:00"/>
    <d v="1899-12-30T06:35:00"/>
    <s v="No"/>
    <n v="566"/>
    <x v="0"/>
    <x v="0"/>
  </r>
  <r>
    <s v="T2"/>
    <s v="Bristol"/>
    <x v="0"/>
    <s v="EI3280"/>
    <d v="2019-05-22T06:40:00"/>
    <s v="May"/>
    <s v="Wednesday"/>
    <n v="6"/>
    <s v="None"/>
    <d v="2019-05-22T00:00:00"/>
    <d v="1899-12-30T06:40:00"/>
    <d v="1899-12-30T06:40:00"/>
    <d v="1899-12-30T06:46:00"/>
    <s v="No"/>
    <n v="566"/>
    <x v="0"/>
    <x v="0"/>
  </r>
  <r>
    <s v="T2"/>
    <s v="London - LCY"/>
    <x v="0"/>
    <s v="EI280"/>
    <d v="2019-05-22T06:40:00"/>
    <s v="May"/>
    <s v="Wednesday"/>
    <n v="19"/>
    <s v="Short"/>
    <d v="2019-05-22T00:00:00"/>
    <d v="1899-12-30T06:40:00"/>
    <d v="1899-12-30T06:40:00"/>
    <d v="1899-12-30T06:59:00"/>
    <s v="No"/>
    <n v="566"/>
    <x v="0"/>
    <x v="0"/>
  </r>
  <r>
    <s v="T2"/>
    <s v="Edinburgh"/>
    <x v="0"/>
    <s v="EI3250"/>
    <d v="2019-05-22T06:40:00"/>
    <s v="May"/>
    <s v="Wednesday"/>
    <n v="6"/>
    <s v="None"/>
    <d v="2019-05-22T00:00:00"/>
    <d v="1899-12-30T06:40:00"/>
    <d v="1899-12-30T06:40:00"/>
    <d v="1899-12-30T06:46:00"/>
    <s v="No"/>
    <n v="566"/>
    <x v="0"/>
    <x v="0"/>
  </r>
  <r>
    <s v="T2"/>
    <s v="Paris-CDG"/>
    <x v="0"/>
    <s v="EI520"/>
    <d v="2019-05-22T06:40:00"/>
    <s v="May"/>
    <s v="Wednesday"/>
    <n v="8"/>
    <s v="None"/>
    <d v="2019-05-22T00:00:00"/>
    <d v="1899-12-30T06:40:00"/>
    <d v="1899-12-30T06:40:00"/>
    <d v="1899-12-30T06:48:00"/>
    <s v="No"/>
    <n v="566"/>
    <x v="0"/>
    <x v="0"/>
  </r>
  <r>
    <s v="T1"/>
    <s v="Lisbon"/>
    <x v="2"/>
    <s v="FR7328"/>
    <d v="2019-05-22T06:45:00"/>
    <s v="May"/>
    <s v="Wednesday"/>
    <n v="6"/>
    <s v="None"/>
    <d v="2019-05-22T00:00:00"/>
    <d v="1899-12-30T06:45:00"/>
    <d v="1899-12-30T06:50:00"/>
    <d v="1899-12-30T06:51:00"/>
    <s v="No"/>
    <n v="520"/>
    <x v="2"/>
    <x v="2"/>
  </r>
  <r>
    <s v="T2"/>
    <s v="Barcelona"/>
    <x v="0"/>
    <s v="EI562"/>
    <d v="2019-05-22T06:45:00"/>
    <s v="May"/>
    <s v="Wednesday"/>
    <n v="8"/>
    <s v="None"/>
    <d v="2019-05-22T00:00:00"/>
    <d v="1899-12-30T06:45:00"/>
    <d v="1899-12-30T06:50:00"/>
    <d v="1899-12-30T06:53:00"/>
    <s v="No"/>
    <n v="566"/>
    <x v="0"/>
    <x v="0"/>
  </r>
  <r>
    <s v="T2"/>
    <s v="Berlin"/>
    <x v="0"/>
    <s v="EI330"/>
    <d v="2019-05-22T06:45:00"/>
    <s v="May"/>
    <s v="Wednesday"/>
    <n v="2"/>
    <s v="None"/>
    <d v="2019-05-22T00:00:00"/>
    <d v="1899-12-30T06:45:00"/>
    <d v="1899-12-30T06:50:00"/>
    <d v="1899-12-30T06:47:00"/>
    <s v="No"/>
    <n v="566"/>
    <x v="0"/>
    <x v="0"/>
  </r>
  <r>
    <s v="T1"/>
    <s v="Milan-BGY"/>
    <x v="2"/>
    <s v="FR9428"/>
    <d v="2019-05-22T06:50:00"/>
    <s v="May"/>
    <s v="Wednesday"/>
    <n v="4"/>
    <s v="None"/>
    <d v="2019-05-22T00:00:00"/>
    <d v="1899-12-30T06:50:00"/>
    <d v="1899-12-30T06:50:00"/>
    <d v="1899-12-30T06:54:00"/>
    <s v="No"/>
    <n v="520"/>
    <x v="2"/>
    <x v="2"/>
  </r>
  <r>
    <s v="T2"/>
    <s v="Brussels"/>
    <x v="0"/>
    <s v="EI630"/>
    <d v="2019-05-22T06:50:00"/>
    <s v="May"/>
    <s v="Wednesday"/>
    <n v="19"/>
    <s v="Short"/>
    <d v="2019-05-22T00:00:00"/>
    <d v="1899-12-30T06:50:00"/>
    <d v="1899-12-30T06:50:00"/>
    <d v="1899-12-30T07:09:00"/>
    <s v="No"/>
    <n v="566"/>
    <x v="0"/>
    <x v="0"/>
  </r>
  <r>
    <s v="T2"/>
    <s v="Hamburg"/>
    <x v="0"/>
    <s v="EI392"/>
    <d v="2019-05-22T06:50:00"/>
    <s v="May"/>
    <s v="Wednesday"/>
    <n v="10"/>
    <s v="Short"/>
    <d v="2019-05-22T00:00:00"/>
    <d v="1899-12-30T06:50:00"/>
    <d v="1899-12-30T06:50:00"/>
    <d v="1899-12-30T07:00:00"/>
    <s v="No"/>
    <n v="566"/>
    <x v="0"/>
    <x v="0"/>
  </r>
  <r>
    <s v="T1"/>
    <s v="Rome"/>
    <x v="2"/>
    <s v="FR9432"/>
    <d v="2019-05-22T06:50:00"/>
    <s v="May"/>
    <s v="Wednesday"/>
    <n v="18"/>
    <s v="Short"/>
    <d v="2019-05-22T00:00:00"/>
    <d v="1899-12-30T06:50:00"/>
    <d v="1899-12-30T06:50:00"/>
    <d v="1899-12-30T07:08:00"/>
    <s v="No"/>
    <n v="520"/>
    <x v="2"/>
    <x v="2"/>
  </r>
  <r>
    <s v="T2"/>
    <s v="Dusseldorf"/>
    <x v="0"/>
    <s v="EI692"/>
    <d v="2019-05-22T06:50:00"/>
    <s v="May"/>
    <s v="Wednesday"/>
    <n v="12"/>
    <s v="Short"/>
    <d v="2019-05-22T00:00:00"/>
    <d v="1899-12-30T06:50:00"/>
    <d v="1899-12-30T06:50:00"/>
    <d v="1899-12-30T07:02:00"/>
    <s v="No"/>
    <n v="566"/>
    <x v="0"/>
    <x v="0"/>
  </r>
  <r>
    <s v="T2"/>
    <s v="Glasgow"/>
    <x v="0"/>
    <s v="EI3220"/>
    <d v="2019-05-22T06:50:00"/>
    <s v="May"/>
    <s v="Wednesday"/>
    <n v="10"/>
    <s v="Short"/>
    <d v="2019-05-22T00:00:00"/>
    <d v="1899-12-30T06:50:00"/>
    <d v="1899-12-30T06:50:00"/>
    <d v="1899-12-30T07:00:00"/>
    <s v="No"/>
    <n v="566"/>
    <x v="0"/>
    <x v="0"/>
  </r>
  <r>
    <s v="T1"/>
    <s v="Palermo"/>
    <x v="2"/>
    <s v="FR7134"/>
    <d v="2019-05-22T06:50:00"/>
    <s v="May"/>
    <s v="Wednesday"/>
    <n v="8"/>
    <s v="None"/>
    <d v="2019-05-22T00:00:00"/>
    <d v="1899-12-30T06:50:00"/>
    <d v="1899-12-30T06:50:00"/>
    <d v="1899-12-30T06:58:00"/>
    <s v="No"/>
    <n v="520"/>
    <x v="2"/>
    <x v="2"/>
  </r>
  <r>
    <s v="T2"/>
    <s v="Milan"/>
    <x v="0"/>
    <s v="EI432"/>
    <d v="2019-05-22T07:00:00"/>
    <s v="May"/>
    <s v="Wednesday"/>
    <n v="9"/>
    <s v="None"/>
    <d v="2019-05-22T00:00:00"/>
    <d v="1899-12-30T07:00:00"/>
    <d v="1899-12-30T07:00:00"/>
    <d v="1899-12-30T07:09:00"/>
    <s v="No"/>
    <n v="566"/>
    <x v="0"/>
    <x v="0"/>
  </r>
  <r>
    <s v="T2"/>
    <s v="Malaga"/>
    <x v="0"/>
    <s v="EI582"/>
    <d v="2019-05-22T07:00:00"/>
    <s v="May"/>
    <s v="Wednesday"/>
    <n v="13"/>
    <s v="Short"/>
    <d v="2019-05-22T00:00:00"/>
    <d v="1899-12-30T07:00:00"/>
    <d v="1899-12-30T07:00:00"/>
    <d v="1899-12-30T07:13:00"/>
    <s v="No"/>
    <n v="566"/>
    <x v="0"/>
    <x v="0"/>
  </r>
  <r>
    <s v="T1"/>
    <s v="London - LCY"/>
    <x v="4"/>
    <s v="BA4461"/>
    <d v="2019-05-22T07:00:00"/>
    <s v="May"/>
    <s v="Wednesday"/>
    <n v="43"/>
    <s v="Long"/>
    <d v="2019-05-22T00:00:00"/>
    <d v="1899-12-30T07:00:00"/>
    <d v="1899-12-30T07:00:00"/>
    <d v="1899-12-30T07:43:00"/>
    <s v="Yes"/>
    <n v="40"/>
    <x v="4"/>
    <x v="4"/>
  </r>
  <r>
    <s v="T2"/>
    <s v="Frankfurt"/>
    <x v="0"/>
    <s v="EI650"/>
    <d v="2019-05-22T07:00:00"/>
    <s v="May"/>
    <s v="Wednesday"/>
    <n v="19"/>
    <s v="Short"/>
    <d v="2019-05-22T00:00:00"/>
    <d v="1899-12-30T07:00:00"/>
    <d v="1899-12-30T07:00:00"/>
    <d v="1899-12-30T07:19:00"/>
    <s v="No"/>
    <n v="566"/>
    <x v="0"/>
    <x v="0"/>
  </r>
  <r>
    <s v="T2"/>
    <s v="Zurich"/>
    <x v="0"/>
    <s v="EI342"/>
    <d v="2019-05-22T07:05:00"/>
    <s v="May"/>
    <s v="Wednesday"/>
    <n v="32"/>
    <s v="Long"/>
    <d v="2019-05-22T00:00:00"/>
    <d v="1899-12-30T07:05:00"/>
    <d v="1899-12-30T07:10:00"/>
    <d v="1899-12-30T07:37:00"/>
    <s v="Yes"/>
    <n v="566"/>
    <x v="0"/>
    <x v="0"/>
  </r>
  <r>
    <s v="T1"/>
    <s v="Liverpool"/>
    <x v="2"/>
    <s v="FR442"/>
    <d v="2019-05-22T07:10:00"/>
    <s v="May"/>
    <s v="Wednesday"/>
    <n v="7"/>
    <s v="None"/>
    <d v="2019-05-22T00:00:00"/>
    <d v="1899-12-30T07:10:00"/>
    <d v="1899-12-30T07:10:00"/>
    <d v="1899-12-30T07:17:00"/>
    <s v="No"/>
    <n v="520"/>
    <x v="2"/>
    <x v="2"/>
  </r>
  <r>
    <s v="T2"/>
    <s v="Naples"/>
    <x v="0"/>
    <s v="EI450"/>
    <d v="2019-05-22T07:10:00"/>
    <s v="May"/>
    <s v="Wednesday"/>
    <n v="7"/>
    <s v="None"/>
    <d v="2019-05-22T00:00:00"/>
    <d v="1899-12-30T07:10:00"/>
    <d v="1899-12-30T07:10:00"/>
    <d v="1899-12-30T07:17:00"/>
    <s v="No"/>
    <n v="566"/>
    <x v="0"/>
    <x v="0"/>
  </r>
  <r>
    <s v="T1"/>
    <s v="Athens"/>
    <x v="2"/>
    <s v="FR4518"/>
    <d v="2019-05-22T07:20:00"/>
    <s v="May"/>
    <s v="Wednesday"/>
    <n v="23"/>
    <s v="Medium"/>
    <d v="2019-05-22T00:00:00"/>
    <d v="1899-12-30T07:20:00"/>
    <d v="1899-12-30T07:20:00"/>
    <d v="1899-12-30T07:43:00"/>
    <s v="Yes"/>
    <n v="520"/>
    <x v="2"/>
    <x v="2"/>
  </r>
  <r>
    <s v="T1"/>
    <s v="Alicante"/>
    <x v="2"/>
    <s v="FR7762"/>
    <d v="2019-05-22T07:20:00"/>
    <s v="May"/>
    <s v="Wednesday"/>
    <n v="12"/>
    <s v="Short"/>
    <d v="2019-05-22T00:00:00"/>
    <d v="1899-12-30T07:20:00"/>
    <d v="1899-12-30T07:20:00"/>
    <d v="1899-12-30T07:32:00"/>
    <s v="No"/>
    <n v="520"/>
    <x v="2"/>
    <x v="2"/>
  </r>
  <r>
    <s v="T1"/>
    <s v="Zadar"/>
    <x v="2"/>
    <s v="FR7312"/>
    <d v="2019-05-22T07:20:00"/>
    <s v="May"/>
    <s v="Wednesday"/>
    <n v="4"/>
    <s v="None"/>
    <d v="2019-05-22T00:00:00"/>
    <d v="1899-12-30T07:20:00"/>
    <d v="1899-12-30T07:20:00"/>
    <d v="1899-12-30T07:24:00"/>
    <s v="No"/>
    <n v="520"/>
    <x v="2"/>
    <x v="2"/>
  </r>
  <r>
    <s v="T2"/>
    <s v="Dubrovnik"/>
    <x v="0"/>
    <s v="EI476"/>
    <d v="2019-05-22T07:20:00"/>
    <s v="May"/>
    <s v="Wednesday"/>
    <n v="13"/>
    <s v="Short"/>
    <d v="2019-05-22T00:00:00"/>
    <d v="1899-12-30T07:20:00"/>
    <d v="1899-12-30T07:20:00"/>
    <d v="1899-12-30T07:33:00"/>
    <s v="No"/>
    <n v="566"/>
    <x v="0"/>
    <x v="0"/>
  </r>
  <r>
    <s v="T2"/>
    <s v="London-LGW"/>
    <x v="0"/>
    <s v="EI230"/>
    <d v="2019-05-22T07:20:00"/>
    <s v="May"/>
    <s v="Wednesday"/>
    <n v="2"/>
    <s v="None"/>
    <d v="2019-05-22T00:00:00"/>
    <d v="1899-12-30T07:20:00"/>
    <d v="1899-12-30T07:20:00"/>
    <d v="1899-12-30T07:22:00"/>
    <s v="No"/>
    <n v="566"/>
    <x v="0"/>
    <x v="0"/>
  </r>
  <r>
    <s v="T1"/>
    <s v="Berlin"/>
    <x v="2"/>
    <s v="FR8556"/>
    <d v="2019-05-22T07:20:00"/>
    <s v="May"/>
    <s v="Wednesday"/>
    <n v="9"/>
    <s v="None"/>
    <d v="2019-05-22T00:00:00"/>
    <d v="1899-12-30T07:20:00"/>
    <d v="1899-12-30T07:20:00"/>
    <d v="1899-12-30T07:29:00"/>
    <s v="No"/>
    <n v="520"/>
    <x v="2"/>
    <x v="2"/>
  </r>
  <r>
    <s v="T2"/>
    <s v="Lanzarote"/>
    <x v="0"/>
    <s v="EI776"/>
    <d v="2019-05-22T07:30:00"/>
    <s v="May"/>
    <s v="Wednesday"/>
    <n v="4"/>
    <s v="None"/>
    <d v="2019-05-22T00:00:00"/>
    <d v="1899-12-30T07:30:00"/>
    <d v="1899-12-30T07:30:00"/>
    <d v="1899-12-30T07:34:00"/>
    <s v="No"/>
    <n v="566"/>
    <x v="0"/>
    <x v="0"/>
  </r>
  <r>
    <s v="T2"/>
    <s v="London - LCY"/>
    <x v="0"/>
    <s v="EI282"/>
    <d v="2019-05-22T07:30:00"/>
    <s v="May"/>
    <s v="Wednesday"/>
    <n v="3"/>
    <s v="None"/>
    <d v="2019-05-22T00:00:00"/>
    <d v="1899-12-30T07:30:00"/>
    <d v="1899-12-30T07:30:00"/>
    <d v="1899-12-30T07:33:00"/>
    <s v="No"/>
    <n v="566"/>
    <x v="0"/>
    <x v="0"/>
  </r>
  <r>
    <s v="T2"/>
    <s v="Edinburgh"/>
    <x v="0"/>
    <s v="EI3550"/>
    <d v="2019-05-22T07:40:00"/>
    <s v="May"/>
    <s v="Wednesday"/>
    <n v="3"/>
    <s v="None"/>
    <d v="2019-05-22T00:00:00"/>
    <d v="1899-12-30T07:40:00"/>
    <d v="1899-12-30T07:40:00"/>
    <d v="1899-12-30T07:43:00"/>
    <s v="No"/>
    <n v="566"/>
    <x v="0"/>
    <x v="0"/>
  </r>
  <r>
    <s v="T2"/>
    <s v="Venice"/>
    <x v="0"/>
    <s v="EI422"/>
    <d v="2019-05-22T07:40:00"/>
    <s v="May"/>
    <s v="Wednesday"/>
    <n v="8"/>
    <s v="None"/>
    <d v="2019-05-22T00:00:00"/>
    <d v="1899-12-30T07:40:00"/>
    <d v="1899-12-30T07:40:00"/>
    <d v="1899-12-30T07:48:00"/>
    <s v="No"/>
    <n v="566"/>
    <x v="0"/>
    <x v="0"/>
  </r>
  <r>
    <s v="T2"/>
    <s v="Faro"/>
    <x v="0"/>
    <s v="EI492"/>
    <d v="2019-05-22T07:40:00"/>
    <s v="May"/>
    <s v="Wednesday"/>
    <n v="2"/>
    <s v="None"/>
    <d v="2019-05-22T00:00:00"/>
    <d v="1899-12-30T07:40:00"/>
    <d v="1899-12-30T07:40:00"/>
    <d v="1899-12-30T07:42:00"/>
    <s v="No"/>
    <n v="566"/>
    <x v="0"/>
    <x v="0"/>
  </r>
  <r>
    <s v="T1"/>
    <s v="Hamburg"/>
    <x v="2"/>
    <s v="FR8511"/>
    <d v="2019-05-22T07:55:00"/>
    <s v="May"/>
    <s v="Wednesday"/>
    <n v="0"/>
    <s v="None"/>
    <d v="2019-05-22T00:00:00"/>
    <d v="1899-12-30T07:55:00"/>
    <d v="1899-12-30T08:00:00"/>
    <d v="1899-12-30T07:55:00"/>
    <s v="No"/>
    <n v="520"/>
    <x v="2"/>
    <x v="2"/>
  </r>
  <r>
    <s v="T1"/>
    <s v="Milan-BGY"/>
    <x v="2"/>
    <s v="FR4038"/>
    <d v="2019-05-22T08:00:00"/>
    <s v="May"/>
    <s v="Wednesday"/>
    <n v="10"/>
    <s v="Short"/>
    <d v="2019-05-22T00:00:00"/>
    <d v="1899-12-30T08:00:00"/>
    <d v="1899-12-30T08:00:00"/>
    <d v="1899-12-30T08:10:00"/>
    <s v="No"/>
    <n v="520"/>
    <x v="2"/>
    <x v="2"/>
  </r>
  <r>
    <s v="T1"/>
    <s v="East Midlands"/>
    <x v="2"/>
    <s v="FR534"/>
    <d v="2019-05-22T08:05:00"/>
    <s v="May"/>
    <s v="Wednesday"/>
    <n v="2"/>
    <s v="None"/>
    <d v="2019-05-22T00:00:00"/>
    <d v="1899-12-30T08:05:00"/>
    <d v="1899-12-30T08:10:00"/>
    <d v="1899-12-30T08:07:00"/>
    <s v="No"/>
    <n v="520"/>
    <x v="2"/>
    <x v="2"/>
  </r>
  <r>
    <s v="T1"/>
    <s v="London-STN"/>
    <x v="2"/>
    <s v="FR206"/>
    <d v="2019-05-22T08:20:00"/>
    <s v="May"/>
    <s v="Wednesday"/>
    <n v="2"/>
    <s v="None"/>
    <d v="2019-05-22T00:00:00"/>
    <d v="1899-12-30T08:20:00"/>
    <d v="1899-12-30T08:20:00"/>
    <d v="1899-12-30T08:22:00"/>
    <s v="No"/>
    <n v="520"/>
    <x v="2"/>
    <x v="2"/>
  </r>
  <r>
    <s v="T2"/>
    <s v="Birmingham"/>
    <x v="0"/>
    <s v="EI3700"/>
    <d v="2019-05-22T08:30:00"/>
    <s v="May"/>
    <s v="Wednesday"/>
    <n v="34"/>
    <s v="Long"/>
    <d v="2019-05-22T00:00:00"/>
    <d v="1899-12-30T08:30:00"/>
    <d v="1899-12-30T08:30:00"/>
    <d v="1899-12-30T09:04:00"/>
    <s v="Yes"/>
    <n v="566"/>
    <x v="0"/>
    <x v="0"/>
  </r>
  <r>
    <s v="T1"/>
    <s v="Amsterdam"/>
    <x v="7"/>
    <s v="KL934"/>
    <d v="2019-05-22T08:50:00"/>
    <s v="May"/>
    <s v="Wednesday"/>
    <n v="14"/>
    <s v="Short"/>
    <d v="2019-05-22T00:00:00"/>
    <d v="1899-12-30T08:50:00"/>
    <d v="1899-12-30T08:50:00"/>
    <d v="1899-12-30T09:04:00"/>
    <s v="No"/>
    <n v="50"/>
    <x v="6"/>
    <x v="6"/>
  </r>
  <r>
    <s v="T1"/>
    <s v="Geneva"/>
    <x v="26"/>
    <s v="LX411"/>
    <d v="2019-05-22T08:55:00"/>
    <s v="May"/>
    <s v="Wednesday"/>
    <n v="7"/>
    <s v="None"/>
    <d v="2019-05-22T00:00:00"/>
    <d v="1899-12-30T08:55:00"/>
    <d v="1899-12-30T09:00:00"/>
    <d v="1899-12-30T09:02:00"/>
    <s v="No"/>
    <n v="14"/>
    <x v="22"/>
    <x v="24"/>
  </r>
  <r>
    <s v="T2"/>
    <s v="Newcastle"/>
    <x v="0"/>
    <s v="EI3350"/>
    <d v="2019-05-22T09:00:00"/>
    <s v="May"/>
    <s v="Wednesday"/>
    <n v="0"/>
    <s v="None"/>
    <d v="2019-05-22T00:00:00"/>
    <d v="1899-12-30T09:00:00"/>
    <d v="1899-12-30T09:00:00"/>
    <d v="1899-12-30T09:00:00"/>
    <s v="No"/>
    <n v="566"/>
    <x v="0"/>
    <x v="0"/>
  </r>
  <r>
    <s v="T1"/>
    <s v="Halifax"/>
    <x v="30"/>
    <s v="WS051"/>
    <d v="2019-05-22T09:00:00"/>
    <s v="May"/>
    <s v="Wednesday"/>
    <n v="122"/>
    <s v="Long"/>
    <d v="2019-05-22T00:00:00"/>
    <d v="1899-12-30T09:00:00"/>
    <d v="1899-12-30T09:00:00"/>
    <d v="1899-12-30T11:02:00"/>
    <s v="Yes"/>
    <n v="2"/>
    <x v="23"/>
    <x v="16"/>
  </r>
  <r>
    <s v="T1"/>
    <s v="Frankfurt"/>
    <x v="12"/>
    <s v="LH977"/>
    <d v="2019-05-22T09:10:00"/>
    <s v="May"/>
    <s v="Wednesday"/>
    <n v="3"/>
    <s v="None"/>
    <d v="2019-05-22T00:00:00"/>
    <d v="1899-12-30T09:10:00"/>
    <d v="1899-12-30T09:10:00"/>
    <d v="1899-12-30T09:13:00"/>
    <s v="No"/>
    <n v="17"/>
    <x v="11"/>
    <x v="11"/>
  </r>
  <r>
    <s v="T1"/>
    <s v="Riga"/>
    <x v="31"/>
    <s v="BT662"/>
    <d v="2019-05-22T09:15:00"/>
    <s v="May"/>
    <s v="Wednesday"/>
    <n v="11"/>
    <s v="Short"/>
    <d v="2019-05-22T00:00:00"/>
    <d v="1899-12-30T09:15:00"/>
    <d v="1899-12-30T09:20:00"/>
    <d v="1899-12-30T09:26:00"/>
    <s v="No"/>
    <n v="3"/>
    <x v="24"/>
    <x v="28"/>
  </r>
  <r>
    <s v="T1"/>
    <s v="Tallinn"/>
    <x v="2"/>
    <s v="FR1796"/>
    <d v="2019-05-22T09:25:00"/>
    <s v="May"/>
    <s v="Wednesday"/>
    <n v="7"/>
    <s v="None"/>
    <d v="2019-05-22T00:00:00"/>
    <d v="1899-12-30T09:25:00"/>
    <d v="1899-12-30T09:30:00"/>
    <d v="1899-12-30T09:32:00"/>
    <s v="No"/>
    <n v="520"/>
    <x v="2"/>
    <x v="2"/>
  </r>
  <r>
    <s v="T2"/>
    <s v="London-LHR"/>
    <x v="0"/>
    <s v="EI156"/>
    <d v="2019-05-22T09:30:00"/>
    <s v="May"/>
    <s v="Wednesday"/>
    <n v="1"/>
    <s v="None"/>
    <d v="2019-05-22T00:00:00"/>
    <d v="1899-12-30T09:30:00"/>
    <d v="1899-12-30T09:30:00"/>
    <d v="1899-12-30T09:31:00"/>
    <s v="No"/>
    <n v="566"/>
    <x v="0"/>
    <x v="0"/>
  </r>
  <r>
    <s v="T1"/>
    <s v="Abu Dhabi"/>
    <x v="27"/>
    <s v="EY042"/>
    <d v="2019-05-22T09:35:00"/>
    <s v="May"/>
    <s v="Wednesday"/>
    <n v="7"/>
    <s v="None"/>
    <d v="2019-05-22T00:00:00"/>
    <d v="1899-12-30T09:35:00"/>
    <d v="1899-12-30T09:40:00"/>
    <d v="1899-12-30T09:42:00"/>
    <s v="No"/>
    <n v="5"/>
    <x v="15"/>
    <x v="25"/>
  </r>
  <r>
    <s v="T1"/>
    <s v="Poznan"/>
    <x v="2"/>
    <s v="FR1974"/>
    <d v="2019-05-22T09:35:00"/>
    <s v="May"/>
    <s v="Wednesday"/>
    <n v="0"/>
    <s v="None"/>
    <d v="2019-05-22T00:00:00"/>
    <d v="1899-12-30T09:35:00"/>
    <d v="1899-12-30T09:40:00"/>
    <d v="1899-12-30T09:35:00"/>
    <s v="No"/>
    <n v="520"/>
    <x v="2"/>
    <x v="2"/>
  </r>
  <r>
    <s v="T2"/>
    <s v="London-LHR"/>
    <x v="0"/>
    <s v="EI158"/>
    <d v="2019-05-22T09:40:00"/>
    <s v="May"/>
    <s v="Wednesday"/>
    <n v="1"/>
    <s v="None"/>
    <d v="2019-05-22T00:00:00"/>
    <d v="1899-12-30T09:40:00"/>
    <d v="1899-12-30T09:40:00"/>
    <d v="1899-12-30T09:41:00"/>
    <s v="No"/>
    <n v="566"/>
    <x v="0"/>
    <x v="0"/>
  </r>
  <r>
    <s v="T1"/>
    <s v="Lublin"/>
    <x v="2"/>
    <s v="FR9505"/>
    <d v="2019-05-22T09:45:00"/>
    <s v="May"/>
    <s v="Wednesday"/>
    <n v="7"/>
    <s v="None"/>
    <d v="2019-05-22T00:00:00"/>
    <d v="1899-12-30T09:45:00"/>
    <d v="1899-12-30T09:50:00"/>
    <d v="1899-12-30T09:52:00"/>
    <s v="No"/>
    <n v="520"/>
    <x v="2"/>
    <x v="2"/>
  </r>
  <r>
    <s v="T2"/>
    <s v="Manchester"/>
    <x v="0"/>
    <s v="EI3322"/>
    <d v="2019-05-22T09:50:00"/>
    <s v="May"/>
    <s v="Wednesday"/>
    <n v="2"/>
    <s v="None"/>
    <d v="2019-05-22T00:00:00"/>
    <d v="1899-12-30T09:50:00"/>
    <d v="1899-12-30T09:50:00"/>
    <d v="1899-12-30T09:52:00"/>
    <s v="No"/>
    <n v="566"/>
    <x v="0"/>
    <x v="0"/>
  </r>
  <r>
    <s v="T2"/>
    <s v="Charlotte"/>
    <x v="18"/>
    <s v="AA725"/>
    <d v="2019-05-22T09:50:00"/>
    <s v="May"/>
    <s v="Wednesday"/>
    <n v="2"/>
    <s v="None"/>
    <d v="2019-05-22T00:00:00"/>
    <d v="1899-12-30T09:50:00"/>
    <d v="1899-12-30T09:50:00"/>
    <d v="1899-12-30T09:52:00"/>
    <s v="No"/>
    <n v="11"/>
    <x v="13"/>
    <x v="17"/>
  </r>
  <r>
    <s v="T2"/>
    <s v="Paris-CDG"/>
    <x v="0"/>
    <s v="EI524"/>
    <d v="2019-05-22T09:50:00"/>
    <s v="May"/>
    <s v="Wednesday"/>
    <n v="12"/>
    <s v="Short"/>
    <d v="2019-05-22T00:00:00"/>
    <d v="1899-12-30T09:50:00"/>
    <d v="1899-12-30T09:50:00"/>
    <d v="1899-12-30T10:02:00"/>
    <s v="No"/>
    <n v="566"/>
    <x v="0"/>
    <x v="0"/>
  </r>
  <r>
    <s v="T2"/>
    <s v="Edinburgh"/>
    <x v="0"/>
    <s v="EI3252"/>
    <d v="2019-05-22T09:55:00"/>
    <s v="May"/>
    <s v="Wednesday"/>
    <n v="14"/>
    <s v="Short"/>
    <d v="2019-05-22T00:00:00"/>
    <d v="1899-12-30T09:55:00"/>
    <d v="1899-12-30T10:00:00"/>
    <d v="1899-12-30T10:09:00"/>
    <s v="No"/>
    <n v="566"/>
    <x v="0"/>
    <x v="0"/>
  </r>
  <r>
    <s v="T2"/>
    <s v="Amsterdam"/>
    <x v="0"/>
    <s v="EI604"/>
    <d v="2019-05-22T10:00:00"/>
    <s v="May"/>
    <s v="Wednesday"/>
    <n v="12"/>
    <s v="Short"/>
    <d v="2019-05-22T00:00:00"/>
    <d v="1899-12-30T10:00:00"/>
    <d v="1899-12-30T10:00:00"/>
    <d v="1899-12-30T10:12:00"/>
    <s v="No"/>
    <n v="566"/>
    <x v="0"/>
    <x v="0"/>
  </r>
  <r>
    <s v="T2"/>
    <s v="Glasgow"/>
    <x v="0"/>
    <s v="EI3222"/>
    <d v="2019-05-22T10:00:00"/>
    <s v="May"/>
    <s v="Wednesday"/>
    <n v="2"/>
    <s v="None"/>
    <d v="2019-05-22T00:00:00"/>
    <d v="1899-12-30T10:00:00"/>
    <d v="1899-12-30T10:00:00"/>
    <d v="1899-12-30T10:02:00"/>
    <s v="No"/>
    <n v="566"/>
    <x v="0"/>
    <x v="0"/>
  </r>
  <r>
    <s v="T1"/>
    <s v="Budapest"/>
    <x v="2"/>
    <s v="FR1025"/>
    <d v="2019-05-22T10:05:00"/>
    <s v="May"/>
    <s v="Wednesday"/>
    <n v="9"/>
    <s v="None"/>
    <d v="2019-05-22T00:00:00"/>
    <d v="1899-12-30T10:05:00"/>
    <d v="1899-12-30T10:10:00"/>
    <d v="1899-12-30T10:14:00"/>
    <s v="No"/>
    <n v="520"/>
    <x v="2"/>
    <x v="2"/>
  </r>
  <r>
    <s v="T1"/>
    <s v="Helsinki"/>
    <x v="29"/>
    <s v="AY1382"/>
    <d v="2019-05-22T10:15:00"/>
    <s v="May"/>
    <s v="Wednesday"/>
    <n v="14"/>
    <s v="Short"/>
    <d v="2019-05-22T00:00:00"/>
    <d v="1899-12-30T10:15:00"/>
    <d v="1899-12-30T10:20:00"/>
    <d v="1899-12-30T10:29:00"/>
    <s v="No"/>
    <n v="9"/>
    <x v="15"/>
    <x v="27"/>
  </r>
  <r>
    <s v="T1"/>
    <s v="Birmingham"/>
    <x v="2"/>
    <s v="FR664"/>
    <d v="2019-05-22T10:35:00"/>
    <s v="May"/>
    <s v="Wednesday"/>
    <n v="5"/>
    <s v="None"/>
    <d v="2019-05-22T00:00:00"/>
    <d v="1899-12-30T10:35:00"/>
    <d v="1899-12-30T10:40:00"/>
    <d v="1899-12-30T10:40:00"/>
    <s v="No"/>
    <n v="520"/>
    <x v="2"/>
    <x v="2"/>
  </r>
  <r>
    <s v="T1"/>
    <s v="Lisbon"/>
    <x v="11"/>
    <s v="TP1323"/>
    <d v="2019-05-22T10:35:00"/>
    <s v="May"/>
    <s v="Wednesday"/>
    <n v="20"/>
    <s v="Medium"/>
    <d v="2019-05-22T00:00:00"/>
    <d v="1899-12-30T10:35:00"/>
    <d v="1899-12-30T10:40:00"/>
    <d v="1899-12-30T10:55:00"/>
    <s v="No"/>
    <n v="23"/>
    <x v="10"/>
    <x v="10"/>
  </r>
  <r>
    <s v="T1"/>
    <s v="Manchester"/>
    <x v="2"/>
    <s v="FR554"/>
    <d v="2019-05-22T10:35:00"/>
    <s v="May"/>
    <s v="Wednesday"/>
    <n v="2"/>
    <s v="None"/>
    <d v="2019-05-22T00:00:00"/>
    <d v="1899-12-30T10:35:00"/>
    <d v="1899-12-30T10:40:00"/>
    <d v="1899-12-30T10:37:00"/>
    <s v="No"/>
    <n v="520"/>
    <x v="2"/>
    <x v="2"/>
  </r>
  <r>
    <s v="T2"/>
    <s v="New York"/>
    <x v="0"/>
    <s v="EI105"/>
    <d v="2019-05-22T10:50:00"/>
    <s v="May"/>
    <s v="Wednesday"/>
    <n v="27"/>
    <s v="Medium"/>
    <d v="2019-05-22T00:00:00"/>
    <d v="1899-12-30T10:50:00"/>
    <d v="1899-12-30T10:50:00"/>
    <d v="1899-12-30T11:17:00"/>
    <s v="Yes"/>
    <n v="566"/>
    <x v="0"/>
    <x v="0"/>
  </r>
  <r>
    <s v="T1"/>
    <s v="London - LCY"/>
    <x v="4"/>
    <s v="BA4465"/>
    <d v="2019-05-22T10:55:00"/>
    <s v="May"/>
    <s v="Wednesday"/>
    <n v="67"/>
    <s v="Long"/>
    <d v="2019-05-22T00:00:00"/>
    <d v="1899-12-30T10:55:00"/>
    <d v="1899-12-30T11:00:00"/>
    <d v="1899-12-30T12:02:00"/>
    <s v="Yes"/>
    <n v="40"/>
    <x v="4"/>
    <x v="4"/>
  </r>
  <r>
    <s v="T1"/>
    <s v="Istanbul"/>
    <x v="14"/>
    <s v="TK1976"/>
    <d v="2019-05-22T10:55:00"/>
    <s v="May"/>
    <s v="Wednesday"/>
    <n v="20"/>
    <s v="Medium"/>
    <d v="2019-05-22T00:00:00"/>
    <d v="1899-12-30T10:55:00"/>
    <d v="1899-12-30T11:00:00"/>
    <d v="1899-12-30T11:15:00"/>
    <s v="No"/>
    <n v="18"/>
    <x v="13"/>
    <x v="13"/>
  </r>
  <r>
    <s v="T2"/>
    <s v="Nice"/>
    <x v="0"/>
    <s v="EI544"/>
    <d v="2019-05-22T11:00:00"/>
    <s v="May"/>
    <s v="Wednesday"/>
    <n v="6"/>
    <s v="None"/>
    <d v="2019-05-22T00:00:00"/>
    <d v="1899-12-30T11:00:00"/>
    <d v="1899-12-30T11:00:00"/>
    <d v="1899-12-30T11:06:00"/>
    <s v="No"/>
    <n v="566"/>
    <x v="0"/>
    <x v="0"/>
  </r>
  <r>
    <s v="T1"/>
    <s v="Amsterdam"/>
    <x v="2"/>
    <s v="FR3102"/>
    <d v="2019-05-22T11:05:00"/>
    <s v="May"/>
    <s v="Wednesday"/>
    <n v="24"/>
    <s v="Medium"/>
    <d v="2019-05-22T00:00:00"/>
    <d v="1899-12-30T11:05:00"/>
    <d v="1899-12-30T11:10:00"/>
    <d v="1899-12-30T11:29:00"/>
    <s v="Yes"/>
    <n v="520"/>
    <x v="2"/>
    <x v="2"/>
  </r>
  <r>
    <s v="T2"/>
    <s v="London-LHR"/>
    <x v="0"/>
    <s v="EI162"/>
    <d v="2019-05-22T11:10:00"/>
    <s v="May"/>
    <s v="Wednesday"/>
    <n v="0"/>
    <s v="None"/>
    <d v="2019-05-22T00:00:00"/>
    <d v="1899-12-30T11:10:00"/>
    <d v="1899-12-30T11:10:00"/>
    <d v="1899-12-30T11:10:00"/>
    <s v="No"/>
    <n v="566"/>
    <x v="0"/>
    <x v="0"/>
  </r>
  <r>
    <s v="T1"/>
    <s v="Amsterdam"/>
    <x v="7"/>
    <s v="KL946"/>
    <d v="2019-05-22T11:10:00"/>
    <s v="May"/>
    <s v="Wednesday"/>
    <n v="20"/>
    <s v="Medium"/>
    <d v="2019-05-22T00:00:00"/>
    <d v="1899-12-30T11:10:00"/>
    <d v="1899-12-30T11:10:00"/>
    <d v="1899-12-30T11:30:00"/>
    <s v="No"/>
    <n v="50"/>
    <x v="6"/>
    <x v="6"/>
  </r>
  <r>
    <s v="T1"/>
    <s v="Zurich"/>
    <x v="26"/>
    <s v="LX401"/>
    <d v="2019-05-22T11:15:00"/>
    <s v="May"/>
    <s v="Wednesday"/>
    <n v="61"/>
    <s v="Long"/>
    <d v="2019-05-22T00:00:00"/>
    <d v="1899-12-30T11:15:00"/>
    <d v="1899-12-30T11:20:00"/>
    <d v="1899-12-30T12:16:00"/>
    <s v="Yes"/>
    <n v="14"/>
    <x v="22"/>
    <x v="24"/>
  </r>
  <r>
    <s v="T1"/>
    <s v="Paris-CDG"/>
    <x v="15"/>
    <s v="AF1717"/>
    <d v="2019-05-22T11:20:00"/>
    <s v="May"/>
    <s v="Wednesday"/>
    <n v="42"/>
    <s v="Long"/>
    <d v="2019-05-22T00:00:00"/>
    <d v="1899-12-30T11:20:00"/>
    <d v="1899-12-30T11:20:00"/>
    <d v="1899-12-30T12:02:00"/>
    <s v="Yes"/>
    <n v="12"/>
    <x v="14"/>
    <x v="14"/>
  </r>
  <r>
    <s v="T2"/>
    <s v="London - LCY"/>
    <x v="0"/>
    <s v="EI284"/>
    <d v="2019-05-22T11:20:00"/>
    <s v="May"/>
    <s v="Wednesday"/>
    <n v="8"/>
    <s v="None"/>
    <d v="2019-05-22T00:00:00"/>
    <d v="1899-12-30T11:20:00"/>
    <d v="1899-12-30T11:20:00"/>
    <d v="1899-12-30T11:28:00"/>
    <s v="No"/>
    <n v="566"/>
    <x v="0"/>
    <x v="0"/>
  </r>
  <r>
    <s v="T2"/>
    <s v="Newquay"/>
    <x v="0"/>
    <s v="EI3930"/>
    <d v="2019-05-22T11:20:00"/>
    <s v="May"/>
    <s v="Wednesday"/>
    <n v="4"/>
    <s v="None"/>
    <d v="2019-05-22T00:00:00"/>
    <d v="1899-12-30T11:20:00"/>
    <d v="1899-12-30T11:20:00"/>
    <d v="1899-12-30T11:24:00"/>
    <s v="No"/>
    <n v="566"/>
    <x v="0"/>
    <x v="0"/>
  </r>
  <r>
    <s v="T2"/>
    <s v="Chicago"/>
    <x v="0"/>
    <s v="EI123"/>
    <d v="2019-05-22T11:30:00"/>
    <s v="May"/>
    <s v="Wednesday"/>
    <n v="14"/>
    <s v="Short"/>
    <d v="2019-05-22T00:00:00"/>
    <d v="1899-12-30T11:30:00"/>
    <d v="1899-12-30T11:30:00"/>
    <d v="1899-12-30T11:44:00"/>
    <s v="No"/>
    <n v="566"/>
    <x v="0"/>
    <x v="0"/>
  </r>
  <r>
    <s v="T2"/>
    <s v="Boston"/>
    <x v="0"/>
    <s v="EI137"/>
    <d v="2019-05-22T11:30:00"/>
    <s v="May"/>
    <s v="Wednesday"/>
    <n v="19"/>
    <s v="Short"/>
    <d v="2019-05-22T00:00:00"/>
    <d v="1899-12-30T11:30:00"/>
    <d v="1899-12-30T11:30:00"/>
    <d v="1899-12-30T11:49:00"/>
    <s v="No"/>
    <n v="566"/>
    <x v="0"/>
    <x v="0"/>
  </r>
  <r>
    <s v="T2"/>
    <s v="New York"/>
    <x v="22"/>
    <s v="DL045"/>
    <d v="2019-05-22T11:35:00"/>
    <s v="May"/>
    <s v="Wednesday"/>
    <n v="1"/>
    <s v="None"/>
    <d v="2019-05-22T00:00:00"/>
    <d v="1899-12-30T11:35:00"/>
    <d v="1899-12-30T11:40:00"/>
    <d v="1899-12-30T11:36:00"/>
    <s v="No"/>
    <n v="17"/>
    <x v="19"/>
    <x v="21"/>
  </r>
  <r>
    <s v="T1"/>
    <s v="Copenhagen"/>
    <x v="2"/>
    <s v="FR632"/>
    <d v="2019-05-22T11:35:00"/>
    <s v="May"/>
    <s v="Wednesday"/>
    <n v="3"/>
    <s v="None"/>
    <d v="2019-05-22T00:00:00"/>
    <d v="1899-12-30T11:35:00"/>
    <d v="1899-12-30T11:40:00"/>
    <d v="1899-12-30T11:38:00"/>
    <s v="No"/>
    <n v="520"/>
    <x v="2"/>
    <x v="2"/>
  </r>
  <r>
    <s v="T2"/>
    <s v="Lyon-Saint Exupery"/>
    <x v="0"/>
    <s v="EI552"/>
    <d v="2019-05-22T11:45:00"/>
    <s v="May"/>
    <s v="Wednesday"/>
    <n v="1"/>
    <s v="None"/>
    <d v="2019-05-22T00:00:00"/>
    <d v="1899-12-30T11:45:00"/>
    <d v="1899-12-30T11:50:00"/>
    <d v="1899-12-30T11:46:00"/>
    <s v="No"/>
    <n v="566"/>
    <x v="0"/>
    <x v="0"/>
  </r>
  <r>
    <s v="T2"/>
    <s v="Faro"/>
    <x v="0"/>
    <s v="EI494"/>
    <d v="2019-05-22T11:45:00"/>
    <s v="May"/>
    <s v="Wednesday"/>
    <n v="32"/>
    <s v="Long"/>
    <d v="2019-05-22T00:00:00"/>
    <d v="1899-12-30T11:45:00"/>
    <d v="1899-12-30T11:50:00"/>
    <d v="1899-12-30T12:17:00"/>
    <s v="Yes"/>
    <n v="566"/>
    <x v="0"/>
    <x v="0"/>
  </r>
  <r>
    <s v="T1"/>
    <s v="Stockholm"/>
    <x v="33"/>
    <s v="SK536"/>
    <d v="2019-05-22T11:55:00"/>
    <s v="May"/>
    <s v="Wednesday"/>
    <n v="11"/>
    <s v="Short"/>
    <d v="2019-05-22T00:00:00"/>
    <d v="1899-12-30T11:55:00"/>
    <d v="1899-12-30T12:00:00"/>
    <d v="1899-12-30T12:06:00"/>
    <s v="No"/>
    <n v="4"/>
    <x v="10"/>
    <x v="30"/>
  </r>
  <r>
    <s v="T1"/>
    <s v="Hong Kong"/>
    <x v="35"/>
    <s v="CX306"/>
    <d v="2019-05-22T11:55:00"/>
    <s v="May"/>
    <s v="Wednesday"/>
    <n v="5"/>
    <s v="None"/>
    <d v="2019-05-22T00:00:00"/>
    <d v="1899-12-30T11:55:00"/>
    <d v="1899-12-30T12:00:00"/>
    <d v="1899-12-30T12:00:00"/>
    <s v="No"/>
    <n v="0"/>
    <x v="27"/>
    <x v="31"/>
  </r>
  <r>
    <s v="T1"/>
    <s v="London-STN"/>
    <x v="2"/>
    <s v="FR2272"/>
    <d v="2019-05-22T11:55:00"/>
    <s v="May"/>
    <s v="Wednesday"/>
    <n v="139"/>
    <s v="Long"/>
    <d v="2019-05-22T00:00:00"/>
    <d v="1899-12-30T11:55:00"/>
    <d v="1899-12-30T12:00:00"/>
    <d v="1899-12-30T14:14:00"/>
    <s v="Yes"/>
    <n v="520"/>
    <x v="2"/>
    <x v="2"/>
  </r>
  <r>
    <s v="T1"/>
    <s v="Eindhoven"/>
    <x v="2"/>
    <s v="FR1964"/>
    <d v="2019-05-22T12:00:00"/>
    <s v="May"/>
    <s v="Wednesday"/>
    <n v="2"/>
    <s v="None"/>
    <d v="2019-05-22T00:00:00"/>
    <d v="1899-12-30T12:00:00"/>
    <d v="1899-12-30T12:00:00"/>
    <d v="1899-12-30T12:02:00"/>
    <s v="No"/>
    <n v="520"/>
    <x v="2"/>
    <x v="2"/>
  </r>
  <r>
    <s v="T2"/>
    <s v="Toulouse"/>
    <x v="0"/>
    <s v="EI532"/>
    <d v="2019-05-22T12:00:00"/>
    <s v="May"/>
    <s v="Wednesday"/>
    <n v="14"/>
    <s v="Short"/>
    <d v="2019-05-22T00:00:00"/>
    <d v="1899-12-30T12:00:00"/>
    <d v="1899-12-30T12:00:00"/>
    <d v="1899-12-30T12:14:00"/>
    <s v="No"/>
    <n v="566"/>
    <x v="0"/>
    <x v="0"/>
  </r>
  <r>
    <s v="T1"/>
    <s v="Exeter"/>
    <x v="8"/>
    <s v="BE308"/>
    <d v="2019-05-22T12:05:00"/>
    <s v="May"/>
    <s v="Wednesday"/>
    <n v="4"/>
    <s v="None"/>
    <d v="2019-05-22T00:00:00"/>
    <d v="1899-12-30T12:05:00"/>
    <d v="1899-12-30T12:10:00"/>
    <d v="1899-12-30T12:09:00"/>
    <s v="No"/>
    <n v="20"/>
    <x v="7"/>
    <x v="7"/>
  </r>
  <r>
    <s v="T2"/>
    <s v="Vienna"/>
    <x v="0"/>
    <s v="EI664"/>
    <d v="2019-05-22T12:15:00"/>
    <s v="May"/>
    <s v="Wednesday"/>
    <n v="0"/>
    <s v="None"/>
    <d v="2019-05-22T00:00:00"/>
    <d v="1899-12-30T12:15:00"/>
    <d v="1899-12-30T12:20:00"/>
    <d v="1899-12-30T12:15:00"/>
    <s v="No"/>
    <n v="566"/>
    <x v="0"/>
    <x v="0"/>
  </r>
  <r>
    <s v="T2"/>
    <s v="Marseille"/>
    <x v="0"/>
    <s v="EI514"/>
    <d v="2019-05-22T12:15:00"/>
    <s v="May"/>
    <s v="Wednesday"/>
    <n v="24"/>
    <s v="Medium"/>
    <d v="2019-05-22T00:00:00"/>
    <d v="1899-12-30T12:15:00"/>
    <d v="1899-12-30T12:20:00"/>
    <d v="1899-12-30T12:39:00"/>
    <s v="Yes"/>
    <n v="566"/>
    <x v="0"/>
    <x v="0"/>
  </r>
  <r>
    <s v="T2"/>
    <s v="Atlanta"/>
    <x v="22"/>
    <s v="DL177"/>
    <d v="2019-05-22T12:20:00"/>
    <s v="May"/>
    <s v="Wednesday"/>
    <n v="2"/>
    <s v="None"/>
    <d v="2019-05-22T00:00:00"/>
    <d v="1899-12-30T12:20:00"/>
    <d v="1899-12-30T12:20:00"/>
    <d v="1899-12-30T12:22:00"/>
    <s v="No"/>
    <n v="17"/>
    <x v="19"/>
    <x v="21"/>
  </r>
  <r>
    <s v="T1"/>
    <s v="Dusseldorf"/>
    <x v="21"/>
    <s v="EW9395"/>
    <d v="2019-05-22T12:20:00"/>
    <s v="May"/>
    <s v="Wednesday"/>
    <n v="8"/>
    <s v="None"/>
    <d v="2019-05-22T00:00:00"/>
    <d v="1899-12-30T12:20:00"/>
    <d v="1899-12-30T12:20:00"/>
    <d v="1899-12-30T12:28:00"/>
    <s v="No"/>
    <n v="5"/>
    <x v="18"/>
    <x v="20"/>
  </r>
  <r>
    <s v="T2"/>
    <s v="Chicago"/>
    <x v="20"/>
    <s v="UA153"/>
    <d v="2019-05-22T12:25:00"/>
    <s v="May"/>
    <s v="Wednesday"/>
    <n v="3"/>
    <s v="None"/>
    <d v="2019-05-22T00:00:00"/>
    <d v="1899-12-30T12:25:00"/>
    <d v="1899-12-30T12:30:00"/>
    <d v="1899-12-30T12:28:00"/>
    <s v="No"/>
    <n v="18"/>
    <x v="17"/>
    <x v="19"/>
  </r>
  <r>
    <s v="T1"/>
    <s v="Toronto YYZ"/>
    <x v="23"/>
    <s v="AC843"/>
    <d v="2019-05-22T12:25:00"/>
    <s v="May"/>
    <s v="Wednesday"/>
    <n v="105"/>
    <s v="Long"/>
    <d v="2019-05-22T00:00:00"/>
    <d v="1899-12-30T12:25:00"/>
    <d v="1899-12-30T12:30:00"/>
    <d v="1899-12-30T14:10:00"/>
    <s v="Yes"/>
    <n v="10"/>
    <x v="20"/>
    <x v="22"/>
  </r>
  <r>
    <s v="T2"/>
    <s v="Nantes"/>
    <x v="0"/>
    <s v="EI538"/>
    <d v="2019-05-22T12:25:00"/>
    <s v="May"/>
    <s v="Wednesday"/>
    <n v="0"/>
    <s v="None"/>
    <d v="2019-05-22T00:00:00"/>
    <d v="1899-12-30T12:25:00"/>
    <d v="1899-12-30T12:30:00"/>
    <d v="1899-12-30T12:25:00"/>
    <s v="No"/>
    <n v="566"/>
    <x v="0"/>
    <x v="0"/>
  </r>
  <r>
    <s v="T2"/>
    <s v="Copenhagen"/>
    <x v="6"/>
    <s v="D83607"/>
    <d v="2019-05-22T12:25:00"/>
    <s v="May"/>
    <s v="Wednesday"/>
    <n v="5"/>
    <s v="None"/>
    <d v="2019-05-22T00:00:00"/>
    <d v="1899-12-30T12:25:00"/>
    <d v="1899-12-30T12:30:00"/>
    <d v="1899-12-30T12:30:00"/>
    <s v="No"/>
    <n v="18"/>
    <x v="5"/>
    <x v="5"/>
  </r>
  <r>
    <s v="T1"/>
    <s v="Oslo"/>
    <x v="33"/>
    <s v="SK4604"/>
    <d v="2019-05-22T12:30:00"/>
    <s v="May"/>
    <s v="Wednesday"/>
    <n v="5"/>
    <s v="None"/>
    <d v="2019-05-22T00:00:00"/>
    <d v="1899-12-30T12:30:00"/>
    <d v="1899-12-30T12:30:00"/>
    <d v="1899-12-30T12:35:00"/>
    <s v="No"/>
    <n v="4"/>
    <x v="10"/>
    <x v="30"/>
  </r>
  <r>
    <s v="T2"/>
    <s v="San Francisco"/>
    <x v="0"/>
    <s v="EI147"/>
    <d v="2019-05-22T12:35:00"/>
    <s v="May"/>
    <s v="Wednesday"/>
    <n v="5"/>
    <s v="None"/>
    <d v="2019-05-22T00:00:00"/>
    <d v="1899-12-30T12:35:00"/>
    <d v="1899-12-30T12:40:00"/>
    <d v="1899-12-30T12:40:00"/>
    <s v="No"/>
    <n v="566"/>
    <x v="0"/>
    <x v="0"/>
  </r>
  <r>
    <s v="T1"/>
    <s v="Inverness"/>
    <x v="24"/>
    <s v="LM664"/>
    <d v="2019-05-22T12:35:00"/>
    <s v="May"/>
    <s v="Wednesday"/>
    <n v="18"/>
    <s v="Short"/>
    <d v="2019-05-22T00:00:00"/>
    <d v="1899-12-30T12:35:00"/>
    <d v="1899-12-30T12:40:00"/>
    <d v="1899-12-30T12:53:00"/>
    <s v="No"/>
    <n v="2"/>
    <x v="1"/>
    <x v="18"/>
  </r>
  <r>
    <s v="T2"/>
    <s v="Washington"/>
    <x v="0"/>
    <s v="EI119"/>
    <d v="2019-05-22T12:35:00"/>
    <s v="May"/>
    <s v="Wednesday"/>
    <n v="35"/>
    <s v="Long"/>
    <d v="2019-05-22T00:00:00"/>
    <d v="1899-12-30T12:35:00"/>
    <d v="1899-12-30T12:40:00"/>
    <d v="1899-12-30T13:10:00"/>
    <s v="Yes"/>
    <n v="566"/>
    <x v="0"/>
    <x v="0"/>
  </r>
  <r>
    <s v="T1"/>
    <s v="Edinburgh"/>
    <x v="2"/>
    <s v="FR816"/>
    <d v="2019-05-22T12:35:00"/>
    <s v="May"/>
    <s v="Wednesday"/>
    <n v="0"/>
    <s v="None"/>
    <d v="2019-05-22T00:00:00"/>
    <d v="1899-12-30T12:35:00"/>
    <d v="1899-12-30T12:40:00"/>
    <d v="1899-12-30T12:35:00"/>
    <s v="No"/>
    <n v="520"/>
    <x v="2"/>
    <x v="2"/>
  </r>
  <r>
    <s v="T2"/>
    <s v="Kerry"/>
    <x v="0"/>
    <s v="EI3204"/>
    <d v="2019-05-22T12:40:00"/>
    <s v="May"/>
    <s v="Wednesday"/>
    <n v="3"/>
    <s v="None"/>
    <d v="2019-05-22T00:00:00"/>
    <d v="1899-12-30T12:40:00"/>
    <d v="1899-12-30T12:40:00"/>
    <d v="1899-12-30T12:43:00"/>
    <s v="No"/>
    <n v="566"/>
    <x v="0"/>
    <x v="0"/>
  </r>
  <r>
    <s v="T1"/>
    <s v="Copenhagen"/>
    <x v="33"/>
    <s v="SK538"/>
    <d v="2019-05-22T12:40:00"/>
    <s v="May"/>
    <s v="Wednesday"/>
    <n v="3"/>
    <s v="None"/>
    <d v="2019-05-22T00:00:00"/>
    <d v="1899-12-30T12:40:00"/>
    <d v="1899-12-30T12:40:00"/>
    <d v="1899-12-30T12:43:00"/>
    <s v="No"/>
    <n v="4"/>
    <x v="10"/>
    <x v="30"/>
  </r>
  <r>
    <s v="T2"/>
    <s v="Washington"/>
    <x v="20"/>
    <s v="UA127"/>
    <d v="2019-05-22T12:55:00"/>
    <s v="May"/>
    <s v="Wednesday"/>
    <n v="0"/>
    <s v="None"/>
    <d v="2019-05-22T00:00:00"/>
    <d v="1899-12-30T12:55:00"/>
    <d v="1899-12-30T13:00:00"/>
    <d v="1899-12-30T12:55:00"/>
    <s v="No"/>
    <n v="18"/>
    <x v="17"/>
    <x v="19"/>
  </r>
  <r>
    <s v="T2"/>
    <s v="Prague"/>
    <x v="0"/>
    <s v="EI644"/>
    <d v="2019-05-22T12:55:00"/>
    <s v="May"/>
    <s v="Wednesday"/>
    <n v="10"/>
    <s v="Short"/>
    <d v="2019-05-22T00:00:00"/>
    <d v="1899-12-30T12:55:00"/>
    <d v="1899-12-30T13:00:00"/>
    <d v="1899-12-30T13:05:00"/>
    <s v="No"/>
    <n v="566"/>
    <x v="0"/>
    <x v="0"/>
  </r>
  <r>
    <s v="T2"/>
    <s v="London-LGW"/>
    <x v="0"/>
    <s v="EI236"/>
    <d v="2019-05-22T12:55:00"/>
    <s v="May"/>
    <s v="Wednesday"/>
    <n v="0"/>
    <s v="None"/>
    <d v="2019-05-22T00:00:00"/>
    <d v="1899-12-30T12:55:00"/>
    <d v="1899-12-30T13:00:00"/>
    <d v="1899-12-30T12:55:00"/>
    <s v="No"/>
    <n v="566"/>
    <x v="0"/>
    <x v="0"/>
  </r>
  <r>
    <s v="T2"/>
    <s v="Bilbao"/>
    <x v="0"/>
    <s v="EI748"/>
    <d v="2019-05-22T13:00:00"/>
    <s v="May"/>
    <s v="Wednesday"/>
    <n v="5"/>
    <s v="None"/>
    <d v="2019-05-22T00:00:00"/>
    <d v="1899-12-30T13:00:00"/>
    <d v="1899-12-30T13:00:00"/>
    <d v="1899-12-30T13:05:00"/>
    <s v="No"/>
    <n v="566"/>
    <x v="0"/>
    <x v="0"/>
  </r>
  <r>
    <s v="T2"/>
    <s v="Newark"/>
    <x v="0"/>
    <s v="EI101"/>
    <d v="2019-05-22T13:00:00"/>
    <s v="May"/>
    <s v="Wednesday"/>
    <n v="23"/>
    <s v="Medium"/>
    <d v="2019-05-22T00:00:00"/>
    <d v="1899-12-30T13:00:00"/>
    <d v="1899-12-30T13:00:00"/>
    <d v="1899-12-30T13:23:00"/>
    <s v="Yes"/>
    <n v="566"/>
    <x v="0"/>
    <x v="0"/>
  </r>
  <r>
    <s v="T2"/>
    <s v="Santiago"/>
    <x v="0"/>
    <s v="EI742"/>
    <d v="2019-05-22T13:05:00"/>
    <s v="May"/>
    <s v="Wednesday"/>
    <n v="5"/>
    <s v="None"/>
    <d v="2019-05-22T00:00:00"/>
    <d v="1899-12-30T13:05:00"/>
    <d v="1899-12-30T13:10:00"/>
    <d v="1899-12-30T13:10:00"/>
    <s v="No"/>
    <n v="566"/>
    <x v="0"/>
    <x v="0"/>
  </r>
  <r>
    <s v="T1"/>
    <s v="Cologne/Bonn"/>
    <x v="2"/>
    <s v="FR8035"/>
    <d v="2019-05-22T13:05:00"/>
    <s v="May"/>
    <s v="Wednesday"/>
    <n v="11"/>
    <s v="Short"/>
    <d v="2019-05-22T00:00:00"/>
    <d v="1899-12-30T13:05:00"/>
    <d v="1899-12-30T13:10:00"/>
    <d v="1899-12-30T13:16:00"/>
    <s v="No"/>
    <n v="520"/>
    <x v="2"/>
    <x v="2"/>
  </r>
  <r>
    <s v="T1"/>
    <s v="Santander"/>
    <x v="2"/>
    <s v="FR7152"/>
    <d v="2019-05-22T13:05:00"/>
    <s v="May"/>
    <s v="Wednesday"/>
    <n v="5"/>
    <s v="None"/>
    <d v="2019-05-22T00:00:00"/>
    <d v="1899-12-30T13:05:00"/>
    <d v="1899-12-30T13:10:00"/>
    <d v="1899-12-30T13:10:00"/>
    <s v="No"/>
    <n v="520"/>
    <x v="2"/>
    <x v="2"/>
  </r>
  <r>
    <s v="T2"/>
    <s v="Edinburgh"/>
    <x v="0"/>
    <s v="EI3254"/>
    <d v="2019-05-22T13:10:00"/>
    <s v="May"/>
    <s v="Wednesday"/>
    <n v="3"/>
    <s v="None"/>
    <d v="2019-05-22T00:00:00"/>
    <d v="1899-12-30T13:10:00"/>
    <d v="1899-12-30T13:10:00"/>
    <d v="1899-12-30T13:13:00"/>
    <s v="No"/>
    <n v="566"/>
    <x v="0"/>
    <x v="0"/>
  </r>
  <r>
    <s v="T2"/>
    <s v="Philadelphia"/>
    <x v="0"/>
    <s v="EI115"/>
    <d v="2019-05-22T13:10:00"/>
    <s v="May"/>
    <s v="Wednesday"/>
    <n v="11"/>
    <s v="Short"/>
    <d v="2019-05-22T00:00:00"/>
    <d v="1899-12-30T13:10:00"/>
    <d v="1899-12-30T13:10:00"/>
    <d v="1899-12-30T13:21:00"/>
    <s v="No"/>
    <n v="566"/>
    <x v="0"/>
    <x v="0"/>
  </r>
  <r>
    <s v="T1"/>
    <s v="CLJ"/>
    <x v="19"/>
    <s v="0B3756"/>
    <d v="2019-05-22T13:10:00"/>
    <s v="May"/>
    <s v="Wednesday"/>
    <n v="3"/>
    <s v="None"/>
    <d v="2019-05-22T00:00:00"/>
    <d v="1899-12-30T13:10:00"/>
    <d v="1899-12-30T13:10:00"/>
    <d v="1899-12-30T13:13:00"/>
    <s v="No"/>
    <n v="3"/>
    <x v="16"/>
    <x v="18"/>
  </r>
  <r>
    <s v="T2"/>
    <s v="Donegal"/>
    <x v="0"/>
    <s v="EI3402"/>
    <d v="2019-05-22T13:15:00"/>
    <s v="May"/>
    <s v="Wednesday"/>
    <n v="129"/>
    <s v="Long"/>
    <d v="2019-05-22T00:00:00"/>
    <d v="1899-12-30T13:15:00"/>
    <d v="1899-12-30T13:20:00"/>
    <d v="1899-12-30T15:24:00"/>
    <s v="Yes"/>
    <n v="566"/>
    <x v="0"/>
    <x v="0"/>
  </r>
  <r>
    <s v="T2"/>
    <s v="London - LCY"/>
    <x v="0"/>
    <s v="EI286"/>
    <d v="2019-05-22T13:20:00"/>
    <s v="May"/>
    <s v="Wednesday"/>
    <n v="2"/>
    <s v="None"/>
    <d v="2019-05-22T00:00:00"/>
    <d v="1899-12-30T13:20:00"/>
    <d v="1899-12-30T13:20:00"/>
    <d v="1899-12-30T13:22:00"/>
    <s v="No"/>
    <n v="566"/>
    <x v="0"/>
    <x v="0"/>
  </r>
  <r>
    <s v="T2"/>
    <s v="Aberdeen"/>
    <x v="0"/>
    <s v="EI3242"/>
    <d v="2019-05-22T13:20:00"/>
    <s v="May"/>
    <s v="Wednesday"/>
    <n v="14"/>
    <s v="Short"/>
    <d v="2019-05-22T00:00:00"/>
    <d v="1899-12-30T13:20:00"/>
    <d v="1899-12-30T13:20:00"/>
    <d v="1899-12-30T13:34:00"/>
    <s v="No"/>
    <n v="566"/>
    <x v="0"/>
    <x v="0"/>
  </r>
  <r>
    <s v="T1"/>
    <s v="Amsterdam"/>
    <x v="7"/>
    <s v="KL936"/>
    <d v="2019-05-22T13:20:00"/>
    <s v="May"/>
    <s v="Wednesday"/>
    <n v="94"/>
    <s v="Long"/>
    <d v="2019-05-22T00:00:00"/>
    <d v="1899-12-30T13:20:00"/>
    <d v="1899-12-30T13:20:00"/>
    <d v="1899-12-30T14:54:00"/>
    <s v="Yes"/>
    <n v="50"/>
    <x v="6"/>
    <x v="6"/>
  </r>
  <r>
    <s v="T2"/>
    <s v="Geneva"/>
    <x v="0"/>
    <s v="EI684"/>
    <d v="2019-05-22T13:20:00"/>
    <s v="May"/>
    <s v="Wednesday"/>
    <n v="13"/>
    <s v="Short"/>
    <d v="2019-05-22T00:00:00"/>
    <d v="1899-12-30T13:20:00"/>
    <d v="1899-12-30T13:20:00"/>
    <d v="1899-12-30T13:33:00"/>
    <s v="No"/>
    <n v="566"/>
    <x v="0"/>
    <x v="0"/>
  </r>
  <r>
    <s v="T2"/>
    <s v="Toronto YYZ"/>
    <x v="0"/>
    <s v="EI129"/>
    <d v="2019-05-22T13:35:00"/>
    <s v="May"/>
    <s v="Wednesday"/>
    <n v="8"/>
    <s v="None"/>
    <d v="2019-05-22T00:00:00"/>
    <d v="1899-12-30T13:35:00"/>
    <d v="1899-12-30T13:40:00"/>
    <d v="1899-12-30T13:43:00"/>
    <s v="No"/>
    <n v="566"/>
    <x v="0"/>
    <x v="0"/>
  </r>
  <r>
    <s v="T1"/>
    <s v="London-LGW"/>
    <x v="2"/>
    <s v="FR122"/>
    <d v="2019-05-22T13:35:00"/>
    <s v="May"/>
    <s v="Wednesday"/>
    <n v="1"/>
    <s v="None"/>
    <d v="2019-05-22T00:00:00"/>
    <d v="1899-12-30T13:35:00"/>
    <d v="1899-12-30T13:40:00"/>
    <d v="1899-12-30T13:36:00"/>
    <s v="No"/>
    <n v="520"/>
    <x v="2"/>
    <x v="2"/>
  </r>
  <r>
    <s v="T2"/>
    <s v="London-LHR"/>
    <x v="0"/>
    <s v="EI166"/>
    <d v="2019-05-22T13:40:00"/>
    <s v="May"/>
    <s v="Wednesday"/>
    <n v="9"/>
    <s v="None"/>
    <d v="2019-05-22T00:00:00"/>
    <d v="1899-12-30T13:40:00"/>
    <d v="1899-12-30T13:40:00"/>
    <d v="1899-12-30T13:49:00"/>
    <s v="No"/>
    <n v="566"/>
    <x v="0"/>
    <x v="0"/>
  </r>
  <r>
    <s v="T2"/>
    <s v="Paris-CDG"/>
    <x v="0"/>
    <s v="EI526"/>
    <d v="2019-05-22T13:40:00"/>
    <s v="May"/>
    <s v="Wednesday"/>
    <n v="6"/>
    <s v="None"/>
    <d v="2019-05-22T00:00:00"/>
    <d v="1899-12-30T13:40:00"/>
    <d v="1899-12-30T13:40:00"/>
    <d v="1899-12-30T13:46:00"/>
    <s v="No"/>
    <n v="566"/>
    <x v="0"/>
    <x v="0"/>
  </r>
  <r>
    <s v="T2"/>
    <s v="Amsterdam"/>
    <x v="0"/>
    <s v="EI608"/>
    <d v="2019-05-22T13:50:00"/>
    <s v="May"/>
    <s v="Wednesday"/>
    <n v="6"/>
    <s v="None"/>
    <d v="2019-05-22T00:00:00"/>
    <d v="1899-12-30T13:50:00"/>
    <d v="1899-12-30T13:50:00"/>
    <d v="1899-12-30T13:56:00"/>
    <s v="No"/>
    <n v="566"/>
    <x v="0"/>
    <x v="0"/>
  </r>
  <r>
    <s v="T2"/>
    <s v="Dubai"/>
    <x v="9"/>
    <s v="EK162"/>
    <d v="2019-05-22T13:50:00"/>
    <s v="May"/>
    <s v="Wednesday"/>
    <n v="15"/>
    <s v="Short"/>
    <d v="2019-05-22T00:00:00"/>
    <d v="1899-12-30T13:50:00"/>
    <d v="1899-12-30T13:50:00"/>
    <d v="1899-12-30T14:05:00"/>
    <s v="No"/>
    <n v="5"/>
    <x v="8"/>
    <x v="8"/>
  </r>
  <r>
    <s v="T1"/>
    <s v="Cologne/Bonn"/>
    <x v="21"/>
    <s v="EW397"/>
    <d v="2019-05-22T13:50:00"/>
    <s v="May"/>
    <s v="Wednesday"/>
    <n v="11"/>
    <s v="Short"/>
    <d v="2019-05-22T00:00:00"/>
    <d v="1899-12-30T13:50:00"/>
    <d v="1899-12-30T13:50:00"/>
    <d v="1899-12-30T14:01:00"/>
    <s v="No"/>
    <n v="5"/>
    <x v="18"/>
    <x v="20"/>
  </r>
  <r>
    <s v="T1"/>
    <s v="Rhodos"/>
    <x v="10"/>
    <s v="TOM1368"/>
    <d v="2019-05-22T14:00:00"/>
    <s v="May"/>
    <s v="Wednesday"/>
    <n v="93"/>
    <s v="Long"/>
    <d v="2019-05-22T00:00:00"/>
    <d v="1899-12-30T14:00:00"/>
    <d v="1899-12-30T14:00:00"/>
    <d v="1899-12-30T15:33:00"/>
    <s v="Yes"/>
    <n v="29"/>
    <x v="9"/>
    <x v="9"/>
  </r>
  <r>
    <s v="T1"/>
    <s v="Paris-CDG"/>
    <x v="15"/>
    <s v="AF1817"/>
    <d v="2019-05-22T14:10:00"/>
    <s v="May"/>
    <s v="Wednesday"/>
    <n v="12"/>
    <s v="Short"/>
    <d v="2019-05-22T00:00:00"/>
    <d v="1899-12-30T14:10:00"/>
    <d v="1899-12-30T14:10:00"/>
    <d v="1899-12-30T14:22:00"/>
    <s v="No"/>
    <n v="12"/>
    <x v="14"/>
    <x v="14"/>
  </r>
  <r>
    <s v="T1"/>
    <s v="London - LCY"/>
    <x v="4"/>
    <s v="BA4473"/>
    <d v="2019-05-22T14:20:00"/>
    <s v="May"/>
    <s v="Wednesday"/>
    <n v="15"/>
    <s v="Short"/>
    <d v="2019-05-22T00:00:00"/>
    <d v="1899-12-30T14:20:00"/>
    <d v="1899-12-30T14:20:00"/>
    <d v="1899-12-30T14:35:00"/>
    <s v="No"/>
    <n v="40"/>
    <x v="4"/>
    <x v="4"/>
  </r>
  <r>
    <s v="T2"/>
    <s v="Hartford"/>
    <x v="0"/>
    <s v="EI131"/>
    <d v="2019-05-22T14:20:00"/>
    <s v="May"/>
    <s v="Wednesday"/>
    <n v="4"/>
    <s v="None"/>
    <d v="2019-05-22T00:00:00"/>
    <d v="1899-12-30T14:20:00"/>
    <d v="1899-12-30T14:20:00"/>
    <d v="1899-12-30T14:24:00"/>
    <s v="No"/>
    <n v="566"/>
    <x v="0"/>
    <x v="0"/>
  </r>
  <r>
    <s v="T2"/>
    <s v="Edinburgh"/>
    <x v="0"/>
    <s v="EI3256"/>
    <d v="2019-05-22T14:25:00"/>
    <s v="May"/>
    <s v="Wednesday"/>
    <n v="18"/>
    <s v="Short"/>
    <d v="2019-05-22T00:00:00"/>
    <d v="1899-12-30T14:25:00"/>
    <d v="1899-12-30T14:30:00"/>
    <d v="1899-12-30T14:43:00"/>
    <s v="No"/>
    <n v="566"/>
    <x v="0"/>
    <x v="0"/>
  </r>
  <r>
    <s v="T2"/>
    <s v="Newburgh"/>
    <x v="6"/>
    <s v="D81763"/>
    <d v="2019-05-22T14:30:00"/>
    <s v="May"/>
    <s v="Wednesday"/>
    <n v="17"/>
    <s v="Short"/>
    <d v="2019-05-22T00:00:00"/>
    <d v="1899-12-30T14:30:00"/>
    <d v="1899-12-30T14:30:00"/>
    <d v="1899-12-30T14:47:00"/>
    <s v="No"/>
    <n v="18"/>
    <x v="5"/>
    <x v="5"/>
  </r>
  <r>
    <s v="T1"/>
    <s v="Reus"/>
    <x v="2"/>
    <s v="FR1116"/>
    <d v="2019-05-22T14:30:00"/>
    <s v="May"/>
    <s v="Wednesday"/>
    <n v="23"/>
    <s v="Medium"/>
    <d v="2019-05-22T00:00:00"/>
    <d v="1899-12-30T14:30:00"/>
    <d v="1899-12-30T14:30:00"/>
    <d v="1899-12-30T14:53:00"/>
    <s v="Yes"/>
    <n v="520"/>
    <x v="2"/>
    <x v="2"/>
  </r>
  <r>
    <s v="T1"/>
    <s v="Tenerife"/>
    <x v="2"/>
    <s v="FR7122"/>
    <d v="2019-05-22T14:30:00"/>
    <s v="May"/>
    <s v="Wednesday"/>
    <n v="1"/>
    <s v="None"/>
    <d v="2019-05-22T00:00:00"/>
    <d v="1899-12-30T14:30:00"/>
    <d v="1899-12-30T14:30:00"/>
    <d v="1899-12-30T14:31:00"/>
    <s v="No"/>
    <n v="520"/>
    <x v="2"/>
    <x v="2"/>
  </r>
  <r>
    <s v="T1"/>
    <s v="Berlin"/>
    <x v="2"/>
    <s v="FR8558"/>
    <d v="2019-05-22T14:30:00"/>
    <s v="May"/>
    <s v="Wednesday"/>
    <n v="12"/>
    <s v="Short"/>
    <d v="2019-05-22T00:00:00"/>
    <d v="1899-12-30T14:30:00"/>
    <d v="1899-12-30T14:30:00"/>
    <d v="1899-12-30T14:42:00"/>
    <s v="No"/>
    <n v="520"/>
    <x v="2"/>
    <x v="2"/>
  </r>
  <r>
    <s v="T1"/>
    <s v="Keflavik"/>
    <x v="25"/>
    <s v="FI419"/>
    <d v="2019-05-22T14:40:00"/>
    <s v="May"/>
    <s v="Wednesday"/>
    <n v="2"/>
    <s v="None"/>
    <d v="2019-05-22T00:00:00"/>
    <d v="1899-12-30T14:40:00"/>
    <d v="1899-12-30T14:40:00"/>
    <d v="1899-12-30T14:42:00"/>
    <s v="No"/>
    <n v="17"/>
    <x v="21"/>
    <x v="23"/>
  </r>
  <r>
    <s v="T2"/>
    <s v="Toronto YHM"/>
    <x v="6"/>
    <s v="D81840"/>
    <d v="2019-05-22T14:40:00"/>
    <s v="May"/>
    <s v="Wednesday"/>
    <n v="55"/>
    <s v="Long"/>
    <d v="2019-05-22T00:00:00"/>
    <d v="1899-12-30T14:40:00"/>
    <d v="1899-12-30T14:40:00"/>
    <d v="1899-12-30T15:35:00"/>
    <s v="Yes"/>
    <n v="18"/>
    <x v="5"/>
    <x v="5"/>
  </r>
  <r>
    <s v="T1"/>
    <s v="Chania-Souda"/>
    <x v="2"/>
    <s v="FR7354"/>
    <d v="2019-05-22T14:45:00"/>
    <s v="May"/>
    <s v="Wednesday"/>
    <n v="15"/>
    <s v="Short"/>
    <d v="2019-05-22T00:00:00"/>
    <d v="1899-12-30T14:45:00"/>
    <d v="1899-12-30T14:50:00"/>
    <d v="1899-12-30T15:00:00"/>
    <s v="No"/>
    <n v="520"/>
    <x v="2"/>
    <x v="2"/>
  </r>
  <r>
    <s v="T2"/>
    <s v="Manchester"/>
    <x v="0"/>
    <s v="EI208"/>
    <d v="2019-05-22T14:50:00"/>
    <s v="May"/>
    <s v="Wednesday"/>
    <n v="0"/>
    <s v="None"/>
    <d v="2019-05-22T00:00:00"/>
    <d v="1899-12-30T14:50:00"/>
    <d v="1899-12-30T14:50:00"/>
    <d v="1899-12-30T14:50:00"/>
    <s v="No"/>
    <n v="566"/>
    <x v="0"/>
    <x v="0"/>
  </r>
  <r>
    <s v="T1"/>
    <s v="Liverpool"/>
    <x v="2"/>
    <s v="FR1442"/>
    <d v="2019-05-22T14:50:00"/>
    <s v="May"/>
    <s v="Wednesday"/>
    <n v="30"/>
    <s v="Long"/>
    <d v="2019-05-22T00:00:00"/>
    <d v="1899-12-30T14:50:00"/>
    <d v="1899-12-30T14:50:00"/>
    <d v="1899-12-30T15:20:00"/>
    <s v="Yes"/>
    <n v="520"/>
    <x v="2"/>
    <x v="2"/>
  </r>
  <r>
    <s v="T1"/>
    <s v="Zurich"/>
    <x v="26"/>
    <s v="LX407"/>
    <d v="2019-05-22T14:55:00"/>
    <s v="May"/>
    <s v="Wednesday"/>
    <n v="49"/>
    <s v="Long"/>
    <d v="2019-05-22T00:00:00"/>
    <d v="1899-12-30T14:55:00"/>
    <d v="1899-12-30T15:00:00"/>
    <d v="1899-12-30T15:44:00"/>
    <s v="Yes"/>
    <n v="14"/>
    <x v="22"/>
    <x v="24"/>
  </r>
  <r>
    <s v="T2"/>
    <s v="Los Angeles"/>
    <x v="0"/>
    <s v="EI145"/>
    <d v="2019-05-22T14:55:00"/>
    <s v="May"/>
    <s v="Wednesday"/>
    <n v="24"/>
    <s v="Medium"/>
    <d v="2019-05-22T00:00:00"/>
    <d v="1899-12-30T14:55:00"/>
    <d v="1899-12-30T15:00:00"/>
    <d v="1899-12-30T15:19:00"/>
    <s v="Yes"/>
    <n v="566"/>
    <x v="0"/>
    <x v="0"/>
  </r>
  <r>
    <s v="T2"/>
    <s v="Glasgow"/>
    <x v="0"/>
    <s v="EI3226"/>
    <d v="2019-05-22T15:00:00"/>
    <s v="May"/>
    <s v="Wednesday"/>
    <n v="35"/>
    <s v="Long"/>
    <d v="2019-05-22T00:00:00"/>
    <d v="1899-12-30T15:00:00"/>
    <d v="1899-12-30T15:00:00"/>
    <d v="1899-12-30T15:35:00"/>
    <s v="Yes"/>
    <n v="566"/>
    <x v="0"/>
    <x v="0"/>
  </r>
  <r>
    <s v="T2"/>
    <s v="Tenerife"/>
    <x v="0"/>
    <s v="EI764"/>
    <d v="2019-05-22T15:00:00"/>
    <s v="May"/>
    <s v="Wednesday"/>
    <n v="3"/>
    <s v="None"/>
    <d v="2019-05-22T00:00:00"/>
    <d v="1899-12-30T15:00:00"/>
    <d v="1899-12-30T15:00:00"/>
    <d v="1899-12-30T15:03:00"/>
    <s v="No"/>
    <n v="566"/>
    <x v="0"/>
    <x v="0"/>
  </r>
  <r>
    <s v="T2"/>
    <s v="London-LGW"/>
    <x v="0"/>
    <s v="EI238"/>
    <d v="2019-05-22T15:05:00"/>
    <s v="May"/>
    <s v="Wednesday"/>
    <n v="17"/>
    <s v="Short"/>
    <d v="2019-05-22T00:00:00"/>
    <d v="1899-12-30T15:05:00"/>
    <d v="1899-12-30T15:10:00"/>
    <d v="1899-12-30T15:22:00"/>
    <s v="No"/>
    <n v="566"/>
    <x v="0"/>
    <x v="0"/>
  </r>
  <r>
    <s v="T1"/>
    <s v="Barcelona"/>
    <x v="16"/>
    <s v="VY8721"/>
    <d v="2019-05-22T15:05:00"/>
    <s v="May"/>
    <s v="Wednesday"/>
    <n v="13"/>
    <s v="Short"/>
    <d v="2019-05-22T00:00:00"/>
    <d v="1899-12-30T15:05:00"/>
    <d v="1899-12-30T15:10:00"/>
    <d v="1899-12-30T15:18:00"/>
    <s v="No"/>
    <n v="15"/>
    <x v="15"/>
    <x v="15"/>
  </r>
  <r>
    <s v="T1"/>
    <s v="Doha"/>
    <x v="17"/>
    <s v="QR018"/>
    <d v="2019-05-22T15:10:00"/>
    <s v="May"/>
    <s v="Wednesday"/>
    <n v="12"/>
    <s v="Short"/>
    <d v="2019-05-22T00:00:00"/>
    <d v="1899-12-30T15:10:00"/>
    <d v="1899-12-30T15:10:00"/>
    <d v="1899-12-30T15:22:00"/>
    <s v="No"/>
    <n v="4"/>
    <x v="8"/>
    <x v="16"/>
  </r>
  <r>
    <s v="T2"/>
    <s v="Gran Canaria"/>
    <x v="0"/>
    <s v="EI782"/>
    <d v="2019-05-22T15:20:00"/>
    <s v="May"/>
    <s v="Wednesday"/>
    <n v="5"/>
    <s v="None"/>
    <d v="2019-05-22T00:00:00"/>
    <d v="1899-12-30T15:20:00"/>
    <d v="1899-12-30T15:20:00"/>
    <d v="1899-12-30T15:25:00"/>
    <s v="No"/>
    <n v="566"/>
    <x v="0"/>
    <x v="0"/>
  </r>
  <r>
    <s v="T1"/>
    <s v="London-LHR"/>
    <x v="4"/>
    <s v="BA837"/>
    <d v="2019-05-22T15:25:00"/>
    <s v="May"/>
    <s v="Wednesday"/>
    <n v="23"/>
    <s v="Medium"/>
    <d v="2019-05-22T00:00:00"/>
    <d v="1899-12-30T15:25:00"/>
    <d v="1899-12-30T15:30:00"/>
    <d v="1899-12-30T15:48:00"/>
    <s v="Yes"/>
    <n v="40"/>
    <x v="4"/>
    <x v="4"/>
  </r>
  <r>
    <s v="T1"/>
    <s v="London-STN"/>
    <x v="2"/>
    <s v="FR294"/>
    <d v="2019-05-22T15:30:00"/>
    <s v="May"/>
    <s v="Wednesday"/>
    <n v="18"/>
    <s v="Short"/>
    <d v="2019-05-22T00:00:00"/>
    <d v="1899-12-30T15:30:00"/>
    <d v="1899-12-30T15:30:00"/>
    <d v="1899-12-30T15:48:00"/>
    <s v="No"/>
    <n v="520"/>
    <x v="2"/>
    <x v="2"/>
  </r>
  <r>
    <s v="T1"/>
    <s v="Amsterdam"/>
    <x v="2"/>
    <s v="FR3104"/>
    <d v="2019-05-22T15:30:00"/>
    <s v="May"/>
    <s v="Wednesday"/>
    <n v="7"/>
    <s v="None"/>
    <d v="2019-05-22T00:00:00"/>
    <d v="1899-12-30T15:30:00"/>
    <d v="1899-12-30T15:30:00"/>
    <d v="1899-12-30T15:37:00"/>
    <s v="No"/>
    <n v="520"/>
    <x v="2"/>
    <x v="2"/>
  </r>
  <r>
    <s v="T2"/>
    <s v="Malaga"/>
    <x v="0"/>
    <s v="EI586"/>
    <d v="2019-05-22T15:40:00"/>
    <s v="May"/>
    <s v="Wednesday"/>
    <n v="30"/>
    <s v="Long"/>
    <d v="2019-05-22T00:00:00"/>
    <d v="1899-12-30T15:40:00"/>
    <d v="1899-12-30T15:40:00"/>
    <d v="1899-12-30T16:10:00"/>
    <s v="Yes"/>
    <n v="566"/>
    <x v="0"/>
    <x v="0"/>
  </r>
  <r>
    <s v="T2"/>
    <s v="London - LCY"/>
    <x v="0"/>
    <s v="EI288"/>
    <d v="2019-05-22T15:40:00"/>
    <s v="May"/>
    <s v="Wednesday"/>
    <n v="40"/>
    <s v="Long"/>
    <d v="2019-05-22T00:00:00"/>
    <d v="1899-12-30T15:40:00"/>
    <d v="1899-12-30T15:40:00"/>
    <d v="1899-12-30T16:20:00"/>
    <s v="Yes"/>
    <n v="566"/>
    <x v="0"/>
    <x v="0"/>
  </r>
  <r>
    <s v="T2"/>
    <s v="Miami"/>
    <x v="0"/>
    <s v="EI141"/>
    <d v="2019-05-22T15:45:00"/>
    <s v="May"/>
    <s v="Wednesday"/>
    <n v="13"/>
    <s v="Short"/>
    <d v="2019-05-22T00:00:00"/>
    <d v="1899-12-30T15:45:00"/>
    <d v="1899-12-30T15:50:00"/>
    <d v="1899-12-30T15:58:00"/>
    <s v="No"/>
    <n v="566"/>
    <x v="0"/>
    <x v="0"/>
  </r>
  <r>
    <s v="T2"/>
    <s v="London-LHR"/>
    <x v="0"/>
    <s v="EI174"/>
    <d v="2019-05-22T15:50:00"/>
    <s v="May"/>
    <s v="Wednesday"/>
    <n v="4"/>
    <s v="None"/>
    <d v="2019-05-22T00:00:00"/>
    <d v="1899-12-30T15:50:00"/>
    <d v="1899-12-30T15:50:00"/>
    <d v="1899-12-30T15:54:00"/>
    <s v="No"/>
    <n v="566"/>
    <x v="0"/>
    <x v="0"/>
  </r>
  <r>
    <s v="T1"/>
    <s v="London - LCY"/>
    <x v="4"/>
    <s v="BA4467"/>
    <d v="2019-05-22T15:55:00"/>
    <s v="May"/>
    <s v="Wednesday"/>
    <n v="2"/>
    <s v="None"/>
    <d v="2019-05-22T00:00:00"/>
    <d v="1899-12-30T15:55:00"/>
    <d v="1899-12-30T16:00:00"/>
    <d v="1899-12-30T15:57:00"/>
    <s v="No"/>
    <n v="40"/>
    <x v="4"/>
    <x v="4"/>
  </r>
  <r>
    <s v="T2"/>
    <s v="Rome"/>
    <x v="0"/>
    <s v="EI406"/>
    <d v="2019-05-22T15:55:00"/>
    <s v="May"/>
    <s v="Wednesday"/>
    <n v="14"/>
    <s v="Short"/>
    <d v="2019-05-22T00:00:00"/>
    <d v="1899-12-30T15:55:00"/>
    <d v="1899-12-30T16:00:00"/>
    <d v="1899-12-30T16:09:00"/>
    <s v="No"/>
    <n v="566"/>
    <x v="0"/>
    <x v="0"/>
  </r>
  <r>
    <s v="T1"/>
    <s v="Bucharest"/>
    <x v="2"/>
    <s v="FR7346"/>
    <d v="2019-05-22T15:55:00"/>
    <s v="May"/>
    <s v="Wednesday"/>
    <n v="4"/>
    <s v="None"/>
    <d v="2019-05-22T00:00:00"/>
    <d v="1899-12-30T15:55:00"/>
    <d v="1899-12-30T16:00:00"/>
    <d v="1899-12-30T15:59:00"/>
    <s v="No"/>
    <n v="520"/>
    <x v="2"/>
    <x v="2"/>
  </r>
  <r>
    <s v="T2"/>
    <s v="Seattle"/>
    <x v="0"/>
    <s v="EI143"/>
    <d v="2019-05-22T16:00:00"/>
    <s v="May"/>
    <s v="Wednesday"/>
    <n v="1"/>
    <s v="None"/>
    <d v="2019-05-22T00:00:00"/>
    <d v="1899-12-30T16:00:00"/>
    <d v="1899-12-30T16:00:00"/>
    <d v="1899-12-30T16:01:00"/>
    <s v="No"/>
    <n v="566"/>
    <x v="0"/>
    <x v="0"/>
  </r>
  <r>
    <s v="T2"/>
    <s v="Chicago"/>
    <x v="0"/>
    <s v="EI125"/>
    <d v="2019-05-22T16:00:00"/>
    <s v="May"/>
    <s v="Wednesday"/>
    <n v="20"/>
    <s v="Medium"/>
    <d v="2019-05-22T00:00:00"/>
    <d v="1899-12-30T16:00:00"/>
    <d v="1899-12-30T16:00:00"/>
    <d v="1899-12-30T16:20:00"/>
    <s v="No"/>
    <n v="566"/>
    <x v="0"/>
    <x v="0"/>
  </r>
  <r>
    <s v="T1"/>
    <s v="London-LTN"/>
    <x v="2"/>
    <s v="FR337"/>
    <d v="2019-05-22T16:00:00"/>
    <s v="May"/>
    <s v="Wednesday"/>
    <n v="13"/>
    <s v="Short"/>
    <d v="2019-05-22T00:00:00"/>
    <d v="1899-12-30T16:00:00"/>
    <d v="1899-12-30T16:00:00"/>
    <d v="1899-12-30T16:13:00"/>
    <s v="No"/>
    <n v="520"/>
    <x v="2"/>
    <x v="2"/>
  </r>
  <r>
    <s v="T2"/>
    <s v="New York"/>
    <x v="0"/>
    <s v="EI109"/>
    <d v="2019-05-22T16:15:00"/>
    <s v="May"/>
    <s v="Wednesday"/>
    <n v="9"/>
    <s v="None"/>
    <d v="2019-05-22T00:00:00"/>
    <d v="1899-12-30T16:15:00"/>
    <d v="1899-12-30T16:20:00"/>
    <d v="1899-12-30T16:24:00"/>
    <s v="No"/>
    <n v="566"/>
    <x v="0"/>
    <x v="0"/>
  </r>
  <r>
    <s v="T1"/>
    <s v="Paphos"/>
    <x v="10"/>
    <s v="TOM1380"/>
    <d v="2019-05-22T16:15:00"/>
    <s v="May"/>
    <s v="Wednesday"/>
    <n v="49"/>
    <s v="Long"/>
    <d v="2019-05-22T00:00:00"/>
    <d v="1899-12-30T16:15:00"/>
    <d v="1899-12-30T16:20:00"/>
    <d v="1899-12-30T17:04:00"/>
    <s v="Yes"/>
    <n v="29"/>
    <x v="9"/>
    <x v="9"/>
  </r>
  <r>
    <s v="T1"/>
    <s v="Naples"/>
    <x v="2"/>
    <s v="FR6840"/>
    <d v="2019-05-22T16:15:00"/>
    <s v="May"/>
    <s v="Wednesday"/>
    <n v="23"/>
    <s v="Medium"/>
    <d v="2019-05-22T00:00:00"/>
    <d v="1899-12-30T16:15:00"/>
    <d v="1899-12-30T16:20:00"/>
    <d v="1899-12-30T16:38:00"/>
    <s v="Yes"/>
    <n v="520"/>
    <x v="2"/>
    <x v="2"/>
  </r>
  <r>
    <s v="T2"/>
    <s v="Isle Of Man"/>
    <x v="0"/>
    <s v="EI3216"/>
    <d v="2019-05-22T16:20:00"/>
    <s v="May"/>
    <s v="Wednesday"/>
    <n v="0"/>
    <s v="None"/>
    <d v="2019-05-22T00:00:00"/>
    <d v="1899-12-30T16:20:00"/>
    <d v="1899-12-30T16:20:00"/>
    <d v="1899-12-30T16:20:00"/>
    <s v="No"/>
    <n v="566"/>
    <x v="0"/>
    <x v="0"/>
  </r>
  <r>
    <s v="T2"/>
    <s v="Boston"/>
    <x v="0"/>
    <s v="EI139"/>
    <d v="2019-05-22T16:20:00"/>
    <s v="May"/>
    <s v="Wednesday"/>
    <n v="18"/>
    <s v="Short"/>
    <d v="2019-05-22T00:00:00"/>
    <d v="1899-12-30T16:20:00"/>
    <d v="1899-12-30T16:20:00"/>
    <d v="1899-12-30T16:38:00"/>
    <s v="No"/>
    <n v="566"/>
    <x v="0"/>
    <x v="0"/>
  </r>
  <r>
    <s v="T2"/>
    <s v="Munich"/>
    <x v="0"/>
    <s v="EI356"/>
    <d v="2019-05-22T16:20:00"/>
    <s v="May"/>
    <s v="Wednesday"/>
    <n v="12"/>
    <s v="Short"/>
    <d v="2019-05-22T00:00:00"/>
    <d v="1899-12-30T16:20:00"/>
    <d v="1899-12-30T16:20:00"/>
    <d v="1899-12-30T16:32:00"/>
    <s v="No"/>
    <n v="566"/>
    <x v="0"/>
    <x v="0"/>
  </r>
  <r>
    <s v="T1"/>
    <s v="Southampton"/>
    <x v="8"/>
    <s v="BE386"/>
    <d v="2019-05-22T16:25:00"/>
    <s v="May"/>
    <s v="Wednesday"/>
    <n v="17"/>
    <s v="Short"/>
    <d v="2019-05-22T00:00:00"/>
    <d v="1899-12-30T16:25:00"/>
    <d v="1899-12-30T16:30:00"/>
    <d v="1899-12-30T16:42:00"/>
    <s v="No"/>
    <n v="20"/>
    <x v="7"/>
    <x v="7"/>
  </r>
  <r>
    <s v="T1"/>
    <s v="Rome"/>
    <x v="2"/>
    <s v="FR9434"/>
    <d v="2019-05-22T16:30:00"/>
    <s v="May"/>
    <s v="Wednesday"/>
    <n v="0"/>
    <s v="None"/>
    <d v="2019-05-22T00:00:00"/>
    <d v="1899-12-30T16:30:00"/>
    <d v="1899-12-30T16:30:00"/>
    <d v="1899-12-30T16:30:00"/>
    <s v="No"/>
    <n v="520"/>
    <x v="2"/>
    <x v="2"/>
  </r>
  <r>
    <s v="T1"/>
    <s v="Istanbul"/>
    <x v="14"/>
    <s v="TK1978"/>
    <d v="2019-05-22T16:30:00"/>
    <s v="May"/>
    <s v="Wednesday"/>
    <n v="34"/>
    <s v="Long"/>
    <d v="2019-05-22T00:00:00"/>
    <d v="1899-12-30T16:30:00"/>
    <d v="1899-12-30T16:30:00"/>
    <d v="1899-12-30T17:04:00"/>
    <s v="Yes"/>
    <n v="18"/>
    <x v="13"/>
    <x v="13"/>
  </r>
  <r>
    <s v="T2"/>
    <s v="Bourgas"/>
    <x v="0"/>
    <s v="EI376"/>
    <d v="2019-05-22T16:30:00"/>
    <s v="May"/>
    <s v="Wednesday"/>
    <n v="4"/>
    <s v="None"/>
    <d v="2019-05-22T00:00:00"/>
    <d v="1899-12-30T16:30:00"/>
    <d v="1899-12-30T16:30:00"/>
    <d v="1899-12-30T16:34:00"/>
    <s v="No"/>
    <n v="566"/>
    <x v="0"/>
    <x v="0"/>
  </r>
  <r>
    <s v="T1"/>
    <s v="London-LHR"/>
    <x v="4"/>
    <s v="BA829"/>
    <d v="2019-05-22T16:40:00"/>
    <s v="May"/>
    <s v="Wednesday"/>
    <n v="8"/>
    <s v="None"/>
    <d v="2019-05-22T00:00:00"/>
    <d v="1899-12-30T16:40:00"/>
    <d v="1899-12-30T16:40:00"/>
    <d v="1899-12-30T16:48:00"/>
    <s v="No"/>
    <n v="40"/>
    <x v="4"/>
    <x v="4"/>
  </r>
  <r>
    <s v="T1"/>
    <s v="Faro"/>
    <x v="2"/>
    <s v="FR7032"/>
    <d v="2019-05-22T16:40:00"/>
    <s v="May"/>
    <s v="Wednesday"/>
    <n v="20"/>
    <s v="Medium"/>
    <d v="2019-05-22T00:00:00"/>
    <d v="1899-12-30T16:40:00"/>
    <d v="1899-12-30T16:40:00"/>
    <d v="1899-12-30T17:00:00"/>
    <s v="No"/>
    <n v="520"/>
    <x v="2"/>
    <x v="2"/>
  </r>
  <r>
    <s v="T1"/>
    <s v="Krakow"/>
    <x v="2"/>
    <s v="FR1901"/>
    <d v="2019-05-22T16:50:00"/>
    <s v="May"/>
    <s v="Wednesday"/>
    <n v="30"/>
    <s v="Long"/>
    <d v="2019-05-22T00:00:00"/>
    <d v="1899-12-30T16:50:00"/>
    <d v="1899-12-30T16:50:00"/>
    <d v="1899-12-30T17:20:00"/>
    <s v="Yes"/>
    <n v="520"/>
    <x v="2"/>
    <x v="2"/>
  </r>
  <r>
    <s v="T1"/>
    <s v="Paris-CDG"/>
    <x v="15"/>
    <s v="AF1117"/>
    <d v="2019-05-22T17:00:00"/>
    <s v="May"/>
    <s v="Wednesday"/>
    <n v="28"/>
    <s v="Medium"/>
    <d v="2019-05-22T00:00:00"/>
    <d v="1899-12-30T17:00:00"/>
    <d v="1899-12-30T17:00:00"/>
    <d v="1899-12-30T17:28:00"/>
    <s v="Yes"/>
    <n v="12"/>
    <x v="14"/>
    <x v="14"/>
  </r>
  <r>
    <s v="T2"/>
    <s v="London-LHR"/>
    <x v="0"/>
    <s v="EI176"/>
    <d v="2019-05-22T17:00:00"/>
    <s v="May"/>
    <s v="Wednesday"/>
    <n v="4"/>
    <s v="None"/>
    <d v="2019-05-22T00:00:00"/>
    <d v="1899-12-30T17:00:00"/>
    <d v="1899-12-30T17:00:00"/>
    <d v="1899-12-30T17:04:00"/>
    <s v="No"/>
    <n v="566"/>
    <x v="0"/>
    <x v="0"/>
  </r>
  <r>
    <s v="T2"/>
    <s v="Frankfurt"/>
    <x v="0"/>
    <s v="EI656"/>
    <d v="2019-05-22T17:00:00"/>
    <s v="May"/>
    <s v="Wednesday"/>
    <n v="7"/>
    <s v="None"/>
    <d v="2019-05-22T00:00:00"/>
    <d v="1899-12-30T17:00:00"/>
    <d v="1899-12-30T17:00:00"/>
    <d v="1899-12-30T17:07:00"/>
    <s v="No"/>
    <n v="566"/>
    <x v="0"/>
    <x v="0"/>
  </r>
  <r>
    <s v="T1"/>
    <s v="London - LCY"/>
    <x v="4"/>
    <s v="BA4469"/>
    <d v="2019-05-22T17:00:00"/>
    <s v="May"/>
    <s v="Wednesday"/>
    <n v="1"/>
    <s v="None"/>
    <d v="2019-05-22T00:00:00"/>
    <d v="1899-12-30T17:00:00"/>
    <d v="1899-12-30T17:00:00"/>
    <d v="1899-12-30T17:01:00"/>
    <s v="No"/>
    <n v="40"/>
    <x v="4"/>
    <x v="4"/>
  </r>
  <r>
    <s v="T1"/>
    <s v="Riga"/>
    <x v="2"/>
    <s v="FR1976"/>
    <d v="2019-05-22T17:05:00"/>
    <s v="May"/>
    <s v="Wednesday"/>
    <n v="6"/>
    <s v="None"/>
    <d v="2019-05-22T00:00:00"/>
    <d v="1899-12-30T17:05:00"/>
    <d v="1899-12-30T17:10:00"/>
    <d v="1899-12-30T17:11:00"/>
    <s v="No"/>
    <n v="520"/>
    <x v="2"/>
    <x v="2"/>
  </r>
  <r>
    <s v="T1"/>
    <s v="Barcelona"/>
    <x v="2"/>
    <s v="FR6395"/>
    <d v="2019-05-22T17:10:00"/>
    <s v="May"/>
    <s v="Wednesday"/>
    <n v="3"/>
    <s v="None"/>
    <d v="2019-05-22T00:00:00"/>
    <d v="1899-12-30T17:10:00"/>
    <d v="1899-12-30T17:10:00"/>
    <d v="1899-12-30T17:13:00"/>
    <s v="No"/>
    <n v="520"/>
    <x v="2"/>
    <x v="2"/>
  </r>
  <r>
    <s v="T1"/>
    <s v="Budapest"/>
    <x v="2"/>
    <s v="FR1023"/>
    <d v="2019-05-22T17:15:00"/>
    <s v="May"/>
    <s v="Wednesday"/>
    <n v="2"/>
    <s v="None"/>
    <d v="2019-05-22T00:00:00"/>
    <d v="1899-12-30T17:15:00"/>
    <d v="1899-12-30T17:20:00"/>
    <d v="1899-12-30T17:17:00"/>
    <s v="No"/>
    <n v="520"/>
    <x v="2"/>
    <x v="2"/>
  </r>
  <r>
    <s v="T2"/>
    <s v="Faro"/>
    <x v="0"/>
    <s v="EI496"/>
    <d v="2019-05-22T17:15:00"/>
    <s v="May"/>
    <s v="Wednesday"/>
    <n v="8"/>
    <s v="None"/>
    <d v="2019-05-22T00:00:00"/>
    <d v="1899-12-30T17:15:00"/>
    <d v="1899-12-30T17:20:00"/>
    <d v="1899-12-30T17:23:00"/>
    <s v="No"/>
    <n v="566"/>
    <x v="0"/>
    <x v="0"/>
  </r>
  <r>
    <s v="T1"/>
    <s v="Amsterdam"/>
    <x v="7"/>
    <s v="KL938"/>
    <d v="2019-05-22T17:20:00"/>
    <s v="May"/>
    <s v="Wednesday"/>
    <n v="16"/>
    <s v="Short"/>
    <d v="2019-05-22T00:00:00"/>
    <d v="1899-12-30T17:20:00"/>
    <d v="1899-12-30T17:20:00"/>
    <d v="1899-12-30T17:36:00"/>
    <s v="No"/>
    <n v="50"/>
    <x v="6"/>
    <x v="6"/>
  </r>
  <r>
    <s v="T1"/>
    <s v="Gdansk"/>
    <x v="2"/>
    <s v="FR1908"/>
    <d v="2019-05-22T17:20:00"/>
    <s v="May"/>
    <s v="Wednesday"/>
    <n v="2"/>
    <s v="None"/>
    <d v="2019-05-22T00:00:00"/>
    <d v="1899-12-30T17:20:00"/>
    <d v="1899-12-30T17:20:00"/>
    <d v="1899-12-30T17:22:00"/>
    <s v="No"/>
    <n v="520"/>
    <x v="2"/>
    <x v="2"/>
  </r>
  <r>
    <s v="T2"/>
    <s v="Bristol"/>
    <x v="0"/>
    <s v="EI3286"/>
    <d v="2019-05-22T17:30:00"/>
    <s v="May"/>
    <s v="Wednesday"/>
    <n v="13"/>
    <s v="Short"/>
    <d v="2019-05-22T00:00:00"/>
    <d v="1899-12-30T17:30:00"/>
    <d v="1899-12-30T17:30:00"/>
    <d v="1899-12-30T17:43:00"/>
    <s v="No"/>
    <n v="566"/>
    <x v="0"/>
    <x v="0"/>
  </r>
  <r>
    <s v="T1"/>
    <s v="Lisbon"/>
    <x v="11"/>
    <s v="TP1327"/>
    <d v="2019-05-22T17:30:00"/>
    <s v="May"/>
    <s v="Wednesday"/>
    <n v="20"/>
    <s v="Medium"/>
    <d v="2019-05-22T00:00:00"/>
    <d v="1899-12-30T17:30:00"/>
    <d v="1899-12-30T17:30:00"/>
    <d v="1899-12-30T17:50:00"/>
    <s v="No"/>
    <n v="23"/>
    <x v="10"/>
    <x v="10"/>
  </r>
  <r>
    <s v="T2"/>
    <s v="Dusseldorf"/>
    <x v="0"/>
    <s v="EI698"/>
    <d v="2019-05-22T17:30:00"/>
    <s v="May"/>
    <s v="Wednesday"/>
    <n v="12"/>
    <s v="Short"/>
    <d v="2019-05-22T00:00:00"/>
    <d v="1899-12-30T17:30:00"/>
    <d v="1899-12-30T17:30:00"/>
    <d v="1899-12-30T17:42:00"/>
    <s v="No"/>
    <n v="566"/>
    <x v="0"/>
    <x v="0"/>
  </r>
  <r>
    <s v="T1"/>
    <s v="RMU"/>
    <x v="2"/>
    <s v="FR7094"/>
    <d v="2019-05-22T17:40:00"/>
    <s v="May"/>
    <s v="Wednesday"/>
    <n v="2"/>
    <s v="None"/>
    <d v="2019-05-22T00:00:00"/>
    <d v="1899-12-30T17:40:00"/>
    <d v="1899-12-30T17:40:00"/>
    <d v="1899-12-30T17:42:00"/>
    <s v="No"/>
    <n v="520"/>
    <x v="2"/>
    <x v="2"/>
  </r>
  <r>
    <s v="T2"/>
    <s v="Zurich"/>
    <x v="0"/>
    <s v="EI348"/>
    <d v="2019-05-22T17:45:00"/>
    <s v="May"/>
    <s v="Wednesday"/>
    <n v="1"/>
    <s v="None"/>
    <d v="2019-05-22T00:00:00"/>
    <d v="1899-12-30T17:45:00"/>
    <d v="1899-12-30T17:50:00"/>
    <d v="1899-12-30T17:46:00"/>
    <s v="No"/>
    <n v="566"/>
    <x v="0"/>
    <x v="0"/>
  </r>
  <r>
    <s v="T1"/>
    <s v="Madrid"/>
    <x v="38"/>
    <s v="ET713"/>
    <d v="2019-05-22T17:45:00"/>
    <s v="May"/>
    <s v="Wednesday"/>
    <n v="8"/>
    <s v="None"/>
    <d v="2019-05-22T00:00:00"/>
    <d v="1899-12-30T17:45:00"/>
    <d v="1899-12-30T17:50:00"/>
    <d v="1899-12-30T17:53:00"/>
    <s v="No"/>
    <n v="1"/>
    <x v="26"/>
    <x v="26"/>
  </r>
  <r>
    <s v="T1"/>
    <s v="Munich"/>
    <x v="12"/>
    <s v="LH2517"/>
    <d v="2019-05-22T17:45:00"/>
    <s v="May"/>
    <s v="Wednesday"/>
    <n v="16"/>
    <s v="Short"/>
    <d v="2019-05-22T00:00:00"/>
    <d v="1899-12-30T17:45:00"/>
    <d v="1899-12-30T17:50:00"/>
    <d v="1899-12-30T18:01:00"/>
    <s v="No"/>
    <n v="17"/>
    <x v="11"/>
    <x v="11"/>
  </r>
  <r>
    <s v="T1"/>
    <s v="Wroclaw"/>
    <x v="2"/>
    <s v="FR1926"/>
    <d v="2019-05-22T17:50:00"/>
    <s v="May"/>
    <s v="Wednesday"/>
    <n v="26"/>
    <s v="Medium"/>
    <d v="2019-05-22T00:00:00"/>
    <d v="1899-12-30T17:50:00"/>
    <d v="1899-12-30T17:50:00"/>
    <d v="1899-12-30T18:16:00"/>
    <s v="Yes"/>
    <n v="520"/>
    <x v="2"/>
    <x v="2"/>
  </r>
  <r>
    <s v="T1"/>
    <s v="Lisbon"/>
    <x v="2"/>
    <s v="FR7138"/>
    <d v="2019-05-22T17:50:00"/>
    <s v="May"/>
    <s v="Wednesday"/>
    <n v="11"/>
    <s v="Short"/>
    <d v="2019-05-22T00:00:00"/>
    <d v="1899-12-30T17:50:00"/>
    <d v="1899-12-30T17:50:00"/>
    <d v="1899-12-30T18:01:00"/>
    <s v="No"/>
    <n v="520"/>
    <x v="2"/>
    <x v="2"/>
  </r>
  <r>
    <s v="T2"/>
    <s v="London-LGW"/>
    <x v="0"/>
    <s v="EI244"/>
    <d v="2019-05-22T17:50:00"/>
    <s v="May"/>
    <s v="Wednesday"/>
    <n v="26"/>
    <s v="Medium"/>
    <d v="2019-05-22T00:00:00"/>
    <d v="1899-12-30T17:50:00"/>
    <d v="1899-12-30T17:50:00"/>
    <d v="1899-12-30T18:16:00"/>
    <s v="Yes"/>
    <n v="566"/>
    <x v="0"/>
    <x v="0"/>
  </r>
  <r>
    <s v="T1"/>
    <s v="Frankfurt"/>
    <x v="12"/>
    <s v="LH981"/>
    <d v="2019-05-22T17:55:00"/>
    <s v="May"/>
    <s v="Wednesday"/>
    <n v="12"/>
    <s v="Short"/>
    <d v="2019-05-22T00:00:00"/>
    <d v="1899-12-30T17:55:00"/>
    <d v="1899-12-30T18:00:00"/>
    <d v="1899-12-30T18:07:00"/>
    <s v="No"/>
    <n v="17"/>
    <x v="11"/>
    <x v="11"/>
  </r>
  <r>
    <s v="T2"/>
    <s v="Berlin"/>
    <x v="0"/>
    <s v="EI338"/>
    <d v="2019-05-22T17:55:00"/>
    <s v="May"/>
    <s v="Wednesday"/>
    <n v="31"/>
    <s v="Long"/>
    <d v="2019-05-22T00:00:00"/>
    <d v="1899-12-30T17:55:00"/>
    <d v="1899-12-30T18:00:00"/>
    <d v="1899-12-30T18:26:00"/>
    <s v="Yes"/>
    <n v="566"/>
    <x v="0"/>
    <x v="0"/>
  </r>
  <r>
    <s v="T2"/>
    <s v="Edinburgh"/>
    <x v="0"/>
    <s v="EI3258"/>
    <d v="2019-05-22T18:00:00"/>
    <s v="May"/>
    <s v="Wednesday"/>
    <n v="12"/>
    <s v="Short"/>
    <d v="2019-05-22T00:00:00"/>
    <d v="1899-12-30T18:00:00"/>
    <d v="1899-12-30T18:00:00"/>
    <d v="1899-12-30T18:12:00"/>
    <s v="No"/>
    <n v="566"/>
    <x v="0"/>
    <x v="0"/>
  </r>
  <r>
    <s v="T2"/>
    <s v="London - LCY"/>
    <x v="0"/>
    <s v="EI290"/>
    <d v="2019-05-22T18:00:00"/>
    <s v="May"/>
    <s v="Wednesday"/>
    <n v="0"/>
    <s v="None"/>
    <d v="2019-05-22T00:00:00"/>
    <d v="1899-12-30T18:00:00"/>
    <d v="1899-12-30T18:00:00"/>
    <d v="1899-12-30T18:00:00"/>
    <s v="No"/>
    <n v="566"/>
    <x v="0"/>
    <x v="0"/>
  </r>
  <r>
    <s v="T2"/>
    <s v="London-LHR"/>
    <x v="0"/>
    <s v="EI178"/>
    <d v="2019-05-22T18:00:00"/>
    <s v="May"/>
    <s v="Wednesday"/>
    <n v="32"/>
    <s v="Long"/>
    <d v="2019-05-22T00:00:00"/>
    <d v="1899-12-30T18:00:00"/>
    <d v="1899-12-30T18:00:00"/>
    <d v="1899-12-30T18:32:00"/>
    <s v="Yes"/>
    <n v="566"/>
    <x v="0"/>
    <x v="0"/>
  </r>
  <r>
    <s v="T1"/>
    <s v="Helsinki"/>
    <x v="29"/>
    <s v="AY1386"/>
    <d v="2019-05-22T18:05:00"/>
    <s v="May"/>
    <s v="Wednesday"/>
    <n v="25"/>
    <s v="Medium"/>
    <d v="2019-05-22T00:00:00"/>
    <d v="1899-12-30T18:05:00"/>
    <d v="1899-12-30T18:10:00"/>
    <d v="1899-12-30T18:30:00"/>
    <s v="Yes"/>
    <n v="9"/>
    <x v="15"/>
    <x v="27"/>
  </r>
  <r>
    <s v="T1"/>
    <s v="Malaga"/>
    <x v="2"/>
    <s v="FR7054"/>
    <d v="2019-05-22T18:10:00"/>
    <s v="May"/>
    <s v="Wednesday"/>
    <n v="48"/>
    <s v="Long"/>
    <d v="2019-05-22T00:00:00"/>
    <d v="1899-12-30T18:10:00"/>
    <d v="1899-12-30T18:10:00"/>
    <d v="1899-12-30T18:58:00"/>
    <s v="Yes"/>
    <n v="520"/>
    <x v="2"/>
    <x v="2"/>
  </r>
  <r>
    <s v="T1"/>
    <s v="Prague"/>
    <x v="2"/>
    <s v="FR7326"/>
    <d v="2019-05-22T18:10:00"/>
    <s v="May"/>
    <s v="Wednesday"/>
    <n v="32"/>
    <s v="Long"/>
    <d v="2019-05-22T00:00:00"/>
    <d v="1899-12-30T18:10:00"/>
    <d v="1899-12-30T18:10:00"/>
    <d v="1899-12-30T18:42:00"/>
    <s v="Yes"/>
    <n v="520"/>
    <x v="2"/>
    <x v="2"/>
  </r>
  <r>
    <s v="T1"/>
    <s v="Madrid"/>
    <x v="13"/>
    <s v="I23791"/>
    <d v="2019-05-22T18:10:00"/>
    <s v="May"/>
    <s v="Wednesday"/>
    <n v="32"/>
    <s v="Long"/>
    <d v="2019-05-22T00:00:00"/>
    <d v="1899-12-30T18:10:00"/>
    <d v="1899-12-30T18:10:00"/>
    <d v="1899-12-30T18:42:00"/>
    <s v="Yes"/>
    <n v="4"/>
    <x v="12"/>
    <x v="12"/>
  </r>
  <r>
    <s v="T1"/>
    <s v="Stuttgart"/>
    <x v="2"/>
    <s v="FR8998"/>
    <d v="2019-05-22T18:10:00"/>
    <s v="May"/>
    <s v="Wednesday"/>
    <n v="2"/>
    <s v="None"/>
    <d v="2019-05-22T00:00:00"/>
    <d v="1899-12-30T18:10:00"/>
    <d v="1899-12-30T18:10:00"/>
    <d v="1899-12-30T18:12:00"/>
    <s v="No"/>
    <n v="520"/>
    <x v="2"/>
    <x v="2"/>
  </r>
  <r>
    <s v="T2"/>
    <s v="Milan"/>
    <x v="0"/>
    <s v="EI436"/>
    <d v="2019-05-22T18:20:00"/>
    <s v="May"/>
    <s v="Wednesday"/>
    <n v="14"/>
    <s v="Short"/>
    <d v="2019-05-22T00:00:00"/>
    <d v="1899-12-30T18:20:00"/>
    <d v="1899-12-30T18:20:00"/>
    <d v="1899-12-30T18:34:00"/>
    <s v="No"/>
    <n v="566"/>
    <x v="0"/>
    <x v="0"/>
  </r>
  <r>
    <s v="T2"/>
    <s v="Glasgow"/>
    <x v="0"/>
    <s v="EI3228"/>
    <d v="2019-05-22T18:30:00"/>
    <s v="May"/>
    <s v="Wednesday"/>
    <n v="77"/>
    <s v="Long"/>
    <d v="2019-05-22T00:00:00"/>
    <d v="1899-12-30T18:30:00"/>
    <d v="1899-12-30T18:30:00"/>
    <d v="1899-12-30T19:47:00"/>
    <s v="Yes"/>
    <n v="566"/>
    <x v="0"/>
    <x v="0"/>
  </r>
  <r>
    <s v="T2"/>
    <s v="Alicante"/>
    <x v="0"/>
    <s v="EI574"/>
    <d v="2019-05-22T18:30:00"/>
    <s v="May"/>
    <s v="Wednesday"/>
    <n v="8"/>
    <s v="None"/>
    <d v="2019-05-22T00:00:00"/>
    <d v="1899-12-30T18:30:00"/>
    <d v="1899-12-30T18:30:00"/>
    <d v="1899-12-30T18:38:00"/>
    <s v="No"/>
    <n v="566"/>
    <x v="0"/>
    <x v="0"/>
  </r>
  <r>
    <s v="T1"/>
    <s v="London-STN"/>
    <x v="2"/>
    <s v="FR288"/>
    <d v="2019-05-22T18:30:00"/>
    <s v="May"/>
    <s v="Wednesday"/>
    <n v="26"/>
    <s v="Medium"/>
    <d v="2019-05-22T00:00:00"/>
    <d v="1899-12-30T18:30:00"/>
    <d v="1899-12-30T18:30:00"/>
    <d v="1899-12-30T18:56:00"/>
    <s v="Yes"/>
    <n v="520"/>
    <x v="2"/>
    <x v="2"/>
  </r>
  <r>
    <s v="T2"/>
    <s v="Paris-CDG"/>
    <x v="0"/>
    <s v="EI528"/>
    <d v="2019-05-22T18:35:00"/>
    <s v="May"/>
    <s v="Wednesday"/>
    <n v="72"/>
    <s v="Long"/>
    <d v="2019-05-22T00:00:00"/>
    <d v="1899-12-30T18:35:00"/>
    <d v="1899-12-30T18:40:00"/>
    <d v="1899-12-30T19:47:00"/>
    <s v="Yes"/>
    <n v="566"/>
    <x v="0"/>
    <x v="0"/>
  </r>
  <r>
    <s v="T1"/>
    <s v="Amsterdam"/>
    <x v="2"/>
    <s v="FR3006"/>
    <d v="2019-05-22T18:35:00"/>
    <s v="May"/>
    <s v="Wednesday"/>
    <n v="19"/>
    <s v="Short"/>
    <d v="2019-05-22T00:00:00"/>
    <d v="1899-12-30T18:35:00"/>
    <d v="1899-12-30T18:40:00"/>
    <d v="1899-12-30T18:54:00"/>
    <s v="No"/>
    <n v="520"/>
    <x v="2"/>
    <x v="2"/>
  </r>
  <r>
    <s v="T2"/>
    <s v="Brussels"/>
    <x v="0"/>
    <s v="EI638"/>
    <d v="2019-05-22T18:40:00"/>
    <s v="May"/>
    <s v="Wednesday"/>
    <n v="68"/>
    <s v="Long"/>
    <d v="2019-05-22T00:00:00"/>
    <d v="1899-12-30T18:40:00"/>
    <d v="1899-12-30T18:40:00"/>
    <d v="1899-12-30T19:48:00"/>
    <s v="Yes"/>
    <n v="566"/>
    <x v="0"/>
    <x v="0"/>
  </r>
  <r>
    <s v="T2"/>
    <s v="Barcelona"/>
    <x v="0"/>
    <s v="EI564"/>
    <d v="2019-05-22T18:45:00"/>
    <s v="May"/>
    <s v="Wednesday"/>
    <n v="8"/>
    <s v="None"/>
    <d v="2019-05-22T00:00:00"/>
    <d v="1899-12-30T18:45:00"/>
    <d v="1899-12-30T18:50:00"/>
    <d v="1899-12-30T18:53:00"/>
    <s v="No"/>
    <n v="566"/>
    <x v="0"/>
    <x v="0"/>
  </r>
  <r>
    <s v="T2"/>
    <s v="Donegal"/>
    <x v="0"/>
    <s v="EI3408"/>
    <d v="2019-05-22T18:50:00"/>
    <s v="May"/>
    <s v="Wednesday"/>
    <n v="17"/>
    <s v="Short"/>
    <d v="2019-05-22T00:00:00"/>
    <d v="1899-12-30T18:50:00"/>
    <d v="1899-12-30T18:50:00"/>
    <d v="1899-12-30T19:07:00"/>
    <s v="No"/>
    <n v="566"/>
    <x v="0"/>
    <x v="0"/>
  </r>
  <r>
    <s v="T2"/>
    <s v="Kerry"/>
    <x v="0"/>
    <s v="EI3208"/>
    <d v="2019-05-22T18:55:00"/>
    <s v="May"/>
    <s v="Wednesday"/>
    <n v="48"/>
    <s v="Long"/>
    <d v="2019-05-22T00:00:00"/>
    <d v="1899-12-30T18:55:00"/>
    <d v="1899-12-30T19:00:00"/>
    <d v="1899-12-30T19:43:00"/>
    <s v="Yes"/>
    <n v="566"/>
    <x v="0"/>
    <x v="0"/>
  </r>
  <r>
    <s v="T1"/>
    <s v="Frankfurt"/>
    <x v="2"/>
    <s v="FR383"/>
    <d v="2019-05-22T18:55:00"/>
    <s v="May"/>
    <s v="Wednesday"/>
    <n v="53"/>
    <s v="Long"/>
    <d v="2019-05-22T00:00:00"/>
    <d v="1899-12-30T18:55:00"/>
    <d v="1899-12-30T19:00:00"/>
    <d v="1899-12-30T19:48:00"/>
    <s v="Yes"/>
    <n v="520"/>
    <x v="2"/>
    <x v="2"/>
  </r>
  <r>
    <s v="T2"/>
    <s v="Lisbon"/>
    <x v="0"/>
    <s v="EI486"/>
    <d v="2019-05-22T19:00:00"/>
    <s v="May"/>
    <s v="Wednesday"/>
    <n v="61"/>
    <s v="Long"/>
    <d v="2019-05-22T00:00:00"/>
    <d v="1899-12-30T19:00:00"/>
    <d v="1899-12-30T19:00:00"/>
    <d v="1899-12-30T20:01:00"/>
    <s v="Yes"/>
    <n v="566"/>
    <x v="0"/>
    <x v="0"/>
  </r>
  <r>
    <s v="T1"/>
    <s v="Manchester"/>
    <x v="2"/>
    <s v="FR1556"/>
    <d v="2019-05-22T19:05:00"/>
    <s v="May"/>
    <s v="Wednesday"/>
    <n v="43"/>
    <s v="Long"/>
    <d v="2019-05-22T00:00:00"/>
    <d v="1899-12-30T19:05:00"/>
    <d v="1899-12-30T19:10:00"/>
    <d v="1899-12-30T19:48:00"/>
    <s v="Yes"/>
    <n v="520"/>
    <x v="2"/>
    <x v="2"/>
  </r>
  <r>
    <s v="T2"/>
    <s v="Palma"/>
    <x v="0"/>
    <s v="EI738"/>
    <d v="2019-05-22T19:10:00"/>
    <s v="May"/>
    <s v="Wednesday"/>
    <n v="40"/>
    <s v="Long"/>
    <d v="2019-05-22T00:00:00"/>
    <d v="1899-12-30T19:10:00"/>
    <d v="1899-12-30T19:10:00"/>
    <d v="1899-12-30T19:50:00"/>
    <s v="Yes"/>
    <n v="566"/>
    <x v="0"/>
    <x v="0"/>
  </r>
  <r>
    <s v="T2"/>
    <s v="Malaga"/>
    <x v="0"/>
    <s v="EI588"/>
    <d v="2019-05-22T19:15:00"/>
    <s v="May"/>
    <s v="Wednesday"/>
    <n v="51"/>
    <s v="Long"/>
    <d v="2019-05-22T00:00:00"/>
    <d v="1899-12-30T19:15:00"/>
    <d v="1899-12-30T19:20:00"/>
    <d v="1899-12-30T20:06:00"/>
    <s v="Yes"/>
    <n v="566"/>
    <x v="0"/>
    <x v="0"/>
  </r>
  <r>
    <s v="T2"/>
    <s v="Leeds Bradford"/>
    <x v="0"/>
    <s v="EI3394"/>
    <d v="2019-05-22T19:15:00"/>
    <s v="May"/>
    <s v="Wednesday"/>
    <n v="32"/>
    <s v="Long"/>
    <d v="2019-05-22T00:00:00"/>
    <d v="1899-12-30T19:15:00"/>
    <d v="1899-12-30T19:20:00"/>
    <d v="1899-12-30T19:47:00"/>
    <s v="Yes"/>
    <n v="566"/>
    <x v="0"/>
    <x v="0"/>
  </r>
  <r>
    <s v="T1"/>
    <s v="London-LGW"/>
    <x v="2"/>
    <s v="FR118"/>
    <d v="2019-05-22T19:20:00"/>
    <s v="May"/>
    <s v="Wednesday"/>
    <n v="35"/>
    <s v="Long"/>
    <d v="2019-05-22T00:00:00"/>
    <d v="1899-12-30T19:20:00"/>
    <d v="1899-12-30T19:20:00"/>
    <d v="1899-12-30T19:55:00"/>
    <s v="Yes"/>
    <n v="520"/>
    <x v="2"/>
    <x v="2"/>
  </r>
  <r>
    <s v="T1"/>
    <s v="Warsaw"/>
    <x v="2"/>
    <s v="FR8011"/>
    <d v="2019-05-22T19:25:00"/>
    <s v="May"/>
    <s v="Wednesday"/>
    <n v="28"/>
    <s v="Medium"/>
    <d v="2019-05-22T00:00:00"/>
    <d v="1899-12-30T19:25:00"/>
    <d v="1899-12-30T19:30:00"/>
    <d v="1899-12-30T19:53:00"/>
    <s v="Yes"/>
    <n v="520"/>
    <x v="2"/>
    <x v="2"/>
  </r>
  <r>
    <s v="T1"/>
    <s v="Paris-BVA"/>
    <x v="2"/>
    <s v="FR026"/>
    <d v="2019-05-22T19:25:00"/>
    <s v="May"/>
    <s v="Wednesday"/>
    <n v="18"/>
    <s v="Short"/>
    <d v="2019-05-22T00:00:00"/>
    <d v="1899-12-30T19:25:00"/>
    <d v="1899-12-30T19:30:00"/>
    <d v="1899-12-30T19:43:00"/>
    <s v="No"/>
    <n v="520"/>
    <x v="2"/>
    <x v="2"/>
  </r>
  <r>
    <s v="T1"/>
    <s v="Girona"/>
    <x v="2"/>
    <s v="FR7036"/>
    <d v="2019-05-22T19:30:00"/>
    <s v="May"/>
    <s v="Wednesday"/>
    <n v="18"/>
    <s v="Short"/>
    <d v="2019-05-22T00:00:00"/>
    <d v="1899-12-30T19:30:00"/>
    <d v="1899-12-30T19:30:00"/>
    <d v="1899-12-30T19:48:00"/>
    <s v="No"/>
    <n v="520"/>
    <x v="2"/>
    <x v="2"/>
  </r>
  <r>
    <s v="T1"/>
    <s v="Luxembourg"/>
    <x v="3"/>
    <s v="LG4884"/>
    <d v="2019-05-22T19:30:00"/>
    <s v="May"/>
    <s v="Wednesday"/>
    <n v="23"/>
    <s v="Medium"/>
    <d v="2019-05-22T00:00:00"/>
    <d v="1899-12-30T19:30:00"/>
    <d v="1899-12-30T19:30:00"/>
    <d v="1899-12-30T19:53:00"/>
    <s v="Yes"/>
    <n v="4"/>
    <x v="3"/>
    <x v="3"/>
  </r>
  <r>
    <s v="T2"/>
    <s v="Manchester"/>
    <x v="0"/>
    <s v="EI212"/>
    <d v="2019-05-22T19:35:00"/>
    <s v="May"/>
    <s v="Wednesday"/>
    <n v="21"/>
    <s v="Medium"/>
    <d v="2019-05-22T00:00:00"/>
    <d v="1899-12-30T19:35:00"/>
    <d v="1899-12-30T19:40:00"/>
    <d v="1899-12-30T19:56:00"/>
    <s v="Yes"/>
    <n v="566"/>
    <x v="0"/>
    <x v="0"/>
  </r>
  <r>
    <s v="T1"/>
    <s v="Valencia"/>
    <x v="2"/>
    <s v="FR7086"/>
    <d v="2019-05-22T19:35:00"/>
    <s v="May"/>
    <s v="Wednesday"/>
    <n v="33"/>
    <s v="Long"/>
    <d v="2019-05-22T00:00:00"/>
    <d v="1899-12-30T19:35:00"/>
    <d v="1899-12-30T19:40:00"/>
    <d v="1899-12-30T20:08:00"/>
    <s v="Yes"/>
    <n v="520"/>
    <x v="2"/>
    <x v="2"/>
  </r>
  <r>
    <s v="T1"/>
    <s v="Faro"/>
    <x v="2"/>
    <s v="FR9370"/>
    <d v="2019-05-22T19:35:00"/>
    <s v="May"/>
    <s v="Wednesday"/>
    <n v="14"/>
    <s v="Short"/>
    <d v="2019-05-22T00:00:00"/>
    <d v="1899-12-30T19:35:00"/>
    <d v="1899-12-30T19:40:00"/>
    <d v="1899-12-30T19:49:00"/>
    <s v="No"/>
    <n v="520"/>
    <x v="2"/>
    <x v="2"/>
  </r>
  <r>
    <s v="T1"/>
    <s v="Brussels"/>
    <x v="2"/>
    <s v="FR1456"/>
    <d v="2019-05-22T19:40:00"/>
    <s v="May"/>
    <s v="Wednesday"/>
    <n v="22"/>
    <s v="Medium"/>
    <d v="2019-05-22T00:00:00"/>
    <d v="1899-12-30T19:40:00"/>
    <d v="1899-12-30T19:40:00"/>
    <d v="1899-12-30T20:02:00"/>
    <s v="Yes"/>
    <n v="520"/>
    <x v="2"/>
    <x v="2"/>
  </r>
  <r>
    <s v="T1"/>
    <s v="Bristol"/>
    <x v="2"/>
    <s v="FR508"/>
    <d v="2019-05-22T19:40:00"/>
    <s v="May"/>
    <s v="Wednesday"/>
    <n v="17"/>
    <s v="Short"/>
    <d v="2019-05-22T00:00:00"/>
    <d v="1899-12-30T19:40:00"/>
    <d v="1899-12-30T19:40:00"/>
    <d v="1899-12-30T19:57:00"/>
    <s v="No"/>
    <n v="520"/>
    <x v="2"/>
    <x v="2"/>
  </r>
  <r>
    <s v="T1"/>
    <s v="London-LHR"/>
    <x v="4"/>
    <s v="BA823"/>
    <d v="2019-05-22T19:50:00"/>
    <s v="May"/>
    <s v="Wednesday"/>
    <n v="21"/>
    <s v="Medium"/>
    <d v="2019-05-22T00:00:00"/>
    <d v="1899-12-30T19:50:00"/>
    <d v="1899-12-30T19:50:00"/>
    <d v="1899-12-30T20:11:00"/>
    <s v="Yes"/>
    <n v="40"/>
    <x v="4"/>
    <x v="4"/>
  </r>
  <r>
    <s v="T1"/>
    <s v="London - LCY"/>
    <x v="4"/>
    <s v="BA4471"/>
    <d v="2019-05-22T19:55:00"/>
    <s v="May"/>
    <s v="Wednesday"/>
    <n v="16"/>
    <s v="Short"/>
    <d v="2019-05-22T00:00:00"/>
    <d v="1899-12-30T19:55:00"/>
    <d v="1899-12-30T20:00:00"/>
    <d v="1899-12-30T20:11:00"/>
    <s v="No"/>
    <n v="40"/>
    <x v="4"/>
    <x v="4"/>
  </r>
  <r>
    <s v="T2"/>
    <s v="Birmingham"/>
    <x v="0"/>
    <s v="EI276"/>
    <d v="2019-05-22T19:55:00"/>
    <s v="May"/>
    <s v="Wednesday"/>
    <n v="68"/>
    <s v="Long"/>
    <d v="2019-05-22T00:00:00"/>
    <d v="1899-12-30T19:55:00"/>
    <d v="1899-12-30T20:00:00"/>
    <d v="1899-12-30T21:03:00"/>
    <s v="Yes"/>
    <n v="566"/>
    <x v="0"/>
    <x v="0"/>
  </r>
  <r>
    <s v="T1"/>
    <s v="Palma"/>
    <x v="2"/>
    <s v="FR9997"/>
    <d v="2019-05-22T20:00:00"/>
    <s v="May"/>
    <s v="Wednesday"/>
    <n v="16"/>
    <s v="Short"/>
    <d v="2019-05-22T00:00:00"/>
    <d v="1899-12-30T20:00:00"/>
    <d v="1899-12-30T20:00:00"/>
    <d v="1899-12-30T20:16:00"/>
    <s v="No"/>
    <n v="520"/>
    <x v="2"/>
    <x v="2"/>
  </r>
  <r>
    <s v="T1"/>
    <s v="Porto"/>
    <x v="2"/>
    <s v="FR7072"/>
    <d v="2019-05-22T20:00:00"/>
    <s v="May"/>
    <s v="Wednesday"/>
    <n v="36"/>
    <s v="Long"/>
    <d v="2019-05-22T00:00:00"/>
    <d v="1899-12-30T20:00:00"/>
    <d v="1899-12-30T20:00:00"/>
    <d v="1899-12-30T20:36:00"/>
    <s v="Yes"/>
    <n v="520"/>
    <x v="2"/>
    <x v="2"/>
  </r>
  <r>
    <s v="T2"/>
    <s v="London-LHR"/>
    <x v="0"/>
    <s v="EI184"/>
    <d v="2019-05-22T20:10:00"/>
    <s v="May"/>
    <s v="Wednesday"/>
    <n v="19"/>
    <s v="Short"/>
    <d v="2019-05-22T00:00:00"/>
    <d v="1899-12-30T20:10:00"/>
    <d v="1899-12-30T20:10:00"/>
    <d v="1899-12-30T20:29:00"/>
    <s v="No"/>
    <n v="566"/>
    <x v="0"/>
    <x v="0"/>
  </r>
  <r>
    <s v="T1"/>
    <s v="London-STN"/>
    <x v="2"/>
    <s v="FR272"/>
    <d v="2019-05-22T20:20:00"/>
    <s v="May"/>
    <s v="Wednesday"/>
    <n v="16"/>
    <s v="Short"/>
    <d v="2019-05-22T00:00:00"/>
    <d v="1899-12-30T20:20:00"/>
    <d v="1899-12-30T20:20:00"/>
    <d v="1899-12-30T20:36:00"/>
    <s v="No"/>
    <n v="520"/>
    <x v="2"/>
    <x v="2"/>
  </r>
  <r>
    <s v="T1"/>
    <s v="Bologna"/>
    <x v="2"/>
    <s v="FR9456"/>
    <d v="2019-05-22T20:25:00"/>
    <s v="May"/>
    <s v="Wednesday"/>
    <n v="25"/>
    <s v="Medium"/>
    <d v="2019-05-22T00:00:00"/>
    <d v="1899-12-30T20:25:00"/>
    <d v="1899-12-30T20:30:00"/>
    <d v="1899-12-30T20:50:00"/>
    <s v="Yes"/>
    <n v="520"/>
    <x v="2"/>
    <x v="2"/>
  </r>
  <r>
    <s v="T1"/>
    <s v="Manchester"/>
    <x v="2"/>
    <s v="FR558"/>
    <d v="2019-05-22T20:30:00"/>
    <s v="May"/>
    <s v="Wednesday"/>
    <n v="19"/>
    <s v="Short"/>
    <d v="2019-05-22T00:00:00"/>
    <d v="1899-12-30T20:30:00"/>
    <d v="1899-12-30T20:30:00"/>
    <d v="1899-12-30T20:49:00"/>
    <s v="No"/>
    <n v="520"/>
    <x v="2"/>
    <x v="2"/>
  </r>
  <r>
    <s v="T1"/>
    <s v="Glasgow"/>
    <x v="2"/>
    <s v="FR5776"/>
    <d v="2019-05-22T20:30:00"/>
    <s v="May"/>
    <s v="Wednesday"/>
    <n v="4"/>
    <s v="None"/>
    <d v="2019-05-22T00:00:00"/>
    <d v="1899-12-30T20:30:00"/>
    <d v="1899-12-30T20:30:00"/>
    <d v="1899-12-30T20:34:00"/>
    <s v="No"/>
    <n v="520"/>
    <x v="2"/>
    <x v="2"/>
  </r>
  <r>
    <s v="T1"/>
    <s v="Edinburgh"/>
    <x v="2"/>
    <s v="FR818"/>
    <d v="2019-05-22T20:35:00"/>
    <s v="May"/>
    <s v="Wednesday"/>
    <n v="57"/>
    <s v="Long"/>
    <d v="2019-05-22T00:00:00"/>
    <d v="1899-12-30T20:35:00"/>
    <d v="1899-12-30T20:40:00"/>
    <d v="1899-12-30T21:32:00"/>
    <s v="Yes"/>
    <n v="520"/>
    <x v="2"/>
    <x v="2"/>
  </r>
  <r>
    <s v="T2"/>
    <s v="Oslo"/>
    <x v="6"/>
    <s v="DY1363"/>
    <d v="2019-05-22T20:35:00"/>
    <s v="May"/>
    <s v="Wednesday"/>
    <n v="4"/>
    <s v="None"/>
    <d v="2019-05-22T00:00:00"/>
    <d v="1899-12-30T20:35:00"/>
    <d v="1899-12-30T20:40:00"/>
    <d v="1899-12-30T20:39:00"/>
    <s v="No"/>
    <n v="18"/>
    <x v="5"/>
    <x v="5"/>
  </r>
  <r>
    <s v="T1"/>
    <s v="Amsterdam"/>
    <x v="7"/>
    <s v="KL942"/>
    <d v="2019-05-22T20:45:00"/>
    <s v="May"/>
    <s v="Wednesday"/>
    <n v="8"/>
    <s v="None"/>
    <d v="2019-05-22T00:00:00"/>
    <d v="1899-12-30T20:45:00"/>
    <d v="1899-12-30T20:50:00"/>
    <d v="1899-12-30T20:53:00"/>
    <s v="No"/>
    <n v="50"/>
    <x v="6"/>
    <x v="6"/>
  </r>
  <r>
    <s v="T1"/>
    <s v="Birmingham"/>
    <x v="2"/>
    <s v="FR666"/>
    <d v="2019-05-22T20:45:00"/>
    <s v="May"/>
    <s v="Wednesday"/>
    <n v="18"/>
    <s v="Short"/>
    <d v="2019-05-22T00:00:00"/>
    <d v="1899-12-30T20:45:00"/>
    <d v="1899-12-30T20:50:00"/>
    <d v="1899-12-30T21:03:00"/>
    <s v="No"/>
    <n v="520"/>
    <x v="2"/>
    <x v="2"/>
  </r>
  <r>
    <s v="T1"/>
    <s v="Bratislava"/>
    <x v="2"/>
    <s v="FR4282"/>
    <d v="2019-05-22T20:55:00"/>
    <s v="May"/>
    <s v="Wednesday"/>
    <n v="25"/>
    <s v="Medium"/>
    <d v="2019-05-22T00:00:00"/>
    <d v="1899-12-30T20:55:00"/>
    <d v="1899-12-30T21:00:00"/>
    <d v="1899-12-30T21:20:00"/>
    <s v="Yes"/>
    <n v="520"/>
    <x v="2"/>
    <x v="2"/>
  </r>
  <r>
    <s v="T2"/>
    <s v="London-LHR"/>
    <x v="0"/>
    <s v="EI186"/>
    <d v="2019-05-22T21:10:00"/>
    <s v="May"/>
    <s v="Wednesday"/>
    <n v="7"/>
    <s v="None"/>
    <d v="2019-05-22T00:00:00"/>
    <d v="1899-12-30T21:10:00"/>
    <d v="1899-12-30T21:10:00"/>
    <d v="1899-12-30T21:17:00"/>
    <s v="No"/>
    <n v="566"/>
    <x v="0"/>
    <x v="0"/>
  </r>
  <r>
    <s v="T1"/>
    <s v="London - SEN"/>
    <x v="2"/>
    <s v="FR2721"/>
    <d v="2019-05-22T21:35:00"/>
    <s v="May"/>
    <s v="Wednesday"/>
    <n v="0"/>
    <s v="None"/>
    <d v="2019-05-22T00:00:00"/>
    <d v="1899-12-30T21:35:00"/>
    <d v="1899-12-30T21:40:00"/>
    <d v="1899-12-30T21:35:00"/>
    <s v="No"/>
    <n v="520"/>
    <x v="2"/>
    <x v="2"/>
  </r>
  <r>
    <s v="T1"/>
    <s v="London-STN"/>
    <x v="2"/>
    <s v="FR298"/>
    <d v="2019-05-22T21:55:00"/>
    <s v="May"/>
    <s v="Wednesday"/>
    <n v="0"/>
    <s v="None"/>
    <d v="2019-05-22T00:00:00"/>
    <d v="1899-12-30T21:55:00"/>
    <d v="1899-12-30T22:00:00"/>
    <d v="1899-12-30T21:55:00"/>
    <s v="No"/>
    <n v="520"/>
    <x v="2"/>
    <x v="2"/>
  </r>
  <r>
    <s v="T1"/>
    <s v="London-LTN"/>
    <x v="2"/>
    <s v="FR342"/>
    <d v="2019-05-22T22:00:00"/>
    <s v="May"/>
    <s v="Wednesday"/>
    <n v="11"/>
    <s v="Short"/>
    <d v="2019-05-22T00:00:00"/>
    <d v="1899-12-30T22:00:00"/>
    <d v="1899-12-30T22:00:00"/>
    <d v="1899-12-30T22:11:00"/>
    <s v="No"/>
    <n v="520"/>
    <x v="2"/>
    <x v="2"/>
  </r>
  <r>
    <s v="T2"/>
    <s v="Dubai"/>
    <x v="9"/>
    <s v="EK164"/>
    <d v="2019-05-22T22:25:00"/>
    <s v="May"/>
    <s v="Wednesday"/>
    <n v="0"/>
    <s v="None"/>
    <d v="2019-05-22T00:00:00"/>
    <d v="1899-12-30T22:25:00"/>
    <d v="1899-12-30T22:30:00"/>
    <d v="1899-12-30T22:25:00"/>
    <s v="No"/>
    <n v="5"/>
    <x v="8"/>
    <x v="8"/>
  </r>
  <r>
    <s v="T1"/>
    <s v="Athens"/>
    <x v="37"/>
    <s v="A3631"/>
    <d v="2019-05-22T23:55:00"/>
    <s v="May"/>
    <s v="Wednesday"/>
    <n v="0"/>
    <s v="None"/>
    <d v="2019-05-22T00:00:00"/>
    <d v="1899-12-30T23:55:00"/>
    <d v="1899-12-31T00:00:00"/>
    <d v="1899-12-30T23:55:00"/>
    <s v="No"/>
    <n v="0"/>
    <x v="28"/>
    <x v="31"/>
  </r>
  <r>
    <s v="T1"/>
    <s v="Bourgas"/>
    <x v="10"/>
    <s v="TOM1422"/>
    <d v="2019-05-23T05:45:00"/>
    <s v="May"/>
    <s v="Thursday"/>
    <n v="32"/>
    <s v="Long"/>
    <d v="2019-05-23T00:00:00"/>
    <d v="1899-12-30T05:45:00"/>
    <d v="1899-12-30T05:50:00"/>
    <d v="1899-12-30T06:17:00"/>
    <s v="Yes"/>
    <n v="29"/>
    <x v="9"/>
    <x v="9"/>
  </r>
  <r>
    <s v="T1"/>
    <s v="Ibiza"/>
    <x v="2"/>
    <s v="FR9177"/>
    <d v="2019-05-23T05:45:00"/>
    <s v="May"/>
    <s v="Thursday"/>
    <n v="10"/>
    <s v="Short"/>
    <d v="2019-05-23T00:00:00"/>
    <d v="1899-12-30T05:45:00"/>
    <d v="1899-12-30T05:50:00"/>
    <d v="1899-12-30T05:55:00"/>
    <s v="No"/>
    <n v="520"/>
    <x v="2"/>
    <x v="2"/>
  </r>
  <r>
    <s v="T1"/>
    <s v="Frankfurt"/>
    <x v="12"/>
    <s v="LH983"/>
    <d v="2019-05-23T05:55:00"/>
    <s v="May"/>
    <s v="Thursday"/>
    <n v="2"/>
    <s v="None"/>
    <d v="2019-05-23T00:00:00"/>
    <d v="1899-12-30T05:55:00"/>
    <d v="1899-12-30T06:00:00"/>
    <d v="1899-12-30T05:57:00"/>
    <s v="No"/>
    <n v="17"/>
    <x v="11"/>
    <x v="11"/>
  </r>
  <r>
    <s v="T2"/>
    <s v="Athens"/>
    <x v="0"/>
    <s v="EI440"/>
    <d v="2019-05-23T05:55:00"/>
    <s v="May"/>
    <s v="Thursday"/>
    <n v="15"/>
    <s v="Short"/>
    <d v="2019-05-23T00:00:00"/>
    <d v="1899-12-30T05:55:00"/>
    <d v="1899-12-30T06:00:00"/>
    <d v="1899-12-30T06:10:00"/>
    <s v="No"/>
    <n v="566"/>
    <x v="0"/>
    <x v="0"/>
  </r>
  <r>
    <s v="T1"/>
    <s v="Amsterdam"/>
    <x v="7"/>
    <s v="KL932"/>
    <d v="2019-05-23T05:55:00"/>
    <s v="May"/>
    <s v="Thursday"/>
    <n v="19"/>
    <s v="Short"/>
    <d v="2019-05-23T00:00:00"/>
    <d v="1899-12-30T05:55:00"/>
    <d v="1899-12-30T06:00:00"/>
    <d v="1899-12-30T06:14:00"/>
    <s v="No"/>
    <n v="50"/>
    <x v="6"/>
    <x v="6"/>
  </r>
  <r>
    <s v="T2"/>
    <s v="Alicante"/>
    <x v="0"/>
    <s v="EI572"/>
    <d v="2019-05-23T06:00:00"/>
    <s v="May"/>
    <s v="Thursday"/>
    <n v="0"/>
    <s v="None"/>
    <d v="2019-05-23T00:00:00"/>
    <d v="1899-12-30T06:00:00"/>
    <d v="1899-12-30T06:00:00"/>
    <d v="1899-12-30T06:00:00"/>
    <s v="No"/>
    <n v="566"/>
    <x v="0"/>
    <x v="0"/>
  </r>
  <r>
    <s v="T1"/>
    <s v="Paris-CDG"/>
    <x v="15"/>
    <s v="AF1017"/>
    <d v="2019-05-23T06:00:00"/>
    <s v="May"/>
    <s v="Thursday"/>
    <n v="5"/>
    <s v="None"/>
    <d v="2019-05-23T00:00:00"/>
    <d v="1899-12-30T06:00:00"/>
    <d v="1899-12-30T06:00:00"/>
    <d v="1899-12-30T06:05:00"/>
    <s v="No"/>
    <n v="12"/>
    <x v="14"/>
    <x v="14"/>
  </r>
  <r>
    <s v="T1"/>
    <s v="Munich"/>
    <x v="2"/>
    <s v="FR8994"/>
    <d v="2019-05-23T06:10:00"/>
    <s v="May"/>
    <s v="Thursday"/>
    <n v="0"/>
    <s v="None"/>
    <d v="2019-05-23T00:00:00"/>
    <d v="1899-12-30T06:10:00"/>
    <d v="1899-12-30T06:10:00"/>
    <d v="1899-12-30T06:10:00"/>
    <s v="No"/>
    <n v="520"/>
    <x v="2"/>
    <x v="2"/>
  </r>
  <r>
    <s v="T2"/>
    <s v="Madrid"/>
    <x v="0"/>
    <s v="EI592"/>
    <d v="2019-05-23T06:15:00"/>
    <s v="May"/>
    <s v="Thursday"/>
    <n v="0"/>
    <s v="None"/>
    <d v="2019-05-23T00:00:00"/>
    <d v="1899-12-30T06:15:00"/>
    <d v="1899-12-30T06:20:00"/>
    <d v="1899-12-30T06:15:00"/>
    <s v="No"/>
    <n v="566"/>
    <x v="0"/>
    <x v="0"/>
  </r>
  <r>
    <s v="T1"/>
    <s v="Lanzarote"/>
    <x v="2"/>
    <s v="FR7124"/>
    <d v="2019-05-23T06:15:00"/>
    <s v="May"/>
    <s v="Thursday"/>
    <n v="2"/>
    <s v="None"/>
    <d v="2019-05-23T00:00:00"/>
    <d v="1899-12-30T06:15:00"/>
    <d v="1899-12-30T06:20:00"/>
    <d v="1899-12-30T06:17:00"/>
    <s v="No"/>
    <n v="520"/>
    <x v="2"/>
    <x v="2"/>
  </r>
  <r>
    <s v="T2"/>
    <s v="Amsterdam"/>
    <x v="0"/>
    <s v="EI602"/>
    <d v="2019-05-23T06:15:00"/>
    <s v="May"/>
    <s v="Thursday"/>
    <n v="20"/>
    <s v="Medium"/>
    <d v="2019-05-23T00:00:00"/>
    <d v="1899-12-30T06:15:00"/>
    <d v="1899-12-30T06:20:00"/>
    <d v="1899-12-30T06:35:00"/>
    <s v="No"/>
    <n v="566"/>
    <x v="0"/>
    <x v="0"/>
  </r>
  <r>
    <s v="T1"/>
    <s v="Madrid"/>
    <x v="2"/>
    <s v="FR7256"/>
    <d v="2019-05-23T06:15:00"/>
    <s v="May"/>
    <s v="Thursday"/>
    <n v="4"/>
    <s v="None"/>
    <d v="2019-05-23T00:00:00"/>
    <d v="1899-12-30T06:15:00"/>
    <d v="1899-12-30T06:20:00"/>
    <d v="1899-12-30T06:19:00"/>
    <s v="No"/>
    <n v="520"/>
    <x v="2"/>
    <x v="2"/>
  </r>
  <r>
    <s v="T1"/>
    <s v="Milan-BGY"/>
    <x v="2"/>
    <s v="FR9428"/>
    <d v="2019-05-23T06:15:00"/>
    <s v="May"/>
    <s v="Thursday"/>
    <n v="8"/>
    <s v="None"/>
    <d v="2019-05-23T00:00:00"/>
    <d v="1899-12-30T06:15:00"/>
    <d v="1899-12-30T06:20:00"/>
    <d v="1899-12-30T06:23:00"/>
    <s v="No"/>
    <n v="520"/>
    <x v="2"/>
    <x v="2"/>
  </r>
  <r>
    <s v="T2"/>
    <s v="Rome"/>
    <x v="0"/>
    <s v="EI402"/>
    <d v="2019-05-23T06:20:00"/>
    <s v="May"/>
    <s v="Thursday"/>
    <n v="17"/>
    <s v="Short"/>
    <d v="2019-05-23T00:00:00"/>
    <d v="1899-12-30T06:20:00"/>
    <d v="1899-12-30T06:20:00"/>
    <d v="1899-12-30T06:37:00"/>
    <s v="No"/>
    <n v="566"/>
    <x v="0"/>
    <x v="0"/>
  </r>
  <r>
    <s v="T1"/>
    <s v="Brussels"/>
    <x v="2"/>
    <s v="FR1452"/>
    <d v="2019-05-23T06:25:00"/>
    <s v="May"/>
    <s v="Thursday"/>
    <n v="8"/>
    <s v="None"/>
    <d v="2019-05-23T00:00:00"/>
    <d v="1899-12-30T06:25:00"/>
    <d v="1899-12-30T06:30:00"/>
    <d v="1899-12-30T06:33:00"/>
    <s v="No"/>
    <n v="520"/>
    <x v="2"/>
    <x v="2"/>
  </r>
  <r>
    <s v="T1"/>
    <s v="Paris-BVA"/>
    <x v="2"/>
    <s v="FR022"/>
    <d v="2019-05-23T06:25:00"/>
    <s v="May"/>
    <s v="Thursday"/>
    <n v="4"/>
    <s v="None"/>
    <d v="2019-05-23T00:00:00"/>
    <d v="1899-12-30T06:25:00"/>
    <d v="1899-12-30T06:30:00"/>
    <d v="1899-12-30T06:29:00"/>
    <s v="No"/>
    <n v="520"/>
    <x v="2"/>
    <x v="2"/>
  </r>
  <r>
    <s v="T1"/>
    <s v="Edinburgh"/>
    <x v="2"/>
    <s v="FR812"/>
    <d v="2019-05-23T06:25:00"/>
    <s v="May"/>
    <s v="Thursday"/>
    <n v="23"/>
    <s v="Medium"/>
    <d v="2019-05-23T00:00:00"/>
    <d v="1899-12-30T06:25:00"/>
    <d v="1899-12-30T06:30:00"/>
    <d v="1899-12-30T06:48:00"/>
    <s v="Yes"/>
    <n v="520"/>
    <x v="2"/>
    <x v="2"/>
  </r>
  <r>
    <s v="T1"/>
    <s v="London-STN"/>
    <x v="2"/>
    <s v="FR202"/>
    <d v="2019-05-23T06:25:00"/>
    <s v="May"/>
    <s v="Thursday"/>
    <n v="4"/>
    <s v="None"/>
    <d v="2019-05-23T00:00:00"/>
    <d v="1899-12-30T06:25:00"/>
    <d v="1899-12-30T06:30:00"/>
    <d v="1899-12-30T06:29:00"/>
    <s v="No"/>
    <n v="520"/>
    <x v="2"/>
    <x v="2"/>
  </r>
  <r>
    <s v="T1"/>
    <s v="London-LGW"/>
    <x v="2"/>
    <s v="FR120"/>
    <d v="2019-05-23T06:30:00"/>
    <s v="May"/>
    <s v="Thursday"/>
    <n v="3"/>
    <s v="None"/>
    <d v="2019-05-23T00:00:00"/>
    <d v="1899-12-30T06:30:00"/>
    <d v="1899-12-30T06:30:00"/>
    <d v="1899-12-30T06:33:00"/>
    <s v="No"/>
    <n v="520"/>
    <x v="2"/>
    <x v="2"/>
  </r>
  <r>
    <s v="T2"/>
    <s v="London-LHR"/>
    <x v="0"/>
    <s v="EI152"/>
    <d v="2019-05-23T06:30:00"/>
    <s v="May"/>
    <s v="Thursday"/>
    <n v="16"/>
    <s v="Short"/>
    <d v="2019-05-23T00:00:00"/>
    <d v="1899-12-30T06:30:00"/>
    <d v="1899-12-30T06:30:00"/>
    <d v="1899-12-30T06:46:00"/>
    <s v="No"/>
    <n v="566"/>
    <x v="0"/>
    <x v="0"/>
  </r>
  <r>
    <s v="T2"/>
    <s v="London - LCY"/>
    <x v="0"/>
    <s v="EI280"/>
    <d v="2019-05-23T06:30:00"/>
    <s v="May"/>
    <s v="Thursday"/>
    <n v="7"/>
    <s v="None"/>
    <d v="2019-05-23T00:00:00"/>
    <d v="1899-12-30T06:30:00"/>
    <d v="1899-12-30T06:30:00"/>
    <d v="1899-12-30T06:37:00"/>
    <s v="No"/>
    <n v="566"/>
    <x v="0"/>
    <x v="0"/>
  </r>
  <r>
    <s v="T2"/>
    <s v="Manchester"/>
    <x v="0"/>
    <s v="EI202"/>
    <d v="2019-05-23T06:30:00"/>
    <s v="May"/>
    <s v="Thursday"/>
    <n v="3"/>
    <s v="None"/>
    <d v="2019-05-23T00:00:00"/>
    <d v="1899-12-30T06:30:00"/>
    <d v="1899-12-30T06:30:00"/>
    <d v="1899-12-30T06:33:00"/>
    <s v="No"/>
    <n v="566"/>
    <x v="0"/>
    <x v="0"/>
  </r>
  <r>
    <s v="T1"/>
    <s v="Bristol"/>
    <x v="2"/>
    <s v="FR504"/>
    <d v="2019-05-23T06:35:00"/>
    <s v="May"/>
    <s v="Thursday"/>
    <n v="6"/>
    <s v="None"/>
    <d v="2019-05-23T00:00:00"/>
    <d v="1899-12-30T06:35:00"/>
    <d v="1899-12-30T06:40:00"/>
    <d v="1899-12-30T06:41:00"/>
    <s v="No"/>
    <n v="520"/>
    <x v="2"/>
    <x v="2"/>
  </r>
  <r>
    <s v="T2"/>
    <s v="Paris-CDG"/>
    <x v="0"/>
    <s v="EI520"/>
    <d v="2019-05-23T06:40:00"/>
    <s v="May"/>
    <s v="Thursday"/>
    <n v="5"/>
    <s v="None"/>
    <d v="2019-05-23T00:00:00"/>
    <d v="1899-12-30T06:40:00"/>
    <d v="1899-12-30T06:40:00"/>
    <d v="1899-12-30T06:45:00"/>
    <s v="No"/>
    <n v="566"/>
    <x v="0"/>
    <x v="0"/>
  </r>
  <r>
    <s v="T2"/>
    <s v="Bristol"/>
    <x v="0"/>
    <s v="EI3280"/>
    <d v="2019-05-23T06:40:00"/>
    <s v="May"/>
    <s v="Thursday"/>
    <n v="1"/>
    <s v="None"/>
    <d v="2019-05-23T00:00:00"/>
    <d v="1899-12-30T06:40:00"/>
    <d v="1899-12-30T06:40:00"/>
    <d v="1899-12-30T06:41:00"/>
    <s v="No"/>
    <n v="566"/>
    <x v="0"/>
    <x v="0"/>
  </r>
  <r>
    <s v="T2"/>
    <s v="Edinburgh"/>
    <x v="0"/>
    <s v="EI3250"/>
    <d v="2019-05-23T06:40:00"/>
    <s v="May"/>
    <s v="Thursday"/>
    <n v="1"/>
    <s v="None"/>
    <d v="2019-05-23T00:00:00"/>
    <d v="1899-12-30T06:40:00"/>
    <d v="1899-12-30T06:40:00"/>
    <d v="1899-12-30T06:41:00"/>
    <s v="No"/>
    <n v="566"/>
    <x v="0"/>
    <x v="0"/>
  </r>
  <r>
    <s v="T1"/>
    <s v="Reus"/>
    <x v="2"/>
    <s v="FR1116"/>
    <d v="2019-05-23T06:40:00"/>
    <s v="May"/>
    <s v="Thursday"/>
    <n v="1"/>
    <s v="None"/>
    <d v="2019-05-23T00:00:00"/>
    <d v="1899-12-30T06:40:00"/>
    <d v="1899-12-30T06:40:00"/>
    <d v="1899-12-30T06:41:00"/>
    <s v="No"/>
    <n v="520"/>
    <x v="2"/>
    <x v="2"/>
  </r>
  <r>
    <s v="T2"/>
    <s v="Berlin"/>
    <x v="0"/>
    <s v="EI330"/>
    <d v="2019-05-23T06:45:00"/>
    <s v="May"/>
    <s v="Thursday"/>
    <n v="26"/>
    <s v="Medium"/>
    <d v="2019-05-23T00:00:00"/>
    <d v="1899-12-30T06:45:00"/>
    <d v="1899-12-30T06:50:00"/>
    <d v="1899-12-30T07:11:00"/>
    <s v="Yes"/>
    <n v="566"/>
    <x v="0"/>
    <x v="0"/>
  </r>
  <r>
    <s v="T2"/>
    <s v="Barcelona"/>
    <x v="0"/>
    <s v="EI562"/>
    <d v="2019-05-23T06:45:00"/>
    <s v="May"/>
    <s v="Thursday"/>
    <n v="9"/>
    <s v="None"/>
    <d v="2019-05-23T00:00:00"/>
    <d v="1899-12-30T06:45:00"/>
    <d v="1899-12-30T06:50:00"/>
    <d v="1899-12-30T06:54:00"/>
    <s v="No"/>
    <n v="566"/>
    <x v="0"/>
    <x v="0"/>
  </r>
  <r>
    <s v="T1"/>
    <s v="Lisbon"/>
    <x v="2"/>
    <s v="FR7328"/>
    <d v="2019-05-23T06:45:00"/>
    <s v="May"/>
    <s v="Thursday"/>
    <n v="5"/>
    <s v="None"/>
    <d v="2019-05-23T00:00:00"/>
    <d v="1899-12-30T06:45:00"/>
    <d v="1899-12-30T06:50:00"/>
    <d v="1899-12-30T06:50:00"/>
    <s v="No"/>
    <n v="520"/>
    <x v="2"/>
    <x v="2"/>
  </r>
  <r>
    <s v="T1"/>
    <s v="Rome"/>
    <x v="2"/>
    <s v="FR9432"/>
    <d v="2019-05-23T06:50:00"/>
    <s v="May"/>
    <s v="Thursday"/>
    <n v="9"/>
    <s v="None"/>
    <d v="2019-05-23T00:00:00"/>
    <d v="1899-12-30T06:50:00"/>
    <d v="1899-12-30T06:50:00"/>
    <d v="1899-12-30T06:59:00"/>
    <s v="No"/>
    <n v="520"/>
    <x v="2"/>
    <x v="2"/>
  </r>
  <r>
    <s v="T2"/>
    <s v="Hamburg"/>
    <x v="0"/>
    <s v="EI392"/>
    <d v="2019-05-23T06:50:00"/>
    <s v="May"/>
    <s v="Thursday"/>
    <n v="13"/>
    <s v="Short"/>
    <d v="2019-05-23T00:00:00"/>
    <d v="1899-12-30T06:50:00"/>
    <d v="1899-12-30T06:50:00"/>
    <d v="1899-12-30T07:03:00"/>
    <s v="No"/>
    <n v="566"/>
    <x v="0"/>
    <x v="0"/>
  </r>
  <r>
    <s v="T2"/>
    <s v="Glasgow"/>
    <x v="0"/>
    <s v="EI3220"/>
    <d v="2019-05-23T06:50:00"/>
    <s v="May"/>
    <s v="Thursday"/>
    <n v="4"/>
    <s v="None"/>
    <d v="2019-05-23T00:00:00"/>
    <d v="1899-12-30T06:50:00"/>
    <d v="1899-12-30T06:50:00"/>
    <d v="1899-12-30T06:54:00"/>
    <s v="No"/>
    <n v="566"/>
    <x v="0"/>
    <x v="0"/>
  </r>
  <r>
    <s v="T2"/>
    <s v="Brussels"/>
    <x v="0"/>
    <s v="EI630"/>
    <d v="2019-05-23T06:50:00"/>
    <s v="May"/>
    <s v="Thursday"/>
    <n v="0"/>
    <s v="None"/>
    <d v="2019-05-23T00:00:00"/>
    <d v="1899-12-30T06:50:00"/>
    <d v="1899-12-30T06:50:00"/>
    <d v="1899-12-30T06:50:00"/>
    <s v="No"/>
    <n v="566"/>
    <x v="0"/>
    <x v="0"/>
  </r>
  <r>
    <s v="T2"/>
    <s v="Dusseldorf"/>
    <x v="0"/>
    <s v="EI692"/>
    <d v="2019-05-23T06:50:00"/>
    <s v="May"/>
    <s v="Thursday"/>
    <n v="1"/>
    <s v="None"/>
    <d v="2019-05-23T00:00:00"/>
    <d v="1899-12-30T06:50:00"/>
    <d v="1899-12-30T06:50:00"/>
    <d v="1899-12-30T06:51:00"/>
    <s v="No"/>
    <n v="566"/>
    <x v="0"/>
    <x v="0"/>
  </r>
  <r>
    <s v="T2"/>
    <s v="Milan"/>
    <x v="0"/>
    <s v="EI432"/>
    <d v="2019-05-23T07:00:00"/>
    <s v="May"/>
    <s v="Thursday"/>
    <n v="11"/>
    <s v="Short"/>
    <d v="2019-05-23T00:00:00"/>
    <d v="1899-12-30T07:00:00"/>
    <d v="1899-12-30T07:00:00"/>
    <d v="1899-12-30T07:11:00"/>
    <s v="No"/>
    <n v="566"/>
    <x v="0"/>
    <x v="0"/>
  </r>
  <r>
    <s v="T2"/>
    <s v="Frankfurt"/>
    <x v="0"/>
    <s v="EI650"/>
    <d v="2019-05-23T07:00:00"/>
    <s v="May"/>
    <s v="Thursday"/>
    <n v="11"/>
    <s v="Short"/>
    <d v="2019-05-23T00:00:00"/>
    <d v="1899-12-30T07:00:00"/>
    <d v="1899-12-30T07:00:00"/>
    <d v="1899-12-30T07:11:00"/>
    <s v="No"/>
    <n v="566"/>
    <x v="0"/>
    <x v="0"/>
  </r>
  <r>
    <s v="T2"/>
    <s v="Malaga"/>
    <x v="0"/>
    <s v="EI582"/>
    <d v="2019-05-23T07:00:00"/>
    <s v="May"/>
    <s v="Thursday"/>
    <n v="6"/>
    <s v="None"/>
    <d v="2019-05-23T00:00:00"/>
    <d v="1899-12-30T07:00:00"/>
    <d v="1899-12-30T07:00:00"/>
    <d v="1899-12-30T07:06:00"/>
    <s v="No"/>
    <n v="566"/>
    <x v="0"/>
    <x v="0"/>
  </r>
  <r>
    <s v="T1"/>
    <s v="London - LCY"/>
    <x v="4"/>
    <s v="BA4461"/>
    <d v="2019-05-23T07:00:00"/>
    <s v="May"/>
    <s v="Thursday"/>
    <n v="6"/>
    <s v="None"/>
    <d v="2019-05-23T00:00:00"/>
    <d v="1899-12-30T07:00:00"/>
    <d v="1899-12-30T07:00:00"/>
    <d v="1899-12-30T07:06:00"/>
    <s v="No"/>
    <n v="40"/>
    <x v="4"/>
    <x v="4"/>
  </r>
  <r>
    <s v="T2"/>
    <s v="London-LGW"/>
    <x v="0"/>
    <s v="EI230"/>
    <d v="2019-05-23T07:05:00"/>
    <s v="May"/>
    <s v="Thursday"/>
    <n v="9"/>
    <s v="None"/>
    <d v="2019-05-23T00:00:00"/>
    <d v="1899-12-30T07:05:00"/>
    <d v="1899-12-30T07:10:00"/>
    <d v="1899-12-30T07:14:00"/>
    <s v="No"/>
    <n v="566"/>
    <x v="0"/>
    <x v="0"/>
  </r>
  <r>
    <s v="T1"/>
    <s v="Liverpool"/>
    <x v="2"/>
    <s v="FR442"/>
    <d v="2019-05-23T07:05:00"/>
    <s v="May"/>
    <s v="Thursday"/>
    <n v="6"/>
    <s v="None"/>
    <d v="2019-05-23T00:00:00"/>
    <d v="1899-12-30T07:05:00"/>
    <d v="1899-12-30T07:10:00"/>
    <d v="1899-12-30T07:11:00"/>
    <s v="No"/>
    <n v="520"/>
    <x v="2"/>
    <x v="2"/>
  </r>
  <r>
    <s v="T2"/>
    <s v="Zurich"/>
    <x v="0"/>
    <s v="EI342"/>
    <d v="2019-05-23T07:10:00"/>
    <s v="May"/>
    <s v="Thursday"/>
    <n v="13"/>
    <s v="Short"/>
    <d v="2019-05-23T00:00:00"/>
    <d v="1899-12-30T07:10:00"/>
    <d v="1899-12-30T07:10:00"/>
    <d v="1899-12-30T07:23:00"/>
    <s v="No"/>
    <n v="566"/>
    <x v="0"/>
    <x v="0"/>
  </r>
  <r>
    <s v="T1"/>
    <s v="Basel"/>
    <x v="2"/>
    <s v="FR7356"/>
    <d v="2019-05-23T07:10:00"/>
    <s v="May"/>
    <s v="Thursday"/>
    <n v="7"/>
    <s v="None"/>
    <d v="2019-05-23T00:00:00"/>
    <d v="1899-12-30T07:10:00"/>
    <d v="1899-12-30T07:10:00"/>
    <d v="1899-12-30T07:17:00"/>
    <s v="No"/>
    <n v="520"/>
    <x v="2"/>
    <x v="2"/>
  </r>
  <r>
    <s v="T2"/>
    <s v="Naples"/>
    <x v="0"/>
    <s v="EI450"/>
    <d v="2019-05-23T07:10:00"/>
    <s v="May"/>
    <s v="Thursday"/>
    <n v="10"/>
    <s v="Short"/>
    <d v="2019-05-23T00:00:00"/>
    <d v="1899-12-30T07:10:00"/>
    <d v="1899-12-30T07:10:00"/>
    <d v="1899-12-30T07:20:00"/>
    <s v="No"/>
    <n v="566"/>
    <x v="0"/>
    <x v="0"/>
  </r>
  <r>
    <s v="T1"/>
    <s v="Valencia"/>
    <x v="2"/>
    <s v="FR7086"/>
    <d v="2019-05-23T07:10:00"/>
    <s v="May"/>
    <s v="Thursday"/>
    <n v="5"/>
    <s v="None"/>
    <d v="2019-05-23T00:00:00"/>
    <d v="1899-12-30T07:10:00"/>
    <d v="1899-12-30T07:10:00"/>
    <d v="1899-12-30T07:15:00"/>
    <s v="No"/>
    <n v="520"/>
    <x v="2"/>
    <x v="2"/>
  </r>
  <r>
    <s v="T2"/>
    <s v="Munich"/>
    <x v="0"/>
    <s v="EI352"/>
    <d v="2019-05-23T07:10:00"/>
    <s v="May"/>
    <s v="Thursday"/>
    <n v="13"/>
    <s v="Short"/>
    <d v="2019-05-23T00:00:00"/>
    <d v="1899-12-30T07:10:00"/>
    <d v="1899-12-30T07:10:00"/>
    <d v="1899-12-30T07:23:00"/>
    <s v="No"/>
    <n v="566"/>
    <x v="0"/>
    <x v="0"/>
  </r>
  <r>
    <s v="T1"/>
    <s v="Glasgow"/>
    <x v="2"/>
    <s v="FR5772"/>
    <d v="2019-05-23T07:15:00"/>
    <s v="May"/>
    <s v="Thursday"/>
    <n v="8"/>
    <s v="None"/>
    <d v="2019-05-23T00:00:00"/>
    <d v="1899-12-30T07:15:00"/>
    <d v="1899-12-30T07:20:00"/>
    <d v="1899-12-30T07:23:00"/>
    <s v="No"/>
    <n v="520"/>
    <x v="2"/>
    <x v="2"/>
  </r>
  <r>
    <s v="T2"/>
    <s v="Dubrovnik"/>
    <x v="0"/>
    <s v="EI476"/>
    <d v="2019-05-23T07:20:00"/>
    <s v="May"/>
    <s v="Thursday"/>
    <n v="33"/>
    <s v="Long"/>
    <d v="2019-05-23T00:00:00"/>
    <d v="1899-12-30T07:20:00"/>
    <d v="1899-12-30T07:20:00"/>
    <d v="1899-12-30T07:53:00"/>
    <s v="Yes"/>
    <n v="566"/>
    <x v="0"/>
    <x v="0"/>
  </r>
  <r>
    <s v="T1"/>
    <s v="Carcassonne"/>
    <x v="2"/>
    <s v="FR1984"/>
    <d v="2019-05-23T07:20:00"/>
    <s v="May"/>
    <s v="Thursday"/>
    <n v="10"/>
    <s v="Short"/>
    <d v="2019-05-23T00:00:00"/>
    <d v="1899-12-30T07:20:00"/>
    <d v="1899-12-30T07:20:00"/>
    <d v="1899-12-30T07:30:00"/>
    <s v="No"/>
    <n v="520"/>
    <x v="2"/>
    <x v="2"/>
  </r>
  <r>
    <s v="T2"/>
    <s v="Leeds Bradford"/>
    <x v="0"/>
    <s v="EI3390"/>
    <d v="2019-05-23T07:20:00"/>
    <s v="May"/>
    <s v="Thursday"/>
    <n v="2"/>
    <s v="None"/>
    <d v="2019-05-23T00:00:00"/>
    <d v="1899-12-30T07:20:00"/>
    <d v="1899-12-30T07:20:00"/>
    <d v="1899-12-30T07:22:00"/>
    <s v="No"/>
    <n v="566"/>
    <x v="0"/>
    <x v="0"/>
  </r>
  <r>
    <s v="T1"/>
    <s v="Berlin"/>
    <x v="2"/>
    <s v="FR8556"/>
    <d v="2019-05-23T07:20:00"/>
    <s v="May"/>
    <s v="Thursday"/>
    <n v="18"/>
    <s v="Short"/>
    <d v="2019-05-23T00:00:00"/>
    <d v="1899-12-30T07:20:00"/>
    <d v="1899-12-30T07:20:00"/>
    <d v="1899-12-30T07:38:00"/>
    <s v="No"/>
    <n v="520"/>
    <x v="2"/>
    <x v="2"/>
  </r>
  <r>
    <s v="T1"/>
    <s v="Malaga"/>
    <x v="2"/>
    <s v="FR7044"/>
    <d v="2019-05-23T07:20:00"/>
    <s v="May"/>
    <s v="Thursday"/>
    <n v="1"/>
    <s v="None"/>
    <d v="2019-05-23T00:00:00"/>
    <d v="1899-12-30T07:20:00"/>
    <d v="1899-12-30T07:20:00"/>
    <d v="1899-12-30T07:21:00"/>
    <s v="No"/>
    <n v="520"/>
    <x v="2"/>
    <x v="2"/>
  </r>
  <r>
    <s v="T2"/>
    <s v="London-LHR"/>
    <x v="0"/>
    <s v="EI154"/>
    <d v="2019-05-23T07:30:00"/>
    <s v="May"/>
    <s v="Thursday"/>
    <n v="8"/>
    <s v="None"/>
    <d v="2019-05-23T00:00:00"/>
    <d v="1899-12-30T07:30:00"/>
    <d v="1899-12-30T07:30:00"/>
    <d v="1899-12-30T07:38:00"/>
    <s v="No"/>
    <n v="566"/>
    <x v="0"/>
    <x v="0"/>
  </r>
  <r>
    <s v="T2"/>
    <s v="London - LCY"/>
    <x v="0"/>
    <s v="EI282"/>
    <d v="2019-05-23T07:30:00"/>
    <s v="May"/>
    <s v="Thursday"/>
    <n v="6"/>
    <s v="None"/>
    <d v="2019-05-23T00:00:00"/>
    <d v="1899-12-30T07:30:00"/>
    <d v="1899-12-30T07:30:00"/>
    <d v="1899-12-30T07:36:00"/>
    <s v="No"/>
    <n v="566"/>
    <x v="0"/>
    <x v="0"/>
  </r>
  <r>
    <s v="T1"/>
    <s v="London-LGW"/>
    <x v="2"/>
    <s v="FR112"/>
    <d v="2019-05-23T07:35:00"/>
    <s v="May"/>
    <s v="Thursday"/>
    <n v="12"/>
    <s v="Short"/>
    <d v="2019-05-23T00:00:00"/>
    <d v="1899-12-30T07:35:00"/>
    <d v="1899-12-30T07:40:00"/>
    <d v="1899-12-30T07:47:00"/>
    <s v="No"/>
    <n v="520"/>
    <x v="2"/>
    <x v="2"/>
  </r>
  <r>
    <s v="T1"/>
    <s v="Frankfurt"/>
    <x v="2"/>
    <s v="FR380"/>
    <d v="2019-05-23T07:35:00"/>
    <s v="May"/>
    <s v="Thursday"/>
    <n v="16"/>
    <s v="Short"/>
    <d v="2019-05-23T00:00:00"/>
    <d v="1899-12-30T07:35:00"/>
    <d v="1899-12-30T07:40:00"/>
    <d v="1899-12-30T07:51:00"/>
    <s v="No"/>
    <n v="520"/>
    <x v="2"/>
    <x v="2"/>
  </r>
  <r>
    <s v="T2"/>
    <s v="Edinburgh"/>
    <x v="0"/>
    <s v="EI3550"/>
    <d v="2019-05-23T07:40:00"/>
    <s v="May"/>
    <s v="Thursday"/>
    <n v="1"/>
    <s v="None"/>
    <d v="2019-05-23T00:00:00"/>
    <d v="1899-12-30T07:40:00"/>
    <d v="1899-12-30T07:40:00"/>
    <d v="1899-12-30T07:41:00"/>
    <s v="No"/>
    <n v="566"/>
    <x v="0"/>
    <x v="0"/>
  </r>
  <r>
    <s v="T2"/>
    <s v="Lisbon"/>
    <x v="0"/>
    <s v="EI482"/>
    <d v="2019-05-23T07:40:00"/>
    <s v="May"/>
    <s v="Thursday"/>
    <n v="7"/>
    <s v="None"/>
    <d v="2019-05-23T00:00:00"/>
    <d v="1899-12-30T07:40:00"/>
    <d v="1899-12-30T07:40:00"/>
    <d v="1899-12-30T07:47:00"/>
    <s v="No"/>
    <n v="566"/>
    <x v="0"/>
    <x v="0"/>
  </r>
  <r>
    <s v="T2"/>
    <s v="Venice"/>
    <x v="0"/>
    <s v="EI422"/>
    <d v="2019-05-23T07:40:00"/>
    <s v="May"/>
    <s v="Thursday"/>
    <n v="0"/>
    <s v="None"/>
    <d v="2019-05-23T00:00:00"/>
    <d v="1899-12-30T07:40:00"/>
    <d v="1899-12-30T07:40:00"/>
    <d v="1899-12-30T07:40:00"/>
    <s v="No"/>
    <n v="566"/>
    <x v="0"/>
    <x v="0"/>
  </r>
  <r>
    <s v="T2"/>
    <s v="Faro"/>
    <x v="0"/>
    <s v="EI492"/>
    <d v="2019-05-23T07:40:00"/>
    <s v="May"/>
    <s v="Thursday"/>
    <n v="21"/>
    <s v="Medium"/>
    <d v="2019-05-23T00:00:00"/>
    <d v="1899-12-30T07:40:00"/>
    <d v="1899-12-30T07:40:00"/>
    <d v="1899-12-30T08:01:00"/>
    <s v="Yes"/>
    <n v="566"/>
    <x v="0"/>
    <x v="0"/>
  </r>
  <r>
    <s v="T1"/>
    <s v="Fuerteventura"/>
    <x v="2"/>
    <s v="FR7128"/>
    <d v="2019-05-23T07:40:00"/>
    <s v="May"/>
    <s v="Thursday"/>
    <n v="3"/>
    <s v="None"/>
    <d v="2019-05-23T00:00:00"/>
    <d v="1899-12-30T07:40:00"/>
    <d v="1899-12-30T07:40:00"/>
    <d v="1899-12-30T07:43:00"/>
    <s v="No"/>
    <n v="520"/>
    <x v="2"/>
    <x v="2"/>
  </r>
  <r>
    <s v="T1"/>
    <s v="Paris-Orly"/>
    <x v="5"/>
    <s v="TO3721"/>
    <d v="2019-05-23T07:45:00"/>
    <s v="May"/>
    <s v="Thursday"/>
    <n v="11"/>
    <s v="Short"/>
    <d v="2019-05-23T00:00:00"/>
    <d v="1899-12-30T07:45:00"/>
    <d v="1899-12-30T07:50:00"/>
    <d v="1899-12-30T07:56:00"/>
    <s v="No"/>
    <n v="4"/>
    <x v="3"/>
    <x v="3"/>
  </r>
  <r>
    <s v="T1"/>
    <s v="Milan-BGY"/>
    <x v="2"/>
    <s v="FR4038"/>
    <d v="2019-05-23T07:50:00"/>
    <s v="May"/>
    <s v="Thursday"/>
    <n v="12"/>
    <s v="Short"/>
    <d v="2019-05-23T00:00:00"/>
    <d v="1899-12-30T07:50:00"/>
    <d v="1899-12-30T07:50:00"/>
    <d v="1899-12-30T08:02:00"/>
    <s v="No"/>
    <n v="520"/>
    <x v="2"/>
    <x v="2"/>
  </r>
  <r>
    <s v="T1"/>
    <s v="Leeds Bradford"/>
    <x v="2"/>
    <s v="FR152"/>
    <d v="2019-05-23T07:55:00"/>
    <s v="May"/>
    <s v="Thursday"/>
    <n v="10"/>
    <s v="Short"/>
    <d v="2019-05-23T00:00:00"/>
    <d v="1899-12-30T07:55:00"/>
    <d v="1899-12-30T08:00:00"/>
    <d v="1899-12-30T08:05:00"/>
    <s v="No"/>
    <n v="520"/>
    <x v="2"/>
    <x v="2"/>
  </r>
  <r>
    <s v="T1"/>
    <s v="Eindhoven"/>
    <x v="2"/>
    <s v="FR1964"/>
    <d v="2019-05-23T08:00:00"/>
    <s v="May"/>
    <s v="Thursday"/>
    <n v="10"/>
    <s v="Short"/>
    <d v="2019-05-23T00:00:00"/>
    <d v="1899-12-30T08:00:00"/>
    <d v="1899-12-30T08:00:00"/>
    <d v="1899-12-30T08:10:00"/>
    <s v="No"/>
    <n v="520"/>
    <x v="2"/>
    <x v="2"/>
  </r>
  <r>
    <s v="T1"/>
    <s v="London-STN"/>
    <x v="2"/>
    <s v="FR206"/>
    <d v="2019-05-23T08:20:00"/>
    <s v="May"/>
    <s v="Thursday"/>
    <n v="70"/>
    <s v="Long"/>
    <d v="2019-05-23T00:00:00"/>
    <d v="1899-12-30T08:20:00"/>
    <d v="1899-12-30T08:20:00"/>
    <d v="1899-12-30T09:30:00"/>
    <s v="Yes"/>
    <n v="520"/>
    <x v="2"/>
    <x v="2"/>
  </r>
  <r>
    <s v="T1"/>
    <s v="Sofia"/>
    <x v="2"/>
    <s v="FR6016"/>
    <d v="2019-05-23T08:35:00"/>
    <s v="May"/>
    <s v="Thursday"/>
    <n v="3"/>
    <s v="None"/>
    <d v="2019-05-23T00:00:00"/>
    <d v="1899-12-30T08:35:00"/>
    <d v="1899-12-30T08:40:00"/>
    <d v="1899-12-30T08:38:00"/>
    <s v="No"/>
    <n v="520"/>
    <x v="2"/>
    <x v="2"/>
  </r>
  <r>
    <s v="T1"/>
    <s v="Cardiff"/>
    <x v="8"/>
    <s v="BE4522"/>
    <d v="2019-05-23T08:35:00"/>
    <s v="May"/>
    <s v="Thursday"/>
    <n v="3"/>
    <s v="None"/>
    <d v="2019-05-23T00:00:00"/>
    <d v="1899-12-30T08:35:00"/>
    <d v="1899-12-30T08:40:00"/>
    <d v="1899-12-30T08:38:00"/>
    <s v="No"/>
    <n v="20"/>
    <x v="7"/>
    <x v="7"/>
  </r>
  <r>
    <s v="T1"/>
    <s v="Doha"/>
    <x v="17"/>
    <s v="QR020"/>
    <d v="2019-05-23T08:40:00"/>
    <s v="May"/>
    <s v="Thursday"/>
    <n v="3"/>
    <s v="None"/>
    <d v="2019-05-23T00:00:00"/>
    <d v="1899-12-30T08:40:00"/>
    <d v="1899-12-30T08:40:00"/>
    <d v="1899-12-30T08:43:00"/>
    <s v="No"/>
    <n v="4"/>
    <x v="8"/>
    <x v="16"/>
  </r>
  <r>
    <s v="T1"/>
    <s v="Amsterdam"/>
    <x v="7"/>
    <s v="KL934"/>
    <d v="2019-05-23T08:50:00"/>
    <s v="May"/>
    <s v="Thursday"/>
    <n v="10"/>
    <s v="Short"/>
    <d v="2019-05-23T00:00:00"/>
    <d v="1899-12-30T08:50:00"/>
    <d v="1899-12-30T08:50:00"/>
    <d v="1899-12-30T09:00:00"/>
    <s v="No"/>
    <n v="50"/>
    <x v="6"/>
    <x v="6"/>
  </r>
  <r>
    <s v="T1"/>
    <s v="London - SEN"/>
    <x v="2"/>
    <s v="FR2187"/>
    <d v="2019-05-23T08:55:00"/>
    <s v="May"/>
    <s v="Thursday"/>
    <n v="6"/>
    <s v="None"/>
    <d v="2019-05-23T00:00:00"/>
    <d v="1899-12-30T08:55:00"/>
    <d v="1899-12-30T09:00:00"/>
    <d v="1899-12-30T09:01:00"/>
    <s v="No"/>
    <n v="520"/>
    <x v="2"/>
    <x v="2"/>
  </r>
  <r>
    <s v="T2"/>
    <s v="Newcastle"/>
    <x v="0"/>
    <s v="EI3350"/>
    <d v="2019-05-23T09:00:00"/>
    <s v="May"/>
    <s v="Thursday"/>
    <n v="12"/>
    <s v="Short"/>
    <d v="2019-05-23T00:00:00"/>
    <d v="1899-12-30T09:00:00"/>
    <d v="1899-12-30T09:00:00"/>
    <d v="1899-12-30T09:12:00"/>
    <s v="No"/>
    <n v="566"/>
    <x v="0"/>
    <x v="0"/>
  </r>
  <r>
    <s v="T2"/>
    <s v="Newark"/>
    <x v="20"/>
    <s v="UA022"/>
    <d v="2019-05-23T09:20:00"/>
    <s v="May"/>
    <s v="Thursday"/>
    <n v="3"/>
    <s v="None"/>
    <d v="2019-05-23T00:00:00"/>
    <d v="1899-12-30T09:20:00"/>
    <d v="1899-12-30T09:20:00"/>
    <d v="1899-12-30T09:23:00"/>
    <s v="No"/>
    <n v="18"/>
    <x v="17"/>
    <x v="19"/>
  </r>
  <r>
    <s v="T1"/>
    <s v="Faro"/>
    <x v="2"/>
    <s v="FR7034"/>
    <d v="2019-05-23T09:30:00"/>
    <s v="May"/>
    <s v="Thursday"/>
    <n v="17"/>
    <s v="Short"/>
    <d v="2019-05-23T00:00:00"/>
    <d v="1899-12-30T09:30:00"/>
    <d v="1899-12-30T09:30:00"/>
    <d v="1899-12-30T09:47:00"/>
    <s v="No"/>
    <n v="520"/>
    <x v="2"/>
    <x v="2"/>
  </r>
  <r>
    <s v="T1"/>
    <s v="Biarritz"/>
    <x v="2"/>
    <s v="FR1982"/>
    <d v="2019-05-23T09:30:00"/>
    <s v="May"/>
    <s v="Thursday"/>
    <n v="26"/>
    <s v="Medium"/>
    <d v="2019-05-23T00:00:00"/>
    <d v="1899-12-30T09:30:00"/>
    <d v="1899-12-30T09:30:00"/>
    <d v="1899-12-30T09:56:00"/>
    <s v="Yes"/>
    <n v="520"/>
    <x v="2"/>
    <x v="2"/>
  </r>
  <r>
    <s v="T1"/>
    <s v="Abu Dhabi"/>
    <x v="27"/>
    <s v="EY042"/>
    <d v="2019-05-23T09:35:00"/>
    <s v="May"/>
    <s v="Thursday"/>
    <n v="69"/>
    <s v="Long"/>
    <d v="2019-05-23T00:00:00"/>
    <d v="1899-12-30T09:35:00"/>
    <d v="1899-12-30T09:40:00"/>
    <d v="1899-12-30T10:44:00"/>
    <s v="Yes"/>
    <n v="5"/>
    <x v="15"/>
    <x v="25"/>
  </r>
  <r>
    <s v="T1"/>
    <s v="Warsaw"/>
    <x v="2"/>
    <s v="FR8011"/>
    <d v="2019-05-23T09:45:00"/>
    <s v="May"/>
    <s v="Thursday"/>
    <n v="7"/>
    <s v="None"/>
    <d v="2019-05-23T00:00:00"/>
    <d v="1899-12-30T09:45:00"/>
    <d v="1899-12-30T09:50:00"/>
    <d v="1899-12-30T09:52:00"/>
    <s v="No"/>
    <n v="520"/>
    <x v="2"/>
    <x v="2"/>
  </r>
  <r>
    <s v="T1"/>
    <s v="Newcastle"/>
    <x v="2"/>
    <s v="FR172"/>
    <d v="2019-05-23T09:45:00"/>
    <s v="May"/>
    <s v="Thursday"/>
    <n v="4"/>
    <s v="None"/>
    <d v="2019-05-23T00:00:00"/>
    <d v="1899-12-30T09:45:00"/>
    <d v="1899-12-30T09:50:00"/>
    <d v="1899-12-30T09:49:00"/>
    <s v="No"/>
    <n v="520"/>
    <x v="2"/>
    <x v="2"/>
  </r>
  <r>
    <s v="T2"/>
    <s v="Manchester"/>
    <x v="0"/>
    <s v="EI3322"/>
    <d v="2019-05-23T09:50:00"/>
    <s v="May"/>
    <s v="Thursday"/>
    <n v="5"/>
    <s v="None"/>
    <d v="2019-05-23T00:00:00"/>
    <d v="1899-12-30T09:50:00"/>
    <d v="1899-12-30T09:50:00"/>
    <d v="1899-12-30T09:55:00"/>
    <s v="No"/>
    <n v="566"/>
    <x v="0"/>
    <x v="0"/>
  </r>
  <r>
    <s v="T2"/>
    <s v="Edinburgh"/>
    <x v="0"/>
    <s v="EI3252"/>
    <d v="2019-05-23T09:55:00"/>
    <s v="May"/>
    <s v="Thursday"/>
    <n v="4"/>
    <s v="None"/>
    <d v="2019-05-23T00:00:00"/>
    <d v="1899-12-30T09:55:00"/>
    <d v="1899-12-30T10:00:00"/>
    <d v="1899-12-30T09:59:00"/>
    <s v="No"/>
    <n v="566"/>
    <x v="0"/>
    <x v="0"/>
  </r>
  <r>
    <s v="T2"/>
    <s v="Amsterdam"/>
    <x v="0"/>
    <s v="EI604"/>
    <d v="2019-05-23T10:00:00"/>
    <s v="May"/>
    <s v="Thursday"/>
    <n v="28"/>
    <s v="Medium"/>
    <d v="2019-05-23T00:00:00"/>
    <d v="1899-12-30T10:00:00"/>
    <d v="1899-12-30T10:00:00"/>
    <d v="1899-12-30T10:28:00"/>
    <s v="Yes"/>
    <n v="566"/>
    <x v="0"/>
    <x v="0"/>
  </r>
  <r>
    <s v="T1"/>
    <s v="Bucharest"/>
    <x v="19"/>
    <s v="0B156"/>
    <d v="2019-05-23T10:00:00"/>
    <s v="May"/>
    <s v="Thursday"/>
    <n v="13"/>
    <s v="Short"/>
    <d v="2019-05-23T00:00:00"/>
    <d v="1899-12-30T10:00:00"/>
    <d v="1899-12-30T10:00:00"/>
    <d v="1899-12-30T10:13:00"/>
    <s v="No"/>
    <n v="3"/>
    <x v="16"/>
    <x v="18"/>
  </r>
  <r>
    <s v="T1"/>
    <s v="Alicante"/>
    <x v="2"/>
    <s v="FR7062"/>
    <d v="2019-05-23T10:10:00"/>
    <s v="May"/>
    <s v="Thursday"/>
    <n v="14"/>
    <s v="Short"/>
    <d v="2019-05-23T00:00:00"/>
    <d v="1899-12-30T10:10:00"/>
    <d v="1899-12-30T10:10:00"/>
    <d v="1899-12-30T10:24:00"/>
    <s v="No"/>
    <n v="520"/>
    <x v="2"/>
    <x v="2"/>
  </r>
  <r>
    <s v="T1"/>
    <s v="Zagreb"/>
    <x v="36"/>
    <s v="OU513"/>
    <d v="2019-05-23T10:20:00"/>
    <s v="May"/>
    <s v="Thursday"/>
    <n v="9"/>
    <s v="None"/>
    <d v="2019-05-23T00:00:00"/>
    <d v="1899-12-30T10:20:00"/>
    <d v="1899-12-30T10:20:00"/>
    <d v="1899-12-30T10:29:00"/>
    <s v="No"/>
    <n v="2"/>
    <x v="23"/>
    <x v="16"/>
  </r>
  <r>
    <s v="T1"/>
    <s v="Pisa"/>
    <x v="2"/>
    <s v="FR9908"/>
    <d v="2019-05-23T10:30:00"/>
    <s v="May"/>
    <s v="Thursday"/>
    <n v="12"/>
    <s v="Short"/>
    <d v="2019-05-23T00:00:00"/>
    <d v="1899-12-30T10:30:00"/>
    <d v="1899-12-30T10:30:00"/>
    <d v="1899-12-30T10:42:00"/>
    <s v="No"/>
    <n v="520"/>
    <x v="2"/>
    <x v="2"/>
  </r>
  <r>
    <s v="T1"/>
    <s v="Manchester"/>
    <x v="2"/>
    <s v="FR554"/>
    <d v="2019-05-23T10:35:00"/>
    <s v="May"/>
    <s v="Thursday"/>
    <n v="19"/>
    <s v="Short"/>
    <d v="2019-05-23T00:00:00"/>
    <d v="1899-12-30T10:35:00"/>
    <d v="1899-12-30T10:40:00"/>
    <d v="1899-12-30T10:54:00"/>
    <s v="No"/>
    <n v="520"/>
    <x v="2"/>
    <x v="2"/>
  </r>
  <r>
    <s v="T1"/>
    <s v="Lisbon"/>
    <x v="11"/>
    <s v="TP1323"/>
    <d v="2019-05-23T10:35:00"/>
    <s v="May"/>
    <s v="Thursday"/>
    <n v="22"/>
    <s v="Medium"/>
    <d v="2019-05-23T00:00:00"/>
    <d v="1899-12-30T10:35:00"/>
    <d v="1899-12-30T10:40:00"/>
    <d v="1899-12-30T10:57:00"/>
    <s v="Yes"/>
    <n v="23"/>
    <x v="10"/>
    <x v="10"/>
  </r>
  <r>
    <s v="T1"/>
    <s v="Munich"/>
    <x v="12"/>
    <s v="LH2515"/>
    <d v="2019-05-23T10:35:00"/>
    <s v="May"/>
    <s v="Thursday"/>
    <n v="4"/>
    <s v="None"/>
    <d v="2019-05-23T00:00:00"/>
    <d v="1899-12-30T10:35:00"/>
    <d v="1899-12-30T10:40:00"/>
    <d v="1899-12-30T10:39:00"/>
    <s v="No"/>
    <n v="17"/>
    <x v="11"/>
    <x v="11"/>
  </r>
  <r>
    <s v="T2"/>
    <s v="New York"/>
    <x v="0"/>
    <s v="EI105"/>
    <d v="2019-05-23T10:50:00"/>
    <s v="May"/>
    <s v="Thursday"/>
    <n v="7"/>
    <s v="None"/>
    <d v="2019-05-23T00:00:00"/>
    <d v="1899-12-30T10:50:00"/>
    <d v="1899-12-30T10:50:00"/>
    <d v="1899-12-30T10:57:00"/>
    <s v="No"/>
    <n v="566"/>
    <x v="0"/>
    <x v="0"/>
  </r>
  <r>
    <s v="T1"/>
    <s v="Istanbul"/>
    <x v="14"/>
    <s v="TK1976"/>
    <d v="2019-05-23T10:55:00"/>
    <s v="May"/>
    <s v="Thursday"/>
    <n v="12"/>
    <s v="Short"/>
    <d v="2019-05-23T00:00:00"/>
    <d v="1899-12-30T10:55:00"/>
    <d v="1899-12-30T11:00:00"/>
    <d v="1899-12-30T11:07:00"/>
    <s v="No"/>
    <n v="18"/>
    <x v="13"/>
    <x v="13"/>
  </r>
  <r>
    <s v="T1"/>
    <s v="Marrakech"/>
    <x v="2"/>
    <s v="FR7378"/>
    <d v="2019-05-23T10:55:00"/>
    <s v="May"/>
    <s v="Thursday"/>
    <n v="5"/>
    <s v="None"/>
    <d v="2019-05-23T00:00:00"/>
    <d v="1899-12-30T10:55:00"/>
    <d v="1899-12-30T11:00:00"/>
    <d v="1899-12-30T11:00:00"/>
    <s v="No"/>
    <n v="520"/>
    <x v="2"/>
    <x v="2"/>
  </r>
  <r>
    <s v="T1"/>
    <s v="London - LCY"/>
    <x v="4"/>
    <s v="BA4465"/>
    <d v="2019-05-23T10:55:00"/>
    <s v="May"/>
    <s v="Thursday"/>
    <n v="19"/>
    <s v="Short"/>
    <d v="2019-05-23T00:00:00"/>
    <d v="1899-12-30T10:55:00"/>
    <d v="1899-12-30T11:00:00"/>
    <d v="1899-12-30T11:14:00"/>
    <s v="No"/>
    <n v="40"/>
    <x v="4"/>
    <x v="4"/>
  </r>
  <r>
    <s v="T2"/>
    <s v="Nice"/>
    <x v="0"/>
    <s v="EI544"/>
    <d v="2019-05-23T11:00:00"/>
    <s v="May"/>
    <s v="Thursday"/>
    <n v="6"/>
    <s v="None"/>
    <d v="2019-05-23T00:00:00"/>
    <d v="1899-12-30T11:00:00"/>
    <d v="1899-12-30T11:00:00"/>
    <d v="1899-12-30T11:06:00"/>
    <s v="No"/>
    <n v="566"/>
    <x v="0"/>
    <x v="0"/>
  </r>
  <r>
    <s v="T1"/>
    <s v="London-LGW"/>
    <x v="2"/>
    <s v="FR114"/>
    <d v="2019-05-23T11:05:00"/>
    <s v="May"/>
    <s v="Thursday"/>
    <n v="19"/>
    <s v="Short"/>
    <d v="2019-05-23T00:00:00"/>
    <d v="1899-12-30T11:05:00"/>
    <d v="1899-12-30T11:10:00"/>
    <d v="1899-12-30T11:24:00"/>
    <s v="No"/>
    <n v="520"/>
    <x v="2"/>
    <x v="2"/>
  </r>
  <r>
    <s v="T1"/>
    <s v="Amsterdam"/>
    <x v="2"/>
    <s v="FR3102"/>
    <d v="2019-05-23T11:05:00"/>
    <s v="May"/>
    <s v="Thursday"/>
    <n v="42"/>
    <s v="Long"/>
    <d v="2019-05-23T00:00:00"/>
    <d v="1899-12-30T11:05:00"/>
    <d v="1899-12-30T11:10:00"/>
    <d v="1899-12-30T11:47:00"/>
    <s v="Yes"/>
    <n v="520"/>
    <x v="2"/>
    <x v="2"/>
  </r>
  <r>
    <s v="T1"/>
    <s v="Amsterdam"/>
    <x v="7"/>
    <s v="KL946"/>
    <d v="2019-05-23T11:10:00"/>
    <s v="May"/>
    <s v="Thursday"/>
    <n v="35"/>
    <s v="Long"/>
    <d v="2019-05-23T00:00:00"/>
    <d v="1899-12-30T11:10:00"/>
    <d v="1899-12-30T11:10:00"/>
    <d v="1899-12-30T11:45:00"/>
    <s v="Yes"/>
    <n v="50"/>
    <x v="6"/>
    <x v="6"/>
  </r>
  <r>
    <s v="T1"/>
    <s v="Paris-CDG"/>
    <x v="15"/>
    <s v="AF1717"/>
    <d v="2019-05-23T11:20:00"/>
    <s v="May"/>
    <s v="Thursday"/>
    <n v="6"/>
    <s v="None"/>
    <d v="2019-05-23T00:00:00"/>
    <d v="1899-12-30T11:20:00"/>
    <d v="1899-12-30T11:20:00"/>
    <d v="1899-12-30T11:26:00"/>
    <s v="No"/>
    <n v="12"/>
    <x v="14"/>
    <x v="14"/>
  </r>
  <r>
    <s v="T2"/>
    <s v="London - LCY"/>
    <x v="0"/>
    <s v="EI284"/>
    <d v="2019-05-23T11:20:00"/>
    <s v="May"/>
    <s v="Thursday"/>
    <n v="3"/>
    <s v="None"/>
    <d v="2019-05-23T00:00:00"/>
    <d v="1899-12-30T11:20:00"/>
    <d v="1899-12-30T11:20:00"/>
    <d v="1899-12-30T11:23:00"/>
    <s v="No"/>
    <n v="566"/>
    <x v="0"/>
    <x v="0"/>
  </r>
  <r>
    <s v="T2"/>
    <s v="Philadelphia"/>
    <x v="18"/>
    <s v="AA723"/>
    <d v="2019-05-23T11:20:00"/>
    <s v="May"/>
    <s v="Thursday"/>
    <n v="3"/>
    <s v="None"/>
    <d v="2019-05-23T00:00:00"/>
    <d v="1899-12-30T11:20:00"/>
    <d v="1899-12-30T11:20:00"/>
    <d v="1899-12-30T11:23:00"/>
    <s v="No"/>
    <n v="11"/>
    <x v="13"/>
    <x v="17"/>
  </r>
  <r>
    <s v="T2"/>
    <s v="Newquay"/>
    <x v="0"/>
    <s v="EI3930"/>
    <d v="2019-05-23T11:20:00"/>
    <s v="May"/>
    <s v="Thursday"/>
    <n v="8"/>
    <s v="None"/>
    <d v="2019-05-23T00:00:00"/>
    <d v="1899-12-30T11:20:00"/>
    <d v="1899-12-30T11:20:00"/>
    <d v="1899-12-30T11:28:00"/>
    <s v="No"/>
    <n v="566"/>
    <x v="0"/>
    <x v="0"/>
  </r>
  <r>
    <s v="T2"/>
    <s v="Chicago"/>
    <x v="0"/>
    <s v="EI123"/>
    <d v="2019-05-23T11:30:00"/>
    <s v="May"/>
    <s v="Thursday"/>
    <n v="5"/>
    <s v="None"/>
    <d v="2019-05-23T00:00:00"/>
    <d v="1899-12-30T11:30:00"/>
    <d v="1899-12-30T11:30:00"/>
    <d v="1899-12-30T11:35:00"/>
    <s v="No"/>
    <n v="566"/>
    <x v="0"/>
    <x v="0"/>
  </r>
  <r>
    <s v="T2"/>
    <s v="Boston"/>
    <x v="0"/>
    <s v="EI137"/>
    <d v="2019-05-23T11:30:00"/>
    <s v="May"/>
    <s v="Thursday"/>
    <n v="17"/>
    <s v="Short"/>
    <d v="2019-05-23T00:00:00"/>
    <d v="1899-12-30T11:30:00"/>
    <d v="1899-12-30T11:30:00"/>
    <d v="1899-12-30T11:47:00"/>
    <s v="No"/>
    <n v="566"/>
    <x v="0"/>
    <x v="0"/>
  </r>
  <r>
    <s v="T2"/>
    <s v="New York"/>
    <x v="22"/>
    <s v="DL045"/>
    <d v="2019-05-23T11:35:00"/>
    <s v="May"/>
    <s v="Thursday"/>
    <n v="44"/>
    <s v="Long"/>
    <d v="2019-05-23T00:00:00"/>
    <d v="1899-12-30T11:35:00"/>
    <d v="1899-12-30T11:40:00"/>
    <d v="1899-12-30T12:19:00"/>
    <s v="Yes"/>
    <n v="17"/>
    <x v="19"/>
    <x v="21"/>
  </r>
  <r>
    <s v="T2"/>
    <s v="Malaga"/>
    <x v="0"/>
    <s v="EI584"/>
    <d v="2019-05-23T11:45:00"/>
    <s v="May"/>
    <s v="Thursday"/>
    <n v="13"/>
    <s v="Short"/>
    <d v="2019-05-23T00:00:00"/>
    <d v="1899-12-30T11:45:00"/>
    <d v="1899-12-30T11:50:00"/>
    <d v="1899-12-30T11:58:00"/>
    <s v="No"/>
    <n v="566"/>
    <x v="0"/>
    <x v="0"/>
  </r>
  <r>
    <s v="T1"/>
    <s v="Keflavik"/>
    <x v="25"/>
    <s v="FI417"/>
    <d v="2019-05-23T11:45:00"/>
    <s v="May"/>
    <s v="Thursday"/>
    <n v="10"/>
    <s v="Short"/>
    <d v="2019-05-23T00:00:00"/>
    <d v="1899-12-30T11:45:00"/>
    <d v="1899-12-30T11:50:00"/>
    <d v="1899-12-30T11:55:00"/>
    <s v="No"/>
    <n v="17"/>
    <x v="21"/>
    <x v="23"/>
  </r>
  <r>
    <s v="T2"/>
    <s v="Faro"/>
    <x v="0"/>
    <s v="EI494"/>
    <d v="2019-05-23T11:45:00"/>
    <s v="May"/>
    <s v="Thursday"/>
    <n v="20"/>
    <s v="Medium"/>
    <d v="2019-05-23T00:00:00"/>
    <d v="1899-12-30T11:45:00"/>
    <d v="1899-12-30T11:50:00"/>
    <d v="1899-12-30T12:05:00"/>
    <s v="No"/>
    <n v="566"/>
    <x v="0"/>
    <x v="0"/>
  </r>
  <r>
    <s v="T1"/>
    <s v="Copenhagen"/>
    <x v="2"/>
    <s v="FR632"/>
    <d v="2019-05-23T11:45:00"/>
    <s v="May"/>
    <s v="Thursday"/>
    <n v="15"/>
    <s v="Short"/>
    <d v="2019-05-23T00:00:00"/>
    <d v="1899-12-30T11:45:00"/>
    <d v="1899-12-30T11:50:00"/>
    <d v="1899-12-30T12:00:00"/>
    <s v="No"/>
    <n v="520"/>
    <x v="2"/>
    <x v="2"/>
  </r>
  <r>
    <s v="T2"/>
    <s v="Toulouse"/>
    <x v="0"/>
    <s v="EI532"/>
    <d v="2019-05-23T11:55:00"/>
    <s v="May"/>
    <s v="Thursday"/>
    <n v="4"/>
    <s v="None"/>
    <d v="2019-05-23T00:00:00"/>
    <d v="1899-12-30T11:55:00"/>
    <d v="1899-12-30T12:00:00"/>
    <d v="1899-12-30T11:59:00"/>
    <s v="No"/>
    <n v="566"/>
    <x v="0"/>
    <x v="0"/>
  </r>
  <r>
    <s v="T2"/>
    <s v="London-LHR"/>
    <x v="0"/>
    <s v="EI164"/>
    <d v="2019-05-23T12:00:00"/>
    <s v="May"/>
    <s v="Thursday"/>
    <n v="10"/>
    <s v="Short"/>
    <d v="2019-05-23T00:00:00"/>
    <d v="1899-12-30T12:00:00"/>
    <d v="1899-12-30T12:00:00"/>
    <d v="1899-12-30T12:10:00"/>
    <s v="No"/>
    <n v="566"/>
    <x v="0"/>
    <x v="0"/>
  </r>
  <r>
    <s v="T1"/>
    <s v="Exeter"/>
    <x v="8"/>
    <s v="BE308"/>
    <d v="2019-05-23T12:05:00"/>
    <s v="May"/>
    <s v="Thursday"/>
    <n v="1"/>
    <s v="None"/>
    <d v="2019-05-23T00:00:00"/>
    <d v="1899-12-30T12:05:00"/>
    <d v="1899-12-30T12:10:00"/>
    <d v="1899-12-30T12:06:00"/>
    <s v="No"/>
    <n v="20"/>
    <x v="7"/>
    <x v="7"/>
  </r>
  <r>
    <s v="T2"/>
    <s v="Vienna"/>
    <x v="0"/>
    <s v="EI664"/>
    <d v="2019-05-23T12:15:00"/>
    <s v="May"/>
    <s v="Thursday"/>
    <n v="5"/>
    <s v="None"/>
    <d v="2019-05-23T00:00:00"/>
    <d v="1899-12-30T12:15:00"/>
    <d v="1899-12-30T12:20:00"/>
    <d v="1899-12-30T12:20:00"/>
    <s v="No"/>
    <n v="566"/>
    <x v="0"/>
    <x v="0"/>
  </r>
  <r>
    <s v="T1"/>
    <s v="Stuttgart"/>
    <x v="2"/>
    <s v="FR8998"/>
    <d v="2019-05-23T12:20:00"/>
    <s v="May"/>
    <s v="Thursday"/>
    <n v="23"/>
    <s v="Medium"/>
    <d v="2019-05-23T00:00:00"/>
    <d v="1899-12-30T12:20:00"/>
    <d v="1899-12-30T12:20:00"/>
    <d v="1899-12-30T12:43:00"/>
    <s v="Yes"/>
    <n v="520"/>
    <x v="2"/>
    <x v="2"/>
  </r>
  <r>
    <s v="T2"/>
    <s v="Atlanta"/>
    <x v="22"/>
    <s v="DL177"/>
    <d v="2019-05-23T12:20:00"/>
    <s v="May"/>
    <s v="Thursday"/>
    <n v="65"/>
    <s v="Long"/>
    <d v="2019-05-23T00:00:00"/>
    <d v="1899-12-30T12:20:00"/>
    <d v="1899-12-30T12:20:00"/>
    <d v="1899-12-30T13:25:00"/>
    <s v="Yes"/>
    <n v="17"/>
    <x v="19"/>
    <x v="21"/>
  </r>
  <r>
    <s v="T1"/>
    <s v="Toronto YYZ"/>
    <x v="23"/>
    <s v="AC843"/>
    <d v="2019-05-23T12:25:00"/>
    <s v="May"/>
    <s v="Thursday"/>
    <n v="1"/>
    <s v="None"/>
    <d v="2019-05-23T00:00:00"/>
    <d v="1899-12-30T12:25:00"/>
    <d v="1899-12-30T12:30:00"/>
    <d v="1899-12-30T12:26:00"/>
    <s v="No"/>
    <n v="10"/>
    <x v="20"/>
    <x v="22"/>
  </r>
  <r>
    <s v="T2"/>
    <s v="Chicago"/>
    <x v="20"/>
    <s v="UA153"/>
    <d v="2019-05-23T12:25:00"/>
    <s v="May"/>
    <s v="Thursday"/>
    <n v="7"/>
    <s v="None"/>
    <d v="2019-05-23T00:00:00"/>
    <d v="1899-12-30T12:25:00"/>
    <d v="1899-12-30T12:30:00"/>
    <d v="1899-12-30T12:32:00"/>
    <s v="No"/>
    <n v="18"/>
    <x v="17"/>
    <x v="19"/>
  </r>
  <r>
    <s v="T1"/>
    <s v="Barcelona"/>
    <x v="2"/>
    <s v="FR3977"/>
    <d v="2019-05-23T12:30:00"/>
    <s v="May"/>
    <s v="Thursday"/>
    <n v="13"/>
    <s v="Short"/>
    <d v="2019-05-23T00:00:00"/>
    <d v="1899-12-30T12:30:00"/>
    <d v="1899-12-30T12:30:00"/>
    <d v="1899-12-30T12:43:00"/>
    <s v="No"/>
    <n v="520"/>
    <x v="2"/>
    <x v="2"/>
  </r>
  <r>
    <s v="T2"/>
    <s v="Washington"/>
    <x v="0"/>
    <s v="EI119"/>
    <d v="2019-05-23T12:35:00"/>
    <s v="May"/>
    <s v="Thursday"/>
    <n v="27"/>
    <s v="Medium"/>
    <d v="2019-05-23T00:00:00"/>
    <d v="1899-12-30T12:35:00"/>
    <d v="1899-12-30T12:40:00"/>
    <d v="1899-12-30T13:02:00"/>
    <s v="Yes"/>
    <n v="566"/>
    <x v="0"/>
    <x v="0"/>
  </r>
  <r>
    <s v="T1"/>
    <s v="Edinburgh"/>
    <x v="2"/>
    <s v="FR816"/>
    <d v="2019-05-23T12:35:00"/>
    <s v="May"/>
    <s v="Thursday"/>
    <n v="16"/>
    <s v="Short"/>
    <d v="2019-05-23T00:00:00"/>
    <d v="1899-12-30T12:35:00"/>
    <d v="1899-12-30T12:40:00"/>
    <d v="1899-12-30T12:51:00"/>
    <s v="No"/>
    <n v="520"/>
    <x v="2"/>
    <x v="2"/>
  </r>
  <r>
    <s v="T2"/>
    <s v="San Francisco"/>
    <x v="0"/>
    <s v="EI147"/>
    <d v="2019-05-23T12:35:00"/>
    <s v="May"/>
    <s v="Thursday"/>
    <n v="20"/>
    <s v="Medium"/>
    <d v="2019-05-23T00:00:00"/>
    <d v="1899-12-30T12:35:00"/>
    <d v="1899-12-30T12:40:00"/>
    <d v="1899-12-30T12:55:00"/>
    <s v="No"/>
    <n v="566"/>
    <x v="0"/>
    <x v="0"/>
  </r>
  <r>
    <s v="T2"/>
    <s v="Kerry"/>
    <x v="0"/>
    <s v="EI3204"/>
    <d v="2019-05-23T12:40:00"/>
    <s v="May"/>
    <s v="Thursday"/>
    <n v="6"/>
    <s v="None"/>
    <d v="2019-05-23T00:00:00"/>
    <d v="1899-12-30T12:40:00"/>
    <d v="1899-12-30T12:40:00"/>
    <d v="1899-12-30T12:46:00"/>
    <s v="No"/>
    <n v="566"/>
    <x v="0"/>
    <x v="0"/>
  </r>
  <r>
    <s v="T1"/>
    <s v="Cologne/Bonn"/>
    <x v="2"/>
    <s v="FR8035"/>
    <d v="2019-05-23T12:40:00"/>
    <s v="May"/>
    <s v="Thursday"/>
    <n v="29"/>
    <s v="Medium"/>
    <d v="2019-05-23T00:00:00"/>
    <d v="1899-12-30T12:40:00"/>
    <d v="1899-12-30T12:40:00"/>
    <d v="1899-12-30T13:09:00"/>
    <s v="Yes"/>
    <n v="520"/>
    <x v="2"/>
    <x v="2"/>
  </r>
  <r>
    <s v="T1"/>
    <s v="London-LGW"/>
    <x v="2"/>
    <s v="FR122"/>
    <d v="2019-05-23T12:50:00"/>
    <s v="May"/>
    <s v="Thursday"/>
    <n v="38"/>
    <s v="Long"/>
    <d v="2019-05-23T00:00:00"/>
    <d v="1899-12-30T12:50:00"/>
    <d v="1899-12-30T12:50:00"/>
    <d v="1899-12-30T13:28:00"/>
    <s v="Yes"/>
    <n v="520"/>
    <x v="2"/>
    <x v="2"/>
  </r>
  <r>
    <s v="T2"/>
    <s v="Oslo"/>
    <x v="6"/>
    <s v="DY1363"/>
    <d v="2019-05-23T12:55:00"/>
    <s v="May"/>
    <s v="Thursday"/>
    <n v="9"/>
    <s v="None"/>
    <d v="2019-05-23T00:00:00"/>
    <d v="1899-12-30T12:55:00"/>
    <d v="1899-12-30T13:00:00"/>
    <d v="1899-12-30T13:04:00"/>
    <s v="No"/>
    <n v="18"/>
    <x v="5"/>
    <x v="5"/>
  </r>
  <r>
    <s v="T2"/>
    <s v="London-LGW"/>
    <x v="0"/>
    <s v="EI236"/>
    <d v="2019-05-23T12:55:00"/>
    <s v="May"/>
    <s v="Thursday"/>
    <n v="6"/>
    <s v="None"/>
    <d v="2019-05-23T00:00:00"/>
    <d v="1899-12-30T12:55:00"/>
    <d v="1899-12-30T13:00:00"/>
    <d v="1899-12-30T13:01:00"/>
    <s v="No"/>
    <n v="566"/>
    <x v="0"/>
    <x v="0"/>
  </r>
  <r>
    <s v="T2"/>
    <s v="Washington"/>
    <x v="20"/>
    <s v="UA127"/>
    <d v="2019-05-23T12:55:00"/>
    <s v="May"/>
    <s v="Thursday"/>
    <n v="15"/>
    <s v="Short"/>
    <d v="2019-05-23T00:00:00"/>
    <d v="1899-12-30T12:55:00"/>
    <d v="1899-12-30T13:00:00"/>
    <d v="1899-12-30T13:10:00"/>
    <s v="No"/>
    <n v="18"/>
    <x v="17"/>
    <x v="19"/>
  </r>
  <r>
    <s v="T2"/>
    <s v="Bordeaux"/>
    <x v="0"/>
    <s v="EI506"/>
    <d v="2019-05-23T12:55:00"/>
    <s v="May"/>
    <s v="Thursday"/>
    <n v="7"/>
    <s v="None"/>
    <d v="2019-05-23T00:00:00"/>
    <d v="1899-12-30T12:55:00"/>
    <d v="1899-12-30T13:00:00"/>
    <d v="1899-12-30T13:02:00"/>
    <s v="No"/>
    <n v="566"/>
    <x v="0"/>
    <x v="0"/>
  </r>
  <r>
    <s v="T2"/>
    <s v="Verona"/>
    <x v="0"/>
    <s v="EI412"/>
    <d v="2019-05-23T12:55:00"/>
    <s v="May"/>
    <s v="Thursday"/>
    <n v="0"/>
    <s v="None"/>
    <d v="2019-05-23T00:00:00"/>
    <d v="1899-12-30T12:55:00"/>
    <d v="1899-12-30T13:00:00"/>
    <d v="1899-12-30T12:55:00"/>
    <s v="No"/>
    <n v="566"/>
    <x v="0"/>
    <x v="0"/>
  </r>
  <r>
    <s v="T2"/>
    <s v="Newark"/>
    <x v="0"/>
    <s v="EI101"/>
    <d v="2019-05-23T13:00:00"/>
    <s v="May"/>
    <s v="Thursday"/>
    <n v="22"/>
    <s v="Medium"/>
    <d v="2019-05-23T00:00:00"/>
    <d v="1899-12-30T13:00:00"/>
    <d v="1899-12-30T13:00:00"/>
    <d v="1899-12-30T13:22:00"/>
    <s v="Yes"/>
    <n v="566"/>
    <x v="0"/>
    <x v="0"/>
  </r>
  <r>
    <s v="T2"/>
    <s v="Bilbao"/>
    <x v="0"/>
    <s v="EI748"/>
    <d v="2019-05-23T13:00:00"/>
    <s v="May"/>
    <s v="Thursday"/>
    <n v="16"/>
    <s v="Short"/>
    <d v="2019-05-23T00:00:00"/>
    <d v="1899-12-30T13:00:00"/>
    <d v="1899-12-30T13:00:00"/>
    <d v="1899-12-30T13:16:00"/>
    <s v="No"/>
    <n v="566"/>
    <x v="0"/>
    <x v="0"/>
  </r>
  <r>
    <s v="T1"/>
    <s v="Nantes"/>
    <x v="2"/>
    <s v="FR1986"/>
    <d v="2019-05-23T13:00:00"/>
    <s v="May"/>
    <s v="Thursday"/>
    <n v="35"/>
    <s v="Long"/>
    <d v="2019-05-23T00:00:00"/>
    <d v="1899-12-30T13:00:00"/>
    <d v="1899-12-30T13:00:00"/>
    <d v="1899-12-30T13:35:00"/>
    <s v="Yes"/>
    <n v="520"/>
    <x v="2"/>
    <x v="2"/>
  </r>
  <r>
    <s v="T2"/>
    <s v="Santiago"/>
    <x v="0"/>
    <s v="EI742"/>
    <d v="2019-05-23T13:05:00"/>
    <s v="May"/>
    <s v="Thursday"/>
    <n v="36"/>
    <s v="Long"/>
    <d v="2019-05-23T00:00:00"/>
    <d v="1899-12-30T13:05:00"/>
    <d v="1899-12-30T13:10:00"/>
    <d v="1899-12-30T13:41:00"/>
    <s v="Yes"/>
    <n v="566"/>
    <x v="0"/>
    <x v="0"/>
  </r>
  <r>
    <s v="T2"/>
    <s v="Philadelphia"/>
    <x v="0"/>
    <s v="EI115"/>
    <d v="2019-05-23T13:10:00"/>
    <s v="May"/>
    <s v="Thursday"/>
    <n v="5"/>
    <s v="None"/>
    <d v="2019-05-23T00:00:00"/>
    <d v="1899-12-30T13:10:00"/>
    <d v="1899-12-30T13:10:00"/>
    <d v="1899-12-30T13:15:00"/>
    <s v="No"/>
    <n v="566"/>
    <x v="0"/>
    <x v="0"/>
  </r>
  <r>
    <s v="T1"/>
    <s v="Toronto YYZ"/>
    <x v="34"/>
    <s v="TS149"/>
    <d v="2019-05-23T13:10:00"/>
    <s v="May"/>
    <s v="Thursday"/>
    <n v="1"/>
    <s v="None"/>
    <d v="2019-05-23T00:00:00"/>
    <d v="1899-12-30T13:10:00"/>
    <d v="1899-12-30T13:10:00"/>
    <d v="1899-12-30T13:11:00"/>
    <s v="No"/>
    <n v="1"/>
    <x v="26"/>
    <x v="26"/>
  </r>
  <r>
    <s v="T2"/>
    <s v="Lyon-Saint Exupery"/>
    <x v="0"/>
    <s v="EI552"/>
    <d v="2019-05-23T13:10:00"/>
    <s v="May"/>
    <s v="Thursday"/>
    <n v="1"/>
    <s v="None"/>
    <d v="2019-05-23T00:00:00"/>
    <d v="1899-12-30T13:10:00"/>
    <d v="1899-12-30T13:10:00"/>
    <d v="1899-12-30T13:11:00"/>
    <s v="No"/>
    <n v="566"/>
    <x v="0"/>
    <x v="0"/>
  </r>
  <r>
    <s v="T2"/>
    <s v="Edinburgh"/>
    <x v="0"/>
    <s v="EI3254"/>
    <d v="2019-05-23T13:10:00"/>
    <s v="May"/>
    <s v="Thursday"/>
    <n v="2"/>
    <s v="None"/>
    <d v="2019-05-23T00:00:00"/>
    <d v="1899-12-30T13:10:00"/>
    <d v="1899-12-30T13:10:00"/>
    <d v="1899-12-30T13:12:00"/>
    <s v="No"/>
    <n v="566"/>
    <x v="0"/>
    <x v="0"/>
  </r>
  <r>
    <s v="T2"/>
    <s v="London - LCY"/>
    <x v="0"/>
    <s v="EI286"/>
    <d v="2019-05-23T13:15:00"/>
    <s v="May"/>
    <s v="Thursday"/>
    <n v="3"/>
    <s v="None"/>
    <d v="2019-05-23T00:00:00"/>
    <d v="1899-12-30T13:15:00"/>
    <d v="1899-12-30T13:20:00"/>
    <d v="1899-12-30T13:18:00"/>
    <s v="No"/>
    <n v="566"/>
    <x v="0"/>
    <x v="0"/>
  </r>
  <r>
    <s v="T2"/>
    <s v="Donegal"/>
    <x v="0"/>
    <s v="EI3402"/>
    <d v="2019-05-23T13:15:00"/>
    <s v="May"/>
    <s v="Thursday"/>
    <n v="10"/>
    <s v="Short"/>
    <d v="2019-05-23T00:00:00"/>
    <d v="1899-12-30T13:15:00"/>
    <d v="1899-12-30T13:20:00"/>
    <d v="1899-12-30T13:25:00"/>
    <s v="No"/>
    <n v="566"/>
    <x v="0"/>
    <x v="0"/>
  </r>
  <r>
    <s v="T2"/>
    <s v="Aberdeen"/>
    <x v="0"/>
    <s v="EI3242"/>
    <d v="2019-05-23T13:20:00"/>
    <s v="May"/>
    <s v="Thursday"/>
    <n v="25"/>
    <s v="Medium"/>
    <d v="2019-05-23T00:00:00"/>
    <d v="1899-12-30T13:20:00"/>
    <d v="1899-12-30T13:20:00"/>
    <d v="1899-12-30T13:45:00"/>
    <s v="Yes"/>
    <n v="566"/>
    <x v="0"/>
    <x v="0"/>
  </r>
  <r>
    <s v="T1"/>
    <s v="Stockholm"/>
    <x v="33"/>
    <s v="SK536"/>
    <d v="2019-05-23T13:20:00"/>
    <s v="May"/>
    <s v="Thursday"/>
    <n v="28"/>
    <s v="Medium"/>
    <d v="2019-05-23T00:00:00"/>
    <d v="1899-12-30T13:20:00"/>
    <d v="1899-12-30T13:20:00"/>
    <d v="1899-12-30T13:48:00"/>
    <s v="Yes"/>
    <n v="4"/>
    <x v="10"/>
    <x v="30"/>
  </r>
  <r>
    <s v="T1"/>
    <s v="Luxembourg"/>
    <x v="2"/>
    <s v="FR1948"/>
    <d v="2019-05-23T13:20:00"/>
    <s v="May"/>
    <s v="Thursday"/>
    <n v="7"/>
    <s v="None"/>
    <d v="2019-05-23T00:00:00"/>
    <d v="1899-12-30T13:20:00"/>
    <d v="1899-12-30T13:20:00"/>
    <d v="1899-12-30T13:27:00"/>
    <s v="No"/>
    <n v="520"/>
    <x v="2"/>
    <x v="2"/>
  </r>
  <r>
    <s v="T2"/>
    <s v="Geneva"/>
    <x v="0"/>
    <s v="EI684"/>
    <d v="2019-05-23T13:20:00"/>
    <s v="May"/>
    <s v="Thursday"/>
    <n v="40"/>
    <s v="Long"/>
    <d v="2019-05-23T00:00:00"/>
    <d v="1899-12-30T13:20:00"/>
    <d v="1899-12-30T13:20:00"/>
    <d v="1899-12-30T14:00:00"/>
    <s v="Yes"/>
    <n v="566"/>
    <x v="0"/>
    <x v="0"/>
  </r>
  <r>
    <s v="T1"/>
    <s v="Amsterdam"/>
    <x v="7"/>
    <s v="KL936"/>
    <d v="2019-05-23T13:20:00"/>
    <s v="May"/>
    <s v="Thursday"/>
    <n v="135"/>
    <s v="Long"/>
    <d v="2019-05-23T00:00:00"/>
    <d v="1899-12-30T13:20:00"/>
    <d v="1899-12-30T13:20:00"/>
    <d v="1899-12-30T15:35:00"/>
    <s v="Yes"/>
    <n v="50"/>
    <x v="6"/>
    <x v="6"/>
  </r>
  <r>
    <s v="T1"/>
    <s v="Birmingham"/>
    <x v="2"/>
    <s v="FR670"/>
    <d v="2019-05-23T13:25:00"/>
    <s v="May"/>
    <s v="Thursday"/>
    <n v="27"/>
    <s v="Medium"/>
    <d v="2019-05-23T00:00:00"/>
    <d v="1899-12-30T13:25:00"/>
    <d v="1899-12-30T13:30:00"/>
    <d v="1899-12-30T13:52:00"/>
    <s v="Yes"/>
    <n v="520"/>
    <x v="2"/>
    <x v="2"/>
  </r>
  <r>
    <s v="T2"/>
    <s v="Birmingham"/>
    <x v="0"/>
    <s v="EI272"/>
    <d v="2019-05-23T13:30:00"/>
    <s v="May"/>
    <s v="Thursday"/>
    <n v="19"/>
    <s v="Short"/>
    <d v="2019-05-23T00:00:00"/>
    <d v="1899-12-30T13:30:00"/>
    <d v="1899-12-30T13:30:00"/>
    <d v="1899-12-30T13:49:00"/>
    <s v="No"/>
    <n v="566"/>
    <x v="0"/>
    <x v="0"/>
  </r>
  <r>
    <s v="T2"/>
    <s v="Chicago"/>
    <x v="18"/>
    <s v="AA209"/>
    <d v="2019-05-23T13:35:00"/>
    <s v="May"/>
    <s v="Thursday"/>
    <n v="221"/>
    <s v="Long"/>
    <d v="2019-05-23T00:00:00"/>
    <d v="1899-12-30T13:35:00"/>
    <d v="1899-12-30T13:40:00"/>
    <d v="1899-12-30T17:16:00"/>
    <s v="Yes"/>
    <n v="11"/>
    <x v="13"/>
    <x v="17"/>
  </r>
  <r>
    <s v="T2"/>
    <s v="Toronto YYZ"/>
    <x v="0"/>
    <s v="EI129"/>
    <d v="2019-05-23T13:35:00"/>
    <s v="May"/>
    <s v="Thursday"/>
    <n v="6"/>
    <s v="None"/>
    <d v="2019-05-23T00:00:00"/>
    <d v="1899-12-30T13:35:00"/>
    <d v="1899-12-30T13:40:00"/>
    <d v="1899-12-30T13:41:00"/>
    <s v="No"/>
    <n v="566"/>
    <x v="0"/>
    <x v="0"/>
  </r>
  <r>
    <s v="T2"/>
    <s v="Paris-CDG"/>
    <x v="0"/>
    <s v="EI526"/>
    <d v="2019-05-23T13:40:00"/>
    <s v="May"/>
    <s v="Thursday"/>
    <n v="10"/>
    <s v="Short"/>
    <d v="2019-05-23T00:00:00"/>
    <d v="1899-12-30T13:40:00"/>
    <d v="1899-12-30T13:40:00"/>
    <d v="1899-12-30T13:50:00"/>
    <s v="No"/>
    <n v="566"/>
    <x v="0"/>
    <x v="0"/>
  </r>
  <r>
    <s v="T2"/>
    <s v="London-LHR"/>
    <x v="0"/>
    <s v="EI166"/>
    <d v="2019-05-23T13:40:00"/>
    <s v="May"/>
    <s v="Thursday"/>
    <n v="14"/>
    <s v="Short"/>
    <d v="2019-05-23T00:00:00"/>
    <d v="1899-12-30T13:40:00"/>
    <d v="1899-12-30T13:40:00"/>
    <d v="1899-12-30T13:54:00"/>
    <s v="No"/>
    <n v="566"/>
    <x v="0"/>
    <x v="0"/>
  </r>
  <r>
    <s v="T2"/>
    <s v="Amsterdam"/>
    <x v="0"/>
    <s v="EI608"/>
    <d v="2019-05-23T13:50:00"/>
    <s v="May"/>
    <s v="Thursday"/>
    <n v="26"/>
    <s v="Medium"/>
    <d v="2019-05-23T00:00:00"/>
    <d v="1899-12-30T13:50:00"/>
    <d v="1899-12-30T13:50:00"/>
    <d v="1899-12-30T14:16:00"/>
    <s v="Yes"/>
    <n v="566"/>
    <x v="0"/>
    <x v="0"/>
  </r>
  <r>
    <s v="T1"/>
    <s v="Manchester"/>
    <x v="2"/>
    <s v="FR562"/>
    <d v="2019-05-23T13:50:00"/>
    <s v="May"/>
    <s v="Thursday"/>
    <n v="0"/>
    <s v="None"/>
    <d v="2019-05-23T00:00:00"/>
    <d v="1899-12-30T13:50:00"/>
    <d v="1899-12-30T13:50:00"/>
    <d v="1899-12-30T13:50:00"/>
    <s v="No"/>
    <n v="520"/>
    <x v="2"/>
    <x v="2"/>
  </r>
  <r>
    <s v="T1"/>
    <s v="Bordeaux"/>
    <x v="2"/>
    <s v="FR6485"/>
    <d v="2019-05-23T13:55:00"/>
    <s v="May"/>
    <s v="Thursday"/>
    <n v="119"/>
    <s v="Long"/>
    <d v="2019-05-23T00:00:00"/>
    <d v="1899-12-30T13:55:00"/>
    <d v="1899-12-30T14:00:00"/>
    <d v="1899-12-30T15:54:00"/>
    <s v="Yes"/>
    <n v="520"/>
    <x v="2"/>
    <x v="2"/>
  </r>
  <r>
    <s v="T2"/>
    <s v="Bristol"/>
    <x v="0"/>
    <s v="EI3284"/>
    <d v="2019-05-23T14:00:00"/>
    <s v="May"/>
    <s v="Thursday"/>
    <n v="16"/>
    <s v="Short"/>
    <d v="2019-05-23T00:00:00"/>
    <d v="1899-12-30T14:00:00"/>
    <d v="1899-12-30T14:00:00"/>
    <d v="1899-12-30T14:16:00"/>
    <s v="No"/>
    <n v="566"/>
    <x v="0"/>
    <x v="0"/>
  </r>
  <r>
    <s v="T1"/>
    <s v="Paris-CDG"/>
    <x v="15"/>
    <s v="AF1817"/>
    <d v="2019-05-23T14:10:00"/>
    <s v="May"/>
    <s v="Thursday"/>
    <n v="9"/>
    <s v="None"/>
    <d v="2019-05-23T00:00:00"/>
    <d v="1899-12-30T14:10:00"/>
    <d v="1899-12-30T14:10:00"/>
    <d v="1899-12-30T14:19:00"/>
    <s v="No"/>
    <n v="12"/>
    <x v="14"/>
    <x v="14"/>
  </r>
  <r>
    <s v="T1"/>
    <s v="Poznan"/>
    <x v="2"/>
    <s v="FR1974"/>
    <d v="2019-05-23T14:10:00"/>
    <s v="May"/>
    <s v="Thursday"/>
    <n v="6"/>
    <s v="None"/>
    <d v="2019-05-23T00:00:00"/>
    <d v="1899-12-30T14:10:00"/>
    <d v="1899-12-30T14:10:00"/>
    <d v="1899-12-30T14:16:00"/>
    <s v="No"/>
    <n v="520"/>
    <x v="2"/>
    <x v="2"/>
  </r>
  <r>
    <s v="T1"/>
    <s v="London - LCY"/>
    <x v="4"/>
    <s v="BA4473"/>
    <d v="2019-05-23T14:20:00"/>
    <s v="May"/>
    <s v="Thursday"/>
    <n v="12"/>
    <s v="Short"/>
    <d v="2019-05-23T00:00:00"/>
    <d v="1899-12-30T14:20:00"/>
    <d v="1899-12-30T14:20:00"/>
    <d v="1899-12-30T14:32:00"/>
    <s v="No"/>
    <n v="40"/>
    <x v="4"/>
    <x v="4"/>
  </r>
  <r>
    <s v="T2"/>
    <s v="Hartford"/>
    <x v="0"/>
    <s v="EI131"/>
    <d v="2019-05-23T14:20:00"/>
    <s v="May"/>
    <s v="Thursday"/>
    <n v="12"/>
    <s v="Short"/>
    <d v="2019-05-23T00:00:00"/>
    <d v="1899-12-30T14:20:00"/>
    <d v="1899-12-30T14:20:00"/>
    <d v="1899-12-30T14:32:00"/>
    <s v="No"/>
    <n v="566"/>
    <x v="0"/>
    <x v="0"/>
  </r>
  <r>
    <s v="T2"/>
    <s v="London-LHR"/>
    <x v="0"/>
    <s v="EI168"/>
    <d v="2019-05-23T14:25:00"/>
    <s v="May"/>
    <s v="Thursday"/>
    <n v="1"/>
    <s v="None"/>
    <d v="2019-05-23T00:00:00"/>
    <d v="1899-12-30T14:25:00"/>
    <d v="1899-12-30T14:30:00"/>
    <d v="1899-12-30T14:26:00"/>
    <s v="No"/>
    <n v="566"/>
    <x v="0"/>
    <x v="0"/>
  </r>
  <r>
    <s v="T2"/>
    <s v="Edinburgh"/>
    <x v="0"/>
    <s v="EI3256"/>
    <d v="2019-05-23T14:25:00"/>
    <s v="May"/>
    <s v="Thursday"/>
    <n v="2"/>
    <s v="None"/>
    <d v="2019-05-23T00:00:00"/>
    <d v="1899-12-30T14:25:00"/>
    <d v="1899-12-30T14:30:00"/>
    <d v="1899-12-30T14:27:00"/>
    <s v="No"/>
    <n v="566"/>
    <x v="0"/>
    <x v="0"/>
  </r>
  <r>
    <s v="T1"/>
    <s v="Tenerife"/>
    <x v="2"/>
    <s v="FR7122"/>
    <d v="2019-05-23T14:30:00"/>
    <s v="May"/>
    <s v="Thursday"/>
    <n v="8"/>
    <s v="None"/>
    <d v="2019-05-23T00:00:00"/>
    <d v="1899-12-30T14:30:00"/>
    <d v="1899-12-30T14:30:00"/>
    <d v="1899-12-30T14:38:00"/>
    <s v="No"/>
    <n v="520"/>
    <x v="2"/>
    <x v="2"/>
  </r>
  <r>
    <s v="T2"/>
    <s v="Newburgh"/>
    <x v="6"/>
    <s v="D81763"/>
    <d v="2019-05-23T14:30:00"/>
    <s v="May"/>
    <s v="Thursday"/>
    <n v="13"/>
    <s v="Short"/>
    <d v="2019-05-23T00:00:00"/>
    <d v="1899-12-30T14:30:00"/>
    <d v="1899-12-30T14:30:00"/>
    <d v="1899-12-30T14:43:00"/>
    <s v="No"/>
    <n v="18"/>
    <x v="5"/>
    <x v="5"/>
  </r>
  <r>
    <s v="T1"/>
    <s v="Gran Canaria"/>
    <x v="2"/>
    <s v="FR7126"/>
    <d v="2019-05-23T14:30:00"/>
    <s v="May"/>
    <s v="Thursday"/>
    <n v="2"/>
    <s v="None"/>
    <d v="2019-05-23T00:00:00"/>
    <d v="1899-12-30T14:30:00"/>
    <d v="1899-12-30T14:30:00"/>
    <d v="1899-12-30T14:32:00"/>
    <s v="No"/>
    <n v="520"/>
    <x v="2"/>
    <x v="2"/>
  </r>
  <r>
    <s v="T1"/>
    <s v="Keflavik"/>
    <x v="25"/>
    <s v="FI419"/>
    <d v="2019-05-23T14:40:00"/>
    <s v="May"/>
    <s v="Thursday"/>
    <n v="40"/>
    <s v="Long"/>
    <d v="2019-05-23T00:00:00"/>
    <d v="1899-12-30T14:40:00"/>
    <d v="1899-12-30T14:40:00"/>
    <d v="1899-12-30T15:20:00"/>
    <s v="Yes"/>
    <n v="17"/>
    <x v="21"/>
    <x v="23"/>
  </r>
  <r>
    <s v="T2"/>
    <s v="Providence"/>
    <x v="6"/>
    <s v="D81823"/>
    <d v="2019-05-23T14:45:00"/>
    <s v="May"/>
    <s v="Thursday"/>
    <n v="21"/>
    <s v="Medium"/>
    <d v="2019-05-23T00:00:00"/>
    <d v="1899-12-30T14:45:00"/>
    <d v="1899-12-30T14:50:00"/>
    <d v="1899-12-30T15:06:00"/>
    <s v="Yes"/>
    <n v="18"/>
    <x v="5"/>
    <x v="5"/>
  </r>
  <r>
    <s v="T2"/>
    <s v="Jersey"/>
    <x v="0"/>
    <s v="EI3342"/>
    <d v="2019-05-23T14:45:00"/>
    <s v="May"/>
    <s v="Thursday"/>
    <n v="14"/>
    <s v="Short"/>
    <d v="2019-05-23T00:00:00"/>
    <d v="1899-12-30T14:45:00"/>
    <d v="1899-12-30T14:50:00"/>
    <d v="1899-12-30T14:59:00"/>
    <s v="No"/>
    <n v="566"/>
    <x v="0"/>
    <x v="0"/>
  </r>
  <r>
    <s v="T2"/>
    <s v="Manchester"/>
    <x v="0"/>
    <s v="EI208"/>
    <d v="2019-05-23T14:50:00"/>
    <s v="May"/>
    <s v="Thursday"/>
    <n v="16"/>
    <s v="Short"/>
    <d v="2019-05-23T00:00:00"/>
    <d v="1899-12-30T14:50:00"/>
    <d v="1899-12-30T14:50:00"/>
    <d v="1899-12-30T15:06:00"/>
    <s v="No"/>
    <n v="566"/>
    <x v="0"/>
    <x v="0"/>
  </r>
  <r>
    <s v="T1"/>
    <s v="Liverpool"/>
    <x v="2"/>
    <s v="FR1442"/>
    <d v="2019-05-23T14:50:00"/>
    <s v="May"/>
    <s v="Thursday"/>
    <n v="55"/>
    <s v="Long"/>
    <d v="2019-05-23T00:00:00"/>
    <d v="1899-12-30T14:50:00"/>
    <d v="1899-12-30T14:50:00"/>
    <d v="1899-12-30T15:45:00"/>
    <s v="Yes"/>
    <n v="520"/>
    <x v="2"/>
    <x v="2"/>
  </r>
  <r>
    <s v="T1"/>
    <s v="Zurich"/>
    <x v="26"/>
    <s v="LX407"/>
    <d v="2019-05-23T14:55:00"/>
    <s v="May"/>
    <s v="Thursday"/>
    <n v="7"/>
    <s v="None"/>
    <d v="2019-05-23T00:00:00"/>
    <d v="1899-12-30T14:55:00"/>
    <d v="1899-12-30T15:00:00"/>
    <d v="1899-12-30T15:02:00"/>
    <s v="No"/>
    <n v="14"/>
    <x v="22"/>
    <x v="24"/>
  </r>
  <r>
    <s v="T2"/>
    <s v="Los Angeles"/>
    <x v="0"/>
    <s v="EI145"/>
    <d v="2019-05-23T14:55:00"/>
    <s v="May"/>
    <s v="Thursday"/>
    <n v="0"/>
    <s v="None"/>
    <d v="2019-05-23T00:00:00"/>
    <d v="1899-12-30T14:55:00"/>
    <d v="1899-12-30T15:00:00"/>
    <d v="1899-12-30T14:55:00"/>
    <s v="No"/>
    <n v="566"/>
    <x v="0"/>
    <x v="0"/>
  </r>
  <r>
    <s v="T1"/>
    <s v="Kiev"/>
    <x v="2"/>
    <s v="FR9229"/>
    <d v="2019-05-23T15:00:00"/>
    <s v="May"/>
    <s v="Thursday"/>
    <n v="32"/>
    <s v="Long"/>
    <d v="2019-05-23T00:00:00"/>
    <d v="1899-12-30T15:00:00"/>
    <d v="1899-12-30T15:00:00"/>
    <d v="1899-12-30T15:32:00"/>
    <s v="Yes"/>
    <n v="520"/>
    <x v="2"/>
    <x v="2"/>
  </r>
  <r>
    <s v="T2"/>
    <s v="Tenerife"/>
    <x v="0"/>
    <s v="EI764"/>
    <d v="2019-05-23T15:00:00"/>
    <s v="May"/>
    <s v="Thursday"/>
    <n v="5"/>
    <s v="None"/>
    <d v="2019-05-23T00:00:00"/>
    <d v="1899-12-30T15:00:00"/>
    <d v="1899-12-30T15:00:00"/>
    <d v="1899-12-30T15:05:00"/>
    <s v="No"/>
    <n v="566"/>
    <x v="0"/>
    <x v="0"/>
  </r>
  <r>
    <s v="T2"/>
    <s v="London-LGW"/>
    <x v="0"/>
    <s v="EI238"/>
    <d v="2019-05-23T15:00:00"/>
    <s v="May"/>
    <s v="Thursday"/>
    <n v="16"/>
    <s v="Short"/>
    <d v="2019-05-23T00:00:00"/>
    <d v="1899-12-30T15:00:00"/>
    <d v="1899-12-30T15:00:00"/>
    <d v="1899-12-30T15:16:00"/>
    <s v="No"/>
    <n v="566"/>
    <x v="0"/>
    <x v="0"/>
  </r>
  <r>
    <s v="T1"/>
    <s v="Barcelona"/>
    <x v="16"/>
    <s v="VY8721"/>
    <d v="2019-05-23T15:05:00"/>
    <s v="May"/>
    <s v="Thursday"/>
    <n v="27"/>
    <s v="Medium"/>
    <d v="2019-05-23T00:00:00"/>
    <d v="1899-12-30T15:05:00"/>
    <d v="1899-12-30T15:10:00"/>
    <d v="1899-12-30T15:32:00"/>
    <s v="Yes"/>
    <n v="15"/>
    <x v="15"/>
    <x v="15"/>
  </r>
  <r>
    <s v="T1"/>
    <s v="Dusseldorf"/>
    <x v="21"/>
    <s v="EW9395"/>
    <d v="2019-05-23T15:15:00"/>
    <s v="May"/>
    <s v="Thursday"/>
    <n v="3"/>
    <s v="None"/>
    <d v="2019-05-23T00:00:00"/>
    <d v="1899-12-30T15:15:00"/>
    <d v="1899-12-30T15:20:00"/>
    <d v="1899-12-30T15:18:00"/>
    <s v="No"/>
    <n v="5"/>
    <x v="18"/>
    <x v="20"/>
  </r>
  <r>
    <s v="T2"/>
    <s v="Lanzarote"/>
    <x v="0"/>
    <s v="EI778"/>
    <d v="2019-05-23T15:20:00"/>
    <s v="May"/>
    <s v="Thursday"/>
    <n v="25"/>
    <s v="Medium"/>
    <d v="2019-05-23T00:00:00"/>
    <d v="1899-12-30T15:20:00"/>
    <d v="1899-12-30T15:20:00"/>
    <d v="1899-12-30T15:45:00"/>
    <s v="Yes"/>
    <n v="566"/>
    <x v="0"/>
    <x v="0"/>
  </r>
  <r>
    <s v="T1"/>
    <s v="London-LHR"/>
    <x v="4"/>
    <s v="BA837"/>
    <d v="2019-05-23T15:30:00"/>
    <s v="May"/>
    <s v="Thursday"/>
    <n v="7"/>
    <s v="None"/>
    <d v="2019-05-23T00:00:00"/>
    <d v="1899-12-30T15:30:00"/>
    <d v="1899-12-30T15:30:00"/>
    <d v="1899-12-30T15:37:00"/>
    <s v="No"/>
    <n v="40"/>
    <x v="4"/>
    <x v="4"/>
  </r>
  <r>
    <s v="T1"/>
    <s v="London-STN"/>
    <x v="2"/>
    <s v="FR294"/>
    <d v="2019-05-23T15:30:00"/>
    <s v="May"/>
    <s v="Thursday"/>
    <n v="2"/>
    <s v="None"/>
    <d v="2019-05-23T00:00:00"/>
    <d v="1899-12-30T15:30:00"/>
    <d v="1899-12-30T15:30:00"/>
    <d v="1899-12-30T15:32:00"/>
    <s v="No"/>
    <n v="520"/>
    <x v="2"/>
    <x v="2"/>
  </r>
  <r>
    <s v="T1"/>
    <s v="London-LGW"/>
    <x v="2"/>
    <s v="FR116"/>
    <d v="2019-05-23T15:35:00"/>
    <s v="May"/>
    <s v="Thursday"/>
    <n v="33"/>
    <s v="Long"/>
    <d v="2019-05-23T00:00:00"/>
    <d v="1899-12-30T15:35:00"/>
    <d v="1899-12-30T15:40:00"/>
    <d v="1899-12-30T16:08:00"/>
    <s v="Yes"/>
    <n v="520"/>
    <x v="2"/>
    <x v="2"/>
  </r>
  <r>
    <s v="T1"/>
    <s v="Leeds Bradford"/>
    <x v="2"/>
    <s v="FR156"/>
    <d v="2019-05-23T15:35:00"/>
    <s v="May"/>
    <s v="Thursday"/>
    <n v="1"/>
    <s v="None"/>
    <d v="2019-05-23T00:00:00"/>
    <d v="1899-12-30T15:35:00"/>
    <d v="1899-12-30T15:40:00"/>
    <d v="1899-12-30T15:36:00"/>
    <s v="No"/>
    <n v="520"/>
    <x v="2"/>
    <x v="2"/>
  </r>
  <r>
    <s v="T2"/>
    <s v="London - LCY"/>
    <x v="0"/>
    <s v="EI288"/>
    <d v="2019-05-23T15:40:00"/>
    <s v="May"/>
    <s v="Thursday"/>
    <n v="31"/>
    <s v="Long"/>
    <d v="2019-05-23T00:00:00"/>
    <d v="1899-12-30T15:40:00"/>
    <d v="1899-12-30T15:40:00"/>
    <d v="1899-12-30T16:11:00"/>
    <s v="Yes"/>
    <n v="566"/>
    <x v="0"/>
    <x v="0"/>
  </r>
  <r>
    <s v="T2"/>
    <s v="Malaga"/>
    <x v="0"/>
    <s v="EI586"/>
    <d v="2019-05-23T15:40:00"/>
    <s v="May"/>
    <s v="Thursday"/>
    <n v="11"/>
    <s v="Short"/>
    <d v="2019-05-23T00:00:00"/>
    <d v="1899-12-30T15:40:00"/>
    <d v="1899-12-30T15:40:00"/>
    <d v="1899-12-30T15:51:00"/>
    <s v="No"/>
    <n v="566"/>
    <x v="0"/>
    <x v="0"/>
  </r>
  <r>
    <s v="T2"/>
    <s v="Manchester"/>
    <x v="0"/>
    <s v="EI3326"/>
    <d v="2019-05-23T15:40:00"/>
    <s v="May"/>
    <s v="Thursday"/>
    <n v="20"/>
    <s v="Medium"/>
    <d v="2019-05-23T00:00:00"/>
    <d v="1899-12-30T15:40:00"/>
    <d v="1899-12-30T15:40:00"/>
    <d v="1899-12-30T16:00:00"/>
    <s v="No"/>
    <n v="566"/>
    <x v="0"/>
    <x v="0"/>
  </r>
  <r>
    <s v="T1"/>
    <s v="Bologna"/>
    <x v="2"/>
    <s v="FR9456"/>
    <d v="2019-05-23T15:45:00"/>
    <s v="May"/>
    <s v="Thursday"/>
    <n v="1"/>
    <s v="None"/>
    <d v="2019-05-23T00:00:00"/>
    <d v="1899-12-30T15:45:00"/>
    <d v="1899-12-30T15:50:00"/>
    <d v="1899-12-30T15:46:00"/>
    <s v="No"/>
    <n v="520"/>
    <x v="2"/>
    <x v="2"/>
  </r>
  <r>
    <s v="T1"/>
    <s v="Porto"/>
    <x v="2"/>
    <s v="FR7072"/>
    <d v="2019-05-23T15:45:00"/>
    <s v="May"/>
    <s v="Thursday"/>
    <n v="36"/>
    <s v="Long"/>
    <d v="2019-05-23T00:00:00"/>
    <d v="1899-12-30T15:45:00"/>
    <d v="1899-12-30T15:50:00"/>
    <d v="1899-12-30T16:21:00"/>
    <s v="Yes"/>
    <n v="520"/>
    <x v="2"/>
    <x v="2"/>
  </r>
  <r>
    <s v="T2"/>
    <s v="Orlando"/>
    <x v="0"/>
    <s v="EI121"/>
    <d v="2019-05-23T15:50:00"/>
    <s v="May"/>
    <s v="Thursday"/>
    <n v="20"/>
    <s v="Medium"/>
    <d v="2019-05-23T00:00:00"/>
    <d v="1899-12-30T15:50:00"/>
    <d v="1899-12-30T15:50:00"/>
    <d v="1899-12-30T16:10:00"/>
    <s v="No"/>
    <n v="566"/>
    <x v="0"/>
    <x v="0"/>
  </r>
  <r>
    <s v="T2"/>
    <s v="London-LHR"/>
    <x v="0"/>
    <s v="EI174"/>
    <d v="2019-05-23T15:50:00"/>
    <s v="May"/>
    <s v="Thursday"/>
    <n v="11"/>
    <s v="Short"/>
    <d v="2019-05-23T00:00:00"/>
    <d v="1899-12-30T15:50:00"/>
    <d v="1899-12-30T15:50:00"/>
    <d v="1899-12-30T16:01:00"/>
    <s v="No"/>
    <n v="566"/>
    <x v="0"/>
    <x v="0"/>
  </r>
  <r>
    <s v="T2"/>
    <s v="Rome"/>
    <x v="0"/>
    <s v="EI406"/>
    <d v="2019-05-23T15:55:00"/>
    <s v="May"/>
    <s v="Thursday"/>
    <n v="10"/>
    <s v="Short"/>
    <d v="2019-05-23T00:00:00"/>
    <d v="1899-12-30T15:55:00"/>
    <d v="1899-12-30T16:00:00"/>
    <d v="1899-12-30T16:05:00"/>
    <s v="No"/>
    <n v="566"/>
    <x v="0"/>
    <x v="0"/>
  </r>
  <r>
    <s v="T1"/>
    <s v="Bucharest"/>
    <x v="2"/>
    <s v="FR7346"/>
    <d v="2019-05-23T16:00:00"/>
    <s v="May"/>
    <s v="Thursday"/>
    <n v="6"/>
    <s v="None"/>
    <d v="2019-05-23T00:00:00"/>
    <d v="1899-12-30T16:00:00"/>
    <d v="1899-12-30T16:00:00"/>
    <d v="1899-12-30T16:06:00"/>
    <s v="No"/>
    <n v="520"/>
    <x v="2"/>
    <x v="2"/>
  </r>
  <r>
    <s v="T2"/>
    <s v="Chicago"/>
    <x v="0"/>
    <s v="EI125"/>
    <d v="2019-05-23T16:00:00"/>
    <s v="May"/>
    <s v="Thursday"/>
    <n v="6"/>
    <s v="None"/>
    <d v="2019-05-23T00:00:00"/>
    <d v="1899-12-30T16:00:00"/>
    <d v="1899-12-30T16:00:00"/>
    <d v="1899-12-30T16:06:00"/>
    <s v="No"/>
    <n v="566"/>
    <x v="0"/>
    <x v="0"/>
  </r>
  <r>
    <s v="T1"/>
    <s v="Vienna"/>
    <x v="1"/>
    <s v="OE1341"/>
    <d v="2019-05-23T16:00:00"/>
    <s v="May"/>
    <s v="Thursday"/>
    <n v="10"/>
    <s v="Short"/>
    <d v="2019-05-23T00:00:00"/>
    <d v="1899-12-30T16:00:00"/>
    <d v="1899-12-30T16:00:00"/>
    <d v="1899-12-30T16:10:00"/>
    <s v="No"/>
    <n v="5"/>
    <x v="1"/>
    <x v="1"/>
  </r>
  <r>
    <s v="T1"/>
    <s v="London-LTN"/>
    <x v="2"/>
    <s v="FR337"/>
    <d v="2019-05-23T16:00:00"/>
    <s v="May"/>
    <s v="Thursday"/>
    <n v="19"/>
    <s v="Short"/>
    <d v="2019-05-23T00:00:00"/>
    <d v="1899-12-30T16:00:00"/>
    <d v="1899-12-30T16:00:00"/>
    <d v="1899-12-30T16:19:00"/>
    <s v="No"/>
    <n v="520"/>
    <x v="2"/>
    <x v="2"/>
  </r>
  <r>
    <s v="T1"/>
    <s v="Cardiff"/>
    <x v="8"/>
    <s v="BE4526"/>
    <d v="2019-05-23T16:10:00"/>
    <s v="May"/>
    <s v="Thursday"/>
    <n v="3"/>
    <s v="None"/>
    <d v="2019-05-23T00:00:00"/>
    <d v="1899-12-30T16:10:00"/>
    <d v="1899-12-30T16:10:00"/>
    <d v="1899-12-30T16:13:00"/>
    <s v="No"/>
    <n v="20"/>
    <x v="7"/>
    <x v="7"/>
  </r>
  <r>
    <s v="T2"/>
    <s v="New York"/>
    <x v="0"/>
    <s v="EI109"/>
    <d v="2019-05-23T16:20:00"/>
    <s v="May"/>
    <s v="Thursday"/>
    <n v="6"/>
    <s v="None"/>
    <d v="2019-05-23T00:00:00"/>
    <d v="1899-12-30T16:20:00"/>
    <d v="1899-12-30T16:20:00"/>
    <d v="1899-12-30T16:26:00"/>
    <s v="No"/>
    <n v="566"/>
    <x v="0"/>
    <x v="0"/>
  </r>
  <r>
    <s v="T2"/>
    <s v="Boston"/>
    <x v="0"/>
    <s v="EI139"/>
    <d v="2019-05-23T16:20:00"/>
    <s v="May"/>
    <s v="Thursday"/>
    <n v="15"/>
    <s v="Short"/>
    <d v="2019-05-23T00:00:00"/>
    <d v="1899-12-30T16:20:00"/>
    <d v="1899-12-30T16:20:00"/>
    <d v="1899-12-30T16:35:00"/>
    <s v="No"/>
    <n v="566"/>
    <x v="0"/>
    <x v="0"/>
  </r>
  <r>
    <s v="T1"/>
    <s v="Southampton"/>
    <x v="8"/>
    <s v="BE386"/>
    <d v="2019-05-23T16:25:00"/>
    <s v="May"/>
    <s v="Thursday"/>
    <n v="20"/>
    <s v="Medium"/>
    <d v="2019-05-23T00:00:00"/>
    <d v="1899-12-30T16:25:00"/>
    <d v="1899-12-30T16:30:00"/>
    <d v="1899-12-30T16:45:00"/>
    <s v="No"/>
    <n v="20"/>
    <x v="7"/>
    <x v="7"/>
  </r>
  <r>
    <s v="T1"/>
    <s v="London-STN"/>
    <x v="2"/>
    <s v="FR211"/>
    <d v="2019-05-23T16:30:00"/>
    <s v="May"/>
    <s v="Thursday"/>
    <n v="2"/>
    <s v="None"/>
    <d v="2019-05-23T00:00:00"/>
    <d v="1899-12-30T16:30:00"/>
    <d v="1899-12-30T16:30:00"/>
    <d v="1899-12-30T16:32:00"/>
    <s v="No"/>
    <n v="520"/>
    <x v="2"/>
    <x v="2"/>
  </r>
  <r>
    <s v="T1"/>
    <s v="Gran Canaria"/>
    <x v="10"/>
    <s v="TOM1478"/>
    <d v="2019-05-23T16:30:00"/>
    <s v="May"/>
    <s v="Thursday"/>
    <n v="15"/>
    <s v="Short"/>
    <d v="2019-05-23T00:00:00"/>
    <d v="1899-12-30T16:30:00"/>
    <d v="1899-12-30T16:30:00"/>
    <d v="1899-12-30T16:45:00"/>
    <s v="No"/>
    <n v="29"/>
    <x v="9"/>
    <x v="9"/>
  </r>
  <r>
    <s v="T1"/>
    <s v="Rome"/>
    <x v="2"/>
    <s v="FR9434"/>
    <d v="2019-05-23T16:30:00"/>
    <s v="May"/>
    <s v="Thursday"/>
    <n v="0"/>
    <s v="None"/>
    <d v="2019-05-23T00:00:00"/>
    <d v="1899-12-30T16:30:00"/>
    <d v="1899-12-30T16:30:00"/>
    <d v="1899-12-30T16:30:00"/>
    <s v="No"/>
    <n v="520"/>
    <x v="2"/>
    <x v="2"/>
  </r>
  <r>
    <s v="T1"/>
    <s v="Istanbul"/>
    <x v="14"/>
    <s v="TK1978"/>
    <d v="2019-05-23T16:30:00"/>
    <s v="May"/>
    <s v="Thursday"/>
    <n v="22"/>
    <s v="Medium"/>
    <d v="2019-05-23T00:00:00"/>
    <d v="1899-12-30T16:30:00"/>
    <d v="1899-12-30T16:30:00"/>
    <d v="1899-12-30T16:52:00"/>
    <s v="Yes"/>
    <n v="18"/>
    <x v="13"/>
    <x v="13"/>
  </r>
  <r>
    <s v="T1"/>
    <s v="London-LHR"/>
    <x v="4"/>
    <s v="BA829"/>
    <d v="2019-05-23T16:40:00"/>
    <s v="May"/>
    <s v="Thursday"/>
    <n v="1"/>
    <s v="None"/>
    <d v="2019-05-23T00:00:00"/>
    <d v="1899-12-30T16:40:00"/>
    <d v="1899-12-30T16:40:00"/>
    <d v="1899-12-30T16:41:00"/>
    <s v="No"/>
    <n v="40"/>
    <x v="4"/>
    <x v="4"/>
  </r>
  <r>
    <s v="T2"/>
    <s v="Edinburgh"/>
    <x v="0"/>
    <s v="EI3556"/>
    <d v="2019-05-23T16:40:00"/>
    <s v="May"/>
    <s v="Thursday"/>
    <n v="4"/>
    <s v="None"/>
    <d v="2019-05-23T00:00:00"/>
    <d v="1899-12-30T16:40:00"/>
    <d v="1899-12-30T16:40:00"/>
    <d v="1899-12-30T16:44:00"/>
    <s v="No"/>
    <n v="566"/>
    <x v="0"/>
    <x v="0"/>
  </r>
  <r>
    <s v="T1"/>
    <s v="Faro"/>
    <x v="2"/>
    <s v="FR7032"/>
    <d v="2019-05-23T16:40:00"/>
    <s v="May"/>
    <s v="Thursday"/>
    <n v="18"/>
    <s v="Short"/>
    <d v="2019-05-23T00:00:00"/>
    <d v="1899-12-30T16:40:00"/>
    <d v="1899-12-30T16:40:00"/>
    <d v="1899-12-30T16:58:00"/>
    <s v="No"/>
    <n v="520"/>
    <x v="2"/>
    <x v="2"/>
  </r>
  <r>
    <s v="T1"/>
    <s v="Prague"/>
    <x v="2"/>
    <s v="FR7326"/>
    <d v="2019-05-23T16:55:00"/>
    <s v="May"/>
    <s v="Thursday"/>
    <n v="0"/>
    <s v="None"/>
    <d v="2019-05-23T00:00:00"/>
    <d v="1899-12-30T16:55:00"/>
    <d v="1899-12-30T17:00:00"/>
    <d v="1899-12-30T16:55:00"/>
    <s v="No"/>
    <n v="520"/>
    <x v="2"/>
    <x v="2"/>
  </r>
  <r>
    <s v="T2"/>
    <s v="Frankfurt"/>
    <x v="0"/>
    <s v="EI656"/>
    <d v="2019-05-23T17:00:00"/>
    <s v="May"/>
    <s v="Thursday"/>
    <n v="27"/>
    <s v="Medium"/>
    <d v="2019-05-23T00:00:00"/>
    <d v="1899-12-30T17:00:00"/>
    <d v="1899-12-30T17:00:00"/>
    <d v="1899-12-30T17:27:00"/>
    <s v="Yes"/>
    <n v="566"/>
    <x v="0"/>
    <x v="0"/>
  </r>
  <r>
    <s v="T1"/>
    <s v="Paris-CDG"/>
    <x v="15"/>
    <s v="AF1117"/>
    <d v="2019-05-23T17:00:00"/>
    <s v="May"/>
    <s v="Thursday"/>
    <n v="5"/>
    <s v="None"/>
    <d v="2019-05-23T00:00:00"/>
    <d v="1899-12-30T17:00:00"/>
    <d v="1899-12-30T17:00:00"/>
    <d v="1899-12-30T17:05:00"/>
    <s v="No"/>
    <n v="12"/>
    <x v="14"/>
    <x v="14"/>
  </r>
  <r>
    <s v="T2"/>
    <s v="London-LHR"/>
    <x v="0"/>
    <s v="EI176"/>
    <d v="2019-05-23T17:00:00"/>
    <s v="May"/>
    <s v="Thursday"/>
    <n v="5"/>
    <s v="None"/>
    <d v="2019-05-23T00:00:00"/>
    <d v="1899-12-30T17:00:00"/>
    <d v="1899-12-30T17:00:00"/>
    <d v="1899-12-30T17:05:00"/>
    <s v="No"/>
    <n v="566"/>
    <x v="0"/>
    <x v="0"/>
  </r>
  <r>
    <s v="T1"/>
    <s v="Glasgow"/>
    <x v="42"/>
    <s v="WX9360"/>
    <d v="2019-05-23T17:00:00"/>
    <s v="May"/>
    <s v="Thursday"/>
    <n v="5"/>
    <s v="None"/>
    <d v="2019-05-23T00:00:00"/>
    <d v="1899-12-30T17:00:00"/>
    <d v="1899-12-30T17:00:00"/>
    <d v="1899-12-30T17:05:00"/>
    <s v="No"/>
    <n v="0"/>
    <x v="30"/>
    <x v="31"/>
  </r>
  <r>
    <s v="T1"/>
    <s v="Riga"/>
    <x v="2"/>
    <s v="FR1976"/>
    <d v="2019-05-23T17:05:00"/>
    <s v="May"/>
    <s v="Thursday"/>
    <n v="18"/>
    <s v="Short"/>
    <d v="2019-05-23T00:00:00"/>
    <d v="1899-12-30T17:05:00"/>
    <d v="1899-12-30T17:10:00"/>
    <d v="1899-12-30T17:23:00"/>
    <s v="No"/>
    <n v="520"/>
    <x v="2"/>
    <x v="2"/>
  </r>
  <r>
    <s v="T1"/>
    <s v="Madrid"/>
    <x v="2"/>
    <s v="FR7156"/>
    <d v="2019-05-23T17:15:00"/>
    <s v="May"/>
    <s v="Thursday"/>
    <n v="11"/>
    <s v="Short"/>
    <d v="2019-05-23T00:00:00"/>
    <d v="1899-12-30T17:15:00"/>
    <d v="1899-12-30T17:20:00"/>
    <d v="1899-12-30T17:26:00"/>
    <s v="No"/>
    <n v="520"/>
    <x v="2"/>
    <x v="2"/>
  </r>
  <r>
    <s v="T1"/>
    <s v="Malaga"/>
    <x v="2"/>
    <s v="FR7048"/>
    <d v="2019-05-23T17:15:00"/>
    <s v="May"/>
    <s v="Thursday"/>
    <n v="8"/>
    <s v="None"/>
    <d v="2019-05-23T00:00:00"/>
    <d v="1899-12-30T17:15:00"/>
    <d v="1899-12-30T17:20:00"/>
    <d v="1899-12-30T17:23:00"/>
    <s v="No"/>
    <n v="520"/>
    <x v="2"/>
    <x v="2"/>
  </r>
  <r>
    <s v="T1"/>
    <s v="Munich"/>
    <x v="2"/>
    <s v="FR8996"/>
    <d v="2019-05-23T17:15:00"/>
    <s v="May"/>
    <s v="Thursday"/>
    <n v="4"/>
    <s v="None"/>
    <d v="2019-05-23T00:00:00"/>
    <d v="1899-12-30T17:15:00"/>
    <d v="1899-12-30T17:20:00"/>
    <d v="1899-12-30T17:19:00"/>
    <s v="No"/>
    <n v="520"/>
    <x v="2"/>
    <x v="2"/>
  </r>
  <r>
    <s v="T2"/>
    <s v="Catania"/>
    <x v="0"/>
    <s v="EI462"/>
    <d v="2019-05-23T17:15:00"/>
    <s v="May"/>
    <s v="Thursday"/>
    <n v="1"/>
    <s v="None"/>
    <d v="2019-05-23T00:00:00"/>
    <d v="1899-12-30T17:15:00"/>
    <d v="1899-12-30T17:20:00"/>
    <d v="1899-12-30T17:16:00"/>
    <s v="No"/>
    <n v="566"/>
    <x v="0"/>
    <x v="0"/>
  </r>
  <r>
    <s v="T1"/>
    <s v="Amsterdam"/>
    <x v="7"/>
    <s v="KL938"/>
    <d v="2019-05-23T17:20:00"/>
    <s v="May"/>
    <s v="Thursday"/>
    <n v="0"/>
    <s v="None"/>
    <d v="2019-05-23T00:00:00"/>
    <d v="1899-12-30T17:20:00"/>
    <d v="1899-12-30T17:20:00"/>
    <d v="1899-12-30T17:20:00"/>
    <s v="No"/>
    <n v="50"/>
    <x v="6"/>
    <x v="6"/>
  </r>
  <r>
    <s v="T1"/>
    <s v="Nice"/>
    <x v="2"/>
    <s v="FR1958"/>
    <d v="2019-05-23T17:25:00"/>
    <s v="May"/>
    <s v="Thursday"/>
    <n v="7"/>
    <s v="None"/>
    <d v="2019-05-23T00:00:00"/>
    <d v="1899-12-30T17:25:00"/>
    <d v="1899-12-30T17:30:00"/>
    <d v="1899-12-30T17:32:00"/>
    <s v="No"/>
    <n v="520"/>
    <x v="2"/>
    <x v="2"/>
  </r>
  <r>
    <s v="T2"/>
    <s v="Faro"/>
    <x v="0"/>
    <s v="EI496"/>
    <d v="2019-05-23T17:25:00"/>
    <s v="May"/>
    <s v="Thursday"/>
    <n v="40"/>
    <s v="Long"/>
    <d v="2019-05-23T00:00:00"/>
    <d v="1899-12-30T17:25:00"/>
    <d v="1899-12-30T17:30:00"/>
    <d v="1899-12-30T18:05:00"/>
    <s v="Yes"/>
    <n v="566"/>
    <x v="0"/>
    <x v="0"/>
  </r>
  <r>
    <s v="T2"/>
    <s v="Bristol"/>
    <x v="0"/>
    <s v="EI3286"/>
    <d v="2019-05-23T17:30:00"/>
    <s v="May"/>
    <s v="Thursday"/>
    <n v="14"/>
    <s v="Short"/>
    <d v="2019-05-23T00:00:00"/>
    <d v="1899-12-30T17:30:00"/>
    <d v="1899-12-30T17:30:00"/>
    <d v="1899-12-30T17:44:00"/>
    <s v="No"/>
    <n v="566"/>
    <x v="0"/>
    <x v="0"/>
  </r>
  <r>
    <s v="T1"/>
    <s v="Katowice"/>
    <x v="2"/>
    <s v="FR5346"/>
    <d v="2019-05-23T17:30:00"/>
    <s v="May"/>
    <s v="Thursday"/>
    <n v="30"/>
    <s v="Long"/>
    <d v="2019-05-23T00:00:00"/>
    <d v="1899-12-30T17:30:00"/>
    <d v="1899-12-30T17:30:00"/>
    <d v="1899-12-30T18:00:00"/>
    <s v="Yes"/>
    <n v="520"/>
    <x v="2"/>
    <x v="2"/>
  </r>
  <r>
    <s v="T2"/>
    <s v="Dusseldorf"/>
    <x v="0"/>
    <s v="EI698"/>
    <d v="2019-05-23T17:30:00"/>
    <s v="May"/>
    <s v="Thursday"/>
    <n v="0"/>
    <s v="None"/>
    <d v="2019-05-23T00:00:00"/>
    <d v="1899-12-30T17:30:00"/>
    <d v="1899-12-30T17:30:00"/>
    <d v="1899-12-30T17:30:00"/>
    <s v="No"/>
    <n v="566"/>
    <x v="0"/>
    <x v="0"/>
  </r>
  <r>
    <s v="T1"/>
    <s v="Vilnius"/>
    <x v="2"/>
    <s v="FR7148"/>
    <d v="2019-05-23T17:30:00"/>
    <s v="May"/>
    <s v="Thursday"/>
    <n v="0"/>
    <s v="None"/>
    <d v="2019-05-23T00:00:00"/>
    <d v="1899-12-30T17:30:00"/>
    <d v="1899-12-30T17:30:00"/>
    <d v="1899-12-30T17:30:00"/>
    <s v="No"/>
    <n v="520"/>
    <x v="2"/>
    <x v="2"/>
  </r>
  <r>
    <s v="T1"/>
    <s v="Lisbon"/>
    <x v="2"/>
    <s v="FR7138"/>
    <d v="2019-05-23T17:40:00"/>
    <s v="May"/>
    <s v="Thursday"/>
    <n v="10"/>
    <s v="Short"/>
    <d v="2019-05-23T00:00:00"/>
    <d v="1899-12-30T17:40:00"/>
    <d v="1899-12-30T17:40:00"/>
    <d v="1899-12-30T17:50:00"/>
    <s v="No"/>
    <n v="520"/>
    <x v="2"/>
    <x v="2"/>
  </r>
  <r>
    <s v="T1"/>
    <s v="RMU"/>
    <x v="2"/>
    <s v="FR7094"/>
    <d v="2019-05-23T17:40:00"/>
    <s v="May"/>
    <s v="Thursday"/>
    <n v="41"/>
    <s v="Long"/>
    <d v="2019-05-23T00:00:00"/>
    <d v="1899-12-30T17:40:00"/>
    <d v="1899-12-30T17:40:00"/>
    <d v="1899-12-30T18:21:00"/>
    <s v="Yes"/>
    <n v="520"/>
    <x v="2"/>
    <x v="2"/>
  </r>
  <r>
    <s v="T1"/>
    <s v="Rzeszow"/>
    <x v="2"/>
    <s v="FR862"/>
    <d v="2019-05-23T17:40:00"/>
    <s v="May"/>
    <s v="Thursday"/>
    <n v="16"/>
    <s v="Short"/>
    <d v="2019-05-23T00:00:00"/>
    <d v="1899-12-30T17:40:00"/>
    <d v="1899-12-30T17:40:00"/>
    <d v="1899-12-30T17:56:00"/>
    <s v="No"/>
    <n v="520"/>
    <x v="2"/>
    <x v="2"/>
  </r>
  <r>
    <s v="T1"/>
    <s v="Palma"/>
    <x v="2"/>
    <s v="FR9997"/>
    <d v="2019-05-23T17:50:00"/>
    <s v="May"/>
    <s v="Thursday"/>
    <n v="41"/>
    <s v="Long"/>
    <d v="2019-05-23T00:00:00"/>
    <d v="1899-12-30T17:50:00"/>
    <d v="1899-12-30T17:50:00"/>
    <d v="1899-12-30T18:31:00"/>
    <s v="Yes"/>
    <n v="520"/>
    <x v="2"/>
    <x v="2"/>
  </r>
  <r>
    <s v="T1"/>
    <s v="Frankfurt"/>
    <x v="12"/>
    <s v="LH981"/>
    <d v="2019-05-23T17:55:00"/>
    <s v="May"/>
    <s v="Thursday"/>
    <n v="0"/>
    <s v="None"/>
    <d v="2019-05-23T00:00:00"/>
    <d v="1899-12-30T17:55:00"/>
    <d v="1899-12-30T18:00:00"/>
    <d v="1899-12-30T17:55:00"/>
    <s v="No"/>
    <n v="17"/>
    <x v="11"/>
    <x v="11"/>
  </r>
  <r>
    <s v="T2"/>
    <s v="Berlin"/>
    <x v="0"/>
    <s v="EI338"/>
    <d v="2019-05-23T17:55:00"/>
    <s v="May"/>
    <s v="Thursday"/>
    <n v="1"/>
    <s v="None"/>
    <d v="2019-05-23T00:00:00"/>
    <d v="1899-12-30T17:55:00"/>
    <d v="1899-12-30T18:00:00"/>
    <d v="1899-12-30T17:56:00"/>
    <s v="No"/>
    <n v="566"/>
    <x v="0"/>
    <x v="0"/>
  </r>
  <r>
    <s v="T1"/>
    <s v="Malaga"/>
    <x v="2"/>
    <s v="FR7054"/>
    <d v="2019-05-23T17:55:00"/>
    <s v="May"/>
    <s v="Thursday"/>
    <n v="15"/>
    <s v="Short"/>
    <d v="2019-05-23T00:00:00"/>
    <d v="1899-12-30T17:55:00"/>
    <d v="1899-12-30T18:00:00"/>
    <d v="1899-12-30T18:10:00"/>
    <s v="No"/>
    <n v="520"/>
    <x v="2"/>
    <x v="2"/>
  </r>
  <r>
    <s v="T2"/>
    <s v="London-LHR"/>
    <x v="0"/>
    <s v="EI178"/>
    <d v="2019-05-23T18:00:00"/>
    <s v="May"/>
    <s v="Thursday"/>
    <n v="3"/>
    <s v="None"/>
    <d v="2019-05-23T00:00:00"/>
    <d v="1899-12-30T18:00:00"/>
    <d v="1899-12-30T18:00:00"/>
    <d v="1899-12-30T18:03:00"/>
    <s v="No"/>
    <n v="566"/>
    <x v="0"/>
    <x v="0"/>
  </r>
  <r>
    <s v="T2"/>
    <s v="Edinburgh"/>
    <x v="0"/>
    <s v="EI3258"/>
    <d v="2019-05-23T18:00:00"/>
    <s v="May"/>
    <s v="Thursday"/>
    <n v="2"/>
    <s v="None"/>
    <d v="2019-05-23T00:00:00"/>
    <d v="1899-12-30T18:00:00"/>
    <d v="1899-12-30T18:00:00"/>
    <d v="1899-12-30T18:02:00"/>
    <s v="No"/>
    <n v="566"/>
    <x v="0"/>
    <x v="0"/>
  </r>
  <r>
    <s v="T1"/>
    <s v="Milan-BGY"/>
    <x v="2"/>
    <s v="FR4844"/>
    <d v="2019-05-23T18:00:00"/>
    <s v="May"/>
    <s v="Thursday"/>
    <n v="40"/>
    <s v="Long"/>
    <d v="2019-05-23T00:00:00"/>
    <d v="1899-12-30T18:00:00"/>
    <d v="1899-12-30T18:00:00"/>
    <d v="1899-12-30T18:40:00"/>
    <s v="Yes"/>
    <n v="520"/>
    <x v="2"/>
    <x v="2"/>
  </r>
  <r>
    <s v="T2"/>
    <s v="London - LCY"/>
    <x v="0"/>
    <s v="EI290"/>
    <d v="2019-05-23T18:00:00"/>
    <s v="May"/>
    <s v="Thursday"/>
    <n v="31"/>
    <s v="Long"/>
    <d v="2019-05-23T00:00:00"/>
    <d v="1899-12-30T18:00:00"/>
    <d v="1899-12-30T18:00:00"/>
    <d v="1899-12-30T18:31:00"/>
    <s v="Yes"/>
    <n v="566"/>
    <x v="0"/>
    <x v="0"/>
  </r>
  <r>
    <s v="T1"/>
    <s v="Helsinki"/>
    <x v="29"/>
    <s v="AY1386"/>
    <d v="2019-05-23T18:05:00"/>
    <s v="May"/>
    <s v="Thursday"/>
    <n v="29"/>
    <s v="Medium"/>
    <d v="2019-05-23T00:00:00"/>
    <d v="1899-12-30T18:05:00"/>
    <d v="1899-12-30T18:10:00"/>
    <d v="1899-12-30T18:34:00"/>
    <s v="Yes"/>
    <n v="9"/>
    <x v="15"/>
    <x v="27"/>
  </r>
  <r>
    <s v="T1"/>
    <s v="Naples"/>
    <x v="2"/>
    <s v="FR6840"/>
    <d v="2019-05-23T18:10:00"/>
    <s v="May"/>
    <s v="Thursday"/>
    <n v="22"/>
    <s v="Medium"/>
    <d v="2019-05-23T00:00:00"/>
    <d v="1899-12-30T18:10:00"/>
    <d v="1899-12-30T18:10:00"/>
    <d v="1899-12-30T18:32:00"/>
    <s v="Yes"/>
    <n v="520"/>
    <x v="2"/>
    <x v="2"/>
  </r>
  <r>
    <s v="T2"/>
    <s v="Amsterdam"/>
    <x v="0"/>
    <s v="EI610"/>
    <d v="2019-05-23T18:10:00"/>
    <s v="May"/>
    <s v="Thursday"/>
    <n v="21"/>
    <s v="Medium"/>
    <d v="2019-05-23T00:00:00"/>
    <d v="1899-12-30T18:10:00"/>
    <d v="1899-12-30T18:10:00"/>
    <d v="1899-12-30T18:31:00"/>
    <s v="Yes"/>
    <n v="566"/>
    <x v="0"/>
    <x v="0"/>
  </r>
  <r>
    <s v="T2"/>
    <s v="Milan"/>
    <x v="0"/>
    <s v="EI436"/>
    <d v="2019-05-23T18:20:00"/>
    <s v="May"/>
    <s v="Thursday"/>
    <n v="3"/>
    <s v="None"/>
    <d v="2019-05-23T00:00:00"/>
    <d v="1899-12-30T18:20:00"/>
    <d v="1899-12-30T18:20:00"/>
    <d v="1899-12-30T18:23:00"/>
    <s v="No"/>
    <n v="566"/>
    <x v="0"/>
    <x v="0"/>
  </r>
  <r>
    <s v="T1"/>
    <s v="Malta"/>
    <x v="2"/>
    <s v="FR7242"/>
    <d v="2019-05-23T18:25:00"/>
    <s v="May"/>
    <s v="Thursday"/>
    <n v="21"/>
    <s v="Medium"/>
    <d v="2019-05-23T00:00:00"/>
    <d v="1899-12-30T18:25:00"/>
    <d v="1899-12-30T18:30:00"/>
    <d v="1899-12-30T18:46:00"/>
    <s v="Yes"/>
    <n v="520"/>
    <x v="2"/>
    <x v="2"/>
  </r>
  <r>
    <s v="T2"/>
    <s v="Paris-CDG"/>
    <x v="0"/>
    <s v="EI528"/>
    <d v="2019-05-23T18:35:00"/>
    <s v="May"/>
    <s v="Thursday"/>
    <n v="1"/>
    <s v="None"/>
    <d v="2019-05-23T00:00:00"/>
    <d v="1899-12-30T18:35:00"/>
    <d v="1899-12-30T18:40:00"/>
    <d v="1899-12-30T18:36:00"/>
    <s v="No"/>
    <n v="566"/>
    <x v="0"/>
    <x v="0"/>
  </r>
  <r>
    <s v="T2"/>
    <s v="Brussels"/>
    <x v="0"/>
    <s v="EI638"/>
    <d v="2019-05-23T18:40:00"/>
    <s v="May"/>
    <s v="Thursday"/>
    <n v="23"/>
    <s v="Medium"/>
    <d v="2019-05-23T00:00:00"/>
    <d v="1899-12-30T18:40:00"/>
    <d v="1899-12-30T18:40:00"/>
    <d v="1899-12-30T19:03:00"/>
    <s v="Yes"/>
    <n v="566"/>
    <x v="0"/>
    <x v="0"/>
  </r>
  <r>
    <s v="T1"/>
    <s v="Amsterdam"/>
    <x v="2"/>
    <s v="FR3006"/>
    <d v="2019-05-23T18:40:00"/>
    <s v="May"/>
    <s v="Thursday"/>
    <n v="64"/>
    <s v="Long"/>
    <d v="2019-05-23T00:00:00"/>
    <d v="1899-12-30T18:40:00"/>
    <d v="1899-12-30T18:40:00"/>
    <d v="1899-12-30T19:44:00"/>
    <s v="Yes"/>
    <n v="520"/>
    <x v="2"/>
    <x v="2"/>
  </r>
  <r>
    <s v="T2"/>
    <s v="Barcelona"/>
    <x v="0"/>
    <s v="EI564"/>
    <d v="2019-05-23T18:45:00"/>
    <s v="May"/>
    <s v="Thursday"/>
    <n v="16"/>
    <s v="Short"/>
    <d v="2019-05-23T00:00:00"/>
    <d v="1899-12-30T18:45:00"/>
    <d v="1899-12-30T18:50:00"/>
    <d v="1899-12-30T19:01:00"/>
    <s v="No"/>
    <n v="566"/>
    <x v="0"/>
    <x v="0"/>
  </r>
  <r>
    <s v="T2"/>
    <s v="Split"/>
    <x v="0"/>
    <s v="EI470"/>
    <d v="2019-05-23T18:50:00"/>
    <s v="May"/>
    <s v="Thursday"/>
    <n v="10"/>
    <s v="Short"/>
    <d v="2019-05-23T00:00:00"/>
    <d v="1899-12-30T18:50:00"/>
    <d v="1899-12-30T18:50:00"/>
    <d v="1899-12-30T19:00:00"/>
    <s v="No"/>
    <n v="566"/>
    <x v="0"/>
    <x v="0"/>
  </r>
  <r>
    <s v="T1"/>
    <s v="London-STN"/>
    <x v="2"/>
    <s v="FR288"/>
    <d v="2019-05-23T18:55:00"/>
    <s v="May"/>
    <s v="Thursday"/>
    <n v="60"/>
    <s v="Long"/>
    <d v="2019-05-23T00:00:00"/>
    <d v="1899-12-30T18:55:00"/>
    <d v="1899-12-30T19:00:00"/>
    <d v="1899-12-30T19:55:00"/>
    <s v="Yes"/>
    <n v="520"/>
    <x v="2"/>
    <x v="2"/>
  </r>
  <r>
    <s v="T2"/>
    <s v="Kerry"/>
    <x v="0"/>
    <s v="EI3208"/>
    <d v="2019-05-23T18:55:00"/>
    <s v="May"/>
    <s v="Thursday"/>
    <n v="47"/>
    <s v="Long"/>
    <d v="2019-05-23T00:00:00"/>
    <d v="1899-12-30T18:55:00"/>
    <d v="1899-12-30T19:00:00"/>
    <d v="1899-12-30T19:42:00"/>
    <s v="Yes"/>
    <n v="566"/>
    <x v="0"/>
    <x v="0"/>
  </r>
  <r>
    <s v="T1"/>
    <s v="Frankfurt"/>
    <x v="2"/>
    <s v="FR383"/>
    <d v="2019-05-23T19:00:00"/>
    <s v="May"/>
    <s v="Thursday"/>
    <n v="38"/>
    <s v="Long"/>
    <d v="2019-05-23T00:00:00"/>
    <d v="1899-12-30T19:00:00"/>
    <d v="1899-12-30T19:00:00"/>
    <d v="1899-12-30T19:38:00"/>
    <s v="Yes"/>
    <n v="520"/>
    <x v="2"/>
    <x v="2"/>
  </r>
  <r>
    <s v="T2"/>
    <s v="Lisbon"/>
    <x v="0"/>
    <s v="EI486"/>
    <d v="2019-05-23T19:00:00"/>
    <s v="May"/>
    <s v="Thursday"/>
    <n v="53"/>
    <s v="Long"/>
    <d v="2019-05-23T00:00:00"/>
    <d v="1899-12-30T19:00:00"/>
    <d v="1899-12-30T19:00:00"/>
    <d v="1899-12-30T19:53:00"/>
    <s v="Yes"/>
    <n v="566"/>
    <x v="0"/>
    <x v="0"/>
  </r>
  <r>
    <s v="T2"/>
    <s v="Pula"/>
    <x v="0"/>
    <s v="EI478"/>
    <d v="2019-05-23T19:05:00"/>
    <s v="May"/>
    <s v="Thursday"/>
    <n v="5"/>
    <s v="None"/>
    <d v="2019-05-23T00:00:00"/>
    <d v="1899-12-30T19:05:00"/>
    <d v="1899-12-30T19:10:00"/>
    <d v="1899-12-30T19:10:00"/>
    <s v="No"/>
    <n v="566"/>
    <x v="0"/>
    <x v="0"/>
  </r>
  <r>
    <s v="T1"/>
    <s v="Manchester"/>
    <x v="2"/>
    <s v="FR1556"/>
    <d v="2019-05-23T19:05:00"/>
    <s v="May"/>
    <s v="Thursday"/>
    <n v="36"/>
    <s v="Long"/>
    <d v="2019-05-23T00:00:00"/>
    <d v="1899-12-30T19:05:00"/>
    <d v="1899-12-30T19:10:00"/>
    <d v="1899-12-30T19:41:00"/>
    <s v="Yes"/>
    <n v="520"/>
    <x v="2"/>
    <x v="2"/>
  </r>
  <r>
    <s v="T2"/>
    <s v="Palma"/>
    <x v="0"/>
    <s v="EI738"/>
    <d v="2019-05-23T19:10:00"/>
    <s v="May"/>
    <s v="Thursday"/>
    <n v="23"/>
    <s v="Medium"/>
    <d v="2019-05-23T00:00:00"/>
    <d v="1899-12-30T19:10:00"/>
    <d v="1899-12-30T19:10:00"/>
    <d v="1899-12-30T19:33:00"/>
    <s v="Yes"/>
    <n v="566"/>
    <x v="0"/>
    <x v="0"/>
  </r>
  <r>
    <s v="T2"/>
    <s v="Leeds Bradford"/>
    <x v="0"/>
    <s v="EI3394"/>
    <d v="2019-05-23T19:15:00"/>
    <s v="May"/>
    <s v="Thursday"/>
    <n v="18"/>
    <s v="Short"/>
    <d v="2019-05-23T00:00:00"/>
    <d v="1899-12-30T19:15:00"/>
    <d v="1899-12-30T19:20:00"/>
    <d v="1899-12-30T19:33:00"/>
    <s v="No"/>
    <n v="566"/>
    <x v="0"/>
    <x v="0"/>
  </r>
  <r>
    <s v="T2"/>
    <s v="Glasgow"/>
    <x v="0"/>
    <s v="EI3230"/>
    <d v="2019-05-23T19:15:00"/>
    <s v="May"/>
    <s v="Thursday"/>
    <n v="18"/>
    <s v="Short"/>
    <d v="2019-05-23T00:00:00"/>
    <d v="1899-12-30T19:15:00"/>
    <d v="1899-12-30T19:20:00"/>
    <d v="1899-12-30T19:33:00"/>
    <s v="No"/>
    <n v="566"/>
    <x v="0"/>
    <x v="0"/>
  </r>
  <r>
    <s v="T1"/>
    <s v="London-LGW"/>
    <x v="2"/>
    <s v="FR118"/>
    <d v="2019-05-23T19:20:00"/>
    <s v="May"/>
    <s v="Thursday"/>
    <n v="45"/>
    <s v="Long"/>
    <d v="2019-05-23T00:00:00"/>
    <d v="1899-12-30T19:20:00"/>
    <d v="1899-12-30T19:20:00"/>
    <d v="1899-12-30T20:05:00"/>
    <s v="Yes"/>
    <n v="520"/>
    <x v="2"/>
    <x v="2"/>
  </r>
  <r>
    <s v="T1"/>
    <s v="Paris-BVA"/>
    <x v="2"/>
    <s v="FR026"/>
    <d v="2019-05-23T19:25:00"/>
    <s v="May"/>
    <s v="Thursday"/>
    <n v="7"/>
    <s v="None"/>
    <d v="2019-05-23T00:00:00"/>
    <d v="1899-12-30T19:25:00"/>
    <d v="1899-12-30T19:30:00"/>
    <d v="1899-12-30T19:32:00"/>
    <s v="No"/>
    <n v="520"/>
    <x v="2"/>
    <x v="2"/>
  </r>
  <r>
    <s v="T2"/>
    <s v="Nice"/>
    <x v="0"/>
    <s v="EI548"/>
    <d v="2019-05-23T19:25:00"/>
    <s v="May"/>
    <s v="Thursday"/>
    <n v="30"/>
    <s v="Long"/>
    <d v="2019-05-23T00:00:00"/>
    <d v="1899-12-30T19:25:00"/>
    <d v="1899-12-30T19:30:00"/>
    <d v="1899-12-30T19:55:00"/>
    <s v="Yes"/>
    <n v="566"/>
    <x v="0"/>
    <x v="0"/>
  </r>
  <r>
    <s v="T1"/>
    <s v="Luxembourg"/>
    <x v="3"/>
    <s v="LG4884"/>
    <d v="2019-05-23T19:30:00"/>
    <s v="May"/>
    <s v="Thursday"/>
    <n v="9"/>
    <s v="None"/>
    <d v="2019-05-23T00:00:00"/>
    <d v="1899-12-30T19:30:00"/>
    <d v="1899-12-30T19:30:00"/>
    <d v="1899-12-30T19:39:00"/>
    <s v="No"/>
    <n v="4"/>
    <x v="3"/>
    <x v="3"/>
  </r>
  <r>
    <s v="T1"/>
    <s v="Wroclaw"/>
    <x v="2"/>
    <s v="FR1926"/>
    <d v="2019-05-23T19:30:00"/>
    <s v="May"/>
    <s v="Thursday"/>
    <n v="89"/>
    <s v="Long"/>
    <d v="2019-05-23T00:00:00"/>
    <d v="1899-12-30T19:30:00"/>
    <d v="1899-12-30T19:30:00"/>
    <d v="1899-12-30T20:59:00"/>
    <s v="Yes"/>
    <n v="520"/>
    <x v="2"/>
    <x v="2"/>
  </r>
  <r>
    <s v="T2"/>
    <s v="Manchester"/>
    <x v="0"/>
    <s v="EI212"/>
    <d v="2019-05-23T19:35:00"/>
    <s v="May"/>
    <s v="Thursday"/>
    <n v="5"/>
    <s v="None"/>
    <d v="2019-05-23T00:00:00"/>
    <d v="1899-12-30T19:35:00"/>
    <d v="1899-12-30T19:40:00"/>
    <d v="1899-12-30T19:40:00"/>
    <s v="No"/>
    <n v="566"/>
    <x v="0"/>
    <x v="0"/>
  </r>
  <r>
    <s v="T1"/>
    <s v="Edinburgh"/>
    <x v="2"/>
    <s v="FR818"/>
    <d v="2019-05-23T19:35:00"/>
    <s v="May"/>
    <s v="Thursday"/>
    <n v="10"/>
    <s v="Short"/>
    <d v="2019-05-23T00:00:00"/>
    <d v="1899-12-30T19:35:00"/>
    <d v="1899-12-30T19:40:00"/>
    <d v="1899-12-30T19:45:00"/>
    <s v="No"/>
    <n v="520"/>
    <x v="2"/>
    <x v="2"/>
  </r>
  <r>
    <s v="T1"/>
    <s v="Budapest"/>
    <x v="2"/>
    <s v="FR1023"/>
    <d v="2019-05-23T19:40:00"/>
    <s v="May"/>
    <s v="Thursday"/>
    <n v="14"/>
    <s v="Short"/>
    <d v="2019-05-23T00:00:00"/>
    <d v="1899-12-30T19:40:00"/>
    <d v="1899-12-30T19:40:00"/>
    <d v="1899-12-30T19:54:00"/>
    <s v="No"/>
    <n v="520"/>
    <x v="2"/>
    <x v="2"/>
  </r>
  <r>
    <s v="T1"/>
    <s v="East Midlands"/>
    <x v="2"/>
    <s v="FR536"/>
    <d v="2019-05-23T19:40:00"/>
    <s v="May"/>
    <s v="Thursday"/>
    <n v="3"/>
    <s v="None"/>
    <d v="2019-05-23T00:00:00"/>
    <d v="1899-12-30T19:40:00"/>
    <d v="1899-12-30T19:40:00"/>
    <d v="1899-12-30T19:43:00"/>
    <s v="No"/>
    <n v="520"/>
    <x v="2"/>
    <x v="2"/>
  </r>
  <r>
    <s v="T1"/>
    <s v="Bristol"/>
    <x v="2"/>
    <s v="FR508"/>
    <d v="2019-05-23T19:40:00"/>
    <s v="May"/>
    <s v="Thursday"/>
    <n v="28"/>
    <s v="Medium"/>
    <d v="2019-05-23T00:00:00"/>
    <d v="1899-12-30T19:40:00"/>
    <d v="1899-12-30T19:40:00"/>
    <d v="1899-12-30T20:08:00"/>
    <s v="Yes"/>
    <n v="520"/>
    <x v="2"/>
    <x v="2"/>
  </r>
  <r>
    <s v="T1"/>
    <s v="Brussels"/>
    <x v="2"/>
    <s v="FR1456"/>
    <d v="2019-05-23T19:40:00"/>
    <s v="May"/>
    <s v="Thursday"/>
    <n v="17"/>
    <s v="Short"/>
    <d v="2019-05-23T00:00:00"/>
    <d v="1899-12-30T19:40:00"/>
    <d v="1899-12-30T19:40:00"/>
    <d v="1899-12-30T19:57:00"/>
    <s v="No"/>
    <n v="520"/>
    <x v="2"/>
    <x v="2"/>
  </r>
  <r>
    <s v="T1"/>
    <s v="London-LHR"/>
    <x v="4"/>
    <s v="BA823"/>
    <d v="2019-05-23T19:50:00"/>
    <s v="May"/>
    <s v="Thursday"/>
    <n v="12"/>
    <s v="Short"/>
    <d v="2019-05-23T00:00:00"/>
    <d v="1899-12-30T19:50:00"/>
    <d v="1899-12-30T19:50:00"/>
    <d v="1899-12-30T20:02:00"/>
    <s v="No"/>
    <n v="40"/>
    <x v="4"/>
    <x v="4"/>
  </r>
  <r>
    <s v="T2"/>
    <s v="Birmingham"/>
    <x v="0"/>
    <s v="EI276"/>
    <d v="2019-05-23T19:55:00"/>
    <s v="May"/>
    <s v="Thursday"/>
    <n v="100"/>
    <s v="Long"/>
    <d v="2019-05-23T00:00:00"/>
    <d v="1899-12-30T19:55:00"/>
    <d v="1899-12-30T20:00:00"/>
    <d v="1899-12-30T21:35:00"/>
    <s v="Yes"/>
    <n v="566"/>
    <x v="0"/>
    <x v="0"/>
  </r>
  <r>
    <s v="T1"/>
    <s v="London - LCY"/>
    <x v="4"/>
    <s v="BA4471"/>
    <d v="2019-05-23T19:55:00"/>
    <s v="May"/>
    <s v="Thursday"/>
    <n v="6"/>
    <s v="None"/>
    <d v="2019-05-23T00:00:00"/>
    <d v="1899-12-30T19:55:00"/>
    <d v="1899-12-30T20:00:00"/>
    <d v="1899-12-30T20:01:00"/>
    <s v="No"/>
    <n v="40"/>
    <x v="4"/>
    <x v="4"/>
  </r>
  <r>
    <s v="T1"/>
    <s v="Faro"/>
    <x v="2"/>
    <s v="FR9370"/>
    <d v="2019-05-23T20:00:00"/>
    <s v="May"/>
    <s v="Thursday"/>
    <n v="29"/>
    <s v="Medium"/>
    <d v="2019-05-23T00:00:00"/>
    <d v="1899-12-30T20:00:00"/>
    <d v="1899-12-30T20:00:00"/>
    <d v="1899-12-30T20:29:00"/>
    <s v="Yes"/>
    <n v="520"/>
    <x v="2"/>
    <x v="2"/>
  </r>
  <r>
    <s v="T1"/>
    <s v="London-STN"/>
    <x v="2"/>
    <s v="FR272"/>
    <d v="2019-05-23T20:20:00"/>
    <s v="May"/>
    <s v="Thursday"/>
    <n v="62"/>
    <s v="Long"/>
    <d v="2019-05-23T00:00:00"/>
    <d v="1899-12-30T20:20:00"/>
    <d v="1899-12-30T20:20:00"/>
    <d v="1899-12-30T21:22:00"/>
    <s v="Yes"/>
    <n v="520"/>
    <x v="2"/>
    <x v="2"/>
  </r>
  <r>
    <s v="T1"/>
    <s v="Glasgow"/>
    <x v="2"/>
    <s v="FR5776"/>
    <d v="2019-05-23T20:30:00"/>
    <s v="May"/>
    <s v="Thursday"/>
    <n v="9"/>
    <s v="None"/>
    <d v="2019-05-23T00:00:00"/>
    <d v="1899-12-30T20:30:00"/>
    <d v="1899-12-30T20:30:00"/>
    <d v="1899-12-30T20:39:00"/>
    <s v="No"/>
    <n v="520"/>
    <x v="2"/>
    <x v="2"/>
  </r>
  <r>
    <s v="T1"/>
    <s v="Manchester"/>
    <x v="2"/>
    <s v="FR558"/>
    <d v="2019-05-23T20:30:00"/>
    <s v="May"/>
    <s v="Thursday"/>
    <n v="0"/>
    <s v="None"/>
    <d v="2019-05-23T00:00:00"/>
    <d v="1899-12-30T20:30:00"/>
    <d v="1899-12-30T20:30:00"/>
    <d v="1899-12-30T20:30:00"/>
    <s v="No"/>
    <n v="520"/>
    <x v="2"/>
    <x v="2"/>
  </r>
  <r>
    <s v="T1"/>
    <s v="Amsterdam"/>
    <x v="7"/>
    <s v="KL942"/>
    <d v="2019-05-23T20:45:00"/>
    <s v="May"/>
    <s v="Thursday"/>
    <n v="2"/>
    <s v="None"/>
    <d v="2019-05-23T00:00:00"/>
    <d v="1899-12-30T20:45:00"/>
    <d v="1899-12-30T20:50:00"/>
    <d v="1899-12-30T20:47:00"/>
    <s v="No"/>
    <n v="50"/>
    <x v="6"/>
    <x v="6"/>
  </r>
  <r>
    <s v="T1"/>
    <s v="Birmingham"/>
    <x v="2"/>
    <s v="FR666"/>
    <d v="2019-05-23T20:45:00"/>
    <s v="May"/>
    <s v="Thursday"/>
    <n v="132"/>
    <s v="Long"/>
    <d v="2019-05-23T00:00:00"/>
    <d v="1899-12-30T20:45:00"/>
    <d v="1899-12-30T20:50:00"/>
    <d v="1899-12-30T22:57:00"/>
    <s v="Yes"/>
    <n v="520"/>
    <x v="2"/>
    <x v="2"/>
  </r>
  <r>
    <s v="T1"/>
    <s v="London-LHR"/>
    <x v="4"/>
    <s v="BA839"/>
    <d v="2019-05-23T20:50:00"/>
    <s v="May"/>
    <s v="Thursday"/>
    <n v="5"/>
    <s v="None"/>
    <d v="2019-05-23T00:00:00"/>
    <d v="1899-12-30T20:50:00"/>
    <d v="1899-12-30T20:50:00"/>
    <d v="1899-12-30T20:55:00"/>
    <s v="No"/>
    <n v="40"/>
    <x v="4"/>
    <x v="4"/>
  </r>
  <r>
    <s v="T1"/>
    <s v="Southampton"/>
    <x v="8"/>
    <s v="BE388"/>
    <d v="2019-05-23T20:50:00"/>
    <s v="May"/>
    <s v="Thursday"/>
    <n v="9"/>
    <s v="None"/>
    <d v="2019-05-23T00:00:00"/>
    <d v="1899-12-30T20:50:00"/>
    <d v="1899-12-30T20:50:00"/>
    <d v="1899-12-30T20:59:00"/>
    <s v="No"/>
    <n v="20"/>
    <x v="7"/>
    <x v="7"/>
  </r>
  <r>
    <s v="T2"/>
    <s v="London-LHR"/>
    <x v="0"/>
    <s v="EI186"/>
    <d v="2019-05-23T21:10:00"/>
    <s v="May"/>
    <s v="Thursday"/>
    <n v="0"/>
    <s v="None"/>
    <d v="2019-05-23T00:00:00"/>
    <d v="1899-12-30T21:10:00"/>
    <d v="1899-12-30T21:10:00"/>
    <d v="1899-12-30T21:10:00"/>
    <s v="No"/>
    <n v="566"/>
    <x v="0"/>
    <x v="0"/>
  </r>
  <r>
    <s v="T1"/>
    <s v="Cardiff"/>
    <x v="8"/>
    <s v="BE4528"/>
    <d v="2019-05-23T21:20:00"/>
    <s v="May"/>
    <s v="Thursday"/>
    <n v="23"/>
    <s v="Medium"/>
    <d v="2019-05-23T00:00:00"/>
    <d v="1899-12-30T21:20:00"/>
    <d v="1899-12-30T21:20:00"/>
    <d v="1899-12-30T21:43:00"/>
    <s v="Yes"/>
    <n v="20"/>
    <x v="7"/>
    <x v="7"/>
  </r>
  <r>
    <s v="T1"/>
    <s v="London - SEN"/>
    <x v="2"/>
    <s v="FR2721"/>
    <d v="2019-05-23T21:55:00"/>
    <s v="May"/>
    <s v="Thursday"/>
    <n v="2"/>
    <s v="None"/>
    <d v="2019-05-23T00:00:00"/>
    <d v="1899-12-30T21:55:00"/>
    <d v="1899-12-30T22:00:00"/>
    <d v="1899-12-30T21:57:00"/>
    <s v="No"/>
    <n v="520"/>
    <x v="2"/>
    <x v="2"/>
  </r>
  <r>
    <s v="T1"/>
    <s v="Birmingham"/>
    <x v="2"/>
    <s v="FR668"/>
    <d v="2019-05-23T21:55:00"/>
    <s v="May"/>
    <s v="Thursday"/>
    <n v="14"/>
    <s v="Short"/>
    <d v="2019-05-23T00:00:00"/>
    <d v="1899-12-30T21:55:00"/>
    <d v="1899-12-30T22:00:00"/>
    <d v="1899-12-30T22:09:00"/>
    <s v="No"/>
    <n v="520"/>
    <x v="2"/>
    <x v="2"/>
  </r>
  <r>
    <s v="T1"/>
    <s v="London-STN"/>
    <x v="2"/>
    <s v="FR298"/>
    <d v="2019-05-23T21:55:00"/>
    <s v="May"/>
    <s v="Thursday"/>
    <n v="71"/>
    <s v="Long"/>
    <d v="2019-05-23T00:00:00"/>
    <d v="1899-12-30T21:55:00"/>
    <d v="1899-12-30T22:00:00"/>
    <d v="1899-12-30T23:06:00"/>
    <s v="Yes"/>
    <n v="520"/>
    <x v="2"/>
    <x v="2"/>
  </r>
  <r>
    <s v="T1"/>
    <s v="London-LTN"/>
    <x v="2"/>
    <s v="FR342"/>
    <d v="2019-05-23T22:00:00"/>
    <s v="May"/>
    <s v="Thursday"/>
    <n v="10"/>
    <s v="Short"/>
    <d v="2019-05-23T00:00:00"/>
    <d v="1899-12-30T22:00:00"/>
    <d v="1899-12-30T22:00:00"/>
    <d v="1899-12-30T22:10:00"/>
    <s v="No"/>
    <n v="520"/>
    <x v="2"/>
    <x v="2"/>
  </r>
  <r>
    <s v="T2"/>
    <s v="Dubai"/>
    <x v="9"/>
    <s v="EK164"/>
    <d v="2019-05-23T22:25:00"/>
    <s v="May"/>
    <s v="Thursday"/>
    <n v="5"/>
    <s v="None"/>
    <d v="2019-05-23T00:00:00"/>
    <d v="1899-12-30T22:25:00"/>
    <d v="1899-12-30T22:30:00"/>
    <d v="1899-12-30T22:30:00"/>
    <s v="No"/>
    <n v="5"/>
    <x v="8"/>
    <x v="8"/>
  </r>
  <r>
    <s v="T1"/>
    <s v="Munich"/>
    <x v="12"/>
    <s v="LH2521"/>
    <d v="2019-05-24T05:35:00"/>
    <s v="May"/>
    <s v="Friday"/>
    <n v="3"/>
    <s v="None"/>
    <d v="2019-05-24T00:00:00"/>
    <d v="1899-12-30T05:35:00"/>
    <d v="1899-12-30T05:40:00"/>
    <d v="1899-12-30T05:38:00"/>
    <s v="No"/>
    <n v="17"/>
    <x v="11"/>
    <x v="11"/>
  </r>
  <r>
    <s v="T2"/>
    <s v="Pula"/>
    <x v="0"/>
    <s v="EI478"/>
    <d v="2019-05-24T05:55:00"/>
    <s v="May"/>
    <s v="Friday"/>
    <n v="16"/>
    <s v="Short"/>
    <d v="2019-05-24T00:00:00"/>
    <d v="1899-12-30T05:55:00"/>
    <d v="1899-12-30T06:00:00"/>
    <d v="1899-12-30T06:11:00"/>
    <s v="No"/>
    <n v="566"/>
    <x v="0"/>
    <x v="0"/>
  </r>
  <r>
    <s v="T1"/>
    <s v="Thessaloniki"/>
    <x v="2"/>
    <s v="FR1390"/>
    <d v="2019-05-24T05:55:00"/>
    <s v="May"/>
    <s v="Friday"/>
    <n v="4"/>
    <s v="None"/>
    <d v="2019-05-24T00:00:00"/>
    <d v="1899-12-30T05:55:00"/>
    <d v="1899-12-30T06:00:00"/>
    <d v="1899-12-30T05:59:00"/>
    <s v="No"/>
    <n v="520"/>
    <x v="2"/>
    <x v="2"/>
  </r>
  <r>
    <s v="T2"/>
    <s v="Perpignan"/>
    <x v="0"/>
    <s v="EI510"/>
    <d v="2019-05-24T05:55:00"/>
    <s v="May"/>
    <s v="Friday"/>
    <n v="6"/>
    <s v="None"/>
    <d v="2019-05-24T00:00:00"/>
    <d v="1899-12-30T05:55:00"/>
    <d v="1899-12-30T06:00:00"/>
    <d v="1899-12-30T06:01:00"/>
    <s v="No"/>
    <n v="566"/>
    <x v="0"/>
    <x v="0"/>
  </r>
  <r>
    <s v="T1"/>
    <s v="Amsterdam"/>
    <x v="7"/>
    <s v="KL932"/>
    <d v="2019-05-24T05:55:00"/>
    <s v="May"/>
    <s v="Friday"/>
    <n v="12"/>
    <s v="Short"/>
    <d v="2019-05-24T00:00:00"/>
    <d v="1899-12-30T05:55:00"/>
    <d v="1899-12-30T06:00:00"/>
    <d v="1899-12-30T06:07:00"/>
    <s v="No"/>
    <n v="50"/>
    <x v="6"/>
    <x v="6"/>
  </r>
  <r>
    <s v="T2"/>
    <s v="Budapest"/>
    <x v="0"/>
    <s v="EI672"/>
    <d v="2019-05-24T05:55:00"/>
    <s v="May"/>
    <s v="Friday"/>
    <n v="17"/>
    <s v="Short"/>
    <d v="2019-05-24T00:00:00"/>
    <d v="1899-12-30T05:55:00"/>
    <d v="1899-12-30T06:00:00"/>
    <d v="1899-12-30T06:12:00"/>
    <s v="No"/>
    <n v="566"/>
    <x v="0"/>
    <x v="0"/>
  </r>
  <r>
    <s v="T1"/>
    <s v="Paris-CDG"/>
    <x v="15"/>
    <s v="AF1017"/>
    <d v="2019-05-24T06:00:00"/>
    <s v="May"/>
    <s v="Friday"/>
    <n v="18"/>
    <s v="Short"/>
    <d v="2019-05-24T00:00:00"/>
    <d v="1899-12-30T06:00:00"/>
    <d v="1899-12-30T06:00:00"/>
    <d v="1899-12-30T06:18:00"/>
    <s v="No"/>
    <n v="12"/>
    <x v="14"/>
    <x v="14"/>
  </r>
  <r>
    <s v="T2"/>
    <s v="Pisa"/>
    <x v="0"/>
    <s v="EI428"/>
    <d v="2019-05-24T06:00:00"/>
    <s v="May"/>
    <s v="Friday"/>
    <n v="4"/>
    <s v="None"/>
    <d v="2019-05-24T00:00:00"/>
    <d v="1899-12-30T06:00:00"/>
    <d v="1899-12-30T06:00:00"/>
    <d v="1899-12-30T06:04:00"/>
    <s v="No"/>
    <n v="566"/>
    <x v="0"/>
    <x v="0"/>
  </r>
  <r>
    <s v="T1"/>
    <s v="Munich"/>
    <x v="2"/>
    <s v="FR8994"/>
    <d v="2019-05-24T06:10:00"/>
    <s v="May"/>
    <s v="Friday"/>
    <n v="9"/>
    <s v="None"/>
    <d v="2019-05-24T00:00:00"/>
    <d v="1899-12-30T06:10:00"/>
    <d v="1899-12-30T06:10:00"/>
    <d v="1899-12-30T06:19:00"/>
    <s v="No"/>
    <n v="520"/>
    <x v="2"/>
    <x v="2"/>
  </r>
  <r>
    <s v="T1"/>
    <s v="Barcelona"/>
    <x v="2"/>
    <s v="FR6875"/>
    <d v="2019-05-24T06:15:00"/>
    <s v="May"/>
    <s v="Friday"/>
    <n v="14"/>
    <s v="Short"/>
    <d v="2019-05-24T00:00:00"/>
    <d v="1899-12-30T06:15:00"/>
    <d v="1899-12-30T06:20:00"/>
    <d v="1899-12-30T06:29:00"/>
    <s v="No"/>
    <n v="520"/>
    <x v="2"/>
    <x v="2"/>
  </r>
  <r>
    <s v="T2"/>
    <s v="Amsterdam"/>
    <x v="0"/>
    <s v="EI602"/>
    <d v="2019-05-24T06:15:00"/>
    <s v="May"/>
    <s v="Friday"/>
    <n v="19"/>
    <s v="Short"/>
    <d v="2019-05-24T00:00:00"/>
    <d v="1899-12-30T06:15:00"/>
    <d v="1899-12-30T06:20:00"/>
    <d v="1899-12-30T06:34:00"/>
    <s v="No"/>
    <n v="566"/>
    <x v="0"/>
    <x v="0"/>
  </r>
  <r>
    <s v="T2"/>
    <s v="Madrid"/>
    <x v="0"/>
    <s v="EI592"/>
    <d v="2019-05-24T06:15:00"/>
    <s v="May"/>
    <s v="Friday"/>
    <n v="6"/>
    <s v="None"/>
    <d v="2019-05-24T00:00:00"/>
    <d v="1899-12-30T06:15:00"/>
    <d v="1899-12-30T06:20:00"/>
    <d v="1899-12-30T06:21:00"/>
    <s v="No"/>
    <n v="566"/>
    <x v="0"/>
    <x v="0"/>
  </r>
  <r>
    <s v="T1"/>
    <s v="Lanzarote"/>
    <x v="2"/>
    <s v="FR7124"/>
    <d v="2019-05-24T06:15:00"/>
    <s v="May"/>
    <s v="Friday"/>
    <n v="2"/>
    <s v="None"/>
    <d v="2019-05-24T00:00:00"/>
    <d v="1899-12-30T06:15:00"/>
    <d v="1899-12-30T06:20:00"/>
    <d v="1899-12-30T06:17:00"/>
    <s v="No"/>
    <n v="520"/>
    <x v="2"/>
    <x v="2"/>
  </r>
  <r>
    <s v="T1"/>
    <s v="Milan-BGY"/>
    <x v="2"/>
    <s v="FR9428"/>
    <d v="2019-05-24T06:15:00"/>
    <s v="May"/>
    <s v="Friday"/>
    <n v="7"/>
    <s v="None"/>
    <d v="2019-05-24T00:00:00"/>
    <d v="1899-12-30T06:15:00"/>
    <d v="1899-12-30T06:20:00"/>
    <d v="1899-12-30T06:22:00"/>
    <s v="No"/>
    <n v="520"/>
    <x v="2"/>
    <x v="2"/>
  </r>
  <r>
    <s v="T2"/>
    <s v="Rome"/>
    <x v="0"/>
    <s v="EI402"/>
    <d v="2019-05-24T06:20:00"/>
    <s v="May"/>
    <s v="Friday"/>
    <n v="4"/>
    <s v="None"/>
    <d v="2019-05-24T00:00:00"/>
    <d v="1899-12-30T06:20:00"/>
    <d v="1899-12-30T06:20:00"/>
    <d v="1899-12-30T06:24:00"/>
    <s v="No"/>
    <n v="566"/>
    <x v="0"/>
    <x v="0"/>
  </r>
  <r>
    <s v="T1"/>
    <s v="London-STN"/>
    <x v="2"/>
    <s v="FR202"/>
    <d v="2019-05-24T06:25:00"/>
    <s v="May"/>
    <s v="Friday"/>
    <n v="4"/>
    <s v="None"/>
    <d v="2019-05-24T00:00:00"/>
    <d v="1899-12-30T06:25:00"/>
    <d v="1899-12-30T06:30:00"/>
    <d v="1899-12-30T06:29:00"/>
    <s v="No"/>
    <n v="520"/>
    <x v="2"/>
    <x v="2"/>
  </r>
  <r>
    <s v="T2"/>
    <s v="London - LCY"/>
    <x v="0"/>
    <s v="EI280"/>
    <d v="2019-05-24T06:25:00"/>
    <s v="May"/>
    <s v="Friday"/>
    <n v="1"/>
    <s v="None"/>
    <d v="2019-05-24T00:00:00"/>
    <d v="1899-12-30T06:25:00"/>
    <d v="1899-12-30T06:30:00"/>
    <d v="1899-12-30T06:26:00"/>
    <s v="No"/>
    <n v="566"/>
    <x v="0"/>
    <x v="0"/>
  </r>
  <r>
    <s v="T1"/>
    <s v="Madrid"/>
    <x v="2"/>
    <s v="FR7256"/>
    <d v="2019-05-24T06:25:00"/>
    <s v="May"/>
    <s v="Friday"/>
    <n v="0"/>
    <s v="None"/>
    <d v="2019-05-24T00:00:00"/>
    <d v="1899-12-30T06:25:00"/>
    <d v="1899-12-30T06:30:00"/>
    <d v="1899-12-30T06:25:00"/>
    <s v="No"/>
    <n v="520"/>
    <x v="2"/>
    <x v="2"/>
  </r>
  <r>
    <s v="T1"/>
    <s v="Malaga"/>
    <x v="2"/>
    <s v="FR7044"/>
    <d v="2019-05-24T06:25:00"/>
    <s v="May"/>
    <s v="Friday"/>
    <n v="2"/>
    <s v="None"/>
    <d v="2019-05-24T00:00:00"/>
    <d v="1899-12-30T06:25:00"/>
    <d v="1899-12-30T06:30:00"/>
    <d v="1899-12-30T06:27:00"/>
    <s v="No"/>
    <n v="520"/>
    <x v="2"/>
    <x v="2"/>
  </r>
  <r>
    <s v="T2"/>
    <s v="London-LHR"/>
    <x v="0"/>
    <s v="EI152"/>
    <d v="2019-05-24T06:30:00"/>
    <s v="May"/>
    <s v="Friday"/>
    <n v="4"/>
    <s v="None"/>
    <d v="2019-05-24T00:00:00"/>
    <d v="1899-12-30T06:30:00"/>
    <d v="1899-12-30T06:30:00"/>
    <d v="1899-12-30T06:34:00"/>
    <s v="No"/>
    <n v="566"/>
    <x v="0"/>
    <x v="0"/>
  </r>
  <r>
    <s v="T2"/>
    <s v="Birmingham"/>
    <x v="0"/>
    <s v="EI262"/>
    <d v="2019-05-24T06:30:00"/>
    <s v="May"/>
    <s v="Friday"/>
    <n v="0"/>
    <s v="None"/>
    <d v="2019-05-24T00:00:00"/>
    <d v="1899-12-30T06:30:00"/>
    <d v="1899-12-30T06:30:00"/>
    <d v="1899-12-30T06:30:00"/>
    <s v="No"/>
    <n v="566"/>
    <x v="0"/>
    <x v="0"/>
  </r>
  <r>
    <s v="T1"/>
    <s v="Brussels"/>
    <x v="2"/>
    <s v="FR1452"/>
    <d v="2019-05-24T06:30:00"/>
    <s v="May"/>
    <s v="Friday"/>
    <n v="4"/>
    <s v="None"/>
    <d v="2019-05-24T00:00:00"/>
    <d v="1899-12-30T06:30:00"/>
    <d v="1899-12-30T06:30:00"/>
    <d v="1899-12-30T06:34:00"/>
    <s v="No"/>
    <n v="520"/>
    <x v="2"/>
    <x v="2"/>
  </r>
  <r>
    <s v="T1"/>
    <s v="London-LGW"/>
    <x v="2"/>
    <s v="FR120"/>
    <d v="2019-05-24T06:30:00"/>
    <s v="May"/>
    <s v="Friday"/>
    <n v="7"/>
    <s v="None"/>
    <d v="2019-05-24T00:00:00"/>
    <d v="1899-12-30T06:30:00"/>
    <d v="1899-12-30T06:30:00"/>
    <d v="1899-12-30T06:37:00"/>
    <s v="No"/>
    <n v="520"/>
    <x v="2"/>
    <x v="2"/>
  </r>
  <r>
    <s v="T1"/>
    <s v="Bristol"/>
    <x v="2"/>
    <s v="FR504"/>
    <d v="2019-05-24T06:35:00"/>
    <s v="May"/>
    <s v="Friday"/>
    <n v="3"/>
    <s v="None"/>
    <d v="2019-05-24T00:00:00"/>
    <d v="1899-12-30T06:35:00"/>
    <d v="1899-12-30T06:40:00"/>
    <d v="1899-12-30T06:38:00"/>
    <s v="No"/>
    <n v="520"/>
    <x v="2"/>
    <x v="2"/>
  </r>
  <r>
    <s v="T1"/>
    <s v="Edinburgh"/>
    <x v="2"/>
    <s v="FR812"/>
    <d v="2019-05-24T06:40:00"/>
    <s v="May"/>
    <s v="Friday"/>
    <n v="10"/>
    <s v="Short"/>
    <d v="2019-05-24T00:00:00"/>
    <d v="1899-12-30T06:40:00"/>
    <d v="1899-12-30T06:40:00"/>
    <d v="1899-12-30T06:50:00"/>
    <s v="No"/>
    <n v="520"/>
    <x v="2"/>
    <x v="2"/>
  </r>
  <r>
    <s v="T1"/>
    <s v="Paris-BVA"/>
    <x v="2"/>
    <s v="FR022"/>
    <d v="2019-05-24T06:40:00"/>
    <s v="May"/>
    <s v="Friday"/>
    <n v="0"/>
    <s v="None"/>
    <d v="2019-05-24T00:00:00"/>
    <d v="1899-12-30T06:40:00"/>
    <d v="1899-12-30T06:40:00"/>
    <d v="1899-12-30T06:40:00"/>
    <s v="No"/>
    <n v="520"/>
    <x v="2"/>
    <x v="2"/>
  </r>
  <r>
    <s v="T2"/>
    <s v="Edinburgh"/>
    <x v="0"/>
    <s v="EI3250"/>
    <d v="2019-05-24T06:40:00"/>
    <s v="May"/>
    <s v="Friday"/>
    <n v="20"/>
    <s v="Medium"/>
    <d v="2019-05-24T00:00:00"/>
    <d v="1899-12-30T06:40:00"/>
    <d v="1899-12-30T06:40:00"/>
    <d v="1899-12-30T07:00:00"/>
    <s v="No"/>
    <n v="566"/>
    <x v="0"/>
    <x v="0"/>
  </r>
  <r>
    <s v="T2"/>
    <s v="Paris-CDG"/>
    <x v="0"/>
    <s v="EI520"/>
    <d v="2019-05-24T06:40:00"/>
    <s v="May"/>
    <s v="Friday"/>
    <n v="5"/>
    <s v="None"/>
    <d v="2019-05-24T00:00:00"/>
    <d v="1899-12-30T06:40:00"/>
    <d v="1899-12-30T06:40:00"/>
    <d v="1899-12-30T06:45:00"/>
    <s v="No"/>
    <n v="566"/>
    <x v="0"/>
    <x v="0"/>
  </r>
  <r>
    <s v="T2"/>
    <s v="Barcelona"/>
    <x v="0"/>
    <s v="EI562"/>
    <d v="2019-05-24T06:45:00"/>
    <s v="May"/>
    <s v="Friday"/>
    <n v="30"/>
    <s v="Long"/>
    <d v="2019-05-24T00:00:00"/>
    <d v="1899-12-30T06:45:00"/>
    <d v="1899-12-30T06:50:00"/>
    <d v="1899-12-30T07:15:00"/>
    <s v="Yes"/>
    <n v="566"/>
    <x v="0"/>
    <x v="0"/>
  </r>
  <r>
    <s v="T2"/>
    <s v="Hamburg"/>
    <x v="0"/>
    <s v="EI392"/>
    <d v="2019-05-24T06:50:00"/>
    <s v="May"/>
    <s v="Friday"/>
    <n v="5"/>
    <s v="None"/>
    <d v="2019-05-24T00:00:00"/>
    <d v="1899-12-30T06:50:00"/>
    <d v="1899-12-30T06:50:00"/>
    <d v="1899-12-30T06:55:00"/>
    <s v="No"/>
    <n v="566"/>
    <x v="0"/>
    <x v="0"/>
  </r>
  <r>
    <s v="T2"/>
    <s v="Glasgow"/>
    <x v="0"/>
    <s v="EI3220"/>
    <d v="2019-05-24T06:50:00"/>
    <s v="May"/>
    <s v="Friday"/>
    <n v="3"/>
    <s v="None"/>
    <d v="2019-05-24T00:00:00"/>
    <d v="1899-12-30T06:50:00"/>
    <d v="1899-12-30T06:50:00"/>
    <d v="1899-12-30T06:53:00"/>
    <s v="No"/>
    <n v="566"/>
    <x v="0"/>
    <x v="0"/>
  </r>
  <r>
    <s v="T2"/>
    <s v="Dusseldorf"/>
    <x v="0"/>
    <s v="EI692"/>
    <d v="2019-05-24T06:50:00"/>
    <s v="May"/>
    <s v="Friday"/>
    <n v="9"/>
    <s v="None"/>
    <d v="2019-05-24T00:00:00"/>
    <d v="1899-12-30T06:50:00"/>
    <d v="1899-12-30T06:50:00"/>
    <d v="1899-12-30T06:59:00"/>
    <s v="No"/>
    <n v="566"/>
    <x v="0"/>
    <x v="0"/>
  </r>
  <r>
    <s v="T2"/>
    <s v="Berlin"/>
    <x v="0"/>
    <s v="EI330"/>
    <d v="2019-05-24T06:50:00"/>
    <s v="May"/>
    <s v="Friday"/>
    <n v="13"/>
    <s v="Short"/>
    <d v="2019-05-24T00:00:00"/>
    <d v="1899-12-30T06:50:00"/>
    <d v="1899-12-30T06:50:00"/>
    <d v="1899-12-30T07:03:00"/>
    <s v="No"/>
    <n v="566"/>
    <x v="0"/>
    <x v="0"/>
  </r>
  <r>
    <s v="T1"/>
    <s v="Rome"/>
    <x v="2"/>
    <s v="FR9432"/>
    <d v="2019-05-24T06:50:00"/>
    <s v="May"/>
    <s v="Friday"/>
    <n v="7"/>
    <s v="None"/>
    <d v="2019-05-24T00:00:00"/>
    <d v="1899-12-30T06:50:00"/>
    <d v="1899-12-30T06:50:00"/>
    <d v="1899-12-30T06:57:00"/>
    <s v="No"/>
    <n v="520"/>
    <x v="2"/>
    <x v="2"/>
  </r>
  <r>
    <s v="T1"/>
    <s v="Amsterdam"/>
    <x v="2"/>
    <s v="FR3100"/>
    <d v="2019-05-24T06:50:00"/>
    <s v="May"/>
    <s v="Friday"/>
    <n v="4"/>
    <s v="None"/>
    <d v="2019-05-24T00:00:00"/>
    <d v="1899-12-30T06:50:00"/>
    <d v="1899-12-30T06:50:00"/>
    <d v="1899-12-30T06:54:00"/>
    <s v="No"/>
    <n v="520"/>
    <x v="2"/>
    <x v="2"/>
  </r>
  <r>
    <s v="T2"/>
    <s v="Brussels"/>
    <x v="0"/>
    <s v="EI630"/>
    <d v="2019-05-24T06:50:00"/>
    <s v="May"/>
    <s v="Friday"/>
    <n v="8"/>
    <s v="None"/>
    <d v="2019-05-24T00:00:00"/>
    <d v="1899-12-30T06:50:00"/>
    <d v="1899-12-30T06:50:00"/>
    <d v="1899-12-30T06:58:00"/>
    <s v="No"/>
    <n v="566"/>
    <x v="0"/>
    <x v="0"/>
  </r>
  <r>
    <s v="T2"/>
    <s v="Aberdeen"/>
    <x v="0"/>
    <s v="EI3240"/>
    <d v="2019-05-24T07:00:00"/>
    <s v="May"/>
    <s v="Friday"/>
    <n v="10"/>
    <s v="Short"/>
    <d v="2019-05-24T00:00:00"/>
    <d v="1899-12-30T07:00:00"/>
    <d v="1899-12-30T07:00:00"/>
    <d v="1899-12-30T07:10:00"/>
    <s v="No"/>
    <n v="566"/>
    <x v="0"/>
    <x v="0"/>
  </r>
  <r>
    <s v="T2"/>
    <s v="Malaga"/>
    <x v="0"/>
    <s v="EI582"/>
    <d v="2019-05-24T07:00:00"/>
    <s v="May"/>
    <s v="Friday"/>
    <n v="7"/>
    <s v="None"/>
    <d v="2019-05-24T00:00:00"/>
    <d v="1899-12-30T07:00:00"/>
    <d v="1899-12-30T07:00:00"/>
    <d v="1899-12-30T07:07:00"/>
    <s v="No"/>
    <n v="566"/>
    <x v="0"/>
    <x v="0"/>
  </r>
  <r>
    <s v="T2"/>
    <s v="Frankfurt"/>
    <x v="0"/>
    <s v="EI650"/>
    <d v="2019-05-24T07:00:00"/>
    <s v="May"/>
    <s v="Friday"/>
    <n v="14"/>
    <s v="Short"/>
    <d v="2019-05-24T00:00:00"/>
    <d v="1899-12-30T07:00:00"/>
    <d v="1899-12-30T07:00:00"/>
    <d v="1899-12-30T07:14:00"/>
    <s v="No"/>
    <n v="566"/>
    <x v="0"/>
    <x v="0"/>
  </r>
  <r>
    <s v="T2"/>
    <s v="Milan"/>
    <x v="0"/>
    <s v="EI432"/>
    <d v="2019-05-24T07:00:00"/>
    <s v="May"/>
    <s v="Friday"/>
    <n v="0"/>
    <s v="None"/>
    <d v="2019-05-24T00:00:00"/>
    <d v="1899-12-30T07:00:00"/>
    <d v="1899-12-30T07:00:00"/>
    <d v="1899-12-30T07:00:00"/>
    <s v="No"/>
    <n v="566"/>
    <x v="0"/>
    <x v="0"/>
  </r>
  <r>
    <s v="T2"/>
    <s v="London-LGW"/>
    <x v="0"/>
    <s v="EI230"/>
    <d v="2019-05-24T07:05:00"/>
    <s v="May"/>
    <s v="Friday"/>
    <n v="5"/>
    <s v="None"/>
    <d v="2019-05-24T00:00:00"/>
    <d v="1899-12-30T07:05:00"/>
    <d v="1899-12-30T07:10:00"/>
    <d v="1899-12-30T07:10:00"/>
    <s v="No"/>
    <n v="566"/>
    <x v="0"/>
    <x v="0"/>
  </r>
  <r>
    <s v="T1"/>
    <s v="Liverpool"/>
    <x v="2"/>
    <s v="FR442"/>
    <d v="2019-05-24T07:05:00"/>
    <s v="May"/>
    <s v="Friday"/>
    <n v="7"/>
    <s v="None"/>
    <d v="2019-05-24T00:00:00"/>
    <d v="1899-12-30T07:05:00"/>
    <d v="1899-12-30T07:10:00"/>
    <d v="1899-12-30T07:12:00"/>
    <s v="No"/>
    <n v="520"/>
    <x v="2"/>
    <x v="2"/>
  </r>
  <r>
    <s v="T1"/>
    <s v="Athens"/>
    <x v="2"/>
    <s v="FR4518"/>
    <d v="2019-05-24T07:10:00"/>
    <s v="May"/>
    <s v="Friday"/>
    <n v="22"/>
    <s v="Medium"/>
    <d v="2019-05-24T00:00:00"/>
    <d v="1899-12-30T07:10:00"/>
    <d v="1899-12-30T07:10:00"/>
    <d v="1899-12-30T07:32:00"/>
    <s v="Yes"/>
    <n v="520"/>
    <x v="2"/>
    <x v="2"/>
  </r>
  <r>
    <s v="T2"/>
    <s v="Zurich"/>
    <x v="0"/>
    <s v="EI342"/>
    <d v="2019-05-24T07:10:00"/>
    <s v="May"/>
    <s v="Friday"/>
    <n v="6"/>
    <s v="None"/>
    <d v="2019-05-24T00:00:00"/>
    <d v="1899-12-30T07:10:00"/>
    <d v="1899-12-30T07:10:00"/>
    <d v="1899-12-30T07:16:00"/>
    <s v="No"/>
    <n v="566"/>
    <x v="0"/>
    <x v="0"/>
  </r>
  <r>
    <s v="T2"/>
    <s v="Munich"/>
    <x v="0"/>
    <s v="EI352"/>
    <d v="2019-05-24T07:10:00"/>
    <s v="May"/>
    <s v="Friday"/>
    <n v="9"/>
    <s v="None"/>
    <d v="2019-05-24T00:00:00"/>
    <d v="1899-12-30T07:10:00"/>
    <d v="1899-12-30T07:10:00"/>
    <d v="1899-12-30T07:19:00"/>
    <s v="No"/>
    <n v="566"/>
    <x v="0"/>
    <x v="0"/>
  </r>
  <r>
    <s v="T1"/>
    <s v="Poznan"/>
    <x v="2"/>
    <s v="FR1974"/>
    <d v="2019-05-24T07:10:00"/>
    <s v="May"/>
    <s v="Friday"/>
    <n v="2"/>
    <s v="None"/>
    <d v="2019-05-24T00:00:00"/>
    <d v="1899-12-30T07:10:00"/>
    <d v="1899-12-30T07:10:00"/>
    <d v="1899-12-30T07:12:00"/>
    <s v="No"/>
    <n v="520"/>
    <x v="2"/>
    <x v="2"/>
  </r>
  <r>
    <s v="T2"/>
    <s v="Naples"/>
    <x v="0"/>
    <s v="EI450"/>
    <d v="2019-05-24T07:10:00"/>
    <s v="May"/>
    <s v="Friday"/>
    <n v="7"/>
    <s v="None"/>
    <d v="2019-05-24T00:00:00"/>
    <d v="1899-12-30T07:10:00"/>
    <d v="1899-12-30T07:10:00"/>
    <d v="1899-12-30T07:17:00"/>
    <s v="No"/>
    <n v="566"/>
    <x v="0"/>
    <x v="0"/>
  </r>
  <r>
    <s v="T1"/>
    <s v="Zadar"/>
    <x v="2"/>
    <s v="FR7312"/>
    <d v="2019-05-24T07:10:00"/>
    <s v="May"/>
    <s v="Friday"/>
    <n v="12"/>
    <s v="Short"/>
    <d v="2019-05-24T00:00:00"/>
    <d v="1899-12-30T07:10:00"/>
    <d v="1899-12-30T07:10:00"/>
    <d v="1899-12-30T07:22:00"/>
    <s v="No"/>
    <n v="520"/>
    <x v="2"/>
    <x v="2"/>
  </r>
  <r>
    <s v="T1"/>
    <s v="Riga"/>
    <x v="2"/>
    <s v="FR1976"/>
    <d v="2019-05-24T07:20:00"/>
    <s v="May"/>
    <s v="Friday"/>
    <n v="2"/>
    <s v="None"/>
    <d v="2019-05-24T00:00:00"/>
    <d v="1899-12-30T07:20:00"/>
    <d v="1899-12-30T07:20:00"/>
    <d v="1899-12-30T07:22:00"/>
    <s v="No"/>
    <n v="520"/>
    <x v="2"/>
    <x v="2"/>
  </r>
  <r>
    <s v="T1"/>
    <s v="London - LCY"/>
    <x v="4"/>
    <s v="BA4461"/>
    <d v="2019-05-24T07:20:00"/>
    <s v="May"/>
    <s v="Friday"/>
    <n v="6"/>
    <s v="None"/>
    <d v="2019-05-24T00:00:00"/>
    <d v="1899-12-30T07:20:00"/>
    <d v="1899-12-30T07:20:00"/>
    <d v="1899-12-30T07:26:00"/>
    <s v="No"/>
    <n v="40"/>
    <x v="4"/>
    <x v="4"/>
  </r>
  <r>
    <s v="T1"/>
    <s v="Berlin"/>
    <x v="2"/>
    <s v="FR8556"/>
    <d v="2019-05-24T07:20:00"/>
    <s v="May"/>
    <s v="Friday"/>
    <n v="13"/>
    <s v="Short"/>
    <d v="2019-05-24T00:00:00"/>
    <d v="1899-12-30T07:20:00"/>
    <d v="1899-12-30T07:20:00"/>
    <d v="1899-12-30T07:33:00"/>
    <s v="No"/>
    <n v="520"/>
    <x v="2"/>
    <x v="2"/>
  </r>
  <r>
    <s v="T2"/>
    <s v="Dubrovnik"/>
    <x v="0"/>
    <s v="EI476"/>
    <d v="2019-05-24T07:20:00"/>
    <s v="May"/>
    <s v="Friday"/>
    <n v="7"/>
    <s v="None"/>
    <d v="2019-05-24T00:00:00"/>
    <d v="1899-12-30T07:20:00"/>
    <d v="1899-12-30T07:20:00"/>
    <d v="1899-12-30T07:27:00"/>
    <s v="No"/>
    <n v="566"/>
    <x v="0"/>
    <x v="0"/>
  </r>
  <r>
    <s v="T1"/>
    <s v="London-LHR"/>
    <x v="4"/>
    <s v="BA831"/>
    <d v="2019-05-24T07:30:00"/>
    <s v="May"/>
    <s v="Friday"/>
    <n v="3"/>
    <s v="None"/>
    <d v="2019-05-24T00:00:00"/>
    <d v="1899-12-30T07:30:00"/>
    <d v="1899-12-30T07:30:00"/>
    <d v="1899-12-30T07:33:00"/>
    <s v="No"/>
    <n v="40"/>
    <x v="4"/>
    <x v="4"/>
  </r>
  <r>
    <s v="T2"/>
    <s v="London-LHR"/>
    <x v="0"/>
    <s v="EI154"/>
    <d v="2019-05-24T07:30:00"/>
    <s v="May"/>
    <s v="Friday"/>
    <n v="6"/>
    <s v="None"/>
    <d v="2019-05-24T00:00:00"/>
    <d v="1899-12-30T07:30:00"/>
    <d v="1899-12-30T07:30:00"/>
    <d v="1899-12-30T07:36:00"/>
    <s v="No"/>
    <n v="566"/>
    <x v="0"/>
    <x v="0"/>
  </r>
  <r>
    <s v="T2"/>
    <s v="Lanzarote"/>
    <x v="0"/>
    <s v="EI776"/>
    <d v="2019-05-24T07:30:00"/>
    <s v="May"/>
    <s v="Friday"/>
    <n v="5"/>
    <s v="None"/>
    <d v="2019-05-24T00:00:00"/>
    <d v="1899-12-30T07:30:00"/>
    <d v="1899-12-30T07:30:00"/>
    <d v="1899-12-30T07:35:00"/>
    <s v="No"/>
    <n v="566"/>
    <x v="0"/>
    <x v="0"/>
  </r>
  <r>
    <s v="T2"/>
    <s v="London - LCY"/>
    <x v="0"/>
    <s v="EI282"/>
    <d v="2019-05-24T07:30:00"/>
    <s v="May"/>
    <s v="Friday"/>
    <n v="11"/>
    <s v="Short"/>
    <d v="2019-05-24T00:00:00"/>
    <d v="1899-12-30T07:30:00"/>
    <d v="1899-12-30T07:30:00"/>
    <d v="1899-12-30T07:41:00"/>
    <s v="No"/>
    <n v="566"/>
    <x v="0"/>
    <x v="0"/>
  </r>
  <r>
    <s v="T1"/>
    <s v="London-LGW"/>
    <x v="2"/>
    <s v="FR112"/>
    <d v="2019-05-24T07:35:00"/>
    <s v="May"/>
    <s v="Friday"/>
    <n v="13"/>
    <s v="Short"/>
    <d v="2019-05-24T00:00:00"/>
    <d v="1899-12-30T07:35:00"/>
    <d v="1899-12-30T07:40:00"/>
    <d v="1899-12-30T07:48:00"/>
    <s v="No"/>
    <n v="520"/>
    <x v="2"/>
    <x v="2"/>
  </r>
  <r>
    <s v="T1"/>
    <s v="Frankfurt"/>
    <x v="2"/>
    <s v="FR380"/>
    <d v="2019-05-24T07:35:00"/>
    <s v="May"/>
    <s v="Friday"/>
    <n v="43"/>
    <s v="Long"/>
    <d v="2019-05-24T00:00:00"/>
    <d v="1899-12-30T07:35:00"/>
    <d v="1899-12-30T07:40:00"/>
    <d v="1899-12-30T08:18:00"/>
    <s v="Yes"/>
    <n v="520"/>
    <x v="2"/>
    <x v="2"/>
  </r>
  <r>
    <s v="T1"/>
    <s v="Corfu"/>
    <x v="10"/>
    <s v="TOM1516"/>
    <d v="2019-05-24T07:40:00"/>
    <s v="May"/>
    <s v="Friday"/>
    <n v="62"/>
    <s v="Long"/>
    <d v="2019-05-24T00:00:00"/>
    <d v="1899-12-30T07:40:00"/>
    <d v="1899-12-30T07:40:00"/>
    <d v="1899-12-30T08:42:00"/>
    <s v="Yes"/>
    <n v="29"/>
    <x v="9"/>
    <x v="9"/>
  </r>
  <r>
    <s v="T2"/>
    <s v="Edinburgh"/>
    <x v="0"/>
    <s v="EI3550"/>
    <d v="2019-05-24T07:40:00"/>
    <s v="May"/>
    <s v="Friday"/>
    <n v="3"/>
    <s v="None"/>
    <d v="2019-05-24T00:00:00"/>
    <d v="1899-12-30T07:40:00"/>
    <d v="1899-12-30T07:40:00"/>
    <d v="1899-12-30T07:43:00"/>
    <s v="No"/>
    <n v="566"/>
    <x v="0"/>
    <x v="0"/>
  </r>
  <r>
    <s v="T2"/>
    <s v="Venice"/>
    <x v="0"/>
    <s v="EI422"/>
    <d v="2019-05-24T07:40:00"/>
    <s v="May"/>
    <s v="Friday"/>
    <n v="3"/>
    <s v="None"/>
    <d v="2019-05-24T00:00:00"/>
    <d v="1899-12-30T07:40:00"/>
    <d v="1899-12-30T07:40:00"/>
    <d v="1899-12-30T07:43:00"/>
    <s v="No"/>
    <n v="566"/>
    <x v="0"/>
    <x v="0"/>
  </r>
  <r>
    <s v="T2"/>
    <s v="Faro"/>
    <x v="0"/>
    <s v="EI492"/>
    <d v="2019-05-24T07:40:00"/>
    <s v="May"/>
    <s v="Friday"/>
    <n v="16"/>
    <s v="Short"/>
    <d v="2019-05-24T00:00:00"/>
    <d v="1899-12-30T07:40:00"/>
    <d v="1899-12-30T07:40:00"/>
    <d v="1899-12-30T07:56:00"/>
    <s v="No"/>
    <n v="566"/>
    <x v="0"/>
    <x v="0"/>
  </r>
  <r>
    <s v="T1"/>
    <s v="Paris-Orly"/>
    <x v="5"/>
    <s v="TO3721"/>
    <d v="2019-05-24T07:45:00"/>
    <s v="May"/>
    <s v="Friday"/>
    <n v="7"/>
    <s v="None"/>
    <d v="2019-05-24T00:00:00"/>
    <d v="1899-12-30T07:45:00"/>
    <d v="1899-12-30T07:50:00"/>
    <d v="1899-12-30T07:52:00"/>
    <s v="No"/>
    <n v="4"/>
    <x v="3"/>
    <x v="3"/>
  </r>
  <r>
    <s v="T1"/>
    <s v="Leeds Bradford"/>
    <x v="2"/>
    <s v="FR152"/>
    <d v="2019-05-24T07:55:00"/>
    <s v="May"/>
    <s v="Friday"/>
    <n v="1"/>
    <s v="None"/>
    <d v="2019-05-24T00:00:00"/>
    <d v="1899-12-30T07:55:00"/>
    <d v="1899-12-30T08:00:00"/>
    <d v="1899-12-30T07:56:00"/>
    <s v="No"/>
    <n v="520"/>
    <x v="2"/>
    <x v="2"/>
  </r>
  <r>
    <s v="T1"/>
    <s v="Eindhoven"/>
    <x v="2"/>
    <s v="FR1964"/>
    <d v="2019-05-24T07:55:00"/>
    <s v="May"/>
    <s v="Friday"/>
    <n v="4"/>
    <s v="None"/>
    <d v="2019-05-24T00:00:00"/>
    <d v="1899-12-30T07:55:00"/>
    <d v="1899-12-30T08:00:00"/>
    <d v="1899-12-30T07:59:00"/>
    <s v="No"/>
    <n v="520"/>
    <x v="2"/>
    <x v="2"/>
  </r>
  <r>
    <s v="T1"/>
    <s v="Bari"/>
    <x v="2"/>
    <s v="FR7358"/>
    <d v="2019-05-24T08:05:00"/>
    <s v="May"/>
    <s v="Friday"/>
    <n v="2"/>
    <s v="None"/>
    <d v="2019-05-24T00:00:00"/>
    <d v="1899-12-30T08:05:00"/>
    <d v="1899-12-30T08:10:00"/>
    <d v="1899-12-30T08:07:00"/>
    <s v="No"/>
    <n v="520"/>
    <x v="2"/>
    <x v="2"/>
  </r>
  <r>
    <s v="T1"/>
    <s v="Reus"/>
    <x v="10"/>
    <s v="TOM1566A"/>
    <d v="2019-05-24T08:10:00"/>
    <s v="May"/>
    <s v="Friday"/>
    <n v="53"/>
    <s v="Long"/>
    <d v="2019-05-24T00:00:00"/>
    <d v="1899-12-30T08:10:00"/>
    <d v="1899-12-30T08:10:00"/>
    <d v="1899-12-30T09:03:00"/>
    <s v="Yes"/>
    <n v="29"/>
    <x v="9"/>
    <x v="9"/>
  </r>
  <r>
    <s v="T1"/>
    <s v="London-LTN"/>
    <x v="2"/>
    <s v="FR332"/>
    <d v="2019-05-24T08:15:00"/>
    <s v="May"/>
    <s v="Friday"/>
    <n v="1"/>
    <s v="None"/>
    <d v="2019-05-24T00:00:00"/>
    <d v="1899-12-30T08:15:00"/>
    <d v="1899-12-30T08:20:00"/>
    <d v="1899-12-30T08:16:00"/>
    <s v="No"/>
    <n v="520"/>
    <x v="2"/>
    <x v="2"/>
  </r>
  <r>
    <s v="T1"/>
    <s v="London-STN"/>
    <x v="2"/>
    <s v="FR206"/>
    <d v="2019-05-24T08:20:00"/>
    <s v="May"/>
    <s v="Friday"/>
    <n v="5"/>
    <s v="None"/>
    <d v="2019-05-24T00:00:00"/>
    <d v="1899-12-30T08:20:00"/>
    <d v="1899-12-30T08:20:00"/>
    <d v="1899-12-30T08:25:00"/>
    <s v="No"/>
    <n v="520"/>
    <x v="2"/>
    <x v="2"/>
  </r>
  <r>
    <s v="T1"/>
    <s v="Lanzarote"/>
    <x v="10"/>
    <s v="TOM1486"/>
    <d v="2019-05-23T05:35:00"/>
    <s v="May"/>
    <s v="Thursday"/>
    <n v="38"/>
    <s v="Long"/>
    <d v="2019-05-23T00:00:00"/>
    <d v="1899-12-30T05:35:00"/>
    <d v="1899-12-30T05:40:00"/>
    <d v="1899-12-30T06:13:00"/>
    <s v="Yes"/>
    <n v="29"/>
    <x v="9"/>
    <x v="9"/>
  </r>
  <r>
    <s v="T1"/>
    <s v="Reus"/>
    <x v="39"/>
    <s v="AP6252"/>
    <d v="2019-05-21T13:00:00"/>
    <s v="May"/>
    <s v="Tuesday"/>
    <n v="41"/>
    <s v="Long"/>
    <d v="2019-05-21T00:00:00"/>
    <d v="1899-12-30T13:00:00"/>
    <d v="1899-12-30T13:00:00"/>
    <d v="1899-12-30T13:41:00"/>
    <s v="Yes"/>
    <n v="4"/>
    <x v="28"/>
    <x v="32"/>
  </r>
  <r>
    <s v="T1"/>
    <s v="Lourdes"/>
    <x v="44"/>
    <s v="ENT513"/>
    <d v="2019-05-21T13:10:00"/>
    <s v="May"/>
    <s v="Tuesday"/>
    <n v="74"/>
    <s v="Long"/>
    <d v="2019-05-21T00:00:00"/>
    <d v="1899-12-30T13:10:00"/>
    <d v="1899-12-30T13:10:00"/>
    <d v="1899-12-30T14:24:00"/>
    <s v="Yes"/>
    <n v="2"/>
    <x v="29"/>
    <x v="32"/>
  </r>
  <r>
    <s v="T1"/>
    <s v="Zakinthos"/>
    <x v="10"/>
    <s v="TOM1238"/>
    <d v="2019-05-21T13:50:00"/>
    <s v="May"/>
    <s v="Tuesday"/>
    <n v="47"/>
    <s v="Long"/>
    <d v="2019-05-21T00:00:00"/>
    <d v="1899-12-30T13:50:00"/>
    <d v="1899-12-30T13:50:00"/>
    <d v="1899-12-30T14:37:00"/>
    <s v="Yes"/>
    <n v="29"/>
    <x v="9"/>
    <x v="9"/>
  </r>
  <r>
    <s v="T1"/>
    <s v="Barcelona"/>
    <x v="16"/>
    <s v="VY8721"/>
    <d v="2019-05-21T15:05:00"/>
    <s v="May"/>
    <s v="Tuesday"/>
    <n v="28"/>
    <s v="Medium"/>
    <d v="2019-05-21T00:00:00"/>
    <d v="1899-12-30T15:05:00"/>
    <d v="1899-12-30T15:10:00"/>
    <d v="1899-12-30T15:33:00"/>
    <s v="Yes"/>
    <n v="15"/>
    <x v="15"/>
    <x v="15"/>
  </r>
  <r>
    <s v="T1"/>
    <s v="Keflavik"/>
    <x v="25"/>
    <s v="FI417"/>
    <d v="2019-05-21T11:45:00"/>
    <s v="May"/>
    <s v="Tuesday"/>
    <n v="11"/>
    <s v="Short"/>
    <d v="2019-05-21T00:00:00"/>
    <d v="1899-12-30T11:45:00"/>
    <d v="1899-12-30T11:50:00"/>
    <d v="1899-12-30T11:56:00"/>
    <s v="No"/>
    <n v="17"/>
    <x v="21"/>
    <x v="23"/>
  </r>
  <r>
    <s v="T1"/>
    <s v="Stockholm"/>
    <x v="33"/>
    <s v="SK536"/>
    <d v="2019-05-21T12:00:00"/>
    <s v="May"/>
    <s v="Tuesday"/>
    <n v="19"/>
    <s v="Short"/>
    <d v="2019-05-21T00:00:00"/>
    <d v="1899-12-30T12:00:00"/>
    <d v="1899-12-30T12:00:00"/>
    <d v="1899-12-30T12:19:00"/>
    <s v="No"/>
    <n v="4"/>
    <x v="10"/>
    <x v="30"/>
  </r>
  <r>
    <s v="T1"/>
    <s v="Lisbon"/>
    <x v="11"/>
    <s v="TP1323"/>
    <d v="2019-05-21T10:35:00"/>
    <s v="May"/>
    <s v="Tuesday"/>
    <n v="20"/>
    <s v="Medium"/>
    <d v="2019-05-21T00:00:00"/>
    <d v="1899-12-30T10:35:00"/>
    <d v="1899-12-30T10:40:00"/>
    <d v="1899-12-30T10:55:00"/>
    <s v="No"/>
    <n v="23"/>
    <x v="10"/>
    <x v="10"/>
  </r>
  <r>
    <s v="T1"/>
    <s v="Beijing"/>
    <x v="28"/>
    <s v="HU750"/>
    <d v="2019-05-21T11:10:00"/>
    <s v="May"/>
    <s v="Tuesday"/>
    <n v="4"/>
    <s v="None"/>
    <d v="2019-05-21T00:00:00"/>
    <d v="1899-12-30T11:10:00"/>
    <d v="1899-12-30T11:10:00"/>
    <d v="1899-12-30T11:14:00"/>
    <s v="No"/>
    <n v="2"/>
    <x v="12"/>
    <x v="26"/>
  </r>
  <r>
    <s v="T1"/>
    <s v="Zagreb"/>
    <x v="36"/>
    <s v="OU513"/>
    <d v="2019-05-21T10:20:00"/>
    <s v="May"/>
    <s v="Tuesday"/>
    <n v="16"/>
    <s v="Short"/>
    <d v="2019-05-21T00:00:00"/>
    <d v="1899-12-30T10:20:00"/>
    <d v="1899-12-30T10:20:00"/>
    <d v="1899-12-30T10:36:00"/>
    <s v="No"/>
    <n v="2"/>
    <x v="23"/>
    <x v="16"/>
  </r>
  <r>
    <s v="T1"/>
    <s v="Abu Dhabi"/>
    <x v="27"/>
    <s v="EY042"/>
    <d v="2019-05-21T09:35:00"/>
    <s v="May"/>
    <s v="Tuesday"/>
    <n v="4"/>
    <s v="None"/>
    <d v="2019-05-21T00:00:00"/>
    <d v="1899-12-30T09:35:00"/>
    <d v="1899-12-30T09:40:00"/>
    <d v="1899-12-30T09:39:00"/>
    <s v="No"/>
    <n v="5"/>
    <x v="15"/>
    <x v="25"/>
  </r>
  <r>
    <s v="T1"/>
    <s v="Bucharest"/>
    <x v="19"/>
    <s v="0B156"/>
    <d v="2019-05-21T10:00:00"/>
    <s v="May"/>
    <s v="Tuesday"/>
    <n v="12"/>
    <s v="Short"/>
    <d v="2019-05-21T00:00:00"/>
    <d v="1899-12-30T10:00:00"/>
    <d v="1899-12-30T10:00:00"/>
    <d v="1899-12-30T10:12:00"/>
    <s v="No"/>
    <n v="3"/>
    <x v="16"/>
    <x v="18"/>
  </r>
  <r>
    <s v="T1"/>
    <s v="Doha"/>
    <x v="17"/>
    <s v="QR020"/>
    <d v="2019-05-21T08:40:00"/>
    <s v="May"/>
    <s v="Tuesday"/>
    <n v="4"/>
    <s v="None"/>
    <d v="2019-05-21T00:00:00"/>
    <d v="1899-12-30T08:40:00"/>
    <d v="1899-12-30T08:40:00"/>
    <d v="1899-12-30T08:44:00"/>
    <s v="No"/>
    <n v="4"/>
    <x v="8"/>
    <x v="16"/>
  </r>
  <r>
    <s v="T1"/>
    <s v="Zurich"/>
    <x v="26"/>
    <s v="LX401"/>
    <d v="2019-05-21T11:15:00"/>
    <s v="May"/>
    <s v="Tuesday"/>
    <n v="9"/>
    <s v="None"/>
    <d v="2019-05-21T00:00:00"/>
    <d v="1899-12-30T11:15:00"/>
    <d v="1899-12-30T11:20:00"/>
    <d v="1899-12-30T11:24:00"/>
    <s v="No"/>
    <n v="14"/>
    <x v="22"/>
    <x v="24"/>
  </r>
  <r>
    <s v="T1"/>
    <s v="Reus"/>
    <x v="10"/>
    <s v="TOM1254"/>
    <d v="2019-05-21T05:35:00"/>
    <s v="May"/>
    <s v="Tuesday"/>
    <n v="8"/>
    <s v="None"/>
    <d v="2019-05-21T00:00:00"/>
    <d v="1899-12-30T05:35:00"/>
    <d v="1899-12-30T05:40:00"/>
    <d v="1899-12-30T05:43:00"/>
    <s v="No"/>
    <n v="29"/>
    <x v="9"/>
    <x v="9"/>
  </r>
  <r>
    <s v="T1"/>
    <s v="Palma"/>
    <x v="10"/>
    <s v="TOM1272"/>
    <d v="2019-05-21T05:45:00"/>
    <s v="May"/>
    <s v="Tuesday"/>
    <n v="10"/>
    <s v="Short"/>
    <d v="2019-05-21T00:00:00"/>
    <d v="1899-12-30T05:45:00"/>
    <d v="1899-12-30T05:50:00"/>
    <d v="1899-12-30T05:55:00"/>
    <s v="No"/>
    <n v="29"/>
    <x v="9"/>
    <x v="9"/>
  </r>
  <r>
    <s v="T1"/>
    <s v="Amsterdam"/>
    <x v="7"/>
    <s v="KL932"/>
    <d v="2019-05-21T05:55:00"/>
    <s v="May"/>
    <s v="Tuesday"/>
    <n v="160"/>
    <s v="Long"/>
    <d v="2019-05-21T00:00:00"/>
    <d v="1899-12-30T05:55:00"/>
    <d v="1899-12-30T06:00:00"/>
    <d v="1899-12-30T08:35:00"/>
    <s v="Yes"/>
    <n v="50"/>
    <x v="6"/>
    <x v="6"/>
  </r>
  <r>
    <s v="T1"/>
    <s v="Birmingham"/>
    <x v="2"/>
    <s v="FR668"/>
    <d v="2019-05-20T22:25:00"/>
    <s v="May"/>
    <s v="Monday"/>
    <n v="3"/>
    <s v="None"/>
    <d v="2019-05-20T00:00:00"/>
    <d v="1899-12-30T22:25:00"/>
    <d v="1899-12-30T22:30:00"/>
    <d v="1899-12-30T22:28:00"/>
    <s v="No"/>
    <n v="520"/>
    <x v="2"/>
    <x v="2"/>
  </r>
  <r>
    <s v="T1"/>
    <s v="Moscow"/>
    <x v="32"/>
    <s v="SU2591"/>
    <d v="2019-05-20T22:55:00"/>
    <s v="May"/>
    <s v="Monday"/>
    <n v="0"/>
    <s v="None"/>
    <d v="2019-05-20T00:00:00"/>
    <d v="1899-12-30T22:55:00"/>
    <d v="1899-12-30T23:00:00"/>
    <d v="1899-12-30T22:55:00"/>
    <s v="No"/>
    <n v="4"/>
    <x v="25"/>
    <x v="29"/>
  </r>
  <r>
    <s v="T1"/>
    <s v="London - SEN"/>
    <x v="2"/>
    <s v="FR2721"/>
    <d v="2019-05-20T21:35:00"/>
    <s v="May"/>
    <s v="Monday"/>
    <n v="1"/>
    <s v="None"/>
    <d v="2019-05-20T00:00:00"/>
    <d v="1899-12-30T21:35:00"/>
    <d v="1899-12-30T21:40:00"/>
    <d v="1899-12-30T21:36:00"/>
    <s v="No"/>
    <n v="520"/>
    <x v="2"/>
    <x v="2"/>
  </r>
  <r>
    <s v="T1"/>
    <s v="Cologne/Bonn"/>
    <x v="21"/>
    <s v="EW397"/>
    <d v="2019-05-20T21:45:00"/>
    <s v="May"/>
    <s v="Monday"/>
    <n v="21"/>
    <s v="Medium"/>
    <d v="2019-05-20T00:00:00"/>
    <d v="1899-12-30T21:45:00"/>
    <d v="1899-12-30T21:50:00"/>
    <d v="1899-12-30T22:06:00"/>
    <s v="Yes"/>
    <n v="5"/>
    <x v="18"/>
    <x v="20"/>
  </r>
  <r>
    <s v="T1"/>
    <s v="London-STN"/>
    <x v="2"/>
    <s v="FR298"/>
    <d v="2019-05-20T21:55:00"/>
    <s v="May"/>
    <s v="Monday"/>
    <n v="5"/>
    <s v="None"/>
    <d v="2019-05-20T00:00:00"/>
    <d v="1899-12-30T21:55:00"/>
    <d v="1899-12-30T22:00:00"/>
    <d v="1899-12-30T22:00:00"/>
    <s v="No"/>
    <n v="520"/>
    <x v="2"/>
    <x v="2"/>
  </r>
  <r>
    <s v="T1"/>
    <s v="Faro"/>
    <x v="2"/>
    <s v="FR9370"/>
    <d v="2019-05-20T20:25:00"/>
    <s v="May"/>
    <s v="Monday"/>
    <n v="35"/>
    <s v="Long"/>
    <d v="2019-05-20T00:00:00"/>
    <d v="1899-12-30T20:25:00"/>
    <d v="1899-12-30T20:30:00"/>
    <d v="1899-12-30T21:00:00"/>
    <s v="Yes"/>
    <n v="520"/>
    <x v="2"/>
    <x v="2"/>
  </r>
  <r>
    <s v="T1"/>
    <s v="Glasgow"/>
    <x v="2"/>
    <s v="FR5776"/>
    <d v="2019-05-20T20:30:00"/>
    <s v="May"/>
    <s v="Monday"/>
    <n v="29"/>
    <s v="Medium"/>
    <d v="2019-05-20T00:00:00"/>
    <d v="1899-12-30T20:30:00"/>
    <d v="1899-12-30T20:30:00"/>
    <d v="1899-12-30T20:59:00"/>
    <s v="Yes"/>
    <n v="520"/>
    <x v="2"/>
    <x v="2"/>
  </r>
  <r>
    <s v="T1"/>
    <s v="Manchester"/>
    <x v="2"/>
    <s v="FR558"/>
    <d v="2019-05-20T20:30:00"/>
    <s v="May"/>
    <s v="Monday"/>
    <n v="30"/>
    <s v="Long"/>
    <d v="2019-05-20T00:00:00"/>
    <d v="1899-12-30T20:30:00"/>
    <d v="1899-12-30T20:30:00"/>
    <d v="1899-12-30T21:00:00"/>
    <s v="Yes"/>
    <n v="520"/>
    <x v="2"/>
    <x v="2"/>
  </r>
  <r>
    <s v="T1"/>
    <s v="Bratislava"/>
    <x v="2"/>
    <s v="FR4282"/>
    <d v="2019-05-20T20:40:00"/>
    <s v="May"/>
    <s v="Monday"/>
    <n v="27"/>
    <s v="Medium"/>
    <d v="2019-05-20T00:00:00"/>
    <d v="1899-12-30T20:40:00"/>
    <d v="1899-12-30T20:40:00"/>
    <d v="1899-12-30T21:07:00"/>
    <s v="Yes"/>
    <n v="520"/>
    <x v="2"/>
    <x v="2"/>
  </r>
  <r>
    <s v="T1"/>
    <s v="Birmingham"/>
    <x v="2"/>
    <s v="FR666"/>
    <d v="2019-05-20T20:45:00"/>
    <s v="May"/>
    <s v="Monday"/>
    <n v="142"/>
    <s v="Long"/>
    <d v="2019-05-20T00:00:00"/>
    <d v="1899-12-30T20:45:00"/>
    <d v="1899-12-30T20:50:00"/>
    <d v="1899-12-30T23:07:00"/>
    <s v="Yes"/>
    <n v="520"/>
    <x v="2"/>
    <x v="2"/>
  </r>
  <r>
    <s v="T1"/>
    <s v="Amsterdam"/>
    <x v="7"/>
    <s v="KL942"/>
    <d v="2019-05-20T20:45:00"/>
    <s v="May"/>
    <s v="Monday"/>
    <n v="67"/>
    <s v="Long"/>
    <d v="2019-05-20T00:00:00"/>
    <d v="1899-12-30T20:45:00"/>
    <d v="1899-12-30T20:50:00"/>
    <d v="1899-12-30T21:52:00"/>
    <s v="Yes"/>
    <n v="50"/>
    <x v="6"/>
    <x v="6"/>
  </r>
  <r>
    <s v="T1"/>
    <s v="Newcastle"/>
    <x v="2"/>
    <s v="FR174"/>
    <d v="2019-05-20T20:55:00"/>
    <s v="May"/>
    <s v="Monday"/>
    <n v="25"/>
    <s v="Medium"/>
    <d v="2019-05-20T00:00:00"/>
    <d v="1899-12-30T20:55:00"/>
    <d v="1899-12-30T21:00:00"/>
    <d v="1899-12-30T21:20:00"/>
    <s v="Yes"/>
    <n v="520"/>
    <x v="2"/>
    <x v="2"/>
  </r>
  <r>
    <s v="T2"/>
    <s v="London-LHR"/>
    <x v="0"/>
    <s v="EI186"/>
    <d v="2019-05-20T21:10:00"/>
    <s v="May"/>
    <s v="Monday"/>
    <n v="0"/>
    <s v="None"/>
    <d v="2019-05-20T00:00:00"/>
    <d v="1899-12-30T21:10:00"/>
    <d v="1899-12-30T21:10:00"/>
    <d v="1899-12-30T21:10:00"/>
    <s v="No"/>
    <n v="566"/>
    <x v="0"/>
    <x v="0"/>
  </r>
  <r>
    <s v="T1"/>
    <s v="Paris-BVA"/>
    <x v="2"/>
    <s v="FR026"/>
    <d v="2019-05-20T19:25:00"/>
    <s v="May"/>
    <s v="Monday"/>
    <n v="27"/>
    <s v="Medium"/>
    <d v="2019-05-20T00:00:00"/>
    <d v="1899-12-30T19:25:00"/>
    <d v="1899-12-30T19:30:00"/>
    <d v="1899-12-30T19:52:00"/>
    <s v="Yes"/>
    <n v="520"/>
    <x v="2"/>
    <x v="2"/>
  </r>
  <r>
    <s v="T1"/>
    <s v="Luxembourg"/>
    <x v="3"/>
    <s v="LG4884"/>
    <d v="2019-05-20T19:30:00"/>
    <s v="May"/>
    <s v="Monday"/>
    <n v="34"/>
    <s v="Long"/>
    <d v="2019-05-20T00:00:00"/>
    <d v="1899-12-30T19:30:00"/>
    <d v="1899-12-30T19:30:00"/>
    <d v="1899-12-30T20:04:00"/>
    <s v="Yes"/>
    <n v="4"/>
    <x v="3"/>
    <x v="3"/>
  </r>
  <r>
    <s v="T1"/>
    <s v="London-LTN"/>
    <x v="2"/>
    <s v="FR340"/>
    <d v="2019-05-20T19:35:00"/>
    <s v="May"/>
    <s v="Monday"/>
    <n v="30"/>
    <s v="Long"/>
    <d v="2019-05-20T00:00:00"/>
    <d v="1899-12-30T19:35:00"/>
    <d v="1899-12-30T19:40:00"/>
    <d v="1899-12-30T20:05:00"/>
    <s v="Yes"/>
    <n v="520"/>
    <x v="2"/>
    <x v="2"/>
  </r>
  <r>
    <s v="T1"/>
    <s v="Malta"/>
    <x v="2"/>
    <s v="FR7242"/>
    <d v="2019-05-20T19:35:00"/>
    <s v="May"/>
    <s v="Monday"/>
    <n v="10"/>
    <s v="Short"/>
    <d v="2019-05-20T00:00:00"/>
    <d v="1899-12-30T19:35:00"/>
    <d v="1899-12-30T19:40:00"/>
    <d v="1899-12-30T19:45:00"/>
    <s v="No"/>
    <n v="520"/>
    <x v="2"/>
    <x v="2"/>
  </r>
  <r>
    <s v="T1"/>
    <s v="East Midlands"/>
    <x v="2"/>
    <s v="FR536"/>
    <d v="2019-05-20T19:40:00"/>
    <s v="May"/>
    <s v="Monday"/>
    <n v="139"/>
    <s v="Long"/>
    <d v="2019-05-20T00:00:00"/>
    <d v="1899-12-30T19:40:00"/>
    <d v="1899-12-30T19:40:00"/>
    <d v="1899-12-30T21:59:00"/>
    <s v="Yes"/>
    <n v="520"/>
    <x v="2"/>
    <x v="2"/>
  </r>
  <r>
    <s v="T1"/>
    <s v="Brussels"/>
    <x v="2"/>
    <s v="FR1456"/>
    <d v="2019-05-20T19:40:00"/>
    <s v="May"/>
    <s v="Monday"/>
    <n v="24"/>
    <s v="Medium"/>
    <d v="2019-05-20T00:00:00"/>
    <d v="1899-12-30T19:40:00"/>
    <d v="1899-12-30T19:40:00"/>
    <d v="1899-12-30T20:04:00"/>
    <s v="Yes"/>
    <n v="520"/>
    <x v="2"/>
    <x v="2"/>
  </r>
  <r>
    <s v="T1"/>
    <s v="Bristol"/>
    <x v="2"/>
    <s v="FR508"/>
    <d v="2019-05-20T19:40:00"/>
    <s v="May"/>
    <s v="Monday"/>
    <n v="26"/>
    <s v="Medium"/>
    <d v="2019-05-20T00:00:00"/>
    <d v="1899-12-30T19:40:00"/>
    <d v="1899-12-30T19:40:00"/>
    <d v="1899-12-30T20:06:00"/>
    <s v="Yes"/>
    <n v="520"/>
    <x v="2"/>
    <x v="2"/>
  </r>
  <r>
    <s v="T2"/>
    <s v="Manchester"/>
    <x v="0"/>
    <s v="EI212"/>
    <d v="2019-05-20T19:45:00"/>
    <s v="May"/>
    <s v="Monday"/>
    <n v="50"/>
    <s v="Long"/>
    <d v="2019-05-20T00:00:00"/>
    <d v="1899-12-30T19:45:00"/>
    <d v="1899-12-30T19:50:00"/>
    <d v="1899-12-30T20:35:00"/>
    <s v="Yes"/>
    <n v="566"/>
    <x v="0"/>
    <x v="0"/>
  </r>
  <r>
    <s v="T1"/>
    <s v="London-LHR"/>
    <x v="4"/>
    <s v="BA823"/>
    <d v="2019-05-20T19:50:00"/>
    <s v="May"/>
    <s v="Monday"/>
    <n v="10"/>
    <s v="Short"/>
    <d v="2019-05-20T00:00:00"/>
    <d v="1899-12-30T19:50:00"/>
    <d v="1899-12-30T19:50:00"/>
    <d v="1899-12-30T20:00:00"/>
    <s v="No"/>
    <n v="40"/>
    <x v="4"/>
    <x v="4"/>
  </r>
  <r>
    <s v="T1"/>
    <s v="Paris-Orly"/>
    <x v="5"/>
    <s v="TO3729"/>
    <d v="2019-05-20T19:50:00"/>
    <s v="May"/>
    <s v="Monday"/>
    <n v="6"/>
    <s v="None"/>
    <d v="2019-05-20T00:00:00"/>
    <d v="1899-12-30T19:50:00"/>
    <d v="1899-12-30T19:50:00"/>
    <d v="1899-12-30T19:56:00"/>
    <s v="No"/>
    <n v="4"/>
    <x v="3"/>
    <x v="3"/>
  </r>
  <r>
    <s v="T2"/>
    <s v="Birmingham"/>
    <x v="0"/>
    <s v="EI276"/>
    <d v="2019-05-20T19:55:00"/>
    <s v="May"/>
    <s v="Monday"/>
    <n v="13"/>
    <s v="Short"/>
    <d v="2019-05-20T00:00:00"/>
    <d v="1899-12-30T19:55:00"/>
    <d v="1899-12-30T20:00:00"/>
    <d v="1899-12-30T20:08:00"/>
    <s v="No"/>
    <n v="566"/>
    <x v="0"/>
    <x v="0"/>
  </r>
  <r>
    <s v="T1"/>
    <s v="Frankfurt"/>
    <x v="2"/>
    <s v="FR383"/>
    <d v="2019-05-20T20:00:00"/>
    <s v="May"/>
    <s v="Monday"/>
    <n v="38"/>
    <s v="Long"/>
    <d v="2019-05-20T00:00:00"/>
    <d v="1899-12-30T20:00:00"/>
    <d v="1899-12-30T20:00:00"/>
    <d v="1899-12-30T20:38:00"/>
    <s v="Yes"/>
    <n v="520"/>
    <x v="2"/>
    <x v="2"/>
  </r>
  <r>
    <s v="T2"/>
    <s v="London-LHR"/>
    <x v="0"/>
    <s v="EI184"/>
    <d v="2019-05-20T20:10:00"/>
    <s v="May"/>
    <s v="Monday"/>
    <n v="115"/>
    <s v="Long"/>
    <d v="2019-05-20T00:00:00"/>
    <d v="1899-12-30T20:10:00"/>
    <d v="1899-12-30T20:10:00"/>
    <d v="1899-12-30T22:05:00"/>
    <s v="Yes"/>
    <n v="566"/>
    <x v="0"/>
    <x v="0"/>
  </r>
  <r>
    <s v="T1"/>
    <s v="Budapest"/>
    <x v="2"/>
    <s v="FR1023"/>
    <d v="2019-05-20T20:10:00"/>
    <s v="May"/>
    <s v="Monday"/>
    <n v="7"/>
    <s v="None"/>
    <d v="2019-05-20T00:00:00"/>
    <d v="1899-12-30T20:10:00"/>
    <d v="1899-12-30T20:10:00"/>
    <d v="1899-12-30T20:17:00"/>
    <s v="No"/>
    <n v="520"/>
    <x v="2"/>
    <x v="2"/>
  </r>
  <r>
    <s v="T1"/>
    <s v="Edinburgh"/>
    <x v="2"/>
    <s v="FR818"/>
    <d v="2019-05-20T20:10:00"/>
    <s v="May"/>
    <s v="Monday"/>
    <n v="45"/>
    <s v="Long"/>
    <d v="2019-05-20T00:00:00"/>
    <d v="1899-12-30T20:10:00"/>
    <d v="1899-12-30T20:10:00"/>
    <d v="1899-12-30T20:55:00"/>
    <s v="Yes"/>
    <n v="520"/>
    <x v="2"/>
    <x v="2"/>
  </r>
  <r>
    <s v="T1"/>
    <s v="London-STN"/>
    <x v="2"/>
    <s v="FR272"/>
    <d v="2019-05-20T20:20:00"/>
    <s v="May"/>
    <s v="Monday"/>
    <n v="31"/>
    <s v="Long"/>
    <d v="2019-05-20T00:00:00"/>
    <d v="1899-12-30T20:20:00"/>
    <d v="1899-12-30T20:20:00"/>
    <d v="1899-12-30T20:51:00"/>
    <s v="Yes"/>
    <n v="520"/>
    <x v="2"/>
    <x v="2"/>
  </r>
  <r>
    <s v="T1"/>
    <s v="Bydgoszcz"/>
    <x v="2"/>
    <s v="FR1892"/>
    <d v="2019-05-20T18:25:00"/>
    <s v="May"/>
    <s v="Monday"/>
    <n v="15"/>
    <s v="Short"/>
    <d v="2019-05-20T00:00:00"/>
    <d v="1899-12-30T18:25:00"/>
    <d v="1899-12-30T18:30:00"/>
    <d v="1899-12-30T18:40:00"/>
    <s v="No"/>
    <n v="520"/>
    <x v="2"/>
    <x v="2"/>
  </r>
  <r>
    <s v="T2"/>
    <s v="Glasgow"/>
    <x v="0"/>
    <s v="EI3228"/>
    <d v="2019-05-20T18:30:00"/>
    <s v="May"/>
    <s v="Monday"/>
    <n v="0"/>
    <s v="None"/>
    <d v="2019-05-20T00:00:00"/>
    <d v="1899-12-30T18:30:00"/>
    <d v="1899-12-30T18:30:00"/>
    <d v="1899-12-30T18:30:00"/>
    <s v="No"/>
    <n v="566"/>
    <x v="0"/>
    <x v="0"/>
  </r>
  <r>
    <s v="T2"/>
    <s v="Alicante"/>
    <x v="0"/>
    <s v="EI574"/>
    <d v="2019-05-20T18:30:00"/>
    <s v="May"/>
    <s v="Monday"/>
    <n v="22"/>
    <s v="Medium"/>
    <d v="2019-05-20T00:00:00"/>
    <d v="1899-12-30T18:30:00"/>
    <d v="1899-12-30T18:30:00"/>
    <d v="1899-12-30T18:52:00"/>
    <s v="Yes"/>
    <n v="566"/>
    <x v="0"/>
    <x v="0"/>
  </r>
  <r>
    <s v="T2"/>
    <s v="Paris-CDG"/>
    <x v="0"/>
    <s v="EI528"/>
    <d v="2019-05-20T18:35:00"/>
    <s v="May"/>
    <s v="Monday"/>
    <n v="83"/>
    <s v="Long"/>
    <d v="2019-05-20T00:00:00"/>
    <d v="1899-12-30T18:35:00"/>
    <d v="1899-12-30T18:40:00"/>
    <d v="1899-12-30T19:58:00"/>
    <s v="Yes"/>
    <n v="566"/>
    <x v="0"/>
    <x v="0"/>
  </r>
  <r>
    <s v="T2"/>
    <s v="Brussels"/>
    <x v="0"/>
    <s v="EI638"/>
    <d v="2019-05-20T18:40:00"/>
    <s v="May"/>
    <s v="Monday"/>
    <n v="16"/>
    <s v="Short"/>
    <d v="2019-05-20T00:00:00"/>
    <d v="1899-12-30T18:40:00"/>
    <d v="1899-12-30T18:40:00"/>
    <d v="1899-12-30T18:56:00"/>
    <s v="No"/>
    <n v="566"/>
    <x v="0"/>
    <x v="0"/>
  </r>
  <r>
    <s v="T1"/>
    <s v="Brussels South"/>
    <x v="2"/>
    <s v="FR046"/>
    <d v="2019-05-20T18:45:00"/>
    <s v="May"/>
    <s v="Monday"/>
    <n v="6"/>
    <s v="None"/>
    <d v="2019-05-20T00:00:00"/>
    <d v="1899-12-30T18:45:00"/>
    <d v="1899-12-30T18:50:00"/>
    <d v="1899-12-30T18:51:00"/>
    <s v="No"/>
    <n v="520"/>
    <x v="2"/>
    <x v="2"/>
  </r>
  <r>
    <s v="T2"/>
    <s v="Barcelona"/>
    <x v="0"/>
    <s v="EI564"/>
    <d v="2019-05-20T18:45:00"/>
    <s v="May"/>
    <s v="Monday"/>
    <n v="6"/>
    <s v="None"/>
    <d v="2019-05-20T00:00:00"/>
    <d v="1899-12-30T18:45:00"/>
    <d v="1899-12-30T18:50:00"/>
    <d v="1899-12-30T18:51:00"/>
    <s v="No"/>
    <n v="566"/>
    <x v="0"/>
    <x v="0"/>
  </r>
  <r>
    <s v="T2"/>
    <s v="Donegal"/>
    <x v="0"/>
    <s v="EI3408"/>
    <d v="2019-05-20T18:50:00"/>
    <s v="May"/>
    <s v="Monday"/>
    <n v="6"/>
    <s v="None"/>
    <d v="2019-05-20T00:00:00"/>
    <d v="1899-12-30T18:50:00"/>
    <d v="1899-12-30T18:50:00"/>
    <d v="1899-12-30T18:56:00"/>
    <s v="No"/>
    <n v="566"/>
    <x v="0"/>
    <x v="0"/>
  </r>
  <r>
    <s v="T1"/>
    <s v="London-STN"/>
    <x v="2"/>
    <s v="FR288"/>
    <d v="2019-05-20T18:55:00"/>
    <s v="May"/>
    <s v="Monday"/>
    <n v="3"/>
    <s v="None"/>
    <d v="2019-05-20T00:00:00"/>
    <d v="1899-12-30T18:55:00"/>
    <d v="1899-12-30T19:00:00"/>
    <d v="1899-12-30T18:58:00"/>
    <s v="No"/>
    <n v="520"/>
    <x v="2"/>
    <x v="2"/>
  </r>
  <r>
    <s v="T2"/>
    <s v="Kerry"/>
    <x v="0"/>
    <s v="EI3208"/>
    <d v="2019-05-20T18:55:00"/>
    <s v="May"/>
    <s v="Monday"/>
    <n v="46"/>
    <s v="Long"/>
    <d v="2019-05-20T00:00:00"/>
    <d v="1899-12-30T18:55:00"/>
    <d v="1899-12-30T19:00:00"/>
    <d v="1899-12-30T19:41:00"/>
    <s v="Yes"/>
    <n v="566"/>
    <x v="0"/>
    <x v="0"/>
  </r>
  <r>
    <s v="T1"/>
    <s v="Amsterdam"/>
    <x v="2"/>
    <s v="FR3006"/>
    <d v="2019-05-20T19:00:00"/>
    <s v="May"/>
    <s v="Monday"/>
    <n v="72"/>
    <s v="Long"/>
    <d v="2019-05-20T00:00:00"/>
    <d v="1899-12-30T19:00:00"/>
    <d v="1899-12-30T19:00:00"/>
    <d v="1899-12-30T20:12:00"/>
    <s v="Yes"/>
    <n v="520"/>
    <x v="2"/>
    <x v="2"/>
  </r>
  <r>
    <s v="T2"/>
    <s v="London-LHR"/>
    <x v="0"/>
    <s v="EI182"/>
    <d v="2019-05-20T19:00:00"/>
    <s v="May"/>
    <s v="Monday"/>
    <n v="3"/>
    <s v="None"/>
    <d v="2019-05-20T00:00:00"/>
    <d v="1899-12-30T19:00:00"/>
    <d v="1899-12-30T19:00:00"/>
    <d v="1899-12-30T19:03:00"/>
    <s v="No"/>
    <n v="566"/>
    <x v="0"/>
    <x v="0"/>
  </r>
  <r>
    <s v="T1"/>
    <s v="Berlin"/>
    <x v="2"/>
    <s v="FR8558"/>
    <d v="2019-05-20T19:00:00"/>
    <s v="May"/>
    <s v="Monday"/>
    <n v="56"/>
    <s v="Long"/>
    <d v="2019-05-20T00:00:00"/>
    <d v="1899-12-30T19:00:00"/>
    <d v="1899-12-30T19:00:00"/>
    <d v="1899-12-30T19:56:00"/>
    <s v="Yes"/>
    <n v="520"/>
    <x v="2"/>
    <x v="2"/>
  </r>
  <r>
    <s v="T2"/>
    <s v="Lisbon"/>
    <x v="0"/>
    <s v="EI486"/>
    <d v="2019-05-20T19:00:00"/>
    <s v="May"/>
    <s v="Monday"/>
    <n v="13"/>
    <s v="Short"/>
    <d v="2019-05-20T00:00:00"/>
    <d v="1899-12-30T19:00:00"/>
    <d v="1899-12-30T19:00:00"/>
    <d v="1899-12-30T19:13:00"/>
    <s v="No"/>
    <n v="566"/>
    <x v="0"/>
    <x v="0"/>
  </r>
  <r>
    <s v="T1"/>
    <s v="Manchester"/>
    <x v="2"/>
    <s v="FR1556"/>
    <d v="2019-05-20T19:05:00"/>
    <s v="May"/>
    <s v="Monday"/>
    <n v="85"/>
    <s v="Long"/>
    <d v="2019-05-20T00:00:00"/>
    <d v="1899-12-30T19:05:00"/>
    <d v="1899-12-30T19:10:00"/>
    <d v="1899-12-30T20:30:00"/>
    <s v="Yes"/>
    <n v="520"/>
    <x v="2"/>
    <x v="2"/>
  </r>
  <r>
    <s v="T2"/>
    <s v="Palma"/>
    <x v="0"/>
    <s v="EI738"/>
    <d v="2019-05-20T19:10:00"/>
    <s v="May"/>
    <s v="Monday"/>
    <n v="63"/>
    <s v="Long"/>
    <d v="2019-05-20T00:00:00"/>
    <d v="1899-12-30T19:10:00"/>
    <d v="1899-12-30T19:10:00"/>
    <d v="1899-12-30T20:13:00"/>
    <s v="Yes"/>
    <n v="566"/>
    <x v="0"/>
    <x v="0"/>
  </r>
  <r>
    <s v="T2"/>
    <s v="Malaga"/>
    <x v="0"/>
    <s v="EI588"/>
    <d v="2019-05-20T19:15:00"/>
    <s v="May"/>
    <s v="Monday"/>
    <n v="57"/>
    <s v="Long"/>
    <d v="2019-05-20T00:00:00"/>
    <d v="1899-12-30T19:15:00"/>
    <d v="1899-12-30T19:20:00"/>
    <d v="1899-12-30T20:12:00"/>
    <s v="Yes"/>
    <n v="566"/>
    <x v="0"/>
    <x v="0"/>
  </r>
  <r>
    <s v="T2"/>
    <s v="Leeds Bradford"/>
    <x v="0"/>
    <s v="EI3394"/>
    <d v="2019-05-20T19:15:00"/>
    <s v="May"/>
    <s v="Monday"/>
    <n v="31"/>
    <s v="Long"/>
    <d v="2019-05-20T00:00:00"/>
    <d v="1899-12-30T19:15:00"/>
    <d v="1899-12-30T19:20:00"/>
    <d v="1899-12-30T19:46:00"/>
    <s v="Yes"/>
    <n v="566"/>
    <x v="0"/>
    <x v="0"/>
  </r>
  <r>
    <s v="T1"/>
    <s v="London-LGW"/>
    <x v="2"/>
    <s v="FR118"/>
    <d v="2019-05-20T19:20:00"/>
    <s v="May"/>
    <s v="Monday"/>
    <n v="53"/>
    <s v="Long"/>
    <d v="2019-05-20T00:00:00"/>
    <d v="1899-12-30T19:20:00"/>
    <d v="1899-12-30T19:20:00"/>
    <d v="1899-12-30T20:13:00"/>
    <s v="Yes"/>
    <n v="520"/>
    <x v="2"/>
    <x v="2"/>
  </r>
  <r>
    <s v="T1"/>
    <s v="Munich"/>
    <x v="12"/>
    <s v="LH2517"/>
    <d v="2019-05-20T17:50:00"/>
    <s v="May"/>
    <s v="Monday"/>
    <n v="33"/>
    <s v="Long"/>
    <d v="2019-05-20T00:00:00"/>
    <d v="1899-12-30T17:50:00"/>
    <d v="1899-12-30T17:50:00"/>
    <d v="1899-12-30T18:23:00"/>
    <s v="Yes"/>
    <n v="17"/>
    <x v="11"/>
    <x v="11"/>
  </r>
  <r>
    <s v="T2"/>
    <s v="London-LGW"/>
    <x v="0"/>
    <s v="EI244"/>
    <d v="2019-05-20T17:50:00"/>
    <s v="May"/>
    <s v="Monday"/>
    <n v="9"/>
    <s v="None"/>
    <d v="2019-05-20T00:00:00"/>
    <d v="1899-12-30T17:50:00"/>
    <d v="1899-12-30T17:50:00"/>
    <d v="1899-12-30T17:59:00"/>
    <s v="No"/>
    <n v="566"/>
    <x v="0"/>
    <x v="0"/>
  </r>
  <r>
    <s v="T1"/>
    <s v="Palma"/>
    <x v="2"/>
    <s v="FR9997"/>
    <d v="2019-05-20T17:50:00"/>
    <s v="May"/>
    <s v="Monday"/>
    <n v="118"/>
    <s v="Long"/>
    <d v="2019-05-20T00:00:00"/>
    <d v="1899-12-30T17:50:00"/>
    <d v="1899-12-30T17:50:00"/>
    <d v="1899-12-30T19:48:00"/>
    <s v="Yes"/>
    <n v="520"/>
    <x v="2"/>
    <x v="2"/>
  </r>
  <r>
    <s v="T2"/>
    <s v="Berlin"/>
    <x v="0"/>
    <s v="EI338"/>
    <d v="2019-05-20T17:55:00"/>
    <s v="May"/>
    <s v="Monday"/>
    <n v="80"/>
    <s v="Long"/>
    <d v="2019-05-20T00:00:00"/>
    <d v="1899-12-30T17:55:00"/>
    <d v="1899-12-30T18:00:00"/>
    <d v="1899-12-30T19:15:00"/>
    <s v="Yes"/>
    <n v="566"/>
    <x v="0"/>
    <x v="0"/>
  </r>
  <r>
    <s v="T1"/>
    <s v="Malaga"/>
    <x v="2"/>
    <s v="FR7054"/>
    <d v="2019-05-20T17:55:00"/>
    <s v="May"/>
    <s v="Monday"/>
    <n v="23"/>
    <s v="Medium"/>
    <d v="2019-05-20T00:00:00"/>
    <d v="1899-12-30T17:55:00"/>
    <d v="1899-12-30T18:00:00"/>
    <d v="1899-12-30T18:18:00"/>
    <s v="Yes"/>
    <n v="520"/>
    <x v="2"/>
    <x v="2"/>
  </r>
  <r>
    <s v="T2"/>
    <s v="London-LHR"/>
    <x v="0"/>
    <s v="EI178"/>
    <d v="2019-05-20T18:00:00"/>
    <s v="May"/>
    <s v="Monday"/>
    <n v="21"/>
    <s v="Medium"/>
    <d v="2019-05-20T00:00:00"/>
    <d v="1899-12-30T18:00:00"/>
    <d v="1899-12-30T18:00:00"/>
    <d v="1899-12-30T18:21:00"/>
    <s v="Yes"/>
    <n v="566"/>
    <x v="0"/>
    <x v="0"/>
  </r>
  <r>
    <s v="T2"/>
    <s v="Edinburgh"/>
    <x v="0"/>
    <s v="EI3258"/>
    <d v="2019-05-20T18:00:00"/>
    <s v="May"/>
    <s v="Monday"/>
    <n v="24"/>
    <s v="Medium"/>
    <d v="2019-05-20T00:00:00"/>
    <d v="1899-12-30T18:00:00"/>
    <d v="1899-12-30T18:00:00"/>
    <d v="1899-12-30T18:24:00"/>
    <s v="Yes"/>
    <n v="566"/>
    <x v="0"/>
    <x v="0"/>
  </r>
  <r>
    <s v="T1"/>
    <s v="Madrid"/>
    <x v="13"/>
    <s v="I23791"/>
    <d v="2019-05-20T18:05:00"/>
    <s v="May"/>
    <s v="Monday"/>
    <n v="2"/>
    <s v="None"/>
    <d v="2019-05-20T00:00:00"/>
    <d v="1899-12-30T18:05:00"/>
    <d v="1899-12-30T18:10:00"/>
    <d v="1899-12-30T18:07:00"/>
    <s v="No"/>
    <n v="4"/>
    <x v="12"/>
    <x v="12"/>
  </r>
  <r>
    <s v="T1"/>
    <s v="Prague"/>
    <x v="2"/>
    <s v="FR7326"/>
    <d v="2019-05-20T18:10:00"/>
    <s v="May"/>
    <s v="Monday"/>
    <n v="25"/>
    <s v="Medium"/>
    <d v="2019-05-20T00:00:00"/>
    <d v="1899-12-30T18:10:00"/>
    <d v="1899-12-30T18:10:00"/>
    <d v="1899-12-30T18:35:00"/>
    <s v="Yes"/>
    <n v="520"/>
    <x v="2"/>
    <x v="2"/>
  </r>
  <r>
    <s v="T1"/>
    <s v="Szczecin"/>
    <x v="2"/>
    <s v="FR5322"/>
    <d v="2019-05-20T18:10:00"/>
    <s v="May"/>
    <s v="Monday"/>
    <n v="16"/>
    <s v="Short"/>
    <d v="2019-05-20T00:00:00"/>
    <d v="1899-12-30T18:10:00"/>
    <d v="1899-12-30T18:10:00"/>
    <d v="1899-12-30T18:26:00"/>
    <s v="No"/>
    <n v="520"/>
    <x v="2"/>
    <x v="2"/>
  </r>
  <r>
    <s v="T2"/>
    <s v="Amsterdam"/>
    <x v="0"/>
    <s v="EI610"/>
    <d v="2019-05-20T18:10:00"/>
    <s v="May"/>
    <s v="Monday"/>
    <n v="138"/>
    <s v="Long"/>
    <d v="2019-05-20T00:00:00"/>
    <d v="1899-12-30T18:10:00"/>
    <d v="1899-12-30T18:10:00"/>
    <d v="1899-12-30T20:28:00"/>
    <s v="Yes"/>
    <n v="566"/>
    <x v="0"/>
    <x v="0"/>
  </r>
  <r>
    <s v="T2"/>
    <s v="Milan"/>
    <x v="0"/>
    <s v="EI436"/>
    <d v="2019-05-20T18:20:00"/>
    <s v="May"/>
    <s v="Monday"/>
    <n v="2"/>
    <s v="None"/>
    <d v="2019-05-20T00:00:00"/>
    <d v="1899-12-30T18:20:00"/>
    <d v="1899-12-30T18:20:00"/>
    <d v="1899-12-30T18:22:00"/>
    <s v="No"/>
    <n v="566"/>
    <x v="0"/>
    <x v="0"/>
  </r>
  <r>
    <s v="T1"/>
    <s v="Riga"/>
    <x v="2"/>
    <s v="FR1976"/>
    <d v="2019-05-20T16:55:00"/>
    <s v="May"/>
    <s v="Monday"/>
    <n v="6"/>
    <s v="None"/>
    <d v="2019-05-20T00:00:00"/>
    <d v="1899-12-30T16:55:00"/>
    <d v="1899-12-30T17:00:00"/>
    <d v="1899-12-30T17:01:00"/>
    <s v="No"/>
    <n v="520"/>
    <x v="2"/>
    <x v="2"/>
  </r>
  <r>
    <s v="T2"/>
    <s v="London-LHR"/>
    <x v="0"/>
    <s v="EI176"/>
    <d v="2019-05-20T17:00:00"/>
    <s v="May"/>
    <s v="Monday"/>
    <n v="18"/>
    <s v="Short"/>
    <d v="2019-05-20T00:00:00"/>
    <d v="1899-12-30T17:00:00"/>
    <d v="1899-12-30T17:00:00"/>
    <d v="1899-12-30T17:18:00"/>
    <s v="No"/>
    <n v="566"/>
    <x v="0"/>
    <x v="0"/>
  </r>
  <r>
    <s v="T2"/>
    <s v="Frankfurt"/>
    <x v="0"/>
    <s v="EI656"/>
    <d v="2019-05-20T17:00:00"/>
    <s v="May"/>
    <s v="Monday"/>
    <n v="127"/>
    <s v="Long"/>
    <d v="2019-05-20T00:00:00"/>
    <d v="1899-12-30T17:00:00"/>
    <d v="1899-12-30T17:00:00"/>
    <d v="1899-12-30T19:07:00"/>
    <s v="Yes"/>
    <n v="566"/>
    <x v="0"/>
    <x v="0"/>
  </r>
  <r>
    <s v="T1"/>
    <s v="Paris-CDG"/>
    <x v="15"/>
    <s v="AF1117"/>
    <d v="2019-05-20T17:00:00"/>
    <s v="May"/>
    <s v="Monday"/>
    <n v="6"/>
    <s v="None"/>
    <d v="2019-05-20T00:00:00"/>
    <d v="1899-12-30T17:00:00"/>
    <d v="1899-12-30T17:00:00"/>
    <d v="1899-12-30T17:06:00"/>
    <s v="No"/>
    <n v="12"/>
    <x v="14"/>
    <x v="14"/>
  </r>
  <r>
    <s v="T1"/>
    <s v="Madrid"/>
    <x v="38"/>
    <s v="ET713"/>
    <d v="2019-05-20T17:05:00"/>
    <s v="May"/>
    <s v="Monday"/>
    <n v="2"/>
    <s v="None"/>
    <d v="2019-05-20T00:00:00"/>
    <d v="1899-12-30T17:05:00"/>
    <d v="1899-12-30T17:10:00"/>
    <d v="1899-12-30T17:07:00"/>
    <s v="No"/>
    <n v="1"/>
    <x v="26"/>
    <x v="26"/>
  </r>
  <r>
    <s v="T2"/>
    <s v="Aberdeen"/>
    <x v="0"/>
    <s v="EI3244"/>
    <d v="2019-05-20T17:10:00"/>
    <s v="May"/>
    <s v="Monday"/>
    <n v="13"/>
    <s v="Short"/>
    <d v="2019-05-20T00:00:00"/>
    <d v="1899-12-30T17:10:00"/>
    <d v="1899-12-30T17:10:00"/>
    <d v="1899-12-30T17:23:00"/>
    <s v="No"/>
    <n v="566"/>
    <x v="0"/>
    <x v="0"/>
  </r>
  <r>
    <s v="T1"/>
    <s v="Barcelona"/>
    <x v="2"/>
    <s v="FR6395"/>
    <d v="2019-05-20T17:10:00"/>
    <s v="May"/>
    <s v="Monday"/>
    <n v="60"/>
    <s v="Long"/>
    <d v="2019-05-20T00:00:00"/>
    <d v="1899-12-30T17:10:00"/>
    <d v="1899-12-30T17:10:00"/>
    <d v="1899-12-30T18:10:00"/>
    <s v="Yes"/>
    <n v="520"/>
    <x v="2"/>
    <x v="2"/>
  </r>
  <r>
    <s v="T1"/>
    <s v="Malaga"/>
    <x v="2"/>
    <s v="FR7048"/>
    <d v="2019-05-20T17:15:00"/>
    <s v="May"/>
    <s v="Monday"/>
    <n v="27"/>
    <s v="Medium"/>
    <d v="2019-05-20T00:00:00"/>
    <d v="1899-12-30T17:15:00"/>
    <d v="1899-12-30T17:20:00"/>
    <d v="1899-12-30T17:42:00"/>
    <s v="Yes"/>
    <n v="520"/>
    <x v="2"/>
    <x v="2"/>
  </r>
  <r>
    <s v="T1"/>
    <s v="Munich"/>
    <x v="2"/>
    <s v="FR8996"/>
    <d v="2019-05-20T17:15:00"/>
    <s v="May"/>
    <s v="Monday"/>
    <n v="66"/>
    <s v="Long"/>
    <d v="2019-05-20T00:00:00"/>
    <d v="1899-12-30T17:15:00"/>
    <d v="1899-12-30T17:20:00"/>
    <d v="1899-12-30T18:21:00"/>
    <s v="Yes"/>
    <n v="520"/>
    <x v="2"/>
    <x v="2"/>
  </r>
  <r>
    <s v="T1"/>
    <s v="Naples"/>
    <x v="2"/>
    <s v="FR6840"/>
    <d v="2019-05-20T17:20:00"/>
    <s v="May"/>
    <s v="Monday"/>
    <n v="22"/>
    <s v="Medium"/>
    <d v="2019-05-20T00:00:00"/>
    <d v="1899-12-30T17:20:00"/>
    <d v="1899-12-30T17:20:00"/>
    <d v="1899-12-30T17:42:00"/>
    <s v="Yes"/>
    <n v="520"/>
    <x v="2"/>
    <x v="2"/>
  </r>
  <r>
    <s v="T1"/>
    <s v="Amsterdam"/>
    <x v="7"/>
    <s v="KL938"/>
    <d v="2019-05-20T17:20:00"/>
    <s v="May"/>
    <s v="Monday"/>
    <n v="96"/>
    <s v="Long"/>
    <d v="2019-05-20T00:00:00"/>
    <d v="1899-12-30T17:20:00"/>
    <d v="1899-12-30T17:20:00"/>
    <d v="1899-12-30T18:56:00"/>
    <s v="Yes"/>
    <n v="50"/>
    <x v="6"/>
    <x v="6"/>
  </r>
  <r>
    <s v="T2"/>
    <s v="Faro"/>
    <x v="0"/>
    <s v="EI496"/>
    <d v="2019-05-20T17:25:00"/>
    <s v="May"/>
    <s v="Monday"/>
    <n v="0"/>
    <s v="None"/>
    <d v="2019-05-20T00:00:00"/>
    <d v="1899-12-30T17:25:00"/>
    <d v="1899-12-30T17:30:00"/>
    <d v="1899-12-30T17:25:00"/>
    <s v="No"/>
    <n v="566"/>
    <x v="0"/>
    <x v="0"/>
  </r>
  <r>
    <s v="T1"/>
    <s v="Lisbon"/>
    <x v="11"/>
    <s v="TP1327"/>
    <d v="2019-05-20T17:30:00"/>
    <s v="May"/>
    <s v="Monday"/>
    <n v="33"/>
    <s v="Long"/>
    <d v="2019-05-20T00:00:00"/>
    <d v="1899-12-30T17:30:00"/>
    <d v="1899-12-30T17:30:00"/>
    <d v="1899-12-30T18:03:00"/>
    <s v="Yes"/>
    <n v="23"/>
    <x v="10"/>
    <x v="10"/>
  </r>
  <r>
    <s v="T2"/>
    <s v="Bristol"/>
    <x v="0"/>
    <s v="EI3286"/>
    <d v="2019-05-20T17:30:00"/>
    <s v="May"/>
    <s v="Monday"/>
    <n v="9"/>
    <s v="None"/>
    <d v="2019-05-20T00:00:00"/>
    <d v="1899-12-30T17:30:00"/>
    <d v="1899-12-30T17:30:00"/>
    <d v="1899-12-30T17:39:00"/>
    <s v="No"/>
    <n v="566"/>
    <x v="0"/>
    <x v="0"/>
  </r>
  <r>
    <s v="T2"/>
    <s v="Dusseldorf"/>
    <x v="0"/>
    <s v="EI698"/>
    <d v="2019-05-20T17:30:00"/>
    <s v="May"/>
    <s v="Monday"/>
    <n v="15"/>
    <s v="Short"/>
    <d v="2019-05-20T00:00:00"/>
    <d v="1899-12-30T17:30:00"/>
    <d v="1899-12-30T17:30:00"/>
    <d v="1899-12-30T17:45:00"/>
    <s v="No"/>
    <n v="566"/>
    <x v="0"/>
    <x v="0"/>
  </r>
  <r>
    <s v="T1"/>
    <s v="RMU"/>
    <x v="2"/>
    <s v="FR7094"/>
    <d v="2019-05-20T17:35:00"/>
    <s v="May"/>
    <s v="Monday"/>
    <n v="2"/>
    <s v="None"/>
    <d v="2019-05-20T00:00:00"/>
    <d v="1899-12-30T17:35:00"/>
    <d v="1899-12-30T17:40:00"/>
    <d v="1899-12-30T17:37:00"/>
    <s v="No"/>
    <n v="520"/>
    <x v="2"/>
    <x v="2"/>
  </r>
  <r>
    <s v="T1"/>
    <s v="Madrid"/>
    <x v="2"/>
    <s v="FR7156"/>
    <d v="2019-05-20T17:45:00"/>
    <s v="May"/>
    <s v="Monday"/>
    <n v="2"/>
    <s v="None"/>
    <d v="2019-05-20T00:00:00"/>
    <d v="1899-12-30T17:45:00"/>
    <d v="1899-12-30T17:50:00"/>
    <d v="1899-12-30T17:47:00"/>
    <s v="No"/>
    <n v="520"/>
    <x v="2"/>
    <x v="2"/>
  </r>
  <r>
    <s v="T2"/>
    <s v="Montpellier"/>
    <x v="0"/>
    <s v="EI540"/>
    <d v="2019-05-20T17:45:00"/>
    <s v="May"/>
    <s v="Monday"/>
    <n v="7"/>
    <s v="None"/>
    <d v="2019-05-20T00:00:00"/>
    <d v="1899-12-30T17:45:00"/>
    <d v="1899-12-30T17:50:00"/>
    <d v="1899-12-30T17:52:00"/>
    <s v="No"/>
    <n v="566"/>
    <x v="0"/>
    <x v="0"/>
  </r>
  <r>
    <s v="T1"/>
    <s v="Southampton"/>
    <x v="8"/>
    <s v="BE386"/>
    <d v="2019-05-20T16:25:00"/>
    <s v="May"/>
    <s v="Monday"/>
    <n v="33"/>
    <s v="Long"/>
    <d v="2019-05-20T00:00:00"/>
    <d v="1899-12-30T16:25:00"/>
    <d v="1899-12-30T16:30:00"/>
    <d v="1899-12-30T16:58:00"/>
    <s v="Yes"/>
    <n v="20"/>
    <x v="7"/>
    <x v="7"/>
  </r>
  <r>
    <s v="T1"/>
    <s v="London-LHR"/>
    <x v="4"/>
    <s v="BA829"/>
    <d v="2019-05-20T16:30:00"/>
    <s v="May"/>
    <s v="Monday"/>
    <n v="2"/>
    <s v="None"/>
    <d v="2019-05-20T00:00:00"/>
    <d v="1899-12-30T16:30:00"/>
    <d v="1899-12-30T16:30:00"/>
    <d v="1899-12-30T16:32:00"/>
    <s v="No"/>
    <n v="40"/>
    <x v="4"/>
    <x v="4"/>
  </r>
  <r>
    <s v="T1"/>
    <s v="Rome"/>
    <x v="2"/>
    <s v="FR9434"/>
    <d v="2019-05-20T16:30:00"/>
    <s v="May"/>
    <s v="Monday"/>
    <n v="5"/>
    <s v="None"/>
    <d v="2019-05-20T00:00:00"/>
    <d v="1899-12-30T16:30:00"/>
    <d v="1899-12-30T16:30:00"/>
    <d v="1899-12-30T16:35:00"/>
    <s v="No"/>
    <n v="520"/>
    <x v="2"/>
    <x v="2"/>
  </r>
  <r>
    <s v="T2"/>
    <s v="Bourgas"/>
    <x v="0"/>
    <s v="EI376"/>
    <d v="2019-05-20T16:30:00"/>
    <s v="May"/>
    <s v="Monday"/>
    <n v="21"/>
    <s v="Medium"/>
    <d v="2019-05-20T00:00:00"/>
    <d v="1899-12-30T16:30:00"/>
    <d v="1899-12-30T16:30:00"/>
    <d v="1899-12-30T16:51:00"/>
    <s v="Yes"/>
    <n v="566"/>
    <x v="0"/>
    <x v="0"/>
  </r>
  <r>
    <s v="T1"/>
    <s v="Istanbul"/>
    <x v="14"/>
    <s v="TK1978"/>
    <d v="2019-05-20T16:30:00"/>
    <s v="May"/>
    <s v="Monday"/>
    <n v="22"/>
    <s v="Medium"/>
    <d v="2019-05-20T00:00:00"/>
    <d v="1899-12-30T16:30:00"/>
    <d v="1899-12-30T16:30:00"/>
    <d v="1899-12-30T16:52:00"/>
    <s v="Yes"/>
    <n v="18"/>
    <x v="13"/>
    <x v="13"/>
  </r>
  <r>
    <s v="T1"/>
    <s v="London-STN"/>
    <x v="2"/>
    <s v="FR211"/>
    <d v="2019-05-20T16:30:00"/>
    <s v="May"/>
    <s v="Monday"/>
    <n v="1"/>
    <s v="None"/>
    <d v="2019-05-20T00:00:00"/>
    <d v="1899-12-30T16:30:00"/>
    <d v="1899-12-30T16:30:00"/>
    <d v="1899-12-30T16:31:00"/>
    <s v="No"/>
    <n v="520"/>
    <x v="2"/>
    <x v="2"/>
  </r>
  <r>
    <s v="T1"/>
    <s v="Manchester"/>
    <x v="2"/>
    <s v="FR556"/>
    <d v="2019-05-20T16:40:00"/>
    <s v="May"/>
    <s v="Monday"/>
    <n v="30"/>
    <s v="Long"/>
    <d v="2019-05-20T00:00:00"/>
    <d v="1899-12-30T16:40:00"/>
    <d v="1899-12-30T16:40:00"/>
    <d v="1899-12-30T17:10:00"/>
    <s v="Yes"/>
    <n v="520"/>
    <x v="2"/>
    <x v="2"/>
  </r>
  <r>
    <s v="T1"/>
    <s v="London-LGW"/>
    <x v="2"/>
    <s v="FR142"/>
    <d v="2019-05-20T16:45:00"/>
    <s v="May"/>
    <s v="Monday"/>
    <n v="25"/>
    <s v="Medium"/>
    <d v="2019-05-20T00:00:00"/>
    <d v="1899-12-30T16:45:00"/>
    <d v="1899-12-30T16:50:00"/>
    <d v="1899-12-30T17:10:00"/>
    <s v="Yes"/>
    <n v="520"/>
    <x v="2"/>
    <x v="2"/>
  </r>
  <r>
    <s v="T1"/>
    <s v="Krakow"/>
    <x v="2"/>
    <s v="FR1901"/>
    <d v="2019-05-20T16:50:00"/>
    <s v="May"/>
    <s v="Monday"/>
    <n v="17"/>
    <s v="Short"/>
    <d v="2019-05-20T00:00:00"/>
    <d v="1899-12-30T16:50:00"/>
    <d v="1899-12-30T16:50:00"/>
    <d v="1899-12-30T17:07:00"/>
    <s v="No"/>
    <n v="520"/>
    <x v="2"/>
    <x v="2"/>
  </r>
  <r>
    <s v="T1"/>
    <s v="Kaunas"/>
    <x v="2"/>
    <s v="FR2971"/>
    <d v="2019-05-20T16:50:00"/>
    <s v="May"/>
    <s v="Monday"/>
    <n v="8"/>
    <s v="None"/>
    <d v="2019-05-20T00:00:00"/>
    <d v="1899-12-30T16:50:00"/>
    <d v="1899-12-30T16:50:00"/>
    <d v="1899-12-30T16:58:00"/>
    <s v="No"/>
    <n v="520"/>
    <x v="2"/>
    <x v="2"/>
  </r>
  <r>
    <s v="T2"/>
    <s v="Gran Canaria"/>
    <x v="0"/>
    <s v="EI782"/>
    <d v="2019-05-20T15:20:00"/>
    <s v="May"/>
    <s v="Monday"/>
    <n v="51"/>
    <s v="Long"/>
    <d v="2019-05-20T00:00:00"/>
    <d v="1899-12-30T15:20:00"/>
    <d v="1899-12-30T15:20:00"/>
    <d v="1899-12-30T16:11:00"/>
    <s v="Yes"/>
    <n v="566"/>
    <x v="0"/>
    <x v="0"/>
  </r>
  <r>
    <s v="T1"/>
    <s v="London-LHR"/>
    <x v="4"/>
    <s v="BA837"/>
    <d v="2019-05-20T15:25:00"/>
    <s v="May"/>
    <s v="Monday"/>
    <n v="37"/>
    <s v="Long"/>
    <d v="2019-05-20T00:00:00"/>
    <d v="1899-12-30T15:25:00"/>
    <d v="1899-12-30T15:30:00"/>
    <d v="1899-12-30T16:02:00"/>
    <s v="Yes"/>
    <n v="40"/>
    <x v="4"/>
    <x v="4"/>
  </r>
  <r>
    <s v="T2"/>
    <s v="London-LGW"/>
    <x v="0"/>
    <s v="EI238"/>
    <d v="2019-05-20T15:25:00"/>
    <s v="May"/>
    <s v="Monday"/>
    <n v="25"/>
    <s v="Medium"/>
    <d v="2019-05-20T00:00:00"/>
    <d v="1899-12-30T15:25:00"/>
    <d v="1899-12-30T15:30:00"/>
    <d v="1899-12-30T15:50:00"/>
    <s v="Yes"/>
    <n v="566"/>
    <x v="0"/>
    <x v="0"/>
  </r>
  <r>
    <s v="T1"/>
    <s v="London-STN"/>
    <x v="2"/>
    <s v="FR294"/>
    <d v="2019-05-20T15:30:00"/>
    <s v="May"/>
    <s v="Monday"/>
    <n v="29"/>
    <s v="Medium"/>
    <d v="2019-05-20T00:00:00"/>
    <d v="1899-12-30T15:30:00"/>
    <d v="1899-12-30T15:30:00"/>
    <d v="1899-12-30T15:59:00"/>
    <s v="Yes"/>
    <n v="520"/>
    <x v="2"/>
    <x v="2"/>
  </r>
  <r>
    <s v="T1"/>
    <s v="Porto"/>
    <x v="2"/>
    <s v="FR7072"/>
    <d v="2019-05-20T15:30:00"/>
    <s v="May"/>
    <s v="Monday"/>
    <n v="50"/>
    <s v="Long"/>
    <d v="2019-05-20T00:00:00"/>
    <d v="1899-12-30T15:30:00"/>
    <d v="1899-12-30T15:30:00"/>
    <d v="1899-12-30T16:20:00"/>
    <s v="Yes"/>
    <n v="520"/>
    <x v="2"/>
    <x v="2"/>
  </r>
  <r>
    <s v="T1"/>
    <s v="London-LGW"/>
    <x v="2"/>
    <s v="FR116"/>
    <d v="2019-05-20T15:35:00"/>
    <s v="May"/>
    <s v="Monday"/>
    <n v="19"/>
    <s v="Short"/>
    <d v="2019-05-20T00:00:00"/>
    <d v="1899-12-30T15:35:00"/>
    <d v="1899-12-30T15:40:00"/>
    <d v="1899-12-30T15:54:00"/>
    <s v="No"/>
    <n v="520"/>
    <x v="2"/>
    <x v="2"/>
  </r>
  <r>
    <s v="T1"/>
    <s v="Bourgas"/>
    <x v="10"/>
    <s v="TOM1148"/>
    <d v="2019-05-20T15:35:00"/>
    <s v="May"/>
    <s v="Monday"/>
    <n v="25"/>
    <s v="Medium"/>
    <d v="2019-05-20T00:00:00"/>
    <d v="1899-12-30T15:35:00"/>
    <d v="1899-12-30T15:40:00"/>
    <d v="1899-12-30T16:00:00"/>
    <s v="Yes"/>
    <n v="29"/>
    <x v="9"/>
    <x v="9"/>
  </r>
  <r>
    <s v="T2"/>
    <s v="Malaga"/>
    <x v="0"/>
    <s v="EI586"/>
    <d v="2019-05-20T15:40:00"/>
    <s v="May"/>
    <s v="Monday"/>
    <n v="61"/>
    <s v="Long"/>
    <d v="2019-05-20T00:00:00"/>
    <d v="1899-12-30T15:40:00"/>
    <d v="1899-12-30T15:40:00"/>
    <d v="1899-12-30T16:41:00"/>
    <s v="Yes"/>
    <n v="566"/>
    <x v="0"/>
    <x v="0"/>
  </r>
  <r>
    <s v="T2"/>
    <s v="London - LCY"/>
    <x v="0"/>
    <s v="EI288"/>
    <d v="2019-05-20T15:40:00"/>
    <s v="May"/>
    <s v="Monday"/>
    <n v="4"/>
    <s v="None"/>
    <d v="2019-05-20T00:00:00"/>
    <d v="1899-12-30T15:40:00"/>
    <d v="1899-12-30T15:40:00"/>
    <d v="1899-12-30T15:44:00"/>
    <s v="No"/>
    <n v="566"/>
    <x v="0"/>
    <x v="0"/>
  </r>
  <r>
    <s v="T2"/>
    <s v="Manchester"/>
    <x v="0"/>
    <s v="EI3326"/>
    <d v="2019-05-20T15:40:00"/>
    <s v="May"/>
    <s v="Monday"/>
    <n v="13"/>
    <s v="Short"/>
    <d v="2019-05-20T00:00:00"/>
    <d v="1899-12-30T15:40:00"/>
    <d v="1899-12-30T15:40:00"/>
    <d v="1899-12-30T15:53:00"/>
    <s v="No"/>
    <n v="566"/>
    <x v="0"/>
    <x v="0"/>
  </r>
  <r>
    <s v="T2"/>
    <s v="Orlando"/>
    <x v="0"/>
    <s v="EI121"/>
    <d v="2019-05-20T15:45:00"/>
    <s v="May"/>
    <s v="Monday"/>
    <n v="4"/>
    <s v="None"/>
    <d v="2019-05-20T00:00:00"/>
    <d v="1899-12-30T15:45:00"/>
    <d v="1899-12-30T15:50:00"/>
    <d v="1899-12-30T15:49:00"/>
    <s v="No"/>
    <n v="566"/>
    <x v="0"/>
    <x v="0"/>
  </r>
  <r>
    <s v="T2"/>
    <s v="Lanzarote"/>
    <x v="0"/>
    <s v="EI778"/>
    <d v="2019-05-20T15:45:00"/>
    <s v="May"/>
    <s v="Monday"/>
    <n v="2"/>
    <s v="None"/>
    <d v="2019-05-20T00:00:00"/>
    <d v="1899-12-30T15:45:00"/>
    <d v="1899-12-30T15:50:00"/>
    <d v="1899-12-30T15:47:00"/>
    <s v="No"/>
    <n v="566"/>
    <x v="0"/>
    <x v="0"/>
  </r>
  <r>
    <s v="T2"/>
    <s v="London-LHR"/>
    <x v="0"/>
    <s v="EI174"/>
    <d v="2019-05-20T15:50:00"/>
    <s v="May"/>
    <s v="Monday"/>
    <n v="13"/>
    <s v="Short"/>
    <d v="2019-05-20T00:00:00"/>
    <d v="1899-12-30T15:50:00"/>
    <d v="1899-12-30T15:50:00"/>
    <d v="1899-12-30T16:03:00"/>
    <s v="No"/>
    <n v="566"/>
    <x v="0"/>
    <x v="0"/>
  </r>
  <r>
    <s v="T1"/>
    <s v="Bari"/>
    <x v="2"/>
    <s v="FR7358"/>
    <d v="2019-05-20T15:55:00"/>
    <s v="May"/>
    <s v="Monday"/>
    <n v="51"/>
    <s v="Long"/>
    <d v="2019-05-20T00:00:00"/>
    <d v="1899-12-30T15:55:00"/>
    <d v="1899-12-30T16:00:00"/>
    <d v="1899-12-30T16:46:00"/>
    <s v="Yes"/>
    <n v="520"/>
    <x v="2"/>
    <x v="2"/>
  </r>
  <r>
    <s v="T2"/>
    <s v="Rome"/>
    <x v="0"/>
    <s v="EI406"/>
    <d v="2019-05-20T15:55:00"/>
    <s v="May"/>
    <s v="Monday"/>
    <n v="17"/>
    <s v="Short"/>
    <d v="2019-05-20T00:00:00"/>
    <d v="1899-12-30T15:55:00"/>
    <d v="1899-12-30T16:00:00"/>
    <d v="1899-12-30T16:12:00"/>
    <s v="No"/>
    <n v="566"/>
    <x v="0"/>
    <x v="0"/>
  </r>
  <r>
    <s v="T2"/>
    <s v="Chicago"/>
    <x v="0"/>
    <s v="EI125"/>
    <d v="2019-05-20T16:00:00"/>
    <s v="May"/>
    <s v="Monday"/>
    <n v="24"/>
    <s v="Medium"/>
    <d v="2019-05-20T00:00:00"/>
    <d v="1899-12-30T16:00:00"/>
    <d v="1899-12-30T16:00:00"/>
    <d v="1899-12-30T16:24:00"/>
    <s v="Yes"/>
    <n v="566"/>
    <x v="0"/>
    <x v="0"/>
  </r>
  <r>
    <s v="T2"/>
    <s v="Seattle"/>
    <x v="0"/>
    <s v="EI143"/>
    <d v="2019-05-20T16:00:00"/>
    <s v="May"/>
    <s v="Monday"/>
    <n v="27"/>
    <s v="Medium"/>
    <d v="2019-05-20T00:00:00"/>
    <d v="1899-12-30T16:00:00"/>
    <d v="1899-12-30T16:00:00"/>
    <d v="1899-12-30T16:27:00"/>
    <s v="Yes"/>
    <n v="566"/>
    <x v="0"/>
    <x v="0"/>
  </r>
  <r>
    <s v="T1"/>
    <s v="London-LTN"/>
    <x v="2"/>
    <s v="FR337"/>
    <d v="2019-05-20T16:00:00"/>
    <s v="May"/>
    <s v="Monday"/>
    <n v="3"/>
    <s v="None"/>
    <d v="2019-05-20T00:00:00"/>
    <d v="1899-12-30T16:00:00"/>
    <d v="1899-12-30T16:00:00"/>
    <d v="1899-12-30T16:03:00"/>
    <s v="No"/>
    <n v="520"/>
    <x v="2"/>
    <x v="2"/>
  </r>
  <r>
    <s v="T1"/>
    <s v="Leeds Bradford"/>
    <x v="2"/>
    <s v="FR156"/>
    <d v="2019-05-20T16:05:00"/>
    <s v="May"/>
    <s v="Monday"/>
    <n v="0"/>
    <s v="None"/>
    <d v="2019-05-20T00:00:00"/>
    <d v="1899-12-30T16:05:00"/>
    <d v="1899-12-30T16:10:00"/>
    <d v="1899-12-30T16:05:00"/>
    <s v="No"/>
    <n v="520"/>
    <x v="2"/>
    <x v="2"/>
  </r>
  <r>
    <s v="T1"/>
    <s v="Birmingham"/>
    <x v="2"/>
    <s v="FR672"/>
    <d v="2019-05-20T16:15:00"/>
    <s v="May"/>
    <s v="Monday"/>
    <n v="10"/>
    <s v="Short"/>
    <d v="2019-05-20T00:00:00"/>
    <d v="1899-12-30T16:15:00"/>
    <d v="1899-12-30T16:20:00"/>
    <d v="1899-12-30T16:25:00"/>
    <s v="No"/>
    <n v="520"/>
    <x v="2"/>
    <x v="2"/>
  </r>
  <r>
    <s v="T2"/>
    <s v="New York"/>
    <x v="0"/>
    <s v="EI109"/>
    <d v="2019-05-20T16:20:00"/>
    <s v="May"/>
    <s v="Monday"/>
    <n v="18"/>
    <s v="Short"/>
    <d v="2019-05-20T00:00:00"/>
    <d v="1899-12-30T16:20:00"/>
    <d v="1899-12-30T16:20:00"/>
    <d v="1899-12-30T16:38:00"/>
    <s v="No"/>
    <n v="566"/>
    <x v="0"/>
    <x v="0"/>
  </r>
  <r>
    <s v="T2"/>
    <s v="Munich"/>
    <x v="0"/>
    <s v="EI356"/>
    <d v="2019-05-20T16:20:00"/>
    <s v="May"/>
    <s v="Monday"/>
    <n v="30"/>
    <s v="Long"/>
    <d v="2019-05-20T00:00:00"/>
    <d v="1899-12-30T16:20:00"/>
    <d v="1899-12-30T16:20:00"/>
    <d v="1899-12-30T16:50:00"/>
    <s v="Yes"/>
    <n v="566"/>
    <x v="0"/>
    <x v="0"/>
  </r>
  <r>
    <s v="T2"/>
    <s v="Boston"/>
    <x v="0"/>
    <s v="EI139"/>
    <d v="2019-05-20T16:20:00"/>
    <s v="May"/>
    <s v="Monday"/>
    <n v="15"/>
    <s v="Short"/>
    <d v="2019-05-20T00:00:00"/>
    <d v="1899-12-30T16:20:00"/>
    <d v="1899-12-30T16:20:00"/>
    <d v="1899-12-30T16:35:00"/>
    <s v="No"/>
    <n v="566"/>
    <x v="0"/>
    <x v="0"/>
  </r>
  <r>
    <s v="T2"/>
    <s v="Isle Of Man"/>
    <x v="0"/>
    <s v="EI3216"/>
    <d v="2019-05-20T16:20:00"/>
    <s v="May"/>
    <s v="Monday"/>
    <n v="2"/>
    <s v="None"/>
    <d v="2019-05-20T00:00:00"/>
    <d v="1899-12-30T16:20:00"/>
    <d v="1899-12-30T16:20:00"/>
    <d v="1899-12-30T16:22:00"/>
    <s v="No"/>
    <n v="566"/>
    <x v="0"/>
    <x v="0"/>
  </r>
  <r>
    <s v="T1"/>
    <s v="Barcelona"/>
    <x v="16"/>
    <s v="VY8721"/>
    <d v="2019-05-20T15:05:00"/>
    <s v="May"/>
    <s v="Monday"/>
    <n v="24"/>
    <s v="Medium"/>
    <d v="2019-05-20T00:00:00"/>
    <d v="1899-12-30T15:05:00"/>
    <d v="1899-12-30T15:10:00"/>
    <d v="1899-12-30T15:29:00"/>
    <s v="Yes"/>
    <n v="15"/>
    <x v="15"/>
    <x v="15"/>
  </r>
  <r>
    <s v="T2"/>
    <s v="Oslo"/>
    <x v="6"/>
    <s v="DY1363"/>
    <d v="2019-05-20T15:10:00"/>
    <s v="May"/>
    <s v="Monday"/>
    <n v="9"/>
    <s v="None"/>
    <d v="2019-05-20T00:00:00"/>
    <d v="1899-12-30T15:10:00"/>
    <d v="1899-12-30T15:10:00"/>
    <d v="1899-12-30T15:19:00"/>
    <s v="No"/>
    <n v="18"/>
    <x v="5"/>
    <x v="5"/>
  </r>
  <r>
    <s v="T1"/>
    <s v="Dusseldorf"/>
    <x v="21"/>
    <s v="EW9395"/>
    <d v="2019-05-20T12:20:00"/>
    <s v="May"/>
    <s v="Monday"/>
    <n v="6"/>
    <s v="None"/>
    <d v="2019-05-20T00:00:00"/>
    <d v="1899-12-30T12:20:00"/>
    <d v="1899-12-30T12:20:00"/>
    <d v="1899-12-30T12:26:00"/>
    <s v="No"/>
    <n v="5"/>
    <x v="18"/>
    <x v="20"/>
  </r>
  <r>
    <s v="T2"/>
    <s v="Atlanta"/>
    <x v="22"/>
    <s v="DL177"/>
    <d v="2019-05-20T12:20:00"/>
    <s v="May"/>
    <s v="Monday"/>
    <n v="7"/>
    <s v="None"/>
    <d v="2019-05-20T00:00:00"/>
    <d v="1899-12-30T12:20:00"/>
    <d v="1899-12-30T12:20:00"/>
    <d v="1899-12-30T12:27:00"/>
    <s v="No"/>
    <n v="17"/>
    <x v="19"/>
    <x v="21"/>
  </r>
  <r>
    <s v="T2"/>
    <s v="Chicago"/>
    <x v="20"/>
    <s v="UA153"/>
    <d v="2019-05-20T12:25:00"/>
    <s v="May"/>
    <s v="Monday"/>
    <n v="8"/>
    <s v="None"/>
    <d v="2019-05-20T00:00:00"/>
    <d v="1899-12-30T12:25:00"/>
    <d v="1899-12-30T12:30:00"/>
    <d v="1899-12-30T12:33:00"/>
    <s v="No"/>
    <n v="18"/>
    <x v="17"/>
    <x v="19"/>
  </r>
  <r>
    <s v="T2"/>
    <s v="Copenhagen"/>
    <x v="6"/>
    <s v="D83607"/>
    <d v="2019-05-20T12:25:00"/>
    <s v="May"/>
    <s v="Monday"/>
    <n v="62"/>
    <s v="Long"/>
    <d v="2019-05-20T00:00:00"/>
    <d v="1899-12-30T12:25:00"/>
    <d v="1899-12-30T12:30:00"/>
    <d v="1899-12-30T13:27:00"/>
    <s v="Yes"/>
    <n v="18"/>
    <x v="5"/>
    <x v="5"/>
  </r>
  <r>
    <s v="T2"/>
    <s v="Nantes"/>
    <x v="0"/>
    <s v="EI538"/>
    <d v="2019-05-20T12:25:00"/>
    <s v="May"/>
    <s v="Monday"/>
    <n v="2"/>
    <s v="None"/>
    <d v="2019-05-20T00:00:00"/>
    <d v="1899-12-30T12:25:00"/>
    <d v="1899-12-30T12:30:00"/>
    <d v="1899-12-30T12:27:00"/>
    <s v="No"/>
    <n v="566"/>
    <x v="0"/>
    <x v="0"/>
  </r>
  <r>
    <s v="T1"/>
    <s v="Toronto YYZ"/>
    <x v="23"/>
    <s v="AC843"/>
    <d v="2019-05-20T12:25:00"/>
    <s v="May"/>
    <s v="Monday"/>
    <n v="1"/>
    <s v="None"/>
    <d v="2019-05-20T00:00:00"/>
    <d v="1899-12-30T12:25:00"/>
    <d v="1899-12-30T12:30:00"/>
    <d v="1899-12-30T12:26:00"/>
    <s v="No"/>
    <n v="10"/>
    <x v="20"/>
    <x v="22"/>
  </r>
  <r>
    <s v="T1"/>
    <s v="Edinburgh"/>
    <x v="2"/>
    <s v="FR816"/>
    <d v="2019-05-20T12:35:00"/>
    <s v="May"/>
    <s v="Monday"/>
    <n v="16"/>
    <s v="Short"/>
    <d v="2019-05-20T00:00:00"/>
    <d v="1899-12-30T12:35:00"/>
    <d v="1899-12-30T12:40:00"/>
    <d v="1899-12-30T12:51:00"/>
    <s v="No"/>
    <n v="520"/>
    <x v="2"/>
    <x v="2"/>
  </r>
  <r>
    <s v="T1"/>
    <s v="CLJ"/>
    <x v="19"/>
    <s v="0B3756"/>
    <d v="2019-05-20T12:35:00"/>
    <s v="May"/>
    <s v="Monday"/>
    <n v="18"/>
    <s v="Short"/>
    <d v="2019-05-20T00:00:00"/>
    <d v="1899-12-30T12:35:00"/>
    <d v="1899-12-30T12:40:00"/>
    <d v="1899-12-30T12:53:00"/>
    <s v="No"/>
    <n v="3"/>
    <x v="16"/>
    <x v="18"/>
  </r>
  <r>
    <s v="T2"/>
    <s v="Washington"/>
    <x v="0"/>
    <s v="EI119"/>
    <d v="2019-05-20T12:35:00"/>
    <s v="May"/>
    <s v="Monday"/>
    <n v="7"/>
    <s v="None"/>
    <d v="2019-05-20T00:00:00"/>
    <d v="1899-12-30T12:35:00"/>
    <d v="1899-12-30T12:40:00"/>
    <d v="1899-12-30T12:42:00"/>
    <s v="No"/>
    <n v="566"/>
    <x v="0"/>
    <x v="0"/>
  </r>
  <r>
    <s v="T1"/>
    <s v="Inverness"/>
    <x v="24"/>
    <s v="LM664"/>
    <d v="2019-05-20T12:35:00"/>
    <s v="May"/>
    <s v="Monday"/>
    <n v="30"/>
    <s v="Long"/>
    <d v="2019-05-20T00:00:00"/>
    <d v="1899-12-30T12:35:00"/>
    <d v="1899-12-30T12:40:00"/>
    <d v="1899-12-30T13:05:00"/>
    <s v="Yes"/>
    <n v="2"/>
    <x v="1"/>
    <x v="18"/>
  </r>
  <r>
    <s v="T2"/>
    <s v="San Francisco"/>
    <x v="0"/>
    <s v="EI147"/>
    <d v="2019-05-20T12:35:00"/>
    <s v="May"/>
    <s v="Monday"/>
    <n v="20"/>
    <s v="Medium"/>
    <d v="2019-05-20T00:00:00"/>
    <d v="1899-12-30T12:35:00"/>
    <d v="1899-12-30T12:40:00"/>
    <d v="1899-12-30T12:55:00"/>
    <s v="No"/>
    <n v="566"/>
    <x v="0"/>
    <x v="0"/>
  </r>
  <r>
    <s v="T2"/>
    <s v="Kerry"/>
    <x v="0"/>
    <s v="EI3204"/>
    <d v="2019-05-20T12:40:00"/>
    <s v="May"/>
    <s v="Monday"/>
    <n v="6"/>
    <s v="None"/>
    <d v="2019-05-20T00:00:00"/>
    <d v="1899-12-30T12:40:00"/>
    <d v="1899-12-30T12:40:00"/>
    <d v="1899-12-30T12:46:00"/>
    <s v="No"/>
    <n v="566"/>
    <x v="0"/>
    <x v="0"/>
  </r>
  <r>
    <s v="T1"/>
    <s v="Copenhagen"/>
    <x v="33"/>
    <s v="SK538"/>
    <d v="2019-05-20T12:40:00"/>
    <s v="May"/>
    <s v="Monday"/>
    <n v="44"/>
    <s v="Long"/>
    <d v="2019-05-20T00:00:00"/>
    <d v="1899-12-30T12:40:00"/>
    <d v="1899-12-30T12:40:00"/>
    <d v="1899-12-30T13:24:00"/>
    <s v="Yes"/>
    <n v="4"/>
    <x v="10"/>
    <x v="30"/>
  </r>
  <r>
    <s v="T1"/>
    <s v="Tours"/>
    <x v="2"/>
    <s v="FR2993"/>
    <d v="2019-05-20T12:45:00"/>
    <s v="May"/>
    <s v="Monday"/>
    <n v="5"/>
    <s v="None"/>
    <d v="2019-05-20T00:00:00"/>
    <d v="1899-12-30T12:45:00"/>
    <d v="1899-12-30T12:50:00"/>
    <d v="1899-12-30T12:50:00"/>
    <s v="No"/>
    <n v="520"/>
    <x v="2"/>
    <x v="2"/>
  </r>
  <r>
    <s v="T1"/>
    <s v="London-LGW"/>
    <x v="2"/>
    <s v="FR122"/>
    <d v="2019-05-20T12:50:00"/>
    <s v="May"/>
    <s v="Monday"/>
    <n v="59"/>
    <s v="Long"/>
    <d v="2019-05-20T00:00:00"/>
    <d v="1899-12-30T12:50:00"/>
    <d v="1899-12-30T12:50:00"/>
    <d v="1899-12-30T13:49:00"/>
    <s v="Yes"/>
    <n v="520"/>
    <x v="2"/>
    <x v="2"/>
  </r>
  <r>
    <s v="T2"/>
    <s v="London-LGW"/>
    <x v="0"/>
    <s v="EI236"/>
    <d v="2019-05-20T12:55:00"/>
    <s v="May"/>
    <s v="Monday"/>
    <n v="8"/>
    <s v="None"/>
    <d v="2019-05-20T00:00:00"/>
    <d v="1899-12-30T12:55:00"/>
    <d v="1899-12-30T13:00:00"/>
    <d v="1899-12-30T13:03:00"/>
    <s v="No"/>
    <n v="566"/>
    <x v="0"/>
    <x v="0"/>
  </r>
  <r>
    <s v="T2"/>
    <s v="Bordeaux"/>
    <x v="0"/>
    <s v="EI506"/>
    <d v="2019-05-20T12:55:00"/>
    <s v="May"/>
    <s v="Monday"/>
    <n v="79"/>
    <s v="Long"/>
    <d v="2019-05-20T00:00:00"/>
    <d v="1899-12-30T12:55:00"/>
    <d v="1899-12-30T13:00:00"/>
    <d v="1899-12-30T14:14:00"/>
    <s v="Yes"/>
    <n v="566"/>
    <x v="0"/>
    <x v="0"/>
  </r>
  <r>
    <s v="T2"/>
    <s v="Newark"/>
    <x v="0"/>
    <s v="EI101"/>
    <d v="2019-05-20T13:00:00"/>
    <s v="May"/>
    <s v="Monday"/>
    <n v="30"/>
    <s v="Long"/>
    <d v="2019-05-20T00:00:00"/>
    <d v="1899-12-30T13:00:00"/>
    <d v="1899-12-30T13:00:00"/>
    <d v="1899-12-30T13:30:00"/>
    <s v="Yes"/>
    <n v="566"/>
    <x v="0"/>
    <x v="0"/>
  </r>
  <r>
    <s v="T1"/>
    <s v="London-LHR"/>
    <x v="4"/>
    <s v="BA835"/>
    <d v="2019-05-20T13:00:00"/>
    <s v="May"/>
    <s v="Monday"/>
    <n v="2"/>
    <s v="None"/>
    <d v="2019-05-20T00:00:00"/>
    <d v="1899-12-30T13:00:00"/>
    <d v="1899-12-30T13:00:00"/>
    <d v="1899-12-30T13:02:00"/>
    <s v="No"/>
    <n v="40"/>
    <x v="4"/>
    <x v="4"/>
  </r>
  <r>
    <s v="T2"/>
    <s v="Santiago"/>
    <x v="0"/>
    <s v="EI742"/>
    <d v="2019-05-20T13:05:00"/>
    <s v="May"/>
    <s v="Monday"/>
    <n v="46"/>
    <s v="Long"/>
    <d v="2019-05-20T00:00:00"/>
    <d v="1899-12-30T13:05:00"/>
    <d v="1899-12-30T13:10:00"/>
    <d v="1899-12-30T13:51:00"/>
    <s v="Yes"/>
    <n v="566"/>
    <x v="0"/>
    <x v="0"/>
  </r>
  <r>
    <s v="T1"/>
    <s v="Cologne/Bonn"/>
    <x v="2"/>
    <s v="FR8035"/>
    <d v="2019-05-20T13:05:00"/>
    <s v="May"/>
    <s v="Monday"/>
    <n v="6"/>
    <s v="None"/>
    <d v="2019-05-20T00:00:00"/>
    <d v="1899-12-30T13:05:00"/>
    <d v="1899-12-30T13:10:00"/>
    <d v="1899-12-30T13:11:00"/>
    <s v="No"/>
    <n v="520"/>
    <x v="2"/>
    <x v="2"/>
  </r>
  <r>
    <s v="T2"/>
    <s v="Philadelphia"/>
    <x v="0"/>
    <s v="EI115"/>
    <d v="2019-05-20T13:10:00"/>
    <s v="May"/>
    <s v="Monday"/>
    <n v="9"/>
    <s v="None"/>
    <d v="2019-05-20T00:00:00"/>
    <d v="1899-12-30T13:10:00"/>
    <d v="1899-12-30T13:10:00"/>
    <d v="1899-12-30T13:19:00"/>
    <s v="No"/>
    <n v="566"/>
    <x v="0"/>
    <x v="0"/>
  </r>
  <r>
    <s v="T2"/>
    <s v="Edinburgh"/>
    <x v="0"/>
    <s v="EI3254"/>
    <d v="2019-05-20T13:10:00"/>
    <s v="May"/>
    <s v="Monday"/>
    <n v="24"/>
    <s v="Medium"/>
    <d v="2019-05-20T00:00:00"/>
    <d v="1899-12-30T13:10:00"/>
    <d v="1899-12-30T13:10:00"/>
    <d v="1899-12-30T13:34:00"/>
    <s v="Yes"/>
    <n v="566"/>
    <x v="0"/>
    <x v="0"/>
  </r>
  <r>
    <s v="T2"/>
    <s v="Prague"/>
    <x v="0"/>
    <s v="EI644"/>
    <d v="2019-05-20T13:10:00"/>
    <s v="May"/>
    <s v="Monday"/>
    <n v="27"/>
    <s v="Medium"/>
    <d v="2019-05-20T00:00:00"/>
    <d v="1899-12-30T13:10:00"/>
    <d v="1899-12-30T13:10:00"/>
    <d v="1899-12-30T13:37:00"/>
    <s v="Yes"/>
    <n v="566"/>
    <x v="0"/>
    <x v="0"/>
  </r>
  <r>
    <s v="T1"/>
    <s v="Memmingen"/>
    <x v="2"/>
    <s v="FR2412"/>
    <d v="2019-05-20T13:10:00"/>
    <s v="May"/>
    <s v="Monday"/>
    <n v="4"/>
    <s v="None"/>
    <d v="2019-05-20T00:00:00"/>
    <d v="1899-12-30T13:10:00"/>
    <d v="1899-12-30T13:10:00"/>
    <d v="1899-12-30T13:14:00"/>
    <s v="No"/>
    <n v="520"/>
    <x v="2"/>
    <x v="2"/>
  </r>
  <r>
    <s v="T2"/>
    <s v="Donegal"/>
    <x v="0"/>
    <s v="EI3402"/>
    <d v="2019-05-20T13:15:00"/>
    <s v="May"/>
    <s v="Monday"/>
    <n v="6"/>
    <s v="None"/>
    <d v="2019-05-20T00:00:00"/>
    <d v="1899-12-30T13:15:00"/>
    <d v="1899-12-30T13:20:00"/>
    <d v="1899-12-30T13:21:00"/>
    <s v="No"/>
    <n v="566"/>
    <x v="0"/>
    <x v="0"/>
  </r>
  <r>
    <s v="T2"/>
    <s v="London - LCY"/>
    <x v="0"/>
    <s v="EI286"/>
    <d v="2019-05-20T13:20:00"/>
    <s v="May"/>
    <s v="Monday"/>
    <n v="10"/>
    <s v="Short"/>
    <d v="2019-05-20T00:00:00"/>
    <d v="1899-12-30T13:20:00"/>
    <d v="1899-12-30T13:20:00"/>
    <d v="1899-12-30T13:30:00"/>
    <s v="No"/>
    <n v="566"/>
    <x v="0"/>
    <x v="0"/>
  </r>
  <r>
    <s v="T2"/>
    <s v="Geneva"/>
    <x v="0"/>
    <s v="EI684"/>
    <d v="2019-05-20T13:20:00"/>
    <s v="May"/>
    <s v="Monday"/>
    <n v="23"/>
    <s v="Medium"/>
    <d v="2019-05-20T00:00:00"/>
    <d v="1899-12-30T13:20:00"/>
    <d v="1899-12-30T13:20:00"/>
    <d v="1899-12-30T13:43:00"/>
    <s v="Yes"/>
    <n v="566"/>
    <x v="0"/>
    <x v="0"/>
  </r>
  <r>
    <s v="T2"/>
    <s v="Glasgow"/>
    <x v="0"/>
    <s v="EI3224"/>
    <d v="2019-05-20T13:20:00"/>
    <s v="May"/>
    <s v="Monday"/>
    <n v="13"/>
    <s v="Short"/>
    <d v="2019-05-20T00:00:00"/>
    <d v="1899-12-30T13:20:00"/>
    <d v="1899-12-30T13:20:00"/>
    <d v="1899-12-30T13:33:00"/>
    <s v="No"/>
    <n v="566"/>
    <x v="0"/>
    <x v="0"/>
  </r>
  <r>
    <s v="T1"/>
    <s v="Amsterdam"/>
    <x v="7"/>
    <s v="KL936"/>
    <d v="2019-05-20T13:20:00"/>
    <s v="May"/>
    <s v="Monday"/>
    <n v="40"/>
    <s v="Long"/>
    <d v="2019-05-20T00:00:00"/>
    <d v="1899-12-30T13:20:00"/>
    <d v="1899-12-30T13:20:00"/>
    <d v="1899-12-30T14:00:00"/>
    <s v="Yes"/>
    <n v="50"/>
    <x v="6"/>
    <x v="6"/>
  </r>
  <r>
    <s v="T2"/>
    <s v="Birmingham"/>
    <x v="0"/>
    <s v="EI272"/>
    <d v="2019-05-20T13:25:00"/>
    <s v="May"/>
    <s v="Monday"/>
    <n v="5"/>
    <s v="None"/>
    <d v="2019-05-20T00:00:00"/>
    <d v="1899-12-30T13:25:00"/>
    <d v="1899-12-30T13:30:00"/>
    <d v="1899-12-30T13:30:00"/>
    <s v="No"/>
    <n v="566"/>
    <x v="0"/>
    <x v="0"/>
  </r>
  <r>
    <s v="T1"/>
    <s v="Birmingham"/>
    <x v="2"/>
    <s v="FR670"/>
    <d v="2019-05-20T13:25:00"/>
    <s v="May"/>
    <s v="Monday"/>
    <n v="12"/>
    <s v="Short"/>
    <d v="2019-05-20T00:00:00"/>
    <d v="1899-12-30T13:25:00"/>
    <d v="1899-12-30T13:30:00"/>
    <d v="1899-12-30T13:37:00"/>
    <s v="No"/>
    <n v="520"/>
    <x v="2"/>
    <x v="2"/>
  </r>
  <r>
    <s v="T2"/>
    <s v="Chicago"/>
    <x v="18"/>
    <s v="AA209"/>
    <d v="2019-05-20T13:35:00"/>
    <s v="May"/>
    <s v="Monday"/>
    <n v="21"/>
    <s v="Medium"/>
    <d v="2019-05-20T00:00:00"/>
    <d v="1899-12-30T13:35:00"/>
    <d v="1899-12-30T13:40:00"/>
    <d v="1899-12-30T13:56:00"/>
    <s v="Yes"/>
    <n v="11"/>
    <x v="13"/>
    <x v="17"/>
  </r>
  <r>
    <s v="T2"/>
    <s v="Toronto YYZ"/>
    <x v="0"/>
    <s v="EI129"/>
    <d v="2019-05-20T13:35:00"/>
    <s v="May"/>
    <s v="Monday"/>
    <n v="6"/>
    <s v="None"/>
    <d v="2019-05-20T00:00:00"/>
    <d v="1899-12-30T13:35:00"/>
    <d v="1899-12-30T13:40:00"/>
    <d v="1899-12-30T13:41:00"/>
    <s v="No"/>
    <n v="566"/>
    <x v="0"/>
    <x v="0"/>
  </r>
  <r>
    <s v="T2"/>
    <s v="Paris-CDG"/>
    <x v="0"/>
    <s v="EI526"/>
    <d v="2019-05-20T13:40:00"/>
    <s v="May"/>
    <s v="Monday"/>
    <n v="45"/>
    <s v="Long"/>
    <d v="2019-05-20T00:00:00"/>
    <d v="1899-12-30T13:40:00"/>
    <d v="1899-12-30T13:40:00"/>
    <d v="1899-12-30T14:25:00"/>
    <s v="Yes"/>
    <n v="566"/>
    <x v="0"/>
    <x v="0"/>
  </r>
  <r>
    <s v="T2"/>
    <s v="London-LHR"/>
    <x v="0"/>
    <s v="EI166"/>
    <d v="2019-05-20T13:40:00"/>
    <s v="May"/>
    <s v="Monday"/>
    <n v="13"/>
    <s v="Short"/>
    <d v="2019-05-20T00:00:00"/>
    <d v="1899-12-30T13:40:00"/>
    <d v="1899-12-30T13:40:00"/>
    <d v="1899-12-30T13:53:00"/>
    <s v="No"/>
    <n v="566"/>
    <x v="0"/>
    <x v="0"/>
  </r>
  <r>
    <s v="T1"/>
    <s v="Madrid"/>
    <x v="2"/>
    <s v="FR3978"/>
    <d v="2019-05-20T13:45:00"/>
    <s v="May"/>
    <s v="Monday"/>
    <n v="0"/>
    <s v="None"/>
    <d v="2019-05-20T00:00:00"/>
    <d v="1899-12-30T13:45:00"/>
    <d v="1899-12-30T13:50:00"/>
    <d v="1899-12-30T13:45:00"/>
    <s v="No"/>
    <n v="520"/>
    <x v="2"/>
    <x v="2"/>
  </r>
  <r>
    <s v="T2"/>
    <s v="Amsterdam"/>
    <x v="0"/>
    <s v="EI608"/>
    <d v="2019-05-20T13:50:00"/>
    <s v="May"/>
    <s v="Monday"/>
    <n v="9"/>
    <s v="None"/>
    <d v="2019-05-20T00:00:00"/>
    <d v="1899-12-30T13:50:00"/>
    <d v="1899-12-30T13:50:00"/>
    <d v="1899-12-30T13:59:00"/>
    <s v="No"/>
    <n v="566"/>
    <x v="0"/>
    <x v="0"/>
  </r>
  <r>
    <s v="T1"/>
    <s v="Manchester"/>
    <x v="2"/>
    <s v="FR562"/>
    <d v="2019-05-20T13:50:00"/>
    <s v="May"/>
    <s v="Monday"/>
    <n v="60"/>
    <s v="Long"/>
    <d v="2019-05-20T00:00:00"/>
    <d v="1899-12-30T13:50:00"/>
    <d v="1899-12-30T13:50:00"/>
    <d v="1899-12-30T14:50:00"/>
    <s v="Yes"/>
    <n v="520"/>
    <x v="2"/>
    <x v="2"/>
  </r>
  <r>
    <s v="T2"/>
    <s v="Dubai"/>
    <x v="9"/>
    <s v="EK162"/>
    <d v="2019-05-20T13:50:00"/>
    <s v="May"/>
    <s v="Monday"/>
    <n v="35"/>
    <s v="Long"/>
    <d v="2019-05-20T00:00:00"/>
    <d v="1899-12-30T13:50:00"/>
    <d v="1899-12-30T13:50:00"/>
    <d v="1899-12-30T14:25:00"/>
    <s v="Yes"/>
    <n v="5"/>
    <x v="8"/>
    <x v="8"/>
  </r>
  <r>
    <s v="T1"/>
    <s v="La Rochelle"/>
    <x v="2"/>
    <s v="FR1992"/>
    <d v="2019-05-20T13:55:00"/>
    <s v="May"/>
    <s v="Monday"/>
    <n v="3"/>
    <s v="None"/>
    <d v="2019-05-20T00:00:00"/>
    <d v="1899-12-30T13:55:00"/>
    <d v="1899-12-30T14:00:00"/>
    <d v="1899-12-30T13:58:00"/>
    <s v="No"/>
    <n v="520"/>
    <x v="2"/>
    <x v="2"/>
  </r>
  <r>
    <s v="T2"/>
    <s v="Bristol"/>
    <x v="0"/>
    <s v="EI3284"/>
    <d v="2019-05-20T14:00:00"/>
    <s v="May"/>
    <s v="Monday"/>
    <n v="23"/>
    <s v="Medium"/>
    <d v="2019-05-20T00:00:00"/>
    <d v="1899-12-30T14:00:00"/>
    <d v="1899-12-30T14:00:00"/>
    <d v="1899-12-30T14:23:00"/>
    <s v="Yes"/>
    <n v="566"/>
    <x v="0"/>
    <x v="0"/>
  </r>
  <r>
    <s v="T1"/>
    <s v="Glasgow"/>
    <x v="2"/>
    <s v="FR5774"/>
    <d v="2019-05-20T14:00:00"/>
    <s v="May"/>
    <s v="Monday"/>
    <n v="0"/>
    <s v="None"/>
    <d v="2019-05-20T00:00:00"/>
    <d v="1899-12-30T14:00:00"/>
    <d v="1899-12-30T14:00:00"/>
    <d v="1899-12-30T14:00:00"/>
    <s v="No"/>
    <n v="520"/>
    <x v="2"/>
    <x v="2"/>
  </r>
  <r>
    <s v="T1"/>
    <s v="Vienna"/>
    <x v="1"/>
    <s v="OE1341"/>
    <d v="2019-05-20T14:10:00"/>
    <s v="May"/>
    <s v="Monday"/>
    <n v="52"/>
    <s v="Long"/>
    <d v="2019-05-20T00:00:00"/>
    <d v="1899-12-30T14:10:00"/>
    <d v="1899-12-30T14:10:00"/>
    <d v="1899-12-30T15:02:00"/>
    <s v="Yes"/>
    <n v="5"/>
    <x v="1"/>
    <x v="1"/>
  </r>
  <r>
    <s v="T1"/>
    <s v="Lisbon"/>
    <x v="2"/>
    <s v="FR7138"/>
    <d v="2019-05-20T14:10:00"/>
    <s v="May"/>
    <s v="Monday"/>
    <n v="2"/>
    <s v="None"/>
    <d v="2019-05-20T00:00:00"/>
    <d v="1899-12-30T14:10:00"/>
    <d v="1899-12-30T14:10:00"/>
    <d v="1899-12-30T14:12:00"/>
    <s v="No"/>
    <n v="520"/>
    <x v="2"/>
    <x v="2"/>
  </r>
  <r>
    <s v="T1"/>
    <s v="Paris-CDG"/>
    <x v="15"/>
    <s v="AF1817"/>
    <d v="2019-05-20T14:10:00"/>
    <s v="May"/>
    <s v="Monday"/>
    <n v="14"/>
    <s v="Short"/>
    <d v="2019-05-20T00:00:00"/>
    <d v="1899-12-30T14:10:00"/>
    <d v="1899-12-30T14:10:00"/>
    <d v="1899-12-30T14:24:00"/>
    <s v="No"/>
    <n v="12"/>
    <x v="14"/>
    <x v="14"/>
  </r>
  <r>
    <s v="T2"/>
    <s v="Hartford"/>
    <x v="0"/>
    <s v="EI131"/>
    <d v="2019-05-20T14:20:00"/>
    <s v="May"/>
    <s v="Monday"/>
    <n v="59"/>
    <s v="Long"/>
    <d v="2019-05-20T00:00:00"/>
    <d v="1899-12-30T14:20:00"/>
    <d v="1899-12-30T14:20:00"/>
    <d v="1899-12-30T15:19:00"/>
    <s v="Yes"/>
    <n v="566"/>
    <x v="0"/>
    <x v="0"/>
  </r>
  <r>
    <s v="T1"/>
    <s v="London - LCY"/>
    <x v="4"/>
    <s v="BA4473"/>
    <d v="2019-05-20T14:20:00"/>
    <s v="May"/>
    <s v="Monday"/>
    <n v="14"/>
    <s v="Short"/>
    <d v="2019-05-20T00:00:00"/>
    <d v="1899-12-30T14:20:00"/>
    <d v="1899-12-30T14:20:00"/>
    <d v="1899-12-30T14:34:00"/>
    <s v="No"/>
    <n v="40"/>
    <x v="4"/>
    <x v="4"/>
  </r>
  <r>
    <s v="T2"/>
    <s v="Edinburgh"/>
    <x v="0"/>
    <s v="EI3256"/>
    <d v="2019-05-20T14:25:00"/>
    <s v="May"/>
    <s v="Monday"/>
    <n v="33"/>
    <s v="Long"/>
    <d v="2019-05-20T00:00:00"/>
    <d v="1899-12-30T14:25:00"/>
    <d v="1899-12-30T14:30:00"/>
    <d v="1899-12-30T14:58:00"/>
    <s v="Yes"/>
    <n v="566"/>
    <x v="0"/>
    <x v="0"/>
  </r>
  <r>
    <s v="T1"/>
    <s v="Budapest"/>
    <x v="2"/>
    <s v="FR1025"/>
    <d v="2019-05-20T14:25:00"/>
    <s v="May"/>
    <s v="Monday"/>
    <n v="91"/>
    <s v="Long"/>
    <d v="2019-05-20T00:00:00"/>
    <d v="1899-12-30T14:25:00"/>
    <d v="1899-12-30T14:30:00"/>
    <d v="1899-12-30T15:56:00"/>
    <s v="Yes"/>
    <n v="520"/>
    <x v="2"/>
    <x v="2"/>
  </r>
  <r>
    <s v="T1"/>
    <s v="Tenerife"/>
    <x v="2"/>
    <s v="FR7122"/>
    <d v="2019-05-20T14:30:00"/>
    <s v="May"/>
    <s v="Monday"/>
    <n v="8"/>
    <s v="None"/>
    <d v="2019-05-20T00:00:00"/>
    <d v="1899-12-30T14:30:00"/>
    <d v="1899-12-30T14:30:00"/>
    <d v="1899-12-30T14:38:00"/>
    <s v="No"/>
    <n v="520"/>
    <x v="2"/>
    <x v="2"/>
  </r>
  <r>
    <s v="T2"/>
    <s v="Newburgh"/>
    <x v="6"/>
    <s v="D81763"/>
    <d v="2019-05-20T14:30:00"/>
    <s v="May"/>
    <s v="Monday"/>
    <n v="41"/>
    <s v="Long"/>
    <d v="2019-05-20T00:00:00"/>
    <d v="1899-12-30T14:30:00"/>
    <d v="1899-12-30T14:30:00"/>
    <d v="1899-12-30T15:11:00"/>
    <s v="Yes"/>
    <n v="18"/>
    <x v="5"/>
    <x v="5"/>
  </r>
  <r>
    <s v="T2"/>
    <s v="London-LHR"/>
    <x v="0"/>
    <s v="EI168"/>
    <d v="2019-05-20T14:30:00"/>
    <s v="May"/>
    <s v="Monday"/>
    <n v="4"/>
    <s v="None"/>
    <d v="2019-05-20T00:00:00"/>
    <d v="1899-12-30T14:30:00"/>
    <d v="1899-12-30T14:30:00"/>
    <d v="1899-12-30T14:34:00"/>
    <s v="No"/>
    <n v="566"/>
    <x v="0"/>
    <x v="0"/>
  </r>
  <r>
    <s v="T1"/>
    <s v="Stuttgart"/>
    <x v="2"/>
    <s v="FR8998"/>
    <d v="2019-05-20T14:35:00"/>
    <s v="May"/>
    <s v="Monday"/>
    <n v="4"/>
    <s v="None"/>
    <d v="2019-05-20T00:00:00"/>
    <d v="1899-12-30T14:35:00"/>
    <d v="1899-12-30T14:40:00"/>
    <d v="1899-12-30T14:39:00"/>
    <s v="No"/>
    <n v="520"/>
    <x v="2"/>
    <x v="2"/>
  </r>
  <r>
    <s v="T1"/>
    <s v="Lanzarote"/>
    <x v="2"/>
    <s v="FR7199"/>
    <d v="2019-05-20T14:40:00"/>
    <s v="May"/>
    <s v="Monday"/>
    <n v="7"/>
    <s v="None"/>
    <d v="2019-05-20T00:00:00"/>
    <d v="1899-12-30T14:40:00"/>
    <d v="1899-12-30T14:40:00"/>
    <d v="1899-12-30T14:47:00"/>
    <s v="No"/>
    <n v="520"/>
    <x v="2"/>
    <x v="2"/>
  </r>
  <r>
    <s v="T1"/>
    <s v="Zurich"/>
    <x v="26"/>
    <s v="LX407"/>
    <d v="2019-05-20T14:40:00"/>
    <s v="May"/>
    <s v="Monday"/>
    <n v="3"/>
    <s v="None"/>
    <d v="2019-05-20T00:00:00"/>
    <d v="1899-12-30T14:40:00"/>
    <d v="1899-12-30T14:40:00"/>
    <d v="1899-12-30T14:43:00"/>
    <s v="No"/>
    <n v="14"/>
    <x v="22"/>
    <x v="24"/>
  </r>
  <r>
    <s v="T2"/>
    <s v="Toronto YHM"/>
    <x v="6"/>
    <s v="D81840"/>
    <d v="2019-05-20T14:40:00"/>
    <s v="May"/>
    <s v="Monday"/>
    <n v="28"/>
    <s v="Medium"/>
    <d v="2019-05-20T00:00:00"/>
    <d v="1899-12-30T14:40:00"/>
    <d v="1899-12-30T14:40:00"/>
    <d v="1899-12-30T15:08:00"/>
    <s v="Yes"/>
    <n v="18"/>
    <x v="5"/>
    <x v="5"/>
  </r>
  <r>
    <s v="T2"/>
    <s v="Jersey"/>
    <x v="0"/>
    <s v="EI3342"/>
    <d v="2019-05-20T14:45:00"/>
    <s v="May"/>
    <s v="Monday"/>
    <n v="5"/>
    <s v="None"/>
    <d v="2019-05-20T00:00:00"/>
    <d v="1899-12-30T14:45:00"/>
    <d v="1899-12-30T14:50:00"/>
    <d v="1899-12-30T14:50:00"/>
    <s v="No"/>
    <n v="566"/>
    <x v="0"/>
    <x v="0"/>
  </r>
  <r>
    <s v="T2"/>
    <s v="Manchester"/>
    <x v="0"/>
    <s v="EI208"/>
    <d v="2019-05-20T14:50:00"/>
    <s v="May"/>
    <s v="Monday"/>
    <n v="30"/>
    <s v="Long"/>
    <d v="2019-05-20T00:00:00"/>
    <d v="1899-12-30T14:50:00"/>
    <d v="1899-12-30T14:50:00"/>
    <d v="1899-12-30T15:20:00"/>
    <s v="Yes"/>
    <n v="566"/>
    <x v="0"/>
    <x v="0"/>
  </r>
  <r>
    <s v="T1"/>
    <s v="Liverpool"/>
    <x v="2"/>
    <s v="FR1442"/>
    <d v="2019-05-20T14:50:00"/>
    <s v="May"/>
    <s v="Monday"/>
    <n v="12"/>
    <s v="Short"/>
    <d v="2019-05-20T00:00:00"/>
    <d v="1899-12-30T14:50:00"/>
    <d v="1899-12-30T14:50:00"/>
    <d v="1899-12-30T15:02:00"/>
    <s v="No"/>
    <n v="520"/>
    <x v="2"/>
    <x v="2"/>
  </r>
  <r>
    <s v="T1"/>
    <s v="Bristol"/>
    <x v="2"/>
    <s v="FR506"/>
    <d v="2019-05-20T14:55:00"/>
    <s v="May"/>
    <s v="Monday"/>
    <n v="30"/>
    <s v="Long"/>
    <d v="2019-05-20T00:00:00"/>
    <d v="1899-12-30T14:55:00"/>
    <d v="1899-12-30T15:00:00"/>
    <d v="1899-12-30T15:25:00"/>
    <s v="Yes"/>
    <n v="520"/>
    <x v="2"/>
    <x v="2"/>
  </r>
  <r>
    <s v="T2"/>
    <s v="Los Angeles"/>
    <x v="0"/>
    <s v="EI145"/>
    <d v="2019-05-20T14:55:00"/>
    <s v="May"/>
    <s v="Monday"/>
    <n v="14"/>
    <s v="Short"/>
    <d v="2019-05-20T00:00:00"/>
    <d v="1899-12-30T14:55:00"/>
    <d v="1899-12-30T15:00:00"/>
    <d v="1899-12-30T15:09:00"/>
    <s v="No"/>
    <n v="566"/>
    <x v="0"/>
    <x v="0"/>
  </r>
  <r>
    <s v="T2"/>
    <s v="Glasgow"/>
    <x v="0"/>
    <s v="EI3226"/>
    <d v="2019-05-20T15:00:00"/>
    <s v="May"/>
    <s v="Monday"/>
    <n v="6"/>
    <s v="None"/>
    <d v="2019-05-20T00:00:00"/>
    <d v="1899-12-30T15:00:00"/>
    <d v="1899-12-30T15:00:00"/>
    <d v="1899-12-30T15:06:00"/>
    <s v="No"/>
    <n v="566"/>
    <x v="0"/>
    <x v="0"/>
  </r>
  <r>
    <s v="T2"/>
    <s v="Tenerife"/>
    <x v="0"/>
    <s v="EI764"/>
    <d v="2019-05-20T15:00:00"/>
    <s v="May"/>
    <s v="Monday"/>
    <n v="2"/>
    <s v="None"/>
    <d v="2019-05-20T00:00:00"/>
    <d v="1899-12-30T15:00:00"/>
    <d v="1899-12-30T15:00:00"/>
    <d v="1899-12-30T15:02:00"/>
    <s v="No"/>
    <n v="566"/>
    <x v="0"/>
    <x v="0"/>
  </r>
  <r>
    <s v="T2"/>
    <s v="London - LCY"/>
    <x v="0"/>
    <s v="EI284"/>
    <d v="2019-05-20T11:20:00"/>
    <s v="May"/>
    <s v="Monday"/>
    <n v="7"/>
    <s v="None"/>
    <d v="2019-05-20T00:00:00"/>
    <d v="1899-12-30T11:20:00"/>
    <d v="1899-12-30T11:20:00"/>
    <d v="1899-12-30T11:27:00"/>
    <s v="No"/>
    <n v="566"/>
    <x v="0"/>
    <x v="0"/>
  </r>
  <r>
    <s v="T1"/>
    <s v="Paris-CDG"/>
    <x v="15"/>
    <s v="AF1717"/>
    <d v="2019-05-20T11:20:00"/>
    <s v="May"/>
    <s v="Monday"/>
    <n v="11"/>
    <s v="Short"/>
    <d v="2019-05-20T00:00:00"/>
    <d v="1899-12-30T11:20:00"/>
    <d v="1899-12-30T11:20:00"/>
    <d v="1899-12-30T11:31:00"/>
    <s v="No"/>
    <n v="12"/>
    <x v="14"/>
    <x v="14"/>
  </r>
  <r>
    <s v="T2"/>
    <s v="Newquay"/>
    <x v="0"/>
    <s v="EI3930"/>
    <d v="2019-05-20T11:20:00"/>
    <s v="May"/>
    <s v="Monday"/>
    <n v="4"/>
    <s v="None"/>
    <d v="2019-05-20T00:00:00"/>
    <d v="1899-12-30T11:20:00"/>
    <d v="1899-12-30T11:20:00"/>
    <d v="1899-12-30T11:24:00"/>
    <s v="No"/>
    <n v="566"/>
    <x v="0"/>
    <x v="0"/>
  </r>
  <r>
    <s v="T2"/>
    <s v="Chicago"/>
    <x v="0"/>
    <s v="EI123"/>
    <d v="2019-05-20T11:30:00"/>
    <s v="May"/>
    <s v="Monday"/>
    <n v="1"/>
    <s v="None"/>
    <d v="2019-05-20T00:00:00"/>
    <d v="1899-12-30T11:30:00"/>
    <d v="1899-12-30T11:30:00"/>
    <d v="1899-12-30T11:31:00"/>
    <s v="No"/>
    <n v="566"/>
    <x v="0"/>
    <x v="0"/>
  </r>
  <r>
    <s v="T2"/>
    <s v="Boston"/>
    <x v="0"/>
    <s v="EI137"/>
    <d v="2019-05-20T11:30:00"/>
    <s v="May"/>
    <s v="Monday"/>
    <n v="7"/>
    <s v="None"/>
    <d v="2019-05-20T00:00:00"/>
    <d v="1899-12-30T11:30:00"/>
    <d v="1899-12-30T11:30:00"/>
    <d v="1899-12-30T11:37:00"/>
    <s v="No"/>
    <n v="566"/>
    <x v="0"/>
    <x v="0"/>
  </r>
  <r>
    <s v="T1"/>
    <s v="Oslo"/>
    <x v="33"/>
    <s v="SK4604"/>
    <d v="2019-05-20T11:35:00"/>
    <s v="May"/>
    <s v="Monday"/>
    <n v="18"/>
    <s v="Short"/>
    <d v="2019-05-20T00:00:00"/>
    <d v="1899-12-30T11:35:00"/>
    <d v="1899-12-30T11:40:00"/>
    <d v="1899-12-30T11:53:00"/>
    <s v="No"/>
    <n v="4"/>
    <x v="10"/>
    <x v="30"/>
  </r>
  <r>
    <s v="T2"/>
    <s v="New York"/>
    <x v="22"/>
    <s v="DL045"/>
    <d v="2019-05-20T11:35:00"/>
    <s v="May"/>
    <s v="Monday"/>
    <n v="60"/>
    <s v="Long"/>
    <d v="2019-05-20T00:00:00"/>
    <d v="1899-12-30T11:35:00"/>
    <d v="1899-12-30T11:40:00"/>
    <d v="1899-12-30T12:35:00"/>
    <s v="Yes"/>
    <n v="17"/>
    <x v="19"/>
    <x v="21"/>
  </r>
  <r>
    <s v="T1"/>
    <s v="Keflavik"/>
    <x v="25"/>
    <s v="FI417"/>
    <d v="2019-05-20T11:45:00"/>
    <s v="May"/>
    <s v="Monday"/>
    <n v="13"/>
    <s v="Short"/>
    <d v="2019-05-20T00:00:00"/>
    <d v="1899-12-30T11:45:00"/>
    <d v="1899-12-30T11:50:00"/>
    <d v="1899-12-30T11:58:00"/>
    <s v="No"/>
    <n v="17"/>
    <x v="21"/>
    <x v="23"/>
  </r>
  <r>
    <s v="T2"/>
    <s v="Faro"/>
    <x v="0"/>
    <s v="EI494"/>
    <d v="2019-05-20T11:45:00"/>
    <s v="May"/>
    <s v="Monday"/>
    <n v="75"/>
    <s v="Long"/>
    <d v="2019-05-20T00:00:00"/>
    <d v="1899-12-30T11:45:00"/>
    <d v="1899-12-30T11:50:00"/>
    <d v="1899-12-30T13:00:00"/>
    <s v="Yes"/>
    <n v="566"/>
    <x v="0"/>
    <x v="0"/>
  </r>
  <r>
    <s v="T1"/>
    <s v="Copenhagen"/>
    <x v="2"/>
    <s v="FR632"/>
    <d v="2019-05-20T11:45:00"/>
    <s v="May"/>
    <s v="Monday"/>
    <n v="3"/>
    <s v="None"/>
    <d v="2019-05-20T00:00:00"/>
    <d v="1899-12-30T11:45:00"/>
    <d v="1899-12-30T11:50:00"/>
    <d v="1899-12-30T11:48:00"/>
    <s v="No"/>
    <n v="520"/>
    <x v="2"/>
    <x v="2"/>
  </r>
  <r>
    <s v="T1"/>
    <s v="London-STN"/>
    <x v="2"/>
    <s v="FR2272"/>
    <d v="2019-05-20T11:55:00"/>
    <s v="May"/>
    <s v="Monday"/>
    <n v="12"/>
    <s v="Short"/>
    <d v="2019-05-20T00:00:00"/>
    <d v="1899-12-30T11:55:00"/>
    <d v="1899-12-30T12:00:00"/>
    <d v="1899-12-30T12:07:00"/>
    <s v="No"/>
    <n v="520"/>
    <x v="2"/>
    <x v="2"/>
  </r>
  <r>
    <s v="T1"/>
    <s v="Hong Kong"/>
    <x v="35"/>
    <s v="CX306"/>
    <d v="2019-05-20T11:55:00"/>
    <s v="May"/>
    <s v="Monday"/>
    <n v="4"/>
    <s v="None"/>
    <d v="2019-05-20T00:00:00"/>
    <d v="1899-12-30T11:55:00"/>
    <d v="1899-12-30T12:00:00"/>
    <d v="1899-12-30T11:59:00"/>
    <s v="No"/>
    <n v="0"/>
    <x v="27"/>
    <x v="31"/>
  </r>
  <r>
    <s v="T1"/>
    <s v="Stockholm"/>
    <x v="33"/>
    <s v="SK536"/>
    <d v="2019-05-20T11:55:00"/>
    <s v="May"/>
    <s v="Monday"/>
    <n v="12"/>
    <s v="Short"/>
    <d v="2019-05-20T00:00:00"/>
    <d v="1899-12-30T11:55:00"/>
    <d v="1899-12-30T12:00:00"/>
    <d v="1899-12-30T12:07:00"/>
    <s v="No"/>
    <n v="4"/>
    <x v="10"/>
    <x v="30"/>
  </r>
  <r>
    <s v="T1"/>
    <s v="Barcelona"/>
    <x v="2"/>
    <s v="FR3977"/>
    <d v="2019-05-20T12:00:00"/>
    <s v="May"/>
    <s v="Monday"/>
    <n v="10"/>
    <s v="Short"/>
    <d v="2019-05-20T00:00:00"/>
    <d v="1899-12-30T12:00:00"/>
    <d v="1899-12-30T12:00:00"/>
    <d v="1899-12-30T12:10:00"/>
    <s v="No"/>
    <n v="520"/>
    <x v="2"/>
    <x v="2"/>
  </r>
  <r>
    <s v="T2"/>
    <s v="Lyon-Saint Exupery"/>
    <x v="0"/>
    <s v="EI552"/>
    <d v="2019-05-20T12:00:00"/>
    <s v="May"/>
    <s v="Monday"/>
    <n v="5"/>
    <s v="None"/>
    <d v="2019-05-20T00:00:00"/>
    <d v="1899-12-30T12:00:00"/>
    <d v="1899-12-30T12:00:00"/>
    <d v="1899-12-30T12:05:00"/>
    <s v="No"/>
    <n v="566"/>
    <x v="0"/>
    <x v="0"/>
  </r>
  <r>
    <s v="T2"/>
    <s v="Toulouse"/>
    <x v="0"/>
    <s v="EI532"/>
    <d v="2019-05-20T12:00:00"/>
    <s v="May"/>
    <s v="Monday"/>
    <n v="15"/>
    <s v="Short"/>
    <d v="2019-05-20T00:00:00"/>
    <d v="1899-12-30T12:00:00"/>
    <d v="1899-12-30T12:00:00"/>
    <d v="1899-12-30T12:15:00"/>
    <s v="No"/>
    <n v="566"/>
    <x v="0"/>
    <x v="0"/>
  </r>
  <r>
    <s v="T1"/>
    <s v="Exeter"/>
    <x v="8"/>
    <s v="BE308"/>
    <d v="2019-05-20T12:05:00"/>
    <s v="May"/>
    <s v="Monday"/>
    <n v="23"/>
    <s v="Medium"/>
    <d v="2019-05-20T00:00:00"/>
    <d v="1899-12-30T12:05:00"/>
    <d v="1899-12-30T12:10:00"/>
    <d v="1899-12-30T12:28:00"/>
    <s v="Yes"/>
    <n v="20"/>
    <x v="7"/>
    <x v="7"/>
  </r>
  <r>
    <s v="T1"/>
    <s v="Frankfurt"/>
    <x v="12"/>
    <s v="LH979"/>
    <d v="2019-05-20T12:10:00"/>
    <s v="May"/>
    <s v="Monday"/>
    <n v="38"/>
    <s v="Long"/>
    <d v="2019-05-20T00:00:00"/>
    <d v="1899-12-30T12:10:00"/>
    <d v="1899-12-30T12:10:00"/>
    <d v="1899-12-30T12:48:00"/>
    <s v="Yes"/>
    <n v="17"/>
    <x v="11"/>
    <x v="11"/>
  </r>
  <r>
    <s v="T2"/>
    <s v="Marseille"/>
    <x v="0"/>
    <s v="EI514"/>
    <d v="2019-05-20T12:15:00"/>
    <s v="May"/>
    <s v="Monday"/>
    <n v="2"/>
    <s v="None"/>
    <d v="2019-05-20T00:00:00"/>
    <d v="1899-12-30T12:15:00"/>
    <d v="1899-12-30T12:20:00"/>
    <d v="1899-12-30T12:17:00"/>
    <s v="No"/>
    <n v="566"/>
    <x v="0"/>
    <x v="0"/>
  </r>
  <r>
    <s v="T2"/>
    <s v="Vienna"/>
    <x v="0"/>
    <s v="EI664"/>
    <d v="2019-05-20T12:15:00"/>
    <s v="May"/>
    <s v="Monday"/>
    <n v="3"/>
    <s v="None"/>
    <d v="2019-05-20T00:00:00"/>
    <d v="1899-12-30T12:15:00"/>
    <d v="1899-12-30T12:20:00"/>
    <d v="1899-12-30T12:18:00"/>
    <s v="No"/>
    <n v="566"/>
    <x v="0"/>
    <x v="0"/>
  </r>
  <r>
    <s v="T2"/>
    <s v="Birmingham"/>
    <x v="0"/>
    <s v="EI3264"/>
    <d v="2019-05-20T10:35:00"/>
    <s v="May"/>
    <s v="Monday"/>
    <n v="1"/>
    <s v="None"/>
    <d v="2019-05-20T00:00:00"/>
    <d v="1899-12-30T10:35:00"/>
    <d v="1899-12-30T10:40:00"/>
    <d v="1899-12-30T10:36:00"/>
    <s v="No"/>
    <n v="566"/>
    <x v="0"/>
    <x v="0"/>
  </r>
  <r>
    <s v="T1"/>
    <s v="Manchester"/>
    <x v="2"/>
    <s v="FR554"/>
    <d v="2019-05-20T10:35:00"/>
    <s v="May"/>
    <s v="Monday"/>
    <n v="18"/>
    <s v="Short"/>
    <d v="2019-05-20T00:00:00"/>
    <d v="1899-12-30T10:35:00"/>
    <d v="1899-12-30T10:40:00"/>
    <d v="1899-12-30T10:53:00"/>
    <s v="No"/>
    <n v="520"/>
    <x v="2"/>
    <x v="2"/>
  </r>
  <r>
    <s v="T1"/>
    <s v="Munich"/>
    <x v="12"/>
    <s v="LH2515"/>
    <d v="2019-05-20T10:35:00"/>
    <s v="May"/>
    <s v="Monday"/>
    <n v="17"/>
    <s v="Short"/>
    <d v="2019-05-20T00:00:00"/>
    <d v="1899-12-30T10:35:00"/>
    <d v="1899-12-30T10:40:00"/>
    <d v="1899-12-30T10:52:00"/>
    <s v="No"/>
    <n v="17"/>
    <x v="11"/>
    <x v="11"/>
  </r>
  <r>
    <s v="T1"/>
    <s v="Lisbon"/>
    <x v="11"/>
    <s v="TP1323"/>
    <d v="2019-05-20T10:35:00"/>
    <s v="May"/>
    <s v="Monday"/>
    <n v="11"/>
    <s v="Short"/>
    <d v="2019-05-20T00:00:00"/>
    <d v="1899-12-30T10:35:00"/>
    <d v="1899-12-30T10:40:00"/>
    <d v="1899-12-30T10:46:00"/>
    <s v="No"/>
    <n v="23"/>
    <x v="10"/>
    <x v="10"/>
  </r>
  <r>
    <s v="T1"/>
    <s v="Birmingham"/>
    <x v="2"/>
    <s v="FR664"/>
    <d v="2019-05-20T10:45:00"/>
    <s v="May"/>
    <s v="Monday"/>
    <n v="21"/>
    <s v="Medium"/>
    <d v="2019-05-20T00:00:00"/>
    <d v="1899-12-30T10:45:00"/>
    <d v="1899-12-30T10:50:00"/>
    <d v="1899-12-30T11:06:00"/>
    <s v="Yes"/>
    <n v="520"/>
    <x v="2"/>
    <x v="2"/>
  </r>
  <r>
    <s v="T2"/>
    <s v="New York"/>
    <x v="0"/>
    <s v="EI105"/>
    <d v="2019-05-20T10:50:00"/>
    <s v="May"/>
    <s v="Monday"/>
    <n v="12"/>
    <s v="Short"/>
    <d v="2019-05-20T00:00:00"/>
    <d v="1899-12-30T10:50:00"/>
    <d v="1899-12-30T10:50:00"/>
    <d v="1899-12-30T11:02:00"/>
    <s v="No"/>
    <n v="566"/>
    <x v="0"/>
    <x v="0"/>
  </r>
  <r>
    <s v="T1"/>
    <s v="Istanbul"/>
    <x v="14"/>
    <s v="TK1976"/>
    <d v="2019-05-20T10:55:00"/>
    <s v="May"/>
    <s v="Monday"/>
    <n v="2"/>
    <s v="None"/>
    <d v="2019-05-20T00:00:00"/>
    <d v="1899-12-30T10:55:00"/>
    <d v="1899-12-30T11:00:00"/>
    <d v="1899-12-30T10:57:00"/>
    <s v="No"/>
    <n v="18"/>
    <x v="13"/>
    <x v="13"/>
  </r>
  <r>
    <s v="T1"/>
    <s v="London - LCY"/>
    <x v="4"/>
    <s v="BA4465"/>
    <d v="2019-05-20T10:55:00"/>
    <s v="May"/>
    <s v="Monday"/>
    <n v="10"/>
    <s v="Short"/>
    <d v="2019-05-20T00:00:00"/>
    <d v="1899-12-30T10:55:00"/>
    <d v="1899-12-30T11:00:00"/>
    <d v="1899-12-30T11:05:00"/>
    <s v="No"/>
    <n v="40"/>
    <x v="4"/>
    <x v="4"/>
  </r>
  <r>
    <s v="T1"/>
    <s v="Amsterdam"/>
    <x v="7"/>
    <s v="KL946"/>
    <d v="2019-05-20T10:55:00"/>
    <s v="May"/>
    <s v="Monday"/>
    <n v="107"/>
    <s v="Long"/>
    <d v="2019-05-20T00:00:00"/>
    <d v="1899-12-30T10:55:00"/>
    <d v="1899-12-30T11:00:00"/>
    <d v="1899-12-30T12:42:00"/>
    <s v="Yes"/>
    <n v="50"/>
    <x v="6"/>
    <x v="6"/>
  </r>
  <r>
    <s v="T2"/>
    <s v="Nice"/>
    <x v="0"/>
    <s v="EI544"/>
    <d v="2019-05-20T11:00:00"/>
    <s v="May"/>
    <s v="Monday"/>
    <n v="20"/>
    <s v="Medium"/>
    <d v="2019-05-20T00:00:00"/>
    <d v="1899-12-30T11:00:00"/>
    <d v="1899-12-30T11:00:00"/>
    <d v="1899-12-30T11:20:00"/>
    <s v="No"/>
    <n v="566"/>
    <x v="0"/>
    <x v="0"/>
  </r>
  <r>
    <s v="T1"/>
    <s v="Amsterdam"/>
    <x v="2"/>
    <s v="FR3102"/>
    <d v="2019-05-20T11:05:00"/>
    <s v="May"/>
    <s v="Monday"/>
    <n v="35"/>
    <s v="Long"/>
    <d v="2019-05-20T00:00:00"/>
    <d v="1899-12-30T11:05:00"/>
    <d v="1899-12-30T11:10:00"/>
    <d v="1899-12-30T11:40:00"/>
    <s v="Yes"/>
    <n v="520"/>
    <x v="2"/>
    <x v="2"/>
  </r>
  <r>
    <s v="T2"/>
    <s v="Bristol"/>
    <x v="0"/>
    <s v="EI3282"/>
    <d v="2019-05-20T11:10:00"/>
    <s v="May"/>
    <s v="Monday"/>
    <n v="17"/>
    <s v="Short"/>
    <d v="2019-05-20T00:00:00"/>
    <d v="1899-12-30T11:10:00"/>
    <d v="1899-12-30T11:10:00"/>
    <d v="1899-12-30T11:27:00"/>
    <s v="No"/>
    <n v="566"/>
    <x v="0"/>
    <x v="0"/>
  </r>
  <r>
    <s v="T1"/>
    <s v="Zurich"/>
    <x v="26"/>
    <s v="LX401"/>
    <d v="2019-05-20T11:15:00"/>
    <s v="May"/>
    <s v="Monday"/>
    <n v="3"/>
    <s v="None"/>
    <d v="2019-05-20T00:00:00"/>
    <d v="1899-12-30T11:15:00"/>
    <d v="1899-12-30T11:20:00"/>
    <d v="1899-12-30T11:18:00"/>
    <s v="No"/>
    <n v="14"/>
    <x v="22"/>
    <x v="24"/>
  </r>
  <r>
    <s v="T2"/>
    <s v="Edinburgh"/>
    <x v="0"/>
    <s v="EI3252"/>
    <d v="2019-05-20T09:55:00"/>
    <s v="May"/>
    <s v="Monday"/>
    <n v="24"/>
    <s v="Medium"/>
    <d v="2019-05-20T00:00:00"/>
    <d v="1899-12-30T09:55:00"/>
    <d v="1899-12-30T10:00:00"/>
    <d v="1899-12-30T10:19:00"/>
    <s v="Yes"/>
    <n v="566"/>
    <x v="0"/>
    <x v="0"/>
  </r>
  <r>
    <s v="T2"/>
    <s v="Glasgow"/>
    <x v="0"/>
    <s v="EI3222"/>
    <d v="2019-05-20T10:00:00"/>
    <s v="May"/>
    <s v="Monday"/>
    <n v="20"/>
    <s v="Medium"/>
    <d v="2019-05-20T00:00:00"/>
    <d v="1899-12-30T10:00:00"/>
    <d v="1899-12-30T10:00:00"/>
    <d v="1899-12-30T10:20:00"/>
    <s v="No"/>
    <n v="566"/>
    <x v="0"/>
    <x v="0"/>
  </r>
  <r>
    <s v="T1"/>
    <s v="Bucharest"/>
    <x v="19"/>
    <s v="0B156"/>
    <d v="2019-05-20T10:00:00"/>
    <s v="May"/>
    <s v="Monday"/>
    <n v="5"/>
    <s v="None"/>
    <d v="2019-05-20T00:00:00"/>
    <d v="1899-12-30T10:00:00"/>
    <d v="1899-12-30T10:00:00"/>
    <d v="1899-12-30T10:05:00"/>
    <s v="No"/>
    <n v="3"/>
    <x v="16"/>
    <x v="18"/>
  </r>
  <r>
    <s v="T1"/>
    <s v="Alicante"/>
    <x v="2"/>
    <s v="FR7062"/>
    <d v="2019-05-20T10:10:00"/>
    <s v="May"/>
    <s v="Monday"/>
    <n v="4"/>
    <s v="None"/>
    <d v="2019-05-20T00:00:00"/>
    <d v="1899-12-30T10:10:00"/>
    <d v="1899-12-30T10:10:00"/>
    <d v="1899-12-30T10:14:00"/>
    <s v="No"/>
    <n v="520"/>
    <x v="2"/>
    <x v="2"/>
  </r>
  <r>
    <s v="T2"/>
    <s v="Amsterdam"/>
    <x v="0"/>
    <s v="EI604"/>
    <d v="2019-05-20T10:15:00"/>
    <s v="May"/>
    <s v="Monday"/>
    <n v="35"/>
    <s v="Long"/>
    <d v="2019-05-20T00:00:00"/>
    <d v="1899-12-30T10:15:00"/>
    <d v="1899-12-30T10:20:00"/>
    <d v="1899-12-30T10:50:00"/>
    <s v="Yes"/>
    <n v="566"/>
    <x v="0"/>
    <x v="0"/>
  </r>
  <r>
    <s v="T1"/>
    <s v="Helsinki"/>
    <x v="29"/>
    <s v="AY1382"/>
    <d v="2019-05-20T10:15:00"/>
    <s v="May"/>
    <s v="Monday"/>
    <n v="143"/>
    <s v="Long"/>
    <d v="2019-05-20T00:00:00"/>
    <d v="1899-12-30T10:15:00"/>
    <d v="1899-12-30T10:20:00"/>
    <d v="1899-12-30T12:38:00"/>
    <s v="Yes"/>
    <n v="9"/>
    <x v="15"/>
    <x v="27"/>
  </r>
  <r>
    <s v="T2"/>
    <s v="Bordeaux"/>
    <x v="0"/>
    <s v="EI506"/>
    <d v="2019-05-20T12:55:00"/>
    <s v="May"/>
    <s v="Monday"/>
    <n v="39"/>
    <s v="Long"/>
    <d v="2019-05-20T00:00:00"/>
    <d v="1899-12-30T12:55:00"/>
    <d v="1899-12-30T13:00:00"/>
    <d v="1899-12-30T13:34:00"/>
    <s v="Yes"/>
    <n v="566"/>
    <x v="0"/>
    <x v="0"/>
  </r>
  <r>
    <s v="T2"/>
    <s v="Newark"/>
    <x v="20"/>
    <s v="UA022"/>
    <d v="2019-05-20T09:20:00"/>
    <s v="May"/>
    <s v="Monday"/>
    <n v="96"/>
    <s v="Long"/>
    <d v="2019-05-20T00:00:00"/>
    <d v="1899-12-30T09:20:00"/>
    <d v="1899-12-30T09:20:00"/>
    <d v="1899-12-30T10:56:00"/>
    <s v="Yes"/>
    <n v="18"/>
    <x v="17"/>
    <x v="19"/>
  </r>
  <r>
    <s v="T1"/>
    <s v="Faro"/>
    <x v="2"/>
    <s v="FR7034"/>
    <d v="2019-05-20T09:30:00"/>
    <s v="May"/>
    <s v="Monday"/>
    <n v="6"/>
    <s v="None"/>
    <d v="2019-05-20T00:00:00"/>
    <d v="1899-12-30T09:30:00"/>
    <d v="1899-12-30T09:30:00"/>
    <d v="1899-12-30T09:36:00"/>
    <s v="No"/>
    <n v="520"/>
    <x v="2"/>
    <x v="2"/>
  </r>
  <r>
    <s v="T1"/>
    <s v="Poznan"/>
    <x v="2"/>
    <s v="FR1974"/>
    <d v="2019-05-20T09:35:00"/>
    <s v="May"/>
    <s v="Monday"/>
    <n v="55"/>
    <s v="Long"/>
    <d v="2019-05-20T00:00:00"/>
    <d v="1899-12-30T09:35:00"/>
    <d v="1899-12-30T09:40:00"/>
    <d v="1899-12-30T10:30:00"/>
    <s v="Yes"/>
    <n v="520"/>
    <x v="2"/>
    <x v="2"/>
  </r>
  <r>
    <s v="T1"/>
    <s v="Abu Dhabi"/>
    <x v="27"/>
    <s v="EY042"/>
    <d v="2019-05-20T09:35:00"/>
    <s v="May"/>
    <s v="Monday"/>
    <n v="3"/>
    <s v="None"/>
    <d v="2019-05-20T00:00:00"/>
    <d v="1899-12-30T09:35:00"/>
    <d v="1899-12-30T09:40:00"/>
    <d v="1899-12-30T09:38:00"/>
    <s v="No"/>
    <n v="5"/>
    <x v="15"/>
    <x v="25"/>
  </r>
  <r>
    <s v="T1"/>
    <s v="Warsaw"/>
    <x v="2"/>
    <s v="FR8011"/>
    <d v="2019-05-20T09:40:00"/>
    <s v="May"/>
    <s v="Monday"/>
    <n v="5"/>
    <s v="None"/>
    <d v="2019-05-20T00:00:00"/>
    <d v="1899-12-30T09:40:00"/>
    <d v="1899-12-30T09:40:00"/>
    <d v="1899-12-30T09:45:00"/>
    <s v="No"/>
    <n v="520"/>
    <x v="2"/>
    <x v="2"/>
  </r>
  <r>
    <s v="T1"/>
    <s v="Newcastle"/>
    <x v="2"/>
    <s v="FR172"/>
    <d v="2019-05-20T09:45:00"/>
    <s v="May"/>
    <s v="Monday"/>
    <n v="1"/>
    <s v="None"/>
    <d v="2019-05-20T00:00:00"/>
    <d v="1899-12-30T09:45:00"/>
    <d v="1899-12-30T09:50:00"/>
    <d v="1899-12-30T09:46:00"/>
    <s v="No"/>
    <n v="520"/>
    <x v="2"/>
    <x v="2"/>
  </r>
  <r>
    <s v="T1"/>
    <s v="Wroclaw"/>
    <x v="2"/>
    <s v="FR1926"/>
    <d v="2019-05-20T09:45:00"/>
    <s v="May"/>
    <s v="Monday"/>
    <n v="6"/>
    <s v="None"/>
    <d v="2019-05-20T00:00:00"/>
    <d v="1899-12-30T09:45:00"/>
    <d v="1899-12-30T09:50:00"/>
    <d v="1899-12-30T09:51:00"/>
    <s v="No"/>
    <n v="520"/>
    <x v="2"/>
    <x v="2"/>
  </r>
  <r>
    <s v="T2"/>
    <s v="Manchester"/>
    <x v="0"/>
    <s v="EI3322"/>
    <d v="2019-05-20T09:50:00"/>
    <s v="May"/>
    <s v="Monday"/>
    <n v="22"/>
    <s v="Medium"/>
    <d v="2019-05-20T00:00:00"/>
    <d v="1899-12-30T09:50:00"/>
    <d v="1899-12-30T09:50:00"/>
    <d v="1899-12-30T10:12:00"/>
    <s v="Yes"/>
    <n v="566"/>
    <x v="0"/>
    <x v="0"/>
  </r>
  <r>
    <s v="T2"/>
    <s v="Charlotte"/>
    <x v="18"/>
    <s v="AA725"/>
    <d v="2019-05-20T09:50:00"/>
    <s v="May"/>
    <s v="Monday"/>
    <n v="0"/>
    <s v="None"/>
    <d v="2019-05-20T00:00:00"/>
    <d v="1899-12-30T09:50:00"/>
    <d v="1899-12-30T09:50:00"/>
    <d v="1899-12-30T09:50:00"/>
    <s v="No"/>
    <n v="11"/>
    <x v="13"/>
    <x v="17"/>
  </r>
  <r>
    <s v="T1"/>
    <s v="Cardiff"/>
    <x v="8"/>
    <s v="BE4522"/>
    <d v="2019-05-20T08:35:00"/>
    <s v="May"/>
    <s v="Monday"/>
    <n v="11"/>
    <s v="Short"/>
    <d v="2019-05-20T00:00:00"/>
    <d v="1899-12-30T08:35:00"/>
    <d v="1899-12-30T08:40:00"/>
    <d v="1899-12-30T08:46:00"/>
    <s v="No"/>
    <n v="20"/>
    <x v="7"/>
    <x v="7"/>
  </r>
  <r>
    <s v="T2"/>
    <s v="London-LGW"/>
    <x v="0"/>
    <s v="EI232"/>
    <d v="2019-05-20T08:40:00"/>
    <s v="May"/>
    <s v="Monday"/>
    <n v="16"/>
    <s v="Short"/>
    <d v="2019-05-20T00:00:00"/>
    <d v="1899-12-30T08:40:00"/>
    <d v="1899-12-30T08:40:00"/>
    <d v="1899-12-30T08:56:00"/>
    <s v="No"/>
    <n v="566"/>
    <x v="0"/>
    <x v="0"/>
  </r>
  <r>
    <s v="T1"/>
    <s v="Southampton"/>
    <x v="8"/>
    <s v="BE382"/>
    <d v="2019-05-20T08:40:00"/>
    <s v="May"/>
    <s v="Monday"/>
    <n v="2"/>
    <s v="None"/>
    <d v="2019-05-20T00:00:00"/>
    <d v="1899-12-30T08:40:00"/>
    <d v="1899-12-30T08:40:00"/>
    <d v="1899-12-30T08:42:00"/>
    <s v="No"/>
    <n v="20"/>
    <x v="7"/>
    <x v="7"/>
  </r>
  <r>
    <s v="T1"/>
    <s v="Amsterdam"/>
    <x v="7"/>
    <s v="KL934"/>
    <d v="2019-05-20T08:50:00"/>
    <s v="May"/>
    <s v="Monday"/>
    <n v="13"/>
    <s v="Short"/>
    <d v="2019-05-20T00:00:00"/>
    <d v="1899-12-30T08:50:00"/>
    <d v="1899-12-30T08:50:00"/>
    <d v="1899-12-30T09:03:00"/>
    <s v="No"/>
    <n v="50"/>
    <x v="6"/>
    <x v="6"/>
  </r>
  <r>
    <s v="T2"/>
    <s v="Newcastle"/>
    <x v="0"/>
    <s v="EI3350"/>
    <d v="2019-05-20T09:00:00"/>
    <s v="May"/>
    <s v="Monday"/>
    <n v="10"/>
    <s v="Short"/>
    <d v="2019-05-20T00:00:00"/>
    <d v="1899-12-30T09:00:00"/>
    <d v="1899-12-30T09:00:00"/>
    <d v="1899-12-30T09:10:00"/>
    <s v="No"/>
    <n v="566"/>
    <x v="0"/>
    <x v="0"/>
  </r>
  <r>
    <s v="T1"/>
    <s v="Riga"/>
    <x v="31"/>
    <s v="BT662"/>
    <d v="2019-05-20T09:15:00"/>
    <s v="May"/>
    <s v="Monday"/>
    <n v="1"/>
    <s v="None"/>
    <d v="2019-05-20T00:00:00"/>
    <d v="1899-12-30T09:15:00"/>
    <d v="1899-12-30T09:20:00"/>
    <d v="1899-12-30T09:16:00"/>
    <s v="No"/>
    <n v="3"/>
    <x v="24"/>
    <x v="28"/>
  </r>
  <r>
    <s v="T2"/>
    <s v="Dubrovnik"/>
    <x v="0"/>
    <s v="EI476"/>
    <d v="2019-05-20T07:20:00"/>
    <s v="May"/>
    <s v="Monday"/>
    <n v="22"/>
    <s v="Medium"/>
    <d v="2019-05-20T00:00:00"/>
    <d v="1899-12-30T07:20:00"/>
    <d v="1899-12-30T07:20:00"/>
    <d v="1899-12-30T07:42:00"/>
    <s v="Yes"/>
    <n v="566"/>
    <x v="0"/>
    <x v="0"/>
  </r>
  <r>
    <s v="T1"/>
    <s v="Berlin"/>
    <x v="2"/>
    <s v="FR8556"/>
    <d v="2019-05-20T07:20:00"/>
    <s v="May"/>
    <s v="Monday"/>
    <n v="16"/>
    <s v="Short"/>
    <d v="2019-05-20T00:00:00"/>
    <d v="1899-12-30T07:20:00"/>
    <d v="1899-12-30T07:20:00"/>
    <d v="1899-12-30T07:36:00"/>
    <s v="No"/>
    <n v="520"/>
    <x v="2"/>
    <x v="2"/>
  </r>
  <r>
    <s v="T2"/>
    <s v="London-LGW"/>
    <x v="0"/>
    <s v="EI230"/>
    <d v="2019-05-20T07:20:00"/>
    <s v="May"/>
    <s v="Monday"/>
    <n v="48"/>
    <s v="Long"/>
    <d v="2019-05-20T00:00:00"/>
    <d v="1899-12-30T07:20:00"/>
    <d v="1899-12-30T07:20:00"/>
    <d v="1899-12-30T08:08:00"/>
    <s v="Yes"/>
    <n v="566"/>
    <x v="0"/>
    <x v="0"/>
  </r>
  <r>
    <s v="T1"/>
    <s v="Gdansk"/>
    <x v="2"/>
    <s v="FR1908"/>
    <d v="2019-05-20T07:25:00"/>
    <s v="May"/>
    <s v="Monday"/>
    <n v="3"/>
    <s v="None"/>
    <d v="2019-05-20T00:00:00"/>
    <d v="1899-12-30T07:25:00"/>
    <d v="1899-12-30T07:30:00"/>
    <d v="1899-12-30T07:28:00"/>
    <s v="No"/>
    <n v="520"/>
    <x v="2"/>
    <x v="2"/>
  </r>
  <r>
    <s v="T1"/>
    <s v="Frankfurt"/>
    <x v="2"/>
    <s v="FR380"/>
    <d v="2019-05-20T07:25:00"/>
    <s v="May"/>
    <s v="Monday"/>
    <n v="4"/>
    <s v="None"/>
    <d v="2019-05-20T00:00:00"/>
    <d v="1899-12-30T07:25:00"/>
    <d v="1899-12-30T07:30:00"/>
    <d v="1899-12-30T07:29:00"/>
    <s v="No"/>
    <n v="520"/>
    <x v="2"/>
    <x v="2"/>
  </r>
  <r>
    <s v="T2"/>
    <s v="London - LCY"/>
    <x v="0"/>
    <s v="EI282"/>
    <d v="2019-05-20T07:30:00"/>
    <s v="May"/>
    <s v="Monday"/>
    <n v="2"/>
    <s v="None"/>
    <d v="2019-05-20T00:00:00"/>
    <d v="1899-12-30T07:30:00"/>
    <d v="1899-12-30T07:30:00"/>
    <d v="1899-12-30T07:32:00"/>
    <s v="No"/>
    <n v="566"/>
    <x v="0"/>
    <x v="0"/>
  </r>
  <r>
    <s v="T1"/>
    <s v="Reus"/>
    <x v="2"/>
    <s v="FR1116"/>
    <d v="2019-05-20T07:30:00"/>
    <s v="May"/>
    <s v="Monday"/>
    <n v="4"/>
    <s v="None"/>
    <d v="2019-05-20T00:00:00"/>
    <d v="1899-12-30T07:30:00"/>
    <d v="1899-12-30T07:30:00"/>
    <d v="1899-12-30T07:34:00"/>
    <s v="No"/>
    <n v="520"/>
    <x v="2"/>
    <x v="2"/>
  </r>
  <r>
    <s v="T1"/>
    <s v="London-LGW"/>
    <x v="2"/>
    <s v="FR112"/>
    <d v="2019-05-20T07:35:00"/>
    <s v="May"/>
    <s v="Monday"/>
    <n v="63"/>
    <s v="Long"/>
    <d v="2019-05-20T00:00:00"/>
    <d v="1899-12-30T07:35:00"/>
    <d v="1899-12-30T07:40:00"/>
    <d v="1899-12-30T08:38:00"/>
    <s v="Yes"/>
    <n v="520"/>
    <x v="2"/>
    <x v="2"/>
  </r>
  <r>
    <s v="T2"/>
    <s v="Faro"/>
    <x v="0"/>
    <s v="EI492"/>
    <d v="2019-05-20T07:40:00"/>
    <s v="May"/>
    <s v="Monday"/>
    <n v="7"/>
    <s v="None"/>
    <d v="2019-05-20T00:00:00"/>
    <d v="1899-12-30T07:40:00"/>
    <d v="1899-12-30T07:40:00"/>
    <d v="1899-12-30T07:47:00"/>
    <s v="No"/>
    <n v="566"/>
    <x v="0"/>
    <x v="0"/>
  </r>
  <r>
    <s v="T2"/>
    <s v="Lisbon"/>
    <x v="0"/>
    <s v="EI482"/>
    <d v="2019-05-20T07:40:00"/>
    <s v="May"/>
    <s v="Monday"/>
    <n v="5"/>
    <s v="None"/>
    <d v="2019-05-20T00:00:00"/>
    <d v="1899-12-30T07:40:00"/>
    <d v="1899-12-30T07:40:00"/>
    <d v="1899-12-30T07:45:00"/>
    <s v="No"/>
    <n v="566"/>
    <x v="0"/>
    <x v="0"/>
  </r>
  <r>
    <s v="T2"/>
    <s v="Edinburgh"/>
    <x v="0"/>
    <s v="EI3550"/>
    <d v="2019-05-20T07:40:00"/>
    <s v="May"/>
    <s v="Monday"/>
    <n v="1"/>
    <s v="None"/>
    <d v="2019-05-20T00:00:00"/>
    <d v="1899-12-30T07:40:00"/>
    <d v="1899-12-30T07:40:00"/>
    <d v="1899-12-30T07:41:00"/>
    <s v="No"/>
    <n v="566"/>
    <x v="0"/>
    <x v="0"/>
  </r>
  <r>
    <s v="T2"/>
    <s v="Venice"/>
    <x v="0"/>
    <s v="EI422"/>
    <d v="2019-05-20T07:40:00"/>
    <s v="May"/>
    <s v="Monday"/>
    <n v="7"/>
    <s v="None"/>
    <d v="2019-05-20T00:00:00"/>
    <d v="1899-12-30T07:40:00"/>
    <d v="1899-12-30T07:40:00"/>
    <d v="1899-12-30T07:47:00"/>
    <s v="No"/>
    <n v="566"/>
    <x v="0"/>
    <x v="0"/>
  </r>
  <r>
    <s v="T1"/>
    <s v="Lourdes"/>
    <x v="2"/>
    <s v="FR5079"/>
    <d v="2019-05-20T07:45:00"/>
    <s v="May"/>
    <s v="Monday"/>
    <n v="13"/>
    <s v="Short"/>
    <d v="2019-05-20T00:00:00"/>
    <d v="1899-12-30T07:45:00"/>
    <d v="1899-12-30T07:50:00"/>
    <d v="1899-12-30T07:58:00"/>
    <s v="No"/>
    <n v="520"/>
    <x v="2"/>
    <x v="2"/>
  </r>
  <r>
    <s v="T1"/>
    <s v="Thessaloniki"/>
    <x v="2"/>
    <s v="FR1390"/>
    <d v="2019-05-20T07:45:00"/>
    <s v="May"/>
    <s v="Monday"/>
    <n v="28"/>
    <s v="Medium"/>
    <d v="2019-05-20T00:00:00"/>
    <d v="1899-12-30T07:45:00"/>
    <d v="1899-12-30T07:50:00"/>
    <d v="1899-12-30T08:13:00"/>
    <s v="Yes"/>
    <n v="520"/>
    <x v="2"/>
    <x v="2"/>
  </r>
  <r>
    <s v="T1"/>
    <s v="Hamburg"/>
    <x v="2"/>
    <s v="FR8511"/>
    <d v="2019-05-20T07:50:00"/>
    <s v="May"/>
    <s v="Monday"/>
    <n v="52"/>
    <s v="Long"/>
    <d v="2019-05-20T00:00:00"/>
    <d v="1899-12-30T07:50:00"/>
    <d v="1899-12-30T07:50:00"/>
    <d v="1899-12-30T08:42:00"/>
    <s v="Yes"/>
    <n v="520"/>
    <x v="2"/>
    <x v="2"/>
  </r>
  <r>
    <s v="T1"/>
    <s v="Leeds Bradford"/>
    <x v="2"/>
    <s v="FR152"/>
    <d v="2019-05-20T08:00:00"/>
    <s v="May"/>
    <s v="Monday"/>
    <n v="1"/>
    <s v="None"/>
    <d v="2019-05-20T00:00:00"/>
    <d v="1899-12-30T08:00:00"/>
    <d v="1899-12-30T08:00:00"/>
    <d v="1899-12-30T08:01:00"/>
    <s v="No"/>
    <n v="520"/>
    <x v="2"/>
    <x v="2"/>
  </r>
  <r>
    <s v="T2"/>
    <s v="Rome"/>
    <x v="0"/>
    <s v="EI402"/>
    <d v="2019-05-20T06:20:00"/>
    <s v="May"/>
    <s v="Monday"/>
    <n v="34"/>
    <s v="Long"/>
    <d v="2019-05-20T00:00:00"/>
    <d v="1899-12-30T06:20:00"/>
    <d v="1899-12-30T06:20:00"/>
    <d v="1899-12-30T06:54:00"/>
    <s v="Yes"/>
    <n v="566"/>
    <x v="0"/>
    <x v="0"/>
  </r>
  <r>
    <s v="T1"/>
    <s v="Birmingham"/>
    <x v="2"/>
    <s v="FR662"/>
    <d v="2019-05-20T06:25:00"/>
    <s v="May"/>
    <s v="Monday"/>
    <n v="5"/>
    <s v="None"/>
    <d v="2019-05-20T00:00:00"/>
    <d v="1899-12-30T06:25:00"/>
    <d v="1899-12-30T06:30:00"/>
    <d v="1899-12-30T06:30:00"/>
    <s v="No"/>
    <n v="520"/>
    <x v="2"/>
    <x v="2"/>
  </r>
  <r>
    <s v="T1"/>
    <s v="Malaga"/>
    <x v="2"/>
    <s v="FR7044"/>
    <d v="2019-05-20T06:25:00"/>
    <s v="May"/>
    <s v="Monday"/>
    <n v="1"/>
    <s v="None"/>
    <d v="2019-05-20T00:00:00"/>
    <d v="1899-12-30T06:25:00"/>
    <d v="1899-12-30T06:30:00"/>
    <d v="1899-12-30T06:26:00"/>
    <s v="No"/>
    <n v="520"/>
    <x v="2"/>
    <x v="2"/>
  </r>
  <r>
    <s v="T1"/>
    <s v="Paris-BVA"/>
    <x v="2"/>
    <s v="FR022"/>
    <d v="2019-05-20T06:25:00"/>
    <s v="May"/>
    <s v="Monday"/>
    <n v="5"/>
    <s v="None"/>
    <d v="2019-05-20T00:00:00"/>
    <d v="1899-12-30T06:25:00"/>
    <d v="1899-12-30T06:30:00"/>
    <d v="1899-12-30T06:30:00"/>
    <s v="No"/>
    <n v="520"/>
    <x v="2"/>
    <x v="2"/>
  </r>
  <r>
    <s v="T1"/>
    <s v="Madrid"/>
    <x v="2"/>
    <s v="FR7256"/>
    <d v="2019-05-20T06:25:00"/>
    <s v="May"/>
    <s v="Monday"/>
    <n v="0"/>
    <s v="None"/>
    <d v="2019-05-20T00:00:00"/>
    <d v="1899-12-30T06:25:00"/>
    <d v="1899-12-30T06:30:00"/>
    <d v="1899-12-30T06:25:00"/>
    <s v="No"/>
    <n v="520"/>
    <x v="2"/>
    <x v="2"/>
  </r>
  <r>
    <s v="T1"/>
    <s v="Brussels"/>
    <x v="2"/>
    <s v="FR1452"/>
    <d v="2019-05-20T06:30:00"/>
    <s v="May"/>
    <s v="Monday"/>
    <n v="27"/>
    <s v="Medium"/>
    <d v="2019-05-20T00:00:00"/>
    <d v="1899-12-30T06:30:00"/>
    <d v="1899-12-30T06:30:00"/>
    <d v="1899-12-30T06:57:00"/>
    <s v="Yes"/>
    <n v="520"/>
    <x v="2"/>
    <x v="2"/>
  </r>
  <r>
    <s v="T2"/>
    <s v="Birmingham"/>
    <x v="0"/>
    <s v="EI262"/>
    <d v="2019-05-20T06:30:00"/>
    <s v="May"/>
    <s v="Monday"/>
    <n v="9"/>
    <s v="None"/>
    <d v="2019-05-20T00:00:00"/>
    <d v="1899-12-30T06:30:00"/>
    <d v="1899-12-30T06:30:00"/>
    <d v="1899-12-30T06:39:00"/>
    <s v="No"/>
    <n v="566"/>
    <x v="0"/>
    <x v="0"/>
  </r>
  <r>
    <s v="T1"/>
    <s v="London-LGW"/>
    <x v="2"/>
    <s v="FR120"/>
    <d v="2019-05-20T06:30:00"/>
    <s v="May"/>
    <s v="Monday"/>
    <n v="27"/>
    <s v="Medium"/>
    <d v="2019-05-20T00:00:00"/>
    <d v="1899-12-30T06:30:00"/>
    <d v="1899-12-30T06:30:00"/>
    <d v="1899-12-30T06:57:00"/>
    <s v="Yes"/>
    <n v="520"/>
    <x v="2"/>
    <x v="2"/>
  </r>
  <r>
    <s v="T1"/>
    <s v="Manchester"/>
    <x v="2"/>
    <s v="FR552"/>
    <d v="2019-05-20T06:30:00"/>
    <s v="May"/>
    <s v="Monday"/>
    <n v="11"/>
    <s v="Short"/>
    <d v="2019-05-20T00:00:00"/>
    <d v="1899-12-30T06:30:00"/>
    <d v="1899-12-30T06:30:00"/>
    <d v="1899-12-30T06:41:00"/>
    <s v="No"/>
    <n v="520"/>
    <x v="2"/>
    <x v="2"/>
  </r>
  <r>
    <s v="T2"/>
    <s v="Manchester"/>
    <x v="0"/>
    <s v="EI202"/>
    <d v="2019-05-20T06:30:00"/>
    <s v="May"/>
    <s v="Monday"/>
    <n v="10"/>
    <s v="Short"/>
    <d v="2019-05-20T00:00:00"/>
    <d v="1899-12-30T06:30:00"/>
    <d v="1899-12-30T06:30:00"/>
    <d v="1899-12-30T06:40:00"/>
    <s v="No"/>
    <n v="566"/>
    <x v="0"/>
    <x v="0"/>
  </r>
  <r>
    <s v="T2"/>
    <s v="London-LHR"/>
    <x v="0"/>
    <s v="EI152"/>
    <d v="2019-05-20T06:30:00"/>
    <s v="May"/>
    <s v="Monday"/>
    <n v="7"/>
    <s v="None"/>
    <d v="2019-05-20T00:00:00"/>
    <d v="1899-12-30T06:30:00"/>
    <d v="1899-12-30T06:30:00"/>
    <d v="1899-12-30T06:37:00"/>
    <s v="No"/>
    <n v="566"/>
    <x v="0"/>
    <x v="0"/>
  </r>
  <r>
    <s v="T1"/>
    <s v="Amsterdam"/>
    <x v="2"/>
    <s v="FR3100"/>
    <d v="2019-05-20T06:35:00"/>
    <s v="May"/>
    <s v="Monday"/>
    <n v="6"/>
    <s v="None"/>
    <d v="2019-05-20T00:00:00"/>
    <d v="1899-12-30T06:35:00"/>
    <d v="1899-12-30T06:40:00"/>
    <d v="1899-12-30T06:41:00"/>
    <s v="No"/>
    <n v="520"/>
    <x v="2"/>
    <x v="2"/>
  </r>
  <r>
    <s v="T2"/>
    <s v="London - LCY"/>
    <x v="0"/>
    <s v="EI280"/>
    <d v="2019-05-20T06:40:00"/>
    <s v="May"/>
    <s v="Monday"/>
    <n v="10"/>
    <s v="Short"/>
    <d v="2019-05-20T00:00:00"/>
    <d v="1899-12-30T06:40:00"/>
    <d v="1899-12-30T06:40:00"/>
    <d v="1899-12-30T06:50:00"/>
    <s v="No"/>
    <n v="566"/>
    <x v="0"/>
    <x v="0"/>
  </r>
  <r>
    <s v="T2"/>
    <s v="Edinburgh"/>
    <x v="0"/>
    <s v="EI3250"/>
    <d v="2019-05-20T06:40:00"/>
    <s v="May"/>
    <s v="Monday"/>
    <n v="4"/>
    <s v="None"/>
    <d v="2019-05-20T00:00:00"/>
    <d v="1899-12-30T06:40:00"/>
    <d v="1899-12-30T06:40:00"/>
    <d v="1899-12-30T06:44:00"/>
    <s v="No"/>
    <n v="566"/>
    <x v="0"/>
    <x v="0"/>
  </r>
  <r>
    <s v="T2"/>
    <s v="Bristol"/>
    <x v="0"/>
    <s v="EI3280"/>
    <d v="2019-05-20T06:40:00"/>
    <s v="May"/>
    <s v="Monday"/>
    <n v="2"/>
    <s v="None"/>
    <d v="2019-05-20T00:00:00"/>
    <d v="1899-12-30T06:40:00"/>
    <d v="1899-12-30T06:40:00"/>
    <d v="1899-12-30T06:42:00"/>
    <s v="No"/>
    <n v="566"/>
    <x v="0"/>
    <x v="0"/>
  </r>
  <r>
    <s v="T2"/>
    <s v="Berlin"/>
    <x v="0"/>
    <s v="EI330"/>
    <d v="2019-05-20T06:45:00"/>
    <s v="May"/>
    <s v="Monday"/>
    <n v="8"/>
    <s v="None"/>
    <d v="2019-05-20T00:00:00"/>
    <d v="1899-12-30T06:45:00"/>
    <d v="1899-12-30T06:50:00"/>
    <d v="1899-12-30T06:53:00"/>
    <s v="No"/>
    <n v="566"/>
    <x v="0"/>
    <x v="0"/>
  </r>
  <r>
    <s v="T2"/>
    <s v="Barcelona"/>
    <x v="0"/>
    <s v="EI562"/>
    <d v="2019-05-20T06:45:00"/>
    <s v="May"/>
    <s v="Monday"/>
    <n v="8"/>
    <s v="None"/>
    <d v="2019-05-20T00:00:00"/>
    <d v="1899-12-30T06:45:00"/>
    <d v="1899-12-30T06:50:00"/>
    <d v="1899-12-30T06:53:00"/>
    <s v="No"/>
    <n v="566"/>
    <x v="0"/>
    <x v="0"/>
  </r>
  <r>
    <s v="T2"/>
    <s v="Brussels"/>
    <x v="0"/>
    <s v="EI630"/>
    <d v="2019-05-20T06:50:00"/>
    <s v="May"/>
    <s v="Monday"/>
    <n v="40"/>
    <s v="Long"/>
    <d v="2019-05-20T00:00:00"/>
    <d v="1899-12-30T06:50:00"/>
    <d v="1899-12-30T06:50:00"/>
    <d v="1899-12-30T07:30:00"/>
    <s v="Yes"/>
    <n v="566"/>
    <x v="0"/>
    <x v="0"/>
  </r>
  <r>
    <s v="T2"/>
    <s v="Dusseldorf"/>
    <x v="0"/>
    <s v="EI692"/>
    <d v="2019-05-20T06:50:00"/>
    <s v="May"/>
    <s v="Monday"/>
    <n v="2"/>
    <s v="None"/>
    <d v="2019-05-20T00:00:00"/>
    <d v="1899-12-30T06:50:00"/>
    <d v="1899-12-30T06:50:00"/>
    <d v="1899-12-30T06:52:00"/>
    <s v="No"/>
    <n v="566"/>
    <x v="0"/>
    <x v="0"/>
  </r>
  <r>
    <s v="T2"/>
    <s v="Hamburg"/>
    <x v="0"/>
    <s v="EI392"/>
    <d v="2019-05-20T06:50:00"/>
    <s v="May"/>
    <s v="Monday"/>
    <n v="49"/>
    <s v="Long"/>
    <d v="2019-05-20T00:00:00"/>
    <d v="1899-12-30T06:50:00"/>
    <d v="1899-12-30T06:50:00"/>
    <d v="1899-12-30T07:39:00"/>
    <s v="Yes"/>
    <n v="566"/>
    <x v="0"/>
    <x v="0"/>
  </r>
  <r>
    <s v="T2"/>
    <s v="Glasgow"/>
    <x v="0"/>
    <s v="EI3220"/>
    <d v="2019-05-20T06:50:00"/>
    <s v="May"/>
    <s v="Monday"/>
    <n v="0"/>
    <s v="None"/>
    <d v="2019-05-20T00:00:00"/>
    <d v="1899-12-30T06:50:00"/>
    <d v="1899-12-30T06:50:00"/>
    <d v="1899-12-30T06:50:00"/>
    <s v="No"/>
    <n v="566"/>
    <x v="0"/>
    <x v="0"/>
  </r>
  <r>
    <s v="T1"/>
    <s v="Rome"/>
    <x v="2"/>
    <s v="FR9432"/>
    <d v="2019-05-20T06:50:00"/>
    <s v="May"/>
    <s v="Monday"/>
    <n v="5"/>
    <s v="None"/>
    <d v="2019-05-20T00:00:00"/>
    <d v="1899-12-30T06:50:00"/>
    <d v="1899-12-30T06:50:00"/>
    <d v="1899-12-30T06:55:00"/>
    <s v="No"/>
    <n v="520"/>
    <x v="2"/>
    <x v="2"/>
  </r>
  <r>
    <s v="T1"/>
    <s v="Zadar"/>
    <x v="2"/>
    <s v="FR7312"/>
    <d v="2019-05-20T06:50:00"/>
    <s v="May"/>
    <s v="Monday"/>
    <n v="23"/>
    <s v="Medium"/>
    <d v="2019-05-20T00:00:00"/>
    <d v="1899-12-30T06:50:00"/>
    <d v="1899-12-30T06:50:00"/>
    <d v="1899-12-30T07:13:00"/>
    <s v="Yes"/>
    <n v="520"/>
    <x v="2"/>
    <x v="2"/>
  </r>
  <r>
    <s v="T2"/>
    <s v="Malaga"/>
    <x v="0"/>
    <s v="EI582"/>
    <d v="2019-05-20T07:00:00"/>
    <s v="May"/>
    <s v="Monday"/>
    <n v="11"/>
    <s v="Short"/>
    <d v="2019-05-20T00:00:00"/>
    <d v="1899-12-30T07:00:00"/>
    <d v="1899-12-30T07:00:00"/>
    <d v="1899-12-30T07:11:00"/>
    <s v="No"/>
    <n v="566"/>
    <x v="0"/>
    <x v="0"/>
  </r>
  <r>
    <s v="T1"/>
    <s v="London - LCY"/>
    <x v="4"/>
    <s v="BA4461"/>
    <d v="2019-05-20T07:00:00"/>
    <s v="May"/>
    <s v="Monday"/>
    <n v="5"/>
    <s v="None"/>
    <d v="2019-05-20T00:00:00"/>
    <d v="1899-12-30T07:00:00"/>
    <d v="1899-12-30T07:00:00"/>
    <d v="1899-12-30T07:05:00"/>
    <s v="No"/>
    <n v="40"/>
    <x v="4"/>
    <x v="4"/>
  </r>
  <r>
    <s v="T2"/>
    <s v="Frankfurt"/>
    <x v="0"/>
    <s v="EI650"/>
    <d v="2019-05-20T07:00:00"/>
    <s v="May"/>
    <s v="Monday"/>
    <n v="2"/>
    <s v="None"/>
    <d v="2019-05-20T00:00:00"/>
    <d v="1899-12-30T07:00:00"/>
    <d v="1899-12-30T07:00:00"/>
    <d v="1899-12-30T07:02:00"/>
    <s v="No"/>
    <n v="566"/>
    <x v="0"/>
    <x v="0"/>
  </r>
  <r>
    <s v="T2"/>
    <s v="Milan"/>
    <x v="0"/>
    <s v="EI432"/>
    <d v="2019-05-20T07:00:00"/>
    <s v="May"/>
    <s v="Monday"/>
    <n v="0"/>
    <s v="None"/>
    <d v="2019-05-20T00:00:00"/>
    <d v="1899-12-30T07:00:00"/>
    <d v="1899-12-30T07:00:00"/>
    <d v="1899-12-30T07:00:00"/>
    <s v="No"/>
    <n v="566"/>
    <x v="0"/>
    <x v="0"/>
  </r>
  <r>
    <s v="T2"/>
    <s v="Munich"/>
    <x v="0"/>
    <s v="EI352"/>
    <d v="2019-05-20T07:10:00"/>
    <s v="May"/>
    <s v="Monday"/>
    <n v="8"/>
    <s v="None"/>
    <d v="2019-05-20T00:00:00"/>
    <d v="1899-12-30T07:10:00"/>
    <d v="1899-12-30T07:10:00"/>
    <d v="1899-12-30T07:18:00"/>
    <s v="No"/>
    <n v="566"/>
    <x v="0"/>
    <x v="0"/>
  </r>
  <r>
    <s v="T1"/>
    <s v="Liverpool"/>
    <x v="2"/>
    <s v="FR442"/>
    <d v="2019-05-20T07:10:00"/>
    <s v="May"/>
    <s v="Monday"/>
    <n v="6"/>
    <s v="None"/>
    <d v="2019-05-20T00:00:00"/>
    <d v="1899-12-30T07:10:00"/>
    <d v="1899-12-30T07:10:00"/>
    <d v="1899-12-30T07:16:00"/>
    <s v="No"/>
    <n v="520"/>
    <x v="2"/>
    <x v="2"/>
  </r>
  <r>
    <s v="T2"/>
    <s v="Zurich"/>
    <x v="0"/>
    <s v="EI342"/>
    <d v="2019-05-20T07:10:00"/>
    <s v="May"/>
    <s v="Monday"/>
    <n v="2"/>
    <s v="None"/>
    <d v="2019-05-20T00:00:00"/>
    <d v="1899-12-30T07:10:00"/>
    <d v="1899-12-30T07:10:00"/>
    <d v="1899-12-30T07:12:00"/>
    <s v="No"/>
    <n v="566"/>
    <x v="0"/>
    <x v="0"/>
  </r>
  <r>
    <s v="T1"/>
    <s v="London-LHR"/>
    <x v="4"/>
    <s v="BA831"/>
    <d v="2019-05-20T07:10:00"/>
    <s v="May"/>
    <s v="Monday"/>
    <n v="14"/>
    <s v="Short"/>
    <d v="2019-05-20T00:00:00"/>
    <d v="1899-12-30T07:10:00"/>
    <d v="1899-12-30T07:10:00"/>
    <d v="1899-12-30T07:24:00"/>
    <s v="No"/>
    <n v="40"/>
    <x v="4"/>
    <x v="4"/>
  </r>
  <r>
    <s v="T2"/>
    <s v="Naples"/>
    <x v="0"/>
    <s v="EI450"/>
    <d v="2019-05-20T07:10:00"/>
    <s v="May"/>
    <s v="Monday"/>
    <n v="8"/>
    <s v="None"/>
    <d v="2019-05-20T00:00:00"/>
    <d v="1899-12-30T07:10:00"/>
    <d v="1899-12-30T07:10:00"/>
    <d v="1899-12-30T07:18:00"/>
    <s v="No"/>
    <n v="566"/>
    <x v="0"/>
    <x v="0"/>
  </r>
  <r>
    <s v="T1"/>
    <s v="Munich"/>
    <x v="12"/>
    <s v="LH2521"/>
    <d v="2019-05-20T05:35:00"/>
    <s v="May"/>
    <s v="Monday"/>
    <n v="8"/>
    <s v="None"/>
    <d v="2019-05-20T00:00:00"/>
    <d v="1899-12-30T05:35:00"/>
    <d v="1899-12-30T05:40:00"/>
    <d v="1899-12-30T05:43:00"/>
    <s v="No"/>
    <n v="17"/>
    <x v="11"/>
    <x v="11"/>
  </r>
  <r>
    <s v="T1"/>
    <s v="Paphos"/>
    <x v="2"/>
    <s v="FR3332"/>
    <d v="2019-05-20T05:45:00"/>
    <s v="May"/>
    <s v="Monday"/>
    <n v="20"/>
    <s v="Medium"/>
    <d v="2019-05-20T00:00:00"/>
    <d v="1899-12-30T05:45:00"/>
    <d v="1899-12-30T05:50:00"/>
    <d v="1899-12-30T06:05:00"/>
    <s v="No"/>
    <n v="520"/>
    <x v="2"/>
    <x v="2"/>
  </r>
  <r>
    <s v="T2"/>
    <s v="Verona"/>
    <x v="0"/>
    <s v="EI410"/>
    <d v="2019-05-20T05:50:00"/>
    <s v="May"/>
    <s v="Monday"/>
    <n v="5"/>
    <s v="None"/>
    <d v="2019-05-20T00:00:00"/>
    <d v="1899-12-30T05:50:00"/>
    <d v="1899-12-30T05:50:00"/>
    <d v="1899-12-30T05:55:00"/>
    <s v="No"/>
    <n v="566"/>
    <x v="0"/>
    <x v="0"/>
  </r>
  <r>
    <s v="T2"/>
    <s v="Budapest"/>
    <x v="0"/>
    <s v="EI672"/>
    <d v="2019-05-20T05:55:00"/>
    <s v="May"/>
    <s v="Monday"/>
    <n v="8"/>
    <s v="None"/>
    <d v="2019-05-20T00:00:00"/>
    <d v="1899-12-30T05:55:00"/>
    <d v="1899-12-30T06:00:00"/>
    <d v="1899-12-30T06:03:00"/>
    <s v="No"/>
    <n v="566"/>
    <x v="0"/>
    <x v="0"/>
  </r>
  <r>
    <s v="T1"/>
    <s v="Amsterdam"/>
    <x v="7"/>
    <s v="KL932"/>
    <d v="2019-05-20T05:55:00"/>
    <s v="May"/>
    <s v="Monday"/>
    <n v="23"/>
    <s v="Medium"/>
    <d v="2019-05-20T00:00:00"/>
    <d v="1899-12-30T05:55:00"/>
    <d v="1899-12-30T06:00:00"/>
    <d v="1899-12-30T06:18:00"/>
    <s v="Yes"/>
    <n v="50"/>
    <x v="6"/>
    <x v="6"/>
  </r>
  <r>
    <s v="T1"/>
    <s v="Faro"/>
    <x v="10"/>
    <s v="TOM1196"/>
    <d v="2019-05-20T05:55:00"/>
    <s v="May"/>
    <s v="Monday"/>
    <n v="18"/>
    <s v="Short"/>
    <d v="2019-05-20T00:00:00"/>
    <d v="1899-12-30T05:55:00"/>
    <d v="1899-12-30T06:00:00"/>
    <d v="1899-12-30T06:13:00"/>
    <s v="No"/>
    <n v="29"/>
    <x v="9"/>
    <x v="9"/>
  </r>
  <r>
    <s v="T1"/>
    <s v="Paris-CDG"/>
    <x v="15"/>
    <s v="AF1017"/>
    <d v="2019-05-20T06:00:00"/>
    <s v="May"/>
    <s v="Monday"/>
    <n v="0"/>
    <s v="None"/>
    <d v="2019-05-20T00:00:00"/>
    <d v="1899-12-30T06:00:00"/>
    <d v="1899-12-30T06:00:00"/>
    <d v="1899-12-30T06:00:00"/>
    <s v="No"/>
    <n v="12"/>
    <x v="14"/>
    <x v="14"/>
  </r>
  <r>
    <s v="T1"/>
    <s v="Munich"/>
    <x v="2"/>
    <s v="FR8994"/>
    <d v="2019-05-20T06:10:00"/>
    <s v="May"/>
    <s v="Monday"/>
    <n v="6"/>
    <s v="None"/>
    <d v="2019-05-20T00:00:00"/>
    <d v="1899-12-30T06:10:00"/>
    <d v="1899-12-30T06:10:00"/>
    <d v="1899-12-30T06:16:00"/>
    <s v="No"/>
    <n v="520"/>
    <x v="2"/>
    <x v="2"/>
  </r>
  <r>
    <s v="T2"/>
    <s v="Madrid"/>
    <x v="0"/>
    <s v="EI592"/>
    <d v="2019-05-20T06:15:00"/>
    <s v="May"/>
    <s v="Monday"/>
    <n v="0"/>
    <s v="None"/>
    <d v="2019-05-20T00:00:00"/>
    <d v="1899-12-30T06:15:00"/>
    <d v="1899-12-30T06:20:00"/>
    <d v="1899-12-30T06:15:00"/>
    <s v="No"/>
    <n v="566"/>
    <x v="0"/>
    <x v="0"/>
  </r>
  <r>
    <s v="T2"/>
    <s v="Amsterdam"/>
    <x v="0"/>
    <s v="EI602"/>
    <d v="2019-05-20T06:15:00"/>
    <s v="May"/>
    <s v="Monday"/>
    <n v="21"/>
    <s v="Medium"/>
    <d v="2019-05-20T00:00:00"/>
    <d v="1899-12-30T06:15:00"/>
    <d v="1899-12-30T06:20:00"/>
    <d v="1899-12-30T06:36:00"/>
    <s v="Yes"/>
    <n v="566"/>
    <x v="0"/>
    <x v="0"/>
  </r>
  <r>
    <s v="T2"/>
    <s v="Paris-CDG"/>
    <x v="0"/>
    <s v="EI520"/>
    <d v="2019-05-20T06:15:00"/>
    <s v="May"/>
    <s v="Monday"/>
    <n v="4"/>
    <s v="None"/>
    <d v="2019-05-20T00:00:00"/>
    <d v="1899-12-30T06:15:00"/>
    <d v="1899-12-30T06:20:00"/>
    <d v="1899-12-30T06:19:00"/>
    <s v="No"/>
    <n v="566"/>
    <x v="0"/>
    <x v="0"/>
  </r>
  <r>
    <s v="T1"/>
    <s v="Lanzarote"/>
    <x v="2"/>
    <s v="FR7124"/>
    <d v="2019-05-20T06:15:00"/>
    <s v="May"/>
    <s v="Monday"/>
    <n v="0"/>
    <s v="None"/>
    <d v="2019-05-20T00:00:00"/>
    <d v="1899-12-30T06:15:00"/>
    <d v="1899-12-30T06:20:00"/>
    <d v="1899-12-30T06:15:00"/>
    <s v="No"/>
    <n v="520"/>
    <x v="2"/>
    <x v="2"/>
  </r>
  <r>
    <s v="T1"/>
    <s v="Barcelona"/>
    <x v="2"/>
    <s v="FR6875"/>
    <d v="2019-05-20T06:15:00"/>
    <s v="May"/>
    <s v="Monday"/>
    <n v="0"/>
    <s v="None"/>
    <d v="2019-05-20T00:00:00"/>
    <d v="1899-12-30T06:15:00"/>
    <d v="1899-12-30T06:20:00"/>
    <d v="1899-12-30T06:15:00"/>
    <s v="No"/>
    <n v="520"/>
    <x v="2"/>
    <x v="2"/>
  </r>
  <r>
    <s v="T1"/>
    <s v="Moscow"/>
    <x v="32"/>
    <s v="SU2591"/>
    <d v="2019-05-19T22:55:00"/>
    <s v="May"/>
    <s v="Sunday"/>
    <n v="0"/>
    <s v="None"/>
    <d v="2019-05-19T00:00:00"/>
    <d v="1899-12-30T22:55:00"/>
    <d v="1899-12-30T23:00:00"/>
    <d v="1899-12-30T22:55:00"/>
    <s v="No"/>
    <n v="4"/>
    <x v="25"/>
    <x v="29"/>
  </r>
  <r>
    <s v="T1"/>
    <s v="Leeds Bradford"/>
    <x v="2"/>
    <s v="FR156"/>
    <d v="2019-05-19T21:35:00"/>
    <s v="May"/>
    <s v="Sunday"/>
    <n v="15"/>
    <s v="Short"/>
    <d v="2019-05-19T00:00:00"/>
    <d v="1899-12-30T21:35:00"/>
    <d v="1899-12-30T21:40:00"/>
    <d v="1899-12-30T21:50:00"/>
    <s v="No"/>
    <n v="520"/>
    <x v="2"/>
    <x v="2"/>
  </r>
  <r>
    <s v="T1"/>
    <s v="London - SEN"/>
    <x v="2"/>
    <s v="FR2721"/>
    <d v="2019-05-19T21:35:00"/>
    <s v="May"/>
    <s v="Sunday"/>
    <n v="68"/>
    <s v="Long"/>
    <d v="2019-05-19T00:00:00"/>
    <d v="1899-12-30T21:35:00"/>
    <d v="1899-12-30T21:40:00"/>
    <d v="1899-12-30T22:43:00"/>
    <s v="Yes"/>
    <n v="520"/>
    <x v="2"/>
    <x v="2"/>
  </r>
  <r>
    <s v="T1"/>
    <s v="Birmingham"/>
    <x v="2"/>
    <s v="FR668"/>
    <d v="2019-05-19T21:55:00"/>
    <s v="May"/>
    <s v="Sunday"/>
    <n v="31"/>
    <s v="Long"/>
    <d v="2019-05-19T00:00:00"/>
    <d v="1899-12-30T21:55:00"/>
    <d v="1899-12-30T22:00:00"/>
    <d v="1899-12-30T22:26:00"/>
    <s v="Yes"/>
    <n v="520"/>
    <x v="2"/>
    <x v="2"/>
  </r>
  <r>
    <s v="T1"/>
    <s v="London-STN"/>
    <x v="2"/>
    <s v="FR298"/>
    <d v="2019-05-19T21:55:00"/>
    <s v="May"/>
    <s v="Sunday"/>
    <n v="19"/>
    <s v="Short"/>
    <d v="2019-05-19T00:00:00"/>
    <d v="1899-12-30T21:55:00"/>
    <d v="1899-12-30T22:00:00"/>
    <d v="1899-12-30T22:14:00"/>
    <s v="No"/>
    <n v="520"/>
    <x v="2"/>
    <x v="2"/>
  </r>
  <r>
    <s v="T1"/>
    <s v="Bournemouth"/>
    <x v="2"/>
    <s v="FR2269"/>
    <d v="2019-05-19T21:55:00"/>
    <s v="May"/>
    <s v="Sunday"/>
    <n v="2"/>
    <s v="None"/>
    <d v="2019-05-19T00:00:00"/>
    <d v="1899-12-30T21:55:00"/>
    <d v="1899-12-30T22:00:00"/>
    <d v="1899-12-30T21:57:00"/>
    <s v="No"/>
    <n v="520"/>
    <x v="2"/>
    <x v="2"/>
  </r>
  <r>
    <s v="T1"/>
    <s v="Manchester"/>
    <x v="2"/>
    <s v="FR558"/>
    <d v="2019-05-19T20:30:00"/>
    <s v="May"/>
    <s v="Sunday"/>
    <n v="87"/>
    <s v="Long"/>
    <d v="2019-05-19T00:00:00"/>
    <d v="1899-12-30T20:30:00"/>
    <d v="1899-12-30T20:30:00"/>
    <d v="1899-12-30T21:57:00"/>
    <s v="Yes"/>
    <n v="520"/>
    <x v="2"/>
    <x v="2"/>
  </r>
  <r>
    <s v="T1"/>
    <s v="Glasgow"/>
    <x v="2"/>
    <s v="FR5776"/>
    <d v="2019-05-19T20:30:00"/>
    <s v="May"/>
    <s v="Sunday"/>
    <n v="8"/>
    <s v="None"/>
    <d v="2019-05-19T00:00:00"/>
    <d v="1899-12-30T20:30:00"/>
    <d v="1899-12-30T20:30:00"/>
    <d v="1899-12-30T20:38:00"/>
    <s v="No"/>
    <n v="520"/>
    <x v="2"/>
    <x v="2"/>
  </r>
  <r>
    <s v="T1"/>
    <s v="Birmingham"/>
    <x v="2"/>
    <s v="FR666"/>
    <d v="2019-05-19T20:35:00"/>
    <s v="May"/>
    <s v="Sunday"/>
    <n v="7"/>
    <s v="None"/>
    <d v="2019-05-19T00:00:00"/>
    <d v="1899-12-30T20:35:00"/>
    <d v="1899-12-30T20:40:00"/>
    <d v="1899-12-30T20:42:00"/>
    <s v="No"/>
    <n v="520"/>
    <x v="2"/>
    <x v="2"/>
  </r>
  <r>
    <s v="T1"/>
    <s v="Faro"/>
    <x v="2"/>
    <s v="FR7030"/>
    <d v="2019-05-19T20:35:00"/>
    <s v="May"/>
    <s v="Sunday"/>
    <n v="7"/>
    <s v="None"/>
    <d v="2019-05-19T00:00:00"/>
    <d v="1899-12-30T20:35:00"/>
    <d v="1899-12-30T20:40:00"/>
    <d v="1899-12-30T20:42:00"/>
    <s v="No"/>
    <n v="520"/>
    <x v="2"/>
    <x v="2"/>
  </r>
  <r>
    <s v="T1"/>
    <s v="Stockholm"/>
    <x v="33"/>
    <s v="SK2566"/>
    <d v="2019-05-19T20:45:00"/>
    <s v="May"/>
    <s v="Sunday"/>
    <n v="3"/>
    <s v="None"/>
    <d v="2019-05-19T00:00:00"/>
    <d v="1899-12-30T20:45:00"/>
    <d v="1899-12-30T20:50:00"/>
    <d v="1899-12-30T20:48:00"/>
    <s v="No"/>
    <n v="4"/>
    <x v="10"/>
    <x v="30"/>
  </r>
  <r>
    <s v="T1"/>
    <s v="Southampton"/>
    <x v="8"/>
    <s v="BE388"/>
    <d v="2019-05-19T20:50:00"/>
    <s v="May"/>
    <s v="Sunday"/>
    <n v="4"/>
    <s v="None"/>
    <d v="2019-05-19T00:00:00"/>
    <d v="1899-12-30T20:50:00"/>
    <d v="1899-12-30T20:50:00"/>
    <d v="1899-12-30T20:54:00"/>
    <s v="No"/>
    <n v="20"/>
    <x v="7"/>
    <x v="7"/>
  </r>
  <r>
    <s v="T1"/>
    <s v="Liverpool"/>
    <x v="2"/>
    <s v="FR448"/>
    <d v="2019-05-19T20:55:00"/>
    <s v="May"/>
    <s v="Sunday"/>
    <n v="30"/>
    <s v="Long"/>
    <d v="2019-05-19T00:00:00"/>
    <d v="1899-12-30T20:55:00"/>
    <d v="1899-12-30T21:00:00"/>
    <d v="1899-12-30T21:25:00"/>
    <s v="Yes"/>
    <n v="520"/>
    <x v="2"/>
    <x v="2"/>
  </r>
  <r>
    <s v="T1"/>
    <s v="Doncaster"/>
    <x v="8"/>
    <s v="BE4480"/>
    <d v="2019-05-19T20:55:00"/>
    <s v="May"/>
    <s v="Sunday"/>
    <n v="2"/>
    <s v="None"/>
    <d v="2019-05-19T00:00:00"/>
    <d v="1899-12-30T20:55:00"/>
    <d v="1899-12-30T21:00:00"/>
    <d v="1899-12-30T20:57:00"/>
    <s v="No"/>
    <n v="20"/>
    <x v="7"/>
    <x v="7"/>
  </r>
  <r>
    <s v="T1"/>
    <s v="Edinburgh"/>
    <x v="2"/>
    <s v="FR818"/>
    <d v="2019-05-19T21:10:00"/>
    <s v="May"/>
    <s v="Sunday"/>
    <n v="0"/>
    <s v="None"/>
    <d v="2019-05-19T00:00:00"/>
    <d v="1899-12-30T21:10:00"/>
    <d v="1899-12-30T21:10:00"/>
    <d v="1899-12-30T21:10:00"/>
    <s v="No"/>
    <n v="520"/>
    <x v="2"/>
    <x v="2"/>
  </r>
  <r>
    <s v="T2"/>
    <s v="London-LHR"/>
    <x v="0"/>
    <s v="EI186"/>
    <d v="2019-05-19T21:10:00"/>
    <s v="May"/>
    <s v="Sunday"/>
    <n v="28"/>
    <s v="Medium"/>
    <d v="2019-05-19T00:00:00"/>
    <d v="1899-12-30T21:10:00"/>
    <d v="1899-12-30T21:10:00"/>
    <d v="1899-12-30T21:38:00"/>
    <s v="Yes"/>
    <n v="566"/>
    <x v="0"/>
    <x v="0"/>
  </r>
  <r>
    <s v="T2"/>
    <s v="London-LHR"/>
    <x v="0"/>
    <s v="EI182"/>
    <d v="2019-05-19T19:30:00"/>
    <s v="May"/>
    <s v="Sunday"/>
    <n v="9"/>
    <s v="None"/>
    <d v="2019-05-19T00:00:00"/>
    <d v="1899-12-30T19:30:00"/>
    <d v="1899-12-30T19:30:00"/>
    <d v="1899-12-30T19:39:00"/>
    <s v="No"/>
    <n v="566"/>
    <x v="0"/>
    <x v="0"/>
  </r>
  <r>
    <s v="T1"/>
    <s v="East Midlands"/>
    <x v="2"/>
    <s v="FR536"/>
    <d v="2019-05-19T19:40:00"/>
    <s v="May"/>
    <s v="Sunday"/>
    <n v="2"/>
    <s v="None"/>
    <d v="2019-05-19T00:00:00"/>
    <d v="1899-12-30T19:40:00"/>
    <d v="1899-12-30T19:40:00"/>
    <d v="1899-12-30T19:42:00"/>
    <s v="No"/>
    <n v="520"/>
    <x v="2"/>
    <x v="2"/>
  </r>
  <r>
    <s v="T1"/>
    <s v="Budapest"/>
    <x v="2"/>
    <s v="FR1023"/>
    <d v="2019-05-19T19:40:00"/>
    <s v="May"/>
    <s v="Sunday"/>
    <n v="25"/>
    <s v="Medium"/>
    <d v="2019-05-19T00:00:00"/>
    <d v="1899-12-30T19:40:00"/>
    <d v="1899-12-30T19:40:00"/>
    <d v="1899-12-30T20:05:00"/>
    <s v="Yes"/>
    <n v="520"/>
    <x v="2"/>
    <x v="2"/>
  </r>
  <r>
    <s v="T1"/>
    <s v="Bristol"/>
    <x v="2"/>
    <s v="FR508"/>
    <d v="2019-05-19T19:40:00"/>
    <s v="May"/>
    <s v="Sunday"/>
    <n v="4"/>
    <s v="None"/>
    <d v="2019-05-19T00:00:00"/>
    <d v="1899-12-30T19:40:00"/>
    <d v="1899-12-30T19:40:00"/>
    <d v="1899-12-30T19:44:00"/>
    <s v="No"/>
    <n v="520"/>
    <x v="2"/>
    <x v="2"/>
  </r>
  <r>
    <s v="T1"/>
    <s v="Luxembourg"/>
    <x v="3"/>
    <s v="LG4884"/>
    <d v="2019-05-19T19:45:00"/>
    <s v="May"/>
    <s v="Sunday"/>
    <n v="27"/>
    <s v="Medium"/>
    <d v="2019-05-19T00:00:00"/>
    <d v="1899-12-30T19:45:00"/>
    <d v="1899-12-30T19:50:00"/>
    <d v="1899-12-30T20:12:00"/>
    <s v="Yes"/>
    <n v="4"/>
    <x v="3"/>
    <x v="3"/>
  </r>
  <r>
    <s v="T2"/>
    <s v="Birmingham"/>
    <x v="0"/>
    <s v="EI276"/>
    <d v="2019-05-19T19:55:00"/>
    <s v="May"/>
    <s v="Sunday"/>
    <n v="1"/>
    <s v="None"/>
    <d v="2019-05-19T00:00:00"/>
    <d v="1899-12-30T19:55:00"/>
    <d v="1899-12-30T20:00:00"/>
    <d v="1899-12-30T19:56:00"/>
    <s v="No"/>
    <n v="566"/>
    <x v="0"/>
    <x v="0"/>
  </r>
  <r>
    <s v="T1"/>
    <s v="Brussels South"/>
    <x v="2"/>
    <s v="FR046"/>
    <d v="2019-05-19T20:00:00"/>
    <s v="May"/>
    <s v="Sunday"/>
    <n v="45"/>
    <s v="Long"/>
    <d v="2019-05-19T00:00:00"/>
    <d v="1899-12-30T20:00:00"/>
    <d v="1899-12-30T20:00:00"/>
    <d v="1899-12-30T20:45:00"/>
    <s v="Yes"/>
    <n v="520"/>
    <x v="2"/>
    <x v="2"/>
  </r>
  <r>
    <s v="T1"/>
    <s v="Newcastle"/>
    <x v="2"/>
    <s v="FR174"/>
    <d v="2019-05-19T20:05:00"/>
    <s v="May"/>
    <s v="Sunday"/>
    <n v="17"/>
    <s v="Short"/>
    <d v="2019-05-19T00:00:00"/>
    <d v="1899-12-30T20:05:00"/>
    <d v="1899-12-30T20:10:00"/>
    <d v="1899-12-30T20:22:00"/>
    <s v="No"/>
    <n v="520"/>
    <x v="2"/>
    <x v="2"/>
  </r>
  <r>
    <s v="T1"/>
    <s v="Madrid"/>
    <x v="13"/>
    <s v="I23791"/>
    <d v="2019-05-19T18:20:00"/>
    <s v="May"/>
    <s v="Sunday"/>
    <n v="14"/>
    <s v="Short"/>
    <d v="2019-05-19T00:00:00"/>
    <d v="1899-12-30T18:20:00"/>
    <d v="1899-12-30T18:20:00"/>
    <d v="1899-12-30T18:34:00"/>
    <s v="No"/>
    <n v="4"/>
    <x v="12"/>
    <x v="12"/>
  </r>
  <r>
    <s v="T2"/>
    <s v="Milan"/>
    <x v="0"/>
    <s v="EI436"/>
    <d v="2019-05-19T18:20:00"/>
    <s v="May"/>
    <s v="Sunday"/>
    <n v="11"/>
    <s v="Short"/>
    <d v="2019-05-19T00:00:00"/>
    <d v="1899-12-30T18:20:00"/>
    <d v="1899-12-30T18:20:00"/>
    <d v="1899-12-30T18:31:00"/>
    <s v="No"/>
    <n v="566"/>
    <x v="0"/>
    <x v="0"/>
  </r>
  <r>
    <s v="T2"/>
    <s v="Glasgow"/>
    <x v="0"/>
    <s v="EI3228"/>
    <d v="2019-05-19T18:30:00"/>
    <s v="May"/>
    <s v="Sunday"/>
    <n v="18"/>
    <s v="Short"/>
    <d v="2019-05-19T00:00:00"/>
    <d v="1899-12-30T18:30:00"/>
    <d v="1899-12-30T18:30:00"/>
    <d v="1899-12-30T18:48:00"/>
    <s v="No"/>
    <n v="566"/>
    <x v="0"/>
    <x v="0"/>
  </r>
  <r>
    <s v="T2"/>
    <s v="Paris-CDG"/>
    <x v="0"/>
    <s v="EI528"/>
    <d v="2019-05-19T18:35:00"/>
    <s v="May"/>
    <s v="Sunday"/>
    <n v="12"/>
    <s v="Short"/>
    <d v="2019-05-19T00:00:00"/>
    <d v="1899-12-30T18:35:00"/>
    <d v="1899-12-30T18:40:00"/>
    <d v="1899-12-30T18:47:00"/>
    <s v="No"/>
    <n v="566"/>
    <x v="0"/>
    <x v="0"/>
  </r>
  <r>
    <s v="T2"/>
    <s v="Brussels"/>
    <x v="0"/>
    <s v="EI638"/>
    <d v="2019-05-19T18:40:00"/>
    <s v="May"/>
    <s v="Sunday"/>
    <n v="10"/>
    <s v="Short"/>
    <d v="2019-05-19T00:00:00"/>
    <d v="1899-12-30T18:40:00"/>
    <d v="1899-12-30T18:40:00"/>
    <d v="1899-12-30T18:50:00"/>
    <s v="No"/>
    <n v="566"/>
    <x v="0"/>
    <x v="0"/>
  </r>
  <r>
    <s v="T1"/>
    <s v="Valencia"/>
    <x v="2"/>
    <s v="FR7086"/>
    <d v="2019-05-19T18:45:00"/>
    <s v="May"/>
    <s v="Sunday"/>
    <n v="24"/>
    <s v="Medium"/>
    <d v="2019-05-19T00:00:00"/>
    <d v="1899-12-30T18:45:00"/>
    <d v="1899-12-30T18:50:00"/>
    <d v="1899-12-30T19:09:00"/>
    <s v="Yes"/>
    <n v="520"/>
    <x v="2"/>
    <x v="2"/>
  </r>
  <r>
    <s v="T2"/>
    <s v="Barcelona"/>
    <x v="0"/>
    <s v="EI564"/>
    <d v="2019-05-19T18:45:00"/>
    <s v="May"/>
    <s v="Sunday"/>
    <n v="18"/>
    <s v="Short"/>
    <d v="2019-05-19T00:00:00"/>
    <d v="1899-12-30T18:45:00"/>
    <d v="1899-12-30T18:50:00"/>
    <d v="1899-12-30T19:03:00"/>
    <s v="No"/>
    <n v="566"/>
    <x v="0"/>
    <x v="0"/>
  </r>
  <r>
    <s v="T2"/>
    <s v="Split"/>
    <x v="0"/>
    <s v="EI470"/>
    <d v="2019-05-19T18:50:00"/>
    <s v="May"/>
    <s v="Sunday"/>
    <n v="1"/>
    <s v="None"/>
    <d v="2019-05-19T00:00:00"/>
    <d v="1899-12-30T18:50:00"/>
    <d v="1899-12-30T18:50:00"/>
    <d v="1899-12-30T18:51:00"/>
    <s v="No"/>
    <n v="566"/>
    <x v="0"/>
    <x v="0"/>
  </r>
  <r>
    <s v="T2"/>
    <s v="Donegal"/>
    <x v="0"/>
    <s v="EI3408"/>
    <d v="2019-05-19T18:50:00"/>
    <s v="May"/>
    <s v="Sunday"/>
    <n v="2"/>
    <s v="None"/>
    <d v="2019-05-19T00:00:00"/>
    <d v="1899-12-30T18:50:00"/>
    <d v="1899-12-30T18:50:00"/>
    <d v="1899-12-30T18:52:00"/>
    <s v="No"/>
    <n v="566"/>
    <x v="0"/>
    <x v="0"/>
  </r>
  <r>
    <s v="T2"/>
    <s v="Kerry"/>
    <x v="0"/>
    <s v="EI3208"/>
    <d v="2019-05-19T18:55:00"/>
    <s v="May"/>
    <s v="Sunday"/>
    <n v="72"/>
    <s v="Long"/>
    <d v="2019-05-19T00:00:00"/>
    <d v="1899-12-30T18:55:00"/>
    <d v="1899-12-30T19:00:00"/>
    <d v="1899-12-30T20:07:00"/>
    <s v="Yes"/>
    <n v="566"/>
    <x v="0"/>
    <x v="0"/>
  </r>
  <r>
    <s v="T1"/>
    <s v="Amsterdam"/>
    <x v="2"/>
    <s v="FR3006"/>
    <d v="2019-05-19T19:00:00"/>
    <s v="May"/>
    <s v="Sunday"/>
    <n v="67"/>
    <s v="Long"/>
    <d v="2019-05-19T00:00:00"/>
    <d v="1899-12-30T19:00:00"/>
    <d v="1899-12-30T19:00:00"/>
    <d v="1899-12-30T20:07:00"/>
    <s v="Yes"/>
    <n v="520"/>
    <x v="2"/>
    <x v="2"/>
  </r>
  <r>
    <s v="T2"/>
    <s v="Lisbon"/>
    <x v="0"/>
    <s v="EI486"/>
    <d v="2019-05-19T19:00:00"/>
    <s v="May"/>
    <s v="Sunday"/>
    <n v="4"/>
    <s v="None"/>
    <d v="2019-05-19T00:00:00"/>
    <d v="1899-12-30T19:00:00"/>
    <d v="1899-12-30T19:00:00"/>
    <d v="1899-12-30T19:04:00"/>
    <s v="No"/>
    <n v="566"/>
    <x v="0"/>
    <x v="0"/>
  </r>
  <r>
    <s v="T1"/>
    <s v="Frankfurt"/>
    <x v="2"/>
    <s v="FR383"/>
    <d v="2019-05-19T19:00:00"/>
    <s v="May"/>
    <s v="Sunday"/>
    <n v="83"/>
    <s v="Long"/>
    <d v="2019-05-19T00:00:00"/>
    <d v="1899-12-30T19:00:00"/>
    <d v="1899-12-30T19:00:00"/>
    <d v="1899-12-30T20:23:00"/>
    <s v="Yes"/>
    <n v="520"/>
    <x v="2"/>
    <x v="2"/>
  </r>
  <r>
    <s v="T2"/>
    <s v="Palma"/>
    <x v="0"/>
    <s v="EI738"/>
    <d v="2019-05-19T19:10:00"/>
    <s v="May"/>
    <s v="Sunday"/>
    <n v="3"/>
    <s v="None"/>
    <d v="2019-05-19T00:00:00"/>
    <d v="1899-12-30T19:10:00"/>
    <d v="1899-12-30T19:10:00"/>
    <d v="1899-12-30T19:13:00"/>
    <s v="No"/>
    <n v="566"/>
    <x v="0"/>
    <x v="0"/>
  </r>
  <r>
    <s v="T2"/>
    <s v="Malaga"/>
    <x v="0"/>
    <s v="EI588"/>
    <d v="2019-05-19T19:15:00"/>
    <s v="May"/>
    <s v="Sunday"/>
    <n v="9"/>
    <s v="None"/>
    <d v="2019-05-19T00:00:00"/>
    <d v="1899-12-30T19:15:00"/>
    <d v="1899-12-30T19:20:00"/>
    <d v="1899-12-30T19:24:00"/>
    <s v="No"/>
    <n v="566"/>
    <x v="0"/>
    <x v="0"/>
  </r>
  <r>
    <s v="T1"/>
    <s v="London-LGW"/>
    <x v="2"/>
    <s v="FR118"/>
    <d v="2019-05-19T19:20:00"/>
    <s v="May"/>
    <s v="Sunday"/>
    <n v="12"/>
    <s v="Short"/>
    <d v="2019-05-19T00:00:00"/>
    <d v="1899-12-30T19:20:00"/>
    <d v="1899-12-30T19:20:00"/>
    <d v="1899-12-30T19:32:00"/>
    <s v="No"/>
    <n v="520"/>
    <x v="2"/>
    <x v="2"/>
  </r>
  <r>
    <s v="T1"/>
    <s v="Vienna"/>
    <x v="1"/>
    <s v="OE1341"/>
    <d v="2019-05-19T19:20:00"/>
    <s v="May"/>
    <s v="Sunday"/>
    <n v="5"/>
    <s v="None"/>
    <d v="2019-05-19T00:00:00"/>
    <d v="1899-12-30T19:20:00"/>
    <d v="1899-12-30T19:20:00"/>
    <d v="1899-12-30T19:25:00"/>
    <s v="No"/>
    <n v="5"/>
    <x v="1"/>
    <x v="1"/>
  </r>
  <r>
    <s v="T1"/>
    <s v="Bologna"/>
    <x v="2"/>
    <s v="FR9456"/>
    <d v="2019-05-19T17:20:00"/>
    <s v="May"/>
    <s v="Sunday"/>
    <n v="55"/>
    <s v="Long"/>
    <d v="2019-05-19T00:00:00"/>
    <d v="1899-12-30T17:20:00"/>
    <d v="1899-12-30T17:20:00"/>
    <d v="1899-12-30T18:15:00"/>
    <s v="Yes"/>
    <n v="520"/>
    <x v="2"/>
    <x v="2"/>
  </r>
  <r>
    <s v="T2"/>
    <s v="Hamburg"/>
    <x v="0"/>
    <s v="EI394"/>
    <d v="2019-05-19T17:20:00"/>
    <s v="May"/>
    <s v="Sunday"/>
    <n v="3"/>
    <s v="None"/>
    <d v="2019-05-19T00:00:00"/>
    <d v="1899-12-30T17:20:00"/>
    <d v="1899-12-30T17:20:00"/>
    <d v="1899-12-30T17:23:00"/>
    <s v="No"/>
    <n v="566"/>
    <x v="0"/>
    <x v="0"/>
  </r>
  <r>
    <s v="T1"/>
    <s v="Amsterdam"/>
    <x v="7"/>
    <s v="KL938"/>
    <d v="2019-05-19T17:20:00"/>
    <s v="May"/>
    <s v="Sunday"/>
    <n v="11"/>
    <s v="Short"/>
    <d v="2019-05-19T00:00:00"/>
    <d v="1899-12-30T17:20:00"/>
    <d v="1899-12-30T17:20:00"/>
    <d v="1899-12-30T17:31:00"/>
    <s v="No"/>
    <n v="50"/>
    <x v="6"/>
    <x v="6"/>
  </r>
  <r>
    <s v="T1"/>
    <s v="RMU"/>
    <x v="2"/>
    <s v="FR7094"/>
    <d v="2019-05-19T17:25:00"/>
    <s v="May"/>
    <s v="Sunday"/>
    <n v="5"/>
    <s v="None"/>
    <d v="2019-05-19T00:00:00"/>
    <d v="1899-12-30T17:25:00"/>
    <d v="1899-12-30T17:30:00"/>
    <d v="1899-12-30T17:30:00"/>
    <s v="No"/>
    <n v="520"/>
    <x v="2"/>
    <x v="2"/>
  </r>
  <r>
    <s v="T2"/>
    <s v="Faro"/>
    <x v="0"/>
    <s v="EI496"/>
    <d v="2019-05-19T17:25:00"/>
    <s v="May"/>
    <s v="Sunday"/>
    <n v="10"/>
    <s v="Short"/>
    <d v="2019-05-19T00:00:00"/>
    <d v="1899-12-30T17:25:00"/>
    <d v="1899-12-30T17:30:00"/>
    <d v="1899-12-30T17:35:00"/>
    <s v="No"/>
    <n v="566"/>
    <x v="0"/>
    <x v="0"/>
  </r>
  <r>
    <s v="T1"/>
    <s v="Lisbon"/>
    <x v="11"/>
    <s v="TP1327"/>
    <d v="2019-05-19T17:30:00"/>
    <s v="May"/>
    <s v="Sunday"/>
    <n v="58"/>
    <s v="Long"/>
    <d v="2019-05-19T00:00:00"/>
    <d v="1899-12-30T17:30:00"/>
    <d v="1899-12-30T17:30:00"/>
    <d v="1899-12-30T18:28:00"/>
    <s v="Yes"/>
    <n v="23"/>
    <x v="10"/>
    <x v="10"/>
  </r>
  <r>
    <s v="T2"/>
    <s v="Bristol"/>
    <x v="0"/>
    <s v="EI3286"/>
    <d v="2019-05-19T17:30:00"/>
    <s v="May"/>
    <s v="Sunday"/>
    <n v="10"/>
    <s v="Short"/>
    <d v="2019-05-19T00:00:00"/>
    <d v="1899-12-30T17:30:00"/>
    <d v="1899-12-30T17:30:00"/>
    <d v="1899-12-30T17:40:00"/>
    <s v="No"/>
    <n v="566"/>
    <x v="0"/>
    <x v="0"/>
  </r>
  <r>
    <s v="T1"/>
    <s v="Lisbon"/>
    <x v="2"/>
    <s v="FR7138"/>
    <d v="2019-05-19T17:35:00"/>
    <s v="May"/>
    <s v="Sunday"/>
    <n v="47"/>
    <s v="Long"/>
    <d v="2019-05-19T00:00:00"/>
    <d v="1899-12-30T17:35:00"/>
    <d v="1899-12-30T17:40:00"/>
    <d v="1899-12-30T18:22:00"/>
    <s v="Yes"/>
    <n v="520"/>
    <x v="2"/>
    <x v="2"/>
  </r>
  <r>
    <s v="T2"/>
    <s v="London - LCY"/>
    <x v="0"/>
    <s v="EI290"/>
    <d v="2019-05-19T17:35:00"/>
    <s v="May"/>
    <s v="Sunday"/>
    <n v="15"/>
    <s v="Short"/>
    <d v="2019-05-19T00:00:00"/>
    <d v="1899-12-30T17:35:00"/>
    <d v="1899-12-30T17:40:00"/>
    <d v="1899-12-30T17:50:00"/>
    <s v="No"/>
    <n v="566"/>
    <x v="0"/>
    <x v="0"/>
  </r>
  <r>
    <s v="T2"/>
    <s v="Zurich"/>
    <x v="0"/>
    <s v="EI348"/>
    <d v="2019-05-19T17:45:00"/>
    <s v="May"/>
    <s v="Sunday"/>
    <n v="3"/>
    <s v="None"/>
    <d v="2019-05-19T00:00:00"/>
    <d v="1899-12-30T17:45:00"/>
    <d v="1899-12-30T17:50:00"/>
    <d v="1899-12-30T17:48:00"/>
    <s v="No"/>
    <n v="566"/>
    <x v="0"/>
    <x v="0"/>
  </r>
  <r>
    <s v="T2"/>
    <s v="London-LGW"/>
    <x v="0"/>
    <s v="EI244"/>
    <d v="2019-05-19T17:50:00"/>
    <s v="May"/>
    <s v="Sunday"/>
    <n v="6"/>
    <s v="None"/>
    <d v="2019-05-19T00:00:00"/>
    <d v="1899-12-30T17:50:00"/>
    <d v="1899-12-30T17:50:00"/>
    <d v="1899-12-30T17:56:00"/>
    <s v="No"/>
    <n v="566"/>
    <x v="0"/>
    <x v="0"/>
  </r>
  <r>
    <s v="T1"/>
    <s v="Munich"/>
    <x v="12"/>
    <s v="LH2517"/>
    <d v="2019-05-19T17:50:00"/>
    <s v="May"/>
    <s v="Sunday"/>
    <n v="52"/>
    <s v="Long"/>
    <d v="2019-05-19T00:00:00"/>
    <d v="1899-12-30T17:50:00"/>
    <d v="1899-12-30T17:50:00"/>
    <d v="1899-12-30T18:42:00"/>
    <s v="Yes"/>
    <n v="17"/>
    <x v="11"/>
    <x v="11"/>
  </r>
  <r>
    <s v="T1"/>
    <s v="Liverpool"/>
    <x v="2"/>
    <s v="FR446"/>
    <d v="2019-05-19T17:50:00"/>
    <s v="May"/>
    <s v="Sunday"/>
    <n v="10"/>
    <s v="Short"/>
    <d v="2019-05-19T00:00:00"/>
    <d v="1899-12-30T17:50:00"/>
    <d v="1899-12-30T17:50:00"/>
    <d v="1899-12-30T18:00:00"/>
    <s v="No"/>
    <n v="520"/>
    <x v="2"/>
    <x v="2"/>
  </r>
  <r>
    <s v="T2"/>
    <s v="Berlin"/>
    <x v="0"/>
    <s v="EI338"/>
    <d v="2019-05-19T17:55:00"/>
    <s v="May"/>
    <s v="Sunday"/>
    <n v="1"/>
    <s v="None"/>
    <d v="2019-05-19T00:00:00"/>
    <d v="1899-12-30T17:55:00"/>
    <d v="1899-12-30T18:00:00"/>
    <d v="1899-12-30T17:56:00"/>
    <s v="No"/>
    <n v="566"/>
    <x v="0"/>
    <x v="0"/>
  </r>
  <r>
    <s v="T1"/>
    <s v="Malaga"/>
    <x v="2"/>
    <s v="FR7054"/>
    <d v="2019-05-19T17:55:00"/>
    <s v="May"/>
    <s v="Sunday"/>
    <n v="15"/>
    <s v="Short"/>
    <d v="2019-05-19T00:00:00"/>
    <d v="1899-12-30T17:55:00"/>
    <d v="1899-12-30T18:00:00"/>
    <d v="1899-12-30T18:10:00"/>
    <s v="No"/>
    <n v="520"/>
    <x v="2"/>
    <x v="2"/>
  </r>
  <r>
    <s v="T2"/>
    <s v="Edinburgh"/>
    <x v="0"/>
    <s v="EI3258"/>
    <d v="2019-05-19T18:00:00"/>
    <s v="May"/>
    <s v="Sunday"/>
    <n v="21"/>
    <s v="Medium"/>
    <d v="2019-05-19T00:00:00"/>
    <d v="1899-12-30T18:00:00"/>
    <d v="1899-12-30T18:00:00"/>
    <d v="1899-12-30T18:21:00"/>
    <s v="Yes"/>
    <n v="566"/>
    <x v="0"/>
    <x v="0"/>
  </r>
  <r>
    <s v="T2"/>
    <s v="London-LHR"/>
    <x v="0"/>
    <s v="EI178"/>
    <d v="2019-05-19T18:00:00"/>
    <s v="May"/>
    <s v="Sunday"/>
    <n v="42"/>
    <s v="Long"/>
    <d v="2019-05-19T00:00:00"/>
    <d v="1899-12-30T18:00:00"/>
    <d v="1899-12-30T18:00:00"/>
    <d v="1899-12-30T18:42:00"/>
    <s v="Yes"/>
    <n v="566"/>
    <x v="0"/>
    <x v="0"/>
  </r>
  <r>
    <s v="T1"/>
    <s v="Milan-BGY"/>
    <x v="2"/>
    <s v="FR4844"/>
    <d v="2019-05-19T18:00:00"/>
    <s v="May"/>
    <s v="Sunday"/>
    <n v="23"/>
    <s v="Medium"/>
    <d v="2019-05-19T00:00:00"/>
    <d v="1899-12-30T18:00:00"/>
    <d v="1899-12-30T18:00:00"/>
    <d v="1899-12-30T18:23:00"/>
    <s v="Yes"/>
    <n v="520"/>
    <x v="2"/>
    <x v="2"/>
  </r>
  <r>
    <s v="T2"/>
    <s v="Amsterdam"/>
    <x v="0"/>
    <s v="EI610"/>
    <d v="2019-05-19T18:10:00"/>
    <s v="May"/>
    <s v="Sunday"/>
    <n v="10"/>
    <s v="Short"/>
    <d v="2019-05-19T00:00:00"/>
    <d v="1899-12-30T18:10:00"/>
    <d v="1899-12-30T18:10:00"/>
    <d v="1899-12-30T18:20:00"/>
    <s v="No"/>
    <n v="566"/>
    <x v="0"/>
    <x v="0"/>
  </r>
  <r>
    <s v="T1"/>
    <s v="Prague"/>
    <x v="2"/>
    <s v="FR7326"/>
    <d v="2019-05-19T18:10:00"/>
    <s v="May"/>
    <s v="Sunday"/>
    <n v="32"/>
    <s v="Long"/>
    <d v="2019-05-19T00:00:00"/>
    <d v="1899-12-30T18:10:00"/>
    <d v="1899-12-30T18:10:00"/>
    <d v="1899-12-30T18:42:00"/>
    <s v="Yes"/>
    <n v="520"/>
    <x v="2"/>
    <x v="2"/>
  </r>
  <r>
    <s v="T1"/>
    <s v="Stuttgart"/>
    <x v="2"/>
    <s v="FR8998"/>
    <d v="2019-05-19T18:10:00"/>
    <s v="May"/>
    <s v="Sunday"/>
    <n v="10"/>
    <s v="Short"/>
    <d v="2019-05-19T00:00:00"/>
    <d v="1899-12-30T18:10:00"/>
    <d v="1899-12-30T18:10:00"/>
    <d v="1899-12-30T18:20:00"/>
    <s v="No"/>
    <n v="520"/>
    <x v="2"/>
    <x v="2"/>
  </r>
  <r>
    <s v="T1"/>
    <s v="Chisinau"/>
    <x v="40"/>
    <s v="FIA712"/>
    <d v="2019-05-19T18:15:00"/>
    <s v="May"/>
    <s v="Sunday"/>
    <n v="13"/>
    <s v="Short"/>
    <d v="2019-05-19T00:00:00"/>
    <d v="1899-12-30T18:15:00"/>
    <d v="1899-12-30T18:20:00"/>
    <d v="1899-12-30T18:28:00"/>
    <s v="No"/>
    <n v="1"/>
    <x v="29"/>
    <x v="27"/>
  </r>
  <r>
    <s v="T2"/>
    <s v="Boston"/>
    <x v="0"/>
    <s v="EI139"/>
    <d v="2019-05-19T16:20:00"/>
    <s v="May"/>
    <s v="Sunday"/>
    <n v="4"/>
    <s v="None"/>
    <d v="2019-05-19T00:00:00"/>
    <d v="1899-12-30T16:20:00"/>
    <d v="1899-12-30T16:20:00"/>
    <d v="1899-12-30T16:24:00"/>
    <s v="No"/>
    <n v="566"/>
    <x v="0"/>
    <x v="0"/>
  </r>
  <r>
    <s v="T2"/>
    <s v="Munich"/>
    <x v="0"/>
    <s v="EI356"/>
    <d v="2019-05-19T16:20:00"/>
    <s v="May"/>
    <s v="Sunday"/>
    <n v="28"/>
    <s v="Medium"/>
    <d v="2019-05-19T00:00:00"/>
    <d v="1899-12-30T16:20:00"/>
    <d v="1899-12-30T16:20:00"/>
    <d v="1899-12-30T16:48:00"/>
    <s v="Yes"/>
    <n v="566"/>
    <x v="0"/>
    <x v="0"/>
  </r>
  <r>
    <s v="T1"/>
    <s v="Istanbul"/>
    <x v="14"/>
    <s v="TK1978"/>
    <d v="2019-05-19T16:30:00"/>
    <s v="May"/>
    <s v="Sunday"/>
    <n v="23"/>
    <s v="Medium"/>
    <d v="2019-05-19T00:00:00"/>
    <d v="1899-12-30T16:30:00"/>
    <d v="1899-12-30T16:30:00"/>
    <d v="1899-12-30T16:53:00"/>
    <s v="Yes"/>
    <n v="18"/>
    <x v="13"/>
    <x v="13"/>
  </r>
  <r>
    <s v="T1"/>
    <s v="Rome"/>
    <x v="2"/>
    <s v="FR9434"/>
    <d v="2019-05-19T16:30:00"/>
    <s v="May"/>
    <s v="Sunday"/>
    <n v="3"/>
    <s v="None"/>
    <d v="2019-05-19T00:00:00"/>
    <d v="1899-12-30T16:30:00"/>
    <d v="1899-12-30T16:30:00"/>
    <d v="1899-12-30T16:33:00"/>
    <s v="No"/>
    <n v="520"/>
    <x v="2"/>
    <x v="2"/>
  </r>
  <r>
    <s v="T2"/>
    <s v="Bourgas"/>
    <x v="0"/>
    <s v="EI376"/>
    <d v="2019-05-19T16:30:00"/>
    <s v="May"/>
    <s v="Sunday"/>
    <n v="16"/>
    <s v="Short"/>
    <d v="2019-05-19T00:00:00"/>
    <d v="1899-12-30T16:30:00"/>
    <d v="1899-12-30T16:30:00"/>
    <d v="1899-12-30T16:46:00"/>
    <s v="No"/>
    <n v="566"/>
    <x v="0"/>
    <x v="0"/>
  </r>
  <r>
    <s v="T1"/>
    <s v="Malaga"/>
    <x v="2"/>
    <s v="FR7048"/>
    <d v="2019-05-19T16:35:00"/>
    <s v="May"/>
    <s v="Sunday"/>
    <n v="18"/>
    <s v="Short"/>
    <d v="2019-05-19T00:00:00"/>
    <d v="1899-12-30T16:35:00"/>
    <d v="1899-12-30T16:40:00"/>
    <d v="1899-12-30T16:53:00"/>
    <s v="No"/>
    <n v="520"/>
    <x v="2"/>
    <x v="2"/>
  </r>
  <r>
    <s v="T2"/>
    <s v="Edinburgh"/>
    <x v="0"/>
    <s v="EI3556"/>
    <d v="2019-05-19T16:40:00"/>
    <s v="May"/>
    <s v="Sunday"/>
    <n v="50"/>
    <s v="Long"/>
    <d v="2019-05-19T00:00:00"/>
    <d v="1899-12-30T16:40:00"/>
    <d v="1899-12-30T16:40:00"/>
    <d v="1899-12-30T17:30:00"/>
    <s v="Yes"/>
    <n v="566"/>
    <x v="0"/>
    <x v="0"/>
  </r>
  <r>
    <s v="T1"/>
    <s v="Faro"/>
    <x v="2"/>
    <s v="FR7032"/>
    <d v="2019-05-19T16:40:00"/>
    <s v="May"/>
    <s v="Sunday"/>
    <n v="9"/>
    <s v="None"/>
    <d v="2019-05-19T00:00:00"/>
    <d v="1899-12-30T16:40:00"/>
    <d v="1899-12-30T16:40:00"/>
    <d v="1899-12-30T16:49:00"/>
    <s v="No"/>
    <n v="520"/>
    <x v="2"/>
    <x v="2"/>
  </r>
  <r>
    <s v="T1"/>
    <s v="London-LGW"/>
    <x v="2"/>
    <s v="FR142"/>
    <d v="2019-05-19T16:45:00"/>
    <s v="May"/>
    <s v="Sunday"/>
    <n v="8"/>
    <s v="None"/>
    <d v="2019-05-19T00:00:00"/>
    <d v="1899-12-30T16:45:00"/>
    <d v="1899-12-30T16:50:00"/>
    <d v="1899-12-30T16:53:00"/>
    <s v="No"/>
    <n v="520"/>
    <x v="2"/>
    <x v="2"/>
  </r>
  <r>
    <s v="T1"/>
    <s v="London-LHR"/>
    <x v="4"/>
    <s v="BA829"/>
    <d v="2019-05-19T16:45:00"/>
    <s v="May"/>
    <s v="Sunday"/>
    <n v="3"/>
    <s v="None"/>
    <d v="2019-05-19T00:00:00"/>
    <d v="1899-12-30T16:45:00"/>
    <d v="1899-12-30T16:50:00"/>
    <d v="1899-12-30T16:48:00"/>
    <s v="No"/>
    <n v="40"/>
    <x v="4"/>
    <x v="4"/>
  </r>
  <r>
    <s v="T1"/>
    <s v="Krakow"/>
    <x v="2"/>
    <s v="FR1901"/>
    <d v="2019-05-19T16:50:00"/>
    <s v="May"/>
    <s v="Sunday"/>
    <n v="29"/>
    <s v="Medium"/>
    <d v="2019-05-19T00:00:00"/>
    <d v="1899-12-30T16:50:00"/>
    <d v="1899-12-30T16:50:00"/>
    <d v="1899-12-30T17:19:00"/>
    <s v="Yes"/>
    <n v="520"/>
    <x v="2"/>
    <x v="2"/>
  </r>
  <r>
    <s v="T1"/>
    <s v="Southampton"/>
    <x v="8"/>
    <s v="BE386"/>
    <d v="2019-05-19T16:55:00"/>
    <s v="May"/>
    <s v="Sunday"/>
    <n v="1"/>
    <s v="None"/>
    <d v="2019-05-19T00:00:00"/>
    <d v="1899-12-30T16:55:00"/>
    <d v="1899-12-30T17:00:00"/>
    <d v="1899-12-30T16:56:00"/>
    <s v="No"/>
    <n v="20"/>
    <x v="7"/>
    <x v="7"/>
  </r>
  <r>
    <s v="T1"/>
    <s v="Paris-CDG"/>
    <x v="15"/>
    <s v="AF1117"/>
    <d v="2019-05-19T17:00:00"/>
    <s v="May"/>
    <s v="Sunday"/>
    <n v="12"/>
    <s v="Short"/>
    <d v="2019-05-19T00:00:00"/>
    <d v="1899-12-30T17:00:00"/>
    <d v="1899-12-30T17:00:00"/>
    <d v="1899-12-30T17:12:00"/>
    <s v="No"/>
    <n v="12"/>
    <x v="14"/>
    <x v="14"/>
  </r>
  <r>
    <s v="T2"/>
    <s v="London-LHR"/>
    <x v="0"/>
    <s v="EI176"/>
    <d v="2019-05-19T17:00:00"/>
    <s v="May"/>
    <s v="Sunday"/>
    <n v="43"/>
    <s v="Long"/>
    <d v="2019-05-19T00:00:00"/>
    <d v="1899-12-30T17:00:00"/>
    <d v="1899-12-30T17:00:00"/>
    <d v="1899-12-30T17:43:00"/>
    <s v="Yes"/>
    <n v="566"/>
    <x v="0"/>
    <x v="0"/>
  </r>
  <r>
    <s v="T2"/>
    <s v="Frankfurt"/>
    <x v="0"/>
    <s v="EI656"/>
    <d v="2019-05-19T17:00:00"/>
    <s v="May"/>
    <s v="Sunday"/>
    <n v="27"/>
    <s v="Medium"/>
    <d v="2019-05-19T00:00:00"/>
    <d v="1899-12-30T17:00:00"/>
    <d v="1899-12-30T17:00:00"/>
    <d v="1899-12-30T17:27:00"/>
    <s v="Yes"/>
    <n v="566"/>
    <x v="0"/>
    <x v="0"/>
  </r>
  <r>
    <s v="T1"/>
    <s v="Barcelona"/>
    <x v="2"/>
    <s v="FR6395"/>
    <d v="2019-05-19T17:05:00"/>
    <s v="May"/>
    <s v="Sunday"/>
    <n v="115"/>
    <s v="Long"/>
    <d v="2019-05-19T00:00:00"/>
    <d v="1899-12-30T17:05:00"/>
    <d v="1899-12-30T17:10:00"/>
    <d v="1899-12-30T19:00:00"/>
    <s v="Yes"/>
    <n v="520"/>
    <x v="2"/>
    <x v="2"/>
  </r>
  <r>
    <s v="T1"/>
    <s v="Riga"/>
    <x v="2"/>
    <s v="FR1976"/>
    <d v="2019-05-19T17:05:00"/>
    <s v="May"/>
    <s v="Sunday"/>
    <n v="31"/>
    <s v="Long"/>
    <d v="2019-05-19T00:00:00"/>
    <d v="1899-12-30T17:05:00"/>
    <d v="1899-12-30T17:10:00"/>
    <d v="1899-12-30T17:36:00"/>
    <s v="Yes"/>
    <n v="520"/>
    <x v="2"/>
    <x v="2"/>
  </r>
  <r>
    <s v="T2"/>
    <s v="Aberdeen"/>
    <x v="0"/>
    <s v="EI3244"/>
    <d v="2019-05-19T17:10:00"/>
    <s v="May"/>
    <s v="Sunday"/>
    <n v="10"/>
    <s v="Short"/>
    <d v="2019-05-19T00:00:00"/>
    <d v="1899-12-30T17:10:00"/>
    <d v="1899-12-30T17:10:00"/>
    <d v="1899-12-30T17:20:00"/>
    <s v="No"/>
    <n v="566"/>
    <x v="0"/>
    <x v="0"/>
  </r>
  <r>
    <s v="T1"/>
    <s v="Munich"/>
    <x v="2"/>
    <s v="FR8996"/>
    <d v="2019-05-19T17:15:00"/>
    <s v="May"/>
    <s v="Sunday"/>
    <n v="23"/>
    <s v="Medium"/>
    <d v="2019-05-19T00:00:00"/>
    <d v="1899-12-30T17:15:00"/>
    <d v="1899-12-30T17:20:00"/>
    <d v="1899-12-30T17:38:00"/>
    <s v="Yes"/>
    <n v="520"/>
    <x v="2"/>
    <x v="2"/>
  </r>
  <r>
    <s v="T1"/>
    <s v="Madrid"/>
    <x v="2"/>
    <s v="FR7156"/>
    <d v="2019-05-19T17:15:00"/>
    <s v="May"/>
    <s v="Sunday"/>
    <n v="26"/>
    <s v="Medium"/>
    <d v="2019-05-19T00:00:00"/>
    <d v="1899-12-30T17:15:00"/>
    <d v="1899-12-30T17:20:00"/>
    <d v="1899-12-30T17:41:00"/>
    <s v="Yes"/>
    <n v="520"/>
    <x v="2"/>
    <x v="2"/>
  </r>
  <r>
    <s v="T1"/>
    <s v="London-STN"/>
    <x v="2"/>
    <s v="FR294"/>
    <d v="2019-05-19T15:30:00"/>
    <s v="May"/>
    <s v="Sunday"/>
    <n v="53"/>
    <s v="Long"/>
    <d v="2019-05-19T00:00:00"/>
    <d v="1899-12-30T15:30:00"/>
    <d v="1899-12-30T15:30:00"/>
    <d v="1899-12-30T16:23:00"/>
    <s v="Yes"/>
    <n v="520"/>
    <x v="2"/>
    <x v="2"/>
  </r>
  <r>
    <s v="T1"/>
    <s v="Amsterdam"/>
    <x v="2"/>
    <s v="FR3104"/>
    <d v="2019-05-19T15:30:00"/>
    <s v="May"/>
    <s v="Sunday"/>
    <n v="1"/>
    <s v="None"/>
    <d v="2019-05-19T00:00:00"/>
    <d v="1899-12-30T15:30:00"/>
    <d v="1899-12-30T15:30:00"/>
    <d v="1899-12-30T15:31:00"/>
    <s v="No"/>
    <n v="520"/>
    <x v="2"/>
    <x v="2"/>
  </r>
  <r>
    <s v="T1"/>
    <s v="London-LGW"/>
    <x v="2"/>
    <s v="FR116"/>
    <d v="2019-05-19T15:35:00"/>
    <s v="May"/>
    <s v="Sunday"/>
    <n v="2"/>
    <s v="None"/>
    <d v="2019-05-19T00:00:00"/>
    <d v="1899-12-30T15:35:00"/>
    <d v="1899-12-30T15:40:00"/>
    <d v="1899-12-30T15:37:00"/>
    <s v="No"/>
    <n v="520"/>
    <x v="2"/>
    <x v="2"/>
  </r>
  <r>
    <s v="T2"/>
    <s v="London - LCY"/>
    <x v="0"/>
    <s v="EI288"/>
    <d v="2019-05-19T15:40:00"/>
    <s v="May"/>
    <s v="Sunday"/>
    <n v="4"/>
    <s v="None"/>
    <d v="2019-05-19T00:00:00"/>
    <d v="1899-12-30T15:40:00"/>
    <d v="1899-12-30T15:40:00"/>
    <d v="1899-12-30T15:44:00"/>
    <s v="No"/>
    <n v="566"/>
    <x v="0"/>
    <x v="0"/>
  </r>
  <r>
    <s v="T2"/>
    <s v="Malaga"/>
    <x v="0"/>
    <s v="EI586"/>
    <d v="2019-05-19T15:40:00"/>
    <s v="May"/>
    <s v="Sunday"/>
    <n v="11"/>
    <s v="Short"/>
    <d v="2019-05-19T00:00:00"/>
    <d v="1899-12-30T15:40:00"/>
    <d v="1899-12-30T15:40:00"/>
    <d v="1899-12-30T15:51:00"/>
    <s v="No"/>
    <n v="566"/>
    <x v="0"/>
    <x v="0"/>
  </r>
  <r>
    <s v="T2"/>
    <s v="Newquay"/>
    <x v="0"/>
    <s v="EI3930"/>
    <d v="2019-05-19T15:40:00"/>
    <s v="May"/>
    <s v="Sunday"/>
    <n v="16"/>
    <s v="Short"/>
    <d v="2019-05-19T00:00:00"/>
    <d v="1899-12-30T15:40:00"/>
    <d v="1899-12-30T15:40:00"/>
    <d v="1899-12-30T15:56:00"/>
    <s v="No"/>
    <n v="566"/>
    <x v="0"/>
    <x v="0"/>
  </r>
  <r>
    <s v="T2"/>
    <s v="Manchester"/>
    <x v="0"/>
    <s v="EI3326"/>
    <d v="2019-05-19T15:40:00"/>
    <s v="May"/>
    <s v="Sunday"/>
    <n v="49"/>
    <s v="Long"/>
    <d v="2019-05-19T00:00:00"/>
    <d v="1899-12-30T15:40:00"/>
    <d v="1899-12-30T15:40:00"/>
    <d v="1899-12-30T16:29:00"/>
    <s v="Yes"/>
    <n v="566"/>
    <x v="0"/>
    <x v="0"/>
  </r>
  <r>
    <s v="T2"/>
    <s v="Miami"/>
    <x v="0"/>
    <s v="EI141"/>
    <d v="2019-05-19T15:50:00"/>
    <s v="May"/>
    <s v="Sunday"/>
    <n v="4"/>
    <s v="None"/>
    <d v="2019-05-19T00:00:00"/>
    <d v="1899-12-30T15:50:00"/>
    <d v="1899-12-30T15:50:00"/>
    <d v="1899-12-30T15:54:00"/>
    <s v="No"/>
    <n v="566"/>
    <x v="0"/>
    <x v="0"/>
  </r>
  <r>
    <s v="T1"/>
    <s v="Birmingham"/>
    <x v="2"/>
    <s v="FR672"/>
    <d v="2019-05-19T15:50:00"/>
    <s v="May"/>
    <s v="Sunday"/>
    <n v="0"/>
    <s v="None"/>
    <d v="2019-05-19T00:00:00"/>
    <d v="1899-12-30T15:50:00"/>
    <d v="1899-12-30T15:50:00"/>
    <d v="1899-12-30T15:50:00"/>
    <s v="No"/>
    <n v="520"/>
    <x v="2"/>
    <x v="2"/>
  </r>
  <r>
    <s v="T1"/>
    <s v="Lanzarote"/>
    <x v="10"/>
    <s v="TOM1706"/>
    <d v="2019-05-19T15:55:00"/>
    <s v="May"/>
    <s v="Sunday"/>
    <n v="36"/>
    <s v="Long"/>
    <d v="2019-05-19T00:00:00"/>
    <d v="1899-12-30T15:55:00"/>
    <d v="1899-12-30T16:00:00"/>
    <d v="1899-12-30T16:31:00"/>
    <s v="Yes"/>
    <n v="29"/>
    <x v="9"/>
    <x v="9"/>
  </r>
  <r>
    <s v="T2"/>
    <s v="Rome"/>
    <x v="0"/>
    <s v="EI406"/>
    <d v="2019-05-19T15:55:00"/>
    <s v="May"/>
    <s v="Sunday"/>
    <n v="17"/>
    <s v="Short"/>
    <d v="2019-05-19T00:00:00"/>
    <d v="1899-12-30T15:55:00"/>
    <d v="1899-12-30T16:00:00"/>
    <d v="1899-12-30T16:12:00"/>
    <s v="No"/>
    <n v="566"/>
    <x v="0"/>
    <x v="0"/>
  </r>
  <r>
    <s v="T2"/>
    <s v="Seattle"/>
    <x v="0"/>
    <s v="EI143"/>
    <d v="2019-05-19T16:00:00"/>
    <s v="May"/>
    <s v="Sunday"/>
    <n v="8"/>
    <s v="None"/>
    <d v="2019-05-19T00:00:00"/>
    <d v="1899-12-30T16:00:00"/>
    <d v="1899-12-30T16:00:00"/>
    <d v="1899-12-30T16:08:00"/>
    <s v="No"/>
    <n v="566"/>
    <x v="0"/>
    <x v="0"/>
  </r>
  <r>
    <s v="T2"/>
    <s v="Chicago"/>
    <x v="0"/>
    <s v="EI125"/>
    <d v="2019-05-19T16:00:00"/>
    <s v="May"/>
    <s v="Sunday"/>
    <n v="35"/>
    <s v="Long"/>
    <d v="2019-05-19T00:00:00"/>
    <d v="1899-12-30T16:00:00"/>
    <d v="1899-12-30T16:00:00"/>
    <d v="1899-12-30T16:35:00"/>
    <s v="Yes"/>
    <n v="566"/>
    <x v="0"/>
    <x v="0"/>
  </r>
  <r>
    <s v="T1"/>
    <s v="Marrakech"/>
    <x v="2"/>
    <s v="FR7378"/>
    <d v="2019-05-19T16:00:00"/>
    <s v="May"/>
    <s v="Sunday"/>
    <n v="0"/>
    <s v="None"/>
    <d v="2019-05-19T00:00:00"/>
    <d v="1899-12-30T16:00:00"/>
    <d v="1899-12-30T16:00:00"/>
    <d v="1899-12-30T16:00:00"/>
    <s v="No"/>
    <n v="520"/>
    <x v="2"/>
    <x v="2"/>
  </r>
  <r>
    <s v="T2"/>
    <s v="New York"/>
    <x v="0"/>
    <s v="EI109"/>
    <d v="2019-05-19T16:15:00"/>
    <s v="May"/>
    <s v="Sunday"/>
    <n v="5"/>
    <s v="None"/>
    <d v="2019-05-19T00:00:00"/>
    <d v="1899-12-30T16:15:00"/>
    <d v="1899-12-30T16:20:00"/>
    <d v="1899-12-30T16:20:00"/>
    <s v="No"/>
    <n v="566"/>
    <x v="0"/>
    <x v="0"/>
  </r>
  <r>
    <s v="T2"/>
    <s v="Hartford"/>
    <x v="0"/>
    <s v="EI131"/>
    <d v="2019-05-19T14:20:00"/>
    <s v="May"/>
    <s v="Sunday"/>
    <n v="43"/>
    <s v="Long"/>
    <d v="2019-05-19T00:00:00"/>
    <d v="1899-12-30T14:20:00"/>
    <d v="1899-12-30T14:20:00"/>
    <d v="1899-12-30T15:03:00"/>
    <s v="Yes"/>
    <n v="566"/>
    <x v="0"/>
    <x v="0"/>
  </r>
  <r>
    <s v="T2"/>
    <s v="Edinburgh"/>
    <x v="0"/>
    <s v="EI3256"/>
    <d v="2019-05-19T14:25:00"/>
    <s v="May"/>
    <s v="Sunday"/>
    <n v="7"/>
    <s v="None"/>
    <d v="2019-05-19T00:00:00"/>
    <d v="1899-12-30T14:25:00"/>
    <d v="1899-12-30T14:30:00"/>
    <d v="1899-12-30T14:32:00"/>
    <s v="No"/>
    <n v="566"/>
    <x v="0"/>
    <x v="0"/>
  </r>
  <r>
    <s v="T1"/>
    <s v="Berlin"/>
    <x v="2"/>
    <s v="FR8558"/>
    <d v="2019-05-19T14:25:00"/>
    <s v="May"/>
    <s v="Sunday"/>
    <n v="1"/>
    <s v="None"/>
    <d v="2019-05-19T00:00:00"/>
    <d v="1899-12-30T14:25:00"/>
    <d v="1899-12-30T14:30:00"/>
    <d v="1899-12-30T14:26:00"/>
    <s v="No"/>
    <n v="520"/>
    <x v="2"/>
    <x v="2"/>
  </r>
  <r>
    <s v="T2"/>
    <s v="Newburgh"/>
    <x v="6"/>
    <s v="D81763"/>
    <d v="2019-05-19T14:30:00"/>
    <s v="May"/>
    <s v="Sunday"/>
    <n v="17"/>
    <s v="Short"/>
    <d v="2019-05-19T00:00:00"/>
    <d v="1899-12-30T14:30:00"/>
    <d v="1899-12-30T14:30:00"/>
    <d v="1899-12-30T14:47:00"/>
    <s v="No"/>
    <n v="18"/>
    <x v="5"/>
    <x v="5"/>
  </r>
  <r>
    <s v="T1"/>
    <s v="Tenerife"/>
    <x v="2"/>
    <s v="FR7122"/>
    <d v="2019-05-19T14:30:00"/>
    <s v="May"/>
    <s v="Sunday"/>
    <n v="5"/>
    <s v="None"/>
    <d v="2019-05-19T00:00:00"/>
    <d v="1899-12-30T14:30:00"/>
    <d v="1899-12-30T14:30:00"/>
    <d v="1899-12-30T14:35:00"/>
    <s v="No"/>
    <n v="520"/>
    <x v="2"/>
    <x v="2"/>
  </r>
  <r>
    <s v="T2"/>
    <s v="London-LHR"/>
    <x v="0"/>
    <s v="EI168"/>
    <d v="2019-05-19T14:30:00"/>
    <s v="May"/>
    <s v="Sunday"/>
    <n v="10"/>
    <s v="Short"/>
    <d v="2019-05-19T00:00:00"/>
    <d v="1899-12-30T14:30:00"/>
    <d v="1899-12-30T14:30:00"/>
    <d v="1899-12-30T14:40:00"/>
    <s v="No"/>
    <n v="566"/>
    <x v="0"/>
    <x v="0"/>
  </r>
  <r>
    <s v="T2"/>
    <s v="Toronto YHM"/>
    <x v="6"/>
    <s v="D81840"/>
    <d v="2019-05-19T14:40:00"/>
    <s v="May"/>
    <s v="Sunday"/>
    <n v="3"/>
    <s v="None"/>
    <d v="2019-05-19T00:00:00"/>
    <d v="1899-12-30T14:40:00"/>
    <d v="1899-12-30T14:40:00"/>
    <d v="1899-12-30T14:43:00"/>
    <s v="No"/>
    <n v="18"/>
    <x v="5"/>
    <x v="5"/>
  </r>
  <r>
    <s v="T1"/>
    <s v="Bristol"/>
    <x v="2"/>
    <s v="FR506"/>
    <d v="2019-05-19T14:45:00"/>
    <s v="May"/>
    <s v="Sunday"/>
    <n v="19"/>
    <s v="Short"/>
    <d v="2019-05-19T00:00:00"/>
    <d v="1899-12-30T14:45:00"/>
    <d v="1899-12-30T14:50:00"/>
    <d v="1899-12-30T15:04:00"/>
    <s v="No"/>
    <n v="520"/>
    <x v="2"/>
    <x v="2"/>
  </r>
  <r>
    <s v="T2"/>
    <s v="Manchester"/>
    <x v="0"/>
    <s v="EI208"/>
    <d v="2019-05-19T14:50:00"/>
    <s v="May"/>
    <s v="Sunday"/>
    <n v="12"/>
    <s v="Short"/>
    <d v="2019-05-19T00:00:00"/>
    <d v="1899-12-30T14:50:00"/>
    <d v="1899-12-30T14:50:00"/>
    <d v="1899-12-30T15:02:00"/>
    <s v="No"/>
    <n v="566"/>
    <x v="0"/>
    <x v="0"/>
  </r>
  <r>
    <s v="T1"/>
    <s v="Zurich"/>
    <x v="26"/>
    <s v="LX407"/>
    <d v="2019-05-19T14:55:00"/>
    <s v="May"/>
    <s v="Sunday"/>
    <n v="32"/>
    <s v="Long"/>
    <d v="2019-05-19T00:00:00"/>
    <d v="1899-12-30T14:55:00"/>
    <d v="1899-12-30T15:00:00"/>
    <d v="1899-12-30T15:27:00"/>
    <s v="Yes"/>
    <n v="14"/>
    <x v="22"/>
    <x v="24"/>
  </r>
  <r>
    <s v="T2"/>
    <s v="Los Angeles"/>
    <x v="0"/>
    <s v="EI145"/>
    <d v="2019-05-19T14:55:00"/>
    <s v="May"/>
    <s v="Sunday"/>
    <n v="16"/>
    <s v="Short"/>
    <d v="2019-05-19T00:00:00"/>
    <d v="1899-12-30T14:55:00"/>
    <d v="1899-12-30T15:00:00"/>
    <d v="1899-12-30T15:11:00"/>
    <s v="No"/>
    <n v="566"/>
    <x v="0"/>
    <x v="0"/>
  </r>
  <r>
    <s v="T2"/>
    <s v="Tenerife"/>
    <x v="0"/>
    <s v="EI764"/>
    <d v="2019-05-19T15:00:00"/>
    <s v="May"/>
    <s v="Sunday"/>
    <n v="3"/>
    <s v="None"/>
    <d v="2019-05-19T00:00:00"/>
    <d v="1899-12-30T15:00:00"/>
    <d v="1899-12-30T15:00:00"/>
    <d v="1899-12-30T15:03:00"/>
    <s v="No"/>
    <n v="566"/>
    <x v="0"/>
    <x v="0"/>
  </r>
  <r>
    <s v="T1"/>
    <s v="Barcelona"/>
    <x v="16"/>
    <s v="VY8721"/>
    <d v="2019-05-19T15:05:00"/>
    <s v="May"/>
    <s v="Sunday"/>
    <n v="20"/>
    <s v="Medium"/>
    <d v="2019-05-19T00:00:00"/>
    <d v="1899-12-30T15:05:00"/>
    <d v="1899-12-30T15:10:00"/>
    <d v="1899-12-30T15:25:00"/>
    <s v="No"/>
    <n v="15"/>
    <x v="15"/>
    <x v="15"/>
  </r>
  <r>
    <s v="T2"/>
    <s v="London-LGW"/>
    <x v="0"/>
    <s v="EI238"/>
    <d v="2019-05-19T15:05:00"/>
    <s v="May"/>
    <s v="Sunday"/>
    <n v="20"/>
    <s v="Medium"/>
    <d v="2019-05-19T00:00:00"/>
    <d v="1899-12-30T15:05:00"/>
    <d v="1899-12-30T15:10:00"/>
    <d v="1899-12-30T15:25:00"/>
    <s v="No"/>
    <n v="566"/>
    <x v="0"/>
    <x v="0"/>
  </r>
  <r>
    <s v="T1"/>
    <s v="Doha"/>
    <x v="17"/>
    <s v="QR018"/>
    <d v="2019-05-19T15:10:00"/>
    <s v="May"/>
    <s v="Sunday"/>
    <n v="26"/>
    <s v="Medium"/>
    <d v="2019-05-19T00:00:00"/>
    <d v="1899-12-30T15:10:00"/>
    <d v="1899-12-30T15:10:00"/>
    <d v="1899-12-30T15:36:00"/>
    <s v="Yes"/>
    <n v="4"/>
    <x v="8"/>
    <x v="16"/>
  </r>
  <r>
    <s v="T1"/>
    <s v="Heraklion"/>
    <x v="10"/>
    <s v="TOM1738"/>
    <d v="2019-05-19T15:10:00"/>
    <s v="May"/>
    <s v="Sunday"/>
    <n v="39"/>
    <s v="Long"/>
    <d v="2019-05-19T00:00:00"/>
    <d v="1899-12-30T15:10:00"/>
    <d v="1899-12-30T15:10:00"/>
    <d v="1899-12-30T15:49:00"/>
    <s v="Yes"/>
    <n v="29"/>
    <x v="9"/>
    <x v="9"/>
  </r>
  <r>
    <s v="T1"/>
    <s v="Cardiff"/>
    <x v="8"/>
    <s v="BE4524"/>
    <d v="2019-05-19T15:15:00"/>
    <s v="May"/>
    <s v="Sunday"/>
    <n v="6"/>
    <s v="None"/>
    <d v="2019-05-19T00:00:00"/>
    <d v="1899-12-30T15:15:00"/>
    <d v="1899-12-30T15:20:00"/>
    <d v="1899-12-30T15:21:00"/>
    <s v="No"/>
    <n v="20"/>
    <x v="7"/>
    <x v="7"/>
  </r>
  <r>
    <s v="T2"/>
    <s v="Gran Canaria"/>
    <x v="0"/>
    <s v="EI782"/>
    <d v="2019-05-19T15:20:00"/>
    <s v="May"/>
    <s v="Sunday"/>
    <n v="16"/>
    <s v="Short"/>
    <d v="2019-05-19T00:00:00"/>
    <d v="1899-12-30T15:20:00"/>
    <d v="1899-12-30T15:20:00"/>
    <d v="1899-12-30T15:36:00"/>
    <s v="No"/>
    <n v="566"/>
    <x v="0"/>
    <x v="0"/>
  </r>
  <r>
    <s v="T2"/>
    <s v="Lanzarote"/>
    <x v="0"/>
    <s v="EI778"/>
    <d v="2019-05-19T15:20:00"/>
    <s v="May"/>
    <s v="Sunday"/>
    <n v="0"/>
    <s v="None"/>
    <d v="2019-05-19T00:00:00"/>
    <d v="1899-12-30T15:20:00"/>
    <d v="1899-12-30T15:20:00"/>
    <d v="1899-12-30T15:20:00"/>
    <s v="No"/>
    <n v="566"/>
    <x v="0"/>
    <x v="0"/>
  </r>
  <r>
    <s v="T2"/>
    <s v="Edinburgh"/>
    <x v="0"/>
    <s v="EI3258"/>
    <d v="2019-05-19T18:00:00"/>
    <s v="May"/>
    <s v="Sunday"/>
    <n v="11"/>
    <s v="Short"/>
    <d v="2019-05-19T00:00:00"/>
    <d v="1899-12-30T18:00:00"/>
    <d v="1899-12-30T18:00:00"/>
    <d v="1899-12-30T18:11:00"/>
    <s v="No"/>
    <n v="566"/>
    <x v="0"/>
    <x v="0"/>
  </r>
  <r>
    <s v="T1"/>
    <s v="Cologne/Bonn"/>
    <x v="2"/>
    <s v="FR8035"/>
    <d v="2019-05-19T13:25:00"/>
    <s v="May"/>
    <s v="Sunday"/>
    <n v="33"/>
    <s v="Long"/>
    <d v="2019-05-19T00:00:00"/>
    <d v="1899-12-30T13:25:00"/>
    <d v="1899-12-30T13:30:00"/>
    <d v="1899-12-30T13:58:00"/>
    <s v="Yes"/>
    <n v="520"/>
    <x v="2"/>
    <x v="2"/>
  </r>
  <r>
    <s v="T1"/>
    <s v="Birmingham"/>
    <x v="2"/>
    <s v="FR670"/>
    <d v="2019-05-19T13:25:00"/>
    <s v="May"/>
    <s v="Sunday"/>
    <n v="36"/>
    <s v="Long"/>
    <d v="2019-05-19T00:00:00"/>
    <d v="1899-12-30T13:25:00"/>
    <d v="1899-12-30T13:30:00"/>
    <d v="1899-12-30T14:01:00"/>
    <s v="Yes"/>
    <n v="520"/>
    <x v="2"/>
    <x v="2"/>
  </r>
  <r>
    <s v="T1"/>
    <s v="Girona"/>
    <x v="2"/>
    <s v="FR7036"/>
    <d v="2019-05-19T13:30:00"/>
    <s v="May"/>
    <s v="Sunday"/>
    <n v="6"/>
    <s v="None"/>
    <d v="2019-05-19T00:00:00"/>
    <d v="1899-12-30T13:30:00"/>
    <d v="1899-12-30T13:30:00"/>
    <d v="1899-12-30T13:36:00"/>
    <s v="No"/>
    <n v="520"/>
    <x v="2"/>
    <x v="2"/>
  </r>
  <r>
    <s v="T2"/>
    <s v="Birmingham"/>
    <x v="0"/>
    <s v="EI272"/>
    <d v="2019-05-19T13:30:00"/>
    <s v="May"/>
    <s v="Sunday"/>
    <n v="3"/>
    <s v="None"/>
    <d v="2019-05-19T00:00:00"/>
    <d v="1899-12-30T13:30:00"/>
    <d v="1899-12-30T13:30:00"/>
    <d v="1899-12-30T13:33:00"/>
    <s v="No"/>
    <n v="566"/>
    <x v="0"/>
    <x v="0"/>
  </r>
  <r>
    <s v="T2"/>
    <s v="Chicago"/>
    <x v="18"/>
    <s v="AA209"/>
    <d v="2019-05-19T13:35:00"/>
    <s v="May"/>
    <s v="Sunday"/>
    <n v="111"/>
    <s v="Long"/>
    <d v="2019-05-19T00:00:00"/>
    <d v="1899-12-30T13:35:00"/>
    <d v="1899-12-30T13:40:00"/>
    <d v="1899-12-30T15:26:00"/>
    <s v="Yes"/>
    <n v="11"/>
    <x v="13"/>
    <x v="17"/>
  </r>
  <r>
    <s v="T2"/>
    <s v="Toronto YYZ"/>
    <x v="0"/>
    <s v="EI129"/>
    <d v="2019-05-19T13:35:00"/>
    <s v="May"/>
    <s v="Sunday"/>
    <n v="16"/>
    <s v="Short"/>
    <d v="2019-05-19T00:00:00"/>
    <d v="1899-12-30T13:35:00"/>
    <d v="1899-12-30T13:40:00"/>
    <d v="1899-12-30T13:51:00"/>
    <s v="No"/>
    <n v="566"/>
    <x v="0"/>
    <x v="0"/>
  </r>
  <r>
    <s v="T2"/>
    <s v="London-LHR"/>
    <x v="0"/>
    <s v="EI166"/>
    <d v="2019-05-19T13:40:00"/>
    <s v="May"/>
    <s v="Sunday"/>
    <n v="4"/>
    <s v="None"/>
    <d v="2019-05-19T00:00:00"/>
    <d v="1899-12-30T13:40:00"/>
    <d v="1899-12-30T13:40:00"/>
    <d v="1899-12-30T13:44:00"/>
    <s v="No"/>
    <n v="566"/>
    <x v="0"/>
    <x v="0"/>
  </r>
  <r>
    <s v="T2"/>
    <s v="Paris-CDG"/>
    <x v="0"/>
    <s v="EI526"/>
    <d v="2019-05-19T13:40:00"/>
    <s v="May"/>
    <s v="Sunday"/>
    <n v="12"/>
    <s v="Short"/>
    <d v="2019-05-19T00:00:00"/>
    <d v="1899-12-30T13:40:00"/>
    <d v="1899-12-30T13:40:00"/>
    <d v="1899-12-30T13:52:00"/>
    <s v="No"/>
    <n v="566"/>
    <x v="0"/>
    <x v="0"/>
  </r>
  <r>
    <s v="T2"/>
    <s v="Dubai"/>
    <x v="9"/>
    <s v="EK162"/>
    <d v="2019-05-19T13:50:00"/>
    <s v="May"/>
    <s v="Sunday"/>
    <n v="4"/>
    <s v="None"/>
    <d v="2019-05-19T00:00:00"/>
    <d v="1899-12-30T13:50:00"/>
    <d v="1899-12-30T13:50:00"/>
    <d v="1899-12-30T13:54:00"/>
    <s v="No"/>
    <n v="5"/>
    <x v="8"/>
    <x v="8"/>
  </r>
  <r>
    <s v="T1"/>
    <s v="Manchester"/>
    <x v="2"/>
    <s v="FR562"/>
    <d v="2019-05-19T13:50:00"/>
    <s v="May"/>
    <s v="Sunday"/>
    <n v="31"/>
    <s v="Long"/>
    <d v="2019-05-19T00:00:00"/>
    <d v="1899-12-30T13:50:00"/>
    <d v="1899-12-30T13:50:00"/>
    <d v="1899-12-30T14:21:00"/>
    <s v="Yes"/>
    <n v="520"/>
    <x v="2"/>
    <x v="2"/>
  </r>
  <r>
    <s v="T2"/>
    <s v="Amsterdam"/>
    <x v="0"/>
    <s v="EI608"/>
    <d v="2019-05-19T13:50:00"/>
    <s v="May"/>
    <s v="Sunday"/>
    <n v="10"/>
    <s v="Short"/>
    <d v="2019-05-19T00:00:00"/>
    <d v="1899-12-30T13:50:00"/>
    <d v="1899-12-30T13:50:00"/>
    <d v="1899-12-30T14:00:00"/>
    <s v="No"/>
    <n v="566"/>
    <x v="0"/>
    <x v="0"/>
  </r>
  <r>
    <s v="T1"/>
    <s v="Glasgow"/>
    <x v="2"/>
    <s v="FR5774"/>
    <d v="2019-05-19T14:00:00"/>
    <s v="May"/>
    <s v="Sunday"/>
    <n v="0"/>
    <s v="None"/>
    <d v="2019-05-19T00:00:00"/>
    <d v="1899-12-30T14:00:00"/>
    <d v="1899-12-30T14:00:00"/>
    <d v="1899-12-30T14:00:00"/>
    <s v="No"/>
    <n v="520"/>
    <x v="2"/>
    <x v="2"/>
  </r>
  <r>
    <s v="T2"/>
    <s v="Bristol"/>
    <x v="0"/>
    <s v="EI3284"/>
    <d v="2019-05-19T14:00:00"/>
    <s v="May"/>
    <s v="Sunday"/>
    <n v="11"/>
    <s v="Short"/>
    <d v="2019-05-19T00:00:00"/>
    <d v="1899-12-30T14:00:00"/>
    <d v="1899-12-30T14:00:00"/>
    <d v="1899-12-30T14:11:00"/>
    <s v="No"/>
    <n v="566"/>
    <x v="0"/>
    <x v="0"/>
  </r>
  <r>
    <s v="T1"/>
    <s v="Porto"/>
    <x v="2"/>
    <s v="FR7072"/>
    <d v="2019-05-19T14:05:00"/>
    <s v="May"/>
    <s v="Sunday"/>
    <n v="24"/>
    <s v="Medium"/>
    <d v="2019-05-19T00:00:00"/>
    <d v="1899-12-30T14:05:00"/>
    <d v="1899-12-30T14:10:00"/>
    <d v="1899-12-30T14:29:00"/>
    <s v="Yes"/>
    <n v="520"/>
    <x v="2"/>
    <x v="2"/>
  </r>
  <r>
    <s v="T1"/>
    <s v="Bordeaux"/>
    <x v="2"/>
    <s v="FR6485"/>
    <d v="2019-05-19T14:10:00"/>
    <s v="May"/>
    <s v="Sunday"/>
    <n v="9"/>
    <s v="None"/>
    <d v="2019-05-19T00:00:00"/>
    <d v="1899-12-30T14:10:00"/>
    <d v="1899-12-30T14:10:00"/>
    <d v="1899-12-30T14:19:00"/>
    <s v="No"/>
    <n v="520"/>
    <x v="2"/>
    <x v="2"/>
  </r>
  <r>
    <s v="T1"/>
    <s v="Paris-CDG"/>
    <x v="15"/>
    <s v="AF1817"/>
    <d v="2019-05-19T14:10:00"/>
    <s v="May"/>
    <s v="Sunday"/>
    <n v="8"/>
    <s v="None"/>
    <d v="2019-05-19T00:00:00"/>
    <d v="1899-12-30T14:10:00"/>
    <d v="1899-12-30T14:10:00"/>
    <d v="1899-12-30T14:18:00"/>
    <s v="No"/>
    <n v="12"/>
    <x v="14"/>
    <x v="14"/>
  </r>
  <r>
    <s v="T2"/>
    <s v="Bordeaux"/>
    <x v="0"/>
    <s v="EI506"/>
    <d v="2019-05-19T12:55:00"/>
    <s v="May"/>
    <s v="Sunday"/>
    <n v="12"/>
    <s v="Short"/>
    <d v="2019-05-19T00:00:00"/>
    <d v="1899-12-30T12:55:00"/>
    <d v="1899-12-30T13:00:00"/>
    <d v="1899-12-30T13:07:00"/>
    <s v="No"/>
    <n v="566"/>
    <x v="0"/>
    <x v="0"/>
  </r>
  <r>
    <s v="T2"/>
    <s v="Washington"/>
    <x v="20"/>
    <s v="UA127"/>
    <d v="2019-05-19T12:55:00"/>
    <s v="May"/>
    <s v="Sunday"/>
    <n v="14"/>
    <s v="Short"/>
    <d v="2019-05-19T00:00:00"/>
    <d v="1899-12-30T12:55:00"/>
    <d v="1899-12-30T13:00:00"/>
    <d v="1899-12-30T13:09:00"/>
    <s v="No"/>
    <n v="18"/>
    <x v="17"/>
    <x v="19"/>
  </r>
  <r>
    <s v="T2"/>
    <s v="London-LGW"/>
    <x v="0"/>
    <s v="EI236"/>
    <d v="2019-05-19T12:55:00"/>
    <s v="May"/>
    <s v="Sunday"/>
    <n v="5"/>
    <s v="None"/>
    <d v="2019-05-19T00:00:00"/>
    <d v="1899-12-30T12:55:00"/>
    <d v="1899-12-30T13:00:00"/>
    <d v="1899-12-30T13:00:00"/>
    <s v="No"/>
    <n v="566"/>
    <x v="0"/>
    <x v="0"/>
  </r>
  <r>
    <s v="T1"/>
    <s v="London-LGW"/>
    <x v="2"/>
    <s v="FR122"/>
    <d v="2019-05-19T12:55:00"/>
    <s v="May"/>
    <s v="Sunday"/>
    <n v="18"/>
    <s v="Short"/>
    <d v="2019-05-19T00:00:00"/>
    <d v="1899-12-30T12:55:00"/>
    <d v="1899-12-30T13:00:00"/>
    <d v="1899-12-30T13:13:00"/>
    <s v="No"/>
    <n v="520"/>
    <x v="2"/>
    <x v="2"/>
  </r>
  <r>
    <s v="T2"/>
    <s v="Newark"/>
    <x v="0"/>
    <s v="EI101"/>
    <d v="2019-05-19T13:00:00"/>
    <s v="May"/>
    <s v="Sunday"/>
    <n v="17"/>
    <s v="Short"/>
    <d v="2019-05-19T00:00:00"/>
    <d v="1899-12-30T13:00:00"/>
    <d v="1899-12-30T13:00:00"/>
    <d v="1899-12-30T13:17:00"/>
    <s v="No"/>
    <n v="566"/>
    <x v="0"/>
    <x v="0"/>
  </r>
  <r>
    <s v="T1"/>
    <s v="London-LHR"/>
    <x v="4"/>
    <s v="BA835"/>
    <d v="2019-05-19T13:00:00"/>
    <s v="May"/>
    <s v="Sunday"/>
    <n v="2"/>
    <s v="None"/>
    <d v="2019-05-19T00:00:00"/>
    <d v="1899-12-30T13:00:00"/>
    <d v="1899-12-30T13:00:00"/>
    <d v="1899-12-30T13:02:00"/>
    <s v="No"/>
    <n v="40"/>
    <x v="4"/>
    <x v="4"/>
  </r>
  <r>
    <s v="T2"/>
    <s v="Bilbao"/>
    <x v="0"/>
    <s v="EI748"/>
    <d v="2019-05-19T13:00:00"/>
    <s v="May"/>
    <s v="Sunday"/>
    <n v="9"/>
    <s v="None"/>
    <d v="2019-05-19T00:00:00"/>
    <d v="1899-12-30T13:00:00"/>
    <d v="1899-12-30T13:00:00"/>
    <d v="1899-12-30T13:09:00"/>
    <s v="No"/>
    <n v="566"/>
    <x v="0"/>
    <x v="0"/>
  </r>
  <r>
    <s v="T2"/>
    <s v="Santiago"/>
    <x v="0"/>
    <s v="EI742"/>
    <d v="2019-05-19T13:05:00"/>
    <s v="May"/>
    <s v="Sunday"/>
    <n v="17"/>
    <s v="Short"/>
    <d v="2019-05-19T00:00:00"/>
    <d v="1899-12-30T13:05:00"/>
    <d v="1899-12-30T13:10:00"/>
    <d v="1899-12-30T13:22:00"/>
    <s v="No"/>
    <n v="566"/>
    <x v="0"/>
    <x v="0"/>
  </r>
  <r>
    <s v="T1"/>
    <s v="Madrid"/>
    <x v="2"/>
    <s v="FR3978"/>
    <d v="2019-05-19T13:05:00"/>
    <s v="May"/>
    <s v="Sunday"/>
    <n v="0"/>
    <s v="None"/>
    <d v="2019-05-19T00:00:00"/>
    <d v="1899-12-30T13:05:00"/>
    <d v="1899-12-30T13:10:00"/>
    <d v="1899-12-30T13:05:00"/>
    <s v="No"/>
    <n v="520"/>
    <x v="2"/>
    <x v="2"/>
  </r>
  <r>
    <s v="T1"/>
    <s v="Southampton"/>
    <x v="8"/>
    <s v="BE384"/>
    <d v="2019-05-19T13:10:00"/>
    <s v="May"/>
    <s v="Sunday"/>
    <n v="31"/>
    <s v="Long"/>
    <d v="2019-05-19T00:00:00"/>
    <d v="1899-12-30T13:10:00"/>
    <d v="1899-12-30T13:10:00"/>
    <d v="1899-12-30T13:41:00"/>
    <s v="Yes"/>
    <n v="20"/>
    <x v="7"/>
    <x v="7"/>
  </r>
  <r>
    <s v="T2"/>
    <s v="Edinburgh"/>
    <x v="0"/>
    <s v="EI3254"/>
    <d v="2019-05-19T13:10:00"/>
    <s v="May"/>
    <s v="Sunday"/>
    <n v="38"/>
    <s v="Long"/>
    <d v="2019-05-19T00:00:00"/>
    <d v="1899-12-30T13:10:00"/>
    <d v="1899-12-30T13:10:00"/>
    <d v="1899-12-30T13:48:00"/>
    <s v="Yes"/>
    <n v="566"/>
    <x v="0"/>
    <x v="0"/>
  </r>
  <r>
    <s v="T2"/>
    <s v="Philadelphia"/>
    <x v="0"/>
    <s v="EI115"/>
    <d v="2019-05-19T13:10:00"/>
    <s v="May"/>
    <s v="Sunday"/>
    <n v="8"/>
    <s v="None"/>
    <d v="2019-05-19T00:00:00"/>
    <d v="1899-12-30T13:10:00"/>
    <d v="1899-12-30T13:10:00"/>
    <d v="1899-12-30T13:18:00"/>
    <s v="No"/>
    <n v="566"/>
    <x v="0"/>
    <x v="0"/>
  </r>
  <r>
    <s v="T2"/>
    <s v="Glasgow"/>
    <x v="0"/>
    <s v="EI3224"/>
    <d v="2019-05-19T13:20:00"/>
    <s v="May"/>
    <s v="Sunday"/>
    <n v="20"/>
    <s v="Medium"/>
    <d v="2019-05-19T00:00:00"/>
    <d v="1899-12-30T13:20:00"/>
    <d v="1899-12-30T13:20:00"/>
    <d v="1899-12-30T13:40:00"/>
    <s v="No"/>
    <n v="566"/>
    <x v="0"/>
    <x v="0"/>
  </r>
  <r>
    <s v="T2"/>
    <s v="London - LCY"/>
    <x v="0"/>
    <s v="EI286"/>
    <d v="2019-05-19T13:20:00"/>
    <s v="May"/>
    <s v="Sunday"/>
    <n v="10"/>
    <s v="Short"/>
    <d v="2019-05-19T00:00:00"/>
    <d v="1899-12-30T13:20:00"/>
    <d v="1899-12-30T13:20:00"/>
    <d v="1899-12-30T13:30:00"/>
    <s v="No"/>
    <n v="566"/>
    <x v="0"/>
    <x v="0"/>
  </r>
  <r>
    <s v="T1"/>
    <s v="Amsterdam"/>
    <x v="7"/>
    <s v="KL936"/>
    <d v="2019-05-19T13:20:00"/>
    <s v="May"/>
    <s v="Sunday"/>
    <n v="23"/>
    <s v="Medium"/>
    <d v="2019-05-19T00:00:00"/>
    <d v="1899-12-30T13:20:00"/>
    <d v="1899-12-30T13:20:00"/>
    <d v="1899-12-30T13:43:00"/>
    <s v="Yes"/>
    <n v="50"/>
    <x v="6"/>
    <x v="6"/>
  </r>
  <r>
    <s v="T2"/>
    <s v="Geneva"/>
    <x v="0"/>
    <s v="EI684"/>
    <d v="2019-05-19T13:20:00"/>
    <s v="May"/>
    <s v="Sunday"/>
    <n v="1"/>
    <s v="None"/>
    <d v="2019-05-19T00:00:00"/>
    <d v="1899-12-30T13:20:00"/>
    <d v="1899-12-30T13:20:00"/>
    <d v="1899-12-30T13:21:00"/>
    <s v="No"/>
    <n v="566"/>
    <x v="0"/>
    <x v="0"/>
  </r>
  <r>
    <s v="T1"/>
    <s v="Inverness"/>
    <x v="24"/>
    <s v="LM664"/>
    <d v="2019-05-19T09:45:00"/>
    <s v="May"/>
    <s v="Sunday"/>
    <n v="313"/>
    <s v="Long"/>
    <d v="2019-05-19T00:00:00"/>
    <d v="1899-12-30T09:45:00"/>
    <d v="1899-12-30T09:50:00"/>
    <d v="1899-12-30T14:58:00"/>
    <s v="Yes"/>
    <n v="2"/>
    <x v="1"/>
    <x v="18"/>
  </r>
  <r>
    <s v="T2"/>
    <s v="London-LHR"/>
    <x v="0"/>
    <s v="EI162"/>
    <d v="2019-05-19T11:10:00"/>
    <s v="May"/>
    <s v="Sunday"/>
    <n v="0"/>
    <s v="None"/>
    <d v="2019-05-19T00:00:00"/>
    <d v="1899-12-30T11:10:00"/>
    <d v="1899-12-30T11:10:00"/>
    <d v="1899-12-30T11:10:00"/>
    <s v="No"/>
    <n v="566"/>
    <x v="0"/>
    <x v="0"/>
  </r>
  <r>
    <s v="T2"/>
    <s v="Newcastle"/>
    <x v="0"/>
    <s v="EI3350"/>
    <d v="2019-05-19T11:10:00"/>
    <s v="May"/>
    <s v="Sunday"/>
    <n v="17"/>
    <s v="Short"/>
    <d v="2019-05-19T00:00:00"/>
    <d v="1899-12-30T11:10:00"/>
    <d v="1899-12-30T11:10:00"/>
    <d v="1899-12-30T11:27:00"/>
    <s v="No"/>
    <n v="566"/>
    <x v="0"/>
    <x v="0"/>
  </r>
  <r>
    <s v="T1"/>
    <s v="Zurich"/>
    <x v="26"/>
    <s v="LX401"/>
    <d v="2019-05-19T11:15:00"/>
    <s v="May"/>
    <s v="Sunday"/>
    <n v="2"/>
    <s v="None"/>
    <d v="2019-05-19T00:00:00"/>
    <d v="1899-12-30T11:15:00"/>
    <d v="1899-12-30T11:20:00"/>
    <d v="1899-12-30T11:17:00"/>
    <s v="No"/>
    <n v="14"/>
    <x v="22"/>
    <x v="24"/>
  </r>
  <r>
    <s v="T2"/>
    <s v="Jersey"/>
    <x v="0"/>
    <s v="EI3342"/>
    <d v="2019-05-19T11:20:00"/>
    <s v="May"/>
    <s v="Sunday"/>
    <n v="0"/>
    <s v="None"/>
    <d v="2019-05-19T00:00:00"/>
    <d v="1899-12-30T11:20:00"/>
    <d v="1899-12-30T11:20:00"/>
    <d v="1899-12-30T11:20:00"/>
    <s v="No"/>
    <n v="566"/>
    <x v="0"/>
    <x v="0"/>
  </r>
  <r>
    <s v="T2"/>
    <s v="Philadelphia"/>
    <x v="18"/>
    <s v="AA723"/>
    <d v="2019-05-19T11:20:00"/>
    <s v="May"/>
    <s v="Sunday"/>
    <n v="1"/>
    <s v="None"/>
    <d v="2019-05-19T00:00:00"/>
    <d v="1899-12-30T11:20:00"/>
    <d v="1899-12-30T11:20:00"/>
    <d v="1899-12-30T11:21:00"/>
    <s v="No"/>
    <n v="11"/>
    <x v="13"/>
    <x v="17"/>
  </r>
  <r>
    <s v="T2"/>
    <s v="London - LCY"/>
    <x v="0"/>
    <s v="EI284"/>
    <d v="2019-05-19T11:20:00"/>
    <s v="May"/>
    <s v="Sunday"/>
    <n v="3"/>
    <s v="None"/>
    <d v="2019-05-19T00:00:00"/>
    <d v="1899-12-30T11:20:00"/>
    <d v="1899-12-30T11:20:00"/>
    <d v="1899-12-30T11:23:00"/>
    <s v="No"/>
    <n v="566"/>
    <x v="0"/>
    <x v="0"/>
  </r>
  <r>
    <s v="T1"/>
    <s v="Brussels"/>
    <x v="2"/>
    <s v="FR1452"/>
    <d v="2019-05-19T11:25:00"/>
    <s v="May"/>
    <s v="Sunday"/>
    <n v="25"/>
    <s v="Medium"/>
    <d v="2019-05-19T00:00:00"/>
    <d v="1899-12-30T11:25:00"/>
    <d v="1899-12-30T11:30:00"/>
    <d v="1899-12-30T11:50:00"/>
    <s v="Yes"/>
    <n v="520"/>
    <x v="2"/>
    <x v="2"/>
  </r>
  <r>
    <s v="T2"/>
    <s v="Chicago"/>
    <x v="0"/>
    <s v="EI123"/>
    <d v="2019-05-19T11:30:00"/>
    <s v="May"/>
    <s v="Sunday"/>
    <n v="13"/>
    <s v="Short"/>
    <d v="2019-05-19T00:00:00"/>
    <d v="1899-12-30T11:30:00"/>
    <d v="1899-12-30T11:30:00"/>
    <d v="1899-12-30T11:43:00"/>
    <s v="No"/>
    <n v="566"/>
    <x v="0"/>
    <x v="0"/>
  </r>
  <r>
    <s v="T2"/>
    <s v="Boston"/>
    <x v="0"/>
    <s v="EI137"/>
    <d v="2019-05-19T11:30:00"/>
    <s v="May"/>
    <s v="Sunday"/>
    <n v="5"/>
    <s v="None"/>
    <d v="2019-05-19T00:00:00"/>
    <d v="1899-12-30T11:30:00"/>
    <d v="1899-12-30T11:30:00"/>
    <d v="1899-12-30T11:35:00"/>
    <s v="No"/>
    <n v="566"/>
    <x v="0"/>
    <x v="0"/>
  </r>
  <r>
    <s v="T2"/>
    <s v="Lyon-Saint Exupery"/>
    <x v="0"/>
    <s v="EI552"/>
    <d v="2019-05-19T11:45:00"/>
    <s v="May"/>
    <s v="Sunday"/>
    <n v="5"/>
    <s v="None"/>
    <d v="2019-05-19T00:00:00"/>
    <d v="1899-12-30T11:45:00"/>
    <d v="1899-12-30T11:50:00"/>
    <d v="1899-12-30T11:50:00"/>
    <s v="No"/>
    <n v="566"/>
    <x v="0"/>
    <x v="0"/>
  </r>
  <r>
    <s v="T1"/>
    <s v="Keflavik"/>
    <x v="25"/>
    <s v="FI417"/>
    <d v="2019-05-19T11:45:00"/>
    <s v="May"/>
    <s v="Sunday"/>
    <n v="32"/>
    <s v="Long"/>
    <d v="2019-05-19T00:00:00"/>
    <d v="1899-12-30T11:45:00"/>
    <d v="1899-12-30T11:50:00"/>
    <d v="1899-12-30T12:17:00"/>
    <s v="Yes"/>
    <n v="17"/>
    <x v="21"/>
    <x v="23"/>
  </r>
  <r>
    <s v="T1"/>
    <s v="Faro"/>
    <x v="2"/>
    <s v="FR9370"/>
    <d v="2019-05-19T11:50:00"/>
    <s v="May"/>
    <s v="Sunday"/>
    <n v="20"/>
    <s v="Medium"/>
    <d v="2019-05-19T00:00:00"/>
    <d v="1899-12-30T11:50:00"/>
    <d v="1899-12-30T11:50:00"/>
    <d v="1899-12-30T12:10:00"/>
    <s v="No"/>
    <n v="520"/>
    <x v="2"/>
    <x v="2"/>
  </r>
  <r>
    <s v="T1"/>
    <s v="London-STN"/>
    <x v="2"/>
    <s v="FR2272"/>
    <d v="2019-05-19T11:55:00"/>
    <s v="May"/>
    <s v="Sunday"/>
    <n v="31"/>
    <s v="Long"/>
    <d v="2019-05-19T00:00:00"/>
    <d v="1899-12-30T11:55:00"/>
    <d v="1899-12-30T12:00:00"/>
    <d v="1899-12-30T12:26:00"/>
    <s v="Yes"/>
    <n v="520"/>
    <x v="2"/>
    <x v="2"/>
  </r>
  <r>
    <s v="T1"/>
    <s v="Cologne/Bonn"/>
    <x v="21"/>
    <s v="EW397"/>
    <d v="2019-05-19T12:00:00"/>
    <s v="May"/>
    <s v="Sunday"/>
    <n v="3"/>
    <s v="None"/>
    <d v="2019-05-19T00:00:00"/>
    <d v="1899-12-30T12:00:00"/>
    <d v="1899-12-30T12:00:00"/>
    <d v="1899-12-30T12:03:00"/>
    <s v="No"/>
    <n v="5"/>
    <x v="18"/>
    <x v="20"/>
  </r>
  <r>
    <s v="T1"/>
    <s v="Exeter"/>
    <x v="8"/>
    <s v="BE304"/>
    <d v="2019-05-19T12:05:00"/>
    <s v="May"/>
    <s v="Sunday"/>
    <n v="15"/>
    <s v="Short"/>
    <d v="2019-05-19T00:00:00"/>
    <d v="1899-12-30T12:05:00"/>
    <d v="1899-12-30T12:10:00"/>
    <d v="1899-12-30T12:20:00"/>
    <s v="No"/>
    <n v="20"/>
    <x v="7"/>
    <x v="7"/>
  </r>
  <r>
    <s v="T1"/>
    <s v="Oslo"/>
    <x v="33"/>
    <s v="SK4604"/>
    <d v="2019-05-19T12:05:00"/>
    <s v="May"/>
    <s v="Sunday"/>
    <n v="1"/>
    <s v="None"/>
    <d v="2019-05-19T00:00:00"/>
    <d v="1899-12-30T12:05:00"/>
    <d v="1899-12-30T12:10:00"/>
    <d v="1899-12-30T12:06:00"/>
    <s v="No"/>
    <n v="4"/>
    <x v="10"/>
    <x v="30"/>
  </r>
  <r>
    <s v="T2"/>
    <s v="Vienna"/>
    <x v="0"/>
    <s v="EI664"/>
    <d v="2019-05-19T12:15:00"/>
    <s v="May"/>
    <s v="Sunday"/>
    <n v="2"/>
    <s v="None"/>
    <d v="2019-05-19T00:00:00"/>
    <d v="1899-12-30T12:15:00"/>
    <d v="1899-12-30T12:20:00"/>
    <d v="1899-12-30T12:17:00"/>
    <s v="No"/>
    <n v="566"/>
    <x v="0"/>
    <x v="0"/>
  </r>
  <r>
    <s v="T2"/>
    <s v="Atlanta"/>
    <x v="22"/>
    <s v="DL177"/>
    <d v="2019-05-19T12:20:00"/>
    <s v="May"/>
    <s v="Sunday"/>
    <n v="2"/>
    <s v="None"/>
    <d v="2019-05-19T00:00:00"/>
    <d v="1899-12-30T12:20:00"/>
    <d v="1899-12-30T12:20:00"/>
    <d v="1899-12-30T12:22:00"/>
    <s v="No"/>
    <n v="17"/>
    <x v="19"/>
    <x v="21"/>
  </r>
  <r>
    <s v="T1"/>
    <s v="Toronto YYZ"/>
    <x v="23"/>
    <s v="AC843"/>
    <d v="2019-05-19T12:25:00"/>
    <s v="May"/>
    <s v="Sunday"/>
    <n v="11"/>
    <s v="Short"/>
    <d v="2019-05-19T00:00:00"/>
    <d v="1899-12-30T12:25:00"/>
    <d v="1899-12-30T12:30:00"/>
    <d v="1899-12-30T12:36:00"/>
    <s v="No"/>
    <n v="10"/>
    <x v="20"/>
    <x v="22"/>
  </r>
  <r>
    <s v="T2"/>
    <s v="Chicago"/>
    <x v="20"/>
    <s v="UA153"/>
    <d v="2019-05-19T12:25:00"/>
    <s v="May"/>
    <s v="Sunday"/>
    <n v="26"/>
    <s v="Medium"/>
    <d v="2019-05-19T00:00:00"/>
    <d v="1899-12-30T12:25:00"/>
    <d v="1899-12-30T12:30:00"/>
    <d v="1899-12-30T12:51:00"/>
    <s v="Yes"/>
    <n v="18"/>
    <x v="17"/>
    <x v="19"/>
  </r>
  <r>
    <s v="T2"/>
    <s v="Washington"/>
    <x v="0"/>
    <s v="EI119"/>
    <d v="2019-05-19T12:35:00"/>
    <s v="May"/>
    <s v="Sunday"/>
    <n v="3"/>
    <s v="None"/>
    <d v="2019-05-19T00:00:00"/>
    <d v="1899-12-30T12:35:00"/>
    <d v="1899-12-30T12:40:00"/>
    <d v="1899-12-30T12:38:00"/>
    <s v="No"/>
    <n v="566"/>
    <x v="0"/>
    <x v="0"/>
  </r>
  <r>
    <s v="T2"/>
    <s v="San Francisco"/>
    <x v="0"/>
    <s v="EI147"/>
    <d v="2019-05-19T12:35:00"/>
    <s v="May"/>
    <s v="Sunday"/>
    <n v="11"/>
    <s v="Short"/>
    <d v="2019-05-19T00:00:00"/>
    <d v="1899-12-30T12:35:00"/>
    <d v="1899-12-30T12:40:00"/>
    <d v="1899-12-30T12:46:00"/>
    <s v="No"/>
    <n v="566"/>
    <x v="0"/>
    <x v="0"/>
  </r>
  <r>
    <s v="T1"/>
    <s v="Edinburgh"/>
    <x v="2"/>
    <s v="FR816"/>
    <d v="2019-05-19T12:35:00"/>
    <s v="May"/>
    <s v="Sunday"/>
    <n v="10"/>
    <s v="Short"/>
    <d v="2019-05-19T00:00:00"/>
    <d v="1899-12-30T12:35:00"/>
    <d v="1899-12-30T12:40:00"/>
    <d v="1899-12-30T12:45:00"/>
    <s v="No"/>
    <n v="520"/>
    <x v="2"/>
    <x v="2"/>
  </r>
  <r>
    <s v="T2"/>
    <s v="Kerry"/>
    <x v="0"/>
    <s v="EI3204"/>
    <d v="2019-05-19T12:40:00"/>
    <s v="May"/>
    <s v="Sunday"/>
    <n v="2"/>
    <s v="None"/>
    <d v="2019-05-19T00:00:00"/>
    <d v="1899-12-30T12:40:00"/>
    <d v="1899-12-30T12:40:00"/>
    <d v="1899-12-30T12:42:00"/>
    <s v="No"/>
    <n v="566"/>
    <x v="0"/>
    <x v="0"/>
  </r>
  <r>
    <s v="T1"/>
    <s v="Barcelona"/>
    <x v="2"/>
    <s v="FR3977"/>
    <d v="2019-05-19T12:40:00"/>
    <s v="May"/>
    <s v="Sunday"/>
    <n v="3"/>
    <s v="None"/>
    <d v="2019-05-19T00:00:00"/>
    <d v="1899-12-30T12:40:00"/>
    <d v="1899-12-30T12:40:00"/>
    <d v="1899-12-30T12:43:00"/>
    <s v="No"/>
    <n v="520"/>
    <x v="2"/>
    <x v="2"/>
  </r>
  <r>
    <s v="T1"/>
    <s v="Santander"/>
    <x v="2"/>
    <s v="FR7152"/>
    <d v="2019-05-19T12:45:00"/>
    <s v="May"/>
    <s v="Sunday"/>
    <n v="1"/>
    <s v="None"/>
    <d v="2019-05-19T00:00:00"/>
    <d v="1899-12-30T12:45:00"/>
    <d v="1899-12-30T12:50:00"/>
    <d v="1899-12-30T12:46:00"/>
    <s v="No"/>
    <n v="520"/>
    <x v="2"/>
    <x v="2"/>
  </r>
  <r>
    <s v="T1"/>
    <s v="Helsinki"/>
    <x v="29"/>
    <s v="AY1382"/>
    <d v="2019-05-19T10:15:00"/>
    <s v="May"/>
    <s v="Sunday"/>
    <n v="2"/>
    <s v="None"/>
    <d v="2019-05-19T00:00:00"/>
    <d v="1899-12-30T10:15:00"/>
    <d v="1899-12-30T10:20:00"/>
    <d v="1899-12-30T10:17:00"/>
    <s v="No"/>
    <n v="9"/>
    <x v="15"/>
    <x v="27"/>
  </r>
  <r>
    <s v="T1"/>
    <s v="Zagreb"/>
    <x v="36"/>
    <s v="OU513"/>
    <d v="2019-05-19T10:20:00"/>
    <s v="May"/>
    <s v="Sunday"/>
    <n v="112"/>
    <s v="Long"/>
    <d v="2019-05-19T00:00:00"/>
    <d v="1899-12-30T10:20:00"/>
    <d v="1899-12-30T10:20:00"/>
    <d v="1899-12-30T12:12:00"/>
    <s v="Yes"/>
    <n v="2"/>
    <x v="23"/>
    <x v="16"/>
  </r>
  <r>
    <s v="T1"/>
    <s v="Lisbon"/>
    <x v="11"/>
    <s v="TP1323"/>
    <d v="2019-05-19T10:35:00"/>
    <s v="May"/>
    <s v="Sunday"/>
    <n v="34"/>
    <s v="Long"/>
    <d v="2019-05-19T00:00:00"/>
    <d v="1899-12-30T10:35:00"/>
    <d v="1899-12-30T10:40:00"/>
    <d v="1899-12-30T11:09:00"/>
    <s v="Yes"/>
    <n v="23"/>
    <x v="10"/>
    <x v="10"/>
  </r>
  <r>
    <s v="T1"/>
    <s v="Manchester"/>
    <x v="2"/>
    <s v="FR554"/>
    <d v="2019-05-19T10:35:00"/>
    <s v="May"/>
    <s v="Sunday"/>
    <n v="13"/>
    <s v="Short"/>
    <d v="2019-05-19T00:00:00"/>
    <d v="1899-12-30T10:35:00"/>
    <d v="1899-12-30T10:40:00"/>
    <d v="1899-12-30T10:48:00"/>
    <s v="No"/>
    <n v="520"/>
    <x v="2"/>
    <x v="2"/>
  </r>
  <r>
    <s v="T1"/>
    <s v="London-LHR"/>
    <x v="4"/>
    <s v="BA827"/>
    <d v="2019-05-19T10:45:00"/>
    <s v="May"/>
    <s v="Sunday"/>
    <n v="2"/>
    <s v="None"/>
    <d v="2019-05-19T00:00:00"/>
    <d v="1899-12-30T10:45:00"/>
    <d v="1899-12-30T10:50:00"/>
    <d v="1899-12-30T10:47:00"/>
    <s v="No"/>
    <n v="40"/>
    <x v="4"/>
    <x v="4"/>
  </r>
  <r>
    <s v="T1"/>
    <s v="Malaga"/>
    <x v="2"/>
    <s v="FR7044"/>
    <d v="2019-05-19T10:45:00"/>
    <s v="May"/>
    <s v="Sunday"/>
    <n v="1"/>
    <s v="None"/>
    <d v="2019-05-19T00:00:00"/>
    <d v="1899-12-30T10:45:00"/>
    <d v="1899-12-30T10:50:00"/>
    <d v="1899-12-30T10:46:00"/>
    <s v="No"/>
    <n v="520"/>
    <x v="2"/>
    <x v="2"/>
  </r>
  <r>
    <s v="T2"/>
    <s v="New York"/>
    <x v="0"/>
    <s v="EI105"/>
    <d v="2019-05-19T10:50:00"/>
    <s v="May"/>
    <s v="Sunday"/>
    <n v="18"/>
    <s v="Short"/>
    <d v="2019-05-19T00:00:00"/>
    <d v="1899-12-30T10:50:00"/>
    <d v="1899-12-30T10:50:00"/>
    <d v="1899-12-30T11:08:00"/>
    <s v="No"/>
    <n v="566"/>
    <x v="0"/>
    <x v="0"/>
  </r>
  <r>
    <s v="T1"/>
    <s v="Istanbul"/>
    <x v="14"/>
    <s v="TK1976"/>
    <d v="2019-05-19T10:55:00"/>
    <s v="May"/>
    <s v="Sunday"/>
    <n v="0"/>
    <s v="None"/>
    <d v="2019-05-19T00:00:00"/>
    <d v="1899-12-30T10:55:00"/>
    <d v="1899-12-30T11:00:00"/>
    <d v="1899-12-30T10:55:00"/>
    <s v="No"/>
    <n v="18"/>
    <x v="13"/>
    <x v="13"/>
  </r>
  <r>
    <s v="T2"/>
    <s v="Nice"/>
    <x v="0"/>
    <s v="EI544"/>
    <d v="2019-05-19T11:00:00"/>
    <s v="May"/>
    <s v="Sunday"/>
    <n v="4"/>
    <s v="None"/>
    <d v="2019-05-19T00:00:00"/>
    <d v="1899-12-30T11:00:00"/>
    <d v="1899-12-30T11:00:00"/>
    <d v="1899-12-30T11:04:00"/>
    <s v="No"/>
    <n v="566"/>
    <x v="0"/>
    <x v="0"/>
  </r>
  <r>
    <s v="T1"/>
    <s v="London-LGW"/>
    <x v="2"/>
    <s v="FR114"/>
    <d v="2019-05-19T11:05:00"/>
    <s v="May"/>
    <s v="Sunday"/>
    <n v="7"/>
    <s v="None"/>
    <d v="2019-05-19T00:00:00"/>
    <d v="1899-12-30T11:05:00"/>
    <d v="1899-12-30T11:10:00"/>
    <d v="1899-12-30T11:12:00"/>
    <s v="No"/>
    <n v="520"/>
    <x v="2"/>
    <x v="2"/>
  </r>
  <r>
    <s v="T2"/>
    <s v="Paris-CDG"/>
    <x v="0"/>
    <s v="EI524"/>
    <d v="2019-05-19T09:50:00"/>
    <s v="May"/>
    <s v="Sunday"/>
    <n v="1"/>
    <s v="None"/>
    <d v="2019-05-19T00:00:00"/>
    <d v="1899-12-30T09:50:00"/>
    <d v="1899-12-30T09:50:00"/>
    <d v="1899-12-30T09:51:00"/>
    <s v="No"/>
    <n v="566"/>
    <x v="0"/>
    <x v="0"/>
  </r>
  <r>
    <s v="T2"/>
    <s v="Manchester"/>
    <x v="0"/>
    <s v="EI3322"/>
    <d v="2019-05-19T09:50:00"/>
    <s v="May"/>
    <s v="Sunday"/>
    <n v="105"/>
    <s v="Long"/>
    <d v="2019-05-19T00:00:00"/>
    <d v="1899-12-30T09:50:00"/>
    <d v="1899-12-30T09:50:00"/>
    <d v="1899-12-30T11:35:00"/>
    <s v="Yes"/>
    <n v="566"/>
    <x v="0"/>
    <x v="0"/>
  </r>
  <r>
    <s v="T2"/>
    <s v="Edinburgh"/>
    <x v="0"/>
    <s v="EI3252"/>
    <d v="2019-05-19T09:55:00"/>
    <s v="May"/>
    <s v="Sunday"/>
    <n v="15"/>
    <s v="Short"/>
    <d v="2019-05-19T00:00:00"/>
    <d v="1899-12-30T09:55:00"/>
    <d v="1899-12-30T10:00:00"/>
    <d v="1899-12-30T10:10:00"/>
    <s v="No"/>
    <n v="566"/>
    <x v="0"/>
    <x v="0"/>
  </r>
  <r>
    <s v="T1"/>
    <s v="Copenhagen"/>
    <x v="2"/>
    <s v="FR632"/>
    <d v="2019-05-19T09:55:00"/>
    <s v="May"/>
    <s v="Sunday"/>
    <n v="5"/>
    <s v="None"/>
    <d v="2019-05-19T00:00:00"/>
    <d v="1899-12-30T09:55:00"/>
    <d v="1899-12-30T10:00:00"/>
    <d v="1899-12-30T10:00:00"/>
    <s v="No"/>
    <n v="520"/>
    <x v="2"/>
    <x v="2"/>
  </r>
  <r>
    <s v="T2"/>
    <s v="Glasgow"/>
    <x v="0"/>
    <s v="EI3222"/>
    <d v="2019-05-19T10:00:00"/>
    <s v="May"/>
    <s v="Sunday"/>
    <n v="20"/>
    <s v="Medium"/>
    <d v="2019-05-19T00:00:00"/>
    <d v="1899-12-30T10:00:00"/>
    <d v="1899-12-30T10:00:00"/>
    <d v="1899-12-30T10:20:00"/>
    <s v="No"/>
    <n v="566"/>
    <x v="0"/>
    <x v="0"/>
  </r>
  <r>
    <s v="T1"/>
    <s v="Alicante"/>
    <x v="2"/>
    <s v="FR7062"/>
    <d v="2019-05-19T10:10:00"/>
    <s v="May"/>
    <s v="Sunday"/>
    <n v="11"/>
    <s v="Short"/>
    <d v="2019-05-19T00:00:00"/>
    <d v="1899-12-30T10:10:00"/>
    <d v="1899-12-30T10:10:00"/>
    <d v="1899-12-30T10:21:00"/>
    <s v="No"/>
    <n v="520"/>
    <x v="2"/>
    <x v="2"/>
  </r>
  <r>
    <s v="T1"/>
    <s v="Poznan"/>
    <x v="2"/>
    <s v="FR1974"/>
    <d v="2019-05-19T10:10:00"/>
    <s v="May"/>
    <s v="Sunday"/>
    <n v="42"/>
    <s v="Long"/>
    <d v="2019-05-19T00:00:00"/>
    <d v="1899-12-30T10:10:00"/>
    <d v="1899-12-30T10:10:00"/>
    <d v="1899-12-30T10:52:00"/>
    <s v="Yes"/>
    <n v="520"/>
    <x v="2"/>
    <x v="2"/>
  </r>
  <r>
    <s v="T1"/>
    <s v="Riga"/>
    <x v="31"/>
    <s v="BT662"/>
    <d v="2019-05-19T09:15:00"/>
    <s v="May"/>
    <s v="Sunday"/>
    <n v="19"/>
    <s v="Short"/>
    <d v="2019-05-19T00:00:00"/>
    <d v="1899-12-30T09:15:00"/>
    <d v="1899-12-30T09:20:00"/>
    <d v="1899-12-30T09:34:00"/>
    <s v="No"/>
    <n v="3"/>
    <x v="24"/>
    <x v="28"/>
  </r>
  <r>
    <s v="T2"/>
    <s v="Newark"/>
    <x v="20"/>
    <s v="UA022"/>
    <d v="2019-05-19T09:20:00"/>
    <s v="May"/>
    <s v="Sunday"/>
    <n v="24"/>
    <s v="Medium"/>
    <d v="2019-05-19T00:00:00"/>
    <d v="1899-12-30T09:20:00"/>
    <d v="1899-12-30T09:20:00"/>
    <d v="1899-12-30T09:44:00"/>
    <s v="Yes"/>
    <n v="18"/>
    <x v="17"/>
    <x v="19"/>
  </r>
  <r>
    <s v="T1"/>
    <s v="Hamburg"/>
    <x v="2"/>
    <s v="FR8511"/>
    <d v="2019-05-19T09:25:00"/>
    <s v="May"/>
    <s v="Sunday"/>
    <n v="27"/>
    <s v="Medium"/>
    <d v="2019-05-19T00:00:00"/>
    <d v="1899-12-30T09:25:00"/>
    <d v="1899-12-30T09:30:00"/>
    <d v="1899-12-30T09:52:00"/>
    <s v="Yes"/>
    <n v="520"/>
    <x v="2"/>
    <x v="2"/>
  </r>
  <r>
    <s v="T1"/>
    <s v="Faro"/>
    <x v="2"/>
    <s v="FR7034"/>
    <d v="2019-05-19T09:30:00"/>
    <s v="May"/>
    <s v="Sunday"/>
    <n v="1"/>
    <s v="None"/>
    <d v="2019-05-19T00:00:00"/>
    <d v="1899-12-30T09:30:00"/>
    <d v="1899-12-30T09:30:00"/>
    <d v="1899-12-30T09:31:00"/>
    <s v="No"/>
    <n v="520"/>
    <x v="2"/>
    <x v="2"/>
  </r>
  <r>
    <s v="T1"/>
    <s v="Abu Dhabi"/>
    <x v="27"/>
    <s v="EY042"/>
    <d v="2019-05-19T09:35:00"/>
    <s v="May"/>
    <s v="Sunday"/>
    <n v="3"/>
    <s v="None"/>
    <d v="2019-05-19T00:00:00"/>
    <d v="1899-12-30T09:35:00"/>
    <d v="1899-12-30T09:40:00"/>
    <d v="1899-12-30T09:38:00"/>
    <s v="No"/>
    <n v="5"/>
    <x v="15"/>
    <x v="25"/>
  </r>
  <r>
    <s v="T2"/>
    <s v="Oslo"/>
    <x v="6"/>
    <s v="DY1363"/>
    <d v="2019-05-19T09:45:00"/>
    <s v="May"/>
    <s v="Sunday"/>
    <n v="2"/>
    <s v="None"/>
    <d v="2019-05-19T00:00:00"/>
    <d v="1899-12-30T09:45:00"/>
    <d v="1899-12-30T09:50:00"/>
    <d v="1899-12-30T09:47:00"/>
    <s v="No"/>
    <n v="18"/>
    <x v="5"/>
    <x v="5"/>
  </r>
  <r>
    <s v="T1"/>
    <s v="Warsaw"/>
    <x v="2"/>
    <s v="FR8011"/>
    <d v="2019-05-19T09:45:00"/>
    <s v="May"/>
    <s v="Sunday"/>
    <n v="1"/>
    <s v="None"/>
    <d v="2019-05-19T00:00:00"/>
    <d v="1899-12-30T09:45:00"/>
    <d v="1899-12-30T09:50:00"/>
    <d v="1899-12-30T09:46:00"/>
    <s v="No"/>
    <n v="520"/>
    <x v="2"/>
    <x v="2"/>
  </r>
  <r>
    <s v="T2"/>
    <s v="London-LHR"/>
    <x v="0"/>
    <s v="EI154"/>
    <d v="2019-05-19T07:30:00"/>
    <s v="May"/>
    <s v="Sunday"/>
    <n v="7"/>
    <s v="None"/>
    <d v="2019-05-19T00:00:00"/>
    <d v="1899-12-30T07:30:00"/>
    <d v="1899-12-30T07:30:00"/>
    <d v="1899-12-30T07:37:00"/>
    <s v="No"/>
    <n v="566"/>
    <x v="0"/>
    <x v="0"/>
  </r>
  <r>
    <s v="T2"/>
    <s v="Lanzarote"/>
    <x v="0"/>
    <s v="EI776"/>
    <d v="2019-05-19T07:30:00"/>
    <s v="May"/>
    <s v="Sunday"/>
    <n v="0"/>
    <s v="None"/>
    <d v="2019-05-19T00:00:00"/>
    <d v="1899-12-30T07:30:00"/>
    <d v="1899-12-30T07:30:00"/>
    <d v="1899-12-30T07:30:00"/>
    <s v="No"/>
    <n v="566"/>
    <x v="0"/>
    <x v="0"/>
  </r>
  <r>
    <s v="T2"/>
    <s v="Edinburgh"/>
    <x v="0"/>
    <s v="EI3550"/>
    <d v="2019-05-19T07:40:00"/>
    <s v="May"/>
    <s v="Sunday"/>
    <n v="8"/>
    <s v="None"/>
    <d v="2019-05-19T00:00:00"/>
    <d v="1899-12-30T07:40:00"/>
    <d v="1899-12-30T07:40:00"/>
    <d v="1899-12-30T07:48:00"/>
    <s v="No"/>
    <n v="566"/>
    <x v="0"/>
    <x v="0"/>
  </r>
  <r>
    <s v="T2"/>
    <s v="Venice"/>
    <x v="0"/>
    <s v="EI422"/>
    <d v="2019-05-19T07:40:00"/>
    <s v="May"/>
    <s v="Sunday"/>
    <n v="4"/>
    <s v="None"/>
    <d v="2019-05-19T00:00:00"/>
    <d v="1899-12-30T07:40:00"/>
    <d v="1899-12-30T07:40:00"/>
    <d v="1899-12-30T07:44:00"/>
    <s v="No"/>
    <n v="566"/>
    <x v="0"/>
    <x v="0"/>
  </r>
  <r>
    <s v="T2"/>
    <s v="Faro"/>
    <x v="0"/>
    <s v="EI492"/>
    <d v="2019-05-19T07:40:00"/>
    <s v="May"/>
    <s v="Sunday"/>
    <n v="2"/>
    <s v="None"/>
    <d v="2019-05-19T00:00:00"/>
    <d v="1899-12-30T07:40:00"/>
    <d v="1899-12-30T07:40:00"/>
    <d v="1899-12-30T07:42:00"/>
    <s v="No"/>
    <n v="566"/>
    <x v="0"/>
    <x v="0"/>
  </r>
  <r>
    <s v="T1"/>
    <s v="Athens"/>
    <x v="2"/>
    <s v="FR4518"/>
    <d v="2019-05-19T07:40:00"/>
    <s v="May"/>
    <s v="Sunday"/>
    <n v="17"/>
    <s v="Short"/>
    <d v="2019-05-19T00:00:00"/>
    <d v="1899-12-30T07:40:00"/>
    <d v="1899-12-30T07:40:00"/>
    <d v="1899-12-30T07:57:00"/>
    <s v="No"/>
    <n v="520"/>
    <x v="2"/>
    <x v="2"/>
  </r>
  <r>
    <s v="T1"/>
    <s v="Pisa"/>
    <x v="2"/>
    <s v="FR9908"/>
    <d v="2019-05-19T07:40:00"/>
    <s v="May"/>
    <s v="Sunday"/>
    <n v="2"/>
    <s v="None"/>
    <d v="2019-05-19T00:00:00"/>
    <d v="1899-12-30T07:40:00"/>
    <d v="1899-12-30T07:40:00"/>
    <d v="1899-12-30T07:42:00"/>
    <s v="No"/>
    <n v="520"/>
    <x v="2"/>
    <x v="2"/>
  </r>
  <r>
    <s v="T1"/>
    <s v="Edinburgh"/>
    <x v="28"/>
    <s v="HU751"/>
    <d v="2019-05-19T08:00:00"/>
    <s v="May"/>
    <s v="Sunday"/>
    <n v="3"/>
    <s v="None"/>
    <d v="2019-05-19T00:00:00"/>
    <d v="1899-12-30T08:00:00"/>
    <d v="1899-12-30T08:00:00"/>
    <d v="1899-12-30T08:03:00"/>
    <s v="No"/>
    <n v="2"/>
    <x v="12"/>
    <x v="26"/>
  </r>
  <r>
    <s v="T1"/>
    <s v="East Midlands"/>
    <x v="2"/>
    <s v="FR534"/>
    <d v="2019-05-19T08:05:00"/>
    <s v="May"/>
    <s v="Sunday"/>
    <n v="13"/>
    <s v="Short"/>
    <d v="2019-05-19T00:00:00"/>
    <d v="1899-12-30T08:05:00"/>
    <d v="1899-12-30T08:10:00"/>
    <d v="1899-12-30T08:18:00"/>
    <s v="No"/>
    <n v="520"/>
    <x v="2"/>
    <x v="2"/>
  </r>
  <r>
    <s v="T1"/>
    <s v="London-LTN"/>
    <x v="2"/>
    <s v="FR332"/>
    <d v="2019-05-19T08:15:00"/>
    <s v="May"/>
    <s v="Sunday"/>
    <n v="4"/>
    <s v="None"/>
    <d v="2019-05-19T00:00:00"/>
    <d v="1899-12-30T08:15:00"/>
    <d v="1899-12-30T08:20:00"/>
    <d v="1899-12-30T08:19:00"/>
    <s v="No"/>
    <n v="520"/>
    <x v="2"/>
    <x v="2"/>
  </r>
  <r>
    <s v="T1"/>
    <s v="Bucharest"/>
    <x v="2"/>
    <s v="FR7346"/>
    <d v="2019-05-19T08:25:00"/>
    <s v="May"/>
    <s v="Sunday"/>
    <n v="16"/>
    <s v="Short"/>
    <d v="2019-05-19T00:00:00"/>
    <d v="1899-12-30T08:25:00"/>
    <d v="1899-12-30T08:30:00"/>
    <d v="1899-12-30T08:41:00"/>
    <s v="No"/>
    <n v="520"/>
    <x v="2"/>
    <x v="2"/>
  </r>
  <r>
    <s v="T2"/>
    <s v="London-LHR"/>
    <x v="0"/>
    <s v="EI156"/>
    <d v="2019-05-19T08:30:00"/>
    <s v="May"/>
    <s v="Sunday"/>
    <n v="1"/>
    <s v="None"/>
    <d v="2019-05-19T00:00:00"/>
    <d v="1899-12-30T08:30:00"/>
    <d v="1899-12-30T08:30:00"/>
    <d v="1899-12-30T08:31:00"/>
    <s v="No"/>
    <n v="566"/>
    <x v="0"/>
    <x v="0"/>
  </r>
  <r>
    <s v="T1"/>
    <s v="London - SEN"/>
    <x v="2"/>
    <s v="FR2187"/>
    <d v="2019-05-19T08:35:00"/>
    <s v="May"/>
    <s v="Sunday"/>
    <n v="10"/>
    <s v="Short"/>
    <d v="2019-05-19T00:00:00"/>
    <d v="1899-12-30T08:35:00"/>
    <d v="1899-12-30T08:40:00"/>
    <d v="1899-12-30T08:45:00"/>
    <s v="No"/>
    <n v="520"/>
    <x v="2"/>
    <x v="2"/>
  </r>
  <r>
    <s v="T1"/>
    <s v="Palma"/>
    <x v="2"/>
    <s v="FR9997"/>
    <d v="2019-05-19T08:40:00"/>
    <s v="May"/>
    <s v="Sunday"/>
    <n v="13"/>
    <s v="Short"/>
    <d v="2019-05-19T00:00:00"/>
    <d v="1899-12-30T08:40:00"/>
    <d v="1899-12-30T08:40:00"/>
    <d v="1899-12-30T08:53:00"/>
    <s v="No"/>
    <n v="520"/>
    <x v="2"/>
    <x v="2"/>
  </r>
  <r>
    <s v="T2"/>
    <s v="London-LGW"/>
    <x v="0"/>
    <s v="EI232"/>
    <d v="2019-05-19T08:40:00"/>
    <s v="May"/>
    <s v="Sunday"/>
    <n v="18"/>
    <s v="Short"/>
    <d v="2019-05-19T00:00:00"/>
    <d v="1899-12-30T08:40:00"/>
    <d v="1899-12-30T08:40:00"/>
    <d v="1899-12-30T08:58:00"/>
    <s v="No"/>
    <n v="566"/>
    <x v="0"/>
    <x v="0"/>
  </r>
  <r>
    <s v="T1"/>
    <s v="Amsterdam"/>
    <x v="7"/>
    <s v="KL934"/>
    <d v="2019-05-19T08:50:00"/>
    <s v="May"/>
    <s v="Sunday"/>
    <n v="31"/>
    <s v="Long"/>
    <d v="2019-05-19T00:00:00"/>
    <d v="1899-12-30T08:50:00"/>
    <d v="1899-12-30T08:50:00"/>
    <d v="1899-12-30T09:21:00"/>
    <s v="Yes"/>
    <n v="50"/>
    <x v="6"/>
    <x v="6"/>
  </r>
  <r>
    <s v="T1"/>
    <s v="Geneva"/>
    <x v="26"/>
    <s v="LX411"/>
    <d v="2019-05-19T08:55:00"/>
    <s v="May"/>
    <s v="Sunday"/>
    <n v="5"/>
    <s v="None"/>
    <d v="2019-05-19T00:00:00"/>
    <d v="1899-12-30T08:55:00"/>
    <d v="1899-12-30T09:00:00"/>
    <d v="1899-12-30T09:00:00"/>
    <s v="No"/>
    <n v="14"/>
    <x v="22"/>
    <x v="24"/>
  </r>
  <r>
    <s v="T1"/>
    <s v="Bratislava"/>
    <x v="2"/>
    <s v="FR4282"/>
    <d v="2019-05-19T09:05:00"/>
    <s v="May"/>
    <s v="Sunday"/>
    <n v="28"/>
    <s v="Medium"/>
    <d v="2019-05-19T00:00:00"/>
    <d v="1899-12-30T09:05:00"/>
    <d v="1899-12-30T09:10:00"/>
    <d v="1899-12-30T09:33:00"/>
    <s v="Yes"/>
    <n v="520"/>
    <x v="2"/>
    <x v="2"/>
  </r>
  <r>
    <s v="T2"/>
    <s v="Dubrovnik"/>
    <x v="0"/>
    <s v="EI476"/>
    <d v="2019-05-19T07:20:00"/>
    <s v="May"/>
    <s v="Sunday"/>
    <n v="7"/>
    <s v="None"/>
    <d v="2019-05-19T00:00:00"/>
    <d v="1899-12-30T07:20:00"/>
    <d v="1899-12-30T07:20:00"/>
    <d v="1899-12-30T07:27:00"/>
    <s v="No"/>
    <n v="566"/>
    <x v="0"/>
    <x v="0"/>
  </r>
  <r>
    <s v="T1"/>
    <s v="Kiev"/>
    <x v="2"/>
    <s v="FR9229"/>
    <d v="2019-05-19T07:20:00"/>
    <s v="May"/>
    <s v="Sunday"/>
    <n v="2"/>
    <s v="None"/>
    <d v="2019-05-19T00:00:00"/>
    <d v="1899-12-30T07:20:00"/>
    <d v="1899-12-30T07:20:00"/>
    <d v="1899-12-30T07:22:00"/>
    <s v="No"/>
    <n v="520"/>
    <x v="2"/>
    <x v="2"/>
  </r>
  <r>
    <s v="T1"/>
    <s v="Krakow"/>
    <x v="2"/>
    <s v="FR2023"/>
    <d v="2019-05-19T07:20:00"/>
    <s v="May"/>
    <s v="Sunday"/>
    <n v="0"/>
    <s v="None"/>
    <d v="2019-05-19T00:00:00"/>
    <d v="1899-12-30T07:20:00"/>
    <d v="1899-12-30T07:20:00"/>
    <d v="1899-12-30T07:20:00"/>
    <s v="No"/>
    <n v="520"/>
    <x v="2"/>
    <x v="2"/>
  </r>
  <r>
    <s v="T1"/>
    <s v="Palermo"/>
    <x v="2"/>
    <s v="FR7134"/>
    <d v="2019-05-19T07:20:00"/>
    <s v="May"/>
    <s v="Sunday"/>
    <n v="1"/>
    <s v="None"/>
    <d v="2019-05-19T00:00:00"/>
    <d v="1899-12-30T07:20:00"/>
    <d v="1899-12-30T07:20:00"/>
    <d v="1899-12-30T07:21:00"/>
    <s v="No"/>
    <n v="520"/>
    <x v="2"/>
    <x v="2"/>
  </r>
  <r>
    <s v="T1"/>
    <s v="Lanzarote"/>
    <x v="2"/>
    <s v="FR7124"/>
    <d v="2019-05-19T06:25:00"/>
    <s v="May"/>
    <s v="Sunday"/>
    <n v="2"/>
    <s v="None"/>
    <d v="2019-05-19T00:00:00"/>
    <d v="1899-12-30T06:25:00"/>
    <d v="1899-12-30T06:30:00"/>
    <d v="1899-12-30T06:27:00"/>
    <s v="No"/>
    <n v="520"/>
    <x v="2"/>
    <x v="2"/>
  </r>
  <r>
    <s v="T1"/>
    <s v="Edinburgh"/>
    <x v="2"/>
    <s v="FR812"/>
    <d v="2019-05-19T06:25:00"/>
    <s v="May"/>
    <s v="Sunday"/>
    <n v="4"/>
    <s v="None"/>
    <d v="2019-05-19T00:00:00"/>
    <d v="1899-12-30T06:25:00"/>
    <d v="1899-12-30T06:30:00"/>
    <d v="1899-12-30T06:29:00"/>
    <s v="No"/>
    <n v="520"/>
    <x v="2"/>
    <x v="2"/>
  </r>
  <r>
    <s v="T1"/>
    <s v="Reus"/>
    <x v="2"/>
    <s v="FR1116"/>
    <d v="2019-05-19T06:25:00"/>
    <s v="May"/>
    <s v="Sunday"/>
    <n v="0"/>
    <s v="None"/>
    <d v="2019-05-19T00:00:00"/>
    <d v="1899-12-30T06:25:00"/>
    <d v="1899-12-30T06:30:00"/>
    <d v="1899-12-30T06:25:00"/>
    <s v="No"/>
    <n v="520"/>
    <x v="2"/>
    <x v="2"/>
  </r>
  <r>
    <s v="T1"/>
    <s v="Madrid"/>
    <x v="2"/>
    <s v="FR7256"/>
    <d v="2019-05-19T06:25:00"/>
    <s v="May"/>
    <s v="Sunday"/>
    <n v="5"/>
    <s v="None"/>
    <d v="2019-05-19T00:00:00"/>
    <d v="1899-12-30T06:25:00"/>
    <d v="1899-12-30T06:30:00"/>
    <d v="1899-12-30T06:30:00"/>
    <s v="No"/>
    <n v="520"/>
    <x v="2"/>
    <x v="2"/>
  </r>
  <r>
    <s v="T2"/>
    <s v="Manchester"/>
    <x v="0"/>
    <s v="EI202"/>
    <d v="2019-05-19T06:30:00"/>
    <s v="May"/>
    <s v="Sunday"/>
    <n v="3"/>
    <s v="None"/>
    <d v="2019-05-19T00:00:00"/>
    <d v="1899-12-30T06:30:00"/>
    <d v="1899-12-30T06:30:00"/>
    <d v="1899-12-30T06:33:00"/>
    <s v="No"/>
    <n v="566"/>
    <x v="0"/>
    <x v="0"/>
  </r>
  <r>
    <s v="T2"/>
    <s v="Alicante"/>
    <x v="0"/>
    <s v="EI572"/>
    <d v="2019-05-19T06:30:00"/>
    <s v="May"/>
    <s v="Sunday"/>
    <n v="12"/>
    <s v="Short"/>
    <d v="2019-05-19T00:00:00"/>
    <d v="1899-12-30T06:30:00"/>
    <d v="1899-12-30T06:30:00"/>
    <d v="1899-12-30T06:42:00"/>
    <s v="No"/>
    <n v="566"/>
    <x v="0"/>
    <x v="0"/>
  </r>
  <r>
    <s v="T1"/>
    <s v="Manchester"/>
    <x v="2"/>
    <s v="FR552"/>
    <d v="2019-05-19T06:30:00"/>
    <s v="May"/>
    <s v="Sunday"/>
    <n v="3"/>
    <s v="None"/>
    <d v="2019-05-19T00:00:00"/>
    <d v="1899-12-30T06:30:00"/>
    <d v="1899-12-30T06:30:00"/>
    <d v="1899-12-30T06:33:00"/>
    <s v="No"/>
    <n v="520"/>
    <x v="2"/>
    <x v="2"/>
  </r>
  <r>
    <s v="T2"/>
    <s v="Birmingham"/>
    <x v="0"/>
    <s v="EI262"/>
    <d v="2019-05-19T06:30:00"/>
    <s v="May"/>
    <s v="Sunday"/>
    <n v="1"/>
    <s v="None"/>
    <d v="2019-05-19T00:00:00"/>
    <d v="1899-12-30T06:30:00"/>
    <d v="1899-12-30T06:30:00"/>
    <d v="1899-12-30T06:31:00"/>
    <s v="No"/>
    <n v="566"/>
    <x v="0"/>
    <x v="0"/>
  </r>
  <r>
    <s v="T1"/>
    <s v="London-LGW"/>
    <x v="2"/>
    <s v="FR120"/>
    <d v="2019-05-19T06:30:00"/>
    <s v="May"/>
    <s v="Sunday"/>
    <n v="6"/>
    <s v="None"/>
    <d v="2019-05-19T00:00:00"/>
    <d v="1899-12-30T06:30:00"/>
    <d v="1899-12-30T06:30:00"/>
    <d v="1899-12-30T06:36:00"/>
    <s v="No"/>
    <n v="520"/>
    <x v="2"/>
    <x v="2"/>
  </r>
  <r>
    <s v="T2"/>
    <s v="London-LHR"/>
    <x v="0"/>
    <s v="EI152"/>
    <d v="2019-05-19T06:30:00"/>
    <s v="May"/>
    <s v="Sunday"/>
    <n v="1"/>
    <s v="None"/>
    <d v="2019-05-19T00:00:00"/>
    <d v="1899-12-30T06:30:00"/>
    <d v="1899-12-30T06:30:00"/>
    <d v="1899-12-30T06:31:00"/>
    <s v="No"/>
    <n v="566"/>
    <x v="0"/>
    <x v="0"/>
  </r>
  <r>
    <s v="T1"/>
    <s v="Alicante"/>
    <x v="2"/>
    <s v="FR7762"/>
    <d v="2019-05-19T06:30:00"/>
    <s v="May"/>
    <s v="Sunday"/>
    <n v="17"/>
    <s v="Short"/>
    <d v="2019-05-19T00:00:00"/>
    <d v="1899-12-30T06:30:00"/>
    <d v="1899-12-30T06:30:00"/>
    <d v="1899-12-30T06:47:00"/>
    <s v="No"/>
    <n v="520"/>
    <x v="2"/>
    <x v="2"/>
  </r>
  <r>
    <s v="T1"/>
    <s v="Birmingham"/>
    <x v="2"/>
    <s v="FR662"/>
    <d v="2019-05-19T06:40:00"/>
    <s v="May"/>
    <s v="Sunday"/>
    <n v="7"/>
    <s v="None"/>
    <d v="2019-05-19T00:00:00"/>
    <d v="1899-12-30T06:40:00"/>
    <d v="1899-12-30T06:40:00"/>
    <d v="1899-12-30T06:47:00"/>
    <s v="No"/>
    <n v="520"/>
    <x v="2"/>
    <x v="2"/>
  </r>
  <r>
    <s v="T2"/>
    <s v="Paris-CDG"/>
    <x v="0"/>
    <s v="EI520"/>
    <d v="2019-05-19T06:40:00"/>
    <s v="May"/>
    <s v="Sunday"/>
    <n v="1"/>
    <s v="None"/>
    <d v="2019-05-19T00:00:00"/>
    <d v="1899-12-30T06:40:00"/>
    <d v="1899-12-30T06:40:00"/>
    <d v="1899-12-30T06:41:00"/>
    <s v="No"/>
    <n v="566"/>
    <x v="0"/>
    <x v="0"/>
  </r>
  <r>
    <s v="T2"/>
    <s v="Edinburgh"/>
    <x v="0"/>
    <s v="EI3250"/>
    <d v="2019-05-19T06:40:00"/>
    <s v="May"/>
    <s v="Sunday"/>
    <n v="1"/>
    <s v="None"/>
    <d v="2019-05-19T00:00:00"/>
    <d v="1899-12-30T06:40:00"/>
    <d v="1899-12-30T06:40:00"/>
    <d v="1899-12-30T06:41:00"/>
    <s v="No"/>
    <n v="566"/>
    <x v="0"/>
    <x v="0"/>
  </r>
  <r>
    <s v="T2"/>
    <s v="Bristol"/>
    <x v="0"/>
    <s v="EI3280"/>
    <d v="2019-05-19T06:40:00"/>
    <s v="May"/>
    <s v="Sunday"/>
    <n v="0"/>
    <s v="None"/>
    <d v="2019-05-19T00:00:00"/>
    <d v="1899-12-30T06:40:00"/>
    <d v="1899-12-30T06:40:00"/>
    <d v="1899-12-30T06:40:00"/>
    <s v="No"/>
    <n v="566"/>
    <x v="0"/>
    <x v="0"/>
  </r>
  <r>
    <s v="T1"/>
    <s v="Chania-Souda"/>
    <x v="2"/>
    <s v="FR7354"/>
    <d v="2019-05-19T06:40:00"/>
    <s v="May"/>
    <s v="Sunday"/>
    <n v="4"/>
    <s v="None"/>
    <d v="2019-05-19T00:00:00"/>
    <d v="1899-12-30T06:40:00"/>
    <d v="1899-12-30T06:40:00"/>
    <d v="1899-12-30T06:44:00"/>
    <s v="No"/>
    <n v="520"/>
    <x v="2"/>
    <x v="2"/>
  </r>
  <r>
    <s v="T2"/>
    <s v="Berlin"/>
    <x v="0"/>
    <s v="EI330"/>
    <d v="2019-05-19T06:45:00"/>
    <s v="May"/>
    <s v="Sunday"/>
    <n v="6"/>
    <s v="None"/>
    <d v="2019-05-19T00:00:00"/>
    <d v="1899-12-30T06:45:00"/>
    <d v="1899-12-30T06:50:00"/>
    <d v="1899-12-30T06:51:00"/>
    <s v="No"/>
    <n v="566"/>
    <x v="0"/>
    <x v="0"/>
  </r>
  <r>
    <s v="T2"/>
    <s v="Barcelona"/>
    <x v="0"/>
    <s v="EI562"/>
    <d v="2019-05-19T06:45:00"/>
    <s v="May"/>
    <s v="Sunday"/>
    <n v="11"/>
    <s v="Short"/>
    <d v="2019-05-19T00:00:00"/>
    <d v="1899-12-30T06:45:00"/>
    <d v="1899-12-30T06:50:00"/>
    <d v="1899-12-30T06:56:00"/>
    <s v="No"/>
    <n v="566"/>
    <x v="0"/>
    <x v="0"/>
  </r>
  <r>
    <s v="T2"/>
    <s v="Bilbao"/>
    <x v="0"/>
    <s v="EI746"/>
    <d v="2019-05-19T06:50:00"/>
    <s v="May"/>
    <s v="Sunday"/>
    <n v="22"/>
    <s v="Medium"/>
    <d v="2019-05-19T00:00:00"/>
    <d v="1899-12-30T06:50:00"/>
    <d v="1899-12-30T06:50:00"/>
    <d v="1899-12-30T07:12:00"/>
    <s v="Yes"/>
    <n v="566"/>
    <x v="0"/>
    <x v="0"/>
  </r>
  <r>
    <s v="T1"/>
    <s v="Amsterdam"/>
    <x v="2"/>
    <s v="FR3100"/>
    <d v="2019-05-19T06:50:00"/>
    <s v="May"/>
    <s v="Sunday"/>
    <n v="0"/>
    <s v="None"/>
    <d v="2019-05-19T00:00:00"/>
    <d v="1899-12-30T06:50:00"/>
    <d v="1899-12-30T06:50:00"/>
    <d v="1899-12-30T06:50:00"/>
    <s v="No"/>
    <n v="520"/>
    <x v="2"/>
    <x v="2"/>
  </r>
  <r>
    <s v="T2"/>
    <s v="Glasgow"/>
    <x v="0"/>
    <s v="EI3220"/>
    <d v="2019-05-19T06:50:00"/>
    <s v="May"/>
    <s v="Sunday"/>
    <n v="6"/>
    <s v="None"/>
    <d v="2019-05-19T00:00:00"/>
    <d v="1899-12-30T06:50:00"/>
    <d v="1899-12-30T06:50:00"/>
    <d v="1899-12-30T06:56:00"/>
    <s v="No"/>
    <n v="566"/>
    <x v="0"/>
    <x v="0"/>
  </r>
  <r>
    <s v="T2"/>
    <s v="Brussels"/>
    <x v="0"/>
    <s v="EI630"/>
    <d v="2019-05-19T06:50:00"/>
    <s v="May"/>
    <s v="Sunday"/>
    <n v="8"/>
    <s v="None"/>
    <d v="2019-05-19T00:00:00"/>
    <d v="1899-12-30T06:50:00"/>
    <d v="1899-12-30T06:50:00"/>
    <d v="1899-12-30T06:58:00"/>
    <s v="No"/>
    <n v="566"/>
    <x v="0"/>
    <x v="0"/>
  </r>
  <r>
    <s v="T1"/>
    <s v="Rome"/>
    <x v="2"/>
    <s v="FR9432"/>
    <d v="2019-05-19T06:50:00"/>
    <s v="May"/>
    <s v="Sunday"/>
    <n v="21"/>
    <s v="Medium"/>
    <d v="2019-05-19T00:00:00"/>
    <d v="1899-12-30T06:50:00"/>
    <d v="1899-12-30T06:50:00"/>
    <d v="1899-12-30T07:11:00"/>
    <s v="Yes"/>
    <n v="520"/>
    <x v="2"/>
    <x v="2"/>
  </r>
  <r>
    <s v="T2"/>
    <s v="Dusseldorf"/>
    <x v="0"/>
    <s v="EI692"/>
    <d v="2019-05-19T06:50:00"/>
    <s v="May"/>
    <s v="Sunday"/>
    <n v="8"/>
    <s v="None"/>
    <d v="2019-05-19T00:00:00"/>
    <d v="1899-12-30T06:50:00"/>
    <d v="1899-12-30T06:50:00"/>
    <d v="1899-12-30T06:58:00"/>
    <s v="No"/>
    <n v="566"/>
    <x v="0"/>
    <x v="0"/>
  </r>
  <r>
    <s v="T2"/>
    <s v="Frankfurt"/>
    <x v="0"/>
    <s v="EI650"/>
    <d v="2019-05-19T07:00:00"/>
    <s v="May"/>
    <s v="Sunday"/>
    <n v="4"/>
    <s v="None"/>
    <d v="2019-05-19T00:00:00"/>
    <d v="1899-12-30T07:00:00"/>
    <d v="1899-12-30T07:00:00"/>
    <d v="1899-12-30T07:04:00"/>
    <s v="No"/>
    <n v="566"/>
    <x v="0"/>
    <x v="0"/>
  </r>
  <r>
    <s v="T2"/>
    <s v="London-LGW"/>
    <x v="0"/>
    <s v="EI230"/>
    <d v="2019-05-19T07:00:00"/>
    <s v="May"/>
    <s v="Sunday"/>
    <n v="4"/>
    <s v="None"/>
    <d v="2019-05-19T00:00:00"/>
    <d v="1899-12-30T07:00:00"/>
    <d v="1899-12-30T07:00:00"/>
    <d v="1899-12-30T07:04:00"/>
    <s v="No"/>
    <n v="566"/>
    <x v="0"/>
    <x v="0"/>
  </r>
  <r>
    <s v="T2"/>
    <s v="Malaga"/>
    <x v="0"/>
    <s v="EI582"/>
    <d v="2019-05-19T07:00:00"/>
    <s v="May"/>
    <s v="Sunday"/>
    <n v="18"/>
    <s v="Short"/>
    <d v="2019-05-19T00:00:00"/>
    <d v="1899-12-30T07:00:00"/>
    <d v="1899-12-30T07:00:00"/>
    <d v="1899-12-30T07:18:00"/>
    <s v="No"/>
    <n v="566"/>
    <x v="0"/>
    <x v="0"/>
  </r>
  <r>
    <s v="T2"/>
    <s v="Aberdeen"/>
    <x v="0"/>
    <s v="EI3240"/>
    <d v="2019-05-19T07:00:00"/>
    <s v="May"/>
    <s v="Sunday"/>
    <n v="27"/>
    <s v="Medium"/>
    <d v="2019-05-19T00:00:00"/>
    <d v="1899-12-30T07:00:00"/>
    <d v="1899-12-30T07:00:00"/>
    <d v="1899-12-30T07:27:00"/>
    <s v="Yes"/>
    <n v="566"/>
    <x v="0"/>
    <x v="0"/>
  </r>
  <r>
    <s v="T1"/>
    <s v="Palma"/>
    <x v="10"/>
    <s v="TOM1794"/>
    <d v="2019-05-19T07:05:00"/>
    <s v="May"/>
    <s v="Sunday"/>
    <n v="10"/>
    <s v="Short"/>
    <d v="2019-05-19T00:00:00"/>
    <d v="1899-12-30T07:05:00"/>
    <d v="1899-12-30T07:10:00"/>
    <d v="1899-12-30T07:15:00"/>
    <s v="No"/>
    <n v="29"/>
    <x v="9"/>
    <x v="9"/>
  </r>
  <r>
    <s v="T2"/>
    <s v="Lisbon"/>
    <x v="0"/>
    <s v="EI482"/>
    <d v="2019-05-19T07:10:00"/>
    <s v="May"/>
    <s v="Sunday"/>
    <n v="8"/>
    <s v="None"/>
    <d v="2019-05-19T00:00:00"/>
    <d v="1899-12-30T07:10:00"/>
    <d v="1899-12-30T07:10:00"/>
    <d v="1899-12-30T07:18:00"/>
    <s v="No"/>
    <n v="566"/>
    <x v="0"/>
    <x v="0"/>
  </r>
  <r>
    <s v="T2"/>
    <s v="Naples"/>
    <x v="0"/>
    <s v="EI450"/>
    <d v="2019-05-19T07:10:00"/>
    <s v="May"/>
    <s v="Sunday"/>
    <n v="0"/>
    <s v="None"/>
    <d v="2019-05-19T00:00:00"/>
    <d v="1899-12-30T07:10:00"/>
    <d v="1899-12-30T07:10:00"/>
    <d v="1899-12-30T07:10:00"/>
    <s v="No"/>
    <n v="566"/>
    <x v="0"/>
    <x v="0"/>
  </r>
  <r>
    <s v="T2"/>
    <s v="Munich"/>
    <x v="0"/>
    <s v="EI352"/>
    <d v="2019-05-19T07:10:00"/>
    <s v="May"/>
    <s v="Sunday"/>
    <n v="4"/>
    <s v="None"/>
    <d v="2019-05-19T00:00:00"/>
    <d v="1899-12-30T07:10:00"/>
    <d v="1899-12-30T07:10:00"/>
    <d v="1899-12-30T07:14:00"/>
    <s v="No"/>
    <n v="566"/>
    <x v="0"/>
    <x v="0"/>
  </r>
  <r>
    <s v="T1"/>
    <s v="Munich"/>
    <x v="12"/>
    <s v="LH2521"/>
    <d v="2019-05-19T05:35:00"/>
    <s v="May"/>
    <s v="Sunday"/>
    <n v="1"/>
    <s v="None"/>
    <d v="2019-05-19T00:00:00"/>
    <d v="1899-12-30T05:35:00"/>
    <d v="1899-12-30T05:40:00"/>
    <d v="1899-12-30T05:36:00"/>
    <s v="No"/>
    <n v="17"/>
    <x v="11"/>
    <x v="11"/>
  </r>
  <r>
    <s v="T1"/>
    <s v="Malaga"/>
    <x v="10"/>
    <s v="TOM1798"/>
    <d v="2019-05-19T05:45:00"/>
    <s v="May"/>
    <s v="Sunday"/>
    <n v="19"/>
    <s v="Short"/>
    <d v="2019-05-19T00:00:00"/>
    <d v="1899-12-30T05:45:00"/>
    <d v="1899-12-30T05:50:00"/>
    <d v="1899-12-30T06:04:00"/>
    <s v="No"/>
    <n v="29"/>
    <x v="9"/>
    <x v="9"/>
  </r>
  <r>
    <s v="T1"/>
    <s v="Dalaman"/>
    <x v="2"/>
    <s v="FR4620"/>
    <d v="2019-05-19T05:45:00"/>
    <s v="May"/>
    <s v="Sunday"/>
    <n v="23"/>
    <s v="Medium"/>
    <d v="2019-05-19T00:00:00"/>
    <d v="1899-12-30T05:45:00"/>
    <d v="1899-12-30T05:50:00"/>
    <d v="1899-12-30T06:08:00"/>
    <s v="Yes"/>
    <n v="520"/>
    <x v="2"/>
    <x v="2"/>
  </r>
  <r>
    <s v="T1"/>
    <s v="Amsterdam"/>
    <x v="7"/>
    <s v="KL932"/>
    <d v="2019-05-19T05:55:00"/>
    <s v="May"/>
    <s v="Sunday"/>
    <n v="11"/>
    <s v="Short"/>
    <d v="2019-05-19T00:00:00"/>
    <d v="1899-12-30T05:55:00"/>
    <d v="1899-12-30T06:00:00"/>
    <d v="1899-12-30T06:06:00"/>
    <s v="No"/>
    <n v="50"/>
    <x v="6"/>
    <x v="6"/>
  </r>
  <r>
    <s v="T2"/>
    <s v="Budapest"/>
    <x v="0"/>
    <s v="EI672"/>
    <d v="2019-05-19T05:55:00"/>
    <s v="May"/>
    <s v="Sunday"/>
    <n v="23"/>
    <s v="Medium"/>
    <d v="2019-05-19T00:00:00"/>
    <d v="1899-12-30T05:55:00"/>
    <d v="1899-12-30T06:00:00"/>
    <d v="1899-12-30T06:18:00"/>
    <s v="Yes"/>
    <n v="566"/>
    <x v="0"/>
    <x v="0"/>
  </r>
  <r>
    <s v="T2"/>
    <s v="Pisa"/>
    <x v="0"/>
    <s v="EI428"/>
    <d v="2019-05-19T06:00:00"/>
    <s v="May"/>
    <s v="Sunday"/>
    <n v="2"/>
    <s v="None"/>
    <d v="2019-05-19T00:00:00"/>
    <d v="1899-12-30T06:00:00"/>
    <d v="1899-12-30T06:00:00"/>
    <d v="1899-12-30T06:02:00"/>
    <s v="No"/>
    <n v="566"/>
    <x v="0"/>
    <x v="0"/>
  </r>
  <r>
    <s v="T1"/>
    <s v="Munich"/>
    <x v="2"/>
    <s v="FR8994"/>
    <d v="2019-05-19T06:10:00"/>
    <s v="May"/>
    <s v="Sunday"/>
    <n v="3"/>
    <s v="None"/>
    <d v="2019-05-19T00:00:00"/>
    <d v="1899-12-30T06:10:00"/>
    <d v="1899-12-30T06:10:00"/>
    <d v="1899-12-30T06:13:00"/>
    <s v="No"/>
    <n v="520"/>
    <x v="2"/>
    <x v="2"/>
  </r>
  <r>
    <s v="T2"/>
    <s v="Amsterdam"/>
    <x v="0"/>
    <s v="EI602"/>
    <d v="2019-05-19T06:15:00"/>
    <s v="May"/>
    <s v="Sunday"/>
    <n v="1"/>
    <s v="None"/>
    <d v="2019-05-19T00:00:00"/>
    <d v="1899-12-30T06:15:00"/>
    <d v="1899-12-30T06:20:00"/>
    <d v="1899-12-30T06:16:00"/>
    <s v="No"/>
    <n v="566"/>
    <x v="0"/>
    <x v="0"/>
  </r>
  <r>
    <s v="T2"/>
    <s v="Madrid"/>
    <x v="0"/>
    <s v="EI592"/>
    <d v="2019-05-19T06:15:00"/>
    <s v="May"/>
    <s v="Sunday"/>
    <n v="3"/>
    <s v="None"/>
    <d v="2019-05-19T00:00:00"/>
    <d v="1899-12-30T06:15:00"/>
    <d v="1899-12-30T06:20:00"/>
    <d v="1899-12-30T06:18:00"/>
    <s v="No"/>
    <n v="566"/>
    <x v="0"/>
    <x v="0"/>
  </r>
  <r>
    <s v="T1"/>
    <s v="Bacau"/>
    <x v="19"/>
    <s v="0B2956"/>
    <d v="2019-05-19T01:30:00"/>
    <s v="May"/>
    <s v="Sunday"/>
    <n v="16"/>
    <s v="Short"/>
    <d v="2019-05-19T00:00:00"/>
    <d v="1899-12-30T01:30:00"/>
    <d v="1899-12-30T01:30:00"/>
    <d v="1899-12-30T01:46:00"/>
    <s v="No"/>
    <n v="3"/>
    <x v="16"/>
    <x v="18"/>
  </r>
  <r>
    <s v="T1"/>
    <s v="Athens"/>
    <x v="37"/>
    <s v="A3631"/>
    <d v="2019-05-18T23:55:00"/>
    <s v="May"/>
    <s v="Saturday"/>
    <n v="7"/>
    <s v="None"/>
    <d v="2019-05-18T00:00:00"/>
    <d v="1899-12-30T23:55:00"/>
    <d v="1899-12-31T00:00:00"/>
    <d v="1899-12-30T00:02:00"/>
    <s v="No"/>
    <n v="0"/>
    <x v="28"/>
    <x v="31"/>
  </r>
  <r>
    <s v="T1"/>
    <s v="London-LGW"/>
    <x v="2"/>
    <s v="FR118"/>
    <d v="2019-05-18T19:20:00"/>
    <s v="May"/>
    <s v="Saturday"/>
    <n v="12"/>
    <s v="Short"/>
    <d v="2019-05-18T00:00:00"/>
    <d v="1899-12-30T19:20:00"/>
    <d v="1899-12-30T19:20:00"/>
    <d v="1899-12-30T19:32:00"/>
    <s v="No"/>
    <n v="520"/>
    <x v="2"/>
    <x v="2"/>
  </r>
  <r>
    <s v="T1"/>
    <s v="Palma"/>
    <x v="2"/>
    <s v="FR9997"/>
    <d v="2019-05-18T19:25:00"/>
    <s v="May"/>
    <s v="Saturday"/>
    <n v="5"/>
    <s v="None"/>
    <d v="2019-05-18T00:00:00"/>
    <d v="1899-12-30T19:25:00"/>
    <d v="1899-12-30T19:30:00"/>
    <d v="1899-12-30T19:30:00"/>
    <s v="No"/>
    <n v="520"/>
    <x v="2"/>
    <x v="2"/>
  </r>
  <r>
    <s v="T1"/>
    <s v="Porto"/>
    <x v="2"/>
    <s v="FR7072"/>
    <d v="2019-05-18T19:25:00"/>
    <s v="May"/>
    <s v="Saturday"/>
    <n v="11"/>
    <s v="Short"/>
    <d v="2019-05-18T00:00:00"/>
    <d v="1899-12-30T19:25:00"/>
    <d v="1899-12-30T19:30:00"/>
    <d v="1899-12-30T19:36:00"/>
    <s v="No"/>
    <n v="520"/>
    <x v="2"/>
    <x v="2"/>
  </r>
  <r>
    <s v="T1"/>
    <s v="Stockholm"/>
    <x v="33"/>
    <s v="SK536"/>
    <d v="2019-05-18T19:30:00"/>
    <s v="May"/>
    <s v="Saturday"/>
    <n v="3"/>
    <s v="None"/>
    <d v="2019-05-18T00:00:00"/>
    <d v="1899-12-30T19:30:00"/>
    <d v="1899-12-30T19:30:00"/>
    <d v="1899-12-30T19:33:00"/>
    <s v="No"/>
    <n v="4"/>
    <x v="10"/>
    <x v="30"/>
  </r>
  <r>
    <s v="T1"/>
    <s v="Edinburgh"/>
    <x v="2"/>
    <s v="FR818"/>
    <d v="2019-05-18T19:35:00"/>
    <s v="May"/>
    <s v="Saturday"/>
    <n v="51"/>
    <s v="Long"/>
    <d v="2019-05-18T00:00:00"/>
    <d v="1899-12-30T19:35:00"/>
    <d v="1899-12-30T19:40:00"/>
    <d v="1899-12-30T20:26:00"/>
    <s v="Yes"/>
    <n v="520"/>
    <x v="2"/>
    <x v="2"/>
  </r>
  <r>
    <s v="T1"/>
    <s v="Bristol"/>
    <x v="2"/>
    <s v="FR508"/>
    <d v="2019-05-18T19:40:00"/>
    <s v="May"/>
    <s v="Saturday"/>
    <n v="72"/>
    <s v="Long"/>
    <d v="2019-05-18T00:00:00"/>
    <d v="1899-12-30T19:40:00"/>
    <d v="1899-12-30T19:40:00"/>
    <d v="1899-12-30T20:52:00"/>
    <s v="Yes"/>
    <n v="520"/>
    <x v="2"/>
    <x v="2"/>
  </r>
  <r>
    <s v="T2"/>
    <s v="Alicante"/>
    <x v="0"/>
    <s v="EI574"/>
    <d v="2019-05-18T18:25:00"/>
    <s v="May"/>
    <s v="Saturday"/>
    <n v="11"/>
    <s v="Short"/>
    <d v="2019-05-18T00:00:00"/>
    <d v="1899-12-30T18:25:00"/>
    <d v="1899-12-30T18:30:00"/>
    <d v="1899-12-30T18:36:00"/>
    <s v="No"/>
    <n v="566"/>
    <x v="0"/>
    <x v="0"/>
  </r>
  <r>
    <s v="T2"/>
    <s v="Paris-CDG"/>
    <x v="0"/>
    <s v="EI528"/>
    <d v="2019-05-18T18:35:00"/>
    <s v="May"/>
    <s v="Saturday"/>
    <n v="1"/>
    <s v="None"/>
    <d v="2019-05-18T00:00:00"/>
    <d v="1899-12-30T18:35:00"/>
    <d v="1899-12-30T18:40:00"/>
    <d v="1899-12-30T18:36:00"/>
    <s v="No"/>
    <n v="566"/>
    <x v="0"/>
    <x v="0"/>
  </r>
  <r>
    <s v="T2"/>
    <s v="Pula"/>
    <x v="0"/>
    <s v="EI478"/>
    <d v="2019-05-18T18:35:00"/>
    <s v="May"/>
    <s v="Saturday"/>
    <n v="2"/>
    <s v="None"/>
    <d v="2019-05-18T00:00:00"/>
    <d v="1899-12-30T18:35:00"/>
    <d v="1899-12-30T18:40:00"/>
    <d v="1899-12-30T18:37:00"/>
    <s v="No"/>
    <n v="566"/>
    <x v="0"/>
    <x v="0"/>
  </r>
  <r>
    <s v="T1"/>
    <s v="Amsterdam"/>
    <x v="2"/>
    <s v="FR3006"/>
    <d v="2019-05-18T18:45:00"/>
    <s v="May"/>
    <s v="Saturday"/>
    <n v="19"/>
    <s v="Short"/>
    <d v="2019-05-18T00:00:00"/>
    <d v="1899-12-30T18:45:00"/>
    <d v="1899-12-30T18:50:00"/>
    <d v="1899-12-30T19:04:00"/>
    <s v="No"/>
    <n v="520"/>
    <x v="2"/>
    <x v="2"/>
  </r>
  <r>
    <s v="T2"/>
    <s v="Barcelona"/>
    <x v="0"/>
    <s v="EI564"/>
    <d v="2019-05-18T18:45:00"/>
    <s v="May"/>
    <s v="Saturday"/>
    <n v="3"/>
    <s v="None"/>
    <d v="2019-05-18T00:00:00"/>
    <d v="1899-12-30T18:45:00"/>
    <d v="1899-12-30T18:50:00"/>
    <d v="1899-12-30T18:48:00"/>
    <s v="No"/>
    <n v="566"/>
    <x v="0"/>
    <x v="0"/>
  </r>
  <r>
    <s v="T1"/>
    <s v="London-STN"/>
    <x v="2"/>
    <s v="FR288"/>
    <d v="2019-05-18T18:55:00"/>
    <s v="May"/>
    <s v="Saturday"/>
    <n v="2"/>
    <s v="None"/>
    <d v="2019-05-18T00:00:00"/>
    <d v="1899-12-30T18:55:00"/>
    <d v="1899-12-30T19:00:00"/>
    <d v="1899-12-30T18:57:00"/>
    <s v="No"/>
    <n v="520"/>
    <x v="2"/>
    <x v="2"/>
  </r>
  <r>
    <s v="T2"/>
    <s v="Kerry"/>
    <x v="0"/>
    <s v="EI3208"/>
    <d v="2019-05-18T18:55:00"/>
    <s v="May"/>
    <s v="Saturday"/>
    <n v="6"/>
    <s v="None"/>
    <d v="2019-05-18T00:00:00"/>
    <d v="1899-12-30T18:55:00"/>
    <d v="1899-12-30T19:00:00"/>
    <d v="1899-12-30T19:01:00"/>
    <s v="No"/>
    <n v="566"/>
    <x v="0"/>
    <x v="0"/>
  </r>
  <r>
    <s v="T2"/>
    <s v="London-LHR"/>
    <x v="0"/>
    <s v="EI182"/>
    <d v="2019-05-18T19:00:00"/>
    <s v="May"/>
    <s v="Saturday"/>
    <n v="0"/>
    <s v="None"/>
    <d v="2019-05-18T00:00:00"/>
    <d v="1899-12-30T19:00:00"/>
    <d v="1899-12-30T19:00:00"/>
    <d v="1899-12-30T19:00:00"/>
    <s v="No"/>
    <n v="566"/>
    <x v="0"/>
    <x v="0"/>
  </r>
  <r>
    <s v="T2"/>
    <s v="Lisbon"/>
    <x v="0"/>
    <s v="EI486"/>
    <d v="2019-05-18T19:00:00"/>
    <s v="May"/>
    <s v="Saturday"/>
    <n v="17"/>
    <s v="Short"/>
    <d v="2019-05-18T00:00:00"/>
    <d v="1899-12-30T19:00:00"/>
    <d v="1899-12-30T19:00:00"/>
    <d v="1899-12-30T19:17:00"/>
    <s v="No"/>
    <n v="566"/>
    <x v="0"/>
    <x v="0"/>
  </r>
  <r>
    <s v="T2"/>
    <s v="Palma"/>
    <x v="0"/>
    <s v="EI738"/>
    <d v="2019-05-18T19:10:00"/>
    <s v="May"/>
    <s v="Saturday"/>
    <n v="31"/>
    <s v="Long"/>
    <d v="2019-05-18T00:00:00"/>
    <d v="1899-12-30T19:10:00"/>
    <d v="1899-12-30T19:10:00"/>
    <d v="1899-12-30T19:41:00"/>
    <s v="Yes"/>
    <n v="566"/>
    <x v="0"/>
    <x v="0"/>
  </r>
  <r>
    <s v="T1"/>
    <s v="Malaga"/>
    <x v="2"/>
    <s v="FR7054"/>
    <d v="2019-05-18T17:30:00"/>
    <s v="May"/>
    <s v="Saturday"/>
    <n v="2"/>
    <s v="None"/>
    <d v="2019-05-18T00:00:00"/>
    <d v="1899-12-30T17:30:00"/>
    <d v="1899-12-30T17:30:00"/>
    <d v="1899-12-30T17:32:00"/>
    <s v="No"/>
    <n v="520"/>
    <x v="2"/>
    <x v="2"/>
  </r>
  <r>
    <s v="T2"/>
    <s v="Dusseldorf"/>
    <x v="0"/>
    <s v="EI698"/>
    <d v="2019-05-18T17:30:00"/>
    <s v="May"/>
    <s v="Saturday"/>
    <n v="2"/>
    <s v="None"/>
    <d v="2019-05-18T00:00:00"/>
    <d v="1899-12-30T17:30:00"/>
    <d v="1899-12-30T17:30:00"/>
    <d v="1899-12-30T17:32:00"/>
    <s v="No"/>
    <n v="566"/>
    <x v="0"/>
    <x v="0"/>
  </r>
  <r>
    <s v="T1"/>
    <s v="Lisbon"/>
    <x v="11"/>
    <s v="TP1327"/>
    <d v="2019-05-18T17:30:00"/>
    <s v="May"/>
    <s v="Saturday"/>
    <n v="28"/>
    <s v="Medium"/>
    <d v="2019-05-18T00:00:00"/>
    <d v="1899-12-30T17:30:00"/>
    <d v="1899-12-30T17:30:00"/>
    <d v="1899-12-30T17:58:00"/>
    <s v="Yes"/>
    <n v="23"/>
    <x v="10"/>
    <x v="10"/>
  </r>
  <r>
    <s v="T1"/>
    <s v="Vilnius"/>
    <x v="2"/>
    <s v="FR7148"/>
    <d v="2019-05-18T17:30:00"/>
    <s v="May"/>
    <s v="Saturday"/>
    <n v="22"/>
    <s v="Medium"/>
    <d v="2019-05-18T00:00:00"/>
    <d v="1899-12-30T17:30:00"/>
    <d v="1899-12-30T17:30:00"/>
    <d v="1899-12-30T17:52:00"/>
    <s v="Yes"/>
    <n v="520"/>
    <x v="2"/>
    <x v="2"/>
  </r>
  <r>
    <s v="T1"/>
    <s v="Rzeszow"/>
    <x v="2"/>
    <s v="FR862"/>
    <d v="2019-05-18T17:40:00"/>
    <s v="May"/>
    <s v="Saturday"/>
    <n v="0"/>
    <s v="None"/>
    <d v="2019-05-18T00:00:00"/>
    <d v="1899-12-30T17:40:00"/>
    <d v="1899-12-30T17:40:00"/>
    <d v="1899-12-30T17:40:00"/>
    <s v="No"/>
    <n v="520"/>
    <x v="2"/>
    <x v="2"/>
  </r>
  <r>
    <s v="T1"/>
    <s v="Munich"/>
    <x v="12"/>
    <s v="LH2517"/>
    <d v="2019-05-18T17:50:00"/>
    <s v="May"/>
    <s v="Saturday"/>
    <n v="4"/>
    <s v="None"/>
    <d v="2019-05-18T00:00:00"/>
    <d v="1899-12-30T17:50:00"/>
    <d v="1899-12-30T17:50:00"/>
    <d v="1899-12-30T17:54:00"/>
    <s v="No"/>
    <n v="17"/>
    <x v="11"/>
    <x v="11"/>
  </r>
  <r>
    <s v="T1"/>
    <s v="Frankfurt"/>
    <x v="12"/>
    <s v="LH981"/>
    <d v="2019-05-18T17:55:00"/>
    <s v="May"/>
    <s v="Saturday"/>
    <n v="33"/>
    <s v="Long"/>
    <d v="2019-05-18T00:00:00"/>
    <d v="1899-12-30T17:55:00"/>
    <d v="1899-12-30T18:00:00"/>
    <d v="1899-12-30T18:28:00"/>
    <s v="Yes"/>
    <n v="17"/>
    <x v="11"/>
    <x v="11"/>
  </r>
  <r>
    <s v="T2"/>
    <s v="Berlin"/>
    <x v="0"/>
    <s v="EI338"/>
    <d v="2019-05-18T17:55:00"/>
    <s v="May"/>
    <s v="Saturday"/>
    <n v="1"/>
    <s v="None"/>
    <d v="2019-05-18T00:00:00"/>
    <d v="1899-12-30T17:55:00"/>
    <d v="1899-12-30T18:00:00"/>
    <d v="1899-12-30T17:56:00"/>
    <s v="No"/>
    <n v="566"/>
    <x v="0"/>
    <x v="0"/>
  </r>
  <r>
    <s v="T1"/>
    <s v="Katowice"/>
    <x v="2"/>
    <s v="FR5346"/>
    <d v="2019-05-18T17:55:00"/>
    <s v="May"/>
    <s v="Saturday"/>
    <n v="6"/>
    <s v="None"/>
    <d v="2019-05-18T00:00:00"/>
    <d v="1899-12-30T17:55:00"/>
    <d v="1899-12-30T18:00:00"/>
    <d v="1899-12-30T18:01:00"/>
    <s v="No"/>
    <n v="520"/>
    <x v="2"/>
    <x v="2"/>
  </r>
  <r>
    <s v="T2"/>
    <s v="Birmingham"/>
    <x v="0"/>
    <s v="EI3276"/>
    <d v="2019-05-18T18:00:00"/>
    <s v="May"/>
    <s v="Saturday"/>
    <n v="33"/>
    <s v="Long"/>
    <d v="2019-05-18T00:00:00"/>
    <d v="1899-12-30T18:00:00"/>
    <d v="1899-12-30T18:00:00"/>
    <d v="1899-12-30T18:33:00"/>
    <s v="Yes"/>
    <n v="566"/>
    <x v="0"/>
    <x v="0"/>
  </r>
  <r>
    <s v="T2"/>
    <s v="Manchester"/>
    <x v="0"/>
    <s v="EI3328"/>
    <d v="2019-05-18T18:00:00"/>
    <s v="May"/>
    <s v="Saturday"/>
    <n v="6"/>
    <s v="None"/>
    <d v="2019-05-18T00:00:00"/>
    <d v="1899-12-30T18:00:00"/>
    <d v="1899-12-30T18:00:00"/>
    <d v="1899-12-30T18:06:00"/>
    <s v="No"/>
    <n v="566"/>
    <x v="0"/>
    <x v="0"/>
  </r>
  <r>
    <s v="T2"/>
    <s v="London-LHR"/>
    <x v="0"/>
    <s v="EI178"/>
    <d v="2019-05-18T18:00:00"/>
    <s v="May"/>
    <s v="Saturday"/>
    <n v="1"/>
    <s v="None"/>
    <d v="2019-05-18T00:00:00"/>
    <d v="1899-12-30T18:00:00"/>
    <d v="1899-12-30T18:00:00"/>
    <d v="1899-12-30T18:01:00"/>
    <s v="No"/>
    <n v="566"/>
    <x v="0"/>
    <x v="0"/>
  </r>
  <r>
    <s v="T1"/>
    <s v="Madrid"/>
    <x v="2"/>
    <s v="FR7156"/>
    <d v="2019-05-18T18:00:00"/>
    <s v="May"/>
    <s v="Saturday"/>
    <n v="13"/>
    <s v="Short"/>
    <d v="2019-05-18T00:00:00"/>
    <d v="1899-12-30T18:00:00"/>
    <d v="1899-12-30T18:00:00"/>
    <d v="1899-12-30T18:13:00"/>
    <s v="No"/>
    <n v="520"/>
    <x v="2"/>
    <x v="2"/>
  </r>
  <r>
    <s v="T1"/>
    <s v="Milan-BGY"/>
    <x v="2"/>
    <s v="FR4844"/>
    <d v="2019-05-18T18:00:00"/>
    <s v="May"/>
    <s v="Saturday"/>
    <n v="52"/>
    <s v="Long"/>
    <d v="2019-05-18T00:00:00"/>
    <d v="1899-12-30T18:00:00"/>
    <d v="1899-12-30T18:00:00"/>
    <d v="1899-12-30T18:52:00"/>
    <s v="Yes"/>
    <n v="520"/>
    <x v="2"/>
    <x v="2"/>
  </r>
  <r>
    <s v="T1"/>
    <s v="Naples"/>
    <x v="2"/>
    <s v="FR6840"/>
    <d v="2019-05-18T18:10:00"/>
    <s v="May"/>
    <s v="Saturday"/>
    <n v="27"/>
    <s v="Medium"/>
    <d v="2019-05-18T00:00:00"/>
    <d v="1899-12-30T18:10:00"/>
    <d v="1899-12-30T18:10:00"/>
    <d v="1899-12-30T18:37:00"/>
    <s v="Yes"/>
    <n v="520"/>
    <x v="2"/>
    <x v="2"/>
  </r>
  <r>
    <s v="T1"/>
    <s v="Madrid"/>
    <x v="13"/>
    <s v="I23791"/>
    <d v="2019-05-18T18:10:00"/>
    <s v="May"/>
    <s v="Saturday"/>
    <n v="5"/>
    <s v="None"/>
    <d v="2019-05-18T00:00:00"/>
    <d v="1899-12-30T18:10:00"/>
    <d v="1899-12-30T18:10:00"/>
    <d v="1899-12-30T18:15:00"/>
    <s v="No"/>
    <n v="4"/>
    <x v="12"/>
    <x v="12"/>
  </r>
  <r>
    <s v="T2"/>
    <s v="Bourgas"/>
    <x v="0"/>
    <s v="EI376"/>
    <d v="2019-05-18T16:30:00"/>
    <s v="May"/>
    <s v="Saturday"/>
    <n v="3"/>
    <s v="None"/>
    <d v="2019-05-18T00:00:00"/>
    <d v="1899-12-30T16:30:00"/>
    <d v="1899-12-30T16:30:00"/>
    <d v="1899-12-30T16:33:00"/>
    <s v="No"/>
    <n v="566"/>
    <x v="0"/>
    <x v="0"/>
  </r>
  <r>
    <s v="T1"/>
    <s v="Goteborg"/>
    <x v="2"/>
    <s v="FR6070"/>
    <d v="2019-05-18T16:30:00"/>
    <s v="May"/>
    <s v="Saturday"/>
    <n v="3"/>
    <s v="None"/>
    <d v="2019-05-18T00:00:00"/>
    <d v="1899-12-30T16:30:00"/>
    <d v="1899-12-30T16:30:00"/>
    <d v="1899-12-30T16:33:00"/>
    <s v="No"/>
    <n v="520"/>
    <x v="2"/>
    <x v="2"/>
  </r>
  <r>
    <s v="T1"/>
    <s v="London-STN"/>
    <x v="2"/>
    <s v="FR211"/>
    <d v="2019-05-18T16:30:00"/>
    <s v="May"/>
    <s v="Saturday"/>
    <n v="11"/>
    <s v="Short"/>
    <d v="2019-05-18T00:00:00"/>
    <d v="1899-12-30T16:30:00"/>
    <d v="1899-12-30T16:30:00"/>
    <d v="1899-12-30T16:41:00"/>
    <s v="No"/>
    <n v="520"/>
    <x v="2"/>
    <x v="2"/>
  </r>
  <r>
    <s v="T1"/>
    <s v="Rome"/>
    <x v="2"/>
    <s v="FR9434"/>
    <d v="2019-05-18T16:30:00"/>
    <s v="May"/>
    <s v="Saturday"/>
    <n v="3"/>
    <s v="None"/>
    <d v="2019-05-18T00:00:00"/>
    <d v="1899-12-30T16:30:00"/>
    <d v="1899-12-30T16:30:00"/>
    <d v="1899-12-30T16:33:00"/>
    <s v="No"/>
    <n v="520"/>
    <x v="2"/>
    <x v="2"/>
  </r>
  <r>
    <s v="T1"/>
    <s v="Faro"/>
    <x v="2"/>
    <s v="FR7032"/>
    <d v="2019-05-18T16:40:00"/>
    <s v="May"/>
    <s v="Saturday"/>
    <n v="5"/>
    <s v="None"/>
    <d v="2019-05-18T00:00:00"/>
    <d v="1899-12-30T16:40:00"/>
    <d v="1899-12-30T16:40:00"/>
    <d v="1899-12-30T16:45:00"/>
    <s v="No"/>
    <n v="520"/>
    <x v="2"/>
    <x v="2"/>
  </r>
  <r>
    <s v="T1"/>
    <s v="London-LGW"/>
    <x v="2"/>
    <s v="FR142"/>
    <d v="2019-05-18T16:45:00"/>
    <s v="May"/>
    <s v="Saturday"/>
    <n v="0"/>
    <s v="None"/>
    <d v="2019-05-18T00:00:00"/>
    <d v="1899-12-30T16:45:00"/>
    <d v="1899-12-30T16:50:00"/>
    <d v="1899-12-30T16:45:00"/>
    <s v="No"/>
    <n v="520"/>
    <x v="2"/>
    <x v="2"/>
  </r>
  <r>
    <s v="T2"/>
    <s v="Birmingham"/>
    <x v="0"/>
    <s v="EI3274"/>
    <d v="2019-05-18T16:45:00"/>
    <s v="May"/>
    <s v="Saturday"/>
    <n v="28"/>
    <s v="Medium"/>
    <d v="2019-05-18T00:00:00"/>
    <d v="1899-12-30T16:45:00"/>
    <d v="1899-12-30T16:50:00"/>
    <d v="1899-12-30T17:13:00"/>
    <s v="Yes"/>
    <n v="566"/>
    <x v="0"/>
    <x v="0"/>
  </r>
  <r>
    <s v="T1"/>
    <s v="Krakow"/>
    <x v="2"/>
    <s v="FR1901"/>
    <d v="2019-05-18T16:50:00"/>
    <s v="May"/>
    <s v="Saturday"/>
    <n v="3"/>
    <s v="None"/>
    <d v="2019-05-18T00:00:00"/>
    <d v="1899-12-30T16:50:00"/>
    <d v="1899-12-30T16:50:00"/>
    <d v="1899-12-30T16:53:00"/>
    <s v="No"/>
    <n v="520"/>
    <x v="2"/>
    <x v="2"/>
  </r>
  <r>
    <s v="T2"/>
    <s v="Frankfurt"/>
    <x v="0"/>
    <s v="EI656"/>
    <d v="2019-05-18T17:00:00"/>
    <s v="May"/>
    <s v="Saturday"/>
    <n v="32"/>
    <s v="Long"/>
    <d v="2019-05-18T00:00:00"/>
    <d v="1899-12-30T17:00:00"/>
    <d v="1899-12-30T17:00:00"/>
    <d v="1899-12-30T17:32:00"/>
    <s v="Yes"/>
    <n v="566"/>
    <x v="0"/>
    <x v="0"/>
  </r>
  <r>
    <s v="T1"/>
    <s v="Paris-CDG"/>
    <x v="15"/>
    <s v="AF1117"/>
    <d v="2019-05-18T17:00:00"/>
    <s v="May"/>
    <s v="Saturday"/>
    <n v="52"/>
    <s v="Long"/>
    <d v="2019-05-18T00:00:00"/>
    <d v="1899-12-30T17:00:00"/>
    <d v="1899-12-30T17:00:00"/>
    <d v="1899-12-30T17:52:00"/>
    <s v="Yes"/>
    <n v="12"/>
    <x v="14"/>
    <x v="14"/>
  </r>
  <r>
    <s v="T1"/>
    <s v="Rhodos"/>
    <x v="10"/>
    <s v="TOM1650"/>
    <d v="2019-05-18T17:05:00"/>
    <s v="May"/>
    <s v="Saturday"/>
    <n v="15"/>
    <s v="Short"/>
    <d v="2019-05-18T00:00:00"/>
    <d v="1899-12-30T17:05:00"/>
    <d v="1899-12-30T17:10:00"/>
    <d v="1899-12-30T17:20:00"/>
    <s v="No"/>
    <n v="29"/>
    <x v="9"/>
    <x v="9"/>
  </r>
  <r>
    <s v="T2"/>
    <s v="Catania"/>
    <x v="0"/>
    <s v="EI462"/>
    <d v="2019-05-18T17:15:00"/>
    <s v="May"/>
    <s v="Saturday"/>
    <n v="17"/>
    <s v="Short"/>
    <d v="2019-05-18T00:00:00"/>
    <d v="1899-12-30T17:15:00"/>
    <d v="1899-12-30T17:20:00"/>
    <d v="1899-12-30T17:32:00"/>
    <s v="No"/>
    <n v="566"/>
    <x v="0"/>
    <x v="0"/>
  </r>
  <r>
    <s v="T1"/>
    <s v="Munich"/>
    <x v="2"/>
    <s v="FR8996"/>
    <d v="2019-05-18T17:15:00"/>
    <s v="May"/>
    <s v="Saturday"/>
    <n v="3"/>
    <s v="None"/>
    <d v="2019-05-18T00:00:00"/>
    <d v="1899-12-30T17:15:00"/>
    <d v="1899-12-30T17:20:00"/>
    <d v="1899-12-30T17:18:00"/>
    <s v="No"/>
    <n v="520"/>
    <x v="2"/>
    <x v="2"/>
  </r>
  <r>
    <s v="T1"/>
    <s v="Amsterdam"/>
    <x v="7"/>
    <s v="KL938"/>
    <d v="2019-05-18T17:20:00"/>
    <s v="May"/>
    <s v="Saturday"/>
    <n v="3"/>
    <s v="None"/>
    <d v="2019-05-18T00:00:00"/>
    <d v="1899-12-30T17:20:00"/>
    <d v="1899-12-30T17:20:00"/>
    <d v="1899-12-30T17:23:00"/>
    <s v="No"/>
    <n v="50"/>
    <x v="6"/>
    <x v="6"/>
  </r>
  <r>
    <s v="T2"/>
    <s v="Gran Canaria"/>
    <x v="0"/>
    <s v="EI782"/>
    <d v="2019-05-18T15:20:00"/>
    <s v="May"/>
    <s v="Saturday"/>
    <n v="13"/>
    <s v="Short"/>
    <d v="2019-05-18T00:00:00"/>
    <d v="1899-12-30T15:20:00"/>
    <d v="1899-12-30T15:20:00"/>
    <d v="1899-12-30T15:33:00"/>
    <s v="No"/>
    <n v="566"/>
    <x v="0"/>
    <x v="0"/>
  </r>
  <r>
    <s v="T1"/>
    <s v="Izmir"/>
    <x v="41"/>
    <s v="XQ887"/>
    <d v="2019-05-18T15:25:00"/>
    <s v="May"/>
    <s v="Saturday"/>
    <n v="6"/>
    <s v="None"/>
    <d v="2019-05-18T00:00:00"/>
    <d v="1899-12-30T15:25:00"/>
    <d v="1899-12-30T15:30:00"/>
    <d v="1899-12-30T15:31:00"/>
    <s v="No"/>
    <n v="1"/>
    <x v="29"/>
    <x v="27"/>
  </r>
  <r>
    <s v="T1"/>
    <s v="Amsterdam"/>
    <x v="2"/>
    <s v="FR3104"/>
    <d v="2019-05-18T15:30:00"/>
    <s v="May"/>
    <s v="Saturday"/>
    <n v="48"/>
    <s v="Long"/>
    <d v="2019-05-18T00:00:00"/>
    <d v="1899-12-30T15:30:00"/>
    <d v="1899-12-30T15:30:00"/>
    <d v="1899-12-30T16:18:00"/>
    <s v="Yes"/>
    <n v="520"/>
    <x v="2"/>
    <x v="2"/>
  </r>
  <r>
    <s v="T1"/>
    <s v="London-STN"/>
    <x v="2"/>
    <s v="FR294"/>
    <d v="2019-05-18T15:30:00"/>
    <s v="May"/>
    <s v="Saturday"/>
    <n v="8"/>
    <s v="None"/>
    <d v="2019-05-18T00:00:00"/>
    <d v="1899-12-30T15:30:00"/>
    <d v="1899-12-30T15:30:00"/>
    <d v="1899-12-30T15:38:00"/>
    <s v="No"/>
    <n v="520"/>
    <x v="2"/>
    <x v="2"/>
  </r>
  <r>
    <s v="T2"/>
    <s v="Izmir"/>
    <x v="0"/>
    <s v="EI798"/>
    <d v="2019-05-18T15:30:00"/>
    <s v="May"/>
    <s v="Saturday"/>
    <n v="4"/>
    <s v="None"/>
    <d v="2019-05-18T00:00:00"/>
    <d v="1899-12-30T15:30:00"/>
    <d v="1899-12-30T15:30:00"/>
    <d v="1899-12-30T15:34:00"/>
    <s v="No"/>
    <n v="566"/>
    <x v="0"/>
    <x v="0"/>
  </r>
  <r>
    <s v="T1"/>
    <s v="London-LHR"/>
    <x v="4"/>
    <s v="BA837"/>
    <d v="2019-05-18T15:40:00"/>
    <s v="May"/>
    <s v="Saturday"/>
    <n v="3"/>
    <s v="None"/>
    <d v="2019-05-18T00:00:00"/>
    <d v="1899-12-30T15:40:00"/>
    <d v="1899-12-30T15:40:00"/>
    <d v="1899-12-30T15:43:00"/>
    <s v="No"/>
    <n v="40"/>
    <x v="4"/>
    <x v="4"/>
  </r>
  <r>
    <s v="T2"/>
    <s v="Malaga"/>
    <x v="0"/>
    <s v="EI586"/>
    <d v="2019-05-18T15:40:00"/>
    <s v="May"/>
    <s v="Saturday"/>
    <n v="15"/>
    <s v="Short"/>
    <d v="2019-05-18T00:00:00"/>
    <d v="1899-12-30T15:40:00"/>
    <d v="1899-12-30T15:40:00"/>
    <d v="1899-12-30T15:55:00"/>
    <s v="No"/>
    <n v="566"/>
    <x v="0"/>
    <x v="0"/>
  </r>
  <r>
    <s v="T2"/>
    <s v="Manchester"/>
    <x v="0"/>
    <s v="EI3326"/>
    <d v="2019-05-18T15:40:00"/>
    <s v="May"/>
    <s v="Saturday"/>
    <n v="5"/>
    <s v="None"/>
    <d v="2019-05-18T00:00:00"/>
    <d v="1899-12-30T15:40:00"/>
    <d v="1899-12-30T15:40:00"/>
    <d v="1899-12-30T15:45:00"/>
    <s v="No"/>
    <n v="566"/>
    <x v="0"/>
    <x v="0"/>
  </r>
  <r>
    <s v="T2"/>
    <s v="London-LHR"/>
    <x v="0"/>
    <s v="EI174"/>
    <d v="2019-05-18T15:50:00"/>
    <s v="May"/>
    <s v="Saturday"/>
    <n v="1"/>
    <s v="None"/>
    <d v="2019-05-18T00:00:00"/>
    <d v="1899-12-30T15:50:00"/>
    <d v="1899-12-30T15:50:00"/>
    <d v="1899-12-30T15:51:00"/>
    <s v="No"/>
    <n v="566"/>
    <x v="0"/>
    <x v="0"/>
  </r>
  <r>
    <s v="T2"/>
    <s v="Rome"/>
    <x v="0"/>
    <s v="EI406"/>
    <d v="2019-05-18T15:55:00"/>
    <s v="May"/>
    <s v="Saturday"/>
    <n v="32"/>
    <s v="Long"/>
    <d v="2019-05-18T00:00:00"/>
    <d v="1899-12-30T15:55:00"/>
    <d v="1899-12-30T16:00:00"/>
    <d v="1899-12-30T16:27:00"/>
    <s v="Yes"/>
    <n v="566"/>
    <x v="0"/>
    <x v="0"/>
  </r>
  <r>
    <s v="T1"/>
    <s v="London-LTN"/>
    <x v="2"/>
    <s v="FR337"/>
    <d v="2019-05-18T16:00:00"/>
    <s v="May"/>
    <s v="Saturday"/>
    <n v="41"/>
    <s v="Long"/>
    <d v="2019-05-18T00:00:00"/>
    <d v="1899-12-30T16:00:00"/>
    <d v="1899-12-30T16:00:00"/>
    <d v="1899-12-30T16:41:00"/>
    <s v="Yes"/>
    <n v="520"/>
    <x v="2"/>
    <x v="2"/>
  </r>
  <r>
    <s v="T2"/>
    <s v="Chicago"/>
    <x v="0"/>
    <s v="EI125"/>
    <d v="2019-05-18T16:00:00"/>
    <s v="May"/>
    <s v="Saturday"/>
    <n v="13"/>
    <s v="Short"/>
    <d v="2019-05-18T00:00:00"/>
    <d v="1899-12-30T16:00:00"/>
    <d v="1899-12-30T16:00:00"/>
    <d v="1899-12-30T16:13:00"/>
    <s v="No"/>
    <n v="566"/>
    <x v="0"/>
    <x v="0"/>
  </r>
  <r>
    <s v="T1"/>
    <s v="Almeria"/>
    <x v="2"/>
    <s v="FR7318"/>
    <d v="2019-05-18T16:20:00"/>
    <s v="May"/>
    <s v="Saturday"/>
    <n v="3"/>
    <s v="None"/>
    <d v="2019-05-18T00:00:00"/>
    <d v="1899-12-30T16:20:00"/>
    <d v="1899-12-30T16:20:00"/>
    <d v="1899-12-30T16:23:00"/>
    <s v="No"/>
    <n v="520"/>
    <x v="2"/>
    <x v="2"/>
  </r>
  <r>
    <s v="T2"/>
    <s v="New York"/>
    <x v="0"/>
    <s v="EI109"/>
    <d v="2019-05-18T16:20:00"/>
    <s v="May"/>
    <s v="Saturday"/>
    <n v="4"/>
    <s v="None"/>
    <d v="2019-05-18T00:00:00"/>
    <d v="1899-12-30T16:20:00"/>
    <d v="1899-12-30T16:20:00"/>
    <d v="1899-12-30T16:24:00"/>
    <s v="No"/>
    <n v="566"/>
    <x v="0"/>
    <x v="0"/>
  </r>
  <r>
    <s v="T2"/>
    <s v="Munich"/>
    <x v="0"/>
    <s v="EI356"/>
    <d v="2019-05-18T16:20:00"/>
    <s v="May"/>
    <s v="Saturday"/>
    <n v="3"/>
    <s v="None"/>
    <d v="2019-05-18T00:00:00"/>
    <d v="1899-12-30T16:20:00"/>
    <d v="1899-12-30T16:20:00"/>
    <d v="1899-12-30T16:23:00"/>
    <s v="No"/>
    <n v="566"/>
    <x v="0"/>
    <x v="0"/>
  </r>
  <r>
    <s v="T2"/>
    <s v="Boston"/>
    <x v="0"/>
    <s v="EI139"/>
    <d v="2019-05-18T16:20:00"/>
    <s v="May"/>
    <s v="Saturday"/>
    <n v="15"/>
    <s v="Short"/>
    <d v="2019-05-18T00:00:00"/>
    <d v="1899-12-30T16:20:00"/>
    <d v="1899-12-30T16:20:00"/>
    <d v="1899-12-30T16:35:00"/>
    <s v="No"/>
    <n v="566"/>
    <x v="0"/>
    <x v="0"/>
  </r>
  <r>
    <s v="T2"/>
    <s v="Edinburgh"/>
    <x v="0"/>
    <s v="EI3256"/>
    <d v="2019-05-18T14:25:00"/>
    <s v="May"/>
    <s v="Saturday"/>
    <n v="23"/>
    <s v="Medium"/>
    <d v="2019-05-18T00:00:00"/>
    <d v="1899-12-30T14:25:00"/>
    <d v="1899-12-30T14:30:00"/>
    <d v="1899-12-30T14:48:00"/>
    <s v="Yes"/>
    <n v="566"/>
    <x v="0"/>
    <x v="0"/>
  </r>
  <r>
    <s v="T2"/>
    <s v="Newburgh"/>
    <x v="6"/>
    <s v="D81763"/>
    <d v="2019-05-18T14:30:00"/>
    <s v="May"/>
    <s v="Saturday"/>
    <n v="12"/>
    <s v="Short"/>
    <d v="2019-05-18T00:00:00"/>
    <d v="1899-12-30T14:30:00"/>
    <d v="1899-12-30T14:30:00"/>
    <d v="1899-12-30T14:42:00"/>
    <s v="No"/>
    <n v="18"/>
    <x v="5"/>
    <x v="5"/>
  </r>
  <r>
    <s v="T2"/>
    <s v="Glasgow"/>
    <x v="0"/>
    <s v="EI3226"/>
    <d v="2019-05-18T14:35:00"/>
    <s v="May"/>
    <s v="Saturday"/>
    <n v="3"/>
    <s v="None"/>
    <d v="2019-05-18T00:00:00"/>
    <d v="1899-12-30T14:35:00"/>
    <d v="1899-12-30T14:40:00"/>
    <d v="1899-12-30T14:38:00"/>
    <s v="No"/>
    <n v="566"/>
    <x v="0"/>
    <x v="0"/>
  </r>
  <r>
    <s v="T1"/>
    <s v="Keflavik"/>
    <x v="25"/>
    <s v="FI419"/>
    <d v="2019-05-18T14:40:00"/>
    <s v="May"/>
    <s v="Saturday"/>
    <n v="41"/>
    <s v="Long"/>
    <d v="2019-05-18T00:00:00"/>
    <d v="1899-12-30T14:40:00"/>
    <d v="1899-12-30T14:40:00"/>
    <d v="1899-12-30T15:21:00"/>
    <s v="Yes"/>
    <n v="17"/>
    <x v="21"/>
    <x v="23"/>
  </r>
  <r>
    <s v="T1"/>
    <s v="Faro"/>
    <x v="3"/>
    <s v="LG7115"/>
    <d v="2019-05-18T14:50:00"/>
    <s v="May"/>
    <s v="Saturday"/>
    <n v="3"/>
    <s v="None"/>
    <d v="2019-05-18T00:00:00"/>
    <d v="1899-12-30T14:50:00"/>
    <d v="1899-12-30T14:50:00"/>
    <d v="1899-12-30T14:53:00"/>
    <s v="No"/>
    <n v="4"/>
    <x v="3"/>
    <x v="3"/>
  </r>
  <r>
    <s v="T2"/>
    <s v="Los Angeles"/>
    <x v="0"/>
    <s v="EI145"/>
    <d v="2019-05-18T14:55:00"/>
    <s v="May"/>
    <s v="Saturday"/>
    <n v="4"/>
    <s v="None"/>
    <d v="2019-05-18T00:00:00"/>
    <d v="1899-12-30T14:55:00"/>
    <d v="1899-12-30T15:00:00"/>
    <d v="1899-12-30T14:59:00"/>
    <s v="No"/>
    <n v="566"/>
    <x v="0"/>
    <x v="0"/>
  </r>
  <r>
    <s v="T1"/>
    <s v="Zurich"/>
    <x v="26"/>
    <s v="LX407"/>
    <d v="2019-05-18T14:55:00"/>
    <s v="May"/>
    <s v="Saturday"/>
    <n v="4"/>
    <s v="None"/>
    <d v="2019-05-18T00:00:00"/>
    <d v="1899-12-30T14:55:00"/>
    <d v="1899-12-30T15:00:00"/>
    <d v="1899-12-30T14:59:00"/>
    <s v="No"/>
    <n v="14"/>
    <x v="22"/>
    <x v="24"/>
  </r>
  <r>
    <s v="T2"/>
    <s v="Fuerteventura"/>
    <x v="0"/>
    <s v="EI772"/>
    <d v="2019-05-18T15:00:00"/>
    <s v="May"/>
    <s v="Saturday"/>
    <n v="1"/>
    <s v="None"/>
    <d v="2019-05-18T00:00:00"/>
    <d v="1899-12-30T15:00:00"/>
    <d v="1899-12-30T15:00:00"/>
    <d v="1899-12-30T15:01:00"/>
    <s v="No"/>
    <n v="566"/>
    <x v="0"/>
    <x v="0"/>
  </r>
  <r>
    <s v="T2"/>
    <s v="Providence"/>
    <x v="6"/>
    <s v="D81823"/>
    <d v="2019-05-18T15:00:00"/>
    <s v="May"/>
    <s v="Saturday"/>
    <n v="13"/>
    <s v="Short"/>
    <d v="2019-05-18T00:00:00"/>
    <d v="1899-12-30T15:00:00"/>
    <d v="1899-12-30T15:00:00"/>
    <d v="1899-12-30T15:13:00"/>
    <s v="No"/>
    <n v="18"/>
    <x v="5"/>
    <x v="5"/>
  </r>
  <r>
    <s v="T1"/>
    <s v="Barcelona"/>
    <x v="16"/>
    <s v="VY8721"/>
    <d v="2019-05-18T15:05:00"/>
    <s v="May"/>
    <s v="Saturday"/>
    <n v="60"/>
    <s v="Long"/>
    <d v="2019-05-18T00:00:00"/>
    <d v="1899-12-30T15:05:00"/>
    <d v="1899-12-30T15:10:00"/>
    <d v="1899-12-30T16:05:00"/>
    <s v="Yes"/>
    <n v="15"/>
    <x v="15"/>
    <x v="15"/>
  </r>
  <r>
    <s v="T2"/>
    <s v="Geneva"/>
    <x v="0"/>
    <s v="EI684"/>
    <d v="2019-05-18T13:20:00"/>
    <s v="May"/>
    <s v="Saturday"/>
    <n v="5"/>
    <s v="None"/>
    <d v="2019-05-18T00:00:00"/>
    <d v="1899-12-30T13:20:00"/>
    <d v="1899-12-30T13:20:00"/>
    <d v="1899-12-30T13:25:00"/>
    <s v="No"/>
    <n v="566"/>
    <x v="0"/>
    <x v="0"/>
  </r>
  <r>
    <s v="T1"/>
    <s v="Nantes"/>
    <x v="2"/>
    <s v="FR1986"/>
    <d v="2019-05-18T13:20:00"/>
    <s v="May"/>
    <s v="Saturday"/>
    <n v="7"/>
    <s v="None"/>
    <d v="2019-05-18T00:00:00"/>
    <d v="1899-12-30T13:20:00"/>
    <d v="1899-12-30T13:20:00"/>
    <d v="1899-12-30T13:27:00"/>
    <s v="No"/>
    <n v="520"/>
    <x v="2"/>
    <x v="2"/>
  </r>
  <r>
    <s v="T1"/>
    <s v="Birmingham"/>
    <x v="2"/>
    <s v="FR670"/>
    <d v="2019-05-18T13:25:00"/>
    <s v="May"/>
    <s v="Saturday"/>
    <n v="3"/>
    <s v="None"/>
    <d v="2019-05-18T00:00:00"/>
    <d v="1899-12-30T13:25:00"/>
    <d v="1899-12-30T13:30:00"/>
    <d v="1899-12-30T13:28:00"/>
    <s v="No"/>
    <n v="520"/>
    <x v="2"/>
    <x v="2"/>
  </r>
  <r>
    <s v="T2"/>
    <s v="Chicago"/>
    <x v="18"/>
    <s v="AA209"/>
    <d v="2019-05-18T13:35:00"/>
    <s v="May"/>
    <s v="Saturday"/>
    <n v="45"/>
    <s v="Long"/>
    <d v="2019-05-18T00:00:00"/>
    <d v="1899-12-30T13:35:00"/>
    <d v="1899-12-30T13:40:00"/>
    <d v="1899-12-30T14:20:00"/>
    <s v="Yes"/>
    <n v="11"/>
    <x v="13"/>
    <x v="17"/>
  </r>
  <r>
    <s v="T1"/>
    <s v="Reus"/>
    <x v="2"/>
    <s v="FR1116"/>
    <d v="2019-05-18T13:35:00"/>
    <s v="May"/>
    <s v="Saturday"/>
    <n v="3"/>
    <s v="None"/>
    <d v="2019-05-18T00:00:00"/>
    <d v="1899-12-30T13:35:00"/>
    <d v="1899-12-30T13:40:00"/>
    <d v="1899-12-30T13:38:00"/>
    <s v="No"/>
    <n v="520"/>
    <x v="2"/>
    <x v="2"/>
  </r>
  <r>
    <s v="T2"/>
    <s v="Toronto YYZ"/>
    <x v="0"/>
    <s v="EI129"/>
    <d v="2019-05-18T13:35:00"/>
    <s v="May"/>
    <s v="Saturday"/>
    <n v="47"/>
    <s v="Long"/>
    <d v="2019-05-18T00:00:00"/>
    <d v="1899-12-30T13:35:00"/>
    <d v="1899-12-30T13:40:00"/>
    <d v="1899-12-30T14:22:00"/>
    <s v="Yes"/>
    <n v="566"/>
    <x v="0"/>
    <x v="0"/>
  </r>
  <r>
    <s v="T2"/>
    <s v="Birmingham"/>
    <x v="0"/>
    <s v="EI272"/>
    <d v="2019-05-18T13:40:00"/>
    <s v="May"/>
    <s v="Saturday"/>
    <n v="0"/>
    <s v="None"/>
    <d v="2019-05-18T00:00:00"/>
    <d v="1899-12-30T13:40:00"/>
    <d v="1899-12-30T13:40:00"/>
    <d v="1899-12-30T13:40:00"/>
    <s v="No"/>
    <n v="566"/>
    <x v="0"/>
    <x v="0"/>
  </r>
  <r>
    <s v="T2"/>
    <s v="London-LHR"/>
    <x v="0"/>
    <s v="EI166"/>
    <d v="2019-05-18T13:40:00"/>
    <s v="May"/>
    <s v="Saturday"/>
    <n v="3"/>
    <s v="None"/>
    <d v="2019-05-18T00:00:00"/>
    <d v="1899-12-30T13:40:00"/>
    <d v="1899-12-30T13:40:00"/>
    <d v="1899-12-30T13:43:00"/>
    <s v="No"/>
    <n v="566"/>
    <x v="0"/>
    <x v="0"/>
  </r>
  <r>
    <s v="T2"/>
    <s v="Paris-CDG"/>
    <x v="0"/>
    <s v="EI526"/>
    <d v="2019-05-18T13:40:00"/>
    <s v="May"/>
    <s v="Saturday"/>
    <n v="1"/>
    <s v="None"/>
    <d v="2019-05-18T00:00:00"/>
    <d v="1899-12-30T13:40:00"/>
    <d v="1899-12-30T13:40:00"/>
    <d v="1899-12-30T13:41:00"/>
    <s v="No"/>
    <n v="566"/>
    <x v="0"/>
    <x v="0"/>
  </r>
  <r>
    <s v="T2"/>
    <s v="Dubai"/>
    <x v="9"/>
    <s v="EK162"/>
    <d v="2019-05-18T13:50:00"/>
    <s v="May"/>
    <s v="Saturday"/>
    <n v="0"/>
    <s v="None"/>
    <d v="2019-05-18T00:00:00"/>
    <d v="1899-12-30T13:50:00"/>
    <d v="1899-12-30T13:50:00"/>
    <d v="1899-12-30T13:50:00"/>
    <s v="No"/>
    <n v="5"/>
    <x v="8"/>
    <x v="8"/>
  </r>
  <r>
    <s v="T1"/>
    <s v="Dusseldorf"/>
    <x v="21"/>
    <s v="EW9395"/>
    <d v="2019-05-18T14:05:00"/>
    <s v="May"/>
    <s v="Saturday"/>
    <n v="4"/>
    <s v="None"/>
    <d v="2019-05-18T00:00:00"/>
    <d v="1899-12-30T14:05:00"/>
    <d v="1899-12-30T14:10:00"/>
    <d v="1899-12-30T14:09:00"/>
    <s v="No"/>
    <n v="5"/>
    <x v="18"/>
    <x v="20"/>
  </r>
  <r>
    <s v="T1"/>
    <s v="Paris-CDG"/>
    <x v="15"/>
    <s v="AF1817"/>
    <d v="2019-05-18T14:10:00"/>
    <s v="May"/>
    <s v="Saturday"/>
    <n v="12"/>
    <s v="Short"/>
    <d v="2019-05-18T00:00:00"/>
    <d v="1899-12-30T14:10:00"/>
    <d v="1899-12-30T14:10:00"/>
    <d v="1899-12-30T14:22:00"/>
    <s v="No"/>
    <n v="12"/>
    <x v="14"/>
    <x v="14"/>
  </r>
  <r>
    <s v="T1"/>
    <s v="Venice"/>
    <x v="2"/>
    <s v="FR9452"/>
    <d v="2019-05-18T14:10:00"/>
    <s v="May"/>
    <s v="Saturday"/>
    <n v="2"/>
    <s v="None"/>
    <d v="2019-05-18T00:00:00"/>
    <d v="1899-12-30T14:10:00"/>
    <d v="1899-12-30T14:10:00"/>
    <d v="1899-12-30T14:12:00"/>
    <s v="No"/>
    <n v="520"/>
    <x v="2"/>
    <x v="2"/>
  </r>
  <r>
    <s v="T1"/>
    <s v="Pisa"/>
    <x v="2"/>
    <s v="FR9908"/>
    <d v="2019-05-18T14:20:00"/>
    <s v="May"/>
    <s v="Saturday"/>
    <n v="28"/>
    <s v="Medium"/>
    <d v="2019-05-18T00:00:00"/>
    <d v="1899-12-30T14:20:00"/>
    <d v="1899-12-30T14:20:00"/>
    <d v="1899-12-30T14:48:00"/>
    <s v="Yes"/>
    <n v="520"/>
    <x v="2"/>
    <x v="2"/>
  </r>
  <r>
    <s v="T1"/>
    <s v="Kos"/>
    <x v="10"/>
    <s v="TOM1648"/>
    <d v="2019-05-18T14:20:00"/>
    <s v="May"/>
    <s v="Saturday"/>
    <n v="35"/>
    <s v="Long"/>
    <d v="2019-05-18T00:00:00"/>
    <d v="1899-12-30T14:20:00"/>
    <d v="1899-12-30T14:20:00"/>
    <d v="1899-12-30T14:55:00"/>
    <s v="Yes"/>
    <n v="29"/>
    <x v="9"/>
    <x v="9"/>
  </r>
  <r>
    <s v="T2"/>
    <s v="Hartford"/>
    <x v="0"/>
    <s v="EI131"/>
    <d v="2019-05-18T14:20:00"/>
    <s v="May"/>
    <s v="Saturday"/>
    <n v="7"/>
    <s v="None"/>
    <d v="2019-05-18T00:00:00"/>
    <d v="1899-12-30T14:20:00"/>
    <d v="1899-12-30T14:20:00"/>
    <d v="1899-12-30T14:27:00"/>
    <s v="No"/>
    <n v="566"/>
    <x v="0"/>
    <x v="0"/>
  </r>
  <r>
    <s v="T2"/>
    <s v="Chicago"/>
    <x v="20"/>
    <s v="UA153"/>
    <d v="2019-05-18T12:25:00"/>
    <s v="May"/>
    <s v="Saturday"/>
    <n v="15"/>
    <s v="Short"/>
    <d v="2019-05-18T00:00:00"/>
    <d v="1899-12-30T12:25:00"/>
    <d v="1899-12-30T12:30:00"/>
    <d v="1899-12-30T12:40:00"/>
    <s v="No"/>
    <n v="18"/>
    <x v="17"/>
    <x v="19"/>
  </r>
  <r>
    <s v="T2"/>
    <s v="Nantes"/>
    <x v="0"/>
    <s v="EI538"/>
    <d v="2019-05-18T12:25:00"/>
    <s v="May"/>
    <s v="Saturday"/>
    <n v="14"/>
    <s v="Short"/>
    <d v="2019-05-18T00:00:00"/>
    <d v="1899-12-30T12:25:00"/>
    <d v="1899-12-30T12:30:00"/>
    <d v="1899-12-30T12:39:00"/>
    <s v="No"/>
    <n v="566"/>
    <x v="0"/>
    <x v="0"/>
  </r>
  <r>
    <s v="T2"/>
    <s v="London-LGW"/>
    <x v="0"/>
    <s v="EI236"/>
    <d v="2019-05-18T12:30:00"/>
    <s v="May"/>
    <s v="Saturday"/>
    <n v="12"/>
    <s v="Short"/>
    <d v="2019-05-18T00:00:00"/>
    <d v="1899-12-30T12:30:00"/>
    <d v="1899-12-30T12:30:00"/>
    <d v="1899-12-30T12:42:00"/>
    <s v="No"/>
    <n v="566"/>
    <x v="0"/>
    <x v="0"/>
  </r>
  <r>
    <s v="T2"/>
    <s v="Washington"/>
    <x v="0"/>
    <s v="EI119"/>
    <d v="2019-05-18T12:35:00"/>
    <s v="May"/>
    <s v="Saturday"/>
    <n v="44"/>
    <s v="Long"/>
    <d v="2019-05-18T00:00:00"/>
    <d v="1899-12-30T12:35:00"/>
    <d v="1899-12-30T12:40:00"/>
    <d v="1899-12-30T13:19:00"/>
    <s v="Yes"/>
    <n v="566"/>
    <x v="0"/>
    <x v="0"/>
  </r>
  <r>
    <s v="T1"/>
    <s v="Milan-BGY"/>
    <x v="2"/>
    <s v="FR4038"/>
    <d v="2019-05-18T12:35:00"/>
    <s v="May"/>
    <s v="Saturday"/>
    <n v="10"/>
    <s v="Short"/>
    <d v="2019-05-18T00:00:00"/>
    <d v="1899-12-30T12:35:00"/>
    <d v="1899-12-30T12:40:00"/>
    <d v="1899-12-30T12:45:00"/>
    <s v="No"/>
    <n v="520"/>
    <x v="2"/>
    <x v="2"/>
  </r>
  <r>
    <s v="T2"/>
    <s v="San Francisco"/>
    <x v="0"/>
    <s v="EI147"/>
    <d v="2019-05-18T12:35:00"/>
    <s v="May"/>
    <s v="Saturday"/>
    <n v="12"/>
    <s v="Short"/>
    <d v="2019-05-18T00:00:00"/>
    <d v="1899-12-30T12:35:00"/>
    <d v="1899-12-30T12:40:00"/>
    <d v="1899-12-30T12:47:00"/>
    <s v="No"/>
    <n v="566"/>
    <x v="0"/>
    <x v="0"/>
  </r>
  <r>
    <s v="T1"/>
    <s v="Edinburgh"/>
    <x v="2"/>
    <s v="FR816"/>
    <d v="2019-05-18T12:35:00"/>
    <s v="May"/>
    <s v="Saturday"/>
    <n v="6"/>
    <s v="None"/>
    <d v="2019-05-18T00:00:00"/>
    <d v="1899-12-30T12:35:00"/>
    <d v="1899-12-30T12:40:00"/>
    <d v="1899-12-30T12:41:00"/>
    <s v="No"/>
    <n v="520"/>
    <x v="2"/>
    <x v="2"/>
  </r>
  <r>
    <s v="T2"/>
    <s v="Washington"/>
    <x v="20"/>
    <s v="UA127"/>
    <d v="2019-05-18T12:55:00"/>
    <s v="May"/>
    <s v="Saturday"/>
    <n v="7"/>
    <s v="None"/>
    <d v="2019-05-18T00:00:00"/>
    <d v="1899-12-30T12:55:00"/>
    <d v="1899-12-30T13:00:00"/>
    <d v="1899-12-30T13:02:00"/>
    <s v="No"/>
    <n v="18"/>
    <x v="17"/>
    <x v="19"/>
  </r>
  <r>
    <s v="T1"/>
    <s v="Southampton"/>
    <x v="8"/>
    <s v="BE384"/>
    <d v="2019-05-18T12:55:00"/>
    <s v="May"/>
    <s v="Saturday"/>
    <n v="19"/>
    <s v="Short"/>
    <d v="2019-05-18T00:00:00"/>
    <d v="1899-12-30T12:55:00"/>
    <d v="1899-12-30T13:00:00"/>
    <d v="1899-12-30T13:14:00"/>
    <s v="No"/>
    <n v="20"/>
    <x v="7"/>
    <x v="7"/>
  </r>
  <r>
    <s v="T2"/>
    <s v="Bologna"/>
    <x v="0"/>
    <s v="EI416"/>
    <d v="2019-05-18T12:55:00"/>
    <s v="May"/>
    <s v="Saturday"/>
    <n v="30"/>
    <s v="Long"/>
    <d v="2019-05-18T00:00:00"/>
    <d v="1899-12-30T12:55:00"/>
    <d v="1899-12-30T13:00:00"/>
    <d v="1899-12-30T13:25:00"/>
    <s v="Yes"/>
    <n v="566"/>
    <x v="0"/>
    <x v="0"/>
  </r>
  <r>
    <s v="T2"/>
    <s v="Bilbao"/>
    <x v="0"/>
    <s v="EI748"/>
    <d v="2019-05-18T13:00:00"/>
    <s v="May"/>
    <s v="Saturday"/>
    <n v="2"/>
    <s v="None"/>
    <d v="2019-05-18T00:00:00"/>
    <d v="1899-12-30T13:00:00"/>
    <d v="1899-12-30T13:00:00"/>
    <d v="1899-12-30T13:02:00"/>
    <s v="No"/>
    <n v="566"/>
    <x v="0"/>
    <x v="0"/>
  </r>
  <r>
    <s v="T2"/>
    <s v="Newark"/>
    <x v="0"/>
    <s v="EI101"/>
    <d v="2019-05-18T13:00:00"/>
    <s v="May"/>
    <s v="Saturday"/>
    <n v="35"/>
    <s v="Long"/>
    <d v="2019-05-18T00:00:00"/>
    <d v="1899-12-30T13:00:00"/>
    <d v="1899-12-30T13:00:00"/>
    <d v="1899-12-30T13:35:00"/>
    <s v="Yes"/>
    <n v="566"/>
    <x v="0"/>
    <x v="0"/>
  </r>
  <r>
    <s v="T1"/>
    <s v="Cologne/Bonn"/>
    <x v="2"/>
    <s v="FR8035"/>
    <d v="2019-05-18T13:05:00"/>
    <s v="May"/>
    <s v="Saturday"/>
    <n v="2"/>
    <s v="None"/>
    <d v="2019-05-18T00:00:00"/>
    <d v="1899-12-30T13:05:00"/>
    <d v="1899-12-30T13:10:00"/>
    <d v="1899-12-30T13:07:00"/>
    <s v="No"/>
    <n v="520"/>
    <x v="2"/>
    <x v="2"/>
  </r>
  <r>
    <s v="T2"/>
    <s v="Santiago"/>
    <x v="0"/>
    <s v="EI742"/>
    <d v="2019-05-18T13:05:00"/>
    <s v="May"/>
    <s v="Saturday"/>
    <n v="2"/>
    <s v="None"/>
    <d v="2019-05-18T00:00:00"/>
    <d v="1899-12-30T13:05:00"/>
    <d v="1899-12-30T13:10:00"/>
    <d v="1899-12-30T13:07:00"/>
    <s v="No"/>
    <n v="566"/>
    <x v="0"/>
    <x v="0"/>
  </r>
  <r>
    <s v="T1"/>
    <s v="Toronto YYZ"/>
    <x v="34"/>
    <s v="TS333"/>
    <d v="2019-05-18T13:10:00"/>
    <s v="May"/>
    <s v="Saturday"/>
    <n v="6"/>
    <s v="None"/>
    <d v="2019-05-18T00:00:00"/>
    <d v="1899-12-30T13:10:00"/>
    <d v="1899-12-30T13:10:00"/>
    <d v="1899-12-30T13:16:00"/>
    <s v="No"/>
    <n v="1"/>
    <x v="26"/>
    <x v="26"/>
  </r>
  <r>
    <s v="T2"/>
    <s v="Philadelphia"/>
    <x v="0"/>
    <s v="EI115"/>
    <d v="2019-05-18T13:10:00"/>
    <s v="May"/>
    <s v="Saturday"/>
    <n v="10"/>
    <s v="Short"/>
    <d v="2019-05-18T00:00:00"/>
    <d v="1899-12-30T13:10:00"/>
    <d v="1899-12-30T13:10:00"/>
    <d v="1899-12-30T13:20:00"/>
    <s v="No"/>
    <n v="566"/>
    <x v="0"/>
    <x v="0"/>
  </r>
  <r>
    <s v="T2"/>
    <s v="Edinburgh"/>
    <x v="0"/>
    <s v="EI3254"/>
    <d v="2019-05-18T13:10:00"/>
    <s v="May"/>
    <s v="Saturday"/>
    <n v="26"/>
    <s v="Medium"/>
    <d v="2019-05-18T00:00:00"/>
    <d v="1899-12-30T13:10:00"/>
    <d v="1899-12-30T13:10:00"/>
    <d v="1899-12-30T13:36:00"/>
    <s v="Yes"/>
    <n v="566"/>
    <x v="0"/>
    <x v="0"/>
  </r>
  <r>
    <s v="T2"/>
    <s v="Donegal"/>
    <x v="0"/>
    <s v="EI3402"/>
    <d v="2019-05-18T13:15:00"/>
    <s v="May"/>
    <s v="Saturday"/>
    <n v="4"/>
    <s v="None"/>
    <d v="2019-05-18T00:00:00"/>
    <d v="1899-12-30T13:15:00"/>
    <d v="1899-12-30T13:20:00"/>
    <d v="1899-12-30T13:19:00"/>
    <s v="No"/>
    <n v="566"/>
    <x v="0"/>
    <x v="0"/>
  </r>
  <r>
    <s v="T2"/>
    <s v="Philadelphia"/>
    <x v="18"/>
    <s v="AA723"/>
    <d v="2019-05-18T11:20:00"/>
    <s v="May"/>
    <s v="Saturday"/>
    <n v="58"/>
    <s v="Long"/>
    <d v="2019-05-18T00:00:00"/>
    <d v="1899-12-30T11:20:00"/>
    <d v="1899-12-30T11:20:00"/>
    <d v="1899-12-30T12:18:00"/>
    <s v="Yes"/>
    <n v="11"/>
    <x v="13"/>
    <x v="17"/>
  </r>
  <r>
    <s v="T2"/>
    <s v="Newquay"/>
    <x v="0"/>
    <s v="EI3930"/>
    <d v="2019-05-18T11:20:00"/>
    <s v="May"/>
    <s v="Saturday"/>
    <n v="6"/>
    <s v="None"/>
    <d v="2019-05-18T00:00:00"/>
    <d v="1899-12-30T11:20:00"/>
    <d v="1899-12-30T11:20:00"/>
    <d v="1899-12-30T11:26:00"/>
    <s v="No"/>
    <n v="566"/>
    <x v="0"/>
    <x v="0"/>
  </r>
  <r>
    <s v="T1"/>
    <s v="Bournemouth"/>
    <x v="2"/>
    <s v="FR2269"/>
    <d v="2019-05-18T11:25:00"/>
    <s v="May"/>
    <s v="Saturday"/>
    <n v="39"/>
    <s v="Long"/>
    <d v="2019-05-18T00:00:00"/>
    <d v="1899-12-30T11:25:00"/>
    <d v="1899-12-30T11:30:00"/>
    <d v="1899-12-30T12:04:00"/>
    <s v="Yes"/>
    <n v="520"/>
    <x v="2"/>
    <x v="2"/>
  </r>
  <r>
    <s v="T2"/>
    <s v="Boston"/>
    <x v="0"/>
    <s v="EI137"/>
    <d v="2019-05-18T11:30:00"/>
    <s v="May"/>
    <s v="Saturday"/>
    <n v="4"/>
    <s v="None"/>
    <d v="2019-05-18T00:00:00"/>
    <d v="1899-12-30T11:30:00"/>
    <d v="1899-12-30T11:30:00"/>
    <d v="1899-12-30T11:34:00"/>
    <s v="No"/>
    <n v="566"/>
    <x v="0"/>
    <x v="0"/>
  </r>
  <r>
    <s v="T2"/>
    <s v="Chicago"/>
    <x v="0"/>
    <s v="EI123"/>
    <d v="2019-05-18T11:30:00"/>
    <s v="May"/>
    <s v="Saturday"/>
    <n v="8"/>
    <s v="None"/>
    <d v="2019-05-18T00:00:00"/>
    <d v="1899-12-30T11:30:00"/>
    <d v="1899-12-30T11:30:00"/>
    <d v="1899-12-30T11:38:00"/>
    <s v="No"/>
    <n v="566"/>
    <x v="0"/>
    <x v="0"/>
  </r>
  <r>
    <s v="T1"/>
    <s v="Birmingham"/>
    <x v="2"/>
    <s v="FR664"/>
    <d v="2019-05-18T11:35:00"/>
    <s v="May"/>
    <s v="Saturday"/>
    <n v="53"/>
    <s v="Long"/>
    <d v="2019-05-18T00:00:00"/>
    <d v="1899-12-30T11:35:00"/>
    <d v="1899-12-30T11:40:00"/>
    <d v="1899-12-30T12:28:00"/>
    <s v="Yes"/>
    <n v="520"/>
    <x v="2"/>
    <x v="2"/>
  </r>
  <r>
    <s v="T1"/>
    <s v="Biarritz"/>
    <x v="2"/>
    <s v="FR1982"/>
    <d v="2019-05-18T11:45:00"/>
    <s v="May"/>
    <s v="Saturday"/>
    <n v="7"/>
    <s v="None"/>
    <d v="2019-05-18T00:00:00"/>
    <d v="1899-12-30T11:45:00"/>
    <d v="1899-12-30T11:50:00"/>
    <d v="1899-12-30T11:52:00"/>
    <s v="No"/>
    <n v="520"/>
    <x v="2"/>
    <x v="2"/>
  </r>
  <r>
    <s v="T1"/>
    <s v="Agadir"/>
    <x v="43"/>
    <s v="3O174"/>
    <d v="2019-05-18T11:45:00"/>
    <s v="May"/>
    <s v="Saturday"/>
    <n v="1"/>
    <s v="None"/>
    <d v="2019-05-18T00:00:00"/>
    <d v="1899-12-30T11:45:00"/>
    <d v="1899-12-30T11:50:00"/>
    <d v="1899-12-30T11:46:00"/>
    <s v="No"/>
    <n v="0"/>
    <x v="29"/>
    <x v="31"/>
  </r>
  <r>
    <s v="T2"/>
    <s v="Faro"/>
    <x v="0"/>
    <s v="EI494"/>
    <d v="2019-05-18T11:45:00"/>
    <s v="May"/>
    <s v="Saturday"/>
    <n v="47"/>
    <s v="Long"/>
    <d v="2019-05-18T00:00:00"/>
    <d v="1899-12-30T11:45:00"/>
    <d v="1899-12-30T11:50:00"/>
    <d v="1899-12-30T12:32:00"/>
    <s v="Yes"/>
    <n v="566"/>
    <x v="0"/>
    <x v="0"/>
  </r>
  <r>
    <s v="T1"/>
    <s v="Keflavik"/>
    <x v="25"/>
    <s v="FI417"/>
    <d v="2019-05-18T11:45:00"/>
    <s v="May"/>
    <s v="Saturday"/>
    <n v="15"/>
    <s v="Short"/>
    <d v="2019-05-18T00:00:00"/>
    <d v="1899-12-30T11:45:00"/>
    <d v="1899-12-30T11:50:00"/>
    <d v="1899-12-30T12:00:00"/>
    <s v="No"/>
    <n v="17"/>
    <x v="21"/>
    <x v="23"/>
  </r>
  <r>
    <s v="T2"/>
    <s v="Lyon-Saint Exupery"/>
    <x v="0"/>
    <s v="EI552"/>
    <d v="2019-05-18T11:50:00"/>
    <s v="May"/>
    <s v="Saturday"/>
    <n v="3"/>
    <s v="None"/>
    <d v="2019-05-18T00:00:00"/>
    <d v="1899-12-30T11:50:00"/>
    <d v="1899-12-30T11:50:00"/>
    <d v="1899-12-30T11:53:00"/>
    <s v="No"/>
    <n v="566"/>
    <x v="0"/>
    <x v="0"/>
  </r>
  <r>
    <s v="T1"/>
    <s v="Hong Kong"/>
    <x v="35"/>
    <s v="CX306"/>
    <d v="2019-05-18T11:55:00"/>
    <s v="May"/>
    <s v="Saturday"/>
    <n v="9"/>
    <s v="None"/>
    <d v="2019-05-18T00:00:00"/>
    <d v="1899-12-30T11:55:00"/>
    <d v="1899-12-30T12:00:00"/>
    <d v="1899-12-30T12:04:00"/>
    <s v="No"/>
    <n v="0"/>
    <x v="27"/>
    <x v="31"/>
  </r>
  <r>
    <s v="T2"/>
    <s v="Verona"/>
    <x v="0"/>
    <s v="EI412"/>
    <d v="2019-05-18T12:00:00"/>
    <s v="May"/>
    <s v="Saturday"/>
    <n v="29"/>
    <s v="Medium"/>
    <d v="2019-05-18T00:00:00"/>
    <d v="1899-12-30T12:00:00"/>
    <d v="1899-12-30T12:00:00"/>
    <d v="1899-12-30T12:29:00"/>
    <s v="Yes"/>
    <n v="566"/>
    <x v="0"/>
    <x v="0"/>
  </r>
  <r>
    <s v="T1"/>
    <s v="Frankfurt"/>
    <x v="12"/>
    <s v="LH979"/>
    <d v="2019-05-18T12:10:00"/>
    <s v="May"/>
    <s v="Saturday"/>
    <n v="4"/>
    <s v="None"/>
    <d v="2019-05-18T00:00:00"/>
    <d v="1899-12-30T12:10:00"/>
    <d v="1899-12-30T12:10:00"/>
    <d v="1899-12-30T12:14:00"/>
    <s v="No"/>
    <n v="17"/>
    <x v="11"/>
    <x v="11"/>
  </r>
  <r>
    <s v="T2"/>
    <s v="Vienna"/>
    <x v="0"/>
    <s v="EI664"/>
    <d v="2019-05-18T12:15:00"/>
    <s v="May"/>
    <s v="Saturday"/>
    <n v="14"/>
    <s v="Short"/>
    <d v="2019-05-18T00:00:00"/>
    <d v="1899-12-30T12:15:00"/>
    <d v="1899-12-30T12:20:00"/>
    <d v="1899-12-30T12:29:00"/>
    <s v="No"/>
    <n v="566"/>
    <x v="0"/>
    <x v="0"/>
  </r>
  <r>
    <s v="T2"/>
    <s v="Atlanta"/>
    <x v="22"/>
    <s v="DL177"/>
    <d v="2019-05-18T12:20:00"/>
    <s v="May"/>
    <s v="Saturday"/>
    <n v="22"/>
    <s v="Medium"/>
    <d v="2019-05-18T00:00:00"/>
    <d v="1899-12-30T12:20:00"/>
    <d v="1899-12-30T12:20:00"/>
    <d v="1899-12-30T12:42:00"/>
    <s v="Yes"/>
    <n v="17"/>
    <x v="19"/>
    <x v="21"/>
  </r>
  <r>
    <s v="T1"/>
    <s v="Copenhagen"/>
    <x v="33"/>
    <s v="SK538"/>
    <d v="2019-05-18T10:25:00"/>
    <s v="May"/>
    <s v="Saturday"/>
    <n v="21"/>
    <s v="Medium"/>
    <d v="2019-05-18T00:00:00"/>
    <d v="1899-12-30T10:25:00"/>
    <d v="1899-12-30T10:30:00"/>
    <d v="1899-12-30T10:46:00"/>
    <s v="Yes"/>
    <n v="4"/>
    <x v="10"/>
    <x v="30"/>
  </r>
  <r>
    <s v="T1"/>
    <s v="Manchester"/>
    <x v="2"/>
    <s v="FR554"/>
    <d v="2019-05-18T10:35:00"/>
    <s v="May"/>
    <s v="Saturday"/>
    <n v="11"/>
    <s v="Short"/>
    <d v="2019-05-18T00:00:00"/>
    <d v="1899-12-30T10:35:00"/>
    <d v="1899-12-30T10:40:00"/>
    <d v="1899-12-30T10:46:00"/>
    <s v="No"/>
    <n v="520"/>
    <x v="2"/>
    <x v="2"/>
  </r>
  <r>
    <s v="T2"/>
    <s v="Boston"/>
    <x v="22"/>
    <s v="DL155"/>
    <d v="2019-05-18T10:35:00"/>
    <s v="May"/>
    <s v="Saturday"/>
    <n v="2"/>
    <s v="None"/>
    <d v="2019-05-18T00:00:00"/>
    <d v="1899-12-30T10:35:00"/>
    <d v="1899-12-30T10:40:00"/>
    <d v="1899-12-30T10:37:00"/>
    <s v="No"/>
    <n v="17"/>
    <x v="19"/>
    <x v="21"/>
  </r>
  <r>
    <s v="T1"/>
    <s v="Munich"/>
    <x v="12"/>
    <s v="LH2515"/>
    <d v="2019-05-18T10:35:00"/>
    <s v="May"/>
    <s v="Saturday"/>
    <n v="9"/>
    <s v="None"/>
    <d v="2019-05-18T00:00:00"/>
    <d v="1899-12-30T10:35:00"/>
    <d v="1899-12-30T10:40:00"/>
    <d v="1899-12-30T10:44:00"/>
    <s v="No"/>
    <n v="17"/>
    <x v="11"/>
    <x v="11"/>
  </r>
  <r>
    <s v="T1"/>
    <s v="Lisbon"/>
    <x v="11"/>
    <s v="TP1323"/>
    <d v="2019-05-18T10:35:00"/>
    <s v="May"/>
    <s v="Saturday"/>
    <n v="100"/>
    <s v="Long"/>
    <d v="2019-05-18T00:00:00"/>
    <d v="1899-12-30T10:35:00"/>
    <d v="1899-12-30T10:40:00"/>
    <d v="1899-12-30T12:15:00"/>
    <s v="Yes"/>
    <n v="23"/>
    <x v="10"/>
    <x v="10"/>
  </r>
  <r>
    <s v="T2"/>
    <s v="Birmingham"/>
    <x v="0"/>
    <s v="EI3264"/>
    <d v="2019-05-18T10:35:00"/>
    <s v="May"/>
    <s v="Saturday"/>
    <n v="2"/>
    <s v="None"/>
    <d v="2019-05-18T00:00:00"/>
    <d v="1899-12-30T10:35:00"/>
    <d v="1899-12-30T10:40:00"/>
    <d v="1899-12-30T10:37:00"/>
    <s v="No"/>
    <n v="566"/>
    <x v="0"/>
    <x v="0"/>
  </r>
  <r>
    <s v="T1"/>
    <s v="London-LHR"/>
    <x v="4"/>
    <s v="BA827"/>
    <d v="2019-05-18T10:45:00"/>
    <s v="May"/>
    <s v="Saturday"/>
    <n v="0"/>
    <s v="None"/>
    <d v="2019-05-18T00:00:00"/>
    <d v="1899-12-30T10:45:00"/>
    <d v="1899-12-30T10:50:00"/>
    <d v="1899-12-30T10:45:00"/>
    <s v="No"/>
    <n v="40"/>
    <x v="4"/>
    <x v="4"/>
  </r>
  <r>
    <s v="T1"/>
    <s v="Istanbul"/>
    <x v="14"/>
    <s v="TK1976"/>
    <d v="2019-05-18T10:55:00"/>
    <s v="May"/>
    <s v="Saturday"/>
    <n v="0"/>
    <s v="None"/>
    <d v="2019-05-18T00:00:00"/>
    <d v="1899-12-30T10:55:00"/>
    <d v="1899-12-30T11:00:00"/>
    <d v="1899-12-30T10:55:00"/>
    <s v="No"/>
    <n v="18"/>
    <x v="13"/>
    <x v="13"/>
  </r>
  <r>
    <s v="T1"/>
    <s v="Malaga"/>
    <x v="2"/>
    <s v="FR7046"/>
    <d v="2019-05-18T10:55:00"/>
    <s v="May"/>
    <s v="Saturday"/>
    <n v="2"/>
    <s v="None"/>
    <d v="2019-05-18T00:00:00"/>
    <d v="1899-12-30T10:55:00"/>
    <d v="1899-12-30T11:00:00"/>
    <d v="1899-12-30T10:57:00"/>
    <s v="No"/>
    <n v="520"/>
    <x v="2"/>
    <x v="2"/>
  </r>
  <r>
    <s v="T1"/>
    <s v="London-LGW"/>
    <x v="2"/>
    <s v="FR114"/>
    <d v="2019-05-18T11:05:00"/>
    <s v="May"/>
    <s v="Saturday"/>
    <n v="34"/>
    <s v="Long"/>
    <d v="2019-05-18T00:00:00"/>
    <d v="1899-12-30T11:05:00"/>
    <d v="1899-12-30T11:10:00"/>
    <d v="1899-12-30T11:39:00"/>
    <s v="Yes"/>
    <n v="520"/>
    <x v="2"/>
    <x v="2"/>
  </r>
  <r>
    <s v="T1"/>
    <s v="Amsterdam"/>
    <x v="2"/>
    <s v="FR3102"/>
    <d v="2019-05-18T11:05:00"/>
    <s v="May"/>
    <s v="Saturday"/>
    <n v="6"/>
    <s v="None"/>
    <d v="2019-05-18T00:00:00"/>
    <d v="1899-12-30T11:05:00"/>
    <d v="1899-12-30T11:10:00"/>
    <d v="1899-12-30T11:11:00"/>
    <s v="No"/>
    <n v="520"/>
    <x v="2"/>
    <x v="2"/>
  </r>
  <r>
    <s v="T1"/>
    <s v="Amsterdam"/>
    <x v="7"/>
    <s v="KL946"/>
    <d v="2019-05-18T11:05:00"/>
    <s v="May"/>
    <s v="Saturday"/>
    <n v="15"/>
    <s v="Short"/>
    <d v="2019-05-18T00:00:00"/>
    <d v="1899-12-30T11:05:00"/>
    <d v="1899-12-30T11:10:00"/>
    <d v="1899-12-30T11:20:00"/>
    <s v="No"/>
    <n v="50"/>
    <x v="6"/>
    <x v="6"/>
  </r>
  <r>
    <s v="T1"/>
    <s v="Beijing"/>
    <x v="28"/>
    <s v="HU750"/>
    <d v="2019-05-18T11:10:00"/>
    <s v="May"/>
    <s v="Saturday"/>
    <n v="4"/>
    <s v="None"/>
    <d v="2019-05-18T00:00:00"/>
    <d v="1899-12-30T11:10:00"/>
    <d v="1899-12-30T11:10:00"/>
    <d v="1899-12-30T11:14:00"/>
    <s v="No"/>
    <n v="2"/>
    <x v="12"/>
    <x v="26"/>
  </r>
  <r>
    <s v="T2"/>
    <s v="Bristol"/>
    <x v="0"/>
    <s v="EI3282"/>
    <d v="2019-05-18T11:10:00"/>
    <s v="May"/>
    <s v="Saturday"/>
    <n v="4"/>
    <s v="None"/>
    <d v="2019-05-18T00:00:00"/>
    <d v="1899-12-30T11:10:00"/>
    <d v="1899-12-30T11:10:00"/>
    <d v="1899-12-30T11:14:00"/>
    <s v="No"/>
    <n v="566"/>
    <x v="0"/>
    <x v="0"/>
  </r>
  <r>
    <s v="T1"/>
    <s v="Zurich"/>
    <x v="26"/>
    <s v="LX401"/>
    <d v="2019-05-18T11:15:00"/>
    <s v="May"/>
    <s v="Saturday"/>
    <n v="14"/>
    <s v="Short"/>
    <d v="2019-05-18T00:00:00"/>
    <d v="1899-12-30T11:15:00"/>
    <d v="1899-12-30T11:20:00"/>
    <d v="1899-12-30T11:29:00"/>
    <s v="No"/>
    <n v="14"/>
    <x v="22"/>
    <x v="24"/>
  </r>
  <r>
    <s v="T1"/>
    <s v="Paris-CDG"/>
    <x v="15"/>
    <s v="AF1717"/>
    <d v="2019-05-18T11:15:00"/>
    <s v="May"/>
    <s v="Saturday"/>
    <n v="23"/>
    <s v="Medium"/>
    <d v="2019-05-18T00:00:00"/>
    <d v="1899-12-30T11:15:00"/>
    <d v="1899-12-30T11:20:00"/>
    <d v="1899-12-30T11:38:00"/>
    <s v="Yes"/>
    <n v="12"/>
    <x v="14"/>
    <x v="14"/>
  </r>
  <r>
    <s v="T2"/>
    <s v="Newark"/>
    <x v="20"/>
    <s v="UA022"/>
    <d v="2019-05-18T09:20:00"/>
    <s v="May"/>
    <s v="Saturday"/>
    <n v="96"/>
    <s v="Long"/>
    <d v="2019-05-18T00:00:00"/>
    <d v="1899-12-30T09:20:00"/>
    <d v="1899-12-30T09:20:00"/>
    <d v="1899-12-30T10:56:00"/>
    <s v="Yes"/>
    <n v="18"/>
    <x v="17"/>
    <x v="19"/>
  </r>
  <r>
    <s v="T2"/>
    <s v="Isle Of Man"/>
    <x v="0"/>
    <s v="EI3212"/>
    <d v="2019-05-18T09:25:00"/>
    <s v="May"/>
    <s v="Saturday"/>
    <n v="26"/>
    <s v="Medium"/>
    <d v="2019-05-18T00:00:00"/>
    <d v="1899-12-30T09:25:00"/>
    <d v="1899-12-30T09:30:00"/>
    <d v="1899-12-30T09:51:00"/>
    <s v="Yes"/>
    <n v="566"/>
    <x v="0"/>
    <x v="0"/>
  </r>
  <r>
    <s v="T1"/>
    <s v="Seville"/>
    <x v="2"/>
    <s v="FR7146"/>
    <d v="2019-05-18T09:30:00"/>
    <s v="May"/>
    <s v="Saturday"/>
    <n v="0"/>
    <s v="None"/>
    <d v="2019-05-18T00:00:00"/>
    <d v="1899-12-30T09:30:00"/>
    <d v="1899-12-30T09:30:00"/>
    <d v="1899-12-30T09:30:00"/>
    <s v="No"/>
    <n v="520"/>
    <x v="2"/>
    <x v="2"/>
  </r>
  <r>
    <s v="T1"/>
    <s v="Faro"/>
    <x v="2"/>
    <s v="FR7034"/>
    <d v="2019-05-18T09:30:00"/>
    <s v="May"/>
    <s v="Saturday"/>
    <n v="5"/>
    <s v="None"/>
    <d v="2019-05-18T00:00:00"/>
    <d v="1899-12-30T09:30:00"/>
    <d v="1899-12-30T09:30:00"/>
    <d v="1899-12-30T09:35:00"/>
    <s v="No"/>
    <n v="520"/>
    <x v="2"/>
    <x v="2"/>
  </r>
  <r>
    <s v="T1"/>
    <s v="Abu Dhabi"/>
    <x v="27"/>
    <s v="EY042"/>
    <d v="2019-05-18T09:35:00"/>
    <s v="May"/>
    <s v="Saturday"/>
    <n v="2"/>
    <s v="None"/>
    <d v="2019-05-18T00:00:00"/>
    <d v="1899-12-30T09:35:00"/>
    <d v="1899-12-30T09:40:00"/>
    <d v="1899-12-30T09:37:00"/>
    <s v="No"/>
    <n v="5"/>
    <x v="15"/>
    <x v="25"/>
  </r>
  <r>
    <s v="T2"/>
    <s v="London-LHR"/>
    <x v="0"/>
    <s v="EI158"/>
    <d v="2019-05-18T09:40:00"/>
    <s v="May"/>
    <s v="Saturday"/>
    <n v="20"/>
    <s v="Medium"/>
    <d v="2019-05-18T00:00:00"/>
    <d v="1899-12-30T09:40:00"/>
    <d v="1899-12-30T09:40:00"/>
    <d v="1899-12-30T10:00:00"/>
    <s v="No"/>
    <n v="566"/>
    <x v="0"/>
    <x v="0"/>
  </r>
  <r>
    <s v="T1"/>
    <s v="Newcastle"/>
    <x v="2"/>
    <s v="FR172"/>
    <d v="2019-05-18T09:45:00"/>
    <s v="May"/>
    <s v="Saturday"/>
    <n v="15"/>
    <s v="Short"/>
    <d v="2019-05-18T00:00:00"/>
    <d v="1899-12-30T09:45:00"/>
    <d v="1899-12-30T09:50:00"/>
    <d v="1899-12-30T10:00:00"/>
    <s v="No"/>
    <n v="520"/>
    <x v="2"/>
    <x v="2"/>
  </r>
  <r>
    <s v="T2"/>
    <s v="Manchester"/>
    <x v="0"/>
    <s v="EI3322"/>
    <d v="2019-05-18T09:50:00"/>
    <s v="May"/>
    <s v="Saturday"/>
    <n v="11"/>
    <s v="Short"/>
    <d v="2019-05-18T00:00:00"/>
    <d v="1899-12-30T09:50:00"/>
    <d v="1899-12-30T09:50:00"/>
    <d v="1899-12-30T10:01:00"/>
    <s v="No"/>
    <n v="566"/>
    <x v="0"/>
    <x v="0"/>
  </r>
  <r>
    <s v="T2"/>
    <s v="Edinburgh"/>
    <x v="0"/>
    <s v="EI3252"/>
    <d v="2019-05-18T09:55:00"/>
    <s v="May"/>
    <s v="Saturday"/>
    <n v="7"/>
    <s v="None"/>
    <d v="2019-05-18T00:00:00"/>
    <d v="1899-12-30T09:55:00"/>
    <d v="1899-12-30T10:00:00"/>
    <d v="1899-12-30T10:02:00"/>
    <s v="No"/>
    <n v="566"/>
    <x v="0"/>
    <x v="0"/>
  </r>
  <r>
    <s v="T2"/>
    <s v="Glasgow"/>
    <x v="0"/>
    <s v="EI3222"/>
    <d v="2019-05-18T10:00:00"/>
    <s v="May"/>
    <s v="Saturday"/>
    <n v="13"/>
    <s v="Short"/>
    <d v="2019-05-18T00:00:00"/>
    <d v="1899-12-30T10:00:00"/>
    <d v="1899-12-30T10:00:00"/>
    <d v="1899-12-30T10:13:00"/>
    <s v="No"/>
    <n v="566"/>
    <x v="0"/>
    <x v="0"/>
  </r>
  <r>
    <s v="T1"/>
    <s v="Bucharest"/>
    <x v="19"/>
    <s v="0B156"/>
    <d v="2019-05-18T10:00:00"/>
    <s v="May"/>
    <s v="Saturday"/>
    <n v="12"/>
    <s v="Short"/>
    <d v="2019-05-18T00:00:00"/>
    <d v="1899-12-30T10:00:00"/>
    <d v="1899-12-30T10:00:00"/>
    <d v="1899-12-30T10:12:00"/>
    <s v="No"/>
    <n v="3"/>
    <x v="16"/>
    <x v="18"/>
  </r>
  <r>
    <s v="T1"/>
    <s v="Alicante"/>
    <x v="2"/>
    <s v="FR7062"/>
    <d v="2019-05-18T10:10:00"/>
    <s v="May"/>
    <s v="Saturday"/>
    <n v="29"/>
    <s v="Medium"/>
    <d v="2019-05-18T00:00:00"/>
    <d v="1899-12-30T10:10:00"/>
    <d v="1899-12-30T10:10:00"/>
    <d v="1899-12-30T10:39:00"/>
    <s v="Yes"/>
    <n v="520"/>
    <x v="2"/>
    <x v="2"/>
  </r>
  <r>
    <s v="T1"/>
    <s v="Helsinki"/>
    <x v="29"/>
    <s v="AY1382"/>
    <d v="2019-05-18T10:15:00"/>
    <s v="May"/>
    <s v="Saturday"/>
    <n v="11"/>
    <s v="Short"/>
    <d v="2019-05-18T00:00:00"/>
    <d v="1899-12-30T10:15:00"/>
    <d v="1899-12-30T10:20:00"/>
    <d v="1899-12-30T10:26:00"/>
    <s v="No"/>
    <n v="9"/>
    <x v="15"/>
    <x v="27"/>
  </r>
  <r>
    <s v="T2"/>
    <s v="Amsterdam"/>
    <x v="0"/>
    <s v="EI604"/>
    <d v="2019-05-18T10:15:00"/>
    <s v="May"/>
    <s v="Saturday"/>
    <n v="23"/>
    <s v="Medium"/>
    <d v="2019-05-18T00:00:00"/>
    <d v="1899-12-30T10:15:00"/>
    <d v="1899-12-30T10:20:00"/>
    <d v="1899-12-30T10:38:00"/>
    <s v="Yes"/>
    <n v="566"/>
    <x v="0"/>
    <x v="0"/>
  </r>
  <r>
    <s v="T1"/>
    <s v="Cardiff"/>
    <x v="8"/>
    <s v="BE4522"/>
    <d v="2019-05-18T08:30:00"/>
    <s v="May"/>
    <s v="Saturday"/>
    <n v="14"/>
    <s v="Short"/>
    <d v="2019-05-18T00:00:00"/>
    <d v="1899-12-30T08:30:00"/>
    <d v="1899-12-30T08:30:00"/>
    <d v="1899-12-30T08:44:00"/>
    <s v="No"/>
    <n v="20"/>
    <x v="7"/>
    <x v="7"/>
  </r>
  <r>
    <s v="T2"/>
    <s v="London-LGW"/>
    <x v="0"/>
    <s v="EI232"/>
    <d v="2019-05-18T08:40:00"/>
    <s v="May"/>
    <s v="Saturday"/>
    <n v="17"/>
    <s v="Short"/>
    <d v="2019-05-18T00:00:00"/>
    <d v="1899-12-30T08:40:00"/>
    <d v="1899-12-30T08:40:00"/>
    <d v="1899-12-30T08:57:00"/>
    <s v="No"/>
    <n v="566"/>
    <x v="0"/>
    <x v="0"/>
  </r>
  <r>
    <s v="T1"/>
    <s v="Doha"/>
    <x v="17"/>
    <s v="QR020"/>
    <d v="2019-05-18T08:40:00"/>
    <s v="May"/>
    <s v="Saturday"/>
    <n v="29"/>
    <s v="Medium"/>
    <d v="2019-05-18T00:00:00"/>
    <d v="1899-12-30T08:40:00"/>
    <d v="1899-12-30T08:40:00"/>
    <d v="1899-12-30T09:09:00"/>
    <s v="Yes"/>
    <n v="4"/>
    <x v="8"/>
    <x v="16"/>
  </r>
  <r>
    <s v="T1"/>
    <s v="Ibiza"/>
    <x v="2"/>
    <s v="FR9177"/>
    <d v="2019-05-18T08:45:00"/>
    <s v="May"/>
    <s v="Saturday"/>
    <n v="12"/>
    <s v="Short"/>
    <d v="2019-05-18T00:00:00"/>
    <d v="1899-12-30T08:45:00"/>
    <d v="1899-12-30T08:50:00"/>
    <d v="1899-12-30T08:57:00"/>
    <s v="No"/>
    <n v="520"/>
    <x v="2"/>
    <x v="2"/>
  </r>
  <r>
    <s v="T1"/>
    <s v="Amsterdam"/>
    <x v="7"/>
    <s v="KL934"/>
    <d v="2019-05-18T08:50:00"/>
    <s v="May"/>
    <s v="Saturday"/>
    <n v="24"/>
    <s v="Medium"/>
    <d v="2019-05-18T00:00:00"/>
    <d v="1899-12-30T08:50:00"/>
    <d v="1899-12-30T08:50:00"/>
    <d v="1899-12-30T09:14:00"/>
    <s v="Yes"/>
    <n v="50"/>
    <x v="6"/>
    <x v="6"/>
  </r>
  <r>
    <s v="T2"/>
    <s v="Newcastle"/>
    <x v="0"/>
    <s v="EI3350"/>
    <d v="2019-05-18T09:00:00"/>
    <s v="May"/>
    <s v="Saturday"/>
    <n v="9"/>
    <s v="None"/>
    <d v="2019-05-18T00:00:00"/>
    <d v="1899-12-30T09:00:00"/>
    <d v="1899-12-30T09:00:00"/>
    <d v="1899-12-30T09:09:00"/>
    <s v="No"/>
    <n v="566"/>
    <x v="0"/>
    <x v="0"/>
  </r>
  <r>
    <s v="T1"/>
    <s v="Doncaster"/>
    <x v="8"/>
    <s v="BE4472"/>
    <d v="2019-05-18T09:05:00"/>
    <s v="May"/>
    <s v="Saturday"/>
    <n v="2"/>
    <s v="None"/>
    <d v="2019-05-18T00:00:00"/>
    <d v="1899-12-30T09:05:00"/>
    <d v="1899-12-30T09:10:00"/>
    <d v="1899-12-30T09:07:00"/>
    <s v="No"/>
    <n v="20"/>
    <x v="7"/>
    <x v="7"/>
  </r>
  <r>
    <s v="T1"/>
    <s v="Frankfurt"/>
    <x v="12"/>
    <s v="LH977"/>
    <d v="2019-05-18T09:05:00"/>
    <s v="May"/>
    <s v="Saturday"/>
    <n v="9"/>
    <s v="None"/>
    <d v="2019-05-18T00:00:00"/>
    <d v="1899-12-30T09:05:00"/>
    <d v="1899-12-30T09:10:00"/>
    <d v="1899-12-30T09:14:00"/>
    <s v="No"/>
    <n v="17"/>
    <x v="11"/>
    <x v="11"/>
  </r>
  <r>
    <s v="T1"/>
    <s v="Southampton"/>
    <x v="8"/>
    <s v="BE382"/>
    <d v="2019-05-18T09:10:00"/>
    <s v="May"/>
    <s v="Saturday"/>
    <n v="5"/>
    <s v="None"/>
    <d v="2019-05-18T00:00:00"/>
    <d v="1899-12-30T09:10:00"/>
    <d v="1899-12-30T09:10:00"/>
    <d v="1899-12-30T09:15:00"/>
    <s v="No"/>
    <n v="20"/>
    <x v="7"/>
    <x v="7"/>
  </r>
  <r>
    <s v="T1"/>
    <s v="Lanzarote"/>
    <x v="2"/>
    <s v="FR7199"/>
    <d v="2019-05-18T07:20:00"/>
    <s v="May"/>
    <s v="Saturday"/>
    <n v="4"/>
    <s v="None"/>
    <d v="2019-05-18T00:00:00"/>
    <d v="1899-12-30T07:20:00"/>
    <d v="1899-12-30T07:20:00"/>
    <d v="1899-12-30T07:24:00"/>
    <s v="No"/>
    <n v="520"/>
    <x v="2"/>
    <x v="2"/>
  </r>
  <r>
    <s v="T1"/>
    <s v="Carcassonne"/>
    <x v="2"/>
    <s v="FR1984"/>
    <d v="2019-05-18T07:20:00"/>
    <s v="May"/>
    <s v="Saturday"/>
    <n v="1"/>
    <s v="None"/>
    <d v="2019-05-18T00:00:00"/>
    <d v="1899-12-30T07:20:00"/>
    <d v="1899-12-30T07:20:00"/>
    <d v="1899-12-30T07:21:00"/>
    <s v="No"/>
    <n v="520"/>
    <x v="2"/>
    <x v="2"/>
  </r>
  <r>
    <s v="T1"/>
    <s v="Malaga"/>
    <x v="2"/>
    <s v="FR7044"/>
    <d v="2019-05-18T07:20:00"/>
    <s v="May"/>
    <s v="Saturday"/>
    <n v="2"/>
    <s v="None"/>
    <d v="2019-05-18T00:00:00"/>
    <d v="1899-12-30T07:20:00"/>
    <d v="1899-12-30T07:20:00"/>
    <d v="1899-12-30T07:22:00"/>
    <s v="No"/>
    <n v="520"/>
    <x v="2"/>
    <x v="2"/>
  </r>
  <r>
    <s v="T2"/>
    <s v="Dubrovnik"/>
    <x v="0"/>
    <s v="EI476"/>
    <d v="2019-05-18T07:20:00"/>
    <s v="May"/>
    <s v="Saturday"/>
    <n v="7"/>
    <s v="None"/>
    <d v="2019-05-18T00:00:00"/>
    <d v="1899-12-30T07:20:00"/>
    <d v="1899-12-30T07:20:00"/>
    <d v="1899-12-30T07:27:00"/>
    <s v="No"/>
    <n v="566"/>
    <x v="0"/>
    <x v="0"/>
  </r>
  <r>
    <s v="T1"/>
    <s v="Amsterdam"/>
    <x v="2"/>
    <s v="FR3100"/>
    <d v="2019-05-18T07:20:00"/>
    <s v="May"/>
    <s v="Saturday"/>
    <n v="23"/>
    <s v="Medium"/>
    <d v="2019-05-18T00:00:00"/>
    <d v="1899-12-30T07:20:00"/>
    <d v="1899-12-30T07:20:00"/>
    <d v="1899-12-30T07:43:00"/>
    <s v="Yes"/>
    <n v="520"/>
    <x v="2"/>
    <x v="2"/>
  </r>
  <r>
    <s v="T2"/>
    <s v="London - LCY"/>
    <x v="0"/>
    <s v="EI282"/>
    <d v="2019-05-18T07:30:00"/>
    <s v="May"/>
    <s v="Saturday"/>
    <n v="4"/>
    <s v="None"/>
    <d v="2019-05-18T00:00:00"/>
    <d v="1899-12-30T07:30:00"/>
    <d v="1899-12-30T07:30:00"/>
    <d v="1899-12-30T07:34:00"/>
    <s v="No"/>
    <n v="566"/>
    <x v="0"/>
    <x v="0"/>
  </r>
  <r>
    <s v="T2"/>
    <s v="Lanzarote"/>
    <x v="0"/>
    <s v="EI776"/>
    <d v="2019-05-18T07:30:00"/>
    <s v="May"/>
    <s v="Saturday"/>
    <n v="6"/>
    <s v="None"/>
    <d v="2019-05-18T00:00:00"/>
    <d v="1899-12-30T07:30:00"/>
    <d v="1899-12-30T07:30:00"/>
    <d v="1899-12-30T07:36:00"/>
    <s v="No"/>
    <n v="566"/>
    <x v="0"/>
    <x v="0"/>
  </r>
  <r>
    <s v="T1"/>
    <s v="Frankfurt"/>
    <x v="2"/>
    <s v="FR380"/>
    <d v="2019-05-18T07:35:00"/>
    <s v="May"/>
    <s v="Saturday"/>
    <n v="8"/>
    <s v="None"/>
    <d v="2019-05-18T00:00:00"/>
    <d v="1899-12-30T07:35:00"/>
    <d v="1899-12-30T07:40:00"/>
    <d v="1899-12-30T07:43:00"/>
    <s v="No"/>
    <n v="520"/>
    <x v="2"/>
    <x v="2"/>
  </r>
  <r>
    <s v="T1"/>
    <s v="London-LGW"/>
    <x v="2"/>
    <s v="FR112"/>
    <d v="2019-05-18T07:35:00"/>
    <s v="May"/>
    <s v="Saturday"/>
    <n v="8"/>
    <s v="None"/>
    <d v="2019-05-18T00:00:00"/>
    <d v="1899-12-30T07:35:00"/>
    <d v="1899-12-30T07:40:00"/>
    <d v="1899-12-30T07:43:00"/>
    <s v="No"/>
    <n v="520"/>
    <x v="2"/>
    <x v="2"/>
  </r>
  <r>
    <s v="T2"/>
    <s v="Edinburgh"/>
    <x v="0"/>
    <s v="EI3550"/>
    <d v="2019-05-18T07:40:00"/>
    <s v="May"/>
    <s v="Saturday"/>
    <n v="7"/>
    <s v="None"/>
    <d v="2019-05-18T00:00:00"/>
    <d v="1899-12-30T07:40:00"/>
    <d v="1899-12-30T07:40:00"/>
    <d v="1899-12-30T07:47:00"/>
    <s v="No"/>
    <n v="566"/>
    <x v="0"/>
    <x v="0"/>
  </r>
  <r>
    <s v="T2"/>
    <s v="Lisbon"/>
    <x v="0"/>
    <s v="EI482"/>
    <d v="2019-05-18T07:40:00"/>
    <s v="May"/>
    <s v="Saturday"/>
    <n v="0"/>
    <s v="None"/>
    <d v="2019-05-18T00:00:00"/>
    <d v="1899-12-30T07:40:00"/>
    <d v="1899-12-30T07:40:00"/>
    <d v="1899-12-30T07:40:00"/>
    <s v="No"/>
    <n v="566"/>
    <x v="0"/>
    <x v="0"/>
  </r>
  <r>
    <s v="T1"/>
    <s v="Paris-Orly"/>
    <x v="5"/>
    <s v="TO3721"/>
    <d v="2019-05-18T07:45:00"/>
    <s v="May"/>
    <s v="Saturday"/>
    <n v="0"/>
    <s v="None"/>
    <d v="2019-05-18T00:00:00"/>
    <d v="1899-12-30T07:45:00"/>
    <d v="1899-12-30T07:50:00"/>
    <d v="1899-12-30T07:45:00"/>
    <s v="No"/>
    <n v="4"/>
    <x v="3"/>
    <x v="3"/>
  </r>
  <r>
    <s v="T1"/>
    <s v="Eindhoven"/>
    <x v="2"/>
    <s v="FR1964"/>
    <d v="2019-05-18T08:00:00"/>
    <s v="May"/>
    <s v="Saturday"/>
    <n v="1"/>
    <s v="None"/>
    <d v="2019-05-18T00:00:00"/>
    <d v="1899-12-30T08:00:00"/>
    <d v="1899-12-30T08:00:00"/>
    <d v="1899-12-30T08:01:00"/>
    <s v="No"/>
    <n v="520"/>
    <x v="2"/>
    <x v="2"/>
  </r>
  <r>
    <s v="T1"/>
    <s v="East Midlands"/>
    <x v="2"/>
    <s v="FR534"/>
    <d v="2019-05-18T08:05:00"/>
    <s v="May"/>
    <s v="Saturday"/>
    <n v="5"/>
    <s v="None"/>
    <d v="2019-05-18T00:00:00"/>
    <d v="1899-12-30T08:05:00"/>
    <d v="1899-12-30T08:10:00"/>
    <d v="1899-12-30T08:10:00"/>
    <s v="No"/>
    <n v="520"/>
    <x v="2"/>
    <x v="2"/>
  </r>
  <r>
    <s v="T1"/>
    <s v="London - SEN"/>
    <x v="2"/>
    <s v="FR2721"/>
    <d v="2019-05-18T08:10:00"/>
    <s v="May"/>
    <s v="Saturday"/>
    <n v="0"/>
    <s v="None"/>
    <d v="2019-05-18T00:00:00"/>
    <d v="1899-12-30T08:10:00"/>
    <d v="1899-12-30T08:10:00"/>
    <d v="1899-12-30T08:10:00"/>
    <s v="No"/>
    <n v="520"/>
    <x v="2"/>
    <x v="2"/>
  </r>
  <r>
    <s v="T1"/>
    <s v="Birmingham"/>
    <x v="2"/>
    <s v="FR662"/>
    <d v="2019-05-18T06:25:00"/>
    <s v="May"/>
    <s v="Saturday"/>
    <n v="1"/>
    <s v="None"/>
    <d v="2019-05-18T00:00:00"/>
    <d v="1899-12-30T06:25:00"/>
    <d v="1899-12-30T06:30:00"/>
    <d v="1899-12-30T06:26:00"/>
    <s v="No"/>
    <n v="520"/>
    <x v="2"/>
    <x v="2"/>
  </r>
  <r>
    <s v="T1"/>
    <s v="Brussels"/>
    <x v="2"/>
    <s v="FR1452"/>
    <d v="2019-05-18T06:25:00"/>
    <s v="May"/>
    <s v="Saturday"/>
    <n v="0"/>
    <s v="None"/>
    <d v="2019-05-18T00:00:00"/>
    <d v="1899-12-30T06:25:00"/>
    <d v="1899-12-30T06:30:00"/>
    <d v="1899-12-30T06:25:00"/>
    <s v="No"/>
    <n v="520"/>
    <x v="2"/>
    <x v="2"/>
  </r>
  <r>
    <s v="T1"/>
    <s v="London-STN"/>
    <x v="2"/>
    <s v="FR202"/>
    <d v="2019-05-18T06:25:00"/>
    <s v="May"/>
    <s v="Saturday"/>
    <n v="2"/>
    <s v="None"/>
    <d v="2019-05-18T00:00:00"/>
    <d v="1899-12-30T06:25:00"/>
    <d v="1899-12-30T06:30:00"/>
    <d v="1899-12-30T06:27:00"/>
    <s v="No"/>
    <n v="520"/>
    <x v="2"/>
    <x v="2"/>
  </r>
  <r>
    <s v="T2"/>
    <s v="Leeds Bradford"/>
    <x v="0"/>
    <s v="EI3390"/>
    <d v="2019-05-18T06:25:00"/>
    <s v="May"/>
    <s v="Saturday"/>
    <n v="2"/>
    <s v="None"/>
    <d v="2019-05-18T00:00:00"/>
    <d v="1899-12-30T06:25:00"/>
    <d v="1899-12-30T06:30:00"/>
    <d v="1899-12-30T06:27:00"/>
    <s v="No"/>
    <n v="566"/>
    <x v="0"/>
    <x v="0"/>
  </r>
  <r>
    <s v="T1"/>
    <s v="Malta"/>
    <x v="2"/>
    <s v="FR7242"/>
    <d v="2019-05-18T06:35:00"/>
    <s v="May"/>
    <s v="Saturday"/>
    <n v="4"/>
    <s v="None"/>
    <d v="2019-05-18T00:00:00"/>
    <d v="1899-12-30T06:35:00"/>
    <d v="1899-12-30T06:40:00"/>
    <d v="1899-12-30T06:39:00"/>
    <s v="No"/>
    <n v="520"/>
    <x v="2"/>
    <x v="2"/>
  </r>
  <r>
    <s v="T1"/>
    <s v="Bristol"/>
    <x v="2"/>
    <s v="FR504"/>
    <d v="2019-05-18T06:35:00"/>
    <s v="May"/>
    <s v="Saturday"/>
    <n v="2"/>
    <s v="None"/>
    <d v="2019-05-18T00:00:00"/>
    <d v="1899-12-30T06:35:00"/>
    <d v="1899-12-30T06:40:00"/>
    <d v="1899-12-30T06:37:00"/>
    <s v="No"/>
    <n v="520"/>
    <x v="2"/>
    <x v="2"/>
  </r>
  <r>
    <s v="T2"/>
    <s v="Edinburgh"/>
    <x v="0"/>
    <s v="EI3250"/>
    <d v="2019-05-18T06:40:00"/>
    <s v="May"/>
    <s v="Saturday"/>
    <n v="9"/>
    <s v="None"/>
    <d v="2019-05-18T00:00:00"/>
    <d v="1899-12-30T06:40:00"/>
    <d v="1899-12-30T06:40:00"/>
    <d v="1899-12-30T06:49:00"/>
    <s v="No"/>
    <n v="566"/>
    <x v="0"/>
    <x v="0"/>
  </r>
  <r>
    <s v="T1"/>
    <s v="Basel"/>
    <x v="2"/>
    <s v="FR7356"/>
    <d v="2019-05-18T06:40:00"/>
    <s v="May"/>
    <s v="Saturday"/>
    <n v="0"/>
    <s v="None"/>
    <d v="2019-05-18T00:00:00"/>
    <d v="1899-12-30T06:40:00"/>
    <d v="1899-12-30T06:40:00"/>
    <d v="1899-12-30T06:40:00"/>
    <s v="No"/>
    <n v="520"/>
    <x v="2"/>
    <x v="2"/>
  </r>
  <r>
    <s v="T2"/>
    <s v="Paris-CDG"/>
    <x v="0"/>
    <s v="EI520"/>
    <d v="2019-05-18T06:40:00"/>
    <s v="May"/>
    <s v="Saturday"/>
    <n v="1"/>
    <s v="None"/>
    <d v="2019-05-18T00:00:00"/>
    <d v="1899-12-30T06:40:00"/>
    <d v="1899-12-30T06:40:00"/>
    <d v="1899-12-30T06:41:00"/>
    <s v="No"/>
    <n v="566"/>
    <x v="0"/>
    <x v="0"/>
  </r>
  <r>
    <s v="T2"/>
    <s v="Bristol"/>
    <x v="0"/>
    <s v="EI3280"/>
    <d v="2019-05-18T06:40:00"/>
    <s v="May"/>
    <s v="Saturday"/>
    <n v="10"/>
    <s v="Short"/>
    <d v="2019-05-18T00:00:00"/>
    <d v="1899-12-30T06:40:00"/>
    <d v="1899-12-30T06:40:00"/>
    <d v="1899-12-30T06:50:00"/>
    <s v="No"/>
    <n v="566"/>
    <x v="0"/>
    <x v="0"/>
  </r>
  <r>
    <s v="T2"/>
    <s v="Berlin"/>
    <x v="0"/>
    <s v="EI330"/>
    <d v="2019-05-18T06:45:00"/>
    <s v="May"/>
    <s v="Saturday"/>
    <n v="1"/>
    <s v="None"/>
    <d v="2019-05-18T00:00:00"/>
    <d v="1899-12-30T06:45:00"/>
    <d v="1899-12-30T06:50:00"/>
    <d v="1899-12-30T06:46:00"/>
    <s v="No"/>
    <n v="566"/>
    <x v="0"/>
    <x v="0"/>
  </r>
  <r>
    <s v="T1"/>
    <s v="Lisbon"/>
    <x v="2"/>
    <s v="FR7328"/>
    <d v="2019-05-18T06:45:00"/>
    <s v="May"/>
    <s v="Saturday"/>
    <n v="1"/>
    <s v="None"/>
    <d v="2019-05-18T00:00:00"/>
    <d v="1899-12-30T06:45:00"/>
    <d v="1899-12-30T06:50:00"/>
    <d v="1899-12-30T06:46:00"/>
    <s v="No"/>
    <n v="520"/>
    <x v="2"/>
    <x v="2"/>
  </r>
  <r>
    <s v="T2"/>
    <s v="Barcelona"/>
    <x v="0"/>
    <s v="EI562"/>
    <d v="2019-05-18T06:45:00"/>
    <s v="May"/>
    <s v="Saturday"/>
    <n v="3"/>
    <s v="None"/>
    <d v="2019-05-18T00:00:00"/>
    <d v="1899-12-30T06:45:00"/>
    <d v="1899-12-30T06:50:00"/>
    <d v="1899-12-30T06:48:00"/>
    <s v="No"/>
    <n v="566"/>
    <x v="0"/>
    <x v="0"/>
  </r>
  <r>
    <s v="T2"/>
    <s v="Glasgow"/>
    <x v="0"/>
    <s v="EI3220"/>
    <d v="2019-05-18T06:50:00"/>
    <s v="May"/>
    <s v="Saturday"/>
    <n v="3"/>
    <s v="None"/>
    <d v="2019-05-18T00:00:00"/>
    <d v="1899-12-30T06:50:00"/>
    <d v="1899-12-30T06:50:00"/>
    <d v="1899-12-30T06:53:00"/>
    <s v="No"/>
    <n v="566"/>
    <x v="0"/>
    <x v="0"/>
  </r>
  <r>
    <s v="T2"/>
    <s v="Hamburg"/>
    <x v="0"/>
    <s v="EI392"/>
    <d v="2019-05-18T06:50:00"/>
    <s v="May"/>
    <s v="Saturday"/>
    <n v="5"/>
    <s v="None"/>
    <d v="2019-05-18T00:00:00"/>
    <d v="1899-12-30T06:50:00"/>
    <d v="1899-12-30T06:50:00"/>
    <d v="1899-12-30T06:55:00"/>
    <s v="No"/>
    <n v="566"/>
    <x v="0"/>
    <x v="0"/>
  </r>
  <r>
    <s v="T2"/>
    <s v="Brussels"/>
    <x v="0"/>
    <s v="EI630"/>
    <d v="2019-05-18T06:50:00"/>
    <s v="May"/>
    <s v="Saturday"/>
    <n v="4"/>
    <s v="None"/>
    <d v="2019-05-18T00:00:00"/>
    <d v="1899-12-30T06:50:00"/>
    <d v="1899-12-30T06:50:00"/>
    <d v="1899-12-30T06:54:00"/>
    <s v="No"/>
    <n v="566"/>
    <x v="0"/>
    <x v="0"/>
  </r>
  <r>
    <s v="T1"/>
    <s v="Rome"/>
    <x v="2"/>
    <s v="FR9432"/>
    <d v="2019-05-18T06:50:00"/>
    <s v="May"/>
    <s v="Saturday"/>
    <n v="3"/>
    <s v="None"/>
    <d v="2019-05-18T00:00:00"/>
    <d v="1899-12-30T06:50:00"/>
    <d v="1899-12-30T06:50:00"/>
    <d v="1899-12-30T06:53:00"/>
    <s v="No"/>
    <n v="520"/>
    <x v="2"/>
    <x v="2"/>
  </r>
  <r>
    <s v="T2"/>
    <s v="Dusseldorf"/>
    <x v="0"/>
    <s v="EI692"/>
    <d v="2019-05-18T06:50:00"/>
    <s v="May"/>
    <s v="Saturday"/>
    <n v="0"/>
    <s v="None"/>
    <d v="2019-05-18T00:00:00"/>
    <d v="1899-12-30T06:50:00"/>
    <d v="1899-12-30T06:50:00"/>
    <d v="1899-12-30T06:50:00"/>
    <s v="No"/>
    <n v="566"/>
    <x v="0"/>
    <x v="0"/>
  </r>
  <r>
    <s v="T1"/>
    <s v="Alicante"/>
    <x v="2"/>
    <s v="FR7762"/>
    <d v="2019-05-18T06:55:00"/>
    <s v="May"/>
    <s v="Saturday"/>
    <n v="4"/>
    <s v="None"/>
    <d v="2019-05-18T00:00:00"/>
    <d v="1899-12-30T06:55:00"/>
    <d v="1899-12-30T07:00:00"/>
    <d v="1899-12-30T06:59:00"/>
    <s v="No"/>
    <n v="520"/>
    <x v="2"/>
    <x v="2"/>
  </r>
  <r>
    <s v="T2"/>
    <s v="Frankfurt"/>
    <x v="0"/>
    <s v="EI650"/>
    <d v="2019-05-18T07:00:00"/>
    <s v="May"/>
    <s v="Saturday"/>
    <n v="5"/>
    <s v="None"/>
    <d v="2019-05-18T00:00:00"/>
    <d v="1899-12-30T07:00:00"/>
    <d v="1899-12-30T07:00:00"/>
    <d v="1899-12-30T07:05:00"/>
    <s v="No"/>
    <n v="566"/>
    <x v="0"/>
    <x v="0"/>
  </r>
  <r>
    <s v="T2"/>
    <s v="London-LGW"/>
    <x v="0"/>
    <s v="EI230"/>
    <d v="2019-05-18T07:00:00"/>
    <s v="May"/>
    <s v="Saturday"/>
    <n v="20"/>
    <s v="Medium"/>
    <d v="2019-05-18T00:00:00"/>
    <d v="1899-12-30T07:00:00"/>
    <d v="1899-12-30T07:00:00"/>
    <d v="1899-12-30T07:20:00"/>
    <s v="No"/>
    <n v="566"/>
    <x v="0"/>
    <x v="0"/>
  </r>
  <r>
    <s v="T2"/>
    <s v="Milan"/>
    <x v="0"/>
    <s v="EI432"/>
    <d v="2019-05-18T07:00:00"/>
    <s v="May"/>
    <s v="Saturday"/>
    <n v="3"/>
    <s v="None"/>
    <d v="2019-05-18T00:00:00"/>
    <d v="1899-12-30T07:00:00"/>
    <d v="1899-12-30T07:00:00"/>
    <d v="1899-12-30T07:03:00"/>
    <s v="No"/>
    <n v="566"/>
    <x v="0"/>
    <x v="0"/>
  </r>
  <r>
    <s v="T2"/>
    <s v="Malaga"/>
    <x v="0"/>
    <s v="EI582"/>
    <d v="2019-05-18T07:00:00"/>
    <s v="May"/>
    <s v="Saturday"/>
    <n v="0"/>
    <s v="None"/>
    <d v="2019-05-18T00:00:00"/>
    <d v="1899-12-30T07:00:00"/>
    <d v="1899-12-30T07:00:00"/>
    <d v="1899-12-30T07:00:00"/>
    <s v="No"/>
    <n v="566"/>
    <x v="0"/>
    <x v="0"/>
  </r>
  <r>
    <s v="T2"/>
    <s v="Naples"/>
    <x v="0"/>
    <s v="EI450"/>
    <d v="2019-05-18T07:10:00"/>
    <s v="May"/>
    <s v="Saturday"/>
    <n v="2"/>
    <s v="None"/>
    <d v="2019-05-18T00:00:00"/>
    <d v="1899-12-30T07:10:00"/>
    <d v="1899-12-30T07:10:00"/>
    <d v="1899-12-30T07:12:00"/>
    <s v="No"/>
    <n v="566"/>
    <x v="0"/>
    <x v="0"/>
  </r>
  <r>
    <s v="T2"/>
    <s v="Munich"/>
    <x v="0"/>
    <s v="EI352"/>
    <d v="2019-05-18T07:10:00"/>
    <s v="May"/>
    <s v="Saturday"/>
    <n v="6"/>
    <s v="None"/>
    <d v="2019-05-18T00:00:00"/>
    <d v="1899-12-30T07:10:00"/>
    <d v="1899-12-30T07:10:00"/>
    <d v="1899-12-30T07:16:00"/>
    <s v="No"/>
    <n v="566"/>
    <x v="0"/>
    <x v="0"/>
  </r>
  <r>
    <s v="T2"/>
    <s v="Zurich"/>
    <x v="0"/>
    <s v="EI342"/>
    <d v="2019-05-18T07:10:00"/>
    <s v="May"/>
    <s v="Saturday"/>
    <n v="5"/>
    <s v="None"/>
    <d v="2019-05-18T00:00:00"/>
    <d v="1899-12-30T07:10:00"/>
    <d v="1899-12-30T07:10:00"/>
    <d v="1899-12-30T07:15:00"/>
    <s v="No"/>
    <n v="566"/>
    <x v="0"/>
    <x v="0"/>
  </r>
  <r>
    <s v="T2"/>
    <s v="Faro"/>
    <x v="0"/>
    <s v="EI492"/>
    <d v="2019-05-18T07:10:00"/>
    <s v="May"/>
    <s v="Saturday"/>
    <n v="3"/>
    <s v="None"/>
    <d v="2019-05-18T00:00:00"/>
    <d v="1899-12-30T07:10:00"/>
    <d v="1899-12-30T07:10:00"/>
    <d v="1899-12-30T07:13:00"/>
    <s v="No"/>
    <n v="566"/>
    <x v="0"/>
    <x v="0"/>
  </r>
  <r>
    <s v="T1"/>
    <s v="Munich"/>
    <x v="12"/>
    <s v="LH2521"/>
    <d v="2019-05-18T05:35:00"/>
    <s v="May"/>
    <s v="Saturday"/>
    <n v="7"/>
    <s v="None"/>
    <d v="2019-05-18T00:00:00"/>
    <d v="1899-12-30T05:35:00"/>
    <d v="1899-12-30T05:40:00"/>
    <d v="1899-12-30T05:42:00"/>
    <s v="No"/>
    <n v="17"/>
    <x v="11"/>
    <x v="11"/>
  </r>
  <r>
    <s v="T1"/>
    <s v="Palma"/>
    <x v="10"/>
    <s v="TOM1632"/>
    <d v="2019-05-18T05:40:00"/>
    <s v="May"/>
    <s v="Saturday"/>
    <n v="8"/>
    <s v="None"/>
    <d v="2019-05-18T00:00:00"/>
    <d v="1899-12-30T05:40:00"/>
    <d v="1899-12-30T05:40:00"/>
    <d v="1899-12-30T05:48:00"/>
    <s v="No"/>
    <n v="29"/>
    <x v="9"/>
    <x v="9"/>
  </r>
  <r>
    <s v="T1"/>
    <s v="Bodrum"/>
    <x v="2"/>
    <s v="FR6089"/>
    <d v="2019-05-18T05:45:00"/>
    <s v="May"/>
    <s v="Saturday"/>
    <n v="11"/>
    <s v="Short"/>
    <d v="2019-05-18T00:00:00"/>
    <d v="1899-12-30T05:45:00"/>
    <d v="1899-12-30T05:50:00"/>
    <d v="1899-12-30T05:56:00"/>
    <s v="No"/>
    <n v="520"/>
    <x v="2"/>
    <x v="2"/>
  </r>
  <r>
    <s v="T1"/>
    <s v="Amsterdam"/>
    <x v="7"/>
    <s v="KL932"/>
    <d v="2019-05-18T05:55:00"/>
    <s v="May"/>
    <s v="Saturday"/>
    <n v="13"/>
    <s v="Short"/>
    <d v="2019-05-18T00:00:00"/>
    <d v="1899-12-30T05:55:00"/>
    <d v="1899-12-30T06:00:00"/>
    <d v="1899-12-30T06:08:00"/>
    <s v="No"/>
    <n v="50"/>
    <x v="6"/>
    <x v="6"/>
  </r>
  <r>
    <s v="T2"/>
    <s v="Athens"/>
    <x v="0"/>
    <s v="EI440"/>
    <d v="2019-05-18T05:55:00"/>
    <s v="May"/>
    <s v="Saturday"/>
    <n v="1"/>
    <s v="None"/>
    <d v="2019-05-18T00:00:00"/>
    <d v="1899-12-30T05:55:00"/>
    <d v="1899-12-30T06:00:00"/>
    <d v="1899-12-30T05:56:00"/>
    <s v="No"/>
    <n v="566"/>
    <x v="0"/>
    <x v="0"/>
  </r>
  <r>
    <s v="T1"/>
    <s v="Paris-CDG"/>
    <x v="15"/>
    <s v="AF1017"/>
    <d v="2019-05-18T06:00:00"/>
    <s v="May"/>
    <s v="Saturday"/>
    <n v="2"/>
    <s v="None"/>
    <d v="2019-05-18T00:00:00"/>
    <d v="1899-12-30T06:00:00"/>
    <d v="1899-12-30T06:00:00"/>
    <d v="1899-12-30T06:02:00"/>
    <s v="No"/>
    <n v="12"/>
    <x v="14"/>
    <x v="14"/>
  </r>
  <r>
    <s v="T1"/>
    <s v="Munich"/>
    <x v="2"/>
    <s v="FR8994"/>
    <d v="2019-05-18T06:10:00"/>
    <s v="May"/>
    <s v="Saturday"/>
    <n v="2"/>
    <s v="None"/>
    <d v="2019-05-18T00:00:00"/>
    <d v="1899-12-30T06:10:00"/>
    <d v="1899-12-30T06:10:00"/>
    <d v="1899-12-30T06:12:00"/>
    <s v="No"/>
    <n v="520"/>
    <x v="2"/>
    <x v="2"/>
  </r>
  <r>
    <s v="T1"/>
    <s v="Milan-BGY"/>
    <x v="2"/>
    <s v="FR9428"/>
    <d v="2019-05-18T06:15:00"/>
    <s v="May"/>
    <s v="Saturday"/>
    <n v="5"/>
    <s v="None"/>
    <d v="2019-05-18T00:00:00"/>
    <d v="1899-12-30T06:15:00"/>
    <d v="1899-12-30T06:20:00"/>
    <d v="1899-12-30T06:20:00"/>
    <s v="No"/>
    <n v="520"/>
    <x v="2"/>
    <x v="2"/>
  </r>
  <r>
    <s v="T1"/>
    <s v="Lanzarote"/>
    <x v="2"/>
    <s v="FR7124"/>
    <d v="2019-05-18T06:15:00"/>
    <s v="May"/>
    <s v="Saturday"/>
    <n v="1"/>
    <s v="None"/>
    <d v="2019-05-18T00:00:00"/>
    <d v="1899-12-30T06:15:00"/>
    <d v="1899-12-30T06:20:00"/>
    <d v="1899-12-30T06:16:00"/>
    <s v="No"/>
    <n v="520"/>
    <x v="2"/>
    <x v="2"/>
  </r>
  <r>
    <s v="T2"/>
    <s v="Madrid"/>
    <x v="0"/>
    <s v="EI592"/>
    <d v="2019-05-18T06:15:00"/>
    <s v="May"/>
    <s v="Saturday"/>
    <n v="1"/>
    <s v="None"/>
    <d v="2019-05-18T00:00:00"/>
    <d v="1899-12-30T06:15:00"/>
    <d v="1899-12-30T06:20:00"/>
    <d v="1899-12-30T06:16:00"/>
    <s v="No"/>
    <n v="566"/>
    <x v="0"/>
    <x v="0"/>
  </r>
  <r>
    <s v="T2"/>
    <s v="Amsterdam"/>
    <x v="0"/>
    <s v="EI602"/>
    <d v="2019-05-18T06:15:00"/>
    <s v="May"/>
    <s v="Saturday"/>
    <n v="22"/>
    <s v="Medium"/>
    <d v="2019-05-18T00:00:00"/>
    <d v="1899-12-30T06:15:00"/>
    <d v="1899-12-30T06:20:00"/>
    <d v="1899-12-30T06:37:00"/>
    <s v="Yes"/>
    <n v="566"/>
    <x v="0"/>
    <x v="0"/>
  </r>
  <r>
    <s v="T2"/>
    <s v="Rome"/>
    <x v="0"/>
    <s v="EI402"/>
    <d v="2019-05-18T06:20:00"/>
    <s v="May"/>
    <s v="Saturday"/>
    <n v="7"/>
    <s v="None"/>
    <d v="2019-05-18T00:00:00"/>
    <d v="1899-12-30T06:20:00"/>
    <d v="1899-12-30T06:20:00"/>
    <d v="1899-12-30T06:27:00"/>
    <s v="No"/>
    <n v="566"/>
    <x v="0"/>
    <x v="0"/>
  </r>
  <r>
    <s v="T1"/>
    <s v="Moscow"/>
    <x v="32"/>
    <s v="SU2591"/>
    <d v="2019-05-17T22:55:00"/>
    <s v="May"/>
    <s v="Friday"/>
    <n v="39"/>
    <s v="Long"/>
    <d v="2019-05-17T00:00:00"/>
    <d v="1899-12-30T22:55:00"/>
    <d v="1899-12-30T23:00:00"/>
    <d v="1899-12-30T23:34:00"/>
    <s v="Yes"/>
    <n v="4"/>
    <x v="25"/>
    <x v="29"/>
  </r>
  <r>
    <s v="T1"/>
    <s v="London-STN"/>
    <x v="2"/>
    <s v="FR298"/>
    <d v="2019-05-17T21:55:00"/>
    <s v="May"/>
    <s v="Friday"/>
    <n v="8"/>
    <s v="None"/>
    <d v="2019-05-17T00:00:00"/>
    <d v="1899-12-30T21:55:00"/>
    <d v="1899-12-30T22:00:00"/>
    <d v="1899-12-30T22:03:00"/>
    <s v="No"/>
    <n v="520"/>
    <x v="2"/>
    <x v="2"/>
  </r>
  <r>
    <s v="T1"/>
    <s v="Cardiff"/>
    <x v="8"/>
    <s v="BE4528"/>
    <d v="2019-05-17T22:20:00"/>
    <s v="May"/>
    <s v="Friday"/>
    <n v="7"/>
    <s v="None"/>
    <d v="2019-05-17T00:00:00"/>
    <d v="1899-12-30T22:20:00"/>
    <d v="1899-12-30T22:20:00"/>
    <d v="1899-12-30T22:27:00"/>
    <s v="No"/>
    <n v="20"/>
    <x v="7"/>
    <x v="7"/>
  </r>
  <r>
    <s v="T1"/>
    <s v="Manchester"/>
    <x v="2"/>
    <s v="FR558"/>
    <d v="2019-05-17T20:30:00"/>
    <s v="May"/>
    <s v="Friday"/>
    <n v="6"/>
    <s v="None"/>
    <d v="2019-05-17T00:00:00"/>
    <d v="1899-12-30T20:30:00"/>
    <d v="1899-12-30T20:30:00"/>
    <d v="1899-12-30T20:36:00"/>
    <s v="No"/>
    <n v="520"/>
    <x v="2"/>
    <x v="2"/>
  </r>
  <r>
    <s v="T1"/>
    <s v="Glasgow"/>
    <x v="2"/>
    <s v="FR5776"/>
    <d v="2019-05-17T20:30:00"/>
    <s v="May"/>
    <s v="Friday"/>
    <n v="29"/>
    <s v="Medium"/>
    <d v="2019-05-17T00:00:00"/>
    <d v="1899-12-30T20:30:00"/>
    <d v="1899-12-30T20:30:00"/>
    <d v="1899-12-30T20:59:00"/>
    <s v="Yes"/>
    <n v="520"/>
    <x v="2"/>
    <x v="2"/>
  </r>
  <r>
    <s v="T2"/>
    <s v="Oslo"/>
    <x v="6"/>
    <s v="DY1363"/>
    <d v="2019-05-17T20:35:00"/>
    <s v="May"/>
    <s v="Friday"/>
    <n v="5"/>
    <s v="None"/>
    <d v="2019-05-17T00:00:00"/>
    <d v="1899-12-30T20:35:00"/>
    <d v="1899-12-30T20:40:00"/>
    <d v="1899-12-30T20:40:00"/>
    <s v="No"/>
    <n v="18"/>
    <x v="5"/>
    <x v="5"/>
  </r>
  <r>
    <s v="T1"/>
    <s v="Birmingham"/>
    <x v="2"/>
    <s v="FR666"/>
    <d v="2019-05-17T20:35:00"/>
    <s v="May"/>
    <s v="Friday"/>
    <n v="16"/>
    <s v="Short"/>
    <d v="2019-05-17T00:00:00"/>
    <d v="1899-12-30T20:35:00"/>
    <d v="1899-12-30T20:40:00"/>
    <d v="1899-12-30T20:51:00"/>
    <s v="No"/>
    <n v="520"/>
    <x v="2"/>
    <x v="2"/>
  </r>
  <r>
    <s v="T1"/>
    <s v="London-LHR"/>
    <x v="4"/>
    <s v="BA839"/>
    <d v="2019-05-17T20:45:00"/>
    <s v="May"/>
    <s v="Friday"/>
    <n v="26"/>
    <s v="Medium"/>
    <d v="2019-05-17T00:00:00"/>
    <d v="1899-12-30T20:45:00"/>
    <d v="1899-12-30T20:50:00"/>
    <d v="1899-12-30T21:11:00"/>
    <s v="Yes"/>
    <n v="40"/>
    <x v="4"/>
    <x v="4"/>
  </r>
  <r>
    <s v="T1"/>
    <s v="Amsterdam"/>
    <x v="7"/>
    <s v="KL942"/>
    <d v="2019-05-17T20:45:00"/>
    <s v="May"/>
    <s v="Friday"/>
    <n v="20"/>
    <s v="Medium"/>
    <d v="2019-05-17T00:00:00"/>
    <d v="1899-12-30T20:45:00"/>
    <d v="1899-12-30T20:50:00"/>
    <d v="1899-12-30T21:05:00"/>
    <s v="No"/>
    <n v="50"/>
    <x v="6"/>
    <x v="6"/>
  </r>
  <r>
    <s v="T1"/>
    <s v="Southampton"/>
    <x v="8"/>
    <s v="BE388"/>
    <d v="2019-05-17T20:50:00"/>
    <s v="May"/>
    <s v="Friday"/>
    <n v="29"/>
    <s v="Medium"/>
    <d v="2019-05-17T00:00:00"/>
    <d v="1899-12-30T20:50:00"/>
    <d v="1899-12-30T20:50:00"/>
    <d v="1899-12-30T21:19:00"/>
    <s v="Yes"/>
    <n v="20"/>
    <x v="7"/>
    <x v="7"/>
  </r>
  <r>
    <s v="T1"/>
    <s v="Liverpool"/>
    <x v="2"/>
    <s v="FR448"/>
    <d v="2019-05-17T20:55:00"/>
    <s v="May"/>
    <s v="Friday"/>
    <n v="26"/>
    <s v="Medium"/>
    <d v="2019-05-17T00:00:00"/>
    <d v="1899-12-30T20:55:00"/>
    <d v="1899-12-30T21:00:00"/>
    <d v="1899-12-30T21:21:00"/>
    <s v="Yes"/>
    <n v="520"/>
    <x v="2"/>
    <x v="2"/>
  </r>
  <r>
    <s v="T1"/>
    <s v="Edinburgh"/>
    <x v="2"/>
    <s v="FR818"/>
    <d v="2019-05-17T20:55:00"/>
    <s v="May"/>
    <s v="Friday"/>
    <n v="33"/>
    <s v="Long"/>
    <d v="2019-05-17T00:00:00"/>
    <d v="1899-12-30T20:55:00"/>
    <d v="1899-12-30T21:00:00"/>
    <d v="1899-12-30T21:28:00"/>
    <s v="Yes"/>
    <n v="520"/>
    <x v="2"/>
    <x v="2"/>
  </r>
  <r>
    <s v="T2"/>
    <s v="London-LHR"/>
    <x v="0"/>
    <s v="EI186"/>
    <d v="2019-05-17T21:10:00"/>
    <s v="May"/>
    <s v="Friday"/>
    <n v="1"/>
    <s v="None"/>
    <d v="2019-05-17T00:00:00"/>
    <d v="1899-12-30T21:10:00"/>
    <d v="1899-12-30T21:10:00"/>
    <d v="1899-12-30T21:11:00"/>
    <s v="No"/>
    <n v="566"/>
    <x v="0"/>
    <x v="0"/>
  </r>
  <r>
    <s v="T2"/>
    <s v="Paris-CDG"/>
    <x v="0"/>
    <s v="EI528"/>
    <d v="2019-05-17T18:50:00"/>
    <s v="May"/>
    <s v="Friday"/>
    <n v="46"/>
    <s v="Long"/>
    <d v="2019-05-17T00:00:00"/>
    <d v="1899-12-30T18:50:00"/>
    <d v="1899-12-30T18:50:00"/>
    <d v="1899-12-30T19:36:00"/>
    <s v="Yes"/>
    <n v="566"/>
    <x v="0"/>
    <x v="0"/>
  </r>
  <r>
    <s v="T1"/>
    <s v="London-LGW"/>
    <x v="2"/>
    <s v="FR118"/>
    <d v="2019-05-17T19:20:00"/>
    <s v="May"/>
    <s v="Friday"/>
    <n v="86"/>
    <s v="Long"/>
    <d v="2019-05-17T00:00:00"/>
    <d v="1899-12-30T19:20:00"/>
    <d v="1899-12-30T19:20:00"/>
    <d v="1899-12-30T20:46:00"/>
    <s v="Yes"/>
    <n v="520"/>
    <x v="2"/>
    <x v="2"/>
  </r>
  <r>
    <s v="T1"/>
    <s v="Brussels South"/>
    <x v="2"/>
    <s v="FR046"/>
    <d v="2019-05-17T19:25:00"/>
    <s v="May"/>
    <s v="Friday"/>
    <n v="14"/>
    <s v="Short"/>
    <d v="2019-05-17T00:00:00"/>
    <d v="1899-12-30T19:25:00"/>
    <d v="1899-12-30T19:30:00"/>
    <d v="1899-12-30T19:39:00"/>
    <s v="No"/>
    <n v="520"/>
    <x v="2"/>
    <x v="2"/>
  </r>
  <r>
    <s v="T1"/>
    <s v="Paris-BVA"/>
    <x v="2"/>
    <s v="FR026"/>
    <d v="2019-05-17T19:25:00"/>
    <s v="May"/>
    <s v="Friday"/>
    <n v="63"/>
    <s v="Long"/>
    <d v="2019-05-17T00:00:00"/>
    <d v="1899-12-30T19:25:00"/>
    <d v="1899-12-30T19:30:00"/>
    <d v="1899-12-30T20:28:00"/>
    <s v="Yes"/>
    <n v="520"/>
    <x v="2"/>
    <x v="2"/>
  </r>
  <r>
    <s v="T1"/>
    <s v="Luxembourg"/>
    <x v="3"/>
    <s v="LG4884"/>
    <d v="2019-05-17T19:30:00"/>
    <s v="May"/>
    <s v="Friday"/>
    <n v="8"/>
    <s v="None"/>
    <d v="2019-05-17T00:00:00"/>
    <d v="1899-12-30T19:30:00"/>
    <d v="1899-12-30T19:30:00"/>
    <d v="1899-12-30T19:38:00"/>
    <s v="No"/>
    <n v="4"/>
    <x v="3"/>
    <x v="3"/>
  </r>
  <r>
    <s v="T2"/>
    <s v="Manchester"/>
    <x v="0"/>
    <s v="EI212"/>
    <d v="2019-05-17T19:35:00"/>
    <s v="May"/>
    <s v="Friday"/>
    <n v="48"/>
    <s v="Long"/>
    <d v="2019-05-17T00:00:00"/>
    <d v="1899-12-30T19:35:00"/>
    <d v="1899-12-30T19:40:00"/>
    <d v="1899-12-30T20:23:00"/>
    <s v="Yes"/>
    <n v="566"/>
    <x v="0"/>
    <x v="0"/>
  </r>
  <r>
    <s v="T1"/>
    <s v="Newcastle"/>
    <x v="2"/>
    <s v="FR174"/>
    <d v="2019-05-17T19:35:00"/>
    <s v="May"/>
    <s v="Friday"/>
    <n v="72"/>
    <s v="Long"/>
    <d v="2019-05-17T00:00:00"/>
    <d v="1899-12-30T19:35:00"/>
    <d v="1899-12-30T19:40:00"/>
    <d v="1899-12-30T20:47:00"/>
    <s v="Yes"/>
    <n v="520"/>
    <x v="2"/>
    <x v="2"/>
  </r>
  <r>
    <s v="T1"/>
    <s v="East Midlands"/>
    <x v="2"/>
    <s v="FR536"/>
    <d v="2019-05-17T19:40:00"/>
    <s v="May"/>
    <s v="Friday"/>
    <n v="33"/>
    <s v="Long"/>
    <d v="2019-05-17T00:00:00"/>
    <d v="1899-12-30T19:40:00"/>
    <d v="1899-12-30T19:40:00"/>
    <d v="1899-12-30T20:13:00"/>
    <s v="Yes"/>
    <n v="520"/>
    <x v="2"/>
    <x v="2"/>
  </r>
  <r>
    <s v="T1"/>
    <s v="Bristol"/>
    <x v="2"/>
    <s v="FR508"/>
    <d v="2019-05-17T19:40:00"/>
    <s v="May"/>
    <s v="Friday"/>
    <n v="25"/>
    <s v="Medium"/>
    <d v="2019-05-17T00:00:00"/>
    <d v="1899-12-30T19:40:00"/>
    <d v="1899-12-30T19:40:00"/>
    <d v="1899-12-30T20:05:00"/>
    <s v="Yes"/>
    <n v="520"/>
    <x v="2"/>
    <x v="2"/>
  </r>
  <r>
    <s v="T1"/>
    <s v="London-LHR"/>
    <x v="4"/>
    <s v="BA823"/>
    <d v="2019-05-17T19:50:00"/>
    <s v="May"/>
    <s v="Friday"/>
    <n v="26"/>
    <s v="Medium"/>
    <d v="2019-05-17T00:00:00"/>
    <d v="1899-12-30T19:50:00"/>
    <d v="1899-12-30T19:50:00"/>
    <d v="1899-12-30T20:16:00"/>
    <s v="Yes"/>
    <n v="40"/>
    <x v="4"/>
    <x v="4"/>
  </r>
  <r>
    <s v="T1"/>
    <s v="Paris-Orly"/>
    <x v="5"/>
    <s v="TO3729"/>
    <d v="2019-05-17T19:50:00"/>
    <s v="May"/>
    <s v="Friday"/>
    <n v="8"/>
    <s v="None"/>
    <d v="2019-05-17T00:00:00"/>
    <d v="1899-12-30T19:50:00"/>
    <d v="1899-12-30T19:50:00"/>
    <d v="1899-12-30T19:58:00"/>
    <s v="No"/>
    <n v="4"/>
    <x v="3"/>
    <x v="3"/>
  </r>
  <r>
    <s v="T2"/>
    <s v="Birmingham"/>
    <x v="0"/>
    <s v="EI276"/>
    <d v="2019-05-17T19:55:00"/>
    <s v="May"/>
    <s v="Friday"/>
    <n v="13"/>
    <s v="Short"/>
    <d v="2019-05-17T00:00:00"/>
    <d v="1899-12-30T19:55:00"/>
    <d v="1899-12-30T20:00:00"/>
    <d v="1899-12-30T20:08:00"/>
    <s v="No"/>
    <n v="566"/>
    <x v="0"/>
    <x v="0"/>
  </r>
  <r>
    <s v="T1"/>
    <s v="London - LCY"/>
    <x v="4"/>
    <s v="BA4471"/>
    <d v="2019-05-17T19:55:00"/>
    <s v="May"/>
    <s v="Friday"/>
    <n v="33"/>
    <s v="Long"/>
    <d v="2019-05-17T00:00:00"/>
    <d v="1899-12-30T19:55:00"/>
    <d v="1899-12-30T20:00:00"/>
    <d v="1899-12-30T20:28:00"/>
    <s v="Yes"/>
    <n v="40"/>
    <x v="4"/>
    <x v="4"/>
  </r>
  <r>
    <s v="T1"/>
    <s v="Faro"/>
    <x v="2"/>
    <s v="FR9370"/>
    <d v="2019-05-17T20:00:00"/>
    <s v="May"/>
    <s v="Friday"/>
    <n v="5"/>
    <s v="None"/>
    <d v="2019-05-17T00:00:00"/>
    <d v="1899-12-30T20:00:00"/>
    <d v="1899-12-30T20:00:00"/>
    <d v="1899-12-30T20:05:00"/>
    <s v="No"/>
    <n v="520"/>
    <x v="2"/>
    <x v="2"/>
  </r>
  <r>
    <s v="T2"/>
    <s v="London-LHR"/>
    <x v="0"/>
    <s v="EI184"/>
    <d v="2019-05-17T20:10:00"/>
    <s v="May"/>
    <s v="Friday"/>
    <n v="31"/>
    <s v="Long"/>
    <d v="2019-05-17T00:00:00"/>
    <d v="1899-12-30T20:10:00"/>
    <d v="1899-12-30T20:10:00"/>
    <d v="1899-12-30T20:41:00"/>
    <s v="Yes"/>
    <n v="566"/>
    <x v="0"/>
    <x v="0"/>
  </r>
  <r>
    <s v="T1"/>
    <s v="London-STN"/>
    <x v="2"/>
    <s v="FR272"/>
    <d v="2019-05-17T20:20:00"/>
    <s v="May"/>
    <s v="Friday"/>
    <n v="41"/>
    <s v="Long"/>
    <d v="2019-05-17T00:00:00"/>
    <d v="1899-12-30T20:20:00"/>
    <d v="1899-12-30T20:20:00"/>
    <d v="1899-12-30T21:01:00"/>
    <s v="Yes"/>
    <n v="520"/>
    <x v="2"/>
    <x v="2"/>
  </r>
  <r>
    <s v="T2"/>
    <s v="Milan"/>
    <x v="0"/>
    <s v="EI436"/>
    <d v="2019-05-17T18:20:00"/>
    <s v="May"/>
    <s v="Friday"/>
    <n v="17"/>
    <s v="Short"/>
    <d v="2019-05-17T00:00:00"/>
    <d v="1899-12-30T18:20:00"/>
    <d v="1899-12-30T18:20:00"/>
    <d v="1899-12-30T18:37:00"/>
    <s v="No"/>
    <n v="566"/>
    <x v="0"/>
    <x v="0"/>
  </r>
  <r>
    <s v="T1"/>
    <s v="London-LTN"/>
    <x v="2"/>
    <s v="FR340"/>
    <d v="2019-05-17T18:20:00"/>
    <s v="May"/>
    <s v="Friday"/>
    <n v="21"/>
    <s v="Medium"/>
    <d v="2019-05-17T00:00:00"/>
    <d v="1899-12-30T18:20:00"/>
    <d v="1899-12-30T18:20:00"/>
    <d v="1899-12-30T18:41:00"/>
    <s v="Yes"/>
    <n v="520"/>
    <x v="2"/>
    <x v="2"/>
  </r>
  <r>
    <s v="T2"/>
    <s v="Glasgow"/>
    <x v="0"/>
    <s v="EI3228"/>
    <d v="2019-05-17T18:30:00"/>
    <s v="May"/>
    <s v="Friday"/>
    <n v="35"/>
    <s v="Long"/>
    <d v="2019-05-17T00:00:00"/>
    <d v="1899-12-30T18:30:00"/>
    <d v="1899-12-30T18:30:00"/>
    <d v="1899-12-30T19:05:00"/>
    <s v="Yes"/>
    <n v="566"/>
    <x v="0"/>
    <x v="0"/>
  </r>
  <r>
    <s v="T2"/>
    <s v="Alicante"/>
    <x v="0"/>
    <s v="EI574"/>
    <d v="2019-05-17T18:30:00"/>
    <s v="May"/>
    <s v="Friday"/>
    <n v="27"/>
    <s v="Medium"/>
    <d v="2019-05-17T00:00:00"/>
    <d v="1899-12-30T18:30:00"/>
    <d v="1899-12-30T18:30:00"/>
    <d v="1899-12-30T18:57:00"/>
    <s v="Yes"/>
    <n v="566"/>
    <x v="0"/>
    <x v="0"/>
  </r>
  <r>
    <s v="T1"/>
    <s v="Palma"/>
    <x v="2"/>
    <s v="FR9997"/>
    <d v="2019-05-17T18:35:00"/>
    <s v="May"/>
    <s v="Friday"/>
    <n v="83"/>
    <s v="Long"/>
    <d v="2019-05-17T00:00:00"/>
    <d v="1899-12-30T18:35:00"/>
    <d v="1899-12-30T18:40:00"/>
    <d v="1899-12-30T19:58:00"/>
    <s v="Yes"/>
    <n v="520"/>
    <x v="2"/>
    <x v="2"/>
  </r>
  <r>
    <s v="T2"/>
    <s v="Brussels"/>
    <x v="0"/>
    <s v="EI638"/>
    <d v="2019-05-17T18:40:00"/>
    <s v="May"/>
    <s v="Friday"/>
    <n v="68"/>
    <s v="Long"/>
    <d v="2019-05-17T00:00:00"/>
    <d v="1899-12-30T18:40:00"/>
    <d v="1899-12-30T18:40:00"/>
    <d v="1899-12-30T19:48:00"/>
    <s v="Yes"/>
    <n v="566"/>
    <x v="0"/>
    <x v="0"/>
  </r>
  <r>
    <s v="T2"/>
    <s v="Barcelona"/>
    <x v="0"/>
    <s v="EI564"/>
    <d v="2019-05-17T18:45:00"/>
    <s v="May"/>
    <s v="Friday"/>
    <n v="20"/>
    <s v="Medium"/>
    <d v="2019-05-17T00:00:00"/>
    <d v="1899-12-30T18:45:00"/>
    <d v="1899-12-30T18:50:00"/>
    <d v="1899-12-30T19:05:00"/>
    <s v="No"/>
    <n v="566"/>
    <x v="0"/>
    <x v="0"/>
  </r>
  <r>
    <s v="T2"/>
    <s v="Donegal"/>
    <x v="0"/>
    <s v="EI3408"/>
    <d v="2019-05-17T18:50:00"/>
    <s v="May"/>
    <s v="Friday"/>
    <n v="4"/>
    <s v="None"/>
    <d v="2019-05-17T00:00:00"/>
    <d v="1899-12-30T18:50:00"/>
    <d v="1899-12-30T18:50:00"/>
    <d v="1899-12-30T18:54:00"/>
    <s v="No"/>
    <n v="566"/>
    <x v="0"/>
    <x v="0"/>
  </r>
  <r>
    <s v="T2"/>
    <s v="Kerry"/>
    <x v="0"/>
    <s v="EI3208"/>
    <d v="2019-05-17T18:55:00"/>
    <s v="May"/>
    <s v="Friday"/>
    <n v="93"/>
    <s v="Long"/>
    <d v="2019-05-17T00:00:00"/>
    <d v="1899-12-30T18:55:00"/>
    <d v="1899-12-30T19:00:00"/>
    <d v="1899-12-30T20:28:00"/>
    <s v="Yes"/>
    <n v="566"/>
    <x v="0"/>
    <x v="0"/>
  </r>
  <r>
    <s v="T1"/>
    <s v="London-STN"/>
    <x v="2"/>
    <s v="FR288"/>
    <d v="2019-05-17T18:55:00"/>
    <s v="May"/>
    <s v="Friday"/>
    <n v="15"/>
    <s v="Short"/>
    <d v="2019-05-17T00:00:00"/>
    <d v="1899-12-30T18:55:00"/>
    <d v="1899-12-30T19:00:00"/>
    <d v="1899-12-30T19:10:00"/>
    <s v="No"/>
    <n v="520"/>
    <x v="2"/>
    <x v="2"/>
  </r>
  <r>
    <s v="T1"/>
    <s v="Amsterdam"/>
    <x v="2"/>
    <s v="FR3006"/>
    <d v="2019-05-17T19:00:00"/>
    <s v="May"/>
    <s v="Friday"/>
    <n v="42"/>
    <s v="Long"/>
    <d v="2019-05-17T00:00:00"/>
    <d v="1899-12-30T19:00:00"/>
    <d v="1899-12-30T19:00:00"/>
    <d v="1899-12-30T19:42:00"/>
    <s v="Yes"/>
    <n v="520"/>
    <x v="2"/>
    <x v="2"/>
  </r>
  <r>
    <s v="T2"/>
    <s v="London-LHR"/>
    <x v="0"/>
    <s v="EI182"/>
    <d v="2019-05-17T19:00:00"/>
    <s v="May"/>
    <s v="Friday"/>
    <n v="2"/>
    <s v="None"/>
    <d v="2019-05-17T00:00:00"/>
    <d v="1899-12-30T19:00:00"/>
    <d v="1899-12-30T19:00:00"/>
    <d v="1899-12-30T19:02:00"/>
    <s v="No"/>
    <n v="566"/>
    <x v="0"/>
    <x v="0"/>
  </r>
  <r>
    <s v="T1"/>
    <s v="Barcelona"/>
    <x v="2"/>
    <s v="FR3977"/>
    <d v="2019-05-17T19:00:00"/>
    <s v="May"/>
    <s v="Friday"/>
    <n v="39"/>
    <s v="Long"/>
    <d v="2019-05-17T00:00:00"/>
    <d v="1899-12-30T19:00:00"/>
    <d v="1899-12-30T19:00:00"/>
    <d v="1899-12-30T19:39:00"/>
    <s v="Yes"/>
    <n v="520"/>
    <x v="2"/>
    <x v="2"/>
  </r>
  <r>
    <s v="T1"/>
    <s v="Szczecin"/>
    <x v="2"/>
    <s v="FR5322"/>
    <d v="2019-05-17T19:00:00"/>
    <s v="May"/>
    <s v="Friday"/>
    <n v="36"/>
    <s v="Long"/>
    <d v="2019-05-17T00:00:00"/>
    <d v="1899-12-30T19:00:00"/>
    <d v="1899-12-30T19:00:00"/>
    <d v="1899-12-30T19:36:00"/>
    <s v="Yes"/>
    <n v="520"/>
    <x v="2"/>
    <x v="2"/>
  </r>
  <r>
    <s v="T2"/>
    <s v="Lisbon"/>
    <x v="0"/>
    <s v="EI486"/>
    <d v="2019-05-17T19:00:00"/>
    <s v="May"/>
    <s v="Friday"/>
    <n v="47"/>
    <s v="Long"/>
    <d v="2019-05-17T00:00:00"/>
    <d v="1899-12-30T19:00:00"/>
    <d v="1899-12-30T19:00:00"/>
    <d v="1899-12-30T19:47:00"/>
    <s v="Yes"/>
    <n v="566"/>
    <x v="0"/>
    <x v="0"/>
  </r>
  <r>
    <s v="T1"/>
    <s v="Manchester"/>
    <x v="2"/>
    <s v="FR1556"/>
    <d v="2019-05-17T19:05:00"/>
    <s v="May"/>
    <s v="Friday"/>
    <n v="34"/>
    <s v="Long"/>
    <d v="2019-05-17T00:00:00"/>
    <d v="1899-12-30T19:05:00"/>
    <d v="1899-12-30T19:10:00"/>
    <d v="1899-12-30T19:39:00"/>
    <s v="Yes"/>
    <n v="520"/>
    <x v="2"/>
    <x v="2"/>
  </r>
  <r>
    <s v="T1"/>
    <s v="Frankfurt"/>
    <x v="2"/>
    <s v="FR383"/>
    <d v="2019-05-17T19:10:00"/>
    <s v="May"/>
    <s v="Friday"/>
    <n v="40"/>
    <s v="Long"/>
    <d v="2019-05-17T00:00:00"/>
    <d v="1899-12-30T19:10:00"/>
    <d v="1899-12-30T19:10:00"/>
    <d v="1899-12-30T19:50:00"/>
    <s v="Yes"/>
    <n v="520"/>
    <x v="2"/>
    <x v="2"/>
  </r>
  <r>
    <s v="T2"/>
    <s v="Palma"/>
    <x v="0"/>
    <s v="EI738"/>
    <d v="2019-05-17T19:10:00"/>
    <s v="May"/>
    <s v="Friday"/>
    <n v="46"/>
    <s v="Long"/>
    <d v="2019-05-17T00:00:00"/>
    <d v="1899-12-30T19:10:00"/>
    <d v="1899-12-30T19:10:00"/>
    <d v="1899-12-30T19:56:00"/>
    <s v="Yes"/>
    <n v="566"/>
    <x v="0"/>
    <x v="0"/>
  </r>
  <r>
    <s v="T2"/>
    <s v="Malaga"/>
    <x v="0"/>
    <s v="EI588"/>
    <d v="2019-05-17T19:15:00"/>
    <s v="May"/>
    <s v="Friday"/>
    <n v="22"/>
    <s v="Medium"/>
    <d v="2019-05-17T00:00:00"/>
    <d v="1899-12-30T19:15:00"/>
    <d v="1899-12-30T19:20:00"/>
    <d v="1899-12-30T19:37:00"/>
    <s v="Yes"/>
    <n v="566"/>
    <x v="0"/>
    <x v="0"/>
  </r>
  <r>
    <s v="T2"/>
    <s v="Leeds Bradford"/>
    <x v="0"/>
    <s v="EI3394"/>
    <d v="2019-05-17T19:15:00"/>
    <s v="May"/>
    <s v="Friday"/>
    <n v="48"/>
    <s v="Long"/>
    <d v="2019-05-17T00:00:00"/>
    <d v="1899-12-30T19:15:00"/>
    <d v="1899-12-30T19:20:00"/>
    <d v="1899-12-30T20:03:00"/>
    <s v="Yes"/>
    <n v="566"/>
    <x v="0"/>
    <x v="0"/>
  </r>
  <r>
    <s v="T1"/>
    <s v="Tenerife"/>
    <x v="10"/>
    <s v="TOM1580"/>
    <d v="2019-05-17T17:20:00"/>
    <s v="May"/>
    <s v="Friday"/>
    <n v="48"/>
    <s v="Long"/>
    <d v="2019-05-17T00:00:00"/>
    <d v="1899-12-30T17:20:00"/>
    <d v="1899-12-30T17:20:00"/>
    <d v="1899-12-30T18:08:00"/>
    <s v="Yes"/>
    <n v="29"/>
    <x v="9"/>
    <x v="9"/>
  </r>
  <r>
    <s v="T1"/>
    <s v="Amsterdam"/>
    <x v="7"/>
    <s v="KL938"/>
    <d v="2019-05-17T17:20:00"/>
    <s v="May"/>
    <s v="Friday"/>
    <n v="55"/>
    <s v="Long"/>
    <d v="2019-05-17T00:00:00"/>
    <d v="1899-12-30T17:20:00"/>
    <d v="1899-12-30T17:20:00"/>
    <d v="1899-12-30T18:15:00"/>
    <s v="Yes"/>
    <n v="50"/>
    <x v="6"/>
    <x v="6"/>
  </r>
  <r>
    <s v="T2"/>
    <s v="Faro"/>
    <x v="0"/>
    <s v="EI496"/>
    <d v="2019-05-17T17:25:00"/>
    <s v="May"/>
    <s v="Friday"/>
    <n v="10"/>
    <s v="Short"/>
    <d v="2019-05-17T00:00:00"/>
    <d v="1899-12-30T17:25:00"/>
    <d v="1899-12-30T17:30:00"/>
    <d v="1899-12-30T17:35:00"/>
    <s v="No"/>
    <n v="566"/>
    <x v="0"/>
    <x v="0"/>
  </r>
  <r>
    <s v="T1"/>
    <s v="Nice"/>
    <x v="2"/>
    <s v="FR1958"/>
    <d v="2019-05-17T17:25:00"/>
    <s v="May"/>
    <s v="Friday"/>
    <n v="58"/>
    <s v="Long"/>
    <d v="2019-05-17T00:00:00"/>
    <d v="1899-12-30T17:25:00"/>
    <d v="1899-12-30T17:30:00"/>
    <d v="1899-12-30T18:23:00"/>
    <s v="Yes"/>
    <n v="520"/>
    <x v="2"/>
    <x v="2"/>
  </r>
  <r>
    <s v="T2"/>
    <s v="Bristol"/>
    <x v="0"/>
    <s v="EI3286"/>
    <d v="2019-05-17T17:30:00"/>
    <s v="May"/>
    <s v="Friday"/>
    <n v="48"/>
    <s v="Long"/>
    <d v="2019-05-17T00:00:00"/>
    <d v="1899-12-30T17:30:00"/>
    <d v="1899-12-30T17:30:00"/>
    <d v="1899-12-30T18:18:00"/>
    <s v="Yes"/>
    <n v="566"/>
    <x v="0"/>
    <x v="0"/>
  </r>
  <r>
    <s v="T1"/>
    <s v="Lisbon"/>
    <x v="11"/>
    <s v="TP1327"/>
    <d v="2019-05-17T17:30:00"/>
    <s v="May"/>
    <s v="Friday"/>
    <n v="102"/>
    <s v="Long"/>
    <d v="2019-05-17T00:00:00"/>
    <d v="1899-12-30T17:30:00"/>
    <d v="1899-12-30T17:30:00"/>
    <d v="1899-12-30T19:12:00"/>
    <s v="Yes"/>
    <n v="23"/>
    <x v="10"/>
    <x v="10"/>
  </r>
  <r>
    <s v="T2"/>
    <s v="Dusseldorf"/>
    <x v="0"/>
    <s v="EI698"/>
    <d v="2019-05-17T17:30:00"/>
    <s v="May"/>
    <s v="Friday"/>
    <n v="10"/>
    <s v="Short"/>
    <d v="2019-05-17T00:00:00"/>
    <d v="1899-12-30T17:30:00"/>
    <d v="1899-12-30T17:30:00"/>
    <d v="1899-12-30T17:40:00"/>
    <s v="No"/>
    <n v="566"/>
    <x v="0"/>
    <x v="0"/>
  </r>
  <r>
    <s v="T1"/>
    <s v="Madrid"/>
    <x v="2"/>
    <s v="FR7156"/>
    <d v="2019-05-17T17:30:00"/>
    <s v="May"/>
    <s v="Friday"/>
    <n v="20"/>
    <s v="Medium"/>
    <d v="2019-05-17T00:00:00"/>
    <d v="1899-12-30T17:30:00"/>
    <d v="1899-12-30T17:30:00"/>
    <d v="1899-12-30T17:50:00"/>
    <s v="No"/>
    <n v="520"/>
    <x v="2"/>
    <x v="2"/>
  </r>
  <r>
    <s v="T1"/>
    <s v="RMU"/>
    <x v="2"/>
    <s v="FR7094"/>
    <d v="2019-05-17T17:40:00"/>
    <s v="May"/>
    <s v="Friday"/>
    <n v="1"/>
    <s v="None"/>
    <d v="2019-05-17T00:00:00"/>
    <d v="1899-12-30T17:40:00"/>
    <d v="1899-12-30T17:40:00"/>
    <d v="1899-12-30T17:41:00"/>
    <s v="No"/>
    <n v="520"/>
    <x v="2"/>
    <x v="2"/>
  </r>
  <r>
    <s v="T1"/>
    <s v="Kaunas"/>
    <x v="2"/>
    <s v="FR2971"/>
    <d v="2019-05-17T17:40:00"/>
    <s v="May"/>
    <s v="Friday"/>
    <n v="65"/>
    <s v="Long"/>
    <d v="2019-05-17T00:00:00"/>
    <d v="1899-12-30T17:40:00"/>
    <d v="1899-12-30T17:40:00"/>
    <d v="1899-12-30T18:45:00"/>
    <s v="Yes"/>
    <n v="520"/>
    <x v="2"/>
    <x v="2"/>
  </r>
  <r>
    <s v="T2"/>
    <s v="Montpellier"/>
    <x v="0"/>
    <s v="EI540"/>
    <d v="2019-05-17T17:45:00"/>
    <s v="May"/>
    <s v="Friday"/>
    <n v="12"/>
    <s v="Short"/>
    <d v="2019-05-17T00:00:00"/>
    <d v="1899-12-30T17:45:00"/>
    <d v="1899-12-30T17:50:00"/>
    <d v="1899-12-30T17:57:00"/>
    <s v="No"/>
    <n v="566"/>
    <x v="0"/>
    <x v="0"/>
  </r>
  <r>
    <s v="T2"/>
    <s v="London-LGW"/>
    <x v="0"/>
    <s v="EI244"/>
    <d v="2019-05-17T17:45:00"/>
    <s v="May"/>
    <s v="Friday"/>
    <n v="25"/>
    <s v="Medium"/>
    <d v="2019-05-17T00:00:00"/>
    <d v="1899-12-30T17:45:00"/>
    <d v="1899-12-30T17:50:00"/>
    <d v="1899-12-30T18:10:00"/>
    <s v="Yes"/>
    <n v="566"/>
    <x v="0"/>
    <x v="0"/>
  </r>
  <r>
    <s v="T2"/>
    <s v="Zurich"/>
    <x v="0"/>
    <s v="EI348"/>
    <d v="2019-05-17T17:45:00"/>
    <s v="May"/>
    <s v="Friday"/>
    <n v="49"/>
    <s v="Long"/>
    <d v="2019-05-17T00:00:00"/>
    <d v="1899-12-30T17:45:00"/>
    <d v="1899-12-30T17:50:00"/>
    <d v="1899-12-30T18:34:00"/>
    <s v="Yes"/>
    <n v="566"/>
    <x v="0"/>
    <x v="0"/>
  </r>
  <r>
    <s v="T1"/>
    <s v="Munich"/>
    <x v="12"/>
    <s v="LH2517"/>
    <d v="2019-05-17T17:50:00"/>
    <s v="May"/>
    <s v="Friday"/>
    <n v="12"/>
    <s v="Short"/>
    <d v="2019-05-17T00:00:00"/>
    <d v="1899-12-30T17:50:00"/>
    <d v="1899-12-30T17:50:00"/>
    <d v="1899-12-30T18:02:00"/>
    <s v="No"/>
    <n v="17"/>
    <x v="11"/>
    <x v="11"/>
  </r>
  <r>
    <s v="T1"/>
    <s v="Liverpool"/>
    <x v="2"/>
    <s v="FR446"/>
    <d v="2019-05-17T17:50:00"/>
    <s v="May"/>
    <s v="Friday"/>
    <n v="46"/>
    <s v="Long"/>
    <d v="2019-05-17T00:00:00"/>
    <d v="1899-12-30T17:50:00"/>
    <d v="1899-12-30T17:50:00"/>
    <d v="1899-12-30T18:36:00"/>
    <s v="Yes"/>
    <n v="520"/>
    <x v="2"/>
    <x v="2"/>
  </r>
  <r>
    <s v="T1"/>
    <s v="Malaga"/>
    <x v="2"/>
    <s v="FR7054"/>
    <d v="2019-05-17T17:55:00"/>
    <s v="May"/>
    <s v="Friday"/>
    <n v="28"/>
    <s v="Medium"/>
    <d v="2019-05-17T00:00:00"/>
    <d v="1899-12-30T17:55:00"/>
    <d v="1899-12-30T18:00:00"/>
    <d v="1899-12-30T18:23:00"/>
    <s v="Yes"/>
    <n v="520"/>
    <x v="2"/>
    <x v="2"/>
  </r>
  <r>
    <s v="T2"/>
    <s v="Berlin"/>
    <x v="0"/>
    <s v="EI338"/>
    <d v="2019-05-17T17:55:00"/>
    <s v="May"/>
    <s v="Friday"/>
    <n v="37"/>
    <s v="Long"/>
    <d v="2019-05-17T00:00:00"/>
    <d v="1899-12-30T17:55:00"/>
    <d v="1899-12-30T18:00:00"/>
    <d v="1899-12-30T18:32:00"/>
    <s v="Yes"/>
    <n v="566"/>
    <x v="0"/>
    <x v="0"/>
  </r>
  <r>
    <s v="T1"/>
    <s v="Prague"/>
    <x v="2"/>
    <s v="FR7326"/>
    <d v="2019-05-17T17:55:00"/>
    <s v="May"/>
    <s v="Friday"/>
    <n v="104"/>
    <s v="Long"/>
    <d v="2019-05-17T00:00:00"/>
    <d v="1899-12-30T17:55:00"/>
    <d v="1899-12-30T18:00:00"/>
    <d v="1899-12-30T19:39:00"/>
    <s v="Yes"/>
    <n v="520"/>
    <x v="2"/>
    <x v="2"/>
  </r>
  <r>
    <s v="T2"/>
    <s v="London-LHR"/>
    <x v="0"/>
    <s v="EI178"/>
    <d v="2019-05-17T18:00:00"/>
    <s v="May"/>
    <s v="Friday"/>
    <n v="44"/>
    <s v="Long"/>
    <d v="2019-05-17T00:00:00"/>
    <d v="1899-12-30T18:00:00"/>
    <d v="1899-12-30T18:00:00"/>
    <d v="1899-12-30T18:44:00"/>
    <s v="Yes"/>
    <n v="566"/>
    <x v="0"/>
    <x v="0"/>
  </r>
  <r>
    <s v="T2"/>
    <s v="Edinburgh"/>
    <x v="0"/>
    <s v="EI3258"/>
    <d v="2019-05-17T18:00:00"/>
    <s v="May"/>
    <s v="Friday"/>
    <n v="107"/>
    <s v="Long"/>
    <d v="2019-05-17T00:00:00"/>
    <d v="1899-12-30T18:00:00"/>
    <d v="1899-12-30T18:00:00"/>
    <d v="1899-12-30T19:47:00"/>
    <s v="Yes"/>
    <n v="566"/>
    <x v="0"/>
    <x v="0"/>
  </r>
  <r>
    <s v="T2"/>
    <s v="London - LCY"/>
    <x v="0"/>
    <s v="EI290"/>
    <d v="2019-05-17T18:00:00"/>
    <s v="May"/>
    <s v="Friday"/>
    <n v="4"/>
    <s v="None"/>
    <d v="2019-05-17T00:00:00"/>
    <d v="1899-12-30T18:00:00"/>
    <d v="1899-12-30T18:00:00"/>
    <d v="1899-12-30T18:04:00"/>
    <s v="No"/>
    <n v="566"/>
    <x v="0"/>
    <x v="0"/>
  </r>
  <r>
    <s v="T1"/>
    <s v="Madrid"/>
    <x v="13"/>
    <s v="I23791"/>
    <d v="2019-05-17T18:05:00"/>
    <s v="May"/>
    <s v="Friday"/>
    <n v="5"/>
    <s v="None"/>
    <d v="2019-05-17T00:00:00"/>
    <d v="1899-12-30T18:05:00"/>
    <d v="1899-12-30T18:10:00"/>
    <d v="1899-12-30T18:10:00"/>
    <s v="No"/>
    <n v="4"/>
    <x v="12"/>
    <x v="12"/>
  </r>
  <r>
    <s v="T1"/>
    <s v="Milan-BGY"/>
    <x v="2"/>
    <s v="FR4844"/>
    <d v="2019-05-17T18:05:00"/>
    <s v="May"/>
    <s v="Friday"/>
    <n v="5"/>
    <s v="None"/>
    <d v="2019-05-17T00:00:00"/>
    <d v="1899-12-30T18:05:00"/>
    <d v="1899-12-30T18:10:00"/>
    <d v="1899-12-30T18:10:00"/>
    <s v="No"/>
    <n v="520"/>
    <x v="2"/>
    <x v="2"/>
  </r>
  <r>
    <s v="T1"/>
    <s v="Brussels"/>
    <x v="2"/>
    <s v="FR1456"/>
    <d v="2019-05-17T18:05:00"/>
    <s v="May"/>
    <s v="Friday"/>
    <n v="46"/>
    <s v="Long"/>
    <d v="2019-05-17T00:00:00"/>
    <d v="1899-12-30T18:05:00"/>
    <d v="1899-12-30T18:10:00"/>
    <d v="1899-12-30T18:51:00"/>
    <s v="Yes"/>
    <n v="520"/>
    <x v="2"/>
    <x v="2"/>
  </r>
  <r>
    <s v="T1"/>
    <s v="Madrid"/>
    <x v="38"/>
    <s v="ET713"/>
    <d v="2019-05-17T18:10:00"/>
    <s v="May"/>
    <s v="Friday"/>
    <n v="6"/>
    <s v="None"/>
    <d v="2019-05-17T00:00:00"/>
    <d v="1899-12-30T18:10:00"/>
    <d v="1899-12-30T18:10:00"/>
    <d v="1899-12-30T18:16:00"/>
    <s v="No"/>
    <n v="1"/>
    <x v="26"/>
    <x v="26"/>
  </r>
  <r>
    <s v="T1"/>
    <s v="Bydgoszcz"/>
    <x v="2"/>
    <s v="FR1892"/>
    <d v="2019-05-17T18:10:00"/>
    <s v="May"/>
    <s v="Friday"/>
    <n v="6"/>
    <s v="None"/>
    <d v="2019-05-17T00:00:00"/>
    <d v="1899-12-30T18:10:00"/>
    <d v="1899-12-30T18:10:00"/>
    <d v="1899-12-30T18:16:00"/>
    <s v="No"/>
    <n v="520"/>
    <x v="2"/>
    <x v="2"/>
  </r>
  <r>
    <s v="T2"/>
    <s v="Amsterdam"/>
    <x v="0"/>
    <s v="EI610"/>
    <d v="2019-05-17T18:10:00"/>
    <s v="May"/>
    <s v="Friday"/>
    <n v="32"/>
    <s v="Long"/>
    <d v="2019-05-17T00:00:00"/>
    <d v="1899-12-30T18:10:00"/>
    <d v="1899-12-30T18:10:00"/>
    <d v="1899-12-30T18:42:00"/>
    <s v="Yes"/>
    <n v="566"/>
    <x v="0"/>
    <x v="0"/>
  </r>
  <r>
    <s v="T2"/>
    <s v="Munich"/>
    <x v="0"/>
    <s v="EI356"/>
    <d v="2019-05-17T16:20:00"/>
    <s v="May"/>
    <s v="Friday"/>
    <n v="9"/>
    <s v="None"/>
    <d v="2019-05-17T00:00:00"/>
    <d v="1899-12-30T16:20:00"/>
    <d v="1899-12-30T16:20:00"/>
    <d v="1899-12-30T16:29:00"/>
    <s v="No"/>
    <n v="566"/>
    <x v="0"/>
    <x v="0"/>
  </r>
  <r>
    <s v="T2"/>
    <s v="Boston"/>
    <x v="0"/>
    <s v="EI139"/>
    <d v="2019-05-17T16:20:00"/>
    <s v="May"/>
    <s v="Friday"/>
    <n v="32"/>
    <s v="Long"/>
    <d v="2019-05-17T00:00:00"/>
    <d v="1899-12-30T16:20:00"/>
    <d v="1899-12-30T16:20:00"/>
    <d v="1899-12-30T16:52:00"/>
    <s v="Yes"/>
    <n v="566"/>
    <x v="0"/>
    <x v="0"/>
  </r>
  <r>
    <s v="T2"/>
    <s v="Isle Of Man"/>
    <x v="0"/>
    <s v="EI3216"/>
    <d v="2019-05-17T16:20:00"/>
    <s v="May"/>
    <s v="Friday"/>
    <n v="0"/>
    <s v="None"/>
    <d v="2019-05-17T00:00:00"/>
    <d v="1899-12-30T16:20:00"/>
    <d v="1899-12-30T16:20:00"/>
    <d v="1899-12-30T16:20:00"/>
    <s v="No"/>
    <n v="566"/>
    <x v="0"/>
    <x v="0"/>
  </r>
  <r>
    <s v="T1"/>
    <s v="Southampton"/>
    <x v="8"/>
    <s v="BE386"/>
    <d v="2019-05-17T16:25:00"/>
    <s v="May"/>
    <s v="Friday"/>
    <n v="46"/>
    <s v="Long"/>
    <d v="2019-05-17T00:00:00"/>
    <d v="1899-12-30T16:25:00"/>
    <d v="1899-12-30T16:30:00"/>
    <d v="1899-12-30T17:11:00"/>
    <s v="Yes"/>
    <n v="20"/>
    <x v="7"/>
    <x v="7"/>
  </r>
  <r>
    <s v="T1"/>
    <s v="Rome"/>
    <x v="2"/>
    <s v="FR9434"/>
    <d v="2019-05-17T16:30:00"/>
    <s v="May"/>
    <s v="Friday"/>
    <n v="26"/>
    <s v="Medium"/>
    <d v="2019-05-17T00:00:00"/>
    <d v="1899-12-30T16:30:00"/>
    <d v="1899-12-30T16:30:00"/>
    <d v="1899-12-30T16:56:00"/>
    <s v="Yes"/>
    <n v="520"/>
    <x v="2"/>
    <x v="2"/>
  </r>
  <r>
    <s v="T1"/>
    <s v="London-STN"/>
    <x v="2"/>
    <s v="FR211"/>
    <d v="2019-05-17T16:30:00"/>
    <s v="May"/>
    <s v="Friday"/>
    <n v="26"/>
    <s v="Medium"/>
    <d v="2019-05-17T00:00:00"/>
    <d v="1899-12-30T16:30:00"/>
    <d v="1899-12-30T16:30:00"/>
    <d v="1899-12-30T16:56:00"/>
    <s v="Yes"/>
    <n v="520"/>
    <x v="2"/>
    <x v="2"/>
  </r>
  <r>
    <s v="T2"/>
    <s v="Bourgas"/>
    <x v="0"/>
    <s v="EI376"/>
    <d v="2019-05-17T16:30:00"/>
    <s v="May"/>
    <s v="Friday"/>
    <n v="9"/>
    <s v="None"/>
    <d v="2019-05-17T00:00:00"/>
    <d v="1899-12-30T16:30:00"/>
    <d v="1899-12-30T16:30:00"/>
    <d v="1899-12-30T16:39:00"/>
    <s v="No"/>
    <n v="566"/>
    <x v="0"/>
    <x v="0"/>
  </r>
  <r>
    <s v="T1"/>
    <s v="Istanbul"/>
    <x v="14"/>
    <s v="TK1978"/>
    <d v="2019-05-17T16:30:00"/>
    <s v="May"/>
    <s v="Friday"/>
    <n v="40"/>
    <s v="Long"/>
    <d v="2019-05-17T00:00:00"/>
    <d v="1899-12-30T16:30:00"/>
    <d v="1899-12-30T16:30:00"/>
    <d v="1899-12-30T17:10:00"/>
    <s v="Yes"/>
    <n v="18"/>
    <x v="13"/>
    <x v="13"/>
  </r>
  <r>
    <s v="T1"/>
    <s v="London-LHR"/>
    <x v="4"/>
    <s v="BA829"/>
    <d v="2019-05-17T16:30:00"/>
    <s v="May"/>
    <s v="Friday"/>
    <n v="3"/>
    <s v="None"/>
    <d v="2019-05-17T00:00:00"/>
    <d v="1899-12-30T16:30:00"/>
    <d v="1899-12-30T16:30:00"/>
    <d v="1899-12-30T16:33:00"/>
    <s v="No"/>
    <n v="40"/>
    <x v="4"/>
    <x v="4"/>
  </r>
  <r>
    <s v="T1"/>
    <s v="Manchester"/>
    <x v="2"/>
    <s v="FR556"/>
    <d v="2019-05-17T16:40:00"/>
    <s v="May"/>
    <s v="Friday"/>
    <n v="51"/>
    <s v="Long"/>
    <d v="2019-05-17T00:00:00"/>
    <d v="1899-12-30T16:40:00"/>
    <d v="1899-12-30T16:40:00"/>
    <d v="1899-12-30T17:31:00"/>
    <s v="Yes"/>
    <n v="520"/>
    <x v="2"/>
    <x v="2"/>
  </r>
  <r>
    <s v="T1"/>
    <s v="Faro"/>
    <x v="2"/>
    <s v="FR7032"/>
    <d v="2019-05-17T16:40:00"/>
    <s v="May"/>
    <s v="Friday"/>
    <n v="8"/>
    <s v="None"/>
    <d v="2019-05-17T00:00:00"/>
    <d v="1899-12-30T16:40:00"/>
    <d v="1899-12-30T16:40:00"/>
    <d v="1899-12-30T16:48:00"/>
    <s v="No"/>
    <n v="520"/>
    <x v="2"/>
    <x v="2"/>
  </r>
  <r>
    <s v="T2"/>
    <s v="Edinburgh"/>
    <x v="0"/>
    <s v="EI3556"/>
    <d v="2019-05-17T16:40:00"/>
    <s v="May"/>
    <s v="Friday"/>
    <n v="105"/>
    <s v="Long"/>
    <d v="2019-05-17T00:00:00"/>
    <d v="1899-12-30T16:40:00"/>
    <d v="1899-12-30T16:40:00"/>
    <d v="1899-12-30T18:25:00"/>
    <s v="Yes"/>
    <n v="566"/>
    <x v="0"/>
    <x v="0"/>
  </r>
  <r>
    <s v="T1"/>
    <s v="London-LGW"/>
    <x v="2"/>
    <s v="FR142"/>
    <d v="2019-05-17T16:45:00"/>
    <s v="May"/>
    <s v="Friday"/>
    <n v="3"/>
    <s v="None"/>
    <d v="2019-05-17T00:00:00"/>
    <d v="1899-12-30T16:45:00"/>
    <d v="1899-12-30T16:50:00"/>
    <d v="1899-12-30T16:48:00"/>
    <s v="No"/>
    <n v="520"/>
    <x v="2"/>
    <x v="2"/>
  </r>
  <r>
    <s v="T1"/>
    <s v="Munich"/>
    <x v="2"/>
    <s v="FR8996"/>
    <d v="2019-05-17T16:50:00"/>
    <s v="May"/>
    <s v="Friday"/>
    <n v="4"/>
    <s v="None"/>
    <d v="2019-05-17T00:00:00"/>
    <d v="1899-12-30T16:50:00"/>
    <d v="1899-12-30T16:50:00"/>
    <d v="1899-12-30T16:54:00"/>
    <s v="No"/>
    <n v="520"/>
    <x v="2"/>
    <x v="2"/>
  </r>
  <r>
    <s v="T1"/>
    <s v="Krakow"/>
    <x v="2"/>
    <s v="FR1901"/>
    <d v="2019-05-17T16:50:00"/>
    <s v="May"/>
    <s v="Friday"/>
    <n v="20"/>
    <s v="Medium"/>
    <d v="2019-05-17T00:00:00"/>
    <d v="1899-12-30T16:50:00"/>
    <d v="1899-12-30T16:50:00"/>
    <d v="1899-12-30T17:10:00"/>
    <s v="No"/>
    <n v="520"/>
    <x v="2"/>
    <x v="2"/>
  </r>
  <r>
    <s v="T2"/>
    <s v="London-LHR"/>
    <x v="0"/>
    <s v="EI176"/>
    <d v="2019-05-17T17:00:00"/>
    <s v="May"/>
    <s v="Friday"/>
    <n v="37"/>
    <s v="Long"/>
    <d v="2019-05-17T00:00:00"/>
    <d v="1899-12-30T17:00:00"/>
    <d v="1899-12-30T17:00:00"/>
    <d v="1899-12-30T17:37:00"/>
    <s v="Yes"/>
    <n v="566"/>
    <x v="0"/>
    <x v="0"/>
  </r>
  <r>
    <s v="T1"/>
    <s v="Paris-CDG"/>
    <x v="15"/>
    <s v="AF1117"/>
    <d v="2019-05-17T17:00:00"/>
    <s v="May"/>
    <s v="Friday"/>
    <n v="6"/>
    <s v="None"/>
    <d v="2019-05-17T00:00:00"/>
    <d v="1899-12-30T17:00:00"/>
    <d v="1899-12-30T17:00:00"/>
    <d v="1899-12-30T17:06:00"/>
    <s v="No"/>
    <n v="12"/>
    <x v="14"/>
    <x v="14"/>
  </r>
  <r>
    <s v="T2"/>
    <s v="Frankfurt"/>
    <x v="0"/>
    <s v="EI656"/>
    <d v="2019-05-17T17:00:00"/>
    <s v="May"/>
    <s v="Friday"/>
    <n v="10"/>
    <s v="Short"/>
    <d v="2019-05-17T00:00:00"/>
    <d v="1899-12-30T17:00:00"/>
    <d v="1899-12-30T17:00:00"/>
    <d v="1899-12-30T17:10:00"/>
    <s v="No"/>
    <n v="566"/>
    <x v="0"/>
    <x v="0"/>
  </r>
  <r>
    <s v="T1"/>
    <s v="Edinburgh"/>
    <x v="2"/>
    <s v="FR814"/>
    <d v="2019-05-17T17:10:00"/>
    <s v="May"/>
    <s v="Friday"/>
    <n v="10"/>
    <s v="Short"/>
    <d v="2019-05-17T00:00:00"/>
    <d v="1899-12-30T17:10:00"/>
    <d v="1899-12-30T17:10:00"/>
    <d v="1899-12-30T17:20:00"/>
    <s v="No"/>
    <n v="520"/>
    <x v="2"/>
    <x v="2"/>
  </r>
  <r>
    <s v="T2"/>
    <s v="Aberdeen"/>
    <x v="0"/>
    <s v="EI3244"/>
    <d v="2019-05-17T17:10:00"/>
    <s v="May"/>
    <s v="Friday"/>
    <n v="80"/>
    <s v="Long"/>
    <d v="2019-05-17T00:00:00"/>
    <d v="1899-12-30T17:10:00"/>
    <d v="1899-12-30T17:10:00"/>
    <d v="1899-12-30T18:30:00"/>
    <s v="Yes"/>
    <n v="566"/>
    <x v="0"/>
    <x v="0"/>
  </r>
  <r>
    <s v="T1"/>
    <s v="Barcelona"/>
    <x v="2"/>
    <s v="FR6395"/>
    <d v="2019-05-17T17:10:00"/>
    <s v="May"/>
    <s v="Friday"/>
    <n v="119"/>
    <s v="Long"/>
    <d v="2019-05-17T00:00:00"/>
    <d v="1899-12-30T17:10:00"/>
    <d v="1899-12-30T17:10:00"/>
    <d v="1899-12-30T19:09:00"/>
    <s v="Yes"/>
    <n v="520"/>
    <x v="2"/>
    <x v="2"/>
  </r>
  <r>
    <s v="T1"/>
    <s v="Paphos"/>
    <x v="2"/>
    <s v="FR3332"/>
    <d v="2019-05-17T17:15:00"/>
    <s v="May"/>
    <s v="Friday"/>
    <n v="3"/>
    <s v="None"/>
    <d v="2019-05-17T00:00:00"/>
    <d v="1899-12-30T17:15:00"/>
    <d v="1899-12-30T17:20:00"/>
    <d v="1899-12-30T17:18:00"/>
    <s v="No"/>
    <n v="520"/>
    <x v="2"/>
    <x v="2"/>
  </r>
  <r>
    <s v="T1"/>
    <s v="Budapest"/>
    <x v="2"/>
    <s v="FR1023"/>
    <d v="2019-05-17T17:15:00"/>
    <s v="May"/>
    <s v="Friday"/>
    <n v="4"/>
    <s v="None"/>
    <d v="2019-05-17T00:00:00"/>
    <d v="1899-12-30T17:15:00"/>
    <d v="1899-12-30T17:20:00"/>
    <d v="1899-12-30T17:19:00"/>
    <s v="No"/>
    <n v="520"/>
    <x v="2"/>
    <x v="2"/>
  </r>
  <r>
    <s v="T2"/>
    <s v="Lanzarote"/>
    <x v="0"/>
    <s v="EI778"/>
    <d v="2019-05-17T15:45:00"/>
    <s v="May"/>
    <s v="Friday"/>
    <n v="33"/>
    <s v="Long"/>
    <d v="2019-05-17T00:00:00"/>
    <d v="1899-12-30T15:45:00"/>
    <d v="1899-12-30T15:50:00"/>
    <d v="1899-12-30T16:18:00"/>
    <s v="Yes"/>
    <n v="566"/>
    <x v="0"/>
    <x v="0"/>
  </r>
  <r>
    <s v="T1"/>
    <s v="Leeds Bradford"/>
    <x v="2"/>
    <s v="FR156"/>
    <d v="2019-05-17T15:50:00"/>
    <s v="May"/>
    <s v="Friday"/>
    <n v="24"/>
    <s v="Medium"/>
    <d v="2019-05-17T00:00:00"/>
    <d v="1899-12-30T15:50:00"/>
    <d v="1899-12-30T15:50:00"/>
    <d v="1899-12-30T16:14:00"/>
    <s v="Yes"/>
    <n v="520"/>
    <x v="2"/>
    <x v="2"/>
  </r>
  <r>
    <s v="T2"/>
    <s v="London-LHR"/>
    <x v="0"/>
    <s v="EI174"/>
    <d v="2019-05-17T15:50:00"/>
    <s v="May"/>
    <s v="Friday"/>
    <n v="30"/>
    <s v="Long"/>
    <d v="2019-05-17T00:00:00"/>
    <d v="1899-12-30T15:50:00"/>
    <d v="1899-12-30T15:50:00"/>
    <d v="1899-12-30T16:20:00"/>
    <s v="Yes"/>
    <n v="566"/>
    <x v="0"/>
    <x v="0"/>
  </r>
  <r>
    <s v="T2"/>
    <s v="Rome"/>
    <x v="0"/>
    <s v="EI406"/>
    <d v="2019-05-17T15:55:00"/>
    <s v="May"/>
    <s v="Friday"/>
    <n v="29"/>
    <s v="Medium"/>
    <d v="2019-05-17T00:00:00"/>
    <d v="1899-12-30T15:55:00"/>
    <d v="1899-12-30T16:00:00"/>
    <d v="1899-12-30T16:24:00"/>
    <s v="Yes"/>
    <n v="566"/>
    <x v="0"/>
    <x v="0"/>
  </r>
  <r>
    <s v="T1"/>
    <s v="London - LCY"/>
    <x v="4"/>
    <s v="BA4467"/>
    <d v="2019-05-17T15:55:00"/>
    <s v="May"/>
    <s v="Friday"/>
    <n v="24"/>
    <s v="Medium"/>
    <d v="2019-05-17T00:00:00"/>
    <d v="1899-12-30T15:55:00"/>
    <d v="1899-12-30T16:00:00"/>
    <d v="1899-12-30T16:19:00"/>
    <s v="Yes"/>
    <n v="40"/>
    <x v="4"/>
    <x v="4"/>
  </r>
  <r>
    <s v="T1"/>
    <s v="London-LTN"/>
    <x v="2"/>
    <s v="FR337"/>
    <d v="2019-05-17T16:00:00"/>
    <s v="May"/>
    <s v="Friday"/>
    <n v="35"/>
    <s v="Long"/>
    <d v="2019-05-17T00:00:00"/>
    <d v="1899-12-30T16:00:00"/>
    <d v="1899-12-30T16:00:00"/>
    <d v="1899-12-30T16:35:00"/>
    <s v="Yes"/>
    <n v="520"/>
    <x v="2"/>
    <x v="2"/>
  </r>
  <r>
    <s v="T2"/>
    <s v="Seattle"/>
    <x v="0"/>
    <s v="EI143"/>
    <d v="2019-05-17T16:00:00"/>
    <s v="May"/>
    <s v="Friday"/>
    <n v="104"/>
    <s v="Long"/>
    <d v="2019-05-17T00:00:00"/>
    <d v="1899-12-30T16:00:00"/>
    <d v="1899-12-30T16:00:00"/>
    <d v="1899-12-30T17:44:00"/>
    <s v="Yes"/>
    <n v="566"/>
    <x v="0"/>
    <x v="0"/>
  </r>
  <r>
    <s v="T2"/>
    <s v="Chicago"/>
    <x v="0"/>
    <s v="EI125"/>
    <d v="2019-05-17T16:00:00"/>
    <s v="May"/>
    <s v="Friday"/>
    <n v="17"/>
    <s v="Short"/>
    <d v="2019-05-17T00:00:00"/>
    <d v="1899-12-30T16:00:00"/>
    <d v="1899-12-30T16:00:00"/>
    <d v="1899-12-30T16:17:00"/>
    <s v="No"/>
    <n v="566"/>
    <x v="0"/>
    <x v="0"/>
  </r>
  <r>
    <s v="T1"/>
    <s v="Naples"/>
    <x v="2"/>
    <s v="FR6840"/>
    <d v="2019-05-17T16:00:00"/>
    <s v="May"/>
    <s v="Friday"/>
    <n v="33"/>
    <s v="Long"/>
    <d v="2019-05-17T00:00:00"/>
    <d v="1899-12-30T16:00:00"/>
    <d v="1899-12-30T16:00:00"/>
    <d v="1899-12-30T16:33:00"/>
    <s v="Yes"/>
    <n v="520"/>
    <x v="2"/>
    <x v="2"/>
  </r>
  <r>
    <s v="T1"/>
    <s v="Bucharest"/>
    <x v="2"/>
    <s v="FR7346"/>
    <d v="2019-05-17T16:00:00"/>
    <s v="May"/>
    <s v="Friday"/>
    <n v="26"/>
    <s v="Medium"/>
    <d v="2019-05-17T00:00:00"/>
    <d v="1899-12-30T16:00:00"/>
    <d v="1899-12-30T16:00:00"/>
    <d v="1899-12-30T16:26:00"/>
    <s v="Yes"/>
    <n v="520"/>
    <x v="2"/>
    <x v="2"/>
  </r>
  <r>
    <s v="T1"/>
    <s v="Birmingham"/>
    <x v="2"/>
    <s v="FR672"/>
    <d v="2019-05-17T16:15:00"/>
    <s v="May"/>
    <s v="Friday"/>
    <n v="37"/>
    <s v="Long"/>
    <d v="2019-05-17T00:00:00"/>
    <d v="1899-12-30T16:15:00"/>
    <d v="1899-12-30T16:20:00"/>
    <d v="1899-12-30T16:52:00"/>
    <s v="Yes"/>
    <n v="520"/>
    <x v="2"/>
    <x v="2"/>
  </r>
  <r>
    <s v="T2"/>
    <s v="New York"/>
    <x v="0"/>
    <s v="EI109"/>
    <d v="2019-05-17T16:15:00"/>
    <s v="May"/>
    <s v="Friday"/>
    <n v="3"/>
    <s v="None"/>
    <d v="2019-05-17T00:00:00"/>
    <d v="1899-12-30T16:15:00"/>
    <d v="1899-12-30T16:20:00"/>
    <d v="1899-12-30T16:18:00"/>
    <s v="No"/>
    <n v="566"/>
    <x v="0"/>
    <x v="0"/>
  </r>
  <r>
    <s v="T1"/>
    <s v="Dusseldorf"/>
    <x v="21"/>
    <s v="EW9395"/>
    <d v="2019-05-17T12:20:00"/>
    <s v="May"/>
    <s v="Friday"/>
    <n v="48"/>
    <s v="Long"/>
    <d v="2019-05-17T00:00:00"/>
    <d v="1899-12-30T12:20:00"/>
    <d v="1899-12-30T12:20:00"/>
    <d v="1899-12-30T13:08:00"/>
    <s v="Yes"/>
    <n v="5"/>
    <x v="18"/>
    <x v="20"/>
  </r>
  <r>
    <s v="T2"/>
    <s v="Atlanta"/>
    <x v="22"/>
    <s v="DL177"/>
    <d v="2019-05-17T12:20:00"/>
    <s v="May"/>
    <s v="Friday"/>
    <n v="16"/>
    <s v="Short"/>
    <d v="2019-05-17T00:00:00"/>
    <d v="1899-12-30T12:20:00"/>
    <d v="1899-12-30T12:20:00"/>
    <d v="1899-12-30T12:36:00"/>
    <s v="No"/>
    <n v="17"/>
    <x v="19"/>
    <x v="21"/>
  </r>
  <r>
    <s v="T2"/>
    <s v="Chicago"/>
    <x v="20"/>
    <s v="UA153"/>
    <d v="2019-05-17T12:25:00"/>
    <s v="May"/>
    <s v="Friday"/>
    <n v="7"/>
    <s v="None"/>
    <d v="2019-05-17T00:00:00"/>
    <d v="1899-12-30T12:25:00"/>
    <d v="1899-12-30T12:30:00"/>
    <d v="1899-12-30T12:32:00"/>
    <s v="No"/>
    <n v="18"/>
    <x v="17"/>
    <x v="19"/>
  </r>
  <r>
    <s v="T2"/>
    <s v="Stockholm"/>
    <x v="6"/>
    <s v="DY4468"/>
    <d v="2019-05-17T12:25:00"/>
    <s v="May"/>
    <s v="Friday"/>
    <n v="3"/>
    <s v="None"/>
    <d v="2019-05-17T00:00:00"/>
    <d v="1899-12-30T12:25:00"/>
    <d v="1899-12-30T12:30:00"/>
    <d v="1899-12-30T12:28:00"/>
    <s v="No"/>
    <n v="18"/>
    <x v="5"/>
    <x v="5"/>
  </r>
  <r>
    <s v="T2"/>
    <s v="Nantes"/>
    <x v="0"/>
    <s v="EI538"/>
    <d v="2019-05-17T12:25:00"/>
    <s v="May"/>
    <s v="Friday"/>
    <n v="6"/>
    <s v="None"/>
    <d v="2019-05-17T00:00:00"/>
    <d v="1899-12-30T12:25:00"/>
    <d v="1899-12-30T12:30:00"/>
    <d v="1899-12-30T12:31:00"/>
    <s v="No"/>
    <n v="566"/>
    <x v="0"/>
    <x v="0"/>
  </r>
  <r>
    <s v="T1"/>
    <s v="Cologne/Bonn"/>
    <x v="21"/>
    <s v="EW397"/>
    <d v="2019-05-17T12:30:00"/>
    <s v="May"/>
    <s v="Friday"/>
    <n v="2"/>
    <s v="None"/>
    <d v="2019-05-17T00:00:00"/>
    <d v="1899-12-30T12:30:00"/>
    <d v="1899-12-30T12:30:00"/>
    <d v="1899-12-30T12:32:00"/>
    <s v="No"/>
    <n v="5"/>
    <x v="18"/>
    <x v="20"/>
  </r>
  <r>
    <s v="T2"/>
    <s v="Washington"/>
    <x v="0"/>
    <s v="EI119"/>
    <d v="2019-05-17T12:35:00"/>
    <s v="May"/>
    <s v="Friday"/>
    <n v="7"/>
    <s v="None"/>
    <d v="2019-05-17T00:00:00"/>
    <d v="1899-12-30T12:35:00"/>
    <d v="1899-12-30T12:40:00"/>
    <d v="1899-12-30T12:42:00"/>
    <s v="No"/>
    <n v="566"/>
    <x v="0"/>
    <x v="0"/>
  </r>
  <r>
    <s v="T1"/>
    <s v="Edinburgh"/>
    <x v="2"/>
    <s v="FR816"/>
    <d v="2019-05-17T12:35:00"/>
    <s v="May"/>
    <s v="Friday"/>
    <n v="25"/>
    <s v="Medium"/>
    <d v="2019-05-17T00:00:00"/>
    <d v="1899-12-30T12:35:00"/>
    <d v="1899-12-30T12:40:00"/>
    <d v="1899-12-30T13:00:00"/>
    <s v="Yes"/>
    <n v="520"/>
    <x v="2"/>
    <x v="2"/>
  </r>
  <r>
    <s v="T2"/>
    <s v="San Francisco"/>
    <x v="0"/>
    <s v="EI147"/>
    <d v="2019-05-17T12:35:00"/>
    <s v="May"/>
    <s v="Friday"/>
    <n v="13"/>
    <s v="Short"/>
    <d v="2019-05-17T00:00:00"/>
    <d v="1899-12-30T12:35:00"/>
    <d v="1899-12-30T12:40:00"/>
    <d v="1899-12-30T12:48:00"/>
    <s v="No"/>
    <n v="566"/>
    <x v="0"/>
    <x v="0"/>
  </r>
  <r>
    <s v="T2"/>
    <s v="Kerry"/>
    <x v="0"/>
    <s v="EI3204"/>
    <d v="2019-05-17T12:40:00"/>
    <s v="May"/>
    <s v="Friday"/>
    <n v="47"/>
    <s v="Long"/>
    <d v="2019-05-17T00:00:00"/>
    <d v="1899-12-30T12:40:00"/>
    <d v="1899-12-30T12:40:00"/>
    <d v="1899-12-30T13:27:00"/>
    <s v="Yes"/>
    <n v="566"/>
    <x v="0"/>
    <x v="0"/>
  </r>
  <r>
    <s v="T1"/>
    <s v="Copenhagen"/>
    <x v="33"/>
    <s v="SK538"/>
    <d v="2019-05-17T12:40:00"/>
    <s v="May"/>
    <s v="Friday"/>
    <n v="18"/>
    <s v="Short"/>
    <d v="2019-05-17T00:00:00"/>
    <d v="1899-12-30T12:40:00"/>
    <d v="1899-12-30T12:40:00"/>
    <d v="1899-12-30T12:58:00"/>
    <s v="No"/>
    <n v="4"/>
    <x v="10"/>
    <x v="30"/>
  </r>
  <r>
    <s v="T1"/>
    <s v="London-LGW"/>
    <x v="2"/>
    <s v="FR122"/>
    <d v="2019-05-17T12:50:00"/>
    <s v="May"/>
    <s v="Friday"/>
    <n v="54"/>
    <s v="Long"/>
    <d v="2019-05-17T00:00:00"/>
    <d v="1899-12-30T12:50:00"/>
    <d v="1899-12-30T12:50:00"/>
    <d v="1899-12-30T13:44:00"/>
    <s v="Yes"/>
    <n v="520"/>
    <x v="2"/>
    <x v="2"/>
  </r>
  <r>
    <s v="T2"/>
    <s v="Bordeaux"/>
    <x v="0"/>
    <s v="EI506"/>
    <d v="2019-05-17T12:55:00"/>
    <s v="May"/>
    <s v="Friday"/>
    <n v="2"/>
    <s v="None"/>
    <d v="2019-05-17T00:00:00"/>
    <d v="1899-12-30T12:55:00"/>
    <d v="1899-12-30T13:00:00"/>
    <d v="1899-12-30T12:57:00"/>
    <s v="No"/>
    <n v="566"/>
    <x v="0"/>
    <x v="0"/>
  </r>
  <r>
    <s v="T2"/>
    <s v="Prague"/>
    <x v="0"/>
    <s v="EI644"/>
    <d v="2019-05-17T12:55:00"/>
    <s v="May"/>
    <s v="Friday"/>
    <n v="38"/>
    <s v="Long"/>
    <d v="2019-05-17T00:00:00"/>
    <d v="1899-12-30T12:55:00"/>
    <d v="1899-12-30T13:00:00"/>
    <d v="1899-12-30T13:33:00"/>
    <s v="Yes"/>
    <n v="566"/>
    <x v="0"/>
    <x v="0"/>
  </r>
  <r>
    <s v="T2"/>
    <s v="Washington"/>
    <x v="20"/>
    <s v="UA127"/>
    <d v="2019-05-17T12:55:00"/>
    <s v="May"/>
    <s v="Friday"/>
    <n v="3"/>
    <s v="None"/>
    <d v="2019-05-17T00:00:00"/>
    <d v="1899-12-30T12:55:00"/>
    <d v="1899-12-30T13:00:00"/>
    <d v="1899-12-30T12:58:00"/>
    <s v="No"/>
    <n v="18"/>
    <x v="17"/>
    <x v="19"/>
  </r>
  <r>
    <s v="T2"/>
    <s v="Bilbao"/>
    <x v="0"/>
    <s v="EI748"/>
    <d v="2019-05-17T13:00:00"/>
    <s v="May"/>
    <s v="Friday"/>
    <n v="4"/>
    <s v="None"/>
    <d v="2019-05-17T00:00:00"/>
    <d v="1899-12-30T13:00:00"/>
    <d v="1899-12-30T13:00:00"/>
    <d v="1899-12-30T13:04:00"/>
    <s v="No"/>
    <n v="566"/>
    <x v="0"/>
    <x v="0"/>
  </r>
  <r>
    <s v="T1"/>
    <s v="London-LHR"/>
    <x v="4"/>
    <s v="BA835"/>
    <d v="2019-05-17T13:00:00"/>
    <s v="May"/>
    <s v="Friday"/>
    <n v="0"/>
    <s v="None"/>
    <d v="2019-05-17T00:00:00"/>
    <d v="1899-12-30T13:00:00"/>
    <d v="1899-12-30T13:00:00"/>
    <d v="1899-12-30T13:00:00"/>
    <s v="No"/>
    <n v="40"/>
    <x v="4"/>
    <x v="4"/>
  </r>
  <r>
    <s v="T2"/>
    <s v="London-LGW"/>
    <x v="0"/>
    <s v="EI236"/>
    <d v="2019-05-17T13:05:00"/>
    <s v="May"/>
    <s v="Friday"/>
    <n v="20"/>
    <s v="Medium"/>
    <d v="2019-05-17T00:00:00"/>
    <d v="1899-12-30T13:05:00"/>
    <d v="1899-12-30T13:10:00"/>
    <d v="1899-12-30T13:25:00"/>
    <s v="No"/>
    <n v="566"/>
    <x v="0"/>
    <x v="0"/>
  </r>
  <r>
    <s v="T1"/>
    <s v="Cologne/Bonn"/>
    <x v="2"/>
    <s v="FR8035"/>
    <d v="2019-05-17T13:05:00"/>
    <s v="May"/>
    <s v="Friday"/>
    <n v="16"/>
    <s v="Short"/>
    <d v="2019-05-17T00:00:00"/>
    <d v="1899-12-30T13:05:00"/>
    <d v="1899-12-30T13:10:00"/>
    <d v="1899-12-30T13:21:00"/>
    <s v="No"/>
    <n v="520"/>
    <x v="2"/>
    <x v="2"/>
  </r>
  <r>
    <s v="T1"/>
    <s v="Madrid"/>
    <x v="2"/>
    <s v="FR3978"/>
    <d v="2019-05-17T13:05:00"/>
    <s v="May"/>
    <s v="Friday"/>
    <n v="4"/>
    <s v="None"/>
    <d v="2019-05-17T00:00:00"/>
    <d v="1899-12-30T13:05:00"/>
    <d v="1899-12-30T13:10:00"/>
    <d v="1899-12-30T13:09:00"/>
    <s v="No"/>
    <n v="520"/>
    <x v="2"/>
    <x v="2"/>
  </r>
  <r>
    <s v="T2"/>
    <s v="Philadelphia"/>
    <x v="0"/>
    <s v="EI115"/>
    <d v="2019-05-17T13:10:00"/>
    <s v="May"/>
    <s v="Friday"/>
    <n v="3"/>
    <s v="None"/>
    <d v="2019-05-17T00:00:00"/>
    <d v="1899-12-30T13:10:00"/>
    <d v="1899-12-30T13:10:00"/>
    <d v="1899-12-30T13:13:00"/>
    <s v="No"/>
    <n v="566"/>
    <x v="0"/>
    <x v="0"/>
  </r>
  <r>
    <s v="T2"/>
    <s v="Edinburgh"/>
    <x v="0"/>
    <s v="EI3254"/>
    <d v="2019-05-17T13:10:00"/>
    <s v="May"/>
    <s v="Friday"/>
    <n v="64"/>
    <s v="Long"/>
    <d v="2019-05-17T00:00:00"/>
    <d v="1899-12-30T13:10:00"/>
    <d v="1899-12-30T13:10:00"/>
    <d v="1899-12-30T14:14:00"/>
    <s v="Yes"/>
    <n v="566"/>
    <x v="0"/>
    <x v="0"/>
  </r>
  <r>
    <s v="T1"/>
    <s v="Hamburg"/>
    <x v="2"/>
    <s v="FR8511"/>
    <d v="2019-05-17T13:10:00"/>
    <s v="May"/>
    <s v="Friday"/>
    <n v="2"/>
    <s v="None"/>
    <d v="2019-05-17T00:00:00"/>
    <d v="1899-12-30T13:10:00"/>
    <d v="1899-12-30T13:10:00"/>
    <d v="1899-12-30T13:12:00"/>
    <s v="No"/>
    <n v="520"/>
    <x v="2"/>
    <x v="2"/>
  </r>
  <r>
    <s v="T2"/>
    <s v="Santiago"/>
    <x v="0"/>
    <s v="EI742"/>
    <d v="2019-05-17T13:10:00"/>
    <s v="May"/>
    <s v="Friday"/>
    <n v="19"/>
    <s v="Short"/>
    <d v="2019-05-17T00:00:00"/>
    <d v="1899-12-30T13:10:00"/>
    <d v="1899-12-30T13:10:00"/>
    <d v="1899-12-30T13:29:00"/>
    <s v="No"/>
    <n v="566"/>
    <x v="0"/>
    <x v="0"/>
  </r>
  <r>
    <s v="T1"/>
    <s v="Amsterdam"/>
    <x v="7"/>
    <s v="KL936"/>
    <d v="2019-05-17T13:20:00"/>
    <s v="May"/>
    <s v="Friday"/>
    <n v="47"/>
    <s v="Long"/>
    <d v="2019-05-17T00:00:00"/>
    <d v="1899-12-30T13:20:00"/>
    <d v="1899-12-30T13:20:00"/>
    <d v="1899-12-30T14:07:00"/>
    <s v="Yes"/>
    <n v="50"/>
    <x v="6"/>
    <x v="6"/>
  </r>
  <r>
    <s v="T2"/>
    <s v="Glasgow"/>
    <x v="0"/>
    <s v="EI3224"/>
    <d v="2019-05-17T13:20:00"/>
    <s v="May"/>
    <s v="Friday"/>
    <n v="111"/>
    <s v="Long"/>
    <d v="2019-05-17T00:00:00"/>
    <d v="1899-12-30T13:20:00"/>
    <d v="1899-12-30T13:20:00"/>
    <d v="1899-12-30T15:11:00"/>
    <s v="Yes"/>
    <n v="566"/>
    <x v="0"/>
    <x v="0"/>
  </r>
  <r>
    <s v="T2"/>
    <s v="London - LCY"/>
    <x v="0"/>
    <s v="EI286"/>
    <d v="2019-05-17T13:20:00"/>
    <s v="May"/>
    <s v="Friday"/>
    <n v="5"/>
    <s v="None"/>
    <d v="2019-05-17T00:00:00"/>
    <d v="1899-12-30T13:20:00"/>
    <d v="1899-12-30T13:20:00"/>
    <d v="1899-12-30T13:25:00"/>
    <s v="No"/>
    <n v="566"/>
    <x v="0"/>
    <x v="0"/>
  </r>
  <r>
    <s v="T2"/>
    <s v="Geneva"/>
    <x v="0"/>
    <s v="EI684"/>
    <d v="2019-05-17T13:20:00"/>
    <s v="May"/>
    <s v="Friday"/>
    <n v="10"/>
    <s v="Short"/>
    <d v="2019-05-17T00:00:00"/>
    <d v="1899-12-30T13:20:00"/>
    <d v="1899-12-30T13:20:00"/>
    <d v="1899-12-30T13:30:00"/>
    <s v="No"/>
    <n v="566"/>
    <x v="0"/>
    <x v="0"/>
  </r>
  <r>
    <s v="T1"/>
    <s v="Birmingham"/>
    <x v="2"/>
    <s v="FR670"/>
    <d v="2019-05-17T13:25:00"/>
    <s v="May"/>
    <s v="Friday"/>
    <n v="35"/>
    <s v="Long"/>
    <d v="2019-05-17T00:00:00"/>
    <d v="1899-12-30T13:25:00"/>
    <d v="1899-12-30T13:30:00"/>
    <d v="1899-12-30T14:00:00"/>
    <s v="Yes"/>
    <n v="520"/>
    <x v="2"/>
    <x v="2"/>
  </r>
  <r>
    <s v="T2"/>
    <s v="Birmingham"/>
    <x v="0"/>
    <s v="EI272"/>
    <d v="2019-05-17T13:30:00"/>
    <s v="May"/>
    <s v="Friday"/>
    <n v="5"/>
    <s v="None"/>
    <d v="2019-05-17T00:00:00"/>
    <d v="1899-12-30T13:30:00"/>
    <d v="1899-12-30T13:30:00"/>
    <d v="1899-12-30T13:35:00"/>
    <s v="No"/>
    <n v="566"/>
    <x v="0"/>
    <x v="0"/>
  </r>
  <r>
    <s v="T2"/>
    <s v="Toronto YYZ"/>
    <x v="0"/>
    <s v="EI129"/>
    <d v="2019-05-17T13:35:00"/>
    <s v="May"/>
    <s v="Friday"/>
    <n v="10"/>
    <s v="Short"/>
    <d v="2019-05-17T00:00:00"/>
    <d v="1899-12-30T13:35:00"/>
    <d v="1899-12-30T13:40:00"/>
    <d v="1899-12-30T13:45:00"/>
    <s v="No"/>
    <n v="566"/>
    <x v="0"/>
    <x v="0"/>
  </r>
  <r>
    <s v="T2"/>
    <s v="Paris-CDG"/>
    <x v="0"/>
    <s v="EI526"/>
    <d v="2019-05-17T13:40:00"/>
    <s v="May"/>
    <s v="Friday"/>
    <n v="6"/>
    <s v="None"/>
    <d v="2019-05-17T00:00:00"/>
    <d v="1899-12-30T13:40:00"/>
    <d v="1899-12-30T13:40:00"/>
    <d v="1899-12-30T13:46:00"/>
    <s v="No"/>
    <n v="566"/>
    <x v="0"/>
    <x v="0"/>
  </r>
  <r>
    <s v="T2"/>
    <s v="London-LHR"/>
    <x v="0"/>
    <s v="EI166"/>
    <d v="2019-05-17T13:40:00"/>
    <s v="May"/>
    <s v="Friday"/>
    <n v="26"/>
    <s v="Medium"/>
    <d v="2019-05-17T00:00:00"/>
    <d v="1899-12-30T13:40:00"/>
    <d v="1899-12-30T13:40:00"/>
    <d v="1899-12-30T14:06:00"/>
    <s v="Yes"/>
    <n v="566"/>
    <x v="0"/>
    <x v="0"/>
  </r>
  <r>
    <s v="T1"/>
    <s v="Manchester"/>
    <x v="2"/>
    <s v="FR562"/>
    <d v="2019-05-17T13:50:00"/>
    <s v="May"/>
    <s v="Friday"/>
    <n v="91"/>
    <s v="Long"/>
    <d v="2019-05-17T00:00:00"/>
    <d v="1899-12-30T13:50:00"/>
    <d v="1899-12-30T13:50:00"/>
    <d v="1899-12-30T15:21:00"/>
    <s v="Yes"/>
    <n v="520"/>
    <x v="2"/>
    <x v="2"/>
  </r>
  <r>
    <s v="T2"/>
    <s v="Amsterdam"/>
    <x v="0"/>
    <s v="EI608"/>
    <d v="2019-05-17T13:50:00"/>
    <s v="May"/>
    <s v="Friday"/>
    <n v="7"/>
    <s v="None"/>
    <d v="2019-05-17T00:00:00"/>
    <d v="1899-12-30T13:50:00"/>
    <d v="1899-12-30T13:50:00"/>
    <d v="1899-12-30T13:57:00"/>
    <s v="No"/>
    <n v="566"/>
    <x v="0"/>
    <x v="0"/>
  </r>
  <r>
    <s v="T2"/>
    <s v="Bristol"/>
    <x v="0"/>
    <s v="EI3284"/>
    <d v="2019-05-17T14:00:00"/>
    <s v="May"/>
    <s v="Friday"/>
    <n v="41"/>
    <s v="Long"/>
    <d v="2019-05-17T00:00:00"/>
    <d v="1899-12-30T14:00:00"/>
    <d v="1899-12-30T14:00:00"/>
    <d v="1899-12-30T14:41:00"/>
    <s v="Yes"/>
    <n v="566"/>
    <x v="0"/>
    <x v="0"/>
  </r>
  <r>
    <s v="T1"/>
    <s v="Glasgow"/>
    <x v="2"/>
    <s v="FR5774"/>
    <d v="2019-05-17T14:00:00"/>
    <s v="May"/>
    <s v="Friday"/>
    <n v="0"/>
    <s v="None"/>
    <d v="2019-05-17T00:00:00"/>
    <d v="1899-12-30T14:00:00"/>
    <d v="1899-12-30T14:00:00"/>
    <d v="1899-12-30T14:00:00"/>
    <s v="No"/>
    <n v="520"/>
    <x v="2"/>
    <x v="2"/>
  </r>
  <r>
    <s v="T1"/>
    <s v="Paris-CDG"/>
    <x v="15"/>
    <s v="AF1817"/>
    <d v="2019-05-17T14:10:00"/>
    <s v="May"/>
    <s v="Friday"/>
    <n v="12"/>
    <s v="Short"/>
    <d v="2019-05-17T00:00:00"/>
    <d v="1899-12-30T14:10:00"/>
    <d v="1899-12-30T14:10:00"/>
    <d v="1899-12-30T14:22:00"/>
    <s v="No"/>
    <n v="12"/>
    <x v="14"/>
    <x v="14"/>
  </r>
  <r>
    <s v="T1"/>
    <s v="Lisbon"/>
    <x v="2"/>
    <s v="FR7138"/>
    <d v="2019-05-17T14:10:00"/>
    <s v="May"/>
    <s v="Friday"/>
    <n v="9"/>
    <s v="None"/>
    <d v="2019-05-17T00:00:00"/>
    <d v="1899-12-30T14:10:00"/>
    <d v="1899-12-30T14:10:00"/>
    <d v="1899-12-30T14:19:00"/>
    <s v="No"/>
    <n v="520"/>
    <x v="2"/>
    <x v="2"/>
  </r>
  <r>
    <s v="T1"/>
    <s v="London - LCY"/>
    <x v="4"/>
    <s v="BA4473"/>
    <d v="2019-05-17T14:20:00"/>
    <s v="May"/>
    <s v="Friday"/>
    <n v="7"/>
    <s v="None"/>
    <d v="2019-05-17T00:00:00"/>
    <d v="1899-12-30T14:20:00"/>
    <d v="1899-12-30T14:20:00"/>
    <d v="1899-12-30T14:27:00"/>
    <s v="No"/>
    <n v="40"/>
    <x v="4"/>
    <x v="4"/>
  </r>
  <r>
    <s v="T1"/>
    <s v="Stuttgart"/>
    <x v="2"/>
    <s v="FR8998"/>
    <d v="2019-05-17T14:25:00"/>
    <s v="May"/>
    <s v="Friday"/>
    <n v="76"/>
    <s v="Long"/>
    <d v="2019-05-17T00:00:00"/>
    <d v="1899-12-30T14:25:00"/>
    <d v="1899-12-30T14:30:00"/>
    <d v="1899-12-30T15:41:00"/>
    <s v="Yes"/>
    <n v="520"/>
    <x v="2"/>
    <x v="2"/>
  </r>
  <r>
    <s v="T2"/>
    <s v="Edinburgh"/>
    <x v="0"/>
    <s v="EI3256"/>
    <d v="2019-05-17T14:25:00"/>
    <s v="May"/>
    <s v="Friday"/>
    <n v="83"/>
    <s v="Long"/>
    <d v="2019-05-17T00:00:00"/>
    <d v="1899-12-30T14:25:00"/>
    <d v="1899-12-30T14:30:00"/>
    <d v="1899-12-30T15:48:00"/>
    <s v="Yes"/>
    <n v="566"/>
    <x v="0"/>
    <x v="0"/>
  </r>
  <r>
    <s v="T1"/>
    <s v="Tenerife"/>
    <x v="2"/>
    <s v="FR7122"/>
    <d v="2019-05-17T14:30:00"/>
    <s v="May"/>
    <s v="Friday"/>
    <n v="17"/>
    <s v="Short"/>
    <d v="2019-05-17T00:00:00"/>
    <d v="1899-12-30T14:30:00"/>
    <d v="1899-12-30T14:30:00"/>
    <d v="1899-12-30T14:47:00"/>
    <s v="No"/>
    <n v="520"/>
    <x v="2"/>
    <x v="2"/>
  </r>
  <r>
    <s v="T2"/>
    <s v="London-LHR"/>
    <x v="0"/>
    <s v="EI168"/>
    <d v="2019-05-17T14:30:00"/>
    <s v="May"/>
    <s v="Friday"/>
    <n v="1"/>
    <s v="None"/>
    <d v="2019-05-17T00:00:00"/>
    <d v="1899-12-30T14:30:00"/>
    <d v="1899-12-30T14:30:00"/>
    <d v="1899-12-30T14:31:00"/>
    <s v="No"/>
    <n v="566"/>
    <x v="0"/>
    <x v="0"/>
  </r>
  <r>
    <s v="T2"/>
    <s v="Newburgh"/>
    <x v="6"/>
    <s v="D81763"/>
    <d v="2019-05-17T14:30:00"/>
    <s v="May"/>
    <s v="Friday"/>
    <n v="7"/>
    <s v="None"/>
    <d v="2019-05-17T00:00:00"/>
    <d v="1899-12-30T14:30:00"/>
    <d v="1899-12-30T14:30:00"/>
    <d v="1899-12-30T14:37:00"/>
    <s v="No"/>
    <n v="18"/>
    <x v="5"/>
    <x v="5"/>
  </r>
  <r>
    <s v="T2"/>
    <s v="Toronto YHM"/>
    <x v="6"/>
    <s v="D81840"/>
    <d v="2019-05-17T14:40:00"/>
    <s v="May"/>
    <s v="Friday"/>
    <n v="0"/>
    <s v="None"/>
    <d v="2019-05-17T00:00:00"/>
    <d v="1899-12-30T14:40:00"/>
    <d v="1899-12-30T14:40:00"/>
    <d v="1899-12-30T14:40:00"/>
    <s v="No"/>
    <n v="18"/>
    <x v="5"/>
    <x v="5"/>
  </r>
  <r>
    <s v="T2"/>
    <s v="Jersey"/>
    <x v="0"/>
    <s v="EI3342"/>
    <d v="2019-05-17T14:45:00"/>
    <s v="May"/>
    <s v="Friday"/>
    <n v="61"/>
    <s v="Long"/>
    <d v="2019-05-17T00:00:00"/>
    <d v="1899-12-30T14:45:00"/>
    <d v="1899-12-30T14:50:00"/>
    <d v="1899-12-30T15:46:00"/>
    <s v="Yes"/>
    <n v="566"/>
    <x v="0"/>
    <x v="0"/>
  </r>
  <r>
    <s v="T1"/>
    <s v="Chania-Souda"/>
    <x v="2"/>
    <s v="FR7354"/>
    <d v="2019-05-17T14:45:00"/>
    <s v="May"/>
    <s v="Friday"/>
    <n v="9"/>
    <s v="None"/>
    <d v="2019-05-17T00:00:00"/>
    <d v="1899-12-30T14:45:00"/>
    <d v="1899-12-30T14:50:00"/>
    <d v="1899-12-30T14:54:00"/>
    <s v="No"/>
    <n v="520"/>
    <x v="2"/>
    <x v="2"/>
  </r>
  <r>
    <s v="T1"/>
    <s v="Liverpool"/>
    <x v="2"/>
    <s v="FR1442"/>
    <d v="2019-05-17T14:50:00"/>
    <s v="May"/>
    <s v="Friday"/>
    <n v="57"/>
    <s v="Long"/>
    <d v="2019-05-17T00:00:00"/>
    <d v="1899-12-30T14:50:00"/>
    <d v="1899-12-30T14:50:00"/>
    <d v="1899-12-30T15:47:00"/>
    <s v="Yes"/>
    <n v="520"/>
    <x v="2"/>
    <x v="2"/>
  </r>
  <r>
    <s v="T1"/>
    <s v="Stockholm"/>
    <x v="33"/>
    <s v="SK536"/>
    <d v="2019-05-17T14:50:00"/>
    <s v="May"/>
    <s v="Friday"/>
    <n v="1"/>
    <s v="None"/>
    <d v="2019-05-17T00:00:00"/>
    <d v="1899-12-30T14:50:00"/>
    <d v="1899-12-30T14:50:00"/>
    <d v="1899-12-30T14:51:00"/>
    <s v="No"/>
    <n v="4"/>
    <x v="10"/>
    <x v="30"/>
  </r>
  <r>
    <s v="T2"/>
    <s v="Manchester"/>
    <x v="0"/>
    <s v="EI208"/>
    <d v="2019-05-17T14:50:00"/>
    <s v="May"/>
    <s v="Friday"/>
    <n v="27"/>
    <s v="Medium"/>
    <d v="2019-05-17T00:00:00"/>
    <d v="1899-12-30T14:50:00"/>
    <d v="1899-12-30T14:50:00"/>
    <d v="1899-12-30T15:17:00"/>
    <s v="Yes"/>
    <n v="566"/>
    <x v="0"/>
    <x v="0"/>
  </r>
  <r>
    <s v="T1"/>
    <s v="Memmingen"/>
    <x v="2"/>
    <s v="FR2412"/>
    <d v="2019-05-17T14:55:00"/>
    <s v="May"/>
    <s v="Friday"/>
    <n v="0"/>
    <s v="None"/>
    <d v="2019-05-17T00:00:00"/>
    <d v="1899-12-30T14:55:00"/>
    <d v="1899-12-30T15:00:00"/>
    <d v="1899-12-30T14:55:00"/>
    <s v="No"/>
    <n v="520"/>
    <x v="2"/>
    <x v="2"/>
  </r>
  <r>
    <s v="T1"/>
    <s v="Bristol"/>
    <x v="2"/>
    <s v="FR506"/>
    <d v="2019-05-17T14:55:00"/>
    <s v="May"/>
    <s v="Friday"/>
    <n v="24"/>
    <s v="Medium"/>
    <d v="2019-05-17T00:00:00"/>
    <d v="1899-12-30T14:55:00"/>
    <d v="1899-12-30T15:00:00"/>
    <d v="1899-12-30T15:19:00"/>
    <s v="Yes"/>
    <n v="520"/>
    <x v="2"/>
    <x v="2"/>
  </r>
  <r>
    <s v="T2"/>
    <s v="Tenerife"/>
    <x v="0"/>
    <s v="EI764"/>
    <d v="2019-05-17T15:00:00"/>
    <s v="May"/>
    <s v="Friday"/>
    <n v="2"/>
    <s v="None"/>
    <d v="2019-05-17T00:00:00"/>
    <d v="1899-12-30T15:00:00"/>
    <d v="1899-12-30T15:00:00"/>
    <d v="1899-12-30T15:02:00"/>
    <s v="No"/>
    <n v="566"/>
    <x v="0"/>
    <x v="0"/>
  </r>
  <r>
    <s v="T2"/>
    <s v="Glasgow"/>
    <x v="0"/>
    <s v="EI3226"/>
    <d v="2019-05-17T15:00:00"/>
    <s v="May"/>
    <s v="Friday"/>
    <n v="45"/>
    <s v="Long"/>
    <d v="2019-05-17T00:00:00"/>
    <d v="1899-12-30T15:00:00"/>
    <d v="1899-12-30T15:00:00"/>
    <d v="1899-12-30T15:45:00"/>
    <s v="Yes"/>
    <n v="566"/>
    <x v="0"/>
    <x v="0"/>
  </r>
  <r>
    <s v="T1"/>
    <s v="Cardiff"/>
    <x v="8"/>
    <s v="BE4526"/>
    <d v="2019-05-17T15:00:00"/>
    <s v="May"/>
    <s v="Friday"/>
    <n v="10"/>
    <s v="Short"/>
    <d v="2019-05-17T00:00:00"/>
    <d v="1899-12-30T15:00:00"/>
    <d v="1899-12-30T15:00:00"/>
    <d v="1899-12-30T15:10:00"/>
    <s v="No"/>
    <n v="20"/>
    <x v="7"/>
    <x v="7"/>
  </r>
  <r>
    <s v="T1"/>
    <s v="Barcelona"/>
    <x v="16"/>
    <s v="VY8721"/>
    <d v="2019-05-17T15:05:00"/>
    <s v="May"/>
    <s v="Friday"/>
    <n v="23"/>
    <s v="Medium"/>
    <d v="2019-05-17T00:00:00"/>
    <d v="1899-12-30T15:05:00"/>
    <d v="1899-12-30T15:10:00"/>
    <d v="1899-12-30T15:28:00"/>
    <s v="Yes"/>
    <n v="15"/>
    <x v="15"/>
    <x v="15"/>
  </r>
  <r>
    <s v="T2"/>
    <s v="London-LGW"/>
    <x v="0"/>
    <s v="EI238"/>
    <d v="2019-05-17T15:05:00"/>
    <s v="May"/>
    <s v="Friday"/>
    <n v="8"/>
    <s v="None"/>
    <d v="2019-05-17T00:00:00"/>
    <d v="1899-12-30T15:05:00"/>
    <d v="1899-12-30T15:10:00"/>
    <d v="1899-12-30T15:13:00"/>
    <s v="No"/>
    <n v="566"/>
    <x v="0"/>
    <x v="0"/>
  </r>
  <r>
    <s v="T1"/>
    <s v="Malaga"/>
    <x v="2"/>
    <s v="FR7048"/>
    <d v="2019-05-17T15:10:00"/>
    <s v="May"/>
    <s v="Friday"/>
    <n v="30"/>
    <s v="Long"/>
    <d v="2019-05-17T00:00:00"/>
    <d v="1899-12-30T15:10:00"/>
    <d v="1899-12-30T15:10:00"/>
    <d v="1899-12-30T15:40:00"/>
    <s v="Yes"/>
    <n v="520"/>
    <x v="2"/>
    <x v="2"/>
  </r>
  <r>
    <s v="T1"/>
    <s v="London-LHR"/>
    <x v="4"/>
    <s v="BA837"/>
    <d v="2019-05-17T15:15:00"/>
    <s v="May"/>
    <s v="Friday"/>
    <n v="22"/>
    <s v="Medium"/>
    <d v="2019-05-17T00:00:00"/>
    <d v="1899-12-30T15:15:00"/>
    <d v="1899-12-30T15:20:00"/>
    <d v="1899-12-30T15:37:00"/>
    <s v="Yes"/>
    <n v="40"/>
    <x v="4"/>
    <x v="4"/>
  </r>
  <r>
    <s v="T2"/>
    <s v="Gran Canaria"/>
    <x v="0"/>
    <s v="EI782"/>
    <d v="2019-05-17T15:20:00"/>
    <s v="May"/>
    <s v="Friday"/>
    <n v="0"/>
    <s v="None"/>
    <d v="2019-05-17T00:00:00"/>
    <d v="1899-12-30T15:20:00"/>
    <d v="1899-12-30T15:20:00"/>
    <d v="1899-12-30T15:20:00"/>
    <s v="No"/>
    <n v="566"/>
    <x v="0"/>
    <x v="0"/>
  </r>
  <r>
    <s v="T1"/>
    <s v="London-STN"/>
    <x v="2"/>
    <s v="FR294"/>
    <d v="2019-05-17T15:30:00"/>
    <s v="May"/>
    <s v="Friday"/>
    <n v="39"/>
    <s v="Long"/>
    <d v="2019-05-17T00:00:00"/>
    <d v="1899-12-30T15:30:00"/>
    <d v="1899-12-30T15:30:00"/>
    <d v="1899-12-30T16:09:00"/>
    <s v="Yes"/>
    <n v="520"/>
    <x v="2"/>
    <x v="2"/>
  </r>
  <r>
    <s v="T1"/>
    <s v="Amsterdam"/>
    <x v="2"/>
    <s v="FR3104"/>
    <d v="2019-05-17T15:30:00"/>
    <s v="May"/>
    <s v="Friday"/>
    <n v="4"/>
    <s v="None"/>
    <d v="2019-05-17T00:00:00"/>
    <d v="1899-12-30T15:30:00"/>
    <d v="1899-12-30T15:30:00"/>
    <d v="1899-12-30T15:34:00"/>
    <s v="No"/>
    <n v="520"/>
    <x v="2"/>
    <x v="2"/>
  </r>
  <r>
    <s v="T1"/>
    <s v="London-LGW"/>
    <x v="2"/>
    <s v="FR116"/>
    <d v="2019-05-17T15:35:00"/>
    <s v="May"/>
    <s v="Friday"/>
    <n v="25"/>
    <s v="Medium"/>
    <d v="2019-05-17T00:00:00"/>
    <d v="1899-12-30T15:35:00"/>
    <d v="1899-12-30T15:40:00"/>
    <d v="1899-12-30T16:00:00"/>
    <s v="Yes"/>
    <n v="520"/>
    <x v="2"/>
    <x v="2"/>
  </r>
  <r>
    <s v="T2"/>
    <s v="London - LCY"/>
    <x v="0"/>
    <s v="EI288"/>
    <d v="2019-05-17T15:40:00"/>
    <s v="May"/>
    <s v="Friday"/>
    <n v="25"/>
    <s v="Medium"/>
    <d v="2019-05-17T00:00:00"/>
    <d v="1899-12-30T15:40:00"/>
    <d v="1899-12-30T15:40:00"/>
    <d v="1899-12-30T16:05:00"/>
    <s v="Yes"/>
    <n v="566"/>
    <x v="0"/>
    <x v="0"/>
  </r>
  <r>
    <s v="T2"/>
    <s v="Boston"/>
    <x v="0"/>
    <s v="EI137"/>
    <d v="2019-05-17T11:30:00"/>
    <s v="May"/>
    <s v="Friday"/>
    <n v="3"/>
    <s v="None"/>
    <d v="2019-05-17T00:00:00"/>
    <d v="1899-12-30T11:30:00"/>
    <d v="1899-12-30T11:30:00"/>
    <d v="1899-12-30T11:33:00"/>
    <s v="No"/>
    <n v="566"/>
    <x v="0"/>
    <x v="0"/>
  </r>
  <r>
    <s v="T2"/>
    <s v="Chicago"/>
    <x v="0"/>
    <s v="EI123"/>
    <d v="2019-05-17T11:30:00"/>
    <s v="May"/>
    <s v="Friday"/>
    <n v="12"/>
    <s v="Short"/>
    <d v="2019-05-17T00:00:00"/>
    <d v="1899-12-30T11:30:00"/>
    <d v="1899-12-30T11:30:00"/>
    <d v="1899-12-30T11:42:00"/>
    <s v="No"/>
    <n v="566"/>
    <x v="0"/>
    <x v="0"/>
  </r>
  <r>
    <s v="T2"/>
    <s v="New York"/>
    <x v="22"/>
    <s v="DL045"/>
    <d v="2019-05-17T11:35:00"/>
    <s v="May"/>
    <s v="Friday"/>
    <n v="17"/>
    <s v="Short"/>
    <d v="2019-05-17T00:00:00"/>
    <d v="1899-12-30T11:35:00"/>
    <d v="1899-12-30T11:40:00"/>
    <d v="1899-12-30T11:52:00"/>
    <s v="No"/>
    <n v="17"/>
    <x v="19"/>
    <x v="21"/>
  </r>
  <r>
    <s v="T2"/>
    <s v="Faro"/>
    <x v="0"/>
    <s v="EI494"/>
    <d v="2019-05-17T11:45:00"/>
    <s v="May"/>
    <s v="Friday"/>
    <n v="39"/>
    <s v="Long"/>
    <d v="2019-05-17T00:00:00"/>
    <d v="1899-12-30T11:45:00"/>
    <d v="1899-12-30T11:50:00"/>
    <d v="1899-12-30T12:24:00"/>
    <s v="Yes"/>
    <n v="566"/>
    <x v="0"/>
    <x v="0"/>
  </r>
  <r>
    <s v="T1"/>
    <s v="Copenhagen"/>
    <x v="2"/>
    <s v="FR632"/>
    <d v="2019-05-17T11:45:00"/>
    <s v="May"/>
    <s v="Friday"/>
    <n v="41"/>
    <s v="Long"/>
    <d v="2019-05-17T00:00:00"/>
    <d v="1899-12-30T11:45:00"/>
    <d v="1899-12-30T11:50:00"/>
    <d v="1899-12-30T12:26:00"/>
    <s v="Yes"/>
    <n v="520"/>
    <x v="2"/>
    <x v="2"/>
  </r>
  <r>
    <s v="T1"/>
    <s v="Keflavik"/>
    <x v="25"/>
    <s v="FI417"/>
    <d v="2019-05-17T11:45:00"/>
    <s v="May"/>
    <s v="Friday"/>
    <n v="24"/>
    <s v="Medium"/>
    <d v="2019-05-17T00:00:00"/>
    <d v="1899-12-30T11:45:00"/>
    <d v="1899-12-30T11:50:00"/>
    <d v="1899-12-30T12:09:00"/>
    <s v="Yes"/>
    <n v="17"/>
    <x v="21"/>
    <x v="23"/>
  </r>
  <r>
    <s v="T2"/>
    <s v="Lyon-Saint Exupery"/>
    <x v="0"/>
    <s v="EI552"/>
    <d v="2019-05-17T11:50:00"/>
    <s v="May"/>
    <s v="Friday"/>
    <n v="1"/>
    <s v="None"/>
    <d v="2019-05-17T00:00:00"/>
    <d v="1899-12-30T11:50:00"/>
    <d v="1899-12-30T11:50:00"/>
    <d v="1899-12-30T11:51:00"/>
    <s v="No"/>
    <n v="566"/>
    <x v="0"/>
    <x v="0"/>
  </r>
  <r>
    <s v="T1"/>
    <s v="London-STN"/>
    <x v="2"/>
    <s v="FR2272"/>
    <d v="2019-05-17T11:55:00"/>
    <s v="May"/>
    <s v="Friday"/>
    <n v="19"/>
    <s v="Short"/>
    <d v="2019-05-17T00:00:00"/>
    <d v="1899-12-30T11:55:00"/>
    <d v="1899-12-30T12:00:00"/>
    <d v="1899-12-30T12:14:00"/>
    <s v="No"/>
    <n v="520"/>
    <x v="2"/>
    <x v="2"/>
  </r>
  <r>
    <s v="T2"/>
    <s v="Toulouse"/>
    <x v="0"/>
    <s v="EI532"/>
    <d v="2019-05-17T12:00:00"/>
    <s v="May"/>
    <s v="Friday"/>
    <n v="12"/>
    <s v="Short"/>
    <d v="2019-05-17T00:00:00"/>
    <d v="1899-12-30T12:00:00"/>
    <d v="1899-12-30T12:00:00"/>
    <d v="1899-12-30T12:12:00"/>
    <s v="No"/>
    <n v="566"/>
    <x v="0"/>
    <x v="0"/>
  </r>
  <r>
    <s v="T2"/>
    <s v="London-LHR"/>
    <x v="0"/>
    <s v="EI164"/>
    <d v="2019-05-17T12:00:00"/>
    <s v="May"/>
    <s v="Friday"/>
    <n v="66"/>
    <s v="Long"/>
    <d v="2019-05-17T00:00:00"/>
    <d v="1899-12-30T12:00:00"/>
    <d v="1899-12-30T12:00:00"/>
    <d v="1899-12-30T13:06:00"/>
    <s v="Yes"/>
    <n v="566"/>
    <x v="0"/>
    <x v="0"/>
  </r>
  <r>
    <s v="T1"/>
    <s v="Exeter"/>
    <x v="8"/>
    <s v="BE308"/>
    <d v="2019-05-17T12:05:00"/>
    <s v="May"/>
    <s v="Friday"/>
    <n v="21"/>
    <s v="Medium"/>
    <d v="2019-05-17T00:00:00"/>
    <d v="1899-12-30T12:05:00"/>
    <d v="1899-12-30T12:10:00"/>
    <d v="1899-12-30T12:26:00"/>
    <s v="Yes"/>
    <n v="20"/>
    <x v="7"/>
    <x v="7"/>
  </r>
  <r>
    <s v="T1"/>
    <s v="Frankfurt"/>
    <x v="12"/>
    <s v="LH979"/>
    <d v="2019-05-17T12:10:00"/>
    <s v="May"/>
    <s v="Friday"/>
    <n v="1"/>
    <s v="None"/>
    <d v="2019-05-17T00:00:00"/>
    <d v="1899-12-30T12:10:00"/>
    <d v="1899-12-30T12:10:00"/>
    <d v="1899-12-30T12:11:00"/>
    <s v="No"/>
    <n v="17"/>
    <x v="11"/>
    <x v="11"/>
  </r>
  <r>
    <s v="T2"/>
    <s v="Vienna"/>
    <x v="0"/>
    <s v="EI664"/>
    <d v="2019-05-17T12:15:00"/>
    <s v="May"/>
    <s v="Friday"/>
    <n v="6"/>
    <s v="None"/>
    <d v="2019-05-17T00:00:00"/>
    <d v="1899-12-30T12:15:00"/>
    <d v="1899-12-30T12:20:00"/>
    <d v="1899-12-30T12:21:00"/>
    <s v="No"/>
    <n v="566"/>
    <x v="0"/>
    <x v="0"/>
  </r>
  <r>
    <s v="T1"/>
    <s v="Lisbon"/>
    <x v="11"/>
    <s v="TP1323"/>
    <d v="2019-05-17T10:35:00"/>
    <s v="May"/>
    <s v="Friday"/>
    <n v="17"/>
    <s v="Short"/>
    <d v="2019-05-17T00:00:00"/>
    <d v="1899-12-30T10:35:00"/>
    <d v="1899-12-30T10:40:00"/>
    <d v="1899-12-30T10:52:00"/>
    <s v="No"/>
    <n v="23"/>
    <x v="10"/>
    <x v="10"/>
  </r>
  <r>
    <s v="T1"/>
    <s v="Manchester"/>
    <x v="2"/>
    <s v="FR554"/>
    <d v="2019-05-17T10:35:00"/>
    <s v="May"/>
    <s v="Friday"/>
    <n v="74"/>
    <s v="Long"/>
    <d v="2019-05-17T00:00:00"/>
    <d v="1899-12-30T10:35:00"/>
    <d v="1899-12-30T10:40:00"/>
    <d v="1899-12-30T11:49:00"/>
    <s v="Yes"/>
    <n v="520"/>
    <x v="2"/>
    <x v="2"/>
  </r>
  <r>
    <s v="T1"/>
    <s v="Birmingham"/>
    <x v="2"/>
    <s v="FR664"/>
    <d v="2019-05-17T10:40:00"/>
    <s v="May"/>
    <s v="Friday"/>
    <n v="37"/>
    <s v="Long"/>
    <d v="2019-05-17T00:00:00"/>
    <d v="1899-12-30T10:40:00"/>
    <d v="1899-12-30T10:40:00"/>
    <d v="1899-12-30T11:17:00"/>
    <s v="Yes"/>
    <n v="520"/>
    <x v="2"/>
    <x v="2"/>
  </r>
  <r>
    <s v="T1"/>
    <s v="London-LHR"/>
    <x v="4"/>
    <s v="BA827"/>
    <d v="2019-05-17T10:50:00"/>
    <s v="May"/>
    <s v="Friday"/>
    <n v="0"/>
    <s v="None"/>
    <d v="2019-05-17T00:00:00"/>
    <d v="1899-12-30T10:50:00"/>
    <d v="1899-12-30T10:50:00"/>
    <d v="1899-12-30T10:50:00"/>
    <s v="No"/>
    <n v="40"/>
    <x v="4"/>
    <x v="4"/>
  </r>
  <r>
    <s v="T2"/>
    <s v="New York"/>
    <x v="0"/>
    <s v="EI105"/>
    <d v="2019-05-17T10:50:00"/>
    <s v="May"/>
    <s v="Friday"/>
    <n v="18"/>
    <s v="Short"/>
    <d v="2019-05-17T00:00:00"/>
    <d v="1899-12-30T10:50:00"/>
    <d v="1899-12-30T10:50:00"/>
    <d v="1899-12-30T11:08:00"/>
    <s v="No"/>
    <n v="566"/>
    <x v="0"/>
    <x v="0"/>
  </r>
  <r>
    <s v="T1"/>
    <s v="Istanbul"/>
    <x v="14"/>
    <s v="TK1976"/>
    <d v="2019-05-17T10:55:00"/>
    <s v="May"/>
    <s v="Friday"/>
    <n v="7"/>
    <s v="None"/>
    <d v="2019-05-17T00:00:00"/>
    <d v="1899-12-30T10:55:00"/>
    <d v="1899-12-30T11:00:00"/>
    <d v="1899-12-30T11:02:00"/>
    <s v="No"/>
    <n v="18"/>
    <x v="13"/>
    <x v="13"/>
  </r>
  <r>
    <s v="T1"/>
    <s v="Amsterdam"/>
    <x v="7"/>
    <s v="KL946"/>
    <d v="2019-05-17T10:55:00"/>
    <s v="May"/>
    <s v="Friday"/>
    <n v="27"/>
    <s v="Medium"/>
    <d v="2019-05-17T00:00:00"/>
    <d v="1899-12-30T10:55:00"/>
    <d v="1899-12-30T11:00:00"/>
    <d v="1899-12-30T11:22:00"/>
    <s v="Yes"/>
    <n v="50"/>
    <x v="6"/>
    <x v="6"/>
  </r>
  <r>
    <s v="T2"/>
    <s v="Nice"/>
    <x v="0"/>
    <s v="EI544"/>
    <d v="2019-05-17T11:00:00"/>
    <s v="May"/>
    <s v="Friday"/>
    <n v="2"/>
    <s v="None"/>
    <d v="2019-05-17T00:00:00"/>
    <d v="1899-12-30T11:00:00"/>
    <d v="1899-12-30T11:00:00"/>
    <d v="1899-12-30T11:02:00"/>
    <s v="No"/>
    <n v="566"/>
    <x v="0"/>
    <x v="0"/>
  </r>
  <r>
    <s v="T1"/>
    <s v="London - LCY"/>
    <x v="4"/>
    <s v="BA4465"/>
    <d v="2019-05-17T11:05:00"/>
    <s v="May"/>
    <s v="Friday"/>
    <n v="47"/>
    <s v="Long"/>
    <d v="2019-05-17T00:00:00"/>
    <d v="1899-12-30T11:05:00"/>
    <d v="1899-12-30T11:10:00"/>
    <d v="1899-12-30T11:52:00"/>
    <s v="Yes"/>
    <n v="40"/>
    <x v="4"/>
    <x v="4"/>
  </r>
  <r>
    <s v="T1"/>
    <s v="Amsterdam"/>
    <x v="2"/>
    <s v="FR3102"/>
    <d v="2019-05-17T11:05:00"/>
    <s v="May"/>
    <s v="Friday"/>
    <n v="36"/>
    <s v="Long"/>
    <d v="2019-05-17T00:00:00"/>
    <d v="1899-12-30T11:05:00"/>
    <d v="1899-12-30T11:10:00"/>
    <d v="1899-12-30T11:41:00"/>
    <s v="Yes"/>
    <n v="520"/>
    <x v="2"/>
    <x v="2"/>
  </r>
  <r>
    <s v="T2"/>
    <s v="Bristol"/>
    <x v="0"/>
    <s v="EI3282"/>
    <d v="2019-05-17T11:10:00"/>
    <s v="May"/>
    <s v="Friday"/>
    <n v="15"/>
    <s v="Short"/>
    <d v="2019-05-17T00:00:00"/>
    <d v="1899-12-30T11:10:00"/>
    <d v="1899-12-30T11:10:00"/>
    <d v="1899-12-30T11:25:00"/>
    <s v="No"/>
    <n v="566"/>
    <x v="0"/>
    <x v="0"/>
  </r>
  <r>
    <s v="T2"/>
    <s v="London-LHR"/>
    <x v="0"/>
    <s v="EI162"/>
    <d v="2019-05-17T11:10:00"/>
    <s v="May"/>
    <s v="Friday"/>
    <n v="26"/>
    <s v="Medium"/>
    <d v="2019-05-17T00:00:00"/>
    <d v="1899-12-30T11:10:00"/>
    <d v="1899-12-30T11:10:00"/>
    <d v="1899-12-30T11:36:00"/>
    <s v="Yes"/>
    <n v="566"/>
    <x v="0"/>
    <x v="0"/>
  </r>
  <r>
    <s v="T1"/>
    <s v="London-LGW"/>
    <x v="2"/>
    <s v="FR114"/>
    <d v="2019-05-17T11:10:00"/>
    <s v="May"/>
    <s v="Friday"/>
    <n v="39"/>
    <s v="Long"/>
    <d v="2019-05-17T00:00:00"/>
    <d v="1899-12-30T11:10:00"/>
    <d v="1899-12-30T11:10:00"/>
    <d v="1899-12-30T11:49:00"/>
    <s v="Yes"/>
    <n v="520"/>
    <x v="2"/>
    <x v="2"/>
  </r>
  <r>
    <s v="T1"/>
    <s v="Zurich"/>
    <x v="26"/>
    <s v="LX401"/>
    <d v="2019-05-17T11:15:00"/>
    <s v="May"/>
    <s v="Friday"/>
    <n v="14"/>
    <s v="Short"/>
    <d v="2019-05-17T00:00:00"/>
    <d v="1899-12-30T11:15:00"/>
    <d v="1899-12-30T11:20:00"/>
    <d v="1899-12-30T11:29:00"/>
    <s v="No"/>
    <n v="14"/>
    <x v="22"/>
    <x v="24"/>
  </r>
  <r>
    <s v="T2"/>
    <s v="Newquay"/>
    <x v="0"/>
    <s v="EI3930"/>
    <d v="2019-05-17T11:20:00"/>
    <s v="May"/>
    <s v="Friday"/>
    <n v="28"/>
    <s v="Medium"/>
    <d v="2019-05-17T00:00:00"/>
    <d v="1899-12-30T11:20:00"/>
    <d v="1899-12-30T11:20:00"/>
    <d v="1899-12-30T11:48:00"/>
    <s v="Yes"/>
    <n v="566"/>
    <x v="0"/>
    <x v="0"/>
  </r>
  <r>
    <s v="T2"/>
    <s v="Isle Of Man"/>
    <x v="0"/>
    <s v="EI3212"/>
    <d v="2019-05-17T09:25:00"/>
    <s v="May"/>
    <s v="Friday"/>
    <n v="9"/>
    <s v="None"/>
    <d v="2019-05-17T00:00:00"/>
    <d v="1899-12-30T09:25:00"/>
    <d v="1899-12-30T09:30:00"/>
    <d v="1899-12-30T09:34:00"/>
    <s v="No"/>
    <n v="566"/>
    <x v="0"/>
    <x v="0"/>
  </r>
  <r>
    <s v="T1"/>
    <s v="Faro"/>
    <x v="2"/>
    <s v="FR7034"/>
    <d v="2019-05-17T09:30:00"/>
    <s v="May"/>
    <s v="Friday"/>
    <n v="8"/>
    <s v="None"/>
    <d v="2019-05-17T00:00:00"/>
    <d v="1899-12-30T09:30:00"/>
    <d v="1899-12-30T09:30:00"/>
    <d v="1899-12-30T09:38:00"/>
    <s v="No"/>
    <n v="520"/>
    <x v="2"/>
    <x v="2"/>
  </r>
  <r>
    <s v="T1"/>
    <s v="Bratislava"/>
    <x v="2"/>
    <s v="FR4282"/>
    <d v="2019-05-17T09:30:00"/>
    <s v="May"/>
    <s v="Friday"/>
    <n v="11"/>
    <s v="Short"/>
    <d v="2019-05-17T00:00:00"/>
    <d v="1899-12-30T09:30:00"/>
    <d v="1899-12-30T09:30:00"/>
    <d v="1899-12-30T09:41:00"/>
    <s v="No"/>
    <n v="520"/>
    <x v="2"/>
    <x v="2"/>
  </r>
  <r>
    <s v="T1"/>
    <s v="La Rochelle"/>
    <x v="2"/>
    <s v="FR1992"/>
    <d v="2019-05-17T09:35:00"/>
    <s v="May"/>
    <s v="Friday"/>
    <n v="5"/>
    <s v="None"/>
    <d v="2019-05-17T00:00:00"/>
    <d v="1899-12-30T09:35:00"/>
    <d v="1899-12-30T09:40:00"/>
    <d v="1899-12-30T09:40:00"/>
    <s v="No"/>
    <n v="520"/>
    <x v="2"/>
    <x v="2"/>
  </r>
  <r>
    <s v="T1"/>
    <s v="Reus"/>
    <x v="2"/>
    <s v="FR1116"/>
    <d v="2019-05-17T09:40:00"/>
    <s v="May"/>
    <s v="Friday"/>
    <n v="23"/>
    <s v="Medium"/>
    <d v="2019-05-17T00:00:00"/>
    <d v="1899-12-30T09:40:00"/>
    <d v="1899-12-30T09:40:00"/>
    <d v="1899-12-30T10:03:00"/>
    <s v="Yes"/>
    <n v="520"/>
    <x v="2"/>
    <x v="2"/>
  </r>
  <r>
    <s v="T2"/>
    <s v="London-LHR"/>
    <x v="0"/>
    <s v="EI158"/>
    <d v="2019-05-17T09:40:00"/>
    <s v="May"/>
    <s v="Friday"/>
    <n v="5"/>
    <s v="None"/>
    <d v="2019-05-17T00:00:00"/>
    <d v="1899-12-30T09:40:00"/>
    <d v="1899-12-30T09:40:00"/>
    <d v="1899-12-30T09:45:00"/>
    <s v="No"/>
    <n v="566"/>
    <x v="0"/>
    <x v="0"/>
  </r>
  <r>
    <s v="T1"/>
    <s v="Newcastle"/>
    <x v="2"/>
    <s v="FR172"/>
    <d v="2019-05-17T09:45:00"/>
    <s v="May"/>
    <s v="Friday"/>
    <n v="38"/>
    <s v="Long"/>
    <d v="2019-05-17T00:00:00"/>
    <d v="1899-12-30T09:45:00"/>
    <d v="1899-12-30T09:50:00"/>
    <d v="1899-12-30T10:23:00"/>
    <s v="Yes"/>
    <n v="520"/>
    <x v="2"/>
    <x v="2"/>
  </r>
  <r>
    <s v="T1"/>
    <s v="Wroclaw"/>
    <x v="2"/>
    <s v="FR1926"/>
    <d v="2019-05-17T09:45:00"/>
    <s v="May"/>
    <s v="Friday"/>
    <n v="26"/>
    <s v="Medium"/>
    <d v="2019-05-17T00:00:00"/>
    <d v="1899-12-30T09:45:00"/>
    <d v="1899-12-30T09:50:00"/>
    <d v="1899-12-30T10:11:00"/>
    <s v="Yes"/>
    <n v="520"/>
    <x v="2"/>
    <x v="2"/>
  </r>
  <r>
    <s v="T2"/>
    <s v="Manchester"/>
    <x v="0"/>
    <s v="EI3322"/>
    <d v="2019-05-17T09:50:00"/>
    <s v="May"/>
    <s v="Friday"/>
    <n v="19"/>
    <s v="Short"/>
    <d v="2019-05-17T00:00:00"/>
    <d v="1899-12-30T09:50:00"/>
    <d v="1899-12-30T09:50:00"/>
    <d v="1899-12-30T10:09:00"/>
    <s v="No"/>
    <n v="566"/>
    <x v="0"/>
    <x v="0"/>
  </r>
  <r>
    <s v="T2"/>
    <s v="Paris-CDG"/>
    <x v="0"/>
    <s v="EI524"/>
    <d v="2019-05-17T09:50:00"/>
    <s v="May"/>
    <s v="Friday"/>
    <n v="17"/>
    <s v="Short"/>
    <d v="2019-05-17T00:00:00"/>
    <d v="1899-12-30T09:50:00"/>
    <d v="1899-12-30T09:50:00"/>
    <d v="1899-12-30T10:07:00"/>
    <s v="No"/>
    <n v="566"/>
    <x v="0"/>
    <x v="0"/>
  </r>
  <r>
    <s v="T2"/>
    <s v="Edinburgh"/>
    <x v="0"/>
    <s v="EI3252"/>
    <d v="2019-05-17T09:55:00"/>
    <s v="May"/>
    <s v="Friday"/>
    <n v="49"/>
    <s v="Long"/>
    <d v="2019-05-17T00:00:00"/>
    <d v="1899-12-30T09:55:00"/>
    <d v="1899-12-30T10:00:00"/>
    <d v="1899-12-30T10:44:00"/>
    <s v="Yes"/>
    <n v="566"/>
    <x v="0"/>
    <x v="0"/>
  </r>
  <r>
    <s v="T2"/>
    <s v="Amsterdam"/>
    <x v="0"/>
    <s v="EI604"/>
    <d v="2019-05-17T10:00:00"/>
    <s v="May"/>
    <s v="Friday"/>
    <n v="12"/>
    <s v="Short"/>
    <d v="2019-05-17T00:00:00"/>
    <d v="1899-12-30T10:00:00"/>
    <d v="1899-12-30T10:00:00"/>
    <d v="1899-12-30T10:12:00"/>
    <s v="No"/>
    <n v="566"/>
    <x v="0"/>
    <x v="0"/>
  </r>
  <r>
    <s v="T2"/>
    <s v="Glasgow"/>
    <x v="0"/>
    <s v="EI3222"/>
    <d v="2019-05-17T10:00:00"/>
    <s v="May"/>
    <s v="Friday"/>
    <n v="31"/>
    <s v="Long"/>
    <d v="2019-05-17T00:00:00"/>
    <d v="1899-12-30T10:00:00"/>
    <d v="1899-12-30T10:00:00"/>
    <d v="1899-12-30T10:31:00"/>
    <s v="Yes"/>
    <n v="566"/>
    <x v="0"/>
    <x v="0"/>
  </r>
  <r>
    <s v="T1"/>
    <s v="Lourdes"/>
    <x v="2"/>
    <s v="FR5079"/>
    <d v="2019-05-17T10:05:00"/>
    <s v="May"/>
    <s v="Friday"/>
    <n v="22"/>
    <s v="Medium"/>
    <d v="2019-05-17T00:00:00"/>
    <d v="1899-12-30T10:05:00"/>
    <d v="1899-12-30T10:10:00"/>
    <d v="1899-12-30T10:27:00"/>
    <s v="Yes"/>
    <n v="520"/>
    <x v="2"/>
    <x v="2"/>
  </r>
  <r>
    <s v="T2"/>
    <s v="Copenhagen"/>
    <x v="6"/>
    <s v="D83607"/>
    <d v="2019-05-17T10:05:00"/>
    <s v="May"/>
    <s v="Friday"/>
    <n v="13"/>
    <s v="Short"/>
    <d v="2019-05-17T00:00:00"/>
    <d v="1899-12-30T10:05:00"/>
    <d v="1899-12-30T10:10:00"/>
    <d v="1899-12-30T10:18:00"/>
    <s v="No"/>
    <n v="18"/>
    <x v="5"/>
    <x v="5"/>
  </r>
  <r>
    <s v="T1"/>
    <s v="Alicante"/>
    <x v="2"/>
    <s v="FR7062"/>
    <d v="2019-05-17T10:10:00"/>
    <s v="May"/>
    <s v="Friday"/>
    <n v="31"/>
    <s v="Long"/>
    <d v="2019-05-17T00:00:00"/>
    <d v="1899-12-30T10:10:00"/>
    <d v="1899-12-30T10:10:00"/>
    <d v="1899-12-30T10:41:00"/>
    <s v="Yes"/>
    <n v="520"/>
    <x v="2"/>
    <x v="2"/>
  </r>
  <r>
    <s v="T1"/>
    <s v="Helsinki"/>
    <x v="29"/>
    <s v="AY1382"/>
    <d v="2019-05-17T10:15:00"/>
    <s v="May"/>
    <s v="Friday"/>
    <n v="29"/>
    <s v="Medium"/>
    <d v="2019-05-17T00:00:00"/>
    <d v="1899-12-30T10:15:00"/>
    <d v="1899-12-30T10:20:00"/>
    <d v="1899-12-30T10:44:00"/>
    <s v="Yes"/>
    <n v="9"/>
    <x v="15"/>
    <x v="27"/>
  </r>
  <r>
    <s v="T2"/>
    <s v="Lanzarote"/>
    <x v="0"/>
    <s v="EI776"/>
    <d v="2019-05-17T07:30:00"/>
    <s v="May"/>
    <s v="Friday"/>
    <n v="12"/>
    <s v="Short"/>
    <d v="2019-05-17T00:00:00"/>
    <d v="1899-12-30T07:30:00"/>
    <d v="1899-12-30T07:30:00"/>
    <d v="1899-12-30T07:42:00"/>
    <s v="No"/>
    <n v="566"/>
    <x v="0"/>
    <x v="0"/>
  </r>
  <r>
    <s v="T1"/>
    <s v="London-LHR"/>
    <x v="4"/>
    <s v="BA831"/>
    <d v="2019-05-17T07:30:00"/>
    <s v="May"/>
    <s v="Friday"/>
    <n v="8"/>
    <s v="None"/>
    <d v="2019-05-17T00:00:00"/>
    <d v="1899-12-30T07:30:00"/>
    <d v="1899-12-30T07:30:00"/>
    <d v="1899-12-30T07:38:00"/>
    <s v="No"/>
    <n v="40"/>
    <x v="4"/>
    <x v="4"/>
  </r>
  <r>
    <s v="T2"/>
    <s v="London - LCY"/>
    <x v="0"/>
    <s v="EI282"/>
    <d v="2019-05-17T07:30:00"/>
    <s v="May"/>
    <s v="Friday"/>
    <n v="26"/>
    <s v="Medium"/>
    <d v="2019-05-17T00:00:00"/>
    <d v="1899-12-30T07:30:00"/>
    <d v="1899-12-30T07:30:00"/>
    <d v="1899-12-30T07:56:00"/>
    <s v="Yes"/>
    <n v="566"/>
    <x v="0"/>
    <x v="0"/>
  </r>
  <r>
    <s v="T2"/>
    <s v="London-LHR"/>
    <x v="0"/>
    <s v="EI154"/>
    <d v="2019-05-17T07:30:00"/>
    <s v="May"/>
    <s v="Friday"/>
    <n v="10"/>
    <s v="Short"/>
    <d v="2019-05-17T00:00:00"/>
    <d v="1899-12-30T07:30:00"/>
    <d v="1899-12-30T07:30:00"/>
    <d v="1899-12-30T07:40:00"/>
    <s v="No"/>
    <n v="566"/>
    <x v="0"/>
    <x v="0"/>
  </r>
  <r>
    <s v="T1"/>
    <s v="Frankfurt"/>
    <x v="2"/>
    <s v="FR380"/>
    <d v="2019-05-17T07:35:00"/>
    <s v="May"/>
    <s v="Friday"/>
    <n v="13"/>
    <s v="Short"/>
    <d v="2019-05-17T00:00:00"/>
    <d v="1899-12-30T07:35:00"/>
    <d v="1899-12-30T07:40:00"/>
    <d v="1899-12-30T07:48:00"/>
    <s v="No"/>
    <n v="520"/>
    <x v="2"/>
    <x v="2"/>
  </r>
  <r>
    <s v="T2"/>
    <s v="Edinburgh"/>
    <x v="0"/>
    <s v="EI3550"/>
    <d v="2019-05-17T07:40:00"/>
    <s v="May"/>
    <s v="Friday"/>
    <n v="2"/>
    <s v="None"/>
    <d v="2019-05-17T00:00:00"/>
    <d v="1899-12-30T07:40:00"/>
    <d v="1899-12-30T07:40:00"/>
    <d v="1899-12-30T07:42:00"/>
    <s v="No"/>
    <n v="566"/>
    <x v="0"/>
    <x v="0"/>
  </r>
  <r>
    <s v="T2"/>
    <s v="Faro"/>
    <x v="0"/>
    <s v="EI492"/>
    <d v="2019-05-17T07:40:00"/>
    <s v="May"/>
    <s v="Friday"/>
    <n v="9"/>
    <s v="None"/>
    <d v="2019-05-17T00:00:00"/>
    <d v="1899-12-30T07:40:00"/>
    <d v="1899-12-30T07:40:00"/>
    <d v="1899-12-30T07:49:00"/>
    <s v="No"/>
    <n v="566"/>
    <x v="0"/>
    <x v="0"/>
  </r>
  <r>
    <s v="T1"/>
    <s v="Corfu"/>
    <x v="10"/>
    <s v="TOM1516"/>
    <d v="2019-05-17T07:40:00"/>
    <s v="May"/>
    <s v="Friday"/>
    <n v="65"/>
    <s v="Long"/>
    <d v="2019-05-17T00:00:00"/>
    <d v="1899-12-30T07:40:00"/>
    <d v="1899-12-30T07:40:00"/>
    <d v="1899-12-30T08:45:00"/>
    <s v="Yes"/>
    <n v="29"/>
    <x v="9"/>
    <x v="9"/>
  </r>
  <r>
    <s v="T2"/>
    <s v="Venice"/>
    <x v="0"/>
    <s v="EI422"/>
    <d v="2019-05-17T07:40:00"/>
    <s v="May"/>
    <s v="Friday"/>
    <n v="2"/>
    <s v="None"/>
    <d v="2019-05-17T00:00:00"/>
    <d v="1899-12-30T07:40:00"/>
    <d v="1899-12-30T07:40:00"/>
    <d v="1899-12-30T07:42:00"/>
    <s v="No"/>
    <n v="566"/>
    <x v="0"/>
    <x v="0"/>
  </r>
  <r>
    <s v="T1"/>
    <s v="Paris-Orly"/>
    <x v="5"/>
    <s v="TO3721"/>
    <d v="2019-05-17T07:45:00"/>
    <s v="May"/>
    <s v="Friday"/>
    <n v="5"/>
    <s v="None"/>
    <d v="2019-05-17T00:00:00"/>
    <d v="1899-12-30T07:45:00"/>
    <d v="1899-12-30T07:50:00"/>
    <d v="1899-12-30T07:50:00"/>
    <s v="No"/>
    <n v="4"/>
    <x v="3"/>
    <x v="3"/>
  </r>
  <r>
    <s v="T1"/>
    <s v="Leeds Bradford"/>
    <x v="2"/>
    <s v="FR152"/>
    <d v="2019-05-17T07:55:00"/>
    <s v="May"/>
    <s v="Friday"/>
    <n v="20"/>
    <s v="Medium"/>
    <d v="2019-05-17T00:00:00"/>
    <d v="1899-12-30T07:55:00"/>
    <d v="1899-12-30T08:00:00"/>
    <d v="1899-12-30T08:15:00"/>
    <s v="No"/>
    <n v="520"/>
    <x v="2"/>
    <x v="2"/>
  </r>
  <r>
    <s v="T1"/>
    <s v="Eindhoven"/>
    <x v="2"/>
    <s v="FR1964"/>
    <d v="2019-05-17T07:55:00"/>
    <s v="May"/>
    <s v="Friday"/>
    <n v="0"/>
    <s v="None"/>
    <d v="2019-05-17T00:00:00"/>
    <d v="1899-12-30T07:55:00"/>
    <d v="1899-12-30T08:00:00"/>
    <d v="1899-12-30T07:55:00"/>
    <s v="No"/>
    <n v="520"/>
    <x v="2"/>
    <x v="2"/>
  </r>
  <r>
    <s v="T1"/>
    <s v="Bari"/>
    <x v="2"/>
    <s v="FR7358"/>
    <d v="2019-05-17T08:05:00"/>
    <s v="May"/>
    <s v="Friday"/>
    <n v="8"/>
    <s v="None"/>
    <d v="2019-05-17T00:00:00"/>
    <d v="1899-12-30T08:05:00"/>
    <d v="1899-12-30T08:10:00"/>
    <d v="1899-12-30T08:13:00"/>
    <s v="No"/>
    <n v="520"/>
    <x v="2"/>
    <x v="2"/>
  </r>
  <r>
    <s v="T1"/>
    <s v="East Midlands"/>
    <x v="2"/>
    <s v="FR534"/>
    <d v="2019-05-17T08:05:00"/>
    <s v="May"/>
    <s v="Friday"/>
    <n v="16"/>
    <s v="Short"/>
    <d v="2019-05-17T00:00:00"/>
    <d v="1899-12-30T08:05:00"/>
    <d v="1899-12-30T08:10:00"/>
    <d v="1899-12-30T08:21:00"/>
    <s v="No"/>
    <n v="520"/>
    <x v="2"/>
    <x v="2"/>
  </r>
  <r>
    <s v="T1"/>
    <s v="London-LTN"/>
    <x v="2"/>
    <s v="FR332"/>
    <d v="2019-05-17T08:15:00"/>
    <s v="May"/>
    <s v="Friday"/>
    <n v="37"/>
    <s v="Long"/>
    <d v="2019-05-17T00:00:00"/>
    <d v="1899-12-30T08:15:00"/>
    <d v="1899-12-30T08:20:00"/>
    <d v="1899-12-30T08:52:00"/>
    <s v="Yes"/>
    <n v="520"/>
    <x v="2"/>
    <x v="2"/>
  </r>
  <r>
    <s v="T1"/>
    <s v="London-STN"/>
    <x v="2"/>
    <s v="FR206"/>
    <d v="2019-05-17T08:20:00"/>
    <s v="May"/>
    <s v="Friday"/>
    <n v="10"/>
    <s v="Short"/>
    <d v="2019-05-17T00:00:00"/>
    <d v="1899-12-30T08:20:00"/>
    <d v="1899-12-30T08:20:00"/>
    <d v="1899-12-30T08:30:00"/>
    <s v="No"/>
    <n v="520"/>
    <x v="2"/>
    <x v="2"/>
  </r>
  <r>
    <s v="T1"/>
    <s v="Cardiff"/>
    <x v="8"/>
    <s v="BE4522"/>
    <d v="2019-05-17T08:35:00"/>
    <s v="May"/>
    <s v="Friday"/>
    <n v="0"/>
    <s v="None"/>
    <d v="2019-05-17T00:00:00"/>
    <d v="1899-12-30T08:35:00"/>
    <d v="1899-12-30T08:40:00"/>
    <d v="1899-12-30T08:35:00"/>
    <s v="No"/>
    <n v="20"/>
    <x v="7"/>
    <x v="7"/>
  </r>
  <r>
    <s v="T1"/>
    <s v="Southampton"/>
    <x v="8"/>
    <s v="BE382"/>
    <d v="2019-05-17T08:40:00"/>
    <s v="May"/>
    <s v="Friday"/>
    <n v="2"/>
    <s v="None"/>
    <d v="2019-05-17T00:00:00"/>
    <d v="1899-12-30T08:40:00"/>
    <d v="1899-12-30T08:40:00"/>
    <d v="1899-12-30T08:42:00"/>
    <s v="No"/>
    <n v="20"/>
    <x v="7"/>
    <x v="7"/>
  </r>
  <r>
    <s v="T2"/>
    <s v="London-LGW"/>
    <x v="0"/>
    <s v="EI232"/>
    <d v="2019-05-17T08:40:00"/>
    <s v="May"/>
    <s v="Friday"/>
    <n v="15"/>
    <s v="Short"/>
    <d v="2019-05-17T00:00:00"/>
    <d v="1899-12-30T08:40:00"/>
    <d v="1899-12-30T08:40:00"/>
    <d v="1899-12-30T08:55:00"/>
    <s v="No"/>
    <n v="566"/>
    <x v="0"/>
    <x v="0"/>
  </r>
  <r>
    <s v="T1"/>
    <s v="London - LCY"/>
    <x v="4"/>
    <s v="BA4463"/>
    <d v="2019-05-17T08:40:00"/>
    <s v="May"/>
    <s v="Friday"/>
    <n v="8"/>
    <s v="None"/>
    <d v="2019-05-17T00:00:00"/>
    <d v="1899-12-30T08:40:00"/>
    <d v="1899-12-30T08:40:00"/>
    <d v="1899-12-30T08:48:00"/>
    <s v="No"/>
    <n v="40"/>
    <x v="4"/>
    <x v="4"/>
  </r>
  <r>
    <s v="T1"/>
    <s v="Amsterdam"/>
    <x v="7"/>
    <s v="KL934"/>
    <d v="2019-05-17T08:50:00"/>
    <s v="May"/>
    <s v="Friday"/>
    <n v="22"/>
    <s v="Medium"/>
    <d v="2019-05-17T00:00:00"/>
    <d v="1899-12-30T08:50:00"/>
    <d v="1899-12-30T08:50:00"/>
    <d v="1899-12-30T09:12:00"/>
    <s v="Yes"/>
    <n v="50"/>
    <x v="6"/>
    <x v="6"/>
  </r>
  <r>
    <s v="T1"/>
    <s v="Gdansk"/>
    <x v="2"/>
    <s v="FR1908"/>
    <d v="2019-05-17T08:50:00"/>
    <s v="May"/>
    <s v="Friday"/>
    <n v="0"/>
    <s v="None"/>
    <d v="2019-05-17T00:00:00"/>
    <d v="1899-12-30T08:50:00"/>
    <d v="1899-12-30T08:50:00"/>
    <d v="1899-12-30T08:50:00"/>
    <s v="No"/>
    <n v="520"/>
    <x v="2"/>
    <x v="2"/>
  </r>
  <r>
    <s v="T1"/>
    <s v="Geneva"/>
    <x v="26"/>
    <s v="LX411"/>
    <d v="2019-05-17T08:55:00"/>
    <s v="May"/>
    <s v="Friday"/>
    <n v="15"/>
    <s v="Short"/>
    <d v="2019-05-17T00:00:00"/>
    <d v="1899-12-30T08:55:00"/>
    <d v="1899-12-30T09:00:00"/>
    <d v="1899-12-30T09:10:00"/>
    <s v="No"/>
    <n v="14"/>
    <x v="22"/>
    <x v="24"/>
  </r>
  <r>
    <s v="T1"/>
    <s v="London - SEN"/>
    <x v="2"/>
    <s v="FR2187"/>
    <d v="2019-05-17T08:55:00"/>
    <s v="May"/>
    <s v="Friday"/>
    <n v="37"/>
    <s v="Long"/>
    <d v="2019-05-17T00:00:00"/>
    <d v="1899-12-30T08:55:00"/>
    <d v="1899-12-30T09:00:00"/>
    <d v="1899-12-30T09:32:00"/>
    <s v="Yes"/>
    <n v="520"/>
    <x v="2"/>
    <x v="2"/>
  </r>
  <r>
    <s v="T1"/>
    <s v="Doncaster"/>
    <x v="8"/>
    <s v="BE4472"/>
    <d v="2019-05-17T09:05:00"/>
    <s v="May"/>
    <s v="Friday"/>
    <n v="5"/>
    <s v="None"/>
    <d v="2019-05-17T00:00:00"/>
    <d v="1899-12-30T09:05:00"/>
    <d v="1899-12-30T09:10:00"/>
    <d v="1899-12-30T09:10:00"/>
    <s v="No"/>
    <n v="20"/>
    <x v="7"/>
    <x v="7"/>
  </r>
  <r>
    <s v="T1"/>
    <s v="Frankfurt"/>
    <x v="12"/>
    <s v="LH977"/>
    <d v="2019-05-17T09:10:00"/>
    <s v="May"/>
    <s v="Friday"/>
    <n v="9"/>
    <s v="None"/>
    <d v="2019-05-17T00:00:00"/>
    <d v="1899-12-30T09:10:00"/>
    <d v="1899-12-30T09:10:00"/>
    <d v="1899-12-30T09:19:00"/>
    <s v="No"/>
    <n v="17"/>
    <x v="11"/>
    <x v="11"/>
  </r>
  <r>
    <s v="T1"/>
    <s v="Riga"/>
    <x v="31"/>
    <s v="BT662"/>
    <d v="2019-05-17T09:15:00"/>
    <s v="May"/>
    <s v="Friday"/>
    <n v="12"/>
    <s v="Short"/>
    <d v="2019-05-17T00:00:00"/>
    <d v="1899-12-30T09:15:00"/>
    <d v="1899-12-30T09:20:00"/>
    <d v="1899-12-30T09:27:00"/>
    <s v="No"/>
    <n v="3"/>
    <x v="24"/>
    <x v="28"/>
  </r>
  <r>
    <s v="T1"/>
    <s v="London - LCY"/>
    <x v="4"/>
    <s v="BA4461"/>
    <d v="2019-05-17T07:20:00"/>
    <s v="May"/>
    <s v="Friday"/>
    <n v="12"/>
    <s v="Short"/>
    <d v="2019-05-17T00:00:00"/>
    <d v="1899-12-30T07:20:00"/>
    <d v="1899-12-30T07:20:00"/>
    <d v="1899-12-30T07:32:00"/>
    <s v="No"/>
    <n v="40"/>
    <x v="4"/>
    <x v="4"/>
  </r>
  <r>
    <s v="T2"/>
    <s v="Dubrovnik"/>
    <x v="0"/>
    <s v="EI476"/>
    <d v="2019-05-17T07:20:00"/>
    <s v="May"/>
    <s v="Friday"/>
    <n v="23"/>
    <s v="Medium"/>
    <d v="2019-05-17T00:00:00"/>
    <d v="1899-12-30T07:20:00"/>
    <d v="1899-12-30T07:20:00"/>
    <d v="1899-12-30T07:43:00"/>
    <s v="Yes"/>
    <n v="566"/>
    <x v="0"/>
    <x v="0"/>
  </r>
  <r>
    <s v="T1"/>
    <s v="Budapest"/>
    <x v="2"/>
    <s v="FR1025"/>
    <d v="2019-05-17T07:20:00"/>
    <s v="May"/>
    <s v="Friday"/>
    <n v="2"/>
    <s v="None"/>
    <d v="2019-05-17T00:00:00"/>
    <d v="1899-12-30T07:20:00"/>
    <d v="1899-12-30T07:20:00"/>
    <d v="1899-12-30T07:22:00"/>
    <s v="No"/>
    <n v="520"/>
    <x v="2"/>
    <x v="2"/>
  </r>
  <r>
    <s v="T1"/>
    <s v="Riga"/>
    <x v="2"/>
    <s v="FR1976"/>
    <d v="2019-05-17T07:20:00"/>
    <s v="May"/>
    <s v="Friday"/>
    <n v="0"/>
    <s v="None"/>
    <d v="2019-05-17T00:00:00"/>
    <d v="1899-12-30T07:20:00"/>
    <d v="1899-12-30T07:20:00"/>
    <d v="1899-12-30T07:20:00"/>
    <s v="No"/>
    <n v="520"/>
    <x v="2"/>
    <x v="2"/>
  </r>
  <r>
    <s v="T2"/>
    <s v="Berlin"/>
    <x v="0"/>
    <s v="EI330"/>
    <d v="2019-05-17T06:50:00"/>
    <s v="May"/>
    <s v="Friday"/>
    <n v="9"/>
    <s v="None"/>
    <d v="2019-05-17T00:00:00"/>
    <d v="1899-12-30T06:50:00"/>
    <d v="1899-12-30T06:50:00"/>
    <d v="1899-12-30T06:59:00"/>
    <s v="No"/>
    <n v="566"/>
    <x v="0"/>
    <x v="0"/>
  </r>
  <r>
    <s v="T1"/>
    <s v="Rome"/>
    <x v="2"/>
    <s v="FR9432"/>
    <d v="2019-05-17T06:50:00"/>
    <s v="May"/>
    <s v="Friday"/>
    <n v="5"/>
    <s v="None"/>
    <d v="2019-05-17T00:00:00"/>
    <d v="1899-12-30T06:50:00"/>
    <d v="1899-12-30T06:50:00"/>
    <d v="1899-12-30T06:55:00"/>
    <s v="No"/>
    <n v="520"/>
    <x v="2"/>
    <x v="2"/>
  </r>
  <r>
    <s v="T2"/>
    <s v="Hamburg"/>
    <x v="0"/>
    <s v="EI392"/>
    <d v="2019-05-17T06:50:00"/>
    <s v="May"/>
    <s v="Friday"/>
    <n v="12"/>
    <s v="Short"/>
    <d v="2019-05-17T00:00:00"/>
    <d v="1899-12-30T06:50:00"/>
    <d v="1899-12-30T06:50:00"/>
    <d v="1899-12-30T07:02:00"/>
    <s v="No"/>
    <n v="566"/>
    <x v="0"/>
    <x v="0"/>
  </r>
  <r>
    <s v="T2"/>
    <s v="Dusseldorf"/>
    <x v="0"/>
    <s v="EI692"/>
    <d v="2019-05-17T06:50:00"/>
    <s v="May"/>
    <s v="Friday"/>
    <n v="11"/>
    <s v="Short"/>
    <d v="2019-05-17T00:00:00"/>
    <d v="1899-12-30T06:50:00"/>
    <d v="1899-12-30T06:50:00"/>
    <d v="1899-12-30T07:01:00"/>
    <s v="No"/>
    <n v="566"/>
    <x v="0"/>
    <x v="0"/>
  </r>
  <r>
    <s v="T2"/>
    <s v="Glasgow"/>
    <x v="0"/>
    <s v="EI3220"/>
    <d v="2019-05-17T06:50:00"/>
    <s v="May"/>
    <s v="Friday"/>
    <n v="15"/>
    <s v="Short"/>
    <d v="2019-05-17T00:00:00"/>
    <d v="1899-12-30T06:50:00"/>
    <d v="1899-12-30T06:50:00"/>
    <d v="1899-12-30T07:05:00"/>
    <s v="No"/>
    <n v="566"/>
    <x v="0"/>
    <x v="0"/>
  </r>
  <r>
    <s v="T1"/>
    <s v="Amsterdam"/>
    <x v="2"/>
    <s v="FR3100"/>
    <d v="2019-05-17T06:50:00"/>
    <s v="May"/>
    <s v="Friday"/>
    <n v="11"/>
    <s v="Short"/>
    <d v="2019-05-17T00:00:00"/>
    <d v="1899-12-30T06:50:00"/>
    <d v="1899-12-30T06:50:00"/>
    <d v="1899-12-30T07:01:00"/>
    <s v="No"/>
    <n v="520"/>
    <x v="2"/>
    <x v="2"/>
  </r>
  <r>
    <s v="T2"/>
    <s v="Aberdeen"/>
    <x v="0"/>
    <s v="EI3240"/>
    <d v="2019-05-17T07:00:00"/>
    <s v="May"/>
    <s v="Friday"/>
    <n v="21"/>
    <s v="Medium"/>
    <d v="2019-05-17T00:00:00"/>
    <d v="1899-12-30T07:00:00"/>
    <d v="1899-12-30T07:00:00"/>
    <d v="1899-12-30T07:21:00"/>
    <s v="Yes"/>
    <n v="566"/>
    <x v="0"/>
    <x v="0"/>
  </r>
  <r>
    <s v="T2"/>
    <s v="Malaga"/>
    <x v="0"/>
    <s v="EI582"/>
    <d v="2019-05-17T07:00:00"/>
    <s v="May"/>
    <s v="Friday"/>
    <n v="6"/>
    <s v="None"/>
    <d v="2019-05-17T00:00:00"/>
    <d v="1899-12-30T07:00:00"/>
    <d v="1899-12-30T07:00:00"/>
    <d v="1899-12-30T07:06:00"/>
    <s v="No"/>
    <n v="566"/>
    <x v="0"/>
    <x v="0"/>
  </r>
  <r>
    <s v="T2"/>
    <s v="Frankfurt"/>
    <x v="0"/>
    <s v="EI650"/>
    <d v="2019-05-17T07:00:00"/>
    <s v="May"/>
    <s v="Friday"/>
    <n v="15"/>
    <s v="Short"/>
    <d v="2019-05-17T00:00:00"/>
    <d v="1899-12-30T07:00:00"/>
    <d v="1899-12-30T07:00:00"/>
    <d v="1899-12-30T07:15:00"/>
    <s v="No"/>
    <n v="566"/>
    <x v="0"/>
    <x v="0"/>
  </r>
  <r>
    <s v="T2"/>
    <s v="Milan"/>
    <x v="0"/>
    <s v="EI432"/>
    <d v="2019-05-17T07:00:00"/>
    <s v="May"/>
    <s v="Friday"/>
    <n v="12"/>
    <s v="Short"/>
    <d v="2019-05-17T00:00:00"/>
    <d v="1899-12-30T07:00:00"/>
    <d v="1899-12-30T07:00:00"/>
    <d v="1899-12-30T07:12:00"/>
    <s v="No"/>
    <n v="566"/>
    <x v="0"/>
    <x v="0"/>
  </r>
  <r>
    <s v="T1"/>
    <s v="Liverpool"/>
    <x v="2"/>
    <s v="FR442"/>
    <d v="2019-05-17T07:05:00"/>
    <s v="May"/>
    <s v="Friday"/>
    <n v="19"/>
    <s v="Short"/>
    <d v="2019-05-17T00:00:00"/>
    <d v="1899-12-30T07:05:00"/>
    <d v="1899-12-30T07:10:00"/>
    <d v="1899-12-30T07:24:00"/>
    <s v="No"/>
    <n v="520"/>
    <x v="2"/>
    <x v="2"/>
  </r>
  <r>
    <s v="T2"/>
    <s v="London-LGW"/>
    <x v="0"/>
    <s v="EI230"/>
    <d v="2019-05-17T07:05:00"/>
    <s v="May"/>
    <s v="Friday"/>
    <n v="7"/>
    <s v="None"/>
    <d v="2019-05-17T00:00:00"/>
    <d v="1899-12-30T07:05:00"/>
    <d v="1899-12-30T07:10:00"/>
    <d v="1899-12-30T07:12:00"/>
    <s v="No"/>
    <n v="566"/>
    <x v="0"/>
    <x v="0"/>
  </r>
  <r>
    <s v="T1"/>
    <s v="Zadar"/>
    <x v="2"/>
    <s v="FR7312"/>
    <d v="2019-05-17T07:10:00"/>
    <s v="May"/>
    <s v="Friday"/>
    <n v="2"/>
    <s v="None"/>
    <d v="2019-05-17T00:00:00"/>
    <d v="1899-12-30T07:10:00"/>
    <d v="1899-12-30T07:10:00"/>
    <d v="1899-12-30T07:12:00"/>
    <s v="No"/>
    <n v="520"/>
    <x v="2"/>
    <x v="2"/>
  </r>
  <r>
    <s v="T1"/>
    <s v="Poznan"/>
    <x v="2"/>
    <s v="FR1974"/>
    <d v="2019-05-17T07:10:00"/>
    <s v="May"/>
    <s v="Friday"/>
    <n v="4"/>
    <s v="None"/>
    <d v="2019-05-17T00:00:00"/>
    <d v="1899-12-30T07:10:00"/>
    <d v="1899-12-30T07:10:00"/>
    <d v="1899-12-30T07:14:00"/>
    <s v="No"/>
    <n v="520"/>
    <x v="2"/>
    <x v="2"/>
  </r>
  <r>
    <s v="T1"/>
    <s v="Athens"/>
    <x v="2"/>
    <s v="FR4518"/>
    <d v="2019-05-17T07:10:00"/>
    <s v="May"/>
    <s v="Friday"/>
    <n v="29"/>
    <s v="Medium"/>
    <d v="2019-05-17T00:00:00"/>
    <d v="1899-12-30T07:10:00"/>
    <d v="1899-12-30T07:10:00"/>
    <d v="1899-12-30T07:39:00"/>
    <s v="Yes"/>
    <n v="520"/>
    <x v="2"/>
    <x v="2"/>
  </r>
  <r>
    <s v="T2"/>
    <s v="Naples"/>
    <x v="0"/>
    <s v="EI450"/>
    <d v="2019-05-17T07:10:00"/>
    <s v="May"/>
    <s v="Friday"/>
    <n v="7"/>
    <s v="None"/>
    <d v="2019-05-17T00:00:00"/>
    <d v="1899-12-30T07:10:00"/>
    <d v="1899-12-30T07:10:00"/>
    <d v="1899-12-30T07:17:00"/>
    <s v="No"/>
    <n v="566"/>
    <x v="0"/>
    <x v="0"/>
  </r>
  <r>
    <s v="T2"/>
    <s v="Munich"/>
    <x v="0"/>
    <s v="EI352"/>
    <d v="2019-05-17T07:10:00"/>
    <s v="May"/>
    <s v="Friday"/>
    <n v="10"/>
    <s v="Short"/>
    <d v="2019-05-17T00:00:00"/>
    <d v="1899-12-30T07:10:00"/>
    <d v="1899-12-30T07:10:00"/>
    <d v="1899-12-30T07:20:00"/>
    <s v="No"/>
    <n v="566"/>
    <x v="0"/>
    <x v="0"/>
  </r>
  <r>
    <s v="T2"/>
    <s v="Zurich"/>
    <x v="0"/>
    <s v="EI342"/>
    <d v="2019-05-17T07:10:00"/>
    <s v="May"/>
    <s v="Friday"/>
    <n v="7"/>
    <s v="None"/>
    <d v="2019-05-17T00:00:00"/>
    <d v="1899-12-30T07:10:00"/>
    <d v="1899-12-30T07:10:00"/>
    <d v="1899-12-30T07:17:00"/>
    <s v="No"/>
    <n v="566"/>
    <x v="0"/>
    <x v="0"/>
  </r>
  <r>
    <s v="T1"/>
    <s v="Madrid"/>
    <x v="2"/>
    <s v="FR7256"/>
    <d v="2019-05-17T06:25:00"/>
    <s v="May"/>
    <s v="Friday"/>
    <n v="8"/>
    <s v="None"/>
    <d v="2019-05-17T00:00:00"/>
    <d v="1899-12-30T06:25:00"/>
    <d v="1899-12-30T06:30:00"/>
    <d v="1899-12-30T06:33:00"/>
    <s v="No"/>
    <n v="520"/>
    <x v="2"/>
    <x v="2"/>
  </r>
  <r>
    <s v="T1"/>
    <s v="London-STN"/>
    <x v="2"/>
    <s v="FR202"/>
    <d v="2019-05-17T06:25:00"/>
    <s v="May"/>
    <s v="Friday"/>
    <n v="6"/>
    <s v="None"/>
    <d v="2019-05-17T00:00:00"/>
    <d v="1899-12-30T06:25:00"/>
    <d v="1899-12-30T06:30:00"/>
    <d v="1899-12-30T06:31:00"/>
    <s v="No"/>
    <n v="520"/>
    <x v="2"/>
    <x v="2"/>
  </r>
  <r>
    <s v="T1"/>
    <s v="Malaga"/>
    <x v="2"/>
    <s v="FR7044"/>
    <d v="2019-05-17T06:25:00"/>
    <s v="May"/>
    <s v="Friday"/>
    <n v="5"/>
    <s v="None"/>
    <d v="2019-05-17T00:00:00"/>
    <d v="1899-12-30T06:25:00"/>
    <d v="1899-12-30T06:30:00"/>
    <d v="1899-12-30T06:30:00"/>
    <s v="No"/>
    <n v="520"/>
    <x v="2"/>
    <x v="2"/>
  </r>
  <r>
    <s v="T2"/>
    <s v="London - LCY"/>
    <x v="0"/>
    <s v="EI280"/>
    <d v="2019-05-17T06:25:00"/>
    <s v="May"/>
    <s v="Friday"/>
    <n v="7"/>
    <s v="None"/>
    <d v="2019-05-17T00:00:00"/>
    <d v="1899-12-30T06:25:00"/>
    <d v="1899-12-30T06:30:00"/>
    <d v="1899-12-30T06:32:00"/>
    <s v="No"/>
    <n v="566"/>
    <x v="0"/>
    <x v="0"/>
  </r>
  <r>
    <s v="T2"/>
    <s v="London-LHR"/>
    <x v="0"/>
    <s v="EI152"/>
    <d v="2019-05-17T06:30:00"/>
    <s v="May"/>
    <s v="Friday"/>
    <n v="6"/>
    <s v="None"/>
    <d v="2019-05-17T00:00:00"/>
    <d v="1899-12-30T06:30:00"/>
    <d v="1899-12-30T06:30:00"/>
    <d v="1899-12-30T06:36:00"/>
    <s v="No"/>
    <n v="566"/>
    <x v="0"/>
    <x v="0"/>
  </r>
  <r>
    <s v="T2"/>
    <s v="Birmingham"/>
    <x v="0"/>
    <s v="EI262"/>
    <d v="2019-05-17T06:30:00"/>
    <s v="May"/>
    <s v="Friday"/>
    <n v="1"/>
    <s v="None"/>
    <d v="2019-05-17T00:00:00"/>
    <d v="1899-12-30T06:30:00"/>
    <d v="1899-12-30T06:30:00"/>
    <d v="1899-12-30T06:31:00"/>
    <s v="No"/>
    <n v="566"/>
    <x v="0"/>
    <x v="0"/>
  </r>
  <r>
    <s v="T1"/>
    <s v="Brussels"/>
    <x v="2"/>
    <s v="FR1452"/>
    <d v="2019-05-17T06:30:00"/>
    <s v="May"/>
    <s v="Friday"/>
    <n v="2"/>
    <s v="None"/>
    <d v="2019-05-17T00:00:00"/>
    <d v="1899-12-30T06:30:00"/>
    <d v="1899-12-30T06:30:00"/>
    <d v="1899-12-30T06:32:00"/>
    <s v="No"/>
    <n v="520"/>
    <x v="2"/>
    <x v="2"/>
  </r>
  <r>
    <s v="T2"/>
    <s v="Manchester"/>
    <x v="0"/>
    <s v="EI202"/>
    <d v="2019-05-17T06:30:00"/>
    <s v="May"/>
    <s v="Friday"/>
    <n v="8"/>
    <s v="None"/>
    <d v="2019-05-17T00:00:00"/>
    <d v="1899-12-30T06:30:00"/>
    <d v="1899-12-30T06:30:00"/>
    <d v="1899-12-30T06:38:00"/>
    <s v="No"/>
    <n v="566"/>
    <x v="0"/>
    <x v="0"/>
  </r>
  <r>
    <s v="T1"/>
    <s v="London-LGW"/>
    <x v="2"/>
    <s v="FR120"/>
    <d v="2019-05-17T06:30:00"/>
    <s v="May"/>
    <s v="Friday"/>
    <n v="3"/>
    <s v="None"/>
    <d v="2019-05-17T00:00:00"/>
    <d v="1899-12-30T06:30:00"/>
    <d v="1899-12-30T06:30:00"/>
    <d v="1899-12-30T06:33:00"/>
    <s v="No"/>
    <n v="520"/>
    <x v="2"/>
    <x v="2"/>
  </r>
  <r>
    <s v="T1"/>
    <s v="Bristol"/>
    <x v="2"/>
    <s v="FR504"/>
    <d v="2019-05-17T06:35:00"/>
    <s v="May"/>
    <s v="Friday"/>
    <n v="2"/>
    <s v="None"/>
    <d v="2019-05-17T00:00:00"/>
    <d v="1899-12-30T06:35:00"/>
    <d v="1899-12-30T06:40:00"/>
    <d v="1899-12-30T06:37:00"/>
    <s v="No"/>
    <n v="520"/>
    <x v="2"/>
    <x v="2"/>
  </r>
  <r>
    <s v="T2"/>
    <s v="Paris-CDG"/>
    <x v="0"/>
    <s v="EI520"/>
    <d v="2019-05-17T06:40:00"/>
    <s v="May"/>
    <s v="Friday"/>
    <n v="6"/>
    <s v="None"/>
    <d v="2019-05-17T00:00:00"/>
    <d v="1899-12-30T06:40:00"/>
    <d v="1899-12-30T06:40:00"/>
    <d v="1899-12-30T06:46:00"/>
    <s v="No"/>
    <n v="566"/>
    <x v="0"/>
    <x v="0"/>
  </r>
  <r>
    <s v="T2"/>
    <s v="Edinburgh"/>
    <x v="0"/>
    <s v="EI3250"/>
    <d v="2019-05-17T06:40:00"/>
    <s v="May"/>
    <s v="Friday"/>
    <n v="4"/>
    <s v="None"/>
    <d v="2019-05-17T00:00:00"/>
    <d v="1899-12-30T06:40:00"/>
    <d v="1899-12-30T06:40:00"/>
    <d v="1899-12-30T06:44:00"/>
    <s v="No"/>
    <n v="566"/>
    <x v="0"/>
    <x v="0"/>
  </r>
  <r>
    <s v="T1"/>
    <s v="Paris-BVA"/>
    <x v="2"/>
    <s v="FR022"/>
    <d v="2019-05-17T06:40:00"/>
    <s v="May"/>
    <s v="Friday"/>
    <n v="5"/>
    <s v="None"/>
    <d v="2019-05-17T00:00:00"/>
    <d v="1899-12-30T06:40:00"/>
    <d v="1899-12-30T06:40:00"/>
    <d v="1899-12-30T06:45:00"/>
    <s v="No"/>
    <n v="520"/>
    <x v="2"/>
    <x v="2"/>
  </r>
  <r>
    <s v="T2"/>
    <s v="Bristol"/>
    <x v="0"/>
    <s v="EI3280"/>
    <d v="2019-05-17T06:40:00"/>
    <s v="May"/>
    <s v="Friday"/>
    <n v="11"/>
    <s v="Short"/>
    <d v="2019-05-17T00:00:00"/>
    <d v="1899-12-30T06:40:00"/>
    <d v="1899-12-30T06:40:00"/>
    <d v="1899-12-30T06:51:00"/>
    <s v="No"/>
    <n v="566"/>
    <x v="0"/>
    <x v="0"/>
  </r>
  <r>
    <s v="T1"/>
    <s v="Edinburgh"/>
    <x v="2"/>
    <s v="FR812"/>
    <d v="2019-05-17T06:40:00"/>
    <s v="May"/>
    <s v="Friday"/>
    <n v="4"/>
    <s v="None"/>
    <d v="2019-05-17T00:00:00"/>
    <d v="1899-12-30T06:40:00"/>
    <d v="1899-12-30T06:40:00"/>
    <d v="1899-12-30T06:44:00"/>
    <s v="No"/>
    <n v="520"/>
    <x v="2"/>
    <x v="2"/>
  </r>
  <r>
    <s v="T2"/>
    <s v="Barcelona"/>
    <x v="0"/>
    <s v="EI562"/>
    <d v="2019-05-17T06:45:00"/>
    <s v="May"/>
    <s v="Friday"/>
    <n v="48"/>
    <s v="Long"/>
    <d v="2019-05-17T00:00:00"/>
    <d v="1899-12-30T06:45:00"/>
    <d v="1899-12-30T06:50:00"/>
    <d v="1899-12-30T07:33:00"/>
    <s v="Yes"/>
    <n v="566"/>
    <x v="0"/>
    <x v="0"/>
  </r>
  <r>
    <s v="T1"/>
    <s v="Lisbon"/>
    <x v="2"/>
    <s v="FR7328"/>
    <d v="2019-05-17T06:45:00"/>
    <s v="May"/>
    <s v="Friday"/>
    <n v="6"/>
    <s v="None"/>
    <d v="2019-05-17T00:00:00"/>
    <d v="1899-12-30T06:45:00"/>
    <d v="1899-12-30T06:50:00"/>
    <d v="1899-12-30T06:51:00"/>
    <s v="No"/>
    <n v="520"/>
    <x v="2"/>
    <x v="2"/>
  </r>
  <r>
    <s v="T1"/>
    <s v="Munich"/>
    <x v="12"/>
    <s v="LH2521"/>
    <d v="2019-05-17T05:35:00"/>
    <s v="May"/>
    <s v="Friday"/>
    <n v="0"/>
    <s v="None"/>
    <d v="2019-05-17T00:00:00"/>
    <d v="1899-12-30T05:35:00"/>
    <d v="1899-12-30T05:40:00"/>
    <d v="1899-12-30T05:35:00"/>
    <s v="No"/>
    <n v="17"/>
    <x v="11"/>
    <x v="11"/>
  </r>
  <r>
    <s v="T1"/>
    <s v="Reus"/>
    <x v="10"/>
    <s v="TOM1566"/>
    <d v="2019-05-17T05:45:00"/>
    <s v="May"/>
    <s v="Friday"/>
    <n v="35"/>
    <s v="Long"/>
    <d v="2019-05-17T00:00:00"/>
    <d v="1899-12-30T05:45:00"/>
    <d v="1899-12-30T05:50:00"/>
    <d v="1899-12-30T06:20:00"/>
    <s v="Yes"/>
    <n v="29"/>
    <x v="9"/>
    <x v="9"/>
  </r>
  <r>
    <s v="T1"/>
    <s v="Thessaloniki"/>
    <x v="2"/>
    <s v="FR1390"/>
    <d v="2019-05-17T05:55:00"/>
    <s v="May"/>
    <s v="Friday"/>
    <n v="21"/>
    <s v="Medium"/>
    <d v="2019-05-17T00:00:00"/>
    <d v="1899-12-30T05:55:00"/>
    <d v="1899-12-30T06:00:00"/>
    <d v="1899-12-30T06:16:00"/>
    <s v="Yes"/>
    <n v="520"/>
    <x v="2"/>
    <x v="2"/>
  </r>
  <r>
    <s v="T2"/>
    <s v="Perpignan"/>
    <x v="0"/>
    <s v="EI510"/>
    <d v="2019-05-17T05:55:00"/>
    <s v="May"/>
    <s v="Friday"/>
    <n v="65"/>
    <s v="Long"/>
    <d v="2019-05-17T00:00:00"/>
    <d v="1899-12-30T05:55:00"/>
    <d v="1899-12-30T06:00:00"/>
    <d v="1899-12-30T07:00:00"/>
    <s v="Yes"/>
    <n v="566"/>
    <x v="0"/>
    <x v="0"/>
  </r>
  <r>
    <s v="T1"/>
    <s v="Frankfurt"/>
    <x v="12"/>
    <s v="LH983"/>
    <d v="2019-05-17T05:55:00"/>
    <s v="May"/>
    <s v="Friday"/>
    <n v="15"/>
    <s v="Short"/>
    <d v="2019-05-17T00:00:00"/>
    <d v="1899-12-30T05:55:00"/>
    <d v="1899-12-30T06:00:00"/>
    <d v="1899-12-30T06:10:00"/>
    <s v="No"/>
    <n v="17"/>
    <x v="11"/>
    <x v="11"/>
  </r>
  <r>
    <s v="T2"/>
    <s v="Budapest"/>
    <x v="0"/>
    <s v="EI672"/>
    <d v="2019-05-17T05:55:00"/>
    <s v="May"/>
    <s v="Friday"/>
    <n v="1"/>
    <s v="None"/>
    <d v="2019-05-17T00:00:00"/>
    <d v="1899-12-30T05:55:00"/>
    <d v="1899-12-30T06:00:00"/>
    <d v="1899-12-30T05:56:00"/>
    <s v="No"/>
    <n v="566"/>
    <x v="0"/>
    <x v="0"/>
  </r>
  <r>
    <s v="T1"/>
    <s v="Amsterdam"/>
    <x v="7"/>
    <s v="KL932"/>
    <d v="2019-05-17T05:55:00"/>
    <s v="May"/>
    <s v="Friday"/>
    <n v="23"/>
    <s v="Medium"/>
    <d v="2019-05-17T00:00:00"/>
    <d v="1899-12-30T05:55:00"/>
    <d v="1899-12-30T06:00:00"/>
    <d v="1899-12-30T06:18:00"/>
    <s v="Yes"/>
    <n v="50"/>
    <x v="6"/>
    <x v="6"/>
  </r>
  <r>
    <s v="T1"/>
    <s v="Paris-CDG"/>
    <x v="15"/>
    <s v="AF1017"/>
    <d v="2019-05-17T06:00:00"/>
    <s v="May"/>
    <s v="Friday"/>
    <n v="6"/>
    <s v="None"/>
    <d v="2019-05-17T00:00:00"/>
    <d v="1899-12-30T06:00:00"/>
    <d v="1899-12-30T06:00:00"/>
    <d v="1899-12-30T06:06:00"/>
    <s v="No"/>
    <n v="12"/>
    <x v="14"/>
    <x v="14"/>
  </r>
  <r>
    <s v="T2"/>
    <s v="Pisa"/>
    <x v="0"/>
    <s v="EI428"/>
    <d v="2019-05-17T06:00:00"/>
    <s v="May"/>
    <s v="Friday"/>
    <n v="6"/>
    <s v="None"/>
    <d v="2019-05-17T00:00:00"/>
    <d v="1899-12-30T06:00:00"/>
    <d v="1899-12-30T06:00:00"/>
    <d v="1899-12-30T06:06:00"/>
    <s v="No"/>
    <n v="566"/>
    <x v="0"/>
    <x v="0"/>
  </r>
  <r>
    <s v="T1"/>
    <s v="Munich"/>
    <x v="2"/>
    <s v="FR8994"/>
    <d v="2019-05-17T06:10:00"/>
    <s v="May"/>
    <s v="Friday"/>
    <n v="5"/>
    <s v="None"/>
    <d v="2019-05-17T00:00:00"/>
    <d v="1899-12-30T06:10:00"/>
    <d v="1899-12-30T06:10:00"/>
    <d v="1899-12-30T06:15:00"/>
    <s v="No"/>
    <n v="520"/>
    <x v="2"/>
    <x v="2"/>
  </r>
  <r>
    <s v="T1"/>
    <s v="Lanzarote"/>
    <x v="2"/>
    <s v="FR7124"/>
    <d v="2019-05-17T06:15:00"/>
    <s v="May"/>
    <s v="Friday"/>
    <n v="11"/>
    <s v="Short"/>
    <d v="2019-05-17T00:00:00"/>
    <d v="1899-12-30T06:15:00"/>
    <d v="1899-12-30T06:20:00"/>
    <d v="1899-12-30T06:26:00"/>
    <s v="No"/>
    <n v="520"/>
    <x v="2"/>
    <x v="2"/>
  </r>
  <r>
    <s v="T1"/>
    <s v="Barcelona"/>
    <x v="2"/>
    <s v="FR6875"/>
    <d v="2019-05-17T06:15:00"/>
    <s v="May"/>
    <s v="Friday"/>
    <n v="26"/>
    <s v="Medium"/>
    <d v="2019-05-17T00:00:00"/>
    <d v="1899-12-30T06:15:00"/>
    <d v="1899-12-30T06:20:00"/>
    <d v="1899-12-30T06:41:00"/>
    <s v="Yes"/>
    <n v="520"/>
    <x v="2"/>
    <x v="2"/>
  </r>
  <r>
    <s v="T1"/>
    <s v="Milan-BGY"/>
    <x v="2"/>
    <s v="FR9428"/>
    <d v="2019-05-17T06:15:00"/>
    <s v="May"/>
    <s v="Friday"/>
    <n v="0"/>
    <s v="None"/>
    <d v="2019-05-17T00:00:00"/>
    <d v="1899-12-30T06:15:00"/>
    <d v="1899-12-30T06:20:00"/>
    <d v="1899-12-30T06:15:00"/>
    <s v="No"/>
    <n v="520"/>
    <x v="2"/>
    <x v="2"/>
  </r>
  <r>
    <s v="T2"/>
    <s v="Amsterdam"/>
    <x v="0"/>
    <s v="EI602"/>
    <d v="2019-05-17T06:15:00"/>
    <s v="May"/>
    <s v="Friday"/>
    <n v="13"/>
    <s v="Short"/>
    <d v="2019-05-17T00:00:00"/>
    <d v="1899-12-30T06:15:00"/>
    <d v="1899-12-30T06:20:00"/>
    <d v="1899-12-30T06:28:00"/>
    <s v="No"/>
    <n v="566"/>
    <x v="0"/>
    <x v="0"/>
  </r>
  <r>
    <s v="T2"/>
    <s v="Madrid"/>
    <x v="0"/>
    <s v="EI592"/>
    <d v="2019-05-17T06:15:00"/>
    <s v="May"/>
    <s v="Friday"/>
    <n v="7"/>
    <s v="None"/>
    <d v="2019-05-17T00:00:00"/>
    <d v="1899-12-30T06:15:00"/>
    <d v="1899-12-30T06:20:00"/>
    <d v="1899-12-30T06:22:00"/>
    <s v="No"/>
    <n v="566"/>
    <x v="0"/>
    <x v="0"/>
  </r>
  <r>
    <s v="T2"/>
    <s v="Rome"/>
    <x v="0"/>
    <s v="EI402"/>
    <d v="2019-05-17T06:20:00"/>
    <s v="May"/>
    <s v="Friday"/>
    <n v="13"/>
    <s v="Short"/>
    <d v="2019-05-17T00:00:00"/>
    <d v="1899-12-30T06:20:00"/>
    <d v="1899-12-30T06:20:00"/>
    <d v="1899-12-30T06:33:00"/>
    <s v="No"/>
    <n v="566"/>
    <x v="0"/>
    <x v="0"/>
  </r>
  <r>
    <s v="T1"/>
    <s v="Paris-BVA"/>
    <x v="2"/>
    <s v="FR026"/>
    <d v="2019-05-16T19:25:00"/>
    <s v="May"/>
    <s v="Thursday"/>
    <n v="16"/>
    <s v="Short"/>
    <d v="2019-05-16T00:00:00"/>
    <d v="1899-12-30T19:25:00"/>
    <d v="1899-12-30T19:30:00"/>
    <d v="1899-12-30T19:41:00"/>
    <s v="No"/>
    <n v="520"/>
    <x v="2"/>
    <x v="2"/>
  </r>
  <r>
    <s v="T2"/>
    <s v="Nice"/>
    <x v="0"/>
    <s v="EI548"/>
    <d v="2019-05-16T19:25:00"/>
    <s v="May"/>
    <s v="Thursday"/>
    <n v="35"/>
    <s v="Long"/>
    <d v="2019-05-16T00:00:00"/>
    <d v="1899-12-30T19:25:00"/>
    <d v="1899-12-30T19:30:00"/>
    <d v="1899-12-30T20:00:00"/>
    <s v="Yes"/>
    <n v="566"/>
    <x v="0"/>
    <x v="0"/>
  </r>
  <r>
    <s v="T1"/>
    <s v="Wroclaw"/>
    <x v="2"/>
    <s v="FR1926"/>
    <d v="2019-05-16T19:30:00"/>
    <s v="May"/>
    <s v="Thursday"/>
    <n v="14"/>
    <s v="Short"/>
    <d v="2019-05-16T00:00:00"/>
    <d v="1899-12-30T19:30:00"/>
    <d v="1899-12-30T19:30:00"/>
    <d v="1899-12-30T19:44:00"/>
    <s v="No"/>
    <n v="520"/>
    <x v="2"/>
    <x v="2"/>
  </r>
  <r>
    <s v="T1"/>
    <s v="Luxembourg"/>
    <x v="3"/>
    <s v="LG4884"/>
    <d v="2019-05-16T19:30:00"/>
    <s v="May"/>
    <s v="Thursday"/>
    <n v="15"/>
    <s v="Short"/>
    <d v="2019-05-16T00:00:00"/>
    <d v="1899-12-30T19:30:00"/>
    <d v="1899-12-30T19:30:00"/>
    <d v="1899-12-30T19:45:00"/>
    <s v="No"/>
    <n v="4"/>
    <x v="3"/>
    <x v="3"/>
  </r>
  <r>
    <s v="T2"/>
    <s v="Manchester"/>
    <x v="0"/>
    <s v="EI212"/>
    <d v="2019-05-16T19:35:00"/>
    <s v="May"/>
    <s v="Thursday"/>
    <n v="26"/>
    <s v="Medium"/>
    <d v="2019-05-16T00:00:00"/>
    <d v="1899-12-30T19:35:00"/>
    <d v="1899-12-30T19:40:00"/>
    <d v="1899-12-30T20:01:00"/>
    <s v="Yes"/>
    <n v="566"/>
    <x v="0"/>
    <x v="0"/>
  </r>
  <r>
    <s v="T1"/>
    <s v="Edinburgh"/>
    <x v="2"/>
    <s v="FR818"/>
    <d v="2019-05-16T19:35:00"/>
    <s v="May"/>
    <s v="Thursday"/>
    <n v="9"/>
    <s v="None"/>
    <d v="2019-05-16T00:00:00"/>
    <d v="1899-12-30T19:35:00"/>
    <d v="1899-12-30T19:40:00"/>
    <d v="1899-12-30T19:44:00"/>
    <s v="No"/>
    <n v="520"/>
    <x v="2"/>
    <x v="2"/>
  </r>
  <r>
    <s v="T1"/>
    <s v="Brussels"/>
    <x v="2"/>
    <s v="FR1456"/>
    <d v="2019-05-16T19:40:00"/>
    <s v="May"/>
    <s v="Thursday"/>
    <n v="110"/>
    <s v="Long"/>
    <d v="2019-05-16T00:00:00"/>
    <d v="1899-12-30T19:40:00"/>
    <d v="1899-12-30T19:40:00"/>
    <d v="1899-12-30T21:30:00"/>
    <s v="Yes"/>
    <n v="520"/>
    <x v="2"/>
    <x v="2"/>
  </r>
  <r>
    <s v="T1"/>
    <s v="Budapest"/>
    <x v="2"/>
    <s v="FR1023"/>
    <d v="2019-05-16T19:40:00"/>
    <s v="May"/>
    <s v="Thursday"/>
    <n v="6"/>
    <s v="None"/>
    <d v="2019-05-16T00:00:00"/>
    <d v="1899-12-30T19:40:00"/>
    <d v="1899-12-30T19:40:00"/>
    <d v="1899-12-30T19:46:00"/>
    <s v="No"/>
    <n v="520"/>
    <x v="2"/>
    <x v="2"/>
  </r>
  <r>
    <s v="T1"/>
    <s v="East Midlands"/>
    <x v="2"/>
    <s v="FR536"/>
    <d v="2019-05-16T19:40:00"/>
    <s v="May"/>
    <s v="Thursday"/>
    <n v="51"/>
    <s v="Long"/>
    <d v="2019-05-16T00:00:00"/>
    <d v="1899-12-30T19:40:00"/>
    <d v="1899-12-30T19:40:00"/>
    <d v="1899-12-30T20:31:00"/>
    <s v="Yes"/>
    <n v="520"/>
    <x v="2"/>
    <x v="2"/>
  </r>
  <r>
    <s v="T1"/>
    <s v="Bristol"/>
    <x v="2"/>
    <s v="FR508"/>
    <d v="2019-05-16T19:40:00"/>
    <s v="May"/>
    <s v="Thursday"/>
    <n v="6"/>
    <s v="None"/>
    <d v="2019-05-16T00:00:00"/>
    <d v="1899-12-30T19:40:00"/>
    <d v="1899-12-30T19:40:00"/>
    <d v="1899-12-30T19:46:00"/>
    <s v="No"/>
    <n v="520"/>
    <x v="2"/>
    <x v="2"/>
  </r>
  <r>
    <s v="T1"/>
    <s v="London-LHR"/>
    <x v="4"/>
    <s v="BA823"/>
    <d v="2019-05-16T19:50:00"/>
    <s v="May"/>
    <s v="Thursday"/>
    <n v="13"/>
    <s v="Short"/>
    <d v="2019-05-16T00:00:00"/>
    <d v="1899-12-30T19:50:00"/>
    <d v="1899-12-30T19:50:00"/>
    <d v="1899-12-30T20:03:00"/>
    <s v="No"/>
    <n v="40"/>
    <x v="4"/>
    <x v="4"/>
  </r>
  <r>
    <s v="T1"/>
    <s v="London - LCY"/>
    <x v="4"/>
    <s v="BA4471"/>
    <d v="2019-05-16T19:55:00"/>
    <s v="May"/>
    <s v="Thursday"/>
    <n v="2"/>
    <s v="None"/>
    <d v="2019-05-16T00:00:00"/>
    <d v="1899-12-30T19:55:00"/>
    <d v="1899-12-30T20:00:00"/>
    <d v="1899-12-30T19:57:00"/>
    <s v="No"/>
    <n v="40"/>
    <x v="4"/>
    <x v="4"/>
  </r>
  <r>
    <s v="T2"/>
    <s v="Birmingham"/>
    <x v="0"/>
    <s v="EI276"/>
    <d v="2019-05-16T19:55:00"/>
    <s v="May"/>
    <s v="Thursday"/>
    <n v="109"/>
    <s v="Long"/>
    <d v="2019-05-16T00:00:00"/>
    <d v="1899-12-30T19:55:00"/>
    <d v="1899-12-30T20:00:00"/>
    <d v="1899-12-30T21:44:00"/>
    <s v="Yes"/>
    <n v="566"/>
    <x v="0"/>
    <x v="0"/>
  </r>
  <r>
    <s v="T1"/>
    <s v="Faro"/>
    <x v="2"/>
    <s v="FR9370"/>
    <d v="2019-05-16T20:00:00"/>
    <s v="May"/>
    <s v="Thursday"/>
    <n v="45"/>
    <s v="Long"/>
    <d v="2019-05-16T00:00:00"/>
    <d v="1899-12-30T20:00:00"/>
    <d v="1899-12-30T20:00:00"/>
    <d v="1899-12-30T20:45:00"/>
    <s v="Yes"/>
    <n v="520"/>
    <x v="2"/>
    <x v="2"/>
  </r>
  <r>
    <s v="T2"/>
    <s v="London-LHR"/>
    <x v="0"/>
    <s v="EI184"/>
    <d v="2019-05-16T20:10:00"/>
    <s v="May"/>
    <s v="Thursday"/>
    <n v="52"/>
    <s v="Long"/>
    <d v="2019-05-16T00:00:00"/>
    <d v="1899-12-30T20:10:00"/>
    <d v="1899-12-30T20:10:00"/>
    <d v="1899-12-30T21:02:00"/>
    <s v="Yes"/>
    <n v="566"/>
    <x v="0"/>
    <x v="0"/>
  </r>
  <r>
    <s v="T1"/>
    <s v="Glasgow"/>
    <x v="2"/>
    <s v="FR5776"/>
    <d v="2019-05-16T20:30:00"/>
    <s v="May"/>
    <s v="Thursday"/>
    <n v="12"/>
    <s v="Short"/>
    <d v="2019-05-16T00:00:00"/>
    <d v="1899-12-30T20:30:00"/>
    <d v="1899-12-30T20:30:00"/>
    <d v="1899-12-30T20:42:00"/>
    <s v="No"/>
    <n v="520"/>
    <x v="2"/>
    <x v="2"/>
  </r>
  <r>
    <s v="T1"/>
    <s v="Manchester"/>
    <x v="2"/>
    <s v="FR558"/>
    <d v="2019-05-16T20:30:00"/>
    <s v="May"/>
    <s v="Thursday"/>
    <n v="31"/>
    <s v="Long"/>
    <d v="2019-05-16T00:00:00"/>
    <d v="1899-12-30T20:30:00"/>
    <d v="1899-12-30T20:30:00"/>
    <d v="1899-12-30T21:01:00"/>
    <s v="Yes"/>
    <n v="520"/>
    <x v="2"/>
    <x v="2"/>
  </r>
  <r>
    <s v="T1"/>
    <s v="Amsterdam"/>
    <x v="7"/>
    <s v="KL942"/>
    <d v="2019-05-16T20:45:00"/>
    <s v="May"/>
    <s v="Thursday"/>
    <n v="7"/>
    <s v="None"/>
    <d v="2019-05-16T00:00:00"/>
    <d v="1899-12-30T20:45:00"/>
    <d v="1899-12-30T20:50:00"/>
    <d v="1899-12-30T20:52:00"/>
    <s v="No"/>
    <n v="50"/>
    <x v="6"/>
    <x v="6"/>
  </r>
  <r>
    <s v="T1"/>
    <s v="Birmingham"/>
    <x v="2"/>
    <s v="FR666"/>
    <d v="2019-05-16T20:45:00"/>
    <s v="May"/>
    <s v="Thursday"/>
    <n v="42"/>
    <s v="Long"/>
    <d v="2019-05-16T00:00:00"/>
    <d v="1899-12-30T20:45:00"/>
    <d v="1899-12-30T20:50:00"/>
    <d v="1899-12-30T21:27:00"/>
    <s v="Yes"/>
    <n v="520"/>
    <x v="2"/>
    <x v="2"/>
  </r>
  <r>
    <s v="T1"/>
    <s v="London-LHR"/>
    <x v="4"/>
    <s v="BA839"/>
    <d v="2019-05-16T20:50:00"/>
    <s v="May"/>
    <s v="Thursday"/>
    <n v="30"/>
    <s v="Long"/>
    <d v="2019-05-16T00:00:00"/>
    <d v="1899-12-30T20:50:00"/>
    <d v="1899-12-30T20:50:00"/>
    <d v="1899-12-30T21:20:00"/>
    <s v="Yes"/>
    <n v="40"/>
    <x v="4"/>
    <x v="4"/>
  </r>
  <r>
    <s v="T1"/>
    <s v="Southampton"/>
    <x v="8"/>
    <s v="BE388"/>
    <d v="2019-05-16T20:50:00"/>
    <s v="May"/>
    <s v="Thursday"/>
    <n v="20"/>
    <s v="Medium"/>
    <d v="2019-05-16T00:00:00"/>
    <d v="1899-12-30T20:50:00"/>
    <d v="1899-12-30T20:50:00"/>
    <d v="1899-12-30T21:10:00"/>
    <s v="No"/>
    <n v="20"/>
    <x v="7"/>
    <x v="7"/>
  </r>
  <r>
    <s v="T1"/>
    <s v="Newcastle"/>
    <x v="2"/>
    <s v="FR174"/>
    <d v="2019-05-16T20:55:00"/>
    <s v="May"/>
    <s v="Thursday"/>
    <n v="15"/>
    <s v="Short"/>
    <d v="2019-05-16T00:00:00"/>
    <d v="1899-12-30T20:55:00"/>
    <d v="1899-12-30T21:00:00"/>
    <d v="1899-12-30T21:10:00"/>
    <s v="No"/>
    <n v="520"/>
    <x v="2"/>
    <x v="2"/>
  </r>
  <r>
    <s v="T1"/>
    <s v="Cardiff"/>
    <x v="8"/>
    <s v="BE4528"/>
    <d v="2019-05-16T21:20:00"/>
    <s v="May"/>
    <s v="Thursday"/>
    <n v="7"/>
    <s v="None"/>
    <d v="2019-05-16T00:00:00"/>
    <d v="1899-12-30T21:20:00"/>
    <d v="1899-12-30T21:20:00"/>
    <d v="1899-12-30T21:27:00"/>
    <s v="No"/>
    <n v="20"/>
    <x v="7"/>
    <x v="7"/>
  </r>
  <r>
    <s v="T1"/>
    <s v="London-STN"/>
    <x v="2"/>
    <s v="FR298"/>
    <d v="2019-05-16T21:55:00"/>
    <s v="May"/>
    <s v="Thursday"/>
    <n v="10"/>
    <s v="Short"/>
    <d v="2019-05-16T00:00:00"/>
    <d v="1899-12-30T21:55:00"/>
    <d v="1899-12-30T22:00:00"/>
    <d v="1899-12-30T22:05:00"/>
    <s v="No"/>
    <n v="520"/>
    <x v="2"/>
    <x v="2"/>
  </r>
  <r>
    <s v="T2"/>
    <s v="Milan"/>
    <x v="0"/>
    <s v="EI436"/>
    <d v="2019-05-16T18:20:00"/>
    <s v="May"/>
    <s v="Thursday"/>
    <n v="19"/>
    <s v="Short"/>
    <d v="2019-05-16T00:00:00"/>
    <d v="1899-12-30T18:20:00"/>
    <d v="1899-12-30T18:20:00"/>
    <d v="1899-12-30T18:39:00"/>
    <s v="No"/>
    <n v="566"/>
    <x v="0"/>
    <x v="0"/>
  </r>
  <r>
    <s v="T1"/>
    <s v="Malta"/>
    <x v="2"/>
    <s v="FR7242"/>
    <d v="2019-05-16T18:25:00"/>
    <s v="May"/>
    <s v="Thursday"/>
    <n v="27"/>
    <s v="Medium"/>
    <d v="2019-05-16T00:00:00"/>
    <d v="1899-12-30T18:25:00"/>
    <d v="1899-12-30T18:30:00"/>
    <d v="1899-12-30T18:52:00"/>
    <s v="Yes"/>
    <n v="520"/>
    <x v="2"/>
    <x v="2"/>
  </r>
  <r>
    <s v="T2"/>
    <s v="Glasgow"/>
    <x v="0"/>
    <s v="EI3228"/>
    <d v="2019-05-16T18:30:00"/>
    <s v="May"/>
    <s v="Thursday"/>
    <n v="0"/>
    <s v="None"/>
    <d v="2019-05-16T00:00:00"/>
    <d v="1899-12-30T18:30:00"/>
    <d v="1899-12-30T18:30:00"/>
    <d v="1899-12-30T18:30:00"/>
    <s v="No"/>
    <n v="566"/>
    <x v="0"/>
    <x v="0"/>
  </r>
  <r>
    <s v="T2"/>
    <s v="Paris-CDG"/>
    <x v="0"/>
    <s v="EI528"/>
    <d v="2019-05-16T18:35:00"/>
    <s v="May"/>
    <s v="Thursday"/>
    <n v="22"/>
    <s v="Medium"/>
    <d v="2019-05-16T00:00:00"/>
    <d v="1899-12-30T18:35:00"/>
    <d v="1899-12-30T18:40:00"/>
    <d v="1899-12-30T18:57:00"/>
    <s v="Yes"/>
    <n v="566"/>
    <x v="0"/>
    <x v="0"/>
  </r>
  <r>
    <s v="T2"/>
    <s v="Brussels"/>
    <x v="0"/>
    <s v="EI638"/>
    <d v="2019-05-16T18:40:00"/>
    <s v="May"/>
    <s v="Thursday"/>
    <n v="61"/>
    <s v="Long"/>
    <d v="2019-05-16T00:00:00"/>
    <d v="1899-12-30T18:40:00"/>
    <d v="1899-12-30T18:40:00"/>
    <d v="1899-12-30T19:41:00"/>
    <s v="Yes"/>
    <n v="566"/>
    <x v="0"/>
    <x v="0"/>
  </r>
  <r>
    <s v="T1"/>
    <s v="Amsterdam"/>
    <x v="2"/>
    <s v="FR3006"/>
    <d v="2019-05-16T18:40:00"/>
    <s v="May"/>
    <s v="Thursday"/>
    <n v="57"/>
    <s v="Long"/>
    <d v="2019-05-16T00:00:00"/>
    <d v="1899-12-30T18:40:00"/>
    <d v="1899-12-30T18:40:00"/>
    <d v="1899-12-30T19:37:00"/>
    <s v="Yes"/>
    <n v="520"/>
    <x v="2"/>
    <x v="2"/>
  </r>
  <r>
    <s v="T2"/>
    <s v="Barcelona"/>
    <x v="0"/>
    <s v="EI564"/>
    <d v="2019-05-16T18:45:00"/>
    <s v="May"/>
    <s v="Thursday"/>
    <n v="3"/>
    <s v="None"/>
    <d v="2019-05-16T00:00:00"/>
    <d v="1899-12-30T18:45:00"/>
    <d v="1899-12-30T18:50:00"/>
    <d v="1899-12-30T18:48:00"/>
    <s v="No"/>
    <n v="566"/>
    <x v="0"/>
    <x v="0"/>
  </r>
  <r>
    <s v="T2"/>
    <s v="Split"/>
    <x v="0"/>
    <s v="EI470"/>
    <d v="2019-05-16T18:50:00"/>
    <s v="May"/>
    <s v="Thursday"/>
    <n v="47"/>
    <s v="Long"/>
    <d v="2019-05-16T00:00:00"/>
    <d v="1899-12-30T18:50:00"/>
    <d v="1899-12-30T18:50:00"/>
    <d v="1899-12-30T19:37:00"/>
    <s v="Yes"/>
    <n v="566"/>
    <x v="0"/>
    <x v="0"/>
  </r>
  <r>
    <s v="T2"/>
    <s v="Kerry"/>
    <x v="0"/>
    <s v="EI3208"/>
    <d v="2019-05-16T18:55:00"/>
    <s v="May"/>
    <s v="Thursday"/>
    <n v="41"/>
    <s v="Long"/>
    <d v="2019-05-16T00:00:00"/>
    <d v="1899-12-30T18:55:00"/>
    <d v="1899-12-30T19:00:00"/>
    <d v="1899-12-30T19:36:00"/>
    <s v="Yes"/>
    <n v="566"/>
    <x v="0"/>
    <x v="0"/>
  </r>
  <r>
    <s v="T2"/>
    <s v="Lisbon"/>
    <x v="0"/>
    <s v="EI486"/>
    <d v="2019-05-16T19:00:00"/>
    <s v="May"/>
    <s v="Thursday"/>
    <n v="39"/>
    <s v="Long"/>
    <d v="2019-05-16T00:00:00"/>
    <d v="1899-12-30T19:00:00"/>
    <d v="1899-12-30T19:00:00"/>
    <d v="1899-12-30T19:39:00"/>
    <s v="Yes"/>
    <n v="566"/>
    <x v="0"/>
    <x v="0"/>
  </r>
  <r>
    <s v="T2"/>
    <s v="London-LHR"/>
    <x v="0"/>
    <s v="EI182"/>
    <d v="2019-05-16T19:00:00"/>
    <s v="May"/>
    <s v="Thursday"/>
    <n v="44"/>
    <s v="Long"/>
    <d v="2019-05-16T00:00:00"/>
    <d v="1899-12-30T19:00:00"/>
    <d v="1899-12-30T19:00:00"/>
    <d v="1899-12-30T19:44:00"/>
    <s v="Yes"/>
    <n v="566"/>
    <x v="0"/>
    <x v="0"/>
  </r>
  <r>
    <s v="T1"/>
    <s v="Frankfurt"/>
    <x v="2"/>
    <s v="FR383"/>
    <d v="2019-05-16T19:00:00"/>
    <s v="May"/>
    <s v="Thursday"/>
    <n v="37"/>
    <s v="Long"/>
    <d v="2019-05-16T00:00:00"/>
    <d v="1899-12-30T19:00:00"/>
    <d v="1899-12-30T19:00:00"/>
    <d v="1899-12-30T19:37:00"/>
    <s v="Yes"/>
    <n v="520"/>
    <x v="2"/>
    <x v="2"/>
  </r>
  <r>
    <s v="T2"/>
    <s v="Pula"/>
    <x v="0"/>
    <s v="EI478"/>
    <d v="2019-05-16T19:05:00"/>
    <s v="May"/>
    <s v="Thursday"/>
    <n v="49"/>
    <s v="Long"/>
    <d v="2019-05-16T00:00:00"/>
    <d v="1899-12-30T19:05:00"/>
    <d v="1899-12-30T19:10:00"/>
    <d v="1899-12-30T19:54:00"/>
    <s v="Yes"/>
    <n v="566"/>
    <x v="0"/>
    <x v="0"/>
  </r>
  <r>
    <s v="T1"/>
    <s v="Manchester"/>
    <x v="2"/>
    <s v="FR1556"/>
    <d v="2019-05-16T19:05:00"/>
    <s v="May"/>
    <s v="Thursday"/>
    <n v="54"/>
    <s v="Long"/>
    <d v="2019-05-16T00:00:00"/>
    <d v="1899-12-30T19:05:00"/>
    <d v="1899-12-30T19:10:00"/>
    <d v="1899-12-30T19:59:00"/>
    <s v="Yes"/>
    <n v="520"/>
    <x v="2"/>
    <x v="2"/>
  </r>
  <r>
    <s v="T2"/>
    <s v="Palma"/>
    <x v="0"/>
    <s v="EI738"/>
    <d v="2019-05-16T19:10:00"/>
    <s v="May"/>
    <s v="Thursday"/>
    <n v="55"/>
    <s v="Long"/>
    <d v="2019-05-16T00:00:00"/>
    <d v="1899-12-30T19:10:00"/>
    <d v="1899-12-30T19:10:00"/>
    <d v="1899-12-30T20:05:00"/>
    <s v="Yes"/>
    <n v="566"/>
    <x v="0"/>
    <x v="0"/>
  </r>
  <r>
    <s v="T2"/>
    <s v="Glasgow"/>
    <x v="0"/>
    <s v="EI3230"/>
    <d v="2019-05-16T19:15:00"/>
    <s v="May"/>
    <s v="Thursday"/>
    <n v="26"/>
    <s v="Medium"/>
    <d v="2019-05-16T00:00:00"/>
    <d v="1899-12-30T19:15:00"/>
    <d v="1899-12-30T19:20:00"/>
    <d v="1899-12-30T19:41:00"/>
    <s v="Yes"/>
    <n v="566"/>
    <x v="0"/>
    <x v="0"/>
  </r>
  <r>
    <s v="T1"/>
    <s v="London-LGW"/>
    <x v="2"/>
    <s v="FR118"/>
    <d v="2019-05-16T19:20:00"/>
    <s v="May"/>
    <s v="Thursday"/>
    <n v="45"/>
    <s v="Long"/>
    <d v="2019-05-16T00:00:00"/>
    <d v="1899-12-30T19:20:00"/>
    <d v="1899-12-30T19:20:00"/>
    <d v="1899-12-30T20:05:00"/>
    <s v="Yes"/>
    <n v="520"/>
    <x v="2"/>
    <x v="2"/>
  </r>
  <r>
    <s v="T1"/>
    <s v="Amsterdam"/>
    <x v="7"/>
    <s v="KL938"/>
    <d v="2019-05-16T17:20:00"/>
    <s v="May"/>
    <s v="Thursday"/>
    <n v="10"/>
    <s v="Short"/>
    <d v="2019-05-16T00:00:00"/>
    <d v="1899-12-30T17:20:00"/>
    <d v="1899-12-30T17:20:00"/>
    <d v="1899-12-30T17:30:00"/>
    <s v="No"/>
    <n v="50"/>
    <x v="6"/>
    <x v="6"/>
  </r>
  <r>
    <s v="T1"/>
    <s v="Nice"/>
    <x v="2"/>
    <s v="FR1958"/>
    <d v="2019-05-16T17:25:00"/>
    <s v="May"/>
    <s v="Thursday"/>
    <n v="28"/>
    <s v="Medium"/>
    <d v="2019-05-16T00:00:00"/>
    <d v="1899-12-30T17:25:00"/>
    <d v="1899-12-30T17:30:00"/>
    <d v="1899-12-30T17:53:00"/>
    <s v="Yes"/>
    <n v="520"/>
    <x v="2"/>
    <x v="2"/>
  </r>
  <r>
    <s v="T2"/>
    <s v="Faro"/>
    <x v="0"/>
    <s v="EI496"/>
    <d v="2019-05-16T17:25:00"/>
    <s v="May"/>
    <s v="Thursday"/>
    <n v="0"/>
    <s v="None"/>
    <d v="2019-05-16T00:00:00"/>
    <d v="1899-12-30T17:25:00"/>
    <d v="1899-12-30T17:30:00"/>
    <d v="1899-12-30T17:25:00"/>
    <s v="No"/>
    <n v="566"/>
    <x v="0"/>
    <x v="0"/>
  </r>
  <r>
    <s v="T2"/>
    <s v="Dusseldorf"/>
    <x v="0"/>
    <s v="EI698"/>
    <d v="2019-05-16T17:30:00"/>
    <s v="May"/>
    <s v="Thursday"/>
    <n v="21"/>
    <s v="Medium"/>
    <d v="2019-05-16T00:00:00"/>
    <d v="1899-12-30T17:30:00"/>
    <d v="1899-12-30T17:30:00"/>
    <d v="1899-12-30T17:51:00"/>
    <s v="Yes"/>
    <n v="566"/>
    <x v="0"/>
    <x v="0"/>
  </r>
  <r>
    <s v="T1"/>
    <s v="Katowice"/>
    <x v="2"/>
    <s v="FR5346"/>
    <d v="2019-05-16T17:30:00"/>
    <s v="May"/>
    <s v="Thursday"/>
    <n v="2"/>
    <s v="None"/>
    <d v="2019-05-16T00:00:00"/>
    <d v="1899-12-30T17:30:00"/>
    <d v="1899-12-30T17:30:00"/>
    <d v="1899-12-30T17:32:00"/>
    <s v="No"/>
    <n v="520"/>
    <x v="2"/>
    <x v="2"/>
  </r>
  <r>
    <s v="T2"/>
    <s v="Bristol"/>
    <x v="0"/>
    <s v="EI3286"/>
    <d v="2019-05-16T17:30:00"/>
    <s v="May"/>
    <s v="Thursday"/>
    <n v="38"/>
    <s v="Long"/>
    <d v="2019-05-16T00:00:00"/>
    <d v="1899-12-30T17:30:00"/>
    <d v="1899-12-30T17:30:00"/>
    <d v="1899-12-30T18:08:00"/>
    <s v="Yes"/>
    <n v="566"/>
    <x v="0"/>
    <x v="0"/>
  </r>
  <r>
    <s v="T1"/>
    <s v="Vilnius"/>
    <x v="2"/>
    <s v="FR7148"/>
    <d v="2019-05-16T17:30:00"/>
    <s v="May"/>
    <s v="Thursday"/>
    <n v="1"/>
    <s v="None"/>
    <d v="2019-05-16T00:00:00"/>
    <d v="1899-12-30T17:30:00"/>
    <d v="1899-12-30T17:30:00"/>
    <d v="1899-12-30T17:31:00"/>
    <s v="No"/>
    <n v="520"/>
    <x v="2"/>
    <x v="2"/>
  </r>
  <r>
    <s v="T1"/>
    <s v="Rzeszow"/>
    <x v="2"/>
    <s v="FR862"/>
    <d v="2019-05-16T17:40:00"/>
    <s v="May"/>
    <s v="Thursday"/>
    <n v="37"/>
    <s v="Long"/>
    <d v="2019-05-16T00:00:00"/>
    <d v="1899-12-30T17:40:00"/>
    <d v="1899-12-30T17:40:00"/>
    <d v="1899-12-30T18:17:00"/>
    <s v="Yes"/>
    <n v="520"/>
    <x v="2"/>
    <x v="2"/>
  </r>
  <r>
    <s v="T1"/>
    <s v="RMU"/>
    <x v="2"/>
    <s v="FR7094"/>
    <d v="2019-05-16T17:40:00"/>
    <s v="May"/>
    <s v="Thursday"/>
    <n v="57"/>
    <s v="Long"/>
    <d v="2019-05-16T00:00:00"/>
    <d v="1899-12-30T17:40:00"/>
    <d v="1899-12-30T17:40:00"/>
    <d v="1899-12-30T18:37:00"/>
    <s v="Yes"/>
    <n v="520"/>
    <x v="2"/>
    <x v="2"/>
  </r>
  <r>
    <s v="T1"/>
    <s v="Lisbon"/>
    <x v="11"/>
    <s v="TP1327"/>
    <d v="2019-05-16T17:40:00"/>
    <s v="May"/>
    <s v="Thursday"/>
    <n v="10"/>
    <s v="Short"/>
    <d v="2019-05-16T00:00:00"/>
    <d v="1899-12-30T17:40:00"/>
    <d v="1899-12-30T17:40:00"/>
    <d v="1899-12-30T17:50:00"/>
    <s v="No"/>
    <n v="23"/>
    <x v="10"/>
    <x v="10"/>
  </r>
  <r>
    <s v="T1"/>
    <s v="Lisbon"/>
    <x v="2"/>
    <s v="FR7138"/>
    <d v="2019-05-16T17:40:00"/>
    <s v="May"/>
    <s v="Thursday"/>
    <n v="7"/>
    <s v="None"/>
    <d v="2019-05-16T00:00:00"/>
    <d v="1899-12-30T17:40:00"/>
    <d v="1899-12-30T17:40:00"/>
    <d v="1899-12-30T17:47:00"/>
    <s v="No"/>
    <n v="520"/>
    <x v="2"/>
    <x v="2"/>
  </r>
  <r>
    <s v="T2"/>
    <s v="London-LGW"/>
    <x v="0"/>
    <s v="EI244"/>
    <d v="2019-05-16T17:45:00"/>
    <s v="May"/>
    <s v="Thursday"/>
    <n v="11"/>
    <s v="Short"/>
    <d v="2019-05-16T00:00:00"/>
    <d v="1899-12-30T17:45:00"/>
    <d v="1899-12-30T17:50:00"/>
    <d v="1899-12-30T17:56:00"/>
    <s v="No"/>
    <n v="566"/>
    <x v="0"/>
    <x v="0"/>
  </r>
  <r>
    <s v="T1"/>
    <s v="Liverpool"/>
    <x v="2"/>
    <s v="FR446"/>
    <d v="2019-05-16T17:50:00"/>
    <s v="May"/>
    <s v="Thursday"/>
    <n v="2"/>
    <s v="None"/>
    <d v="2019-05-16T00:00:00"/>
    <d v="1899-12-30T17:50:00"/>
    <d v="1899-12-30T17:50:00"/>
    <d v="1899-12-30T17:52:00"/>
    <s v="No"/>
    <n v="520"/>
    <x v="2"/>
    <x v="2"/>
  </r>
  <r>
    <s v="T1"/>
    <s v="Palma"/>
    <x v="2"/>
    <s v="FR9997"/>
    <d v="2019-05-16T17:50:00"/>
    <s v="May"/>
    <s v="Thursday"/>
    <n v="23"/>
    <s v="Medium"/>
    <d v="2019-05-16T00:00:00"/>
    <d v="1899-12-30T17:50:00"/>
    <d v="1899-12-30T17:50:00"/>
    <d v="1899-12-30T18:13:00"/>
    <s v="Yes"/>
    <n v="520"/>
    <x v="2"/>
    <x v="2"/>
  </r>
  <r>
    <s v="T1"/>
    <s v="Munich"/>
    <x v="12"/>
    <s v="LH2517"/>
    <d v="2019-05-16T17:50:00"/>
    <s v="May"/>
    <s v="Thursday"/>
    <n v="25"/>
    <s v="Medium"/>
    <d v="2019-05-16T00:00:00"/>
    <d v="1899-12-30T17:50:00"/>
    <d v="1899-12-30T17:50:00"/>
    <d v="1899-12-30T18:15:00"/>
    <s v="Yes"/>
    <n v="17"/>
    <x v="11"/>
    <x v="11"/>
  </r>
  <r>
    <s v="T2"/>
    <s v="Berlin"/>
    <x v="0"/>
    <s v="EI338"/>
    <d v="2019-05-16T17:55:00"/>
    <s v="May"/>
    <s v="Thursday"/>
    <n v="8"/>
    <s v="None"/>
    <d v="2019-05-16T00:00:00"/>
    <d v="1899-12-30T17:55:00"/>
    <d v="1899-12-30T18:00:00"/>
    <d v="1899-12-30T18:03:00"/>
    <s v="No"/>
    <n v="566"/>
    <x v="0"/>
    <x v="0"/>
  </r>
  <r>
    <s v="T1"/>
    <s v="Malaga"/>
    <x v="2"/>
    <s v="FR7054"/>
    <d v="2019-05-16T17:55:00"/>
    <s v="May"/>
    <s v="Thursday"/>
    <n v="12"/>
    <s v="Short"/>
    <d v="2019-05-16T00:00:00"/>
    <d v="1899-12-30T17:55:00"/>
    <d v="1899-12-30T18:00:00"/>
    <d v="1899-12-30T18:07:00"/>
    <s v="No"/>
    <n v="520"/>
    <x v="2"/>
    <x v="2"/>
  </r>
  <r>
    <s v="T2"/>
    <s v="Edinburgh"/>
    <x v="0"/>
    <s v="EI3258"/>
    <d v="2019-05-16T18:00:00"/>
    <s v="May"/>
    <s v="Thursday"/>
    <n v="19"/>
    <s v="Short"/>
    <d v="2019-05-16T00:00:00"/>
    <d v="1899-12-30T18:00:00"/>
    <d v="1899-12-30T18:00:00"/>
    <d v="1899-12-30T18:19:00"/>
    <s v="No"/>
    <n v="566"/>
    <x v="0"/>
    <x v="0"/>
  </r>
  <r>
    <s v="T1"/>
    <s v="Milan-BGY"/>
    <x v="2"/>
    <s v="FR4844"/>
    <d v="2019-05-16T18:00:00"/>
    <s v="May"/>
    <s v="Thursday"/>
    <n v="32"/>
    <s v="Long"/>
    <d v="2019-05-16T00:00:00"/>
    <d v="1899-12-30T18:00:00"/>
    <d v="1899-12-30T18:00:00"/>
    <d v="1899-12-30T18:32:00"/>
    <s v="Yes"/>
    <n v="520"/>
    <x v="2"/>
    <x v="2"/>
  </r>
  <r>
    <s v="T2"/>
    <s v="London-LHR"/>
    <x v="0"/>
    <s v="EI178"/>
    <d v="2019-05-16T18:00:00"/>
    <s v="May"/>
    <s v="Thursday"/>
    <n v="51"/>
    <s v="Long"/>
    <d v="2019-05-16T00:00:00"/>
    <d v="1899-12-30T18:00:00"/>
    <d v="1899-12-30T18:00:00"/>
    <d v="1899-12-30T18:51:00"/>
    <s v="Yes"/>
    <n v="566"/>
    <x v="0"/>
    <x v="0"/>
  </r>
  <r>
    <s v="T2"/>
    <s v="London - LCY"/>
    <x v="0"/>
    <s v="EI290"/>
    <d v="2019-05-16T18:00:00"/>
    <s v="May"/>
    <s v="Thursday"/>
    <n v="8"/>
    <s v="None"/>
    <d v="2019-05-16T00:00:00"/>
    <d v="1899-12-30T18:00:00"/>
    <d v="1899-12-30T18:00:00"/>
    <d v="1899-12-30T18:08:00"/>
    <s v="No"/>
    <n v="566"/>
    <x v="0"/>
    <x v="0"/>
  </r>
  <r>
    <s v="T2"/>
    <s v="Amsterdam"/>
    <x v="0"/>
    <s v="EI610"/>
    <d v="2019-05-16T18:10:00"/>
    <s v="May"/>
    <s v="Thursday"/>
    <n v="21"/>
    <s v="Medium"/>
    <d v="2019-05-16T00:00:00"/>
    <d v="1899-12-30T18:10:00"/>
    <d v="1899-12-30T18:10:00"/>
    <d v="1899-12-30T18:31:00"/>
    <s v="Yes"/>
    <n v="566"/>
    <x v="0"/>
    <x v="0"/>
  </r>
  <r>
    <s v="T1"/>
    <s v="Naples"/>
    <x v="2"/>
    <s v="FR6840"/>
    <d v="2019-05-16T18:10:00"/>
    <s v="May"/>
    <s v="Thursday"/>
    <n v="12"/>
    <s v="Short"/>
    <d v="2019-05-16T00:00:00"/>
    <d v="1899-12-30T18:10:00"/>
    <d v="1899-12-30T18:10:00"/>
    <d v="1899-12-30T18:22:00"/>
    <s v="No"/>
    <n v="520"/>
    <x v="2"/>
    <x v="2"/>
  </r>
  <r>
    <s v="T1"/>
    <s v="Krakow"/>
    <x v="2"/>
    <s v="FR1901"/>
    <d v="2019-05-16T18:15:00"/>
    <s v="May"/>
    <s v="Thursday"/>
    <n v="10"/>
    <s v="Short"/>
    <d v="2019-05-16T00:00:00"/>
    <d v="1899-12-30T18:15:00"/>
    <d v="1899-12-30T18:20:00"/>
    <d v="1899-12-30T18:25:00"/>
    <s v="No"/>
    <n v="520"/>
    <x v="2"/>
    <x v="2"/>
  </r>
  <r>
    <s v="T1"/>
    <s v="Southampton"/>
    <x v="8"/>
    <s v="BE386"/>
    <d v="2019-05-16T16:25:00"/>
    <s v="May"/>
    <s v="Thursday"/>
    <n v="9"/>
    <s v="None"/>
    <d v="2019-05-16T00:00:00"/>
    <d v="1899-12-30T16:25:00"/>
    <d v="1899-12-30T16:30:00"/>
    <d v="1899-12-30T16:34:00"/>
    <s v="No"/>
    <n v="20"/>
    <x v="7"/>
    <x v="7"/>
  </r>
  <r>
    <s v="T1"/>
    <s v="Rome"/>
    <x v="2"/>
    <s v="FR9434"/>
    <d v="2019-05-16T16:30:00"/>
    <s v="May"/>
    <s v="Thursday"/>
    <n v="0"/>
    <s v="None"/>
    <d v="2019-05-16T00:00:00"/>
    <d v="1899-12-30T16:30:00"/>
    <d v="1899-12-30T16:30:00"/>
    <d v="1899-12-30T16:30:00"/>
    <s v="No"/>
    <n v="520"/>
    <x v="2"/>
    <x v="2"/>
  </r>
  <r>
    <s v="T1"/>
    <s v="Istanbul"/>
    <x v="14"/>
    <s v="TK1978"/>
    <d v="2019-05-16T16:30:00"/>
    <s v="May"/>
    <s v="Thursday"/>
    <n v="25"/>
    <s v="Medium"/>
    <d v="2019-05-16T00:00:00"/>
    <d v="1899-12-30T16:30:00"/>
    <d v="1899-12-30T16:30:00"/>
    <d v="1899-12-30T16:55:00"/>
    <s v="Yes"/>
    <n v="18"/>
    <x v="13"/>
    <x v="13"/>
  </r>
  <r>
    <s v="T2"/>
    <s v="Edinburgh"/>
    <x v="0"/>
    <s v="EI3556"/>
    <d v="2019-05-16T16:40:00"/>
    <s v="May"/>
    <s v="Thursday"/>
    <n v="20"/>
    <s v="Medium"/>
    <d v="2019-05-16T00:00:00"/>
    <d v="1899-12-30T16:40:00"/>
    <d v="1899-12-30T16:40:00"/>
    <d v="1899-12-30T17:00:00"/>
    <s v="No"/>
    <n v="566"/>
    <x v="0"/>
    <x v="0"/>
  </r>
  <r>
    <s v="T1"/>
    <s v="Faro"/>
    <x v="2"/>
    <s v="FR7032"/>
    <d v="2019-05-16T16:40:00"/>
    <s v="May"/>
    <s v="Thursday"/>
    <n v="41"/>
    <s v="Long"/>
    <d v="2019-05-16T00:00:00"/>
    <d v="1899-12-30T16:40:00"/>
    <d v="1899-12-30T16:40:00"/>
    <d v="1899-12-30T17:21:00"/>
    <s v="Yes"/>
    <n v="520"/>
    <x v="2"/>
    <x v="2"/>
  </r>
  <r>
    <s v="T1"/>
    <s v="London - LCY"/>
    <x v="4"/>
    <s v="BA4469"/>
    <d v="2019-05-16T16:50:00"/>
    <s v="May"/>
    <s v="Thursday"/>
    <n v="0"/>
    <s v="None"/>
    <d v="2019-05-16T00:00:00"/>
    <d v="1899-12-30T16:50:00"/>
    <d v="1899-12-30T16:50:00"/>
    <d v="1899-12-30T16:50:00"/>
    <s v="No"/>
    <n v="40"/>
    <x v="4"/>
    <x v="4"/>
  </r>
  <r>
    <s v="T1"/>
    <s v="Prague"/>
    <x v="2"/>
    <s v="FR7326"/>
    <d v="2019-05-16T16:55:00"/>
    <s v="May"/>
    <s v="Thursday"/>
    <n v="56"/>
    <s v="Long"/>
    <d v="2019-05-16T00:00:00"/>
    <d v="1899-12-30T16:55:00"/>
    <d v="1899-12-30T17:00:00"/>
    <d v="1899-12-30T17:51:00"/>
    <s v="Yes"/>
    <n v="520"/>
    <x v="2"/>
    <x v="2"/>
  </r>
  <r>
    <s v="T2"/>
    <s v="Frankfurt"/>
    <x v="0"/>
    <s v="EI656"/>
    <d v="2019-05-16T17:00:00"/>
    <s v="May"/>
    <s v="Thursday"/>
    <n v="11"/>
    <s v="Short"/>
    <d v="2019-05-16T00:00:00"/>
    <d v="1899-12-30T17:00:00"/>
    <d v="1899-12-30T17:00:00"/>
    <d v="1899-12-30T17:11:00"/>
    <s v="No"/>
    <n v="566"/>
    <x v="0"/>
    <x v="0"/>
  </r>
  <r>
    <s v="T1"/>
    <s v="Paris-CDG"/>
    <x v="15"/>
    <s v="AF1117"/>
    <d v="2019-05-16T17:00:00"/>
    <s v="May"/>
    <s v="Thursday"/>
    <n v="15"/>
    <s v="Short"/>
    <d v="2019-05-16T00:00:00"/>
    <d v="1899-12-30T17:00:00"/>
    <d v="1899-12-30T17:00:00"/>
    <d v="1899-12-30T17:15:00"/>
    <s v="No"/>
    <n v="12"/>
    <x v="14"/>
    <x v="14"/>
  </r>
  <r>
    <s v="T1"/>
    <s v="Barcelona"/>
    <x v="2"/>
    <s v="FR6395"/>
    <d v="2019-05-16T17:10:00"/>
    <s v="May"/>
    <s v="Thursday"/>
    <n v="28"/>
    <s v="Medium"/>
    <d v="2019-05-16T00:00:00"/>
    <d v="1899-12-30T17:10:00"/>
    <d v="1899-12-30T17:10:00"/>
    <d v="1899-12-30T17:38:00"/>
    <s v="Yes"/>
    <n v="520"/>
    <x v="2"/>
    <x v="2"/>
  </r>
  <r>
    <s v="T2"/>
    <s v="Catania"/>
    <x v="0"/>
    <s v="EI462"/>
    <d v="2019-05-16T17:15:00"/>
    <s v="May"/>
    <s v="Thursday"/>
    <n v="0"/>
    <s v="None"/>
    <d v="2019-05-16T00:00:00"/>
    <d v="1899-12-30T17:15:00"/>
    <d v="1899-12-30T17:20:00"/>
    <d v="1899-12-30T17:15:00"/>
    <s v="No"/>
    <n v="566"/>
    <x v="0"/>
    <x v="0"/>
  </r>
  <r>
    <s v="T1"/>
    <s v="Malaga"/>
    <x v="2"/>
    <s v="FR7048"/>
    <d v="2019-05-16T17:15:00"/>
    <s v="May"/>
    <s v="Thursday"/>
    <n v="36"/>
    <s v="Long"/>
    <d v="2019-05-16T00:00:00"/>
    <d v="1899-12-30T17:15:00"/>
    <d v="1899-12-30T17:20:00"/>
    <d v="1899-12-30T17:51:00"/>
    <s v="Yes"/>
    <n v="520"/>
    <x v="2"/>
    <x v="2"/>
  </r>
  <r>
    <s v="T1"/>
    <s v="Madrid"/>
    <x v="2"/>
    <s v="FR7156"/>
    <d v="2019-05-16T17:15:00"/>
    <s v="May"/>
    <s v="Thursday"/>
    <n v="8"/>
    <s v="None"/>
    <d v="2019-05-16T00:00:00"/>
    <d v="1899-12-30T17:15:00"/>
    <d v="1899-12-30T17:20:00"/>
    <d v="1899-12-30T17:23:00"/>
    <s v="No"/>
    <n v="520"/>
    <x v="2"/>
    <x v="2"/>
  </r>
  <r>
    <s v="T2"/>
    <s v="Lanzarote"/>
    <x v="0"/>
    <s v="EI778"/>
    <d v="2019-05-16T15:20:00"/>
    <s v="May"/>
    <s v="Thursday"/>
    <n v="14"/>
    <s v="Short"/>
    <d v="2019-05-16T00:00:00"/>
    <d v="1899-12-30T15:20:00"/>
    <d v="1899-12-30T15:20:00"/>
    <d v="1899-12-30T15:34:00"/>
    <s v="No"/>
    <n v="566"/>
    <x v="0"/>
    <x v="0"/>
  </r>
  <r>
    <s v="T1"/>
    <s v="London-STN"/>
    <x v="2"/>
    <s v="FR294"/>
    <d v="2019-05-16T15:30:00"/>
    <s v="May"/>
    <s v="Thursday"/>
    <n v="17"/>
    <s v="Short"/>
    <d v="2019-05-16T00:00:00"/>
    <d v="1899-12-30T15:30:00"/>
    <d v="1899-12-30T15:30:00"/>
    <d v="1899-12-30T15:47:00"/>
    <s v="No"/>
    <n v="520"/>
    <x v="2"/>
    <x v="2"/>
  </r>
  <r>
    <s v="T1"/>
    <s v="Amsterdam"/>
    <x v="2"/>
    <s v="FR3104"/>
    <d v="2019-05-16T15:30:00"/>
    <s v="May"/>
    <s v="Thursday"/>
    <n v="135"/>
    <s v="Long"/>
    <d v="2019-05-16T00:00:00"/>
    <d v="1899-12-30T15:30:00"/>
    <d v="1899-12-30T15:30:00"/>
    <d v="1899-12-30T17:45:00"/>
    <s v="Yes"/>
    <n v="520"/>
    <x v="2"/>
    <x v="2"/>
  </r>
  <r>
    <s v="T1"/>
    <s v="London-LHR"/>
    <x v="4"/>
    <s v="BA837"/>
    <d v="2019-05-16T15:30:00"/>
    <s v="May"/>
    <s v="Thursday"/>
    <n v="3"/>
    <s v="None"/>
    <d v="2019-05-16T00:00:00"/>
    <d v="1899-12-30T15:30:00"/>
    <d v="1899-12-30T15:30:00"/>
    <d v="1899-12-30T15:33:00"/>
    <s v="No"/>
    <n v="40"/>
    <x v="4"/>
    <x v="4"/>
  </r>
  <r>
    <s v="T2"/>
    <s v="Izmir"/>
    <x v="0"/>
    <s v="EI798"/>
    <d v="2019-05-16T15:30:00"/>
    <s v="May"/>
    <s v="Thursday"/>
    <n v="6"/>
    <s v="None"/>
    <d v="2019-05-16T00:00:00"/>
    <d v="1899-12-30T15:30:00"/>
    <d v="1899-12-30T15:30:00"/>
    <d v="1899-12-30T15:36:00"/>
    <s v="No"/>
    <n v="566"/>
    <x v="0"/>
    <x v="0"/>
  </r>
  <r>
    <s v="T1"/>
    <s v="London-LGW"/>
    <x v="2"/>
    <s v="FR116"/>
    <d v="2019-05-16T15:35:00"/>
    <s v="May"/>
    <s v="Thursday"/>
    <n v="14"/>
    <s v="Short"/>
    <d v="2019-05-16T00:00:00"/>
    <d v="1899-12-30T15:35:00"/>
    <d v="1899-12-30T15:40:00"/>
    <d v="1899-12-30T15:49:00"/>
    <s v="No"/>
    <n v="520"/>
    <x v="2"/>
    <x v="2"/>
  </r>
  <r>
    <s v="T1"/>
    <s v="Leeds Bradford"/>
    <x v="2"/>
    <s v="FR156"/>
    <d v="2019-05-16T15:35:00"/>
    <s v="May"/>
    <s v="Thursday"/>
    <n v="30"/>
    <s v="Long"/>
    <d v="2019-05-16T00:00:00"/>
    <d v="1899-12-30T15:35:00"/>
    <d v="1899-12-30T15:40:00"/>
    <d v="1899-12-30T16:05:00"/>
    <s v="Yes"/>
    <n v="520"/>
    <x v="2"/>
    <x v="2"/>
  </r>
  <r>
    <s v="T2"/>
    <s v="London - LCY"/>
    <x v="0"/>
    <s v="EI288"/>
    <d v="2019-05-16T15:40:00"/>
    <s v="May"/>
    <s v="Thursday"/>
    <n v="6"/>
    <s v="None"/>
    <d v="2019-05-16T00:00:00"/>
    <d v="1899-12-30T15:40:00"/>
    <d v="1899-12-30T15:40:00"/>
    <d v="1899-12-30T15:46:00"/>
    <s v="No"/>
    <n v="566"/>
    <x v="0"/>
    <x v="0"/>
  </r>
  <r>
    <s v="T2"/>
    <s v="Malaga"/>
    <x v="0"/>
    <s v="EI586"/>
    <d v="2019-05-16T15:40:00"/>
    <s v="May"/>
    <s v="Thursday"/>
    <n v="31"/>
    <s v="Long"/>
    <d v="2019-05-16T00:00:00"/>
    <d v="1899-12-30T15:40:00"/>
    <d v="1899-12-30T15:40:00"/>
    <d v="1899-12-30T16:11:00"/>
    <s v="Yes"/>
    <n v="566"/>
    <x v="0"/>
    <x v="0"/>
  </r>
  <r>
    <s v="T2"/>
    <s v="Manchester"/>
    <x v="0"/>
    <s v="EI3326"/>
    <d v="2019-05-16T15:40:00"/>
    <s v="May"/>
    <s v="Thursday"/>
    <n v="14"/>
    <s v="Short"/>
    <d v="2019-05-16T00:00:00"/>
    <d v="1899-12-30T15:40:00"/>
    <d v="1899-12-30T15:40:00"/>
    <d v="1899-12-30T15:54:00"/>
    <s v="No"/>
    <n v="566"/>
    <x v="0"/>
    <x v="0"/>
  </r>
  <r>
    <s v="T1"/>
    <s v="Porto"/>
    <x v="2"/>
    <s v="FR7072"/>
    <d v="2019-05-16T15:45:00"/>
    <s v="May"/>
    <s v="Thursday"/>
    <n v="27"/>
    <s v="Medium"/>
    <d v="2019-05-16T00:00:00"/>
    <d v="1899-12-30T15:45:00"/>
    <d v="1899-12-30T15:50:00"/>
    <d v="1899-12-30T16:12:00"/>
    <s v="Yes"/>
    <n v="520"/>
    <x v="2"/>
    <x v="2"/>
  </r>
  <r>
    <s v="T1"/>
    <s v="Bologna"/>
    <x v="2"/>
    <s v="FR9456"/>
    <d v="2019-05-16T15:45:00"/>
    <s v="May"/>
    <s v="Thursday"/>
    <n v="54"/>
    <s v="Long"/>
    <d v="2019-05-16T00:00:00"/>
    <d v="1899-12-30T15:45:00"/>
    <d v="1899-12-30T15:50:00"/>
    <d v="1899-12-30T16:39:00"/>
    <s v="Yes"/>
    <n v="520"/>
    <x v="2"/>
    <x v="2"/>
  </r>
  <r>
    <s v="T2"/>
    <s v="Orlando"/>
    <x v="0"/>
    <s v="EI121"/>
    <d v="2019-05-16T15:50:00"/>
    <s v="May"/>
    <s v="Thursday"/>
    <n v="21"/>
    <s v="Medium"/>
    <d v="2019-05-16T00:00:00"/>
    <d v="1899-12-30T15:50:00"/>
    <d v="1899-12-30T15:50:00"/>
    <d v="1899-12-30T16:11:00"/>
    <s v="Yes"/>
    <n v="566"/>
    <x v="0"/>
    <x v="0"/>
  </r>
  <r>
    <s v="T2"/>
    <s v="London-LHR"/>
    <x v="0"/>
    <s v="EI174"/>
    <d v="2019-05-16T15:50:00"/>
    <s v="May"/>
    <s v="Thursday"/>
    <n v="45"/>
    <s v="Long"/>
    <d v="2019-05-16T00:00:00"/>
    <d v="1899-12-30T15:50:00"/>
    <d v="1899-12-30T15:50:00"/>
    <d v="1899-12-30T16:35:00"/>
    <s v="Yes"/>
    <n v="566"/>
    <x v="0"/>
    <x v="0"/>
  </r>
  <r>
    <s v="T1"/>
    <s v="London - LCY"/>
    <x v="4"/>
    <s v="BA4467"/>
    <d v="2019-05-16T15:55:00"/>
    <s v="May"/>
    <s v="Thursday"/>
    <n v="5"/>
    <s v="None"/>
    <d v="2019-05-16T00:00:00"/>
    <d v="1899-12-30T15:55:00"/>
    <d v="1899-12-30T16:00:00"/>
    <d v="1899-12-30T16:00:00"/>
    <s v="No"/>
    <n v="40"/>
    <x v="4"/>
    <x v="4"/>
  </r>
  <r>
    <s v="T2"/>
    <s v="Rome"/>
    <x v="0"/>
    <s v="EI406"/>
    <d v="2019-05-16T15:55:00"/>
    <s v="May"/>
    <s v="Thursday"/>
    <n v="2"/>
    <s v="None"/>
    <d v="2019-05-16T00:00:00"/>
    <d v="1899-12-30T15:55:00"/>
    <d v="1899-12-30T16:00:00"/>
    <d v="1899-12-30T15:57:00"/>
    <s v="No"/>
    <n v="566"/>
    <x v="0"/>
    <x v="0"/>
  </r>
  <r>
    <s v="T1"/>
    <s v="Vienna"/>
    <x v="1"/>
    <s v="OE1341"/>
    <d v="2019-05-16T16:00:00"/>
    <s v="May"/>
    <s v="Thursday"/>
    <n v="24"/>
    <s v="Medium"/>
    <d v="2019-05-16T00:00:00"/>
    <d v="1899-12-30T16:00:00"/>
    <d v="1899-12-30T16:00:00"/>
    <d v="1899-12-30T16:24:00"/>
    <s v="Yes"/>
    <n v="5"/>
    <x v="1"/>
    <x v="1"/>
  </r>
  <r>
    <s v="T1"/>
    <s v="London-LTN"/>
    <x v="2"/>
    <s v="FR337"/>
    <d v="2019-05-16T16:00:00"/>
    <s v="May"/>
    <s v="Thursday"/>
    <n v="63"/>
    <s v="Long"/>
    <d v="2019-05-16T00:00:00"/>
    <d v="1899-12-30T16:00:00"/>
    <d v="1899-12-30T16:00:00"/>
    <d v="1899-12-30T17:03:00"/>
    <s v="Yes"/>
    <n v="520"/>
    <x v="2"/>
    <x v="2"/>
  </r>
  <r>
    <s v="T1"/>
    <s v="Bucharest"/>
    <x v="2"/>
    <s v="FR7346"/>
    <d v="2019-05-16T16:00:00"/>
    <s v="May"/>
    <s v="Thursday"/>
    <n v="62"/>
    <s v="Long"/>
    <d v="2019-05-16T00:00:00"/>
    <d v="1899-12-30T16:00:00"/>
    <d v="1899-12-30T16:00:00"/>
    <d v="1899-12-30T17:02:00"/>
    <s v="Yes"/>
    <n v="520"/>
    <x v="2"/>
    <x v="2"/>
  </r>
  <r>
    <s v="T2"/>
    <s v="Chicago"/>
    <x v="0"/>
    <s v="EI125"/>
    <d v="2019-05-16T16:00:00"/>
    <s v="May"/>
    <s v="Thursday"/>
    <n v="4"/>
    <s v="None"/>
    <d v="2019-05-16T00:00:00"/>
    <d v="1899-12-30T16:00:00"/>
    <d v="1899-12-30T16:00:00"/>
    <d v="1899-12-30T16:04:00"/>
    <s v="No"/>
    <n v="566"/>
    <x v="0"/>
    <x v="0"/>
  </r>
  <r>
    <s v="T1"/>
    <s v="Cardiff"/>
    <x v="8"/>
    <s v="BE4526"/>
    <d v="2019-05-16T16:10:00"/>
    <s v="May"/>
    <s v="Thursday"/>
    <n v="6"/>
    <s v="None"/>
    <d v="2019-05-16T00:00:00"/>
    <d v="1899-12-30T16:10:00"/>
    <d v="1899-12-30T16:10:00"/>
    <d v="1899-12-30T16:16:00"/>
    <s v="No"/>
    <n v="20"/>
    <x v="7"/>
    <x v="7"/>
  </r>
  <r>
    <s v="T2"/>
    <s v="Bourgas"/>
    <x v="0"/>
    <s v="EI376"/>
    <d v="2019-05-16T16:10:00"/>
    <s v="May"/>
    <s v="Thursday"/>
    <n v="9"/>
    <s v="None"/>
    <d v="2019-05-16T00:00:00"/>
    <d v="1899-12-30T16:10:00"/>
    <d v="1899-12-30T16:10:00"/>
    <d v="1899-12-30T16:19:00"/>
    <s v="No"/>
    <n v="566"/>
    <x v="0"/>
    <x v="0"/>
  </r>
  <r>
    <s v="T2"/>
    <s v="Isle Of Man"/>
    <x v="0"/>
    <s v="EI3216"/>
    <d v="2019-05-16T16:20:00"/>
    <s v="May"/>
    <s v="Thursday"/>
    <n v="0"/>
    <s v="None"/>
    <d v="2019-05-16T00:00:00"/>
    <d v="1899-12-30T16:20:00"/>
    <d v="1899-12-30T16:20:00"/>
    <d v="1899-12-30T16:20:00"/>
    <s v="No"/>
    <n v="566"/>
    <x v="0"/>
    <x v="0"/>
  </r>
  <r>
    <s v="T2"/>
    <s v="Boston"/>
    <x v="0"/>
    <s v="EI139"/>
    <d v="2019-05-16T16:20:00"/>
    <s v="May"/>
    <s v="Thursday"/>
    <n v="12"/>
    <s v="Short"/>
    <d v="2019-05-16T00:00:00"/>
    <d v="1899-12-30T16:20:00"/>
    <d v="1899-12-30T16:20:00"/>
    <d v="1899-12-30T16:32:00"/>
    <s v="No"/>
    <n v="566"/>
    <x v="0"/>
    <x v="0"/>
  </r>
  <r>
    <s v="T1"/>
    <s v="Madrid"/>
    <x v="2"/>
    <s v="FR3978"/>
    <d v="2019-05-16T13:05:00"/>
    <s v="May"/>
    <s v="Thursday"/>
    <n v="21"/>
    <s v="Medium"/>
    <d v="2019-05-16T00:00:00"/>
    <d v="1899-12-30T13:05:00"/>
    <d v="1899-12-30T13:10:00"/>
    <d v="1899-12-30T13:26:00"/>
    <s v="Yes"/>
    <n v="520"/>
    <x v="2"/>
    <x v="2"/>
  </r>
  <r>
    <s v="T2"/>
    <s v="Santiago"/>
    <x v="0"/>
    <s v="EI742"/>
    <d v="2019-05-16T13:05:00"/>
    <s v="May"/>
    <s v="Thursday"/>
    <n v="17"/>
    <s v="Short"/>
    <d v="2019-05-16T00:00:00"/>
    <d v="1899-12-30T13:05:00"/>
    <d v="1899-12-30T13:10:00"/>
    <d v="1899-12-30T13:22:00"/>
    <s v="No"/>
    <n v="566"/>
    <x v="0"/>
    <x v="0"/>
  </r>
  <r>
    <s v="T2"/>
    <s v="Lyon-Saint Exupery"/>
    <x v="0"/>
    <s v="EI552"/>
    <d v="2019-05-16T13:10:00"/>
    <s v="May"/>
    <s v="Thursday"/>
    <n v="18"/>
    <s v="Short"/>
    <d v="2019-05-16T00:00:00"/>
    <d v="1899-12-30T13:10:00"/>
    <d v="1899-12-30T13:10:00"/>
    <d v="1899-12-30T13:28:00"/>
    <s v="No"/>
    <n v="566"/>
    <x v="0"/>
    <x v="0"/>
  </r>
  <r>
    <s v="T2"/>
    <s v="Philadelphia"/>
    <x v="0"/>
    <s v="EI115"/>
    <d v="2019-05-16T13:10:00"/>
    <s v="May"/>
    <s v="Thursday"/>
    <n v="12"/>
    <s v="Short"/>
    <d v="2019-05-16T00:00:00"/>
    <d v="1899-12-30T13:10:00"/>
    <d v="1899-12-30T13:10:00"/>
    <d v="1899-12-30T13:22:00"/>
    <s v="No"/>
    <n v="566"/>
    <x v="0"/>
    <x v="0"/>
  </r>
  <r>
    <s v="T2"/>
    <s v="Edinburgh"/>
    <x v="0"/>
    <s v="EI3254"/>
    <d v="2019-05-16T13:10:00"/>
    <s v="May"/>
    <s v="Thursday"/>
    <n v="5"/>
    <s v="None"/>
    <d v="2019-05-16T00:00:00"/>
    <d v="1899-12-30T13:10:00"/>
    <d v="1899-12-30T13:10:00"/>
    <d v="1899-12-30T13:15:00"/>
    <s v="No"/>
    <n v="566"/>
    <x v="0"/>
    <x v="0"/>
  </r>
  <r>
    <s v="T2"/>
    <s v="London - LCY"/>
    <x v="0"/>
    <s v="EI286"/>
    <d v="2019-05-16T13:15:00"/>
    <s v="May"/>
    <s v="Thursday"/>
    <n v="31"/>
    <s v="Long"/>
    <d v="2019-05-16T00:00:00"/>
    <d v="1899-12-30T13:15:00"/>
    <d v="1899-12-30T13:20:00"/>
    <d v="1899-12-30T13:46:00"/>
    <s v="Yes"/>
    <n v="566"/>
    <x v="0"/>
    <x v="0"/>
  </r>
  <r>
    <s v="T1"/>
    <s v="Amsterdam"/>
    <x v="7"/>
    <s v="KL936"/>
    <d v="2019-05-16T13:20:00"/>
    <s v="May"/>
    <s v="Thursday"/>
    <n v="147"/>
    <s v="Long"/>
    <d v="2019-05-16T00:00:00"/>
    <d v="1899-12-30T13:20:00"/>
    <d v="1899-12-30T13:20:00"/>
    <d v="1899-12-30T15:47:00"/>
    <s v="Yes"/>
    <n v="50"/>
    <x v="6"/>
    <x v="6"/>
  </r>
  <r>
    <s v="T2"/>
    <s v="Geneva"/>
    <x v="0"/>
    <s v="EI684"/>
    <d v="2019-05-16T13:20:00"/>
    <s v="May"/>
    <s v="Thursday"/>
    <n v="17"/>
    <s v="Short"/>
    <d v="2019-05-16T00:00:00"/>
    <d v="1899-12-30T13:20:00"/>
    <d v="1899-12-30T13:20:00"/>
    <d v="1899-12-30T13:37:00"/>
    <s v="No"/>
    <n v="566"/>
    <x v="0"/>
    <x v="0"/>
  </r>
  <r>
    <s v="T1"/>
    <s v="Stockholm"/>
    <x v="33"/>
    <s v="SK536"/>
    <d v="2019-05-16T13:20:00"/>
    <s v="May"/>
    <s v="Thursday"/>
    <n v="1"/>
    <s v="None"/>
    <d v="2019-05-16T00:00:00"/>
    <d v="1899-12-30T13:20:00"/>
    <d v="1899-12-30T13:20:00"/>
    <d v="1899-12-30T13:21:00"/>
    <s v="No"/>
    <n v="4"/>
    <x v="10"/>
    <x v="30"/>
  </r>
  <r>
    <s v="T1"/>
    <s v="Luxembourg"/>
    <x v="2"/>
    <s v="FR1948"/>
    <d v="2019-05-16T13:20:00"/>
    <s v="May"/>
    <s v="Thursday"/>
    <n v="3"/>
    <s v="None"/>
    <d v="2019-05-16T00:00:00"/>
    <d v="1899-12-30T13:20:00"/>
    <d v="1899-12-30T13:20:00"/>
    <d v="1899-12-30T13:23:00"/>
    <s v="No"/>
    <n v="520"/>
    <x v="2"/>
    <x v="2"/>
  </r>
  <r>
    <s v="T2"/>
    <s v="Aberdeen"/>
    <x v="0"/>
    <s v="EI3242"/>
    <d v="2019-05-16T13:20:00"/>
    <s v="May"/>
    <s v="Thursday"/>
    <n v="22"/>
    <s v="Medium"/>
    <d v="2019-05-16T00:00:00"/>
    <d v="1899-12-30T13:20:00"/>
    <d v="1899-12-30T13:20:00"/>
    <d v="1899-12-30T13:42:00"/>
    <s v="Yes"/>
    <n v="566"/>
    <x v="0"/>
    <x v="0"/>
  </r>
  <r>
    <s v="T1"/>
    <s v="Birmingham"/>
    <x v="2"/>
    <s v="FR670"/>
    <d v="2019-05-16T13:25:00"/>
    <s v="May"/>
    <s v="Thursday"/>
    <n v="3"/>
    <s v="None"/>
    <d v="2019-05-16T00:00:00"/>
    <d v="1899-12-30T13:25:00"/>
    <d v="1899-12-30T13:30:00"/>
    <d v="1899-12-30T13:28:00"/>
    <s v="No"/>
    <n v="520"/>
    <x v="2"/>
    <x v="2"/>
  </r>
  <r>
    <s v="T2"/>
    <s v="Birmingham"/>
    <x v="0"/>
    <s v="EI272"/>
    <d v="2019-05-16T13:30:00"/>
    <s v="May"/>
    <s v="Thursday"/>
    <n v="12"/>
    <s v="Short"/>
    <d v="2019-05-16T00:00:00"/>
    <d v="1899-12-30T13:30:00"/>
    <d v="1899-12-30T13:30:00"/>
    <d v="1899-12-30T13:42:00"/>
    <s v="No"/>
    <n v="566"/>
    <x v="0"/>
    <x v="0"/>
  </r>
  <r>
    <s v="T2"/>
    <s v="Toronto YYZ"/>
    <x v="0"/>
    <s v="EI129"/>
    <d v="2019-05-16T13:35:00"/>
    <s v="May"/>
    <s v="Thursday"/>
    <n v="7"/>
    <s v="None"/>
    <d v="2019-05-16T00:00:00"/>
    <d v="1899-12-30T13:35:00"/>
    <d v="1899-12-30T13:40:00"/>
    <d v="1899-12-30T13:42:00"/>
    <s v="No"/>
    <n v="566"/>
    <x v="0"/>
    <x v="0"/>
  </r>
  <r>
    <s v="T2"/>
    <s v="Chicago"/>
    <x v="18"/>
    <s v="AA209"/>
    <d v="2019-05-16T13:35:00"/>
    <s v="May"/>
    <s v="Thursday"/>
    <n v="2"/>
    <s v="None"/>
    <d v="2019-05-16T00:00:00"/>
    <d v="1899-12-30T13:35:00"/>
    <d v="1899-12-30T13:40:00"/>
    <d v="1899-12-30T13:37:00"/>
    <s v="No"/>
    <n v="11"/>
    <x v="13"/>
    <x v="17"/>
  </r>
  <r>
    <s v="T2"/>
    <s v="Paris-CDG"/>
    <x v="0"/>
    <s v="EI526"/>
    <d v="2019-05-16T13:40:00"/>
    <s v="May"/>
    <s v="Thursday"/>
    <n v="21"/>
    <s v="Medium"/>
    <d v="2019-05-16T00:00:00"/>
    <d v="1899-12-30T13:40:00"/>
    <d v="1899-12-30T13:40:00"/>
    <d v="1899-12-30T14:01:00"/>
    <s v="Yes"/>
    <n v="566"/>
    <x v="0"/>
    <x v="0"/>
  </r>
  <r>
    <s v="T2"/>
    <s v="London-LHR"/>
    <x v="0"/>
    <s v="EI166"/>
    <d v="2019-05-16T13:40:00"/>
    <s v="May"/>
    <s v="Thursday"/>
    <n v="16"/>
    <s v="Short"/>
    <d v="2019-05-16T00:00:00"/>
    <d v="1899-12-30T13:40:00"/>
    <d v="1899-12-30T13:40:00"/>
    <d v="1899-12-30T13:56:00"/>
    <s v="No"/>
    <n v="566"/>
    <x v="0"/>
    <x v="0"/>
  </r>
  <r>
    <s v="T2"/>
    <s v="Amsterdam"/>
    <x v="0"/>
    <s v="EI608"/>
    <d v="2019-05-16T13:50:00"/>
    <s v="May"/>
    <s v="Thursday"/>
    <n v="23"/>
    <s v="Medium"/>
    <d v="2019-05-16T00:00:00"/>
    <d v="1899-12-30T13:50:00"/>
    <d v="1899-12-30T13:50:00"/>
    <d v="1899-12-30T14:13:00"/>
    <s v="Yes"/>
    <n v="566"/>
    <x v="0"/>
    <x v="0"/>
  </r>
  <r>
    <s v="T1"/>
    <s v="Manchester"/>
    <x v="2"/>
    <s v="FR562"/>
    <d v="2019-05-16T13:50:00"/>
    <s v="May"/>
    <s v="Thursday"/>
    <n v="2"/>
    <s v="None"/>
    <d v="2019-05-16T00:00:00"/>
    <d v="1899-12-30T13:50:00"/>
    <d v="1899-12-30T13:50:00"/>
    <d v="1899-12-30T13:52:00"/>
    <s v="No"/>
    <n v="520"/>
    <x v="2"/>
    <x v="2"/>
  </r>
  <r>
    <s v="T1"/>
    <s v="Bordeaux"/>
    <x v="2"/>
    <s v="FR6485"/>
    <d v="2019-05-16T13:55:00"/>
    <s v="May"/>
    <s v="Thursday"/>
    <n v="50"/>
    <s v="Long"/>
    <d v="2019-05-16T00:00:00"/>
    <d v="1899-12-30T13:55:00"/>
    <d v="1899-12-30T14:00:00"/>
    <d v="1899-12-30T14:45:00"/>
    <s v="Yes"/>
    <n v="520"/>
    <x v="2"/>
    <x v="2"/>
  </r>
  <r>
    <s v="T1"/>
    <s v="Glasgow"/>
    <x v="2"/>
    <s v="FR5774"/>
    <d v="2019-05-16T14:00:00"/>
    <s v="May"/>
    <s v="Thursday"/>
    <n v="1"/>
    <s v="None"/>
    <d v="2019-05-16T00:00:00"/>
    <d v="1899-12-30T14:00:00"/>
    <d v="1899-12-30T14:00:00"/>
    <d v="1899-12-30T14:01:00"/>
    <s v="No"/>
    <n v="520"/>
    <x v="2"/>
    <x v="2"/>
  </r>
  <r>
    <s v="T2"/>
    <s v="Bristol"/>
    <x v="0"/>
    <s v="EI3284"/>
    <d v="2019-05-16T14:00:00"/>
    <s v="May"/>
    <s v="Thursday"/>
    <n v="1"/>
    <s v="None"/>
    <d v="2019-05-16T00:00:00"/>
    <d v="1899-12-30T14:00:00"/>
    <d v="1899-12-30T14:00:00"/>
    <d v="1899-12-30T14:01:00"/>
    <s v="No"/>
    <n v="566"/>
    <x v="0"/>
    <x v="0"/>
  </r>
  <r>
    <s v="T1"/>
    <s v="Venice"/>
    <x v="2"/>
    <s v="FR9452"/>
    <d v="2019-05-16T14:00:00"/>
    <s v="May"/>
    <s v="Thursday"/>
    <n v="1"/>
    <s v="None"/>
    <d v="2019-05-16T00:00:00"/>
    <d v="1899-12-30T14:00:00"/>
    <d v="1899-12-30T14:00:00"/>
    <d v="1899-12-30T14:01:00"/>
    <s v="No"/>
    <n v="520"/>
    <x v="2"/>
    <x v="2"/>
  </r>
  <r>
    <s v="T1"/>
    <s v="Poznan"/>
    <x v="2"/>
    <s v="FR1974"/>
    <d v="2019-05-16T14:10:00"/>
    <s v="May"/>
    <s v="Thursday"/>
    <n v="0"/>
    <s v="None"/>
    <d v="2019-05-16T00:00:00"/>
    <d v="1899-12-30T14:10:00"/>
    <d v="1899-12-30T14:10:00"/>
    <d v="1899-12-30T14:10:00"/>
    <s v="No"/>
    <n v="520"/>
    <x v="2"/>
    <x v="2"/>
  </r>
  <r>
    <s v="T1"/>
    <s v="Paris-CDG"/>
    <x v="15"/>
    <s v="AF1817"/>
    <d v="2019-05-16T14:10:00"/>
    <s v="May"/>
    <s v="Thursday"/>
    <n v="8"/>
    <s v="None"/>
    <d v="2019-05-16T00:00:00"/>
    <d v="1899-12-30T14:10:00"/>
    <d v="1899-12-30T14:10:00"/>
    <d v="1899-12-30T14:18:00"/>
    <s v="No"/>
    <n v="12"/>
    <x v="14"/>
    <x v="14"/>
  </r>
  <r>
    <s v="T2"/>
    <s v="Hartford"/>
    <x v="0"/>
    <s v="EI131"/>
    <d v="2019-05-16T14:20:00"/>
    <s v="May"/>
    <s v="Thursday"/>
    <n v="2"/>
    <s v="None"/>
    <d v="2019-05-16T00:00:00"/>
    <d v="1899-12-30T14:20:00"/>
    <d v="1899-12-30T14:20:00"/>
    <d v="1899-12-30T14:22:00"/>
    <s v="No"/>
    <n v="566"/>
    <x v="0"/>
    <x v="0"/>
  </r>
  <r>
    <s v="T1"/>
    <s v="London - LCY"/>
    <x v="4"/>
    <s v="BA4473"/>
    <d v="2019-05-16T14:20:00"/>
    <s v="May"/>
    <s v="Thursday"/>
    <n v="9"/>
    <s v="None"/>
    <d v="2019-05-16T00:00:00"/>
    <d v="1899-12-30T14:20:00"/>
    <d v="1899-12-30T14:20:00"/>
    <d v="1899-12-30T14:29:00"/>
    <s v="No"/>
    <n v="40"/>
    <x v="4"/>
    <x v="4"/>
  </r>
  <r>
    <s v="T2"/>
    <s v="London-LHR"/>
    <x v="0"/>
    <s v="EI168"/>
    <d v="2019-05-16T14:25:00"/>
    <s v="May"/>
    <s v="Thursday"/>
    <n v="15"/>
    <s v="Short"/>
    <d v="2019-05-16T00:00:00"/>
    <d v="1899-12-30T14:25:00"/>
    <d v="1899-12-30T14:30:00"/>
    <d v="1899-12-30T14:40:00"/>
    <s v="No"/>
    <n v="566"/>
    <x v="0"/>
    <x v="0"/>
  </r>
  <r>
    <s v="T2"/>
    <s v="Edinburgh"/>
    <x v="0"/>
    <s v="EI3256"/>
    <d v="2019-05-16T14:25:00"/>
    <s v="May"/>
    <s v="Thursday"/>
    <n v="1"/>
    <s v="None"/>
    <d v="2019-05-16T00:00:00"/>
    <d v="1899-12-30T14:25:00"/>
    <d v="1899-12-30T14:30:00"/>
    <d v="1899-12-30T14:26:00"/>
    <s v="No"/>
    <n v="566"/>
    <x v="0"/>
    <x v="0"/>
  </r>
  <r>
    <s v="T1"/>
    <s v="Bournemouth"/>
    <x v="2"/>
    <s v="FR2269"/>
    <d v="2019-05-16T14:30:00"/>
    <s v="May"/>
    <s v="Thursday"/>
    <n v="15"/>
    <s v="Short"/>
    <d v="2019-05-16T00:00:00"/>
    <d v="1899-12-30T14:30:00"/>
    <d v="1899-12-30T14:30:00"/>
    <d v="1899-12-30T14:45:00"/>
    <s v="No"/>
    <n v="520"/>
    <x v="2"/>
    <x v="2"/>
  </r>
  <r>
    <s v="T1"/>
    <s v="Gran Canaria"/>
    <x v="2"/>
    <s v="FR7126"/>
    <d v="2019-05-16T14:30:00"/>
    <s v="May"/>
    <s v="Thursday"/>
    <n v="66"/>
    <s v="Long"/>
    <d v="2019-05-16T00:00:00"/>
    <d v="1899-12-30T14:30:00"/>
    <d v="1899-12-30T14:30:00"/>
    <d v="1899-12-30T15:36:00"/>
    <s v="Yes"/>
    <n v="520"/>
    <x v="2"/>
    <x v="2"/>
  </r>
  <r>
    <s v="T2"/>
    <s v="Newburgh"/>
    <x v="6"/>
    <s v="D81763"/>
    <d v="2019-05-16T14:30:00"/>
    <s v="May"/>
    <s v="Thursday"/>
    <n v="13"/>
    <s v="Short"/>
    <d v="2019-05-16T00:00:00"/>
    <d v="1899-12-30T14:30:00"/>
    <d v="1899-12-30T14:30:00"/>
    <d v="1899-12-30T14:43:00"/>
    <s v="No"/>
    <n v="18"/>
    <x v="5"/>
    <x v="5"/>
  </r>
  <r>
    <s v="T1"/>
    <s v="Keflavik"/>
    <x v="25"/>
    <s v="FI419"/>
    <d v="2019-05-16T14:40:00"/>
    <s v="May"/>
    <s v="Thursday"/>
    <n v="44"/>
    <s v="Long"/>
    <d v="2019-05-16T00:00:00"/>
    <d v="1899-12-30T14:40:00"/>
    <d v="1899-12-30T14:40:00"/>
    <d v="1899-12-30T15:24:00"/>
    <s v="Yes"/>
    <n v="17"/>
    <x v="21"/>
    <x v="23"/>
  </r>
  <r>
    <s v="T1"/>
    <s v="Lourdes"/>
    <x v="44"/>
    <s v="ENT543"/>
    <d v="2019-05-16T14:45:00"/>
    <s v="May"/>
    <s v="Thursday"/>
    <n v="82"/>
    <s v="Long"/>
    <d v="2019-05-16T00:00:00"/>
    <d v="1899-12-30T14:45:00"/>
    <d v="1899-12-30T14:50:00"/>
    <d v="1899-12-30T16:07:00"/>
    <s v="Yes"/>
    <n v="2"/>
    <x v="29"/>
    <x v="32"/>
  </r>
  <r>
    <s v="T2"/>
    <s v="Providence"/>
    <x v="6"/>
    <s v="D81823"/>
    <d v="2019-05-16T14:45:00"/>
    <s v="May"/>
    <s v="Thursday"/>
    <n v="20"/>
    <s v="Medium"/>
    <d v="2019-05-16T00:00:00"/>
    <d v="1899-12-30T14:45:00"/>
    <d v="1899-12-30T14:50:00"/>
    <d v="1899-12-30T15:05:00"/>
    <s v="No"/>
    <n v="18"/>
    <x v="5"/>
    <x v="5"/>
  </r>
  <r>
    <s v="T2"/>
    <s v="Manchester"/>
    <x v="0"/>
    <s v="EI208"/>
    <d v="2019-05-16T14:50:00"/>
    <s v="May"/>
    <s v="Thursday"/>
    <n v="24"/>
    <s v="Medium"/>
    <d v="2019-05-16T00:00:00"/>
    <d v="1899-12-30T14:50:00"/>
    <d v="1899-12-30T14:50:00"/>
    <d v="1899-12-30T15:14:00"/>
    <s v="Yes"/>
    <n v="566"/>
    <x v="0"/>
    <x v="0"/>
  </r>
  <r>
    <s v="T1"/>
    <s v="Liverpool"/>
    <x v="2"/>
    <s v="FR1442"/>
    <d v="2019-05-16T14:50:00"/>
    <s v="May"/>
    <s v="Thursday"/>
    <n v="18"/>
    <s v="Short"/>
    <d v="2019-05-16T00:00:00"/>
    <d v="1899-12-30T14:50:00"/>
    <d v="1899-12-30T14:50:00"/>
    <d v="1899-12-30T15:08:00"/>
    <s v="No"/>
    <n v="520"/>
    <x v="2"/>
    <x v="2"/>
  </r>
  <r>
    <s v="T1"/>
    <s v="Zurich"/>
    <x v="26"/>
    <s v="LX407"/>
    <d v="2019-05-16T14:55:00"/>
    <s v="May"/>
    <s v="Thursday"/>
    <n v="56"/>
    <s v="Long"/>
    <d v="2019-05-16T00:00:00"/>
    <d v="1899-12-30T14:55:00"/>
    <d v="1899-12-30T15:00:00"/>
    <d v="1899-12-30T15:51:00"/>
    <s v="Yes"/>
    <n v="14"/>
    <x v="22"/>
    <x v="24"/>
  </r>
  <r>
    <s v="T2"/>
    <s v="Los Angeles"/>
    <x v="0"/>
    <s v="EI145"/>
    <d v="2019-05-16T14:55:00"/>
    <s v="May"/>
    <s v="Thursday"/>
    <n v="13"/>
    <s v="Short"/>
    <d v="2019-05-16T00:00:00"/>
    <d v="1899-12-30T14:55:00"/>
    <d v="1899-12-30T15:00:00"/>
    <d v="1899-12-30T15:08:00"/>
    <s v="No"/>
    <n v="566"/>
    <x v="0"/>
    <x v="0"/>
  </r>
  <r>
    <s v="T2"/>
    <s v="Glasgow"/>
    <x v="0"/>
    <s v="EI3226"/>
    <d v="2019-05-16T15:00:00"/>
    <s v="May"/>
    <s v="Thursday"/>
    <n v="4"/>
    <s v="None"/>
    <d v="2019-05-16T00:00:00"/>
    <d v="1899-12-30T15:00:00"/>
    <d v="1899-12-30T15:00:00"/>
    <d v="1899-12-30T15:04:00"/>
    <s v="No"/>
    <n v="566"/>
    <x v="0"/>
    <x v="0"/>
  </r>
  <r>
    <s v="T2"/>
    <s v="Tenerife"/>
    <x v="0"/>
    <s v="EI764"/>
    <d v="2019-05-16T15:00:00"/>
    <s v="May"/>
    <s v="Thursday"/>
    <n v="6"/>
    <s v="None"/>
    <d v="2019-05-16T00:00:00"/>
    <d v="1899-12-30T15:00:00"/>
    <d v="1899-12-30T15:00:00"/>
    <d v="1899-12-30T15:06:00"/>
    <s v="No"/>
    <n v="566"/>
    <x v="0"/>
    <x v="0"/>
  </r>
  <r>
    <s v="T1"/>
    <s v="Barcelona"/>
    <x v="16"/>
    <s v="VY8721"/>
    <d v="2019-05-16T15:05:00"/>
    <s v="May"/>
    <s v="Thursday"/>
    <n v="24"/>
    <s v="Medium"/>
    <d v="2019-05-16T00:00:00"/>
    <d v="1899-12-30T15:05:00"/>
    <d v="1899-12-30T15:10:00"/>
    <d v="1899-12-30T15:29:00"/>
    <s v="Yes"/>
    <n v="15"/>
    <x v="15"/>
    <x v="15"/>
  </r>
  <r>
    <s v="T2"/>
    <s v="Bilbao"/>
    <x v="0"/>
    <s v="EI748"/>
    <d v="2019-05-16T13:00:00"/>
    <s v="May"/>
    <s v="Thursday"/>
    <n v="55"/>
    <s v="Long"/>
    <d v="2019-05-16T00:00:00"/>
    <d v="1899-12-30T13:00:00"/>
    <d v="1899-12-30T13:00:00"/>
    <d v="1899-12-30T13:55:00"/>
    <s v="Yes"/>
    <n v="566"/>
    <x v="0"/>
    <x v="0"/>
  </r>
  <r>
    <s v="T1"/>
    <s v="London-LHR"/>
    <x v="4"/>
    <s v="BA835"/>
    <d v="2019-05-16T13:00:00"/>
    <s v="May"/>
    <s v="Thursday"/>
    <n v="42"/>
    <s v="Long"/>
    <d v="2019-05-16T00:00:00"/>
    <d v="1899-12-30T13:00:00"/>
    <d v="1899-12-30T13:00:00"/>
    <d v="1899-12-30T13:42:00"/>
    <s v="Yes"/>
    <n v="40"/>
    <x v="4"/>
    <x v="4"/>
  </r>
  <r>
    <s v="T1"/>
    <s v="Nantes"/>
    <x v="2"/>
    <s v="FR1986"/>
    <d v="2019-05-16T13:00:00"/>
    <s v="May"/>
    <s v="Thursday"/>
    <n v="30"/>
    <s v="Long"/>
    <d v="2019-05-16T00:00:00"/>
    <d v="1899-12-30T13:00:00"/>
    <d v="1899-12-30T13:00:00"/>
    <d v="1899-12-30T13:30:00"/>
    <s v="Yes"/>
    <n v="520"/>
    <x v="2"/>
    <x v="2"/>
  </r>
  <r>
    <s v="T2"/>
    <s v="Newark"/>
    <x v="0"/>
    <s v="EI101"/>
    <d v="2019-05-16T13:00:00"/>
    <s v="May"/>
    <s v="Thursday"/>
    <n v="42"/>
    <s v="Long"/>
    <d v="2019-05-16T00:00:00"/>
    <d v="1899-12-30T13:00:00"/>
    <d v="1899-12-30T13:00:00"/>
    <d v="1899-12-30T13:42:00"/>
    <s v="Yes"/>
    <n v="566"/>
    <x v="0"/>
    <x v="0"/>
  </r>
  <r>
    <s v="T2"/>
    <s v="Bordeaux"/>
    <x v="0"/>
    <s v="EI506"/>
    <d v="2019-05-16T12:55:00"/>
    <s v="May"/>
    <s v="Thursday"/>
    <n v="11"/>
    <s v="Short"/>
    <d v="2019-05-16T00:00:00"/>
    <d v="1899-12-30T12:55:00"/>
    <d v="1899-12-30T13:00:00"/>
    <d v="1899-12-30T13:06:00"/>
    <s v="No"/>
    <n v="566"/>
    <x v="0"/>
    <x v="0"/>
  </r>
  <r>
    <s v="T2"/>
    <s v="Washington"/>
    <x v="20"/>
    <s v="UA127"/>
    <d v="2019-05-16T12:55:00"/>
    <s v="May"/>
    <s v="Thursday"/>
    <n v="0"/>
    <s v="None"/>
    <d v="2019-05-16T00:00:00"/>
    <d v="1899-12-30T12:55:00"/>
    <d v="1899-12-30T13:00:00"/>
    <d v="1899-12-30T12:55:00"/>
    <s v="No"/>
    <n v="18"/>
    <x v="17"/>
    <x v="19"/>
  </r>
  <r>
    <s v="T2"/>
    <s v="Oslo"/>
    <x v="6"/>
    <s v="DY1363"/>
    <d v="2019-05-16T12:55:00"/>
    <s v="May"/>
    <s v="Thursday"/>
    <n v="20"/>
    <s v="Medium"/>
    <d v="2019-05-16T00:00:00"/>
    <d v="1899-12-30T12:55:00"/>
    <d v="1899-12-30T13:00:00"/>
    <d v="1899-12-30T13:15:00"/>
    <s v="No"/>
    <n v="18"/>
    <x v="5"/>
    <x v="5"/>
  </r>
  <r>
    <s v="T2"/>
    <s v="Verona"/>
    <x v="0"/>
    <s v="EI412"/>
    <d v="2019-05-16T12:55:00"/>
    <s v="May"/>
    <s v="Thursday"/>
    <n v="15"/>
    <s v="Short"/>
    <d v="2019-05-16T00:00:00"/>
    <d v="1899-12-30T12:55:00"/>
    <d v="1899-12-30T13:00:00"/>
    <d v="1899-12-30T13:10:00"/>
    <s v="No"/>
    <n v="566"/>
    <x v="0"/>
    <x v="0"/>
  </r>
  <r>
    <s v="T2"/>
    <s v="London-LGW"/>
    <x v="0"/>
    <s v="EI236"/>
    <d v="2019-05-16T12:55:00"/>
    <s v="May"/>
    <s v="Thursday"/>
    <n v="19"/>
    <s v="Short"/>
    <d v="2019-05-16T00:00:00"/>
    <d v="1899-12-30T12:55:00"/>
    <d v="1899-12-30T13:00:00"/>
    <d v="1899-12-30T13:14:00"/>
    <s v="No"/>
    <n v="566"/>
    <x v="0"/>
    <x v="0"/>
  </r>
  <r>
    <s v="T1"/>
    <s v="Zagreb"/>
    <x v="36"/>
    <s v="OU513"/>
    <d v="2019-05-16T10:20:00"/>
    <s v="May"/>
    <s v="Thursday"/>
    <n v="13"/>
    <s v="Short"/>
    <d v="2019-05-16T00:00:00"/>
    <d v="1899-12-30T10:20:00"/>
    <d v="1899-12-30T10:20:00"/>
    <d v="1899-12-30T10:33:00"/>
    <s v="No"/>
    <n v="2"/>
    <x v="23"/>
    <x v="16"/>
  </r>
  <r>
    <s v="T1"/>
    <s v="Pisa"/>
    <x v="2"/>
    <s v="FR9908"/>
    <d v="2019-05-16T10:30:00"/>
    <s v="May"/>
    <s v="Thursday"/>
    <n v="18"/>
    <s v="Short"/>
    <d v="2019-05-16T00:00:00"/>
    <d v="1899-12-30T10:30:00"/>
    <d v="1899-12-30T10:30:00"/>
    <d v="1899-12-30T10:48:00"/>
    <s v="No"/>
    <n v="520"/>
    <x v="2"/>
    <x v="2"/>
  </r>
  <r>
    <s v="T1"/>
    <s v="Lisbon"/>
    <x v="11"/>
    <s v="TP1323"/>
    <d v="2019-05-16T10:35:00"/>
    <s v="May"/>
    <s v="Thursday"/>
    <n v="25"/>
    <s v="Medium"/>
    <d v="2019-05-16T00:00:00"/>
    <d v="1899-12-30T10:35:00"/>
    <d v="1899-12-30T10:40:00"/>
    <d v="1899-12-30T11:00:00"/>
    <s v="Yes"/>
    <n v="23"/>
    <x v="10"/>
    <x v="10"/>
  </r>
  <r>
    <s v="T1"/>
    <s v="Munich"/>
    <x v="12"/>
    <s v="LH2515"/>
    <d v="2019-05-16T10:35:00"/>
    <s v="May"/>
    <s v="Thursday"/>
    <n v="2"/>
    <s v="None"/>
    <d v="2019-05-16T00:00:00"/>
    <d v="1899-12-30T10:35:00"/>
    <d v="1899-12-30T10:40:00"/>
    <d v="1899-12-30T10:37:00"/>
    <s v="No"/>
    <n v="17"/>
    <x v="11"/>
    <x v="11"/>
  </r>
  <r>
    <s v="T2"/>
    <s v="Birmingham"/>
    <x v="0"/>
    <s v="EI3264"/>
    <d v="2019-05-16T10:35:00"/>
    <s v="May"/>
    <s v="Thursday"/>
    <n v="4"/>
    <s v="None"/>
    <d v="2019-05-16T00:00:00"/>
    <d v="1899-12-30T10:35:00"/>
    <d v="1899-12-30T10:40:00"/>
    <d v="1899-12-30T10:39:00"/>
    <s v="No"/>
    <n v="566"/>
    <x v="0"/>
    <x v="0"/>
  </r>
  <r>
    <s v="T1"/>
    <s v="Birmingham"/>
    <x v="2"/>
    <s v="FR664"/>
    <d v="2019-05-16T10:45:00"/>
    <s v="May"/>
    <s v="Thursday"/>
    <n v="14"/>
    <s v="Short"/>
    <d v="2019-05-16T00:00:00"/>
    <d v="1899-12-30T10:45:00"/>
    <d v="1899-12-30T10:50:00"/>
    <d v="1899-12-30T10:59:00"/>
    <s v="No"/>
    <n v="520"/>
    <x v="2"/>
    <x v="2"/>
  </r>
  <r>
    <s v="T2"/>
    <s v="New York"/>
    <x v="0"/>
    <s v="EI105"/>
    <d v="2019-05-16T10:50:00"/>
    <s v="May"/>
    <s v="Thursday"/>
    <n v="5"/>
    <s v="None"/>
    <d v="2019-05-16T00:00:00"/>
    <d v="1899-12-30T10:50:00"/>
    <d v="1899-12-30T10:50:00"/>
    <d v="1899-12-30T10:55:00"/>
    <s v="No"/>
    <n v="566"/>
    <x v="0"/>
    <x v="0"/>
  </r>
  <r>
    <s v="T1"/>
    <s v="London - LCY"/>
    <x v="4"/>
    <s v="BA4465"/>
    <d v="2019-05-16T10:55:00"/>
    <s v="May"/>
    <s v="Thursday"/>
    <n v="8"/>
    <s v="None"/>
    <d v="2019-05-16T00:00:00"/>
    <d v="1899-12-30T10:55:00"/>
    <d v="1899-12-30T11:00:00"/>
    <d v="1899-12-30T11:03:00"/>
    <s v="No"/>
    <n v="40"/>
    <x v="4"/>
    <x v="4"/>
  </r>
  <r>
    <s v="T1"/>
    <s v="Marrakech"/>
    <x v="2"/>
    <s v="FR7378"/>
    <d v="2019-05-16T10:55:00"/>
    <s v="May"/>
    <s v="Thursday"/>
    <n v="6"/>
    <s v="None"/>
    <d v="2019-05-16T00:00:00"/>
    <d v="1899-12-30T10:55:00"/>
    <d v="1899-12-30T11:00:00"/>
    <d v="1899-12-30T11:01:00"/>
    <s v="No"/>
    <n v="520"/>
    <x v="2"/>
    <x v="2"/>
  </r>
  <r>
    <s v="T2"/>
    <s v="Nice"/>
    <x v="0"/>
    <s v="EI544"/>
    <d v="2019-05-16T11:00:00"/>
    <s v="May"/>
    <s v="Thursday"/>
    <n v="5"/>
    <s v="None"/>
    <d v="2019-05-16T00:00:00"/>
    <d v="1899-12-30T11:00:00"/>
    <d v="1899-12-30T11:00:00"/>
    <d v="1899-12-30T11:05:00"/>
    <s v="No"/>
    <n v="566"/>
    <x v="0"/>
    <x v="0"/>
  </r>
  <r>
    <s v="T1"/>
    <s v="Amsterdam"/>
    <x v="2"/>
    <s v="FR3102"/>
    <d v="2019-05-16T11:05:00"/>
    <s v="May"/>
    <s v="Thursday"/>
    <n v="98"/>
    <s v="Long"/>
    <d v="2019-05-16T00:00:00"/>
    <d v="1899-12-30T11:05:00"/>
    <d v="1899-12-30T11:10:00"/>
    <d v="1899-12-30T12:43:00"/>
    <s v="Yes"/>
    <n v="520"/>
    <x v="2"/>
    <x v="2"/>
  </r>
  <r>
    <s v="T1"/>
    <s v="London-LGW"/>
    <x v="2"/>
    <s v="FR114"/>
    <d v="2019-05-16T11:05:00"/>
    <s v="May"/>
    <s v="Thursday"/>
    <n v="62"/>
    <s v="Long"/>
    <d v="2019-05-16T00:00:00"/>
    <d v="1899-12-30T11:05:00"/>
    <d v="1899-12-30T11:10:00"/>
    <d v="1899-12-30T12:07:00"/>
    <s v="Yes"/>
    <n v="520"/>
    <x v="2"/>
    <x v="2"/>
  </r>
  <r>
    <s v="T2"/>
    <s v="London-LHR"/>
    <x v="0"/>
    <s v="EI162"/>
    <d v="2019-05-16T11:10:00"/>
    <s v="May"/>
    <s v="Thursday"/>
    <n v="1"/>
    <s v="None"/>
    <d v="2019-05-16T00:00:00"/>
    <d v="1899-12-30T11:10:00"/>
    <d v="1899-12-30T11:10:00"/>
    <d v="1899-12-30T11:11:00"/>
    <s v="No"/>
    <n v="566"/>
    <x v="0"/>
    <x v="0"/>
  </r>
  <r>
    <s v="T2"/>
    <s v="Bristol"/>
    <x v="0"/>
    <s v="EI3282"/>
    <d v="2019-05-16T11:10:00"/>
    <s v="May"/>
    <s v="Thursday"/>
    <n v="3"/>
    <s v="None"/>
    <d v="2019-05-16T00:00:00"/>
    <d v="1899-12-30T11:10:00"/>
    <d v="1899-12-30T11:10:00"/>
    <d v="1899-12-30T11:13:00"/>
    <s v="No"/>
    <n v="566"/>
    <x v="0"/>
    <x v="0"/>
  </r>
  <r>
    <s v="T1"/>
    <s v="Amsterdam"/>
    <x v="7"/>
    <s v="KL946"/>
    <d v="2019-05-16T11:10:00"/>
    <s v="May"/>
    <s v="Thursday"/>
    <n v="35"/>
    <s v="Long"/>
    <d v="2019-05-16T00:00:00"/>
    <d v="1899-12-30T11:10:00"/>
    <d v="1899-12-30T11:10:00"/>
    <d v="1899-12-30T11:45:00"/>
    <s v="Yes"/>
    <n v="50"/>
    <x v="6"/>
    <x v="6"/>
  </r>
  <r>
    <s v="T1"/>
    <s v="Zurich"/>
    <x v="26"/>
    <s v="LX401"/>
    <d v="2019-05-16T11:15:00"/>
    <s v="May"/>
    <s v="Thursday"/>
    <n v="12"/>
    <s v="Short"/>
    <d v="2019-05-16T00:00:00"/>
    <d v="1899-12-30T11:15:00"/>
    <d v="1899-12-30T11:20:00"/>
    <d v="1899-12-30T11:27:00"/>
    <s v="No"/>
    <n v="14"/>
    <x v="22"/>
    <x v="24"/>
  </r>
  <r>
    <s v="T2"/>
    <s v="London - LCY"/>
    <x v="0"/>
    <s v="EI284"/>
    <d v="2019-05-16T11:20:00"/>
    <s v="May"/>
    <s v="Thursday"/>
    <n v="1"/>
    <s v="None"/>
    <d v="2019-05-16T00:00:00"/>
    <d v="1899-12-30T11:20:00"/>
    <d v="1899-12-30T11:20:00"/>
    <d v="1899-12-30T11:21:00"/>
    <s v="No"/>
    <n v="566"/>
    <x v="0"/>
    <x v="0"/>
  </r>
  <r>
    <s v="T1"/>
    <s v="Paris-CDG"/>
    <x v="15"/>
    <s v="AF1717"/>
    <d v="2019-05-16T11:20:00"/>
    <s v="May"/>
    <s v="Thursday"/>
    <n v="9"/>
    <s v="None"/>
    <d v="2019-05-16T00:00:00"/>
    <d v="1899-12-30T11:20:00"/>
    <d v="1899-12-30T11:20:00"/>
    <d v="1899-12-30T11:29:00"/>
    <s v="No"/>
    <n v="12"/>
    <x v="14"/>
    <x v="14"/>
  </r>
  <r>
    <s v="T2"/>
    <s v="Newquay"/>
    <x v="0"/>
    <s v="EI3930"/>
    <d v="2019-05-16T11:20:00"/>
    <s v="May"/>
    <s v="Thursday"/>
    <n v="3"/>
    <s v="None"/>
    <d v="2019-05-16T00:00:00"/>
    <d v="1899-12-30T11:20:00"/>
    <d v="1899-12-30T11:20:00"/>
    <d v="1899-12-30T11:23:00"/>
    <s v="No"/>
    <n v="566"/>
    <x v="0"/>
    <x v="0"/>
  </r>
  <r>
    <s v="T2"/>
    <s v="Boston"/>
    <x v="0"/>
    <s v="EI137"/>
    <d v="2019-05-16T11:30:00"/>
    <s v="May"/>
    <s v="Thursday"/>
    <n v="2"/>
    <s v="None"/>
    <d v="2019-05-16T00:00:00"/>
    <d v="1899-12-30T11:30:00"/>
    <d v="1899-12-30T11:30:00"/>
    <d v="1899-12-30T11:32:00"/>
    <s v="No"/>
    <n v="566"/>
    <x v="0"/>
    <x v="0"/>
  </r>
  <r>
    <s v="T2"/>
    <s v="Chicago"/>
    <x v="0"/>
    <s v="EI123"/>
    <d v="2019-05-16T11:30:00"/>
    <s v="May"/>
    <s v="Thursday"/>
    <n v="7"/>
    <s v="None"/>
    <d v="2019-05-16T00:00:00"/>
    <d v="1899-12-30T11:30:00"/>
    <d v="1899-12-30T11:30:00"/>
    <d v="1899-12-30T11:37:00"/>
    <s v="No"/>
    <n v="566"/>
    <x v="0"/>
    <x v="0"/>
  </r>
  <r>
    <s v="T2"/>
    <s v="New York"/>
    <x v="22"/>
    <s v="DL045"/>
    <d v="2019-05-16T11:35:00"/>
    <s v="May"/>
    <s v="Thursday"/>
    <n v="17"/>
    <s v="Short"/>
    <d v="2019-05-16T00:00:00"/>
    <d v="1899-12-30T11:35:00"/>
    <d v="1899-12-30T11:40:00"/>
    <d v="1899-12-30T11:52:00"/>
    <s v="No"/>
    <n v="17"/>
    <x v="19"/>
    <x v="21"/>
  </r>
  <r>
    <s v="T1"/>
    <s v="Keflavik"/>
    <x v="25"/>
    <s v="FI417"/>
    <d v="2019-05-16T11:45:00"/>
    <s v="May"/>
    <s v="Thursday"/>
    <n v="13"/>
    <s v="Short"/>
    <d v="2019-05-16T00:00:00"/>
    <d v="1899-12-30T11:45:00"/>
    <d v="1899-12-30T11:50:00"/>
    <d v="1899-12-30T11:58:00"/>
    <s v="No"/>
    <n v="17"/>
    <x v="21"/>
    <x v="23"/>
  </r>
  <r>
    <s v="T1"/>
    <s v="Copenhagen"/>
    <x v="2"/>
    <s v="FR632"/>
    <d v="2019-05-16T11:45:00"/>
    <s v="May"/>
    <s v="Thursday"/>
    <n v="34"/>
    <s v="Long"/>
    <d v="2019-05-16T00:00:00"/>
    <d v="1899-12-30T11:45:00"/>
    <d v="1899-12-30T11:50:00"/>
    <d v="1899-12-30T12:19:00"/>
    <s v="Yes"/>
    <n v="520"/>
    <x v="2"/>
    <x v="2"/>
  </r>
  <r>
    <s v="T2"/>
    <s v="Faro"/>
    <x v="0"/>
    <s v="EI494"/>
    <d v="2019-05-16T11:45:00"/>
    <s v="May"/>
    <s v="Thursday"/>
    <n v="2"/>
    <s v="None"/>
    <d v="2019-05-16T00:00:00"/>
    <d v="1899-12-30T11:45:00"/>
    <d v="1899-12-30T11:50:00"/>
    <d v="1899-12-30T11:47:00"/>
    <s v="No"/>
    <n v="566"/>
    <x v="0"/>
    <x v="0"/>
  </r>
  <r>
    <s v="T2"/>
    <s v="Toulouse"/>
    <x v="0"/>
    <s v="EI532"/>
    <d v="2019-05-16T11:55:00"/>
    <s v="May"/>
    <s v="Thursday"/>
    <n v="13"/>
    <s v="Short"/>
    <d v="2019-05-16T00:00:00"/>
    <d v="1899-12-30T11:55:00"/>
    <d v="1899-12-30T12:00:00"/>
    <d v="1899-12-30T12:08:00"/>
    <s v="No"/>
    <n v="566"/>
    <x v="0"/>
    <x v="0"/>
  </r>
  <r>
    <s v="T2"/>
    <s v="Malaga"/>
    <x v="0"/>
    <s v="EI584"/>
    <d v="2019-05-16T11:55:00"/>
    <s v="May"/>
    <s v="Thursday"/>
    <n v="8"/>
    <s v="None"/>
    <d v="2019-05-16T00:00:00"/>
    <d v="1899-12-30T11:55:00"/>
    <d v="1899-12-30T12:00:00"/>
    <d v="1899-12-30T12:03:00"/>
    <s v="No"/>
    <n v="566"/>
    <x v="0"/>
    <x v="0"/>
  </r>
  <r>
    <s v="T2"/>
    <s v="London-LHR"/>
    <x v="0"/>
    <s v="EI164"/>
    <d v="2019-05-16T12:00:00"/>
    <s v="May"/>
    <s v="Thursday"/>
    <n v="3"/>
    <s v="None"/>
    <d v="2019-05-16T00:00:00"/>
    <d v="1899-12-30T12:00:00"/>
    <d v="1899-12-30T12:00:00"/>
    <d v="1899-12-30T12:03:00"/>
    <s v="No"/>
    <n v="566"/>
    <x v="0"/>
    <x v="0"/>
  </r>
  <r>
    <s v="T2"/>
    <s v="Vienna"/>
    <x v="0"/>
    <s v="EI664"/>
    <d v="2019-05-16T12:15:00"/>
    <s v="May"/>
    <s v="Thursday"/>
    <n v="3"/>
    <s v="None"/>
    <d v="2019-05-16T00:00:00"/>
    <d v="1899-12-30T12:15:00"/>
    <d v="1899-12-30T12:20:00"/>
    <d v="1899-12-30T12:18:00"/>
    <s v="No"/>
    <n v="566"/>
    <x v="0"/>
    <x v="0"/>
  </r>
  <r>
    <s v="T2"/>
    <s v="Bologna"/>
    <x v="0"/>
    <s v="EI416"/>
    <d v="2019-05-16T12:15:00"/>
    <s v="May"/>
    <s v="Thursday"/>
    <n v="0"/>
    <s v="None"/>
    <d v="2019-05-16T00:00:00"/>
    <d v="1899-12-30T12:15:00"/>
    <d v="1899-12-30T12:20:00"/>
    <d v="1899-12-30T12:15:00"/>
    <s v="No"/>
    <n v="566"/>
    <x v="0"/>
    <x v="0"/>
  </r>
  <r>
    <s v="T1"/>
    <s v="Stuttgart"/>
    <x v="2"/>
    <s v="FR8998"/>
    <d v="2019-05-16T12:20:00"/>
    <s v="May"/>
    <s v="Thursday"/>
    <n v="16"/>
    <s v="Short"/>
    <d v="2019-05-16T00:00:00"/>
    <d v="1899-12-30T12:20:00"/>
    <d v="1899-12-30T12:20:00"/>
    <d v="1899-12-30T12:36:00"/>
    <s v="No"/>
    <n v="520"/>
    <x v="2"/>
    <x v="2"/>
  </r>
  <r>
    <s v="T2"/>
    <s v="Atlanta"/>
    <x v="22"/>
    <s v="DL177"/>
    <d v="2019-05-16T12:20:00"/>
    <s v="May"/>
    <s v="Thursday"/>
    <n v="1"/>
    <s v="None"/>
    <d v="2019-05-16T00:00:00"/>
    <d v="1899-12-30T12:20:00"/>
    <d v="1899-12-30T12:20:00"/>
    <d v="1899-12-30T12:21:00"/>
    <s v="No"/>
    <n v="17"/>
    <x v="19"/>
    <x v="21"/>
  </r>
  <r>
    <s v="T2"/>
    <s v="Chicago"/>
    <x v="20"/>
    <s v="UA153"/>
    <d v="2019-05-16T12:25:00"/>
    <s v="May"/>
    <s v="Thursday"/>
    <n v="9"/>
    <s v="None"/>
    <d v="2019-05-16T00:00:00"/>
    <d v="1899-12-30T12:25:00"/>
    <d v="1899-12-30T12:30:00"/>
    <d v="1899-12-30T12:34:00"/>
    <s v="No"/>
    <n v="18"/>
    <x v="17"/>
    <x v="19"/>
  </r>
  <r>
    <s v="T1"/>
    <s v="Toronto YYZ"/>
    <x v="23"/>
    <s v="AC843"/>
    <d v="2019-05-16T12:25:00"/>
    <s v="May"/>
    <s v="Thursday"/>
    <n v="5"/>
    <s v="None"/>
    <d v="2019-05-16T00:00:00"/>
    <d v="1899-12-30T12:25:00"/>
    <d v="1899-12-30T12:30:00"/>
    <d v="1899-12-30T12:30:00"/>
    <s v="No"/>
    <n v="10"/>
    <x v="20"/>
    <x v="22"/>
  </r>
  <r>
    <s v="T1"/>
    <s v="Barcelona"/>
    <x v="2"/>
    <s v="FR3977"/>
    <d v="2019-05-16T12:30:00"/>
    <s v="May"/>
    <s v="Thursday"/>
    <n v="4"/>
    <s v="None"/>
    <d v="2019-05-16T00:00:00"/>
    <d v="1899-12-30T12:30:00"/>
    <d v="1899-12-30T12:30:00"/>
    <d v="1899-12-30T12:34:00"/>
    <s v="No"/>
    <n v="520"/>
    <x v="2"/>
    <x v="2"/>
  </r>
  <r>
    <s v="T2"/>
    <s v="San Francisco"/>
    <x v="0"/>
    <s v="EI147"/>
    <d v="2019-05-16T12:35:00"/>
    <s v="May"/>
    <s v="Thursday"/>
    <n v="39"/>
    <s v="Long"/>
    <d v="2019-05-16T00:00:00"/>
    <d v="1899-12-30T12:35:00"/>
    <d v="1899-12-30T12:40:00"/>
    <d v="1899-12-30T13:14:00"/>
    <s v="Yes"/>
    <n v="566"/>
    <x v="0"/>
    <x v="0"/>
  </r>
  <r>
    <s v="T1"/>
    <s v="Edinburgh"/>
    <x v="2"/>
    <s v="FR816"/>
    <d v="2019-05-16T12:35:00"/>
    <s v="May"/>
    <s v="Thursday"/>
    <n v="13"/>
    <s v="Short"/>
    <d v="2019-05-16T00:00:00"/>
    <d v="1899-12-30T12:35:00"/>
    <d v="1899-12-30T12:40:00"/>
    <d v="1899-12-30T12:48:00"/>
    <s v="No"/>
    <n v="520"/>
    <x v="2"/>
    <x v="2"/>
  </r>
  <r>
    <s v="T1"/>
    <s v="Copenhagen"/>
    <x v="33"/>
    <s v="SK538"/>
    <d v="2019-05-16T12:40:00"/>
    <s v="May"/>
    <s v="Thursday"/>
    <n v="14"/>
    <s v="Short"/>
    <d v="2019-05-16T00:00:00"/>
    <d v="1899-12-30T12:40:00"/>
    <d v="1899-12-30T12:40:00"/>
    <d v="1899-12-30T12:54:00"/>
    <s v="No"/>
    <n v="4"/>
    <x v="10"/>
    <x v="30"/>
  </r>
  <r>
    <s v="T1"/>
    <s v="Cologne/Bonn"/>
    <x v="2"/>
    <s v="FR8035"/>
    <d v="2019-05-16T12:40:00"/>
    <s v="May"/>
    <s v="Thursday"/>
    <n v="0"/>
    <s v="None"/>
    <d v="2019-05-16T00:00:00"/>
    <d v="1899-12-30T12:40:00"/>
    <d v="1899-12-30T12:40:00"/>
    <d v="1899-12-30T12:40:00"/>
    <s v="No"/>
    <n v="520"/>
    <x v="2"/>
    <x v="2"/>
  </r>
  <r>
    <s v="T1"/>
    <s v="London-LGW"/>
    <x v="2"/>
    <s v="FR122"/>
    <d v="2019-05-16T12:50:00"/>
    <s v="May"/>
    <s v="Thursday"/>
    <n v="27"/>
    <s v="Medium"/>
    <d v="2019-05-16T00:00:00"/>
    <d v="1899-12-30T12:50:00"/>
    <d v="1899-12-30T12:50:00"/>
    <d v="1899-12-30T13:17:00"/>
    <s v="Yes"/>
    <n v="520"/>
    <x v="2"/>
    <x v="2"/>
  </r>
  <r>
    <s v="T2"/>
    <s v="Edinburgh"/>
    <x v="0"/>
    <s v="EI3252"/>
    <d v="2019-05-16T09:55:00"/>
    <s v="May"/>
    <s v="Thursday"/>
    <n v="23"/>
    <s v="Medium"/>
    <d v="2019-05-16T00:00:00"/>
    <d v="1899-12-30T09:55:00"/>
    <d v="1899-12-30T10:00:00"/>
    <d v="1899-12-30T10:18:00"/>
    <s v="Yes"/>
    <n v="566"/>
    <x v="0"/>
    <x v="0"/>
  </r>
  <r>
    <s v="T2"/>
    <s v="Amsterdam"/>
    <x v="0"/>
    <s v="EI604"/>
    <d v="2019-05-16T10:00:00"/>
    <s v="May"/>
    <s v="Thursday"/>
    <n v="50"/>
    <s v="Long"/>
    <d v="2019-05-16T00:00:00"/>
    <d v="1899-12-30T10:00:00"/>
    <d v="1899-12-30T10:00:00"/>
    <d v="1899-12-30T10:50:00"/>
    <s v="Yes"/>
    <n v="566"/>
    <x v="0"/>
    <x v="0"/>
  </r>
  <r>
    <s v="T1"/>
    <s v="Bucharest"/>
    <x v="19"/>
    <s v="0B156"/>
    <d v="2019-05-16T10:00:00"/>
    <s v="May"/>
    <s v="Thursday"/>
    <n v="7"/>
    <s v="None"/>
    <d v="2019-05-16T00:00:00"/>
    <d v="1899-12-30T10:00:00"/>
    <d v="1899-12-30T10:00:00"/>
    <d v="1899-12-30T10:07:00"/>
    <s v="No"/>
    <n v="3"/>
    <x v="16"/>
    <x v="18"/>
  </r>
  <r>
    <s v="T2"/>
    <s v="Glasgow"/>
    <x v="0"/>
    <s v="EI3222"/>
    <d v="2019-05-16T10:00:00"/>
    <s v="May"/>
    <s v="Thursday"/>
    <n v="25"/>
    <s v="Medium"/>
    <d v="2019-05-16T00:00:00"/>
    <d v="1899-12-30T10:00:00"/>
    <d v="1899-12-30T10:00:00"/>
    <d v="1899-12-30T10:25:00"/>
    <s v="Yes"/>
    <n v="566"/>
    <x v="0"/>
    <x v="0"/>
  </r>
  <r>
    <s v="T1"/>
    <s v="Alicante"/>
    <x v="2"/>
    <s v="FR7062"/>
    <d v="2019-05-16T10:10:00"/>
    <s v="May"/>
    <s v="Thursday"/>
    <n v="12"/>
    <s v="Short"/>
    <d v="2019-05-16T00:00:00"/>
    <d v="1899-12-30T10:10:00"/>
    <d v="1899-12-30T10:10:00"/>
    <d v="1899-12-30T10:22:00"/>
    <s v="No"/>
    <n v="520"/>
    <x v="2"/>
    <x v="2"/>
  </r>
  <r>
    <s v="T1"/>
    <s v="Bratislava"/>
    <x v="2"/>
    <s v="FR4282"/>
    <d v="2019-05-16T10:10:00"/>
    <s v="May"/>
    <s v="Thursday"/>
    <n v="2"/>
    <s v="None"/>
    <d v="2019-05-16T00:00:00"/>
    <d v="1899-12-30T10:10:00"/>
    <d v="1899-12-30T10:10:00"/>
    <d v="1899-12-30T10:12:00"/>
    <s v="No"/>
    <n v="520"/>
    <x v="2"/>
    <x v="2"/>
  </r>
  <r>
    <s v="T2"/>
    <s v="Manchester"/>
    <x v="0"/>
    <s v="EI3322"/>
    <d v="2019-05-16T09:50:00"/>
    <s v="May"/>
    <s v="Thursday"/>
    <n v="4"/>
    <s v="None"/>
    <d v="2019-05-16T00:00:00"/>
    <d v="1899-12-30T09:50:00"/>
    <d v="1899-12-30T09:50:00"/>
    <d v="1899-12-30T09:54:00"/>
    <s v="No"/>
    <n v="566"/>
    <x v="0"/>
    <x v="0"/>
  </r>
  <r>
    <s v="T2"/>
    <s v="Paris-CDG"/>
    <x v="0"/>
    <s v="EI524"/>
    <d v="2019-05-16T09:50:00"/>
    <s v="May"/>
    <s v="Thursday"/>
    <n v="1"/>
    <s v="None"/>
    <d v="2019-05-16T00:00:00"/>
    <d v="1899-12-30T09:50:00"/>
    <d v="1899-12-30T09:50:00"/>
    <d v="1899-12-30T09:51:00"/>
    <s v="No"/>
    <n v="566"/>
    <x v="0"/>
    <x v="0"/>
  </r>
  <r>
    <s v="T1"/>
    <s v="Newcastle"/>
    <x v="2"/>
    <s v="FR172"/>
    <d v="2019-05-16T09:45:00"/>
    <s v="May"/>
    <s v="Thursday"/>
    <n v="8"/>
    <s v="None"/>
    <d v="2019-05-16T00:00:00"/>
    <d v="1899-12-30T09:45:00"/>
    <d v="1899-12-30T09:50:00"/>
    <d v="1899-12-30T09:53:00"/>
    <s v="No"/>
    <n v="520"/>
    <x v="2"/>
    <x v="2"/>
  </r>
  <r>
    <s v="T2"/>
    <s v="London-LHR"/>
    <x v="0"/>
    <s v="EI158"/>
    <d v="2019-05-16T09:40:00"/>
    <s v="May"/>
    <s v="Thursday"/>
    <n v="28"/>
    <s v="Medium"/>
    <d v="2019-05-16T00:00:00"/>
    <d v="1899-12-30T09:40:00"/>
    <d v="1899-12-30T09:40:00"/>
    <d v="1899-12-30T10:08:00"/>
    <s v="Yes"/>
    <n v="566"/>
    <x v="0"/>
    <x v="0"/>
  </r>
  <r>
    <s v="T1"/>
    <s v="Abu Dhabi"/>
    <x v="27"/>
    <s v="EY042"/>
    <d v="2019-05-16T09:35:00"/>
    <s v="May"/>
    <s v="Thursday"/>
    <n v="9"/>
    <s v="None"/>
    <d v="2019-05-16T00:00:00"/>
    <d v="1899-12-30T09:35:00"/>
    <d v="1899-12-30T09:40:00"/>
    <d v="1899-12-30T09:44:00"/>
    <s v="No"/>
    <n v="5"/>
    <x v="15"/>
    <x v="25"/>
  </r>
  <r>
    <s v="T1"/>
    <s v="Biarritz"/>
    <x v="2"/>
    <s v="FR1982"/>
    <d v="2019-05-16T09:30:00"/>
    <s v="May"/>
    <s v="Thursday"/>
    <n v="3"/>
    <s v="None"/>
    <d v="2019-05-16T00:00:00"/>
    <d v="1899-12-30T09:30:00"/>
    <d v="1899-12-30T09:30:00"/>
    <d v="1899-12-30T09:33:00"/>
    <s v="No"/>
    <n v="520"/>
    <x v="2"/>
    <x v="2"/>
  </r>
  <r>
    <s v="T1"/>
    <s v="Faro"/>
    <x v="2"/>
    <s v="FR7034"/>
    <d v="2019-05-16T09:30:00"/>
    <s v="May"/>
    <s v="Thursday"/>
    <n v="6"/>
    <s v="None"/>
    <d v="2019-05-16T00:00:00"/>
    <d v="1899-12-30T09:30:00"/>
    <d v="1899-12-30T09:30:00"/>
    <d v="1899-12-30T09:36:00"/>
    <s v="No"/>
    <n v="520"/>
    <x v="2"/>
    <x v="2"/>
  </r>
  <r>
    <s v="T1"/>
    <s v="Hamburg"/>
    <x v="2"/>
    <s v="FR8511"/>
    <d v="2019-05-16T09:25:00"/>
    <s v="May"/>
    <s v="Thursday"/>
    <n v="7"/>
    <s v="None"/>
    <d v="2019-05-16T00:00:00"/>
    <d v="1899-12-30T09:25:00"/>
    <d v="1899-12-30T09:30:00"/>
    <d v="1899-12-30T09:32:00"/>
    <s v="No"/>
    <n v="520"/>
    <x v="2"/>
    <x v="2"/>
  </r>
  <r>
    <s v="T1"/>
    <s v="Cardiff"/>
    <x v="8"/>
    <s v="BE4522"/>
    <d v="2019-05-16T08:35:00"/>
    <s v="May"/>
    <s v="Thursday"/>
    <n v="1"/>
    <s v="None"/>
    <d v="2019-05-16T00:00:00"/>
    <d v="1899-12-30T08:35:00"/>
    <d v="1899-12-30T08:40:00"/>
    <d v="1899-12-30T08:36:00"/>
    <s v="No"/>
    <n v="20"/>
    <x v="7"/>
    <x v="7"/>
  </r>
  <r>
    <s v="T1"/>
    <s v="Doha"/>
    <x v="17"/>
    <s v="QR020"/>
    <d v="2019-05-16T08:40:00"/>
    <s v="May"/>
    <s v="Thursday"/>
    <n v="3"/>
    <s v="None"/>
    <d v="2019-05-16T00:00:00"/>
    <d v="1899-12-30T08:40:00"/>
    <d v="1899-12-30T08:40:00"/>
    <d v="1899-12-30T08:43:00"/>
    <s v="No"/>
    <n v="4"/>
    <x v="8"/>
    <x v="16"/>
  </r>
  <r>
    <s v="T1"/>
    <s v="Inverness"/>
    <x v="24"/>
    <s v="LM664"/>
    <d v="2019-05-16T08:45:00"/>
    <s v="May"/>
    <s v="Thursday"/>
    <n v="4"/>
    <s v="None"/>
    <d v="2019-05-16T00:00:00"/>
    <d v="1899-12-30T08:45:00"/>
    <d v="1899-12-30T08:50:00"/>
    <d v="1899-12-30T08:49:00"/>
    <s v="No"/>
    <n v="2"/>
    <x v="1"/>
    <x v="18"/>
  </r>
  <r>
    <s v="T1"/>
    <s v="Lourdes"/>
    <x v="5"/>
    <s v="HV8071"/>
    <d v="2019-05-16T08:50:00"/>
    <s v="May"/>
    <s v="Thursday"/>
    <n v="9"/>
    <s v="None"/>
    <d v="2019-05-16T00:00:00"/>
    <d v="1899-12-30T08:50:00"/>
    <d v="1899-12-30T08:50:00"/>
    <d v="1899-12-30T08:59:00"/>
    <s v="No"/>
    <n v="4"/>
    <x v="3"/>
    <x v="3"/>
  </r>
  <r>
    <s v="T1"/>
    <s v="Amsterdam"/>
    <x v="7"/>
    <s v="KL934"/>
    <d v="2019-05-16T08:50:00"/>
    <s v="May"/>
    <s v="Thursday"/>
    <n v="2"/>
    <s v="None"/>
    <d v="2019-05-16T00:00:00"/>
    <d v="1899-12-30T08:50:00"/>
    <d v="1899-12-30T08:50:00"/>
    <d v="1899-12-30T08:52:00"/>
    <s v="No"/>
    <n v="50"/>
    <x v="6"/>
    <x v="6"/>
  </r>
  <r>
    <s v="T1"/>
    <s v="London - SEN"/>
    <x v="2"/>
    <s v="FR2187"/>
    <d v="2019-05-16T08:55:00"/>
    <s v="May"/>
    <s v="Thursday"/>
    <n v="4"/>
    <s v="None"/>
    <d v="2019-05-16T00:00:00"/>
    <d v="1899-12-30T08:55:00"/>
    <d v="1899-12-30T09:00:00"/>
    <d v="1899-12-30T08:59:00"/>
    <s v="No"/>
    <n v="520"/>
    <x v="2"/>
    <x v="2"/>
  </r>
  <r>
    <s v="T2"/>
    <s v="Newcastle"/>
    <x v="0"/>
    <s v="EI3350"/>
    <d v="2019-05-16T09:00:00"/>
    <s v="May"/>
    <s v="Thursday"/>
    <n v="1"/>
    <s v="None"/>
    <d v="2019-05-16T00:00:00"/>
    <d v="1899-12-30T09:00:00"/>
    <d v="1899-12-30T09:00:00"/>
    <d v="1899-12-30T09:01:00"/>
    <s v="No"/>
    <n v="566"/>
    <x v="0"/>
    <x v="0"/>
  </r>
  <r>
    <s v="T1"/>
    <s v="Frankfurt"/>
    <x v="12"/>
    <s v="LH977"/>
    <d v="2019-05-16T09:10:00"/>
    <s v="May"/>
    <s v="Thursday"/>
    <n v="56"/>
    <s v="Long"/>
    <d v="2019-05-16T00:00:00"/>
    <d v="1899-12-30T09:10:00"/>
    <d v="1899-12-30T09:10:00"/>
    <d v="1899-12-30T10:06:00"/>
    <s v="Yes"/>
    <n v="17"/>
    <x v="11"/>
    <x v="11"/>
  </r>
  <r>
    <s v="T2"/>
    <s v="Newark"/>
    <x v="20"/>
    <s v="UA022"/>
    <d v="2019-05-16T09:20:00"/>
    <s v="May"/>
    <s v="Thursday"/>
    <n v="12"/>
    <s v="Short"/>
    <d v="2019-05-16T00:00:00"/>
    <d v="1899-12-30T09:20:00"/>
    <d v="1899-12-30T09:20:00"/>
    <d v="1899-12-30T09:32:00"/>
    <s v="No"/>
    <n v="18"/>
    <x v="17"/>
    <x v="19"/>
  </r>
  <r>
    <s v="T2"/>
    <s v="Leeds Bradford"/>
    <x v="0"/>
    <s v="EI3390"/>
    <d v="2019-05-16T07:20:00"/>
    <s v="May"/>
    <s v="Thursday"/>
    <n v="4"/>
    <s v="None"/>
    <d v="2019-05-16T00:00:00"/>
    <d v="1899-12-30T07:20:00"/>
    <d v="1899-12-30T07:20:00"/>
    <d v="1899-12-30T07:24:00"/>
    <s v="No"/>
    <n v="566"/>
    <x v="0"/>
    <x v="0"/>
  </r>
  <r>
    <s v="T2"/>
    <s v="Dubrovnik"/>
    <x v="0"/>
    <s v="EI476"/>
    <d v="2019-05-16T07:20:00"/>
    <s v="May"/>
    <s v="Thursday"/>
    <n v="0"/>
    <s v="None"/>
    <d v="2019-05-16T00:00:00"/>
    <d v="1899-12-30T07:20:00"/>
    <d v="1899-12-30T07:20:00"/>
    <d v="1899-12-30T07:20:00"/>
    <s v="No"/>
    <n v="566"/>
    <x v="0"/>
    <x v="0"/>
  </r>
  <r>
    <s v="T1"/>
    <s v="Carcassonne"/>
    <x v="2"/>
    <s v="FR1984"/>
    <d v="2019-05-16T07:20:00"/>
    <s v="May"/>
    <s v="Thursday"/>
    <n v="5"/>
    <s v="None"/>
    <d v="2019-05-16T00:00:00"/>
    <d v="1899-12-30T07:20:00"/>
    <d v="1899-12-30T07:20:00"/>
    <d v="1899-12-30T07:25:00"/>
    <s v="No"/>
    <n v="520"/>
    <x v="2"/>
    <x v="2"/>
  </r>
  <r>
    <s v="T1"/>
    <s v="Malaga"/>
    <x v="2"/>
    <s v="FR7044"/>
    <d v="2019-05-16T07:20:00"/>
    <s v="May"/>
    <s v="Thursday"/>
    <n v="11"/>
    <s v="Short"/>
    <d v="2019-05-16T00:00:00"/>
    <d v="1899-12-30T07:20:00"/>
    <d v="1899-12-30T07:20:00"/>
    <d v="1899-12-30T07:31:00"/>
    <s v="No"/>
    <n v="520"/>
    <x v="2"/>
    <x v="2"/>
  </r>
  <r>
    <s v="T1"/>
    <s v="Lourdes"/>
    <x v="39"/>
    <s v="AP8303"/>
    <d v="2019-05-16T07:20:00"/>
    <s v="May"/>
    <s v="Thursday"/>
    <n v="25"/>
    <s v="Medium"/>
    <d v="2019-05-16T00:00:00"/>
    <d v="1899-12-30T07:20:00"/>
    <d v="1899-12-30T07:20:00"/>
    <d v="1899-12-30T07:45:00"/>
    <s v="Yes"/>
    <n v="4"/>
    <x v="28"/>
    <x v="32"/>
  </r>
  <r>
    <s v="T1"/>
    <s v="Berlin"/>
    <x v="2"/>
    <s v="FR8556"/>
    <d v="2019-05-16T07:20:00"/>
    <s v="May"/>
    <s v="Thursday"/>
    <n v="2"/>
    <s v="None"/>
    <d v="2019-05-16T00:00:00"/>
    <d v="1899-12-30T07:20:00"/>
    <d v="1899-12-30T07:20:00"/>
    <d v="1899-12-30T07:22:00"/>
    <s v="No"/>
    <n v="520"/>
    <x v="2"/>
    <x v="2"/>
  </r>
  <r>
    <s v="T1"/>
    <s v="Lanzarote"/>
    <x v="2"/>
    <s v="FR7199"/>
    <d v="2019-05-16T07:30:00"/>
    <s v="May"/>
    <s v="Thursday"/>
    <n v="1"/>
    <s v="None"/>
    <d v="2019-05-16T00:00:00"/>
    <d v="1899-12-30T07:30:00"/>
    <d v="1899-12-30T07:30:00"/>
    <d v="1899-12-30T07:31:00"/>
    <s v="No"/>
    <n v="520"/>
    <x v="2"/>
    <x v="2"/>
  </r>
  <r>
    <s v="T2"/>
    <s v="London - LCY"/>
    <x v="0"/>
    <s v="EI282"/>
    <d v="2019-05-16T07:30:00"/>
    <s v="May"/>
    <s v="Thursday"/>
    <n v="1"/>
    <s v="None"/>
    <d v="2019-05-16T00:00:00"/>
    <d v="1899-12-30T07:30:00"/>
    <d v="1899-12-30T07:30:00"/>
    <d v="1899-12-30T07:31:00"/>
    <s v="No"/>
    <n v="566"/>
    <x v="0"/>
    <x v="0"/>
  </r>
  <r>
    <s v="T1"/>
    <s v="Frankfurt"/>
    <x v="2"/>
    <s v="FR380"/>
    <d v="2019-05-16T07:35:00"/>
    <s v="May"/>
    <s v="Thursday"/>
    <n v="14"/>
    <s v="Short"/>
    <d v="2019-05-16T00:00:00"/>
    <d v="1899-12-30T07:35:00"/>
    <d v="1899-12-30T07:40:00"/>
    <d v="1899-12-30T07:49:00"/>
    <s v="No"/>
    <n v="520"/>
    <x v="2"/>
    <x v="2"/>
  </r>
  <r>
    <s v="T1"/>
    <s v="London-LGW"/>
    <x v="2"/>
    <s v="FR112"/>
    <d v="2019-05-16T07:35:00"/>
    <s v="May"/>
    <s v="Thursday"/>
    <n v="0"/>
    <s v="None"/>
    <d v="2019-05-16T00:00:00"/>
    <d v="1899-12-30T07:35:00"/>
    <d v="1899-12-30T07:40:00"/>
    <d v="1899-12-30T07:35:00"/>
    <s v="No"/>
    <n v="520"/>
    <x v="2"/>
    <x v="2"/>
  </r>
  <r>
    <s v="T1"/>
    <s v="Fuerteventura"/>
    <x v="2"/>
    <s v="FR7128"/>
    <d v="2019-05-16T07:40:00"/>
    <s v="May"/>
    <s v="Thursday"/>
    <n v="0"/>
    <s v="None"/>
    <d v="2019-05-16T00:00:00"/>
    <d v="1899-12-30T07:40:00"/>
    <d v="1899-12-30T07:40:00"/>
    <d v="1899-12-30T07:40:00"/>
    <s v="No"/>
    <n v="520"/>
    <x v="2"/>
    <x v="2"/>
  </r>
  <r>
    <s v="T2"/>
    <s v="Venice"/>
    <x v="0"/>
    <s v="EI422"/>
    <d v="2019-05-16T07:40:00"/>
    <s v="May"/>
    <s v="Thursday"/>
    <n v="4"/>
    <s v="None"/>
    <d v="2019-05-16T00:00:00"/>
    <d v="1899-12-30T07:40:00"/>
    <d v="1899-12-30T07:40:00"/>
    <d v="1899-12-30T07:44:00"/>
    <s v="No"/>
    <n v="566"/>
    <x v="0"/>
    <x v="0"/>
  </r>
  <r>
    <s v="T1"/>
    <s v="Eindhoven"/>
    <x v="2"/>
    <s v="FR1964"/>
    <d v="2019-05-16T08:00:00"/>
    <s v="May"/>
    <s v="Thursday"/>
    <n v="1"/>
    <s v="None"/>
    <d v="2019-05-16T00:00:00"/>
    <d v="1899-12-30T08:00:00"/>
    <d v="1899-12-30T08:00:00"/>
    <d v="1899-12-30T08:01:00"/>
    <s v="No"/>
    <n v="520"/>
    <x v="2"/>
    <x v="2"/>
  </r>
  <r>
    <s v="T1"/>
    <s v="East Midlands"/>
    <x v="2"/>
    <s v="FR534"/>
    <d v="2019-05-16T08:05:00"/>
    <s v="May"/>
    <s v="Thursday"/>
    <n v="18"/>
    <s v="Short"/>
    <d v="2019-05-16T00:00:00"/>
    <d v="1899-12-30T08:05:00"/>
    <d v="1899-12-30T08:10:00"/>
    <d v="1899-12-30T08:23:00"/>
    <s v="No"/>
    <n v="520"/>
    <x v="2"/>
    <x v="2"/>
  </r>
  <r>
    <s v="T1"/>
    <s v="Brussels"/>
    <x v="2"/>
    <s v="FR1452"/>
    <d v="2019-05-16T06:25:00"/>
    <s v="May"/>
    <s v="Thursday"/>
    <n v="23"/>
    <s v="Medium"/>
    <d v="2019-05-16T00:00:00"/>
    <d v="1899-12-30T06:25:00"/>
    <d v="1899-12-30T06:30:00"/>
    <d v="1899-12-30T06:48:00"/>
    <s v="Yes"/>
    <n v="520"/>
    <x v="2"/>
    <x v="2"/>
  </r>
  <r>
    <s v="T2"/>
    <s v="Manchester"/>
    <x v="0"/>
    <s v="EI202"/>
    <d v="2019-05-16T06:30:00"/>
    <s v="May"/>
    <s v="Thursday"/>
    <n v="2"/>
    <s v="None"/>
    <d v="2019-05-16T00:00:00"/>
    <d v="1899-12-30T06:30:00"/>
    <d v="1899-12-30T06:30:00"/>
    <d v="1899-12-30T06:32:00"/>
    <s v="No"/>
    <n v="566"/>
    <x v="0"/>
    <x v="0"/>
  </r>
  <r>
    <s v="T2"/>
    <s v="London - LCY"/>
    <x v="0"/>
    <s v="EI280"/>
    <d v="2019-05-16T06:30:00"/>
    <s v="May"/>
    <s v="Thursday"/>
    <n v="2"/>
    <s v="None"/>
    <d v="2019-05-16T00:00:00"/>
    <d v="1899-12-30T06:30:00"/>
    <d v="1899-12-30T06:30:00"/>
    <d v="1899-12-30T06:32:00"/>
    <s v="No"/>
    <n v="566"/>
    <x v="0"/>
    <x v="0"/>
  </r>
  <r>
    <s v="T2"/>
    <s v="Bristol"/>
    <x v="0"/>
    <s v="EI3280"/>
    <d v="2019-05-16T06:40:00"/>
    <s v="May"/>
    <s v="Thursday"/>
    <n v="0"/>
    <s v="None"/>
    <d v="2019-05-16T00:00:00"/>
    <d v="1899-12-30T06:40:00"/>
    <d v="1899-12-30T06:40:00"/>
    <d v="1899-12-30T06:40:00"/>
    <s v="No"/>
    <n v="566"/>
    <x v="0"/>
    <x v="0"/>
  </r>
  <r>
    <s v="T2"/>
    <s v="Paris-CDG"/>
    <x v="0"/>
    <s v="EI520"/>
    <d v="2019-05-16T06:40:00"/>
    <s v="May"/>
    <s v="Thursday"/>
    <n v="0"/>
    <s v="None"/>
    <d v="2019-05-16T00:00:00"/>
    <d v="1899-12-30T06:40:00"/>
    <d v="1899-12-30T06:40:00"/>
    <d v="1899-12-30T06:40:00"/>
    <s v="No"/>
    <n v="566"/>
    <x v="0"/>
    <x v="0"/>
  </r>
  <r>
    <s v="T1"/>
    <s v="Reus"/>
    <x v="2"/>
    <s v="FR1116"/>
    <d v="2019-05-16T06:40:00"/>
    <s v="May"/>
    <s v="Thursday"/>
    <n v="4"/>
    <s v="None"/>
    <d v="2019-05-16T00:00:00"/>
    <d v="1899-12-30T06:40:00"/>
    <d v="1899-12-30T06:40:00"/>
    <d v="1899-12-30T06:44:00"/>
    <s v="No"/>
    <n v="520"/>
    <x v="2"/>
    <x v="2"/>
  </r>
  <r>
    <s v="T2"/>
    <s v="Edinburgh"/>
    <x v="0"/>
    <s v="EI3250"/>
    <d v="2019-05-16T06:40:00"/>
    <s v="May"/>
    <s v="Thursday"/>
    <n v="4"/>
    <s v="None"/>
    <d v="2019-05-16T00:00:00"/>
    <d v="1899-12-30T06:40:00"/>
    <d v="1899-12-30T06:40:00"/>
    <d v="1899-12-30T06:44:00"/>
    <s v="No"/>
    <n v="566"/>
    <x v="0"/>
    <x v="0"/>
  </r>
  <r>
    <s v="T2"/>
    <s v="Berlin"/>
    <x v="0"/>
    <s v="EI330"/>
    <d v="2019-05-16T06:45:00"/>
    <s v="May"/>
    <s v="Thursday"/>
    <n v="1"/>
    <s v="None"/>
    <d v="2019-05-16T00:00:00"/>
    <d v="1899-12-30T06:45:00"/>
    <d v="1899-12-30T06:50:00"/>
    <d v="1899-12-30T06:46:00"/>
    <s v="No"/>
    <n v="566"/>
    <x v="0"/>
    <x v="0"/>
  </r>
  <r>
    <s v="T1"/>
    <s v="Lisbon"/>
    <x v="2"/>
    <s v="FR7328"/>
    <d v="2019-05-16T06:45:00"/>
    <s v="May"/>
    <s v="Thursday"/>
    <n v="2"/>
    <s v="None"/>
    <d v="2019-05-16T00:00:00"/>
    <d v="1899-12-30T06:45:00"/>
    <d v="1899-12-30T06:50:00"/>
    <d v="1899-12-30T06:47:00"/>
    <s v="No"/>
    <n v="520"/>
    <x v="2"/>
    <x v="2"/>
  </r>
  <r>
    <s v="T2"/>
    <s v="Barcelona"/>
    <x v="0"/>
    <s v="EI562"/>
    <d v="2019-05-16T06:45:00"/>
    <s v="May"/>
    <s v="Thursday"/>
    <n v="4"/>
    <s v="None"/>
    <d v="2019-05-16T00:00:00"/>
    <d v="1899-12-30T06:45:00"/>
    <d v="1899-12-30T06:50:00"/>
    <d v="1899-12-30T06:49:00"/>
    <s v="No"/>
    <n v="566"/>
    <x v="0"/>
    <x v="0"/>
  </r>
  <r>
    <s v="T2"/>
    <s v="Brussels"/>
    <x v="0"/>
    <s v="EI630"/>
    <d v="2019-05-16T06:50:00"/>
    <s v="May"/>
    <s v="Thursday"/>
    <n v="11"/>
    <s v="Short"/>
    <d v="2019-05-16T00:00:00"/>
    <d v="1899-12-30T06:50:00"/>
    <d v="1899-12-30T06:50:00"/>
    <d v="1899-12-30T07:01:00"/>
    <s v="No"/>
    <n v="566"/>
    <x v="0"/>
    <x v="0"/>
  </r>
  <r>
    <s v="T2"/>
    <s v="Glasgow"/>
    <x v="0"/>
    <s v="EI3220"/>
    <d v="2019-05-16T06:50:00"/>
    <s v="May"/>
    <s v="Thursday"/>
    <n v="12"/>
    <s v="Short"/>
    <d v="2019-05-16T00:00:00"/>
    <d v="1899-12-30T06:50:00"/>
    <d v="1899-12-30T06:50:00"/>
    <d v="1899-12-30T07:02:00"/>
    <s v="No"/>
    <n v="566"/>
    <x v="0"/>
    <x v="0"/>
  </r>
  <r>
    <s v="T1"/>
    <s v="Amsterdam"/>
    <x v="2"/>
    <s v="FR3100"/>
    <d v="2019-05-16T06:50:00"/>
    <s v="May"/>
    <s v="Thursday"/>
    <n v="12"/>
    <s v="Short"/>
    <d v="2019-05-16T00:00:00"/>
    <d v="1899-12-30T06:50:00"/>
    <d v="1899-12-30T06:50:00"/>
    <d v="1899-12-30T07:02:00"/>
    <s v="No"/>
    <n v="520"/>
    <x v="2"/>
    <x v="2"/>
  </r>
  <r>
    <s v="T1"/>
    <s v="Rome"/>
    <x v="2"/>
    <s v="FR9432"/>
    <d v="2019-05-16T06:50:00"/>
    <s v="May"/>
    <s v="Thursday"/>
    <n v="3"/>
    <s v="None"/>
    <d v="2019-05-16T00:00:00"/>
    <d v="1899-12-30T06:50:00"/>
    <d v="1899-12-30T06:50:00"/>
    <d v="1899-12-30T06:53:00"/>
    <s v="No"/>
    <n v="520"/>
    <x v="2"/>
    <x v="2"/>
  </r>
  <r>
    <s v="T2"/>
    <s v="Malaga"/>
    <x v="0"/>
    <s v="EI582"/>
    <d v="2019-05-16T07:00:00"/>
    <s v="May"/>
    <s v="Thursday"/>
    <n v="20"/>
    <s v="Medium"/>
    <d v="2019-05-16T00:00:00"/>
    <d v="1899-12-30T07:00:00"/>
    <d v="1899-12-30T07:00:00"/>
    <d v="1899-12-30T07:20:00"/>
    <s v="No"/>
    <n v="566"/>
    <x v="0"/>
    <x v="0"/>
  </r>
  <r>
    <s v="T2"/>
    <s v="London-LGW"/>
    <x v="0"/>
    <s v="EI230"/>
    <d v="2019-05-16T07:05:00"/>
    <s v="May"/>
    <s v="Thursday"/>
    <n v="5"/>
    <s v="None"/>
    <d v="2019-05-16T00:00:00"/>
    <d v="1899-12-30T07:05:00"/>
    <d v="1899-12-30T07:10:00"/>
    <d v="1899-12-30T07:10:00"/>
    <s v="No"/>
    <n v="566"/>
    <x v="0"/>
    <x v="0"/>
  </r>
  <r>
    <s v="T2"/>
    <s v="Zurich"/>
    <x v="0"/>
    <s v="EI342"/>
    <d v="2019-05-16T07:10:00"/>
    <s v="May"/>
    <s v="Thursday"/>
    <n v="1"/>
    <s v="None"/>
    <d v="2019-05-16T00:00:00"/>
    <d v="1899-12-30T07:10:00"/>
    <d v="1899-12-30T07:10:00"/>
    <d v="1899-12-30T07:11:00"/>
    <s v="No"/>
    <n v="566"/>
    <x v="0"/>
    <x v="0"/>
  </r>
  <r>
    <s v="T1"/>
    <s v="Valencia"/>
    <x v="2"/>
    <s v="FR7086"/>
    <d v="2019-05-16T07:10:00"/>
    <s v="May"/>
    <s v="Thursday"/>
    <n v="7"/>
    <s v="None"/>
    <d v="2019-05-16T00:00:00"/>
    <d v="1899-12-30T07:10:00"/>
    <d v="1899-12-30T07:10:00"/>
    <d v="1899-12-30T07:17:00"/>
    <s v="No"/>
    <n v="520"/>
    <x v="2"/>
    <x v="2"/>
  </r>
  <r>
    <s v="T2"/>
    <s v="Naples"/>
    <x v="0"/>
    <s v="EI450"/>
    <d v="2019-05-16T07:10:00"/>
    <s v="May"/>
    <s v="Thursday"/>
    <n v="5"/>
    <s v="None"/>
    <d v="2019-05-16T00:00:00"/>
    <d v="1899-12-30T07:10:00"/>
    <d v="1899-12-30T07:10:00"/>
    <d v="1899-12-30T07:15:00"/>
    <s v="No"/>
    <n v="566"/>
    <x v="0"/>
    <x v="0"/>
  </r>
  <r>
    <s v="T2"/>
    <s v="Munich"/>
    <x v="0"/>
    <s v="EI352"/>
    <d v="2019-05-16T07:10:00"/>
    <s v="May"/>
    <s v="Thursday"/>
    <n v="0"/>
    <s v="None"/>
    <d v="2019-05-16T00:00:00"/>
    <d v="1899-12-30T07:10:00"/>
    <d v="1899-12-30T07:10:00"/>
    <d v="1899-12-30T07:10:00"/>
    <s v="No"/>
    <n v="566"/>
    <x v="0"/>
    <x v="0"/>
  </r>
  <r>
    <s v="T1"/>
    <s v="Edinburgh"/>
    <x v="28"/>
    <s v="HU751"/>
    <d v="2019-05-16T08:00:00"/>
    <s v="May"/>
    <s v="Thursday"/>
    <n v="0"/>
    <s v="None"/>
    <d v="2019-05-16T00:00:00"/>
    <d v="1899-12-30T08:00:00"/>
    <d v="1899-12-30T08:00:00"/>
    <d v="1899-12-30T08:00:00"/>
    <s v="No"/>
    <n v="2"/>
    <x v="12"/>
    <x v="26"/>
  </r>
  <r>
    <s v="T1"/>
    <s v="Lanzarote"/>
    <x v="10"/>
    <s v="TOM1486"/>
    <d v="2019-05-16T05:35:00"/>
    <s v="May"/>
    <s v="Thursday"/>
    <n v="0"/>
    <s v="None"/>
    <d v="2019-05-16T00:00:00"/>
    <d v="1899-12-30T05:35:00"/>
    <d v="1899-12-30T05:40:00"/>
    <d v="1899-12-30T05:35:00"/>
    <s v="No"/>
    <n v="29"/>
    <x v="9"/>
    <x v="9"/>
  </r>
  <r>
    <s v="T1"/>
    <s v="Bourgas"/>
    <x v="10"/>
    <s v="TOM1422"/>
    <d v="2019-05-16T05:45:00"/>
    <s v="May"/>
    <s v="Thursday"/>
    <n v="3"/>
    <s v="None"/>
    <d v="2019-05-16T00:00:00"/>
    <d v="1899-12-30T05:45:00"/>
    <d v="1899-12-30T05:50:00"/>
    <d v="1899-12-30T05:48:00"/>
    <s v="No"/>
    <n v="29"/>
    <x v="9"/>
    <x v="9"/>
  </r>
  <r>
    <s v="T2"/>
    <s v="Athens"/>
    <x v="0"/>
    <s v="EI440"/>
    <d v="2019-05-16T05:45:00"/>
    <s v="May"/>
    <s v="Thursday"/>
    <n v="10"/>
    <s v="Short"/>
    <d v="2019-05-16T00:00:00"/>
    <d v="1899-12-30T05:45:00"/>
    <d v="1899-12-30T05:50:00"/>
    <d v="1899-12-30T05:55:00"/>
    <s v="No"/>
    <n v="566"/>
    <x v="0"/>
    <x v="0"/>
  </r>
  <r>
    <s v="T1"/>
    <s v="Amsterdam"/>
    <x v="7"/>
    <s v="KL932"/>
    <d v="2019-05-16T05:55:00"/>
    <s v="May"/>
    <s v="Thursday"/>
    <n v="10"/>
    <s v="Short"/>
    <d v="2019-05-16T00:00:00"/>
    <d v="1899-12-30T05:55:00"/>
    <d v="1899-12-30T06:00:00"/>
    <d v="1899-12-30T06:05:00"/>
    <s v="No"/>
    <n v="50"/>
    <x v="6"/>
    <x v="6"/>
  </r>
  <r>
    <s v="T2"/>
    <s v="Alicante"/>
    <x v="0"/>
    <s v="EI572"/>
    <d v="2019-05-16T06:00:00"/>
    <s v="May"/>
    <s v="Thursday"/>
    <n v="3"/>
    <s v="None"/>
    <d v="2019-05-16T00:00:00"/>
    <d v="1899-12-30T06:00:00"/>
    <d v="1899-12-30T06:00:00"/>
    <d v="1899-12-30T06:03:00"/>
    <s v="No"/>
    <n v="566"/>
    <x v="0"/>
    <x v="0"/>
  </r>
  <r>
    <s v="T1"/>
    <s v="Munich"/>
    <x v="2"/>
    <s v="FR8994"/>
    <d v="2019-05-16T06:10:00"/>
    <s v="May"/>
    <s v="Thursday"/>
    <n v="0"/>
    <s v="None"/>
    <d v="2019-05-16T00:00:00"/>
    <d v="1899-12-30T06:10:00"/>
    <d v="1899-12-30T06:10:00"/>
    <d v="1899-12-30T06:10:00"/>
    <s v="No"/>
    <n v="520"/>
    <x v="2"/>
    <x v="2"/>
  </r>
  <r>
    <s v="T1"/>
    <s v="Milan-BGY"/>
    <x v="2"/>
    <s v="FR9428"/>
    <d v="2019-05-16T06:15:00"/>
    <s v="May"/>
    <s v="Thursday"/>
    <n v="0"/>
    <s v="None"/>
    <d v="2019-05-16T00:00:00"/>
    <d v="1899-12-30T06:15:00"/>
    <d v="1899-12-30T06:20:00"/>
    <d v="1899-12-30T06:15:00"/>
    <s v="No"/>
    <n v="520"/>
    <x v="2"/>
    <x v="2"/>
  </r>
  <r>
    <s v="T1"/>
    <s v="Lanzarote"/>
    <x v="2"/>
    <s v="FR7124"/>
    <d v="2019-05-16T06:15:00"/>
    <s v="May"/>
    <s v="Thursday"/>
    <n v="4"/>
    <s v="None"/>
    <d v="2019-05-16T00:00:00"/>
    <d v="1899-12-30T06:15:00"/>
    <d v="1899-12-30T06:20:00"/>
    <d v="1899-12-30T06:19:00"/>
    <s v="No"/>
    <n v="520"/>
    <x v="2"/>
    <x v="2"/>
  </r>
  <r>
    <s v="T1"/>
    <s v="Barcelona"/>
    <x v="2"/>
    <s v="FR6875"/>
    <d v="2019-05-16T06:15:00"/>
    <s v="May"/>
    <s v="Thursday"/>
    <n v="0"/>
    <s v="None"/>
    <d v="2019-05-16T00:00:00"/>
    <d v="1899-12-30T06:15:00"/>
    <d v="1899-12-30T06:20:00"/>
    <d v="1899-12-30T06:15:00"/>
    <s v="No"/>
    <n v="520"/>
    <x v="2"/>
    <x v="2"/>
  </r>
  <r>
    <s v="T2"/>
    <s v="Amsterdam"/>
    <x v="0"/>
    <s v="EI602"/>
    <d v="2019-05-16T06:15:00"/>
    <s v="May"/>
    <s v="Thursday"/>
    <n v="13"/>
    <s v="Short"/>
    <d v="2019-05-16T00:00:00"/>
    <d v="1899-12-30T06:15:00"/>
    <d v="1899-12-30T06:20:00"/>
    <d v="1899-12-30T06:28:00"/>
    <s v="No"/>
    <n v="566"/>
    <x v="0"/>
    <x v="0"/>
  </r>
  <r>
    <s v="T1"/>
    <s v="Madrid"/>
    <x v="2"/>
    <s v="FR7256"/>
    <d v="2019-05-16T06:15:00"/>
    <s v="May"/>
    <s v="Thursday"/>
    <n v="25"/>
    <s v="Medium"/>
    <d v="2019-05-16T00:00:00"/>
    <d v="1899-12-30T06:15:00"/>
    <d v="1899-12-30T06:20:00"/>
    <d v="1899-12-30T06:40:00"/>
    <s v="Yes"/>
    <n v="520"/>
    <x v="2"/>
    <x v="2"/>
  </r>
  <r>
    <s v="T2"/>
    <s v="Madrid"/>
    <x v="0"/>
    <s v="EI592"/>
    <d v="2019-05-16T06:15:00"/>
    <s v="May"/>
    <s v="Thursday"/>
    <n v="4"/>
    <s v="None"/>
    <d v="2019-05-16T00:00:00"/>
    <d v="1899-12-30T06:15:00"/>
    <d v="1899-12-30T06:20:00"/>
    <d v="1899-12-30T06:19:00"/>
    <s v="No"/>
    <n v="566"/>
    <x v="0"/>
    <x v="0"/>
  </r>
  <r>
    <s v="T2"/>
    <s v="Rome"/>
    <x v="0"/>
    <s v="EI402"/>
    <d v="2019-05-16T06:20:00"/>
    <s v="May"/>
    <s v="Thursday"/>
    <n v="1"/>
    <s v="None"/>
    <d v="2019-05-16T00:00:00"/>
    <d v="1899-12-30T06:20:00"/>
    <d v="1899-12-30T06:20:00"/>
    <d v="1899-12-30T06:21:00"/>
    <s v="No"/>
    <n v="566"/>
    <x v="0"/>
    <x v="0"/>
  </r>
  <r>
    <s v="T1"/>
    <s v="Warsaw"/>
    <x v="2"/>
    <s v="FR8011"/>
    <d v="2019-05-15T19:25:00"/>
    <s v="May"/>
    <s v="Wednesday"/>
    <n v="11"/>
    <s v="Short"/>
    <d v="2019-05-15T00:00:00"/>
    <d v="1899-12-30T19:25:00"/>
    <d v="1899-12-30T19:30:00"/>
    <d v="1899-12-30T19:36:00"/>
    <s v="No"/>
    <n v="520"/>
    <x v="2"/>
    <x v="2"/>
  </r>
  <r>
    <s v="T2"/>
    <s v="Birmingham"/>
    <x v="0"/>
    <s v="EI276"/>
    <d v="2019-05-15T19:25:00"/>
    <s v="May"/>
    <s v="Wednesday"/>
    <n v="15"/>
    <s v="Short"/>
    <d v="2019-05-15T00:00:00"/>
    <d v="1899-12-30T19:25:00"/>
    <d v="1899-12-30T19:30:00"/>
    <d v="1899-12-30T19:40:00"/>
    <s v="No"/>
    <n v="566"/>
    <x v="0"/>
    <x v="0"/>
  </r>
  <r>
    <s v="T1"/>
    <s v="Paris-BVA"/>
    <x v="2"/>
    <s v="FR026"/>
    <d v="2019-05-15T19:25:00"/>
    <s v="May"/>
    <s v="Wednesday"/>
    <n v="10"/>
    <s v="Short"/>
    <d v="2019-05-15T00:00:00"/>
    <d v="1899-12-30T19:25:00"/>
    <d v="1899-12-30T19:30:00"/>
    <d v="1899-12-30T19:35:00"/>
    <s v="No"/>
    <n v="520"/>
    <x v="2"/>
    <x v="2"/>
  </r>
  <r>
    <s v="T1"/>
    <s v="Girona"/>
    <x v="2"/>
    <s v="FR7036"/>
    <d v="2019-05-15T19:30:00"/>
    <s v="May"/>
    <s v="Wednesday"/>
    <n v="32"/>
    <s v="Long"/>
    <d v="2019-05-15T00:00:00"/>
    <d v="1899-12-30T19:30:00"/>
    <d v="1899-12-30T19:30:00"/>
    <d v="1899-12-30T20:02:00"/>
    <s v="Yes"/>
    <n v="520"/>
    <x v="2"/>
    <x v="2"/>
  </r>
  <r>
    <s v="T1"/>
    <s v="Luxembourg"/>
    <x v="3"/>
    <s v="LG4884"/>
    <d v="2019-05-15T19:30:00"/>
    <s v="May"/>
    <s v="Wednesday"/>
    <n v="10"/>
    <s v="Short"/>
    <d v="2019-05-15T00:00:00"/>
    <d v="1899-12-30T19:30:00"/>
    <d v="1899-12-30T19:30:00"/>
    <d v="1899-12-30T19:40:00"/>
    <s v="No"/>
    <n v="4"/>
    <x v="3"/>
    <x v="3"/>
  </r>
  <r>
    <s v="T1"/>
    <s v="Faro"/>
    <x v="2"/>
    <s v="FR9370"/>
    <d v="2019-05-15T19:35:00"/>
    <s v="May"/>
    <s v="Wednesday"/>
    <n v="5"/>
    <s v="None"/>
    <d v="2019-05-15T00:00:00"/>
    <d v="1899-12-30T19:35:00"/>
    <d v="1899-12-30T19:40:00"/>
    <d v="1899-12-30T19:40:00"/>
    <s v="No"/>
    <n v="520"/>
    <x v="2"/>
    <x v="2"/>
  </r>
  <r>
    <s v="T1"/>
    <s v="Valencia"/>
    <x v="2"/>
    <s v="FR7086"/>
    <d v="2019-05-15T19:35:00"/>
    <s v="May"/>
    <s v="Wednesday"/>
    <n v="20"/>
    <s v="Medium"/>
    <d v="2019-05-15T00:00:00"/>
    <d v="1899-12-30T19:35:00"/>
    <d v="1899-12-30T19:40:00"/>
    <d v="1899-12-30T19:55:00"/>
    <s v="No"/>
    <n v="520"/>
    <x v="2"/>
    <x v="2"/>
  </r>
  <r>
    <s v="T2"/>
    <s v="Manchester"/>
    <x v="0"/>
    <s v="EI212"/>
    <d v="2019-05-15T19:35:00"/>
    <s v="May"/>
    <s v="Wednesday"/>
    <n v="16"/>
    <s v="Short"/>
    <d v="2019-05-15T00:00:00"/>
    <d v="1899-12-30T19:35:00"/>
    <d v="1899-12-30T19:40:00"/>
    <d v="1899-12-30T19:51:00"/>
    <s v="No"/>
    <n v="566"/>
    <x v="0"/>
    <x v="0"/>
  </r>
  <r>
    <s v="T1"/>
    <s v="Brussels"/>
    <x v="2"/>
    <s v="FR1456"/>
    <d v="2019-05-15T19:40:00"/>
    <s v="May"/>
    <s v="Wednesday"/>
    <n v="27"/>
    <s v="Medium"/>
    <d v="2019-05-15T00:00:00"/>
    <d v="1899-12-30T19:40:00"/>
    <d v="1899-12-30T19:40:00"/>
    <d v="1899-12-30T20:07:00"/>
    <s v="Yes"/>
    <n v="520"/>
    <x v="2"/>
    <x v="2"/>
  </r>
  <r>
    <s v="T1"/>
    <s v="Bristol"/>
    <x v="2"/>
    <s v="FR508"/>
    <d v="2019-05-15T19:40:00"/>
    <s v="May"/>
    <s v="Wednesday"/>
    <n v="1"/>
    <s v="None"/>
    <d v="2019-05-15T00:00:00"/>
    <d v="1899-12-30T19:40:00"/>
    <d v="1899-12-30T19:40:00"/>
    <d v="1899-12-30T19:41:00"/>
    <s v="No"/>
    <n v="520"/>
    <x v="2"/>
    <x v="2"/>
  </r>
  <r>
    <s v="T1"/>
    <s v="London-LHR"/>
    <x v="4"/>
    <s v="BA823"/>
    <d v="2019-05-15T19:50:00"/>
    <s v="May"/>
    <s v="Wednesday"/>
    <n v="13"/>
    <s v="Short"/>
    <d v="2019-05-15T00:00:00"/>
    <d v="1899-12-30T19:50:00"/>
    <d v="1899-12-30T19:50:00"/>
    <d v="1899-12-30T20:03:00"/>
    <s v="No"/>
    <n v="40"/>
    <x v="4"/>
    <x v="4"/>
  </r>
  <r>
    <s v="T1"/>
    <s v="London - LCY"/>
    <x v="4"/>
    <s v="BA4471"/>
    <d v="2019-05-15T19:55:00"/>
    <s v="May"/>
    <s v="Wednesday"/>
    <n v="52"/>
    <s v="Long"/>
    <d v="2019-05-15T00:00:00"/>
    <d v="1899-12-30T19:55:00"/>
    <d v="1899-12-30T20:00:00"/>
    <d v="1899-12-30T20:47:00"/>
    <s v="Yes"/>
    <n v="40"/>
    <x v="4"/>
    <x v="4"/>
  </r>
  <r>
    <s v="T1"/>
    <s v="Palma"/>
    <x v="2"/>
    <s v="FR9997"/>
    <d v="2019-05-15T20:00:00"/>
    <s v="May"/>
    <s v="Wednesday"/>
    <n v="31"/>
    <s v="Long"/>
    <d v="2019-05-15T00:00:00"/>
    <d v="1899-12-30T20:00:00"/>
    <d v="1899-12-30T20:00:00"/>
    <d v="1899-12-30T20:31:00"/>
    <s v="Yes"/>
    <n v="520"/>
    <x v="2"/>
    <x v="2"/>
  </r>
  <r>
    <s v="T1"/>
    <s v="Porto"/>
    <x v="2"/>
    <s v="FR7072"/>
    <d v="2019-05-15T20:00:00"/>
    <s v="May"/>
    <s v="Wednesday"/>
    <n v="33"/>
    <s v="Long"/>
    <d v="2019-05-15T00:00:00"/>
    <d v="1899-12-30T20:00:00"/>
    <d v="1899-12-30T20:00:00"/>
    <d v="1899-12-30T20:33:00"/>
    <s v="Yes"/>
    <n v="520"/>
    <x v="2"/>
    <x v="2"/>
  </r>
  <r>
    <s v="T1"/>
    <s v="London-STN"/>
    <x v="2"/>
    <s v="FR272"/>
    <d v="2019-05-15T20:20:00"/>
    <s v="May"/>
    <s v="Wednesday"/>
    <n v="7"/>
    <s v="None"/>
    <d v="2019-05-15T00:00:00"/>
    <d v="1899-12-30T20:20:00"/>
    <d v="1899-12-30T20:20:00"/>
    <d v="1899-12-30T20:27:00"/>
    <s v="No"/>
    <n v="520"/>
    <x v="2"/>
    <x v="2"/>
  </r>
  <r>
    <s v="T1"/>
    <s v="Bologna"/>
    <x v="2"/>
    <s v="FR9456"/>
    <d v="2019-05-15T20:25:00"/>
    <s v="May"/>
    <s v="Wednesday"/>
    <n v="25"/>
    <s v="Medium"/>
    <d v="2019-05-15T00:00:00"/>
    <d v="1899-12-30T20:25:00"/>
    <d v="1899-12-30T20:30:00"/>
    <d v="1899-12-30T20:50:00"/>
    <s v="Yes"/>
    <n v="520"/>
    <x v="2"/>
    <x v="2"/>
  </r>
  <r>
    <s v="T1"/>
    <s v="Manchester"/>
    <x v="2"/>
    <s v="FR558"/>
    <d v="2019-05-15T20:30:00"/>
    <s v="May"/>
    <s v="Wednesday"/>
    <n v="16"/>
    <s v="Short"/>
    <d v="2019-05-15T00:00:00"/>
    <d v="1899-12-30T20:30:00"/>
    <d v="1899-12-30T20:30:00"/>
    <d v="1899-12-30T20:46:00"/>
    <s v="No"/>
    <n v="520"/>
    <x v="2"/>
    <x v="2"/>
  </r>
  <r>
    <s v="T1"/>
    <s v="Glasgow"/>
    <x v="2"/>
    <s v="FR5776"/>
    <d v="2019-05-15T20:30:00"/>
    <s v="May"/>
    <s v="Wednesday"/>
    <n v="12"/>
    <s v="Short"/>
    <d v="2019-05-15T00:00:00"/>
    <d v="1899-12-30T20:30:00"/>
    <d v="1899-12-30T20:30:00"/>
    <d v="1899-12-30T20:42:00"/>
    <s v="No"/>
    <n v="520"/>
    <x v="2"/>
    <x v="2"/>
  </r>
  <r>
    <s v="T1"/>
    <s v="Edinburgh"/>
    <x v="2"/>
    <s v="FR818"/>
    <d v="2019-05-15T20:35:00"/>
    <s v="May"/>
    <s v="Wednesday"/>
    <n v="31"/>
    <s v="Long"/>
    <d v="2019-05-15T00:00:00"/>
    <d v="1899-12-30T20:35:00"/>
    <d v="1899-12-30T20:40:00"/>
    <d v="1899-12-30T21:06:00"/>
    <s v="Yes"/>
    <n v="520"/>
    <x v="2"/>
    <x v="2"/>
  </r>
  <r>
    <s v="T1"/>
    <s v="Amsterdam"/>
    <x v="7"/>
    <s v="KL942"/>
    <d v="2019-05-15T20:45:00"/>
    <s v="May"/>
    <s v="Wednesday"/>
    <n v="15"/>
    <s v="Short"/>
    <d v="2019-05-15T00:00:00"/>
    <d v="1899-12-30T20:45:00"/>
    <d v="1899-12-30T20:50:00"/>
    <d v="1899-12-30T21:00:00"/>
    <s v="No"/>
    <n v="50"/>
    <x v="6"/>
    <x v="6"/>
  </r>
  <r>
    <s v="T1"/>
    <s v="Birmingham"/>
    <x v="2"/>
    <s v="FR666"/>
    <d v="2019-05-15T20:45:00"/>
    <s v="May"/>
    <s v="Wednesday"/>
    <n v="5"/>
    <s v="None"/>
    <d v="2019-05-15T00:00:00"/>
    <d v="1899-12-30T20:45:00"/>
    <d v="1899-12-30T20:50:00"/>
    <d v="1899-12-30T20:50:00"/>
    <s v="No"/>
    <n v="520"/>
    <x v="2"/>
    <x v="2"/>
  </r>
  <r>
    <s v="T1"/>
    <s v="Southampton"/>
    <x v="8"/>
    <s v="BE388"/>
    <d v="2019-05-15T20:50:00"/>
    <s v="May"/>
    <s v="Wednesday"/>
    <n v="2"/>
    <s v="None"/>
    <d v="2019-05-15T00:00:00"/>
    <d v="1899-12-30T20:50:00"/>
    <d v="1899-12-30T20:50:00"/>
    <d v="1899-12-30T20:52:00"/>
    <s v="No"/>
    <n v="20"/>
    <x v="7"/>
    <x v="7"/>
  </r>
  <r>
    <s v="T1"/>
    <s v="Bratislava"/>
    <x v="2"/>
    <s v="FR4282"/>
    <d v="2019-05-15T20:55:00"/>
    <s v="May"/>
    <s v="Wednesday"/>
    <n v="26"/>
    <s v="Medium"/>
    <d v="2019-05-15T00:00:00"/>
    <d v="1899-12-30T20:55:00"/>
    <d v="1899-12-30T21:00:00"/>
    <d v="1899-12-30T21:21:00"/>
    <s v="Yes"/>
    <n v="520"/>
    <x v="2"/>
    <x v="2"/>
  </r>
  <r>
    <s v="T2"/>
    <s v="London-LHR"/>
    <x v="0"/>
    <s v="EI186"/>
    <d v="2019-05-15T21:10:00"/>
    <s v="May"/>
    <s v="Wednesday"/>
    <n v="4"/>
    <s v="None"/>
    <d v="2019-05-15T00:00:00"/>
    <d v="1899-12-30T21:10:00"/>
    <d v="1899-12-30T21:10:00"/>
    <d v="1899-12-30T21:14:00"/>
    <s v="No"/>
    <n v="566"/>
    <x v="0"/>
    <x v="0"/>
  </r>
  <r>
    <s v="T1"/>
    <s v="London - SEN"/>
    <x v="2"/>
    <s v="FR2721"/>
    <d v="2019-05-15T21:35:00"/>
    <s v="May"/>
    <s v="Wednesday"/>
    <n v="6"/>
    <s v="None"/>
    <d v="2019-05-15T00:00:00"/>
    <d v="1899-12-30T21:35:00"/>
    <d v="1899-12-30T21:40:00"/>
    <d v="1899-12-30T21:41:00"/>
    <s v="No"/>
    <n v="520"/>
    <x v="2"/>
    <x v="2"/>
  </r>
  <r>
    <s v="T1"/>
    <s v="London-STN"/>
    <x v="2"/>
    <s v="FR298"/>
    <d v="2019-05-15T21:55:00"/>
    <s v="May"/>
    <s v="Wednesday"/>
    <n v="1"/>
    <s v="None"/>
    <d v="2019-05-15T00:00:00"/>
    <d v="1899-12-30T21:55:00"/>
    <d v="1899-12-30T22:00:00"/>
    <d v="1899-12-30T21:56:00"/>
    <s v="No"/>
    <n v="520"/>
    <x v="2"/>
    <x v="2"/>
  </r>
  <r>
    <s v="T1"/>
    <s v="Birmingham"/>
    <x v="2"/>
    <s v="FR668"/>
    <d v="2019-05-15T21:55:00"/>
    <s v="May"/>
    <s v="Wednesday"/>
    <n v="11"/>
    <s v="Short"/>
    <d v="2019-05-15T00:00:00"/>
    <d v="1899-12-30T21:55:00"/>
    <d v="1899-12-30T22:00:00"/>
    <d v="1899-12-30T22:06:00"/>
    <s v="No"/>
    <n v="520"/>
    <x v="2"/>
    <x v="2"/>
  </r>
  <r>
    <s v="T1"/>
    <s v="Manchester"/>
    <x v="2"/>
    <s v="FR1556"/>
    <d v="2019-05-15T19:05:00"/>
    <s v="May"/>
    <s v="Wednesday"/>
    <n v="0"/>
    <s v="None"/>
    <d v="2019-05-15T00:00:00"/>
    <d v="1899-12-30T19:05:00"/>
    <d v="1899-12-30T19:10:00"/>
    <d v="1899-12-30T19:05:00"/>
    <s v="No"/>
    <n v="520"/>
    <x v="2"/>
    <x v="2"/>
  </r>
  <r>
    <s v="T2"/>
    <s v="Palma"/>
    <x v="0"/>
    <s v="EI738"/>
    <d v="2019-05-15T19:10:00"/>
    <s v="May"/>
    <s v="Wednesday"/>
    <n v="30"/>
    <s v="Long"/>
    <d v="2019-05-15T00:00:00"/>
    <d v="1899-12-30T19:10:00"/>
    <d v="1899-12-30T19:10:00"/>
    <d v="1899-12-30T19:40:00"/>
    <s v="Yes"/>
    <n v="566"/>
    <x v="0"/>
    <x v="0"/>
  </r>
  <r>
    <s v="T2"/>
    <s v="Leeds Bradford"/>
    <x v="0"/>
    <s v="EI3394"/>
    <d v="2019-05-15T19:15:00"/>
    <s v="May"/>
    <s v="Wednesday"/>
    <n v="21"/>
    <s v="Medium"/>
    <d v="2019-05-15T00:00:00"/>
    <d v="1899-12-30T19:15:00"/>
    <d v="1899-12-30T19:20:00"/>
    <d v="1899-12-30T19:36:00"/>
    <s v="Yes"/>
    <n v="566"/>
    <x v="0"/>
    <x v="0"/>
  </r>
  <r>
    <s v="T2"/>
    <s v="Malaga"/>
    <x v="0"/>
    <s v="EI588"/>
    <d v="2019-05-15T19:15:00"/>
    <s v="May"/>
    <s v="Wednesday"/>
    <n v="31"/>
    <s v="Long"/>
    <d v="2019-05-15T00:00:00"/>
    <d v="1899-12-30T19:15:00"/>
    <d v="1899-12-30T19:20:00"/>
    <d v="1899-12-30T19:46:00"/>
    <s v="Yes"/>
    <n v="566"/>
    <x v="0"/>
    <x v="0"/>
  </r>
  <r>
    <s v="T1"/>
    <s v="London-LGW"/>
    <x v="2"/>
    <s v="FR118"/>
    <d v="2019-05-15T19:20:00"/>
    <s v="May"/>
    <s v="Wednesday"/>
    <n v="19"/>
    <s v="Short"/>
    <d v="2019-05-15T00:00:00"/>
    <d v="1899-12-30T19:20:00"/>
    <d v="1899-12-30T19:20:00"/>
    <d v="1899-12-30T19:39:00"/>
    <s v="No"/>
    <n v="520"/>
    <x v="2"/>
    <x v="2"/>
  </r>
  <r>
    <s v="T2"/>
    <s v="Copenhagen"/>
    <x v="6"/>
    <s v="D83607"/>
    <d v="2019-05-15T12:25:00"/>
    <s v="May"/>
    <s v="Wednesday"/>
    <n v="2"/>
    <s v="None"/>
    <d v="2019-05-15T00:00:00"/>
    <d v="1899-12-30T12:25:00"/>
    <d v="1899-12-30T12:30:00"/>
    <d v="1899-12-30T12:27:00"/>
    <s v="No"/>
    <n v="18"/>
    <x v="5"/>
    <x v="5"/>
  </r>
  <r>
    <s v="T2"/>
    <s v="Nantes"/>
    <x v="0"/>
    <s v="EI538"/>
    <d v="2019-05-15T12:25:00"/>
    <s v="May"/>
    <s v="Wednesday"/>
    <n v="8"/>
    <s v="None"/>
    <d v="2019-05-15T00:00:00"/>
    <d v="1899-12-30T12:25:00"/>
    <d v="1899-12-30T12:30:00"/>
    <d v="1899-12-30T12:33:00"/>
    <s v="No"/>
    <n v="566"/>
    <x v="0"/>
    <x v="0"/>
  </r>
  <r>
    <s v="T1"/>
    <s v="Toronto YYZ"/>
    <x v="23"/>
    <s v="AC843"/>
    <d v="2019-05-15T12:25:00"/>
    <s v="May"/>
    <s v="Wednesday"/>
    <n v="6"/>
    <s v="None"/>
    <d v="2019-05-15T00:00:00"/>
    <d v="1899-12-30T12:25:00"/>
    <d v="1899-12-30T12:30:00"/>
    <d v="1899-12-30T12:31:00"/>
    <s v="No"/>
    <n v="10"/>
    <x v="20"/>
    <x v="22"/>
  </r>
  <r>
    <s v="T1"/>
    <s v="Inverness"/>
    <x v="24"/>
    <s v="LM664"/>
    <d v="2019-05-15T12:35:00"/>
    <s v="May"/>
    <s v="Wednesday"/>
    <n v="4"/>
    <s v="None"/>
    <d v="2019-05-15T00:00:00"/>
    <d v="1899-12-30T12:35:00"/>
    <d v="1899-12-30T12:40:00"/>
    <d v="1899-12-30T12:39:00"/>
    <s v="No"/>
    <n v="2"/>
    <x v="1"/>
    <x v="18"/>
  </r>
  <r>
    <s v="T2"/>
    <s v="Washington"/>
    <x v="0"/>
    <s v="EI119"/>
    <d v="2019-05-15T12:35:00"/>
    <s v="May"/>
    <s v="Wednesday"/>
    <n v="15"/>
    <s v="Short"/>
    <d v="2019-05-15T00:00:00"/>
    <d v="1899-12-30T12:35:00"/>
    <d v="1899-12-30T12:40:00"/>
    <d v="1899-12-30T12:50:00"/>
    <s v="No"/>
    <n v="566"/>
    <x v="0"/>
    <x v="0"/>
  </r>
  <r>
    <s v="T1"/>
    <s v="Copenhagen"/>
    <x v="33"/>
    <s v="SK538"/>
    <d v="2019-05-15T12:40:00"/>
    <s v="May"/>
    <s v="Wednesday"/>
    <n v="3"/>
    <s v="None"/>
    <d v="2019-05-15T00:00:00"/>
    <d v="1899-12-30T12:40:00"/>
    <d v="1899-12-30T12:40:00"/>
    <d v="1899-12-30T12:43:00"/>
    <s v="No"/>
    <n v="4"/>
    <x v="10"/>
    <x v="30"/>
  </r>
  <r>
    <s v="T2"/>
    <s v="Kerry"/>
    <x v="0"/>
    <s v="EI3204"/>
    <d v="2019-05-15T12:40:00"/>
    <s v="May"/>
    <s v="Wednesday"/>
    <n v="15"/>
    <s v="Short"/>
    <d v="2019-05-15T00:00:00"/>
    <d v="1899-12-30T12:40:00"/>
    <d v="1899-12-30T12:40:00"/>
    <d v="1899-12-30T12:55:00"/>
    <s v="No"/>
    <n v="566"/>
    <x v="0"/>
    <x v="0"/>
  </r>
  <r>
    <s v="T2"/>
    <s v="Washington"/>
    <x v="20"/>
    <s v="UA127"/>
    <d v="2019-05-15T12:55:00"/>
    <s v="May"/>
    <s v="Wednesday"/>
    <n v="134"/>
    <s v="Long"/>
    <d v="2019-05-15T00:00:00"/>
    <d v="1899-12-30T12:55:00"/>
    <d v="1899-12-30T13:00:00"/>
    <d v="1899-12-30T15:09:00"/>
    <s v="Yes"/>
    <n v="18"/>
    <x v="17"/>
    <x v="19"/>
  </r>
  <r>
    <s v="T2"/>
    <s v="Prague"/>
    <x v="0"/>
    <s v="EI644"/>
    <d v="2019-05-15T12:55:00"/>
    <s v="May"/>
    <s v="Wednesday"/>
    <n v="4"/>
    <s v="None"/>
    <d v="2019-05-15T00:00:00"/>
    <d v="1899-12-30T12:55:00"/>
    <d v="1899-12-30T13:00:00"/>
    <d v="1899-12-30T12:59:00"/>
    <s v="No"/>
    <n v="566"/>
    <x v="0"/>
    <x v="0"/>
  </r>
  <r>
    <s v="T2"/>
    <s v="London-LGW"/>
    <x v="0"/>
    <s v="EI236"/>
    <d v="2019-05-15T12:55:00"/>
    <s v="May"/>
    <s v="Wednesday"/>
    <n v="27"/>
    <s v="Medium"/>
    <d v="2019-05-15T00:00:00"/>
    <d v="1899-12-30T12:55:00"/>
    <d v="1899-12-30T13:00:00"/>
    <d v="1899-12-30T13:22:00"/>
    <s v="Yes"/>
    <n v="566"/>
    <x v="0"/>
    <x v="0"/>
  </r>
  <r>
    <s v="T2"/>
    <s v="Bordeaux"/>
    <x v="0"/>
    <s v="EI506"/>
    <d v="2019-05-15T12:55:00"/>
    <s v="May"/>
    <s v="Wednesday"/>
    <n v="0"/>
    <s v="None"/>
    <d v="2019-05-15T00:00:00"/>
    <d v="1899-12-30T12:55:00"/>
    <d v="1899-12-30T13:00:00"/>
    <d v="1899-12-30T12:55:00"/>
    <s v="No"/>
    <n v="566"/>
    <x v="0"/>
    <x v="0"/>
  </r>
  <r>
    <s v="T2"/>
    <s v="Newark"/>
    <x v="0"/>
    <s v="EI101"/>
    <d v="2019-05-15T13:00:00"/>
    <s v="May"/>
    <s v="Wednesday"/>
    <n v="11"/>
    <s v="Short"/>
    <d v="2019-05-15T00:00:00"/>
    <d v="1899-12-30T13:00:00"/>
    <d v="1899-12-30T13:00:00"/>
    <d v="1899-12-30T13:11:00"/>
    <s v="No"/>
    <n v="566"/>
    <x v="0"/>
    <x v="0"/>
  </r>
  <r>
    <s v="T2"/>
    <s v="Bilbao"/>
    <x v="0"/>
    <s v="EI748"/>
    <d v="2019-05-15T13:00:00"/>
    <s v="May"/>
    <s v="Wednesday"/>
    <n v="26"/>
    <s v="Medium"/>
    <d v="2019-05-15T00:00:00"/>
    <d v="1899-12-30T13:00:00"/>
    <d v="1899-12-30T13:00:00"/>
    <d v="1899-12-30T13:26:00"/>
    <s v="Yes"/>
    <n v="566"/>
    <x v="0"/>
    <x v="0"/>
  </r>
  <r>
    <s v="T1"/>
    <s v="Santander"/>
    <x v="2"/>
    <s v="FR7152"/>
    <d v="2019-05-15T13:05:00"/>
    <s v="May"/>
    <s v="Wednesday"/>
    <n v="5"/>
    <s v="None"/>
    <d v="2019-05-15T00:00:00"/>
    <d v="1899-12-30T13:05:00"/>
    <d v="1899-12-30T13:10:00"/>
    <d v="1899-12-30T13:10:00"/>
    <s v="No"/>
    <n v="520"/>
    <x v="2"/>
    <x v="2"/>
  </r>
  <r>
    <s v="T2"/>
    <s v="Toulouse"/>
    <x v="0"/>
    <s v="EI532"/>
    <d v="2019-05-15T13:05:00"/>
    <s v="May"/>
    <s v="Wednesday"/>
    <n v="30"/>
    <s v="Long"/>
    <d v="2019-05-15T00:00:00"/>
    <d v="1899-12-30T13:05:00"/>
    <d v="1899-12-30T13:10:00"/>
    <d v="1899-12-30T13:35:00"/>
    <s v="Yes"/>
    <n v="566"/>
    <x v="0"/>
    <x v="0"/>
  </r>
  <r>
    <s v="T1"/>
    <s v="Cologne/Bonn"/>
    <x v="2"/>
    <s v="FR8035"/>
    <d v="2019-05-15T13:05:00"/>
    <s v="May"/>
    <s v="Wednesday"/>
    <n v="14"/>
    <s v="Short"/>
    <d v="2019-05-15T00:00:00"/>
    <d v="1899-12-30T13:05:00"/>
    <d v="1899-12-30T13:10:00"/>
    <d v="1899-12-30T13:19:00"/>
    <s v="No"/>
    <n v="520"/>
    <x v="2"/>
    <x v="2"/>
  </r>
  <r>
    <s v="T2"/>
    <s v="Philadelphia"/>
    <x v="0"/>
    <s v="EI115"/>
    <d v="2019-05-15T13:10:00"/>
    <s v="May"/>
    <s v="Wednesday"/>
    <n v="3"/>
    <s v="None"/>
    <d v="2019-05-15T00:00:00"/>
    <d v="1899-12-30T13:10:00"/>
    <d v="1899-12-30T13:10:00"/>
    <d v="1899-12-30T13:13:00"/>
    <s v="No"/>
    <n v="566"/>
    <x v="0"/>
    <x v="0"/>
  </r>
  <r>
    <s v="T2"/>
    <s v="Edinburgh"/>
    <x v="0"/>
    <s v="EI3254"/>
    <d v="2019-05-15T13:10:00"/>
    <s v="May"/>
    <s v="Wednesday"/>
    <n v="4"/>
    <s v="None"/>
    <d v="2019-05-15T00:00:00"/>
    <d v="1899-12-30T13:10:00"/>
    <d v="1899-12-30T13:10:00"/>
    <d v="1899-12-30T13:14:00"/>
    <s v="No"/>
    <n v="566"/>
    <x v="0"/>
    <x v="0"/>
  </r>
  <r>
    <s v="T2"/>
    <s v="Donegal"/>
    <x v="0"/>
    <s v="EI3402"/>
    <d v="2019-05-15T13:15:00"/>
    <s v="May"/>
    <s v="Wednesday"/>
    <n v="20"/>
    <s v="Medium"/>
    <d v="2019-05-15T00:00:00"/>
    <d v="1899-12-30T13:15:00"/>
    <d v="1899-12-30T13:20:00"/>
    <d v="1899-12-30T13:35:00"/>
    <s v="No"/>
    <n v="566"/>
    <x v="0"/>
    <x v="0"/>
  </r>
  <r>
    <s v="T2"/>
    <s v="Aberdeen"/>
    <x v="0"/>
    <s v="EI3242"/>
    <d v="2019-05-15T13:20:00"/>
    <s v="May"/>
    <s v="Wednesday"/>
    <n v="14"/>
    <s v="Short"/>
    <d v="2019-05-15T00:00:00"/>
    <d v="1899-12-30T13:20:00"/>
    <d v="1899-12-30T13:20:00"/>
    <d v="1899-12-30T13:34:00"/>
    <s v="No"/>
    <n v="566"/>
    <x v="0"/>
    <x v="0"/>
  </r>
  <r>
    <s v="T2"/>
    <s v="Geneva"/>
    <x v="0"/>
    <s v="EI684"/>
    <d v="2019-05-15T13:20:00"/>
    <s v="May"/>
    <s v="Wednesday"/>
    <n v="0"/>
    <s v="None"/>
    <d v="2019-05-15T00:00:00"/>
    <d v="1899-12-30T13:20:00"/>
    <d v="1899-12-30T13:20:00"/>
    <d v="1899-12-30T13:20:00"/>
    <s v="No"/>
    <n v="566"/>
    <x v="0"/>
    <x v="0"/>
  </r>
  <r>
    <s v="T1"/>
    <s v="Amsterdam"/>
    <x v="7"/>
    <s v="KL936"/>
    <d v="2019-05-15T13:20:00"/>
    <s v="May"/>
    <s v="Wednesday"/>
    <n v="64"/>
    <s v="Long"/>
    <d v="2019-05-15T00:00:00"/>
    <d v="1899-12-30T13:20:00"/>
    <d v="1899-12-30T13:20:00"/>
    <d v="1899-12-30T14:24:00"/>
    <s v="Yes"/>
    <n v="50"/>
    <x v="6"/>
    <x v="6"/>
  </r>
  <r>
    <s v="T2"/>
    <s v="Birmingham"/>
    <x v="0"/>
    <s v="EI272"/>
    <d v="2019-05-15T13:30:00"/>
    <s v="May"/>
    <s v="Wednesday"/>
    <n v="13"/>
    <s v="Short"/>
    <d v="2019-05-15T00:00:00"/>
    <d v="1899-12-30T13:30:00"/>
    <d v="1899-12-30T13:30:00"/>
    <d v="1899-12-30T13:43:00"/>
    <s v="No"/>
    <n v="566"/>
    <x v="0"/>
    <x v="0"/>
  </r>
  <r>
    <s v="T2"/>
    <s v="Toronto YYZ"/>
    <x v="0"/>
    <s v="EI129"/>
    <d v="2019-05-15T13:35:00"/>
    <s v="May"/>
    <s v="Wednesday"/>
    <n v="0"/>
    <s v="None"/>
    <d v="2019-05-15T00:00:00"/>
    <d v="1899-12-30T13:35:00"/>
    <d v="1899-12-30T13:40:00"/>
    <d v="1899-12-30T13:35:00"/>
    <s v="No"/>
    <n v="566"/>
    <x v="0"/>
    <x v="0"/>
  </r>
  <r>
    <s v="T2"/>
    <s v="Chicago"/>
    <x v="18"/>
    <s v="AA209"/>
    <d v="2019-05-15T13:35:00"/>
    <s v="May"/>
    <s v="Wednesday"/>
    <n v="0"/>
    <s v="None"/>
    <d v="2019-05-15T00:00:00"/>
    <d v="1899-12-30T13:35:00"/>
    <d v="1899-12-30T13:40:00"/>
    <d v="1899-12-30T13:35:00"/>
    <s v="No"/>
    <n v="11"/>
    <x v="13"/>
    <x v="17"/>
  </r>
  <r>
    <s v="T2"/>
    <s v="London-LHR"/>
    <x v="0"/>
    <s v="EI166"/>
    <d v="2019-05-15T13:40:00"/>
    <s v="May"/>
    <s v="Wednesday"/>
    <n v="11"/>
    <s v="Short"/>
    <d v="2019-05-15T00:00:00"/>
    <d v="1899-12-30T13:40:00"/>
    <d v="1899-12-30T13:40:00"/>
    <d v="1899-12-30T13:51:00"/>
    <s v="No"/>
    <n v="566"/>
    <x v="0"/>
    <x v="0"/>
  </r>
  <r>
    <s v="T2"/>
    <s v="Paris-CDG"/>
    <x v="0"/>
    <s v="EI526"/>
    <d v="2019-05-15T13:40:00"/>
    <s v="May"/>
    <s v="Wednesday"/>
    <n v="61"/>
    <s v="Long"/>
    <d v="2019-05-15T00:00:00"/>
    <d v="1899-12-30T13:40:00"/>
    <d v="1899-12-30T13:40:00"/>
    <d v="1899-12-30T14:41:00"/>
    <s v="Yes"/>
    <n v="566"/>
    <x v="0"/>
    <x v="0"/>
  </r>
  <r>
    <s v="T2"/>
    <s v="Amsterdam"/>
    <x v="0"/>
    <s v="EI608"/>
    <d v="2019-05-15T13:50:00"/>
    <s v="May"/>
    <s v="Wednesday"/>
    <n v="43"/>
    <s v="Long"/>
    <d v="2019-05-15T00:00:00"/>
    <d v="1899-12-30T13:50:00"/>
    <d v="1899-12-30T13:50:00"/>
    <d v="1899-12-30T14:33:00"/>
    <s v="Yes"/>
    <n v="566"/>
    <x v="0"/>
    <x v="0"/>
  </r>
  <r>
    <s v="T1"/>
    <s v="Cologne/Bonn"/>
    <x v="21"/>
    <s v="EW397"/>
    <d v="2019-05-15T13:50:00"/>
    <s v="May"/>
    <s v="Wednesday"/>
    <n v="14"/>
    <s v="Short"/>
    <d v="2019-05-15T00:00:00"/>
    <d v="1899-12-30T13:50:00"/>
    <d v="1899-12-30T13:50:00"/>
    <d v="1899-12-30T14:04:00"/>
    <s v="No"/>
    <n v="5"/>
    <x v="18"/>
    <x v="20"/>
  </r>
  <r>
    <s v="T2"/>
    <s v="Dubai"/>
    <x v="9"/>
    <s v="EK162"/>
    <d v="2019-05-15T13:50:00"/>
    <s v="May"/>
    <s v="Wednesday"/>
    <n v="6"/>
    <s v="None"/>
    <d v="2019-05-15T00:00:00"/>
    <d v="1899-12-30T13:50:00"/>
    <d v="1899-12-30T13:50:00"/>
    <d v="1899-12-30T13:56:00"/>
    <s v="No"/>
    <n v="5"/>
    <x v="8"/>
    <x v="8"/>
  </r>
  <r>
    <s v="T1"/>
    <s v="Paris-CDG"/>
    <x v="15"/>
    <s v="AF1817"/>
    <d v="2019-05-15T14:10:00"/>
    <s v="May"/>
    <s v="Wednesday"/>
    <n v="11"/>
    <s v="Short"/>
    <d v="2019-05-15T00:00:00"/>
    <d v="1899-12-30T14:10:00"/>
    <d v="1899-12-30T14:10:00"/>
    <d v="1899-12-30T14:21:00"/>
    <s v="No"/>
    <n v="12"/>
    <x v="14"/>
    <x v="14"/>
  </r>
  <r>
    <s v="T1"/>
    <s v="London - LCY"/>
    <x v="4"/>
    <s v="BA4473"/>
    <d v="2019-05-15T14:20:00"/>
    <s v="May"/>
    <s v="Wednesday"/>
    <n v="2"/>
    <s v="None"/>
    <d v="2019-05-15T00:00:00"/>
    <d v="1899-12-30T14:20:00"/>
    <d v="1899-12-30T14:20:00"/>
    <d v="1899-12-30T14:22:00"/>
    <s v="No"/>
    <n v="40"/>
    <x v="4"/>
    <x v="4"/>
  </r>
  <r>
    <s v="T2"/>
    <s v="Hartford"/>
    <x v="0"/>
    <s v="EI131"/>
    <d v="2019-05-15T14:20:00"/>
    <s v="May"/>
    <s v="Wednesday"/>
    <n v="12"/>
    <s v="Short"/>
    <d v="2019-05-15T00:00:00"/>
    <d v="1899-12-30T14:20:00"/>
    <d v="1899-12-30T14:20:00"/>
    <d v="1899-12-30T14:32:00"/>
    <s v="No"/>
    <n v="566"/>
    <x v="0"/>
    <x v="0"/>
  </r>
  <r>
    <s v="T2"/>
    <s v="London-LHR"/>
    <x v="0"/>
    <s v="EI168"/>
    <d v="2019-05-15T14:25:00"/>
    <s v="May"/>
    <s v="Wednesday"/>
    <n v="0"/>
    <s v="None"/>
    <d v="2019-05-15T00:00:00"/>
    <d v="1899-12-30T14:25:00"/>
    <d v="1899-12-30T14:30:00"/>
    <d v="1899-12-30T14:25:00"/>
    <s v="No"/>
    <n v="566"/>
    <x v="0"/>
    <x v="0"/>
  </r>
  <r>
    <s v="T1"/>
    <s v="Vienna"/>
    <x v="1"/>
    <s v="OE1341"/>
    <d v="2019-05-15T14:30:00"/>
    <s v="May"/>
    <s v="Wednesday"/>
    <n v="41"/>
    <s v="Long"/>
    <d v="2019-05-15T00:00:00"/>
    <d v="1899-12-30T14:30:00"/>
    <d v="1899-12-30T14:30:00"/>
    <d v="1899-12-30T15:11:00"/>
    <s v="Yes"/>
    <n v="5"/>
    <x v="1"/>
    <x v="1"/>
  </r>
  <r>
    <s v="T1"/>
    <s v="Tenerife"/>
    <x v="2"/>
    <s v="FR7122"/>
    <d v="2019-05-15T14:30:00"/>
    <s v="May"/>
    <s v="Wednesday"/>
    <n v="0"/>
    <s v="None"/>
    <d v="2019-05-15T00:00:00"/>
    <d v="1899-12-30T14:30:00"/>
    <d v="1899-12-30T14:30:00"/>
    <d v="1899-12-30T14:30:00"/>
    <s v="No"/>
    <n v="520"/>
    <x v="2"/>
    <x v="2"/>
  </r>
  <r>
    <s v="T1"/>
    <s v="Berlin"/>
    <x v="2"/>
    <s v="FR8558"/>
    <d v="2019-05-15T14:30:00"/>
    <s v="May"/>
    <s v="Wednesday"/>
    <n v="16"/>
    <s v="Short"/>
    <d v="2019-05-15T00:00:00"/>
    <d v="1899-12-30T14:30:00"/>
    <d v="1899-12-30T14:30:00"/>
    <d v="1899-12-30T14:46:00"/>
    <s v="No"/>
    <n v="520"/>
    <x v="2"/>
    <x v="2"/>
  </r>
  <r>
    <s v="T2"/>
    <s v="Newburgh"/>
    <x v="6"/>
    <s v="D81763"/>
    <d v="2019-05-15T14:30:00"/>
    <s v="May"/>
    <s v="Wednesday"/>
    <n v="23"/>
    <s v="Medium"/>
    <d v="2019-05-15T00:00:00"/>
    <d v="1899-12-30T14:30:00"/>
    <d v="1899-12-30T14:30:00"/>
    <d v="1899-12-30T14:53:00"/>
    <s v="Yes"/>
    <n v="18"/>
    <x v="5"/>
    <x v="5"/>
  </r>
  <r>
    <s v="T1"/>
    <s v="Keflavik"/>
    <x v="25"/>
    <s v="FI419"/>
    <d v="2019-05-15T14:40:00"/>
    <s v="May"/>
    <s v="Wednesday"/>
    <n v="70"/>
    <s v="Long"/>
    <d v="2019-05-15T00:00:00"/>
    <d v="1899-12-30T14:40:00"/>
    <d v="1899-12-30T14:40:00"/>
    <d v="1899-12-30T15:50:00"/>
    <s v="Yes"/>
    <n v="17"/>
    <x v="21"/>
    <x v="23"/>
  </r>
  <r>
    <s v="T2"/>
    <s v="Toronto YHM"/>
    <x v="6"/>
    <s v="D81840"/>
    <d v="2019-05-15T14:40:00"/>
    <s v="May"/>
    <s v="Wednesday"/>
    <n v="6"/>
    <s v="None"/>
    <d v="2019-05-15T00:00:00"/>
    <d v="1899-12-30T14:40:00"/>
    <d v="1899-12-30T14:40:00"/>
    <d v="1899-12-30T14:46:00"/>
    <s v="No"/>
    <n v="18"/>
    <x v="5"/>
    <x v="5"/>
  </r>
  <r>
    <s v="T1"/>
    <s v="Chania-Souda"/>
    <x v="2"/>
    <s v="FR7354"/>
    <d v="2019-05-15T14:45:00"/>
    <s v="May"/>
    <s v="Wednesday"/>
    <n v="2"/>
    <s v="None"/>
    <d v="2019-05-15T00:00:00"/>
    <d v="1899-12-30T14:45:00"/>
    <d v="1899-12-30T14:50:00"/>
    <d v="1899-12-30T14:47:00"/>
    <s v="No"/>
    <n v="520"/>
    <x v="2"/>
    <x v="2"/>
  </r>
  <r>
    <s v="T1"/>
    <s v="Liverpool"/>
    <x v="2"/>
    <s v="FR1442"/>
    <d v="2019-05-15T14:50:00"/>
    <s v="May"/>
    <s v="Wednesday"/>
    <n v="17"/>
    <s v="Short"/>
    <d v="2019-05-15T00:00:00"/>
    <d v="1899-12-30T14:50:00"/>
    <d v="1899-12-30T14:50:00"/>
    <d v="1899-12-30T15:07:00"/>
    <s v="No"/>
    <n v="520"/>
    <x v="2"/>
    <x v="2"/>
  </r>
  <r>
    <s v="T2"/>
    <s v="Manchester"/>
    <x v="0"/>
    <s v="EI208"/>
    <d v="2019-05-15T14:50:00"/>
    <s v="May"/>
    <s v="Wednesday"/>
    <n v="22"/>
    <s v="Medium"/>
    <d v="2019-05-15T00:00:00"/>
    <d v="1899-12-30T14:50:00"/>
    <d v="1899-12-30T14:50:00"/>
    <d v="1899-12-30T15:12:00"/>
    <s v="Yes"/>
    <n v="566"/>
    <x v="0"/>
    <x v="0"/>
  </r>
  <r>
    <s v="T1"/>
    <s v="Bristol"/>
    <x v="2"/>
    <s v="FR506"/>
    <d v="2019-05-15T14:55:00"/>
    <s v="May"/>
    <s v="Wednesday"/>
    <n v="3"/>
    <s v="None"/>
    <d v="2019-05-15T00:00:00"/>
    <d v="1899-12-30T14:55:00"/>
    <d v="1899-12-30T15:00:00"/>
    <d v="1899-12-30T14:58:00"/>
    <s v="No"/>
    <n v="520"/>
    <x v="2"/>
    <x v="2"/>
  </r>
  <r>
    <s v="T1"/>
    <s v="Zurich"/>
    <x v="26"/>
    <s v="LX407"/>
    <d v="2019-05-15T14:55:00"/>
    <s v="May"/>
    <s v="Wednesday"/>
    <n v="64"/>
    <s v="Long"/>
    <d v="2019-05-15T00:00:00"/>
    <d v="1899-12-30T14:55:00"/>
    <d v="1899-12-30T15:00:00"/>
    <d v="1899-12-30T15:59:00"/>
    <s v="Yes"/>
    <n v="14"/>
    <x v="22"/>
    <x v="24"/>
  </r>
  <r>
    <s v="T2"/>
    <s v="Los Angeles"/>
    <x v="0"/>
    <s v="EI145"/>
    <d v="2019-05-15T14:55:00"/>
    <s v="May"/>
    <s v="Wednesday"/>
    <n v="7"/>
    <s v="None"/>
    <d v="2019-05-15T00:00:00"/>
    <d v="1899-12-30T14:55:00"/>
    <d v="1899-12-30T15:00:00"/>
    <d v="1899-12-30T15:02:00"/>
    <s v="No"/>
    <n v="566"/>
    <x v="0"/>
    <x v="0"/>
  </r>
  <r>
    <s v="T2"/>
    <s v="Tenerife"/>
    <x v="0"/>
    <s v="EI764"/>
    <d v="2019-05-15T15:00:00"/>
    <s v="May"/>
    <s v="Wednesday"/>
    <n v="5"/>
    <s v="None"/>
    <d v="2019-05-15T00:00:00"/>
    <d v="1899-12-30T15:00:00"/>
    <d v="1899-12-30T15:00:00"/>
    <d v="1899-12-30T15:05:00"/>
    <s v="No"/>
    <n v="566"/>
    <x v="0"/>
    <x v="0"/>
  </r>
  <r>
    <s v="T1"/>
    <s v="Barcelona"/>
    <x v="16"/>
    <s v="VY8721"/>
    <d v="2019-05-15T15:05:00"/>
    <s v="May"/>
    <s v="Wednesday"/>
    <n v="32"/>
    <s v="Long"/>
    <d v="2019-05-15T00:00:00"/>
    <d v="1899-12-30T15:05:00"/>
    <d v="1899-12-30T15:10:00"/>
    <d v="1899-12-30T15:37:00"/>
    <s v="Yes"/>
    <n v="15"/>
    <x v="15"/>
    <x v="15"/>
  </r>
  <r>
    <s v="T2"/>
    <s v="London-LGW"/>
    <x v="0"/>
    <s v="EI238"/>
    <d v="2019-05-15T15:05:00"/>
    <s v="May"/>
    <s v="Wednesday"/>
    <n v="3"/>
    <s v="None"/>
    <d v="2019-05-15T00:00:00"/>
    <d v="1899-12-30T15:05:00"/>
    <d v="1899-12-30T15:10:00"/>
    <d v="1899-12-30T15:08:00"/>
    <s v="No"/>
    <n v="566"/>
    <x v="0"/>
    <x v="0"/>
  </r>
  <r>
    <s v="T1"/>
    <s v="Doha"/>
    <x v="17"/>
    <s v="QR018"/>
    <d v="2019-05-15T15:10:00"/>
    <s v="May"/>
    <s v="Wednesday"/>
    <n v="35"/>
    <s v="Long"/>
    <d v="2019-05-15T00:00:00"/>
    <d v="1899-12-30T15:10:00"/>
    <d v="1899-12-30T15:10:00"/>
    <d v="1899-12-30T15:45:00"/>
    <s v="Yes"/>
    <n v="4"/>
    <x v="8"/>
    <x v="16"/>
  </r>
  <r>
    <s v="T2"/>
    <s v="Gran Canaria"/>
    <x v="0"/>
    <s v="EI782"/>
    <d v="2019-05-15T15:20:00"/>
    <s v="May"/>
    <s v="Wednesday"/>
    <n v="6"/>
    <s v="None"/>
    <d v="2019-05-15T00:00:00"/>
    <d v="1899-12-30T15:20:00"/>
    <d v="1899-12-30T15:20:00"/>
    <d v="1899-12-30T15:26:00"/>
    <s v="No"/>
    <n v="566"/>
    <x v="0"/>
    <x v="0"/>
  </r>
  <r>
    <s v="T1"/>
    <s v="London-LHR"/>
    <x v="4"/>
    <s v="BA837"/>
    <d v="2019-05-15T15:25:00"/>
    <s v="May"/>
    <s v="Wednesday"/>
    <n v="1"/>
    <s v="None"/>
    <d v="2019-05-15T00:00:00"/>
    <d v="1899-12-30T15:25:00"/>
    <d v="1899-12-30T15:30:00"/>
    <d v="1899-12-30T15:26:00"/>
    <s v="No"/>
    <n v="40"/>
    <x v="4"/>
    <x v="4"/>
  </r>
  <r>
    <s v="T1"/>
    <s v="London-STN"/>
    <x v="2"/>
    <s v="FR294"/>
    <d v="2019-05-15T15:30:00"/>
    <s v="May"/>
    <s v="Wednesday"/>
    <n v="9"/>
    <s v="None"/>
    <d v="2019-05-15T00:00:00"/>
    <d v="1899-12-30T15:30:00"/>
    <d v="1899-12-30T15:30:00"/>
    <d v="1899-12-30T15:39:00"/>
    <s v="No"/>
    <n v="520"/>
    <x v="2"/>
    <x v="2"/>
  </r>
  <r>
    <s v="T1"/>
    <s v="Leeds Bradford"/>
    <x v="2"/>
    <s v="FR156"/>
    <d v="2019-05-15T15:35:00"/>
    <s v="May"/>
    <s v="Wednesday"/>
    <n v="2"/>
    <s v="None"/>
    <d v="2019-05-15T00:00:00"/>
    <d v="1899-12-30T15:35:00"/>
    <d v="1899-12-30T15:40:00"/>
    <d v="1899-12-30T15:37:00"/>
    <s v="No"/>
    <n v="520"/>
    <x v="2"/>
    <x v="2"/>
  </r>
  <r>
    <s v="T2"/>
    <s v="Manchester"/>
    <x v="0"/>
    <s v="EI3326"/>
    <d v="2019-05-15T15:40:00"/>
    <s v="May"/>
    <s v="Wednesday"/>
    <n v="29"/>
    <s v="Medium"/>
    <d v="2019-05-15T00:00:00"/>
    <d v="1899-12-30T15:40:00"/>
    <d v="1899-12-30T15:40:00"/>
    <d v="1899-12-30T16:09:00"/>
    <s v="Yes"/>
    <n v="566"/>
    <x v="0"/>
    <x v="0"/>
  </r>
  <r>
    <s v="T2"/>
    <s v="Malaga"/>
    <x v="0"/>
    <s v="EI586"/>
    <d v="2019-05-15T15:40:00"/>
    <s v="May"/>
    <s v="Wednesday"/>
    <n v="14"/>
    <s v="Short"/>
    <d v="2019-05-15T00:00:00"/>
    <d v="1899-12-30T15:40:00"/>
    <d v="1899-12-30T15:40:00"/>
    <d v="1899-12-30T15:54:00"/>
    <s v="No"/>
    <n v="566"/>
    <x v="0"/>
    <x v="0"/>
  </r>
  <r>
    <s v="T2"/>
    <s v="London - LCY"/>
    <x v="0"/>
    <s v="EI288"/>
    <d v="2019-05-15T15:40:00"/>
    <s v="May"/>
    <s v="Wednesday"/>
    <n v="10"/>
    <s v="Short"/>
    <d v="2019-05-15T00:00:00"/>
    <d v="1899-12-30T15:40:00"/>
    <d v="1899-12-30T15:40:00"/>
    <d v="1899-12-30T15:50:00"/>
    <s v="No"/>
    <n v="566"/>
    <x v="0"/>
    <x v="0"/>
  </r>
  <r>
    <s v="T2"/>
    <s v="Miami"/>
    <x v="0"/>
    <s v="EI141"/>
    <d v="2019-05-15T15:45:00"/>
    <s v="May"/>
    <s v="Wednesday"/>
    <n v="5"/>
    <s v="None"/>
    <d v="2019-05-15T00:00:00"/>
    <d v="1899-12-30T15:45:00"/>
    <d v="1899-12-30T15:50:00"/>
    <d v="1899-12-30T15:50:00"/>
    <s v="No"/>
    <n v="566"/>
    <x v="0"/>
    <x v="0"/>
  </r>
  <r>
    <s v="T2"/>
    <s v="Lanzarote"/>
    <x v="0"/>
    <s v="EI778"/>
    <d v="2019-05-15T15:45:00"/>
    <s v="May"/>
    <s v="Wednesday"/>
    <n v="5"/>
    <s v="None"/>
    <d v="2019-05-15T00:00:00"/>
    <d v="1899-12-30T15:45:00"/>
    <d v="1899-12-30T15:50:00"/>
    <d v="1899-12-30T15:50:00"/>
    <s v="No"/>
    <n v="566"/>
    <x v="0"/>
    <x v="0"/>
  </r>
  <r>
    <s v="T2"/>
    <s v="London-LHR"/>
    <x v="0"/>
    <s v="EI174"/>
    <d v="2019-05-15T15:50:00"/>
    <s v="May"/>
    <s v="Wednesday"/>
    <n v="7"/>
    <s v="None"/>
    <d v="2019-05-15T00:00:00"/>
    <d v="1899-12-30T15:50:00"/>
    <d v="1899-12-30T15:50:00"/>
    <d v="1899-12-30T15:57:00"/>
    <s v="No"/>
    <n v="566"/>
    <x v="0"/>
    <x v="0"/>
  </r>
  <r>
    <s v="T2"/>
    <s v="Rome"/>
    <x v="0"/>
    <s v="EI406"/>
    <d v="2019-05-15T15:55:00"/>
    <s v="May"/>
    <s v="Wednesday"/>
    <n v="21"/>
    <s v="Medium"/>
    <d v="2019-05-15T00:00:00"/>
    <d v="1899-12-30T15:55:00"/>
    <d v="1899-12-30T16:00:00"/>
    <d v="1899-12-30T16:16:00"/>
    <s v="Yes"/>
    <n v="566"/>
    <x v="0"/>
    <x v="0"/>
  </r>
  <r>
    <s v="T1"/>
    <s v="Bucharest"/>
    <x v="2"/>
    <s v="FR7346"/>
    <d v="2019-05-15T15:55:00"/>
    <s v="May"/>
    <s v="Wednesday"/>
    <n v="17"/>
    <s v="Short"/>
    <d v="2019-05-15T00:00:00"/>
    <d v="1899-12-30T15:55:00"/>
    <d v="1899-12-30T16:00:00"/>
    <d v="1899-12-30T16:12:00"/>
    <s v="No"/>
    <n v="520"/>
    <x v="2"/>
    <x v="2"/>
  </r>
  <r>
    <s v="T1"/>
    <s v="London - LCY"/>
    <x v="4"/>
    <s v="BA4467"/>
    <d v="2019-05-15T15:55:00"/>
    <s v="May"/>
    <s v="Wednesday"/>
    <n v="4"/>
    <s v="None"/>
    <d v="2019-05-15T00:00:00"/>
    <d v="1899-12-30T15:55:00"/>
    <d v="1899-12-30T16:00:00"/>
    <d v="1899-12-30T15:59:00"/>
    <s v="No"/>
    <n v="40"/>
    <x v="4"/>
    <x v="4"/>
  </r>
  <r>
    <s v="T1"/>
    <s v="London-LTN"/>
    <x v="2"/>
    <s v="FR337"/>
    <d v="2019-05-15T16:00:00"/>
    <s v="May"/>
    <s v="Wednesday"/>
    <n v="6"/>
    <s v="None"/>
    <d v="2019-05-15T00:00:00"/>
    <d v="1899-12-30T16:00:00"/>
    <d v="1899-12-30T16:00:00"/>
    <d v="1899-12-30T16:06:00"/>
    <s v="No"/>
    <n v="520"/>
    <x v="2"/>
    <x v="2"/>
  </r>
  <r>
    <s v="T2"/>
    <s v="Chicago"/>
    <x v="0"/>
    <s v="EI125"/>
    <d v="2019-05-15T16:00:00"/>
    <s v="May"/>
    <s v="Wednesday"/>
    <n v="5"/>
    <s v="None"/>
    <d v="2019-05-15T00:00:00"/>
    <d v="1899-12-30T16:00:00"/>
    <d v="1899-12-30T16:00:00"/>
    <d v="1899-12-30T16:05:00"/>
    <s v="No"/>
    <n v="566"/>
    <x v="0"/>
    <x v="0"/>
  </r>
  <r>
    <s v="T2"/>
    <s v="Seattle"/>
    <x v="0"/>
    <s v="EI143"/>
    <d v="2019-05-15T16:00:00"/>
    <s v="May"/>
    <s v="Wednesday"/>
    <n v="2"/>
    <s v="None"/>
    <d v="2019-05-15T00:00:00"/>
    <d v="1899-12-30T16:00:00"/>
    <d v="1899-12-30T16:00:00"/>
    <d v="1899-12-30T16:02:00"/>
    <s v="No"/>
    <n v="566"/>
    <x v="0"/>
    <x v="0"/>
  </r>
  <r>
    <s v="T2"/>
    <s v="Boston"/>
    <x v="0"/>
    <s v="EI137"/>
    <d v="2019-05-15T11:30:00"/>
    <s v="May"/>
    <s v="Wednesday"/>
    <n v="2"/>
    <s v="None"/>
    <d v="2019-05-15T00:00:00"/>
    <d v="1899-12-30T11:30:00"/>
    <d v="1899-12-30T11:30:00"/>
    <d v="1899-12-30T11:32:00"/>
    <s v="No"/>
    <n v="566"/>
    <x v="0"/>
    <x v="0"/>
  </r>
  <r>
    <s v="T2"/>
    <s v="Chicago"/>
    <x v="0"/>
    <s v="EI123"/>
    <d v="2019-05-15T11:30:00"/>
    <s v="May"/>
    <s v="Wednesday"/>
    <n v="0"/>
    <s v="None"/>
    <d v="2019-05-15T00:00:00"/>
    <d v="1899-12-30T11:30:00"/>
    <d v="1899-12-30T11:30:00"/>
    <d v="1899-12-30T11:30:00"/>
    <s v="No"/>
    <n v="566"/>
    <x v="0"/>
    <x v="0"/>
  </r>
  <r>
    <s v="T1"/>
    <s v="Copenhagen"/>
    <x v="2"/>
    <s v="FR632"/>
    <d v="2019-05-15T11:35:00"/>
    <s v="May"/>
    <s v="Wednesday"/>
    <n v="2"/>
    <s v="None"/>
    <d v="2019-05-15T00:00:00"/>
    <d v="1899-12-30T11:35:00"/>
    <d v="1899-12-30T11:40:00"/>
    <d v="1899-12-30T11:37:00"/>
    <s v="No"/>
    <n v="520"/>
    <x v="2"/>
    <x v="2"/>
  </r>
  <r>
    <s v="T2"/>
    <s v="New York"/>
    <x v="22"/>
    <s v="DL045"/>
    <d v="2019-05-15T11:35:00"/>
    <s v="May"/>
    <s v="Wednesday"/>
    <n v="9"/>
    <s v="None"/>
    <d v="2019-05-15T00:00:00"/>
    <d v="1899-12-30T11:35:00"/>
    <d v="1899-12-30T11:40:00"/>
    <d v="1899-12-30T11:44:00"/>
    <s v="No"/>
    <n v="17"/>
    <x v="19"/>
    <x v="21"/>
  </r>
  <r>
    <s v="T2"/>
    <s v="Lyon-Saint Exupery"/>
    <x v="0"/>
    <s v="EI552"/>
    <d v="2019-05-15T11:45:00"/>
    <s v="May"/>
    <s v="Wednesday"/>
    <n v="11"/>
    <s v="Short"/>
    <d v="2019-05-15T00:00:00"/>
    <d v="1899-12-30T11:45:00"/>
    <d v="1899-12-30T11:50:00"/>
    <d v="1899-12-30T11:56:00"/>
    <s v="No"/>
    <n v="566"/>
    <x v="0"/>
    <x v="0"/>
  </r>
  <r>
    <s v="T2"/>
    <s v="Faro"/>
    <x v="0"/>
    <s v="EI494"/>
    <d v="2019-05-15T11:45:00"/>
    <s v="May"/>
    <s v="Wednesday"/>
    <n v="31"/>
    <s v="Long"/>
    <d v="2019-05-15T00:00:00"/>
    <d v="1899-12-30T11:45:00"/>
    <d v="1899-12-30T11:50:00"/>
    <d v="1899-12-30T12:16:00"/>
    <s v="Yes"/>
    <n v="566"/>
    <x v="0"/>
    <x v="0"/>
  </r>
  <r>
    <s v="T1"/>
    <s v="Keflavik"/>
    <x v="25"/>
    <s v="FI417"/>
    <d v="2019-05-15T11:45:00"/>
    <s v="May"/>
    <s v="Wednesday"/>
    <n v="25"/>
    <s v="Medium"/>
    <d v="2019-05-15T00:00:00"/>
    <d v="1899-12-30T11:45:00"/>
    <d v="1899-12-30T11:50:00"/>
    <d v="1899-12-30T12:10:00"/>
    <s v="Yes"/>
    <n v="17"/>
    <x v="21"/>
    <x v="23"/>
  </r>
  <r>
    <s v="T1"/>
    <s v="London-STN"/>
    <x v="2"/>
    <s v="FR2272"/>
    <d v="2019-05-15T11:55:00"/>
    <s v="May"/>
    <s v="Wednesday"/>
    <n v="33"/>
    <s v="Long"/>
    <d v="2019-05-15T00:00:00"/>
    <d v="1899-12-30T11:55:00"/>
    <d v="1899-12-30T12:00:00"/>
    <d v="1899-12-30T12:28:00"/>
    <s v="Yes"/>
    <n v="520"/>
    <x v="2"/>
    <x v="2"/>
  </r>
  <r>
    <s v="T1"/>
    <s v="Eindhoven"/>
    <x v="2"/>
    <s v="FR1964"/>
    <d v="2019-05-15T12:00:00"/>
    <s v="May"/>
    <s v="Wednesday"/>
    <n v="34"/>
    <s v="Long"/>
    <d v="2019-05-15T00:00:00"/>
    <d v="1899-12-30T12:00:00"/>
    <d v="1899-12-30T12:00:00"/>
    <d v="1899-12-30T12:34:00"/>
    <s v="Yes"/>
    <n v="520"/>
    <x v="2"/>
    <x v="2"/>
  </r>
  <r>
    <s v="T2"/>
    <s v="London-LHR"/>
    <x v="0"/>
    <s v="EI164"/>
    <d v="2019-05-15T12:00:00"/>
    <s v="May"/>
    <s v="Wednesday"/>
    <n v="23"/>
    <s v="Medium"/>
    <d v="2019-05-15T00:00:00"/>
    <d v="1899-12-30T12:00:00"/>
    <d v="1899-12-30T12:00:00"/>
    <d v="1899-12-30T12:23:00"/>
    <s v="Yes"/>
    <n v="566"/>
    <x v="0"/>
    <x v="0"/>
  </r>
  <r>
    <s v="T2"/>
    <s v="Vienna"/>
    <x v="0"/>
    <s v="EI664"/>
    <d v="2019-05-15T12:15:00"/>
    <s v="May"/>
    <s v="Wednesday"/>
    <n v="1"/>
    <s v="None"/>
    <d v="2019-05-15T00:00:00"/>
    <d v="1899-12-30T12:15:00"/>
    <d v="1899-12-30T12:20:00"/>
    <d v="1899-12-30T12:16:00"/>
    <s v="No"/>
    <n v="566"/>
    <x v="0"/>
    <x v="0"/>
  </r>
  <r>
    <s v="T2"/>
    <s v="Marseille"/>
    <x v="0"/>
    <s v="EI514"/>
    <d v="2019-05-15T12:15:00"/>
    <s v="May"/>
    <s v="Wednesday"/>
    <n v="18"/>
    <s v="Short"/>
    <d v="2019-05-15T00:00:00"/>
    <d v="1899-12-30T12:15:00"/>
    <d v="1899-12-30T12:20:00"/>
    <d v="1899-12-30T12:33:00"/>
    <s v="No"/>
    <n v="566"/>
    <x v="0"/>
    <x v="0"/>
  </r>
  <r>
    <s v="T1"/>
    <s v="Birmingham"/>
    <x v="2"/>
    <s v="FR664"/>
    <d v="2019-05-15T10:35:00"/>
    <s v="May"/>
    <s v="Wednesday"/>
    <n v="2"/>
    <s v="None"/>
    <d v="2019-05-15T00:00:00"/>
    <d v="1899-12-30T10:35:00"/>
    <d v="1899-12-30T10:40:00"/>
    <d v="1899-12-30T10:37:00"/>
    <s v="No"/>
    <n v="520"/>
    <x v="2"/>
    <x v="2"/>
  </r>
  <r>
    <s v="T1"/>
    <s v="Lisbon"/>
    <x v="11"/>
    <s v="TP1323"/>
    <d v="2019-05-15T10:35:00"/>
    <s v="May"/>
    <s v="Wednesday"/>
    <n v="27"/>
    <s v="Medium"/>
    <d v="2019-05-15T00:00:00"/>
    <d v="1899-12-30T10:35:00"/>
    <d v="1899-12-30T10:40:00"/>
    <d v="1899-12-30T11:02:00"/>
    <s v="Yes"/>
    <n v="23"/>
    <x v="10"/>
    <x v="10"/>
  </r>
  <r>
    <s v="T1"/>
    <s v="Munich"/>
    <x v="12"/>
    <s v="LH2515"/>
    <d v="2019-05-15T10:35:00"/>
    <s v="May"/>
    <s v="Wednesday"/>
    <n v="4"/>
    <s v="None"/>
    <d v="2019-05-15T00:00:00"/>
    <d v="1899-12-30T10:35:00"/>
    <d v="1899-12-30T10:40:00"/>
    <d v="1899-12-30T10:39:00"/>
    <s v="No"/>
    <n v="17"/>
    <x v="11"/>
    <x v="11"/>
  </r>
  <r>
    <s v="T2"/>
    <s v="Birmingham"/>
    <x v="0"/>
    <s v="EI3264"/>
    <d v="2019-05-15T10:35:00"/>
    <s v="May"/>
    <s v="Wednesday"/>
    <n v="2"/>
    <s v="None"/>
    <d v="2019-05-15T00:00:00"/>
    <d v="1899-12-30T10:35:00"/>
    <d v="1899-12-30T10:40:00"/>
    <d v="1899-12-30T10:37:00"/>
    <s v="No"/>
    <n v="566"/>
    <x v="0"/>
    <x v="0"/>
  </r>
  <r>
    <s v="T2"/>
    <s v="New York"/>
    <x v="0"/>
    <s v="EI105"/>
    <d v="2019-05-15T10:50:00"/>
    <s v="May"/>
    <s v="Wednesday"/>
    <n v="5"/>
    <s v="None"/>
    <d v="2019-05-15T00:00:00"/>
    <d v="1899-12-30T10:50:00"/>
    <d v="1899-12-30T10:50:00"/>
    <d v="1899-12-30T10:55:00"/>
    <s v="No"/>
    <n v="566"/>
    <x v="0"/>
    <x v="0"/>
  </r>
  <r>
    <s v="T1"/>
    <s v="Istanbul"/>
    <x v="14"/>
    <s v="TK1976"/>
    <d v="2019-05-15T10:55:00"/>
    <s v="May"/>
    <s v="Wednesday"/>
    <n v="20"/>
    <s v="Medium"/>
    <d v="2019-05-15T00:00:00"/>
    <d v="1899-12-30T10:55:00"/>
    <d v="1899-12-30T11:00:00"/>
    <d v="1899-12-30T11:15:00"/>
    <s v="No"/>
    <n v="18"/>
    <x v="13"/>
    <x v="13"/>
  </r>
  <r>
    <s v="T1"/>
    <s v="London - LCY"/>
    <x v="4"/>
    <s v="BA4465"/>
    <d v="2019-05-15T10:55:00"/>
    <s v="May"/>
    <s v="Wednesday"/>
    <n v="38"/>
    <s v="Long"/>
    <d v="2019-05-15T00:00:00"/>
    <d v="1899-12-30T10:55:00"/>
    <d v="1899-12-30T11:00:00"/>
    <d v="1899-12-30T11:33:00"/>
    <s v="Yes"/>
    <n v="40"/>
    <x v="4"/>
    <x v="4"/>
  </r>
  <r>
    <s v="T2"/>
    <s v="Nice"/>
    <x v="0"/>
    <s v="EI544"/>
    <d v="2019-05-15T11:00:00"/>
    <s v="May"/>
    <s v="Wednesday"/>
    <n v="4"/>
    <s v="None"/>
    <d v="2019-05-15T00:00:00"/>
    <d v="1899-12-30T11:00:00"/>
    <d v="1899-12-30T11:00:00"/>
    <d v="1899-12-30T11:04:00"/>
    <s v="No"/>
    <n v="566"/>
    <x v="0"/>
    <x v="0"/>
  </r>
  <r>
    <s v="T1"/>
    <s v="Amsterdam"/>
    <x v="2"/>
    <s v="FR3102"/>
    <d v="2019-05-15T11:05:00"/>
    <s v="May"/>
    <s v="Wednesday"/>
    <n v="69"/>
    <s v="Long"/>
    <d v="2019-05-15T00:00:00"/>
    <d v="1899-12-30T11:05:00"/>
    <d v="1899-12-30T11:10:00"/>
    <d v="1899-12-30T12:14:00"/>
    <s v="Yes"/>
    <n v="520"/>
    <x v="2"/>
    <x v="2"/>
  </r>
  <r>
    <s v="T1"/>
    <s v="Amsterdam"/>
    <x v="7"/>
    <s v="KL946"/>
    <d v="2019-05-15T11:10:00"/>
    <s v="May"/>
    <s v="Wednesday"/>
    <n v="77"/>
    <s v="Long"/>
    <d v="2019-05-15T00:00:00"/>
    <d v="1899-12-30T11:10:00"/>
    <d v="1899-12-30T11:10:00"/>
    <d v="1899-12-30T12:27:00"/>
    <s v="Yes"/>
    <n v="50"/>
    <x v="6"/>
    <x v="6"/>
  </r>
  <r>
    <s v="T1"/>
    <s v="Zurich"/>
    <x v="26"/>
    <s v="LX401"/>
    <d v="2019-05-15T11:15:00"/>
    <s v="May"/>
    <s v="Wednesday"/>
    <n v="11"/>
    <s v="Short"/>
    <d v="2019-05-15T00:00:00"/>
    <d v="1899-12-30T11:15:00"/>
    <d v="1899-12-30T11:20:00"/>
    <d v="1899-12-30T11:26:00"/>
    <s v="No"/>
    <n v="14"/>
    <x v="22"/>
    <x v="24"/>
  </r>
  <r>
    <s v="T1"/>
    <s v="Paris-CDG"/>
    <x v="15"/>
    <s v="AF1717"/>
    <d v="2019-05-15T11:20:00"/>
    <s v="May"/>
    <s v="Wednesday"/>
    <n v="13"/>
    <s v="Short"/>
    <d v="2019-05-15T00:00:00"/>
    <d v="1899-12-30T11:20:00"/>
    <d v="1899-12-30T11:20:00"/>
    <d v="1899-12-30T11:33:00"/>
    <s v="No"/>
    <n v="12"/>
    <x v="14"/>
    <x v="14"/>
  </r>
  <r>
    <s v="T2"/>
    <s v="Newquay"/>
    <x v="0"/>
    <s v="EI3930"/>
    <d v="2019-05-15T11:20:00"/>
    <s v="May"/>
    <s v="Wednesday"/>
    <n v="0"/>
    <s v="None"/>
    <d v="2019-05-15T00:00:00"/>
    <d v="1899-12-30T11:20:00"/>
    <d v="1899-12-30T11:20:00"/>
    <d v="1899-12-30T11:20:00"/>
    <s v="No"/>
    <n v="566"/>
    <x v="0"/>
    <x v="0"/>
  </r>
  <r>
    <s v="T2"/>
    <s v="London - LCY"/>
    <x v="0"/>
    <s v="EI284"/>
    <d v="2019-05-15T11:20:00"/>
    <s v="May"/>
    <s v="Wednesday"/>
    <n v="9"/>
    <s v="None"/>
    <d v="2019-05-15T00:00:00"/>
    <d v="1899-12-30T11:20:00"/>
    <d v="1899-12-30T11:20:00"/>
    <d v="1899-12-30T11:29:00"/>
    <s v="No"/>
    <n v="566"/>
    <x v="0"/>
    <x v="0"/>
  </r>
  <r>
    <s v="T2"/>
    <s v="Newark"/>
    <x v="20"/>
    <s v="UA022"/>
    <d v="2019-05-15T09:20:00"/>
    <s v="May"/>
    <s v="Wednesday"/>
    <n v="58"/>
    <s v="Long"/>
    <d v="2019-05-15T00:00:00"/>
    <d v="1899-12-30T09:20:00"/>
    <d v="1899-12-30T09:20:00"/>
    <d v="1899-12-30T10:18:00"/>
    <s v="Yes"/>
    <n v="18"/>
    <x v="17"/>
    <x v="19"/>
  </r>
  <r>
    <s v="T1"/>
    <s v="Tallinn"/>
    <x v="2"/>
    <s v="FR1796"/>
    <d v="2019-05-15T09:25:00"/>
    <s v="May"/>
    <s v="Wednesday"/>
    <n v="0"/>
    <s v="None"/>
    <d v="2019-05-15T00:00:00"/>
    <d v="1899-12-30T09:25:00"/>
    <d v="1899-12-30T09:30:00"/>
    <d v="1899-12-30T09:25:00"/>
    <s v="No"/>
    <n v="520"/>
    <x v="2"/>
    <x v="2"/>
  </r>
  <r>
    <s v="T1"/>
    <s v="Faro"/>
    <x v="2"/>
    <s v="FR7034"/>
    <d v="2019-05-15T09:30:00"/>
    <s v="May"/>
    <s v="Wednesday"/>
    <n v="2"/>
    <s v="None"/>
    <d v="2019-05-15T00:00:00"/>
    <d v="1899-12-30T09:30:00"/>
    <d v="1899-12-30T09:30:00"/>
    <d v="1899-12-30T09:32:00"/>
    <s v="No"/>
    <n v="520"/>
    <x v="2"/>
    <x v="2"/>
  </r>
  <r>
    <s v="T2"/>
    <s v="London-LHR"/>
    <x v="0"/>
    <s v="EI156"/>
    <d v="2019-05-15T09:30:00"/>
    <s v="May"/>
    <s v="Wednesday"/>
    <n v="1"/>
    <s v="None"/>
    <d v="2019-05-15T00:00:00"/>
    <d v="1899-12-30T09:30:00"/>
    <d v="1899-12-30T09:30:00"/>
    <d v="1899-12-30T09:31:00"/>
    <s v="No"/>
    <n v="566"/>
    <x v="0"/>
    <x v="0"/>
  </r>
  <r>
    <s v="T1"/>
    <s v="Poznan"/>
    <x v="2"/>
    <s v="FR1974"/>
    <d v="2019-05-15T09:35:00"/>
    <s v="May"/>
    <s v="Wednesday"/>
    <n v="13"/>
    <s v="Short"/>
    <d v="2019-05-15T00:00:00"/>
    <d v="1899-12-30T09:35:00"/>
    <d v="1899-12-30T09:40:00"/>
    <d v="1899-12-30T09:48:00"/>
    <s v="No"/>
    <n v="520"/>
    <x v="2"/>
    <x v="2"/>
  </r>
  <r>
    <s v="T1"/>
    <s v="Abu Dhabi"/>
    <x v="27"/>
    <s v="EY042"/>
    <d v="2019-05-15T09:35:00"/>
    <s v="May"/>
    <s v="Wednesday"/>
    <n v="6"/>
    <s v="None"/>
    <d v="2019-05-15T00:00:00"/>
    <d v="1899-12-30T09:35:00"/>
    <d v="1899-12-30T09:40:00"/>
    <d v="1899-12-30T09:41:00"/>
    <s v="No"/>
    <n v="5"/>
    <x v="15"/>
    <x v="25"/>
  </r>
  <r>
    <s v="T2"/>
    <s v="London-LHR"/>
    <x v="0"/>
    <s v="EI158"/>
    <d v="2019-05-15T09:40:00"/>
    <s v="May"/>
    <s v="Wednesday"/>
    <n v="1"/>
    <s v="None"/>
    <d v="2019-05-15T00:00:00"/>
    <d v="1899-12-30T09:40:00"/>
    <d v="1899-12-30T09:40:00"/>
    <d v="1899-12-30T09:41:00"/>
    <s v="No"/>
    <n v="566"/>
    <x v="0"/>
    <x v="0"/>
  </r>
  <r>
    <s v="T2"/>
    <s v="Charlotte"/>
    <x v="18"/>
    <s v="AA725"/>
    <d v="2019-05-15T09:50:00"/>
    <s v="May"/>
    <s v="Wednesday"/>
    <n v="4"/>
    <s v="None"/>
    <d v="2019-05-15T00:00:00"/>
    <d v="1899-12-30T09:50:00"/>
    <d v="1899-12-30T09:50:00"/>
    <d v="1899-12-30T09:54:00"/>
    <s v="No"/>
    <n v="11"/>
    <x v="13"/>
    <x v="17"/>
  </r>
  <r>
    <s v="T2"/>
    <s v="Paris-CDG"/>
    <x v="0"/>
    <s v="EI524"/>
    <d v="2019-05-15T09:50:00"/>
    <s v="May"/>
    <s v="Wednesday"/>
    <n v="5"/>
    <s v="None"/>
    <d v="2019-05-15T00:00:00"/>
    <d v="1899-12-30T09:50:00"/>
    <d v="1899-12-30T09:50:00"/>
    <d v="1899-12-30T09:55:00"/>
    <s v="No"/>
    <n v="566"/>
    <x v="0"/>
    <x v="0"/>
  </r>
  <r>
    <s v="T2"/>
    <s v="Manchester"/>
    <x v="0"/>
    <s v="EI3322"/>
    <d v="2019-05-15T09:50:00"/>
    <s v="May"/>
    <s v="Wednesday"/>
    <n v="0"/>
    <s v="None"/>
    <d v="2019-05-15T00:00:00"/>
    <d v="1899-12-30T09:50:00"/>
    <d v="1899-12-30T09:50:00"/>
    <d v="1899-12-30T09:50:00"/>
    <s v="No"/>
    <n v="566"/>
    <x v="0"/>
    <x v="0"/>
  </r>
  <r>
    <s v="T2"/>
    <s v="Edinburgh"/>
    <x v="0"/>
    <s v="EI3252"/>
    <d v="2019-05-15T09:55:00"/>
    <s v="May"/>
    <s v="Wednesday"/>
    <n v="2"/>
    <s v="None"/>
    <d v="2019-05-15T00:00:00"/>
    <d v="1899-12-30T09:55:00"/>
    <d v="1899-12-30T10:00:00"/>
    <d v="1899-12-30T09:57:00"/>
    <s v="No"/>
    <n v="566"/>
    <x v="0"/>
    <x v="0"/>
  </r>
  <r>
    <s v="T2"/>
    <s v="Glasgow"/>
    <x v="0"/>
    <s v="EI3222"/>
    <d v="2019-05-15T10:00:00"/>
    <s v="May"/>
    <s v="Wednesday"/>
    <n v="15"/>
    <s v="Short"/>
    <d v="2019-05-15T00:00:00"/>
    <d v="1899-12-30T10:00:00"/>
    <d v="1899-12-30T10:00:00"/>
    <d v="1899-12-30T10:15:00"/>
    <s v="No"/>
    <n v="566"/>
    <x v="0"/>
    <x v="0"/>
  </r>
  <r>
    <s v="T2"/>
    <s v="Amsterdam"/>
    <x v="0"/>
    <s v="EI604"/>
    <d v="2019-05-15T10:00:00"/>
    <s v="May"/>
    <s v="Wednesday"/>
    <n v="33"/>
    <s v="Long"/>
    <d v="2019-05-15T00:00:00"/>
    <d v="1899-12-30T10:00:00"/>
    <d v="1899-12-30T10:00:00"/>
    <d v="1899-12-30T10:33:00"/>
    <s v="Yes"/>
    <n v="566"/>
    <x v="0"/>
    <x v="0"/>
  </r>
  <r>
    <s v="T1"/>
    <s v="Budapest"/>
    <x v="2"/>
    <s v="FR1025"/>
    <d v="2019-05-15T10:05:00"/>
    <s v="May"/>
    <s v="Wednesday"/>
    <n v="4"/>
    <s v="None"/>
    <d v="2019-05-15T00:00:00"/>
    <d v="1899-12-30T10:05:00"/>
    <d v="1899-12-30T10:10:00"/>
    <d v="1899-12-30T10:09:00"/>
    <s v="No"/>
    <n v="520"/>
    <x v="2"/>
    <x v="2"/>
  </r>
  <r>
    <s v="T1"/>
    <s v="Helsinki"/>
    <x v="29"/>
    <s v="AY1382"/>
    <d v="2019-05-15T10:15:00"/>
    <s v="May"/>
    <s v="Wednesday"/>
    <n v="3"/>
    <s v="None"/>
    <d v="2019-05-15T00:00:00"/>
    <d v="1899-12-30T10:15:00"/>
    <d v="1899-12-30T10:20:00"/>
    <d v="1899-12-30T10:18:00"/>
    <s v="No"/>
    <n v="9"/>
    <x v="15"/>
    <x v="27"/>
  </r>
  <r>
    <s v="T1"/>
    <s v="Riga"/>
    <x v="31"/>
    <s v="BT662"/>
    <d v="2019-05-15T09:15:00"/>
    <s v="May"/>
    <s v="Wednesday"/>
    <n v="28"/>
    <s v="Medium"/>
    <d v="2019-05-15T00:00:00"/>
    <d v="1899-12-30T09:15:00"/>
    <d v="1899-12-30T09:20:00"/>
    <d v="1899-12-30T09:43:00"/>
    <s v="Yes"/>
    <n v="3"/>
    <x v="24"/>
    <x v="28"/>
  </r>
  <r>
    <s v="T1"/>
    <s v="Cardiff"/>
    <x v="8"/>
    <s v="BE4522"/>
    <d v="2019-05-15T08:35:00"/>
    <s v="May"/>
    <s v="Wednesday"/>
    <n v="5"/>
    <s v="None"/>
    <d v="2019-05-15T00:00:00"/>
    <d v="1899-12-30T08:35:00"/>
    <d v="1899-12-30T08:40:00"/>
    <d v="1899-12-30T08:40:00"/>
    <s v="No"/>
    <n v="20"/>
    <x v="7"/>
    <x v="7"/>
  </r>
  <r>
    <s v="T1"/>
    <s v="Southampton"/>
    <x v="8"/>
    <s v="BE382"/>
    <d v="2019-05-15T08:40:00"/>
    <s v="May"/>
    <s v="Wednesday"/>
    <n v="5"/>
    <s v="None"/>
    <d v="2019-05-15T00:00:00"/>
    <d v="1899-12-30T08:40:00"/>
    <d v="1899-12-30T08:40:00"/>
    <d v="1899-12-30T08:45:00"/>
    <s v="No"/>
    <n v="20"/>
    <x v="7"/>
    <x v="7"/>
  </r>
  <r>
    <s v="T1"/>
    <s v="Amsterdam"/>
    <x v="7"/>
    <s v="KL934"/>
    <d v="2019-05-15T08:50:00"/>
    <s v="May"/>
    <s v="Wednesday"/>
    <n v="93"/>
    <s v="Long"/>
    <d v="2019-05-15T00:00:00"/>
    <d v="1899-12-30T08:50:00"/>
    <d v="1899-12-30T08:50:00"/>
    <d v="1899-12-30T10:23:00"/>
    <s v="Yes"/>
    <n v="50"/>
    <x v="6"/>
    <x v="6"/>
  </r>
  <r>
    <s v="T2"/>
    <s v="Newcastle"/>
    <x v="0"/>
    <s v="EI3350"/>
    <d v="2019-05-15T09:00:00"/>
    <s v="May"/>
    <s v="Wednesday"/>
    <n v="5"/>
    <s v="None"/>
    <d v="2019-05-15T00:00:00"/>
    <d v="1899-12-30T09:00:00"/>
    <d v="1899-12-30T09:00:00"/>
    <d v="1899-12-30T09:05:00"/>
    <s v="No"/>
    <n v="566"/>
    <x v="0"/>
    <x v="0"/>
  </r>
  <r>
    <s v="T1"/>
    <s v="Frankfurt"/>
    <x v="12"/>
    <s v="LH977"/>
    <d v="2019-05-15T09:10:00"/>
    <s v="May"/>
    <s v="Wednesday"/>
    <n v="1"/>
    <s v="None"/>
    <d v="2019-05-15T00:00:00"/>
    <d v="1899-12-30T09:10:00"/>
    <d v="1899-12-30T09:10:00"/>
    <d v="1899-12-30T09:11:00"/>
    <s v="No"/>
    <n v="17"/>
    <x v="11"/>
    <x v="11"/>
  </r>
  <r>
    <s v="T2"/>
    <s v="Dubrovnik"/>
    <x v="0"/>
    <s v="EI476"/>
    <d v="2019-05-15T07:20:00"/>
    <s v="May"/>
    <s v="Wednesday"/>
    <n v="7"/>
    <s v="None"/>
    <d v="2019-05-15T00:00:00"/>
    <d v="1899-12-30T07:20:00"/>
    <d v="1899-12-30T07:20:00"/>
    <d v="1899-12-30T07:27:00"/>
    <s v="No"/>
    <n v="566"/>
    <x v="0"/>
    <x v="0"/>
  </r>
  <r>
    <s v="T1"/>
    <s v="Berlin"/>
    <x v="2"/>
    <s v="FR8556"/>
    <d v="2019-05-15T07:20:00"/>
    <s v="May"/>
    <s v="Wednesday"/>
    <n v="0"/>
    <s v="None"/>
    <d v="2019-05-15T00:00:00"/>
    <d v="1899-12-30T07:20:00"/>
    <d v="1899-12-30T07:20:00"/>
    <d v="1899-12-30T07:20:00"/>
    <s v="No"/>
    <n v="520"/>
    <x v="2"/>
    <x v="2"/>
  </r>
  <r>
    <s v="T1"/>
    <s v="Zadar"/>
    <x v="2"/>
    <s v="FR7312"/>
    <d v="2019-05-15T07:20:00"/>
    <s v="May"/>
    <s v="Wednesday"/>
    <n v="4"/>
    <s v="None"/>
    <d v="2019-05-15T00:00:00"/>
    <d v="1899-12-30T07:20:00"/>
    <d v="1899-12-30T07:20:00"/>
    <d v="1899-12-30T07:24:00"/>
    <s v="No"/>
    <n v="520"/>
    <x v="2"/>
    <x v="2"/>
  </r>
  <r>
    <s v="T2"/>
    <s v="London-LGW"/>
    <x v="0"/>
    <s v="EI230"/>
    <d v="2019-05-15T07:20:00"/>
    <s v="May"/>
    <s v="Wednesday"/>
    <n v="8"/>
    <s v="None"/>
    <d v="2019-05-15T00:00:00"/>
    <d v="1899-12-30T07:20:00"/>
    <d v="1899-12-30T07:20:00"/>
    <d v="1899-12-30T07:28:00"/>
    <s v="No"/>
    <n v="566"/>
    <x v="0"/>
    <x v="0"/>
  </r>
  <r>
    <s v="T1"/>
    <s v="Athens"/>
    <x v="2"/>
    <s v="FR4518"/>
    <d v="2019-05-15T07:20:00"/>
    <s v="May"/>
    <s v="Wednesday"/>
    <n v="36"/>
    <s v="Long"/>
    <d v="2019-05-15T00:00:00"/>
    <d v="1899-12-30T07:20:00"/>
    <d v="1899-12-30T07:20:00"/>
    <d v="1899-12-30T07:56:00"/>
    <s v="Yes"/>
    <n v="520"/>
    <x v="2"/>
    <x v="2"/>
  </r>
  <r>
    <s v="T1"/>
    <s v="Alicante"/>
    <x v="2"/>
    <s v="FR7762"/>
    <d v="2019-05-15T07:20:00"/>
    <s v="May"/>
    <s v="Wednesday"/>
    <n v="6"/>
    <s v="None"/>
    <d v="2019-05-15T00:00:00"/>
    <d v="1899-12-30T07:20:00"/>
    <d v="1899-12-30T07:20:00"/>
    <d v="1899-12-30T07:26:00"/>
    <s v="No"/>
    <n v="520"/>
    <x v="2"/>
    <x v="2"/>
  </r>
  <r>
    <s v="T1"/>
    <s v="London-LHR"/>
    <x v="4"/>
    <s v="BA831"/>
    <d v="2019-05-15T07:30:00"/>
    <s v="May"/>
    <s v="Wednesday"/>
    <n v="0"/>
    <s v="None"/>
    <d v="2019-05-15T00:00:00"/>
    <d v="1899-12-30T07:30:00"/>
    <d v="1899-12-30T07:30:00"/>
    <d v="1899-12-30T07:30:00"/>
    <s v="No"/>
    <n v="40"/>
    <x v="4"/>
    <x v="4"/>
  </r>
  <r>
    <s v="T2"/>
    <s v="London-LHR"/>
    <x v="0"/>
    <s v="EI154"/>
    <d v="2019-05-15T07:30:00"/>
    <s v="May"/>
    <s v="Wednesday"/>
    <n v="4"/>
    <s v="None"/>
    <d v="2019-05-15T00:00:00"/>
    <d v="1899-12-30T07:30:00"/>
    <d v="1899-12-30T07:30:00"/>
    <d v="1899-12-30T07:34:00"/>
    <s v="No"/>
    <n v="566"/>
    <x v="0"/>
    <x v="0"/>
  </r>
  <r>
    <s v="T2"/>
    <s v="Lanzarote"/>
    <x v="0"/>
    <s v="EI776"/>
    <d v="2019-05-15T07:30:00"/>
    <s v="May"/>
    <s v="Wednesday"/>
    <n v="4"/>
    <s v="None"/>
    <d v="2019-05-15T00:00:00"/>
    <d v="1899-12-30T07:30:00"/>
    <d v="1899-12-30T07:30:00"/>
    <d v="1899-12-30T07:34:00"/>
    <s v="No"/>
    <n v="566"/>
    <x v="0"/>
    <x v="0"/>
  </r>
  <r>
    <s v="T2"/>
    <s v="London - LCY"/>
    <x v="0"/>
    <s v="EI282"/>
    <d v="2019-05-15T07:30:00"/>
    <s v="May"/>
    <s v="Wednesday"/>
    <n v="11"/>
    <s v="Short"/>
    <d v="2019-05-15T00:00:00"/>
    <d v="1899-12-30T07:30:00"/>
    <d v="1899-12-30T07:30:00"/>
    <d v="1899-12-30T07:41:00"/>
    <s v="No"/>
    <n v="566"/>
    <x v="0"/>
    <x v="0"/>
  </r>
  <r>
    <s v="T1"/>
    <s v="London-LGW"/>
    <x v="2"/>
    <s v="FR112"/>
    <d v="2019-05-15T07:35:00"/>
    <s v="May"/>
    <s v="Wednesday"/>
    <n v="0"/>
    <s v="None"/>
    <d v="2019-05-15T00:00:00"/>
    <d v="1899-12-30T07:35:00"/>
    <d v="1899-12-30T07:40:00"/>
    <d v="1899-12-30T07:35:00"/>
    <s v="No"/>
    <n v="520"/>
    <x v="2"/>
    <x v="2"/>
  </r>
  <r>
    <s v="T1"/>
    <s v="Frankfurt"/>
    <x v="2"/>
    <s v="FR380"/>
    <d v="2019-05-15T07:40:00"/>
    <s v="May"/>
    <s v="Wednesday"/>
    <n v="1"/>
    <s v="None"/>
    <d v="2019-05-15T00:00:00"/>
    <d v="1899-12-30T07:40:00"/>
    <d v="1899-12-30T07:40:00"/>
    <d v="1899-12-30T07:41:00"/>
    <s v="No"/>
    <n v="520"/>
    <x v="2"/>
    <x v="2"/>
  </r>
  <r>
    <s v="T2"/>
    <s v="Faro"/>
    <x v="0"/>
    <s v="EI492"/>
    <d v="2019-05-15T07:40:00"/>
    <s v="May"/>
    <s v="Wednesday"/>
    <n v="7"/>
    <s v="None"/>
    <d v="2019-05-15T00:00:00"/>
    <d v="1899-12-30T07:40:00"/>
    <d v="1899-12-30T07:40:00"/>
    <d v="1899-12-30T07:47:00"/>
    <s v="No"/>
    <n v="566"/>
    <x v="0"/>
    <x v="0"/>
  </r>
  <r>
    <s v="T2"/>
    <s v="Edinburgh"/>
    <x v="0"/>
    <s v="EI3550"/>
    <d v="2019-05-15T07:40:00"/>
    <s v="May"/>
    <s v="Wednesday"/>
    <n v="2"/>
    <s v="None"/>
    <d v="2019-05-15T00:00:00"/>
    <d v="1899-12-30T07:40:00"/>
    <d v="1899-12-30T07:40:00"/>
    <d v="1899-12-30T07:42:00"/>
    <s v="No"/>
    <n v="566"/>
    <x v="0"/>
    <x v="0"/>
  </r>
  <r>
    <s v="T1"/>
    <s v="Lodz"/>
    <x v="2"/>
    <s v="FR1978"/>
    <d v="2019-05-15T07:40:00"/>
    <s v="May"/>
    <s v="Wednesday"/>
    <n v="11"/>
    <s v="Short"/>
    <d v="2019-05-15T00:00:00"/>
    <d v="1899-12-30T07:40:00"/>
    <d v="1899-12-30T07:40:00"/>
    <d v="1899-12-30T07:51:00"/>
    <s v="No"/>
    <n v="520"/>
    <x v="2"/>
    <x v="2"/>
  </r>
  <r>
    <s v="T2"/>
    <s v="Venice"/>
    <x v="0"/>
    <s v="EI422"/>
    <d v="2019-05-15T07:40:00"/>
    <s v="May"/>
    <s v="Wednesday"/>
    <n v="1"/>
    <s v="None"/>
    <d v="2019-05-15T00:00:00"/>
    <d v="1899-12-30T07:40:00"/>
    <d v="1899-12-30T07:40:00"/>
    <d v="1899-12-30T07:41:00"/>
    <s v="No"/>
    <n v="566"/>
    <x v="0"/>
    <x v="0"/>
  </r>
  <r>
    <s v="T1"/>
    <s v="Leeds Bradford"/>
    <x v="2"/>
    <s v="FR152"/>
    <d v="2019-05-15T08:00:00"/>
    <s v="May"/>
    <s v="Wednesday"/>
    <n v="0"/>
    <s v="None"/>
    <d v="2019-05-15T00:00:00"/>
    <d v="1899-12-30T08:00:00"/>
    <d v="1899-12-30T08:00:00"/>
    <d v="1899-12-30T08:00:00"/>
    <s v="No"/>
    <n v="520"/>
    <x v="2"/>
    <x v="2"/>
  </r>
  <r>
    <s v="T1"/>
    <s v="London-STN"/>
    <x v="2"/>
    <s v="FR206"/>
    <d v="2019-05-15T08:20:00"/>
    <s v="May"/>
    <s v="Wednesday"/>
    <n v="12"/>
    <s v="Short"/>
    <d v="2019-05-15T00:00:00"/>
    <d v="1899-12-30T08:20:00"/>
    <d v="1899-12-30T08:20:00"/>
    <d v="1899-12-30T08:32:00"/>
    <s v="No"/>
    <n v="520"/>
    <x v="2"/>
    <x v="2"/>
  </r>
  <r>
    <s v="T1"/>
    <s v="Malaga"/>
    <x v="2"/>
    <s v="FR7048"/>
    <d v="2019-05-15T06:25:00"/>
    <s v="May"/>
    <s v="Wednesday"/>
    <n v="2"/>
    <s v="None"/>
    <d v="2019-05-15T00:00:00"/>
    <d v="1899-12-30T06:25:00"/>
    <d v="1899-12-30T06:30:00"/>
    <d v="1899-12-30T06:27:00"/>
    <s v="No"/>
    <n v="520"/>
    <x v="2"/>
    <x v="2"/>
  </r>
  <r>
    <s v="T1"/>
    <s v="Birmingham"/>
    <x v="2"/>
    <s v="FR662"/>
    <d v="2019-05-15T06:25:00"/>
    <s v="May"/>
    <s v="Wednesday"/>
    <n v="5"/>
    <s v="None"/>
    <d v="2019-05-15T00:00:00"/>
    <d v="1899-12-30T06:25:00"/>
    <d v="1899-12-30T06:30:00"/>
    <d v="1899-12-30T06:30:00"/>
    <s v="No"/>
    <n v="520"/>
    <x v="2"/>
    <x v="2"/>
  </r>
  <r>
    <s v="T1"/>
    <s v="Amsterdam"/>
    <x v="2"/>
    <s v="FR3100"/>
    <d v="2019-05-15T06:25:00"/>
    <s v="May"/>
    <s v="Wednesday"/>
    <n v="34"/>
    <s v="Long"/>
    <d v="2019-05-15T00:00:00"/>
    <d v="1899-12-30T06:25:00"/>
    <d v="1899-12-30T06:30:00"/>
    <d v="1899-12-30T06:59:00"/>
    <s v="Yes"/>
    <n v="520"/>
    <x v="2"/>
    <x v="2"/>
  </r>
  <r>
    <s v="T1"/>
    <s v="Brussels"/>
    <x v="2"/>
    <s v="FR1452"/>
    <d v="2019-05-15T06:30:00"/>
    <s v="May"/>
    <s v="Wednesday"/>
    <n v="16"/>
    <s v="Short"/>
    <d v="2019-05-15T00:00:00"/>
    <d v="1899-12-30T06:30:00"/>
    <d v="1899-12-30T06:30:00"/>
    <d v="1899-12-30T06:46:00"/>
    <s v="No"/>
    <n v="520"/>
    <x v="2"/>
    <x v="2"/>
  </r>
  <r>
    <s v="T2"/>
    <s v="London-LHR"/>
    <x v="0"/>
    <s v="EI152"/>
    <d v="2019-05-15T06:30:00"/>
    <s v="May"/>
    <s v="Wednesday"/>
    <n v="1"/>
    <s v="None"/>
    <d v="2019-05-15T00:00:00"/>
    <d v="1899-12-30T06:30:00"/>
    <d v="1899-12-30T06:30:00"/>
    <d v="1899-12-30T06:31:00"/>
    <s v="No"/>
    <n v="566"/>
    <x v="0"/>
    <x v="0"/>
  </r>
  <r>
    <s v="T2"/>
    <s v="Birmingham"/>
    <x v="0"/>
    <s v="EI262"/>
    <d v="2019-05-15T06:30:00"/>
    <s v="May"/>
    <s v="Wednesday"/>
    <n v="0"/>
    <s v="None"/>
    <d v="2019-05-15T00:00:00"/>
    <d v="1899-12-30T06:30:00"/>
    <d v="1899-12-30T06:30:00"/>
    <d v="1899-12-30T06:30:00"/>
    <s v="No"/>
    <n v="566"/>
    <x v="0"/>
    <x v="0"/>
  </r>
  <r>
    <s v="T1"/>
    <s v="London-LGW"/>
    <x v="2"/>
    <s v="FR120"/>
    <d v="2019-05-15T06:30:00"/>
    <s v="May"/>
    <s v="Wednesday"/>
    <n v="0"/>
    <s v="None"/>
    <d v="2019-05-15T00:00:00"/>
    <d v="1899-12-30T06:30:00"/>
    <d v="1899-12-30T06:30:00"/>
    <d v="1899-12-30T06:30:00"/>
    <s v="No"/>
    <n v="520"/>
    <x v="2"/>
    <x v="2"/>
  </r>
  <r>
    <s v="T2"/>
    <s v="London - LCY"/>
    <x v="0"/>
    <s v="EI280"/>
    <d v="2019-05-15T06:40:00"/>
    <s v="May"/>
    <s v="Wednesday"/>
    <n v="10"/>
    <s v="Short"/>
    <d v="2019-05-15T00:00:00"/>
    <d v="1899-12-30T06:40:00"/>
    <d v="1899-12-30T06:40:00"/>
    <d v="1899-12-30T06:50:00"/>
    <s v="No"/>
    <n v="566"/>
    <x v="0"/>
    <x v="0"/>
  </r>
  <r>
    <s v="T2"/>
    <s v="Paris-CDG"/>
    <x v="0"/>
    <s v="EI520"/>
    <d v="2019-05-15T06:40:00"/>
    <s v="May"/>
    <s v="Wednesday"/>
    <n v="14"/>
    <s v="Short"/>
    <d v="2019-05-15T00:00:00"/>
    <d v="1899-12-30T06:40:00"/>
    <d v="1899-12-30T06:40:00"/>
    <d v="1899-12-30T06:54:00"/>
    <s v="No"/>
    <n v="566"/>
    <x v="0"/>
    <x v="0"/>
  </r>
  <r>
    <s v="T2"/>
    <s v="Edinburgh"/>
    <x v="0"/>
    <s v="EI3250"/>
    <d v="2019-05-15T06:40:00"/>
    <s v="May"/>
    <s v="Wednesday"/>
    <n v="3"/>
    <s v="None"/>
    <d v="2019-05-15T00:00:00"/>
    <d v="1899-12-30T06:40:00"/>
    <d v="1899-12-30T06:40:00"/>
    <d v="1899-12-30T06:43:00"/>
    <s v="No"/>
    <n v="566"/>
    <x v="0"/>
    <x v="0"/>
  </r>
  <r>
    <s v="T2"/>
    <s v="Bristol"/>
    <x v="0"/>
    <s v="EI3280"/>
    <d v="2019-05-15T06:40:00"/>
    <s v="May"/>
    <s v="Wednesday"/>
    <n v="2"/>
    <s v="None"/>
    <d v="2019-05-15T00:00:00"/>
    <d v="1899-12-30T06:40:00"/>
    <d v="1899-12-30T06:40:00"/>
    <d v="1899-12-30T06:42:00"/>
    <s v="No"/>
    <n v="566"/>
    <x v="0"/>
    <x v="0"/>
  </r>
  <r>
    <s v="T2"/>
    <s v="Berlin"/>
    <x v="0"/>
    <s v="EI330"/>
    <d v="2019-05-15T06:45:00"/>
    <s v="May"/>
    <s v="Wednesday"/>
    <n v="5"/>
    <s v="None"/>
    <d v="2019-05-15T00:00:00"/>
    <d v="1899-12-30T06:45:00"/>
    <d v="1899-12-30T06:50:00"/>
    <d v="1899-12-30T06:50:00"/>
    <s v="No"/>
    <n v="566"/>
    <x v="0"/>
    <x v="0"/>
  </r>
  <r>
    <s v="T1"/>
    <s v="Lisbon"/>
    <x v="2"/>
    <s v="FR7328"/>
    <d v="2019-05-15T06:45:00"/>
    <s v="May"/>
    <s v="Wednesday"/>
    <n v="7"/>
    <s v="None"/>
    <d v="2019-05-15T00:00:00"/>
    <d v="1899-12-30T06:45:00"/>
    <d v="1899-12-30T06:50:00"/>
    <d v="1899-12-30T06:52:00"/>
    <s v="No"/>
    <n v="520"/>
    <x v="2"/>
    <x v="2"/>
  </r>
  <r>
    <s v="T2"/>
    <s v="Barcelona"/>
    <x v="0"/>
    <s v="EI562"/>
    <d v="2019-05-15T06:45:00"/>
    <s v="May"/>
    <s v="Wednesday"/>
    <n v="6"/>
    <s v="None"/>
    <d v="2019-05-15T00:00:00"/>
    <d v="1899-12-30T06:45:00"/>
    <d v="1899-12-30T06:50:00"/>
    <d v="1899-12-30T06:51:00"/>
    <s v="No"/>
    <n v="566"/>
    <x v="0"/>
    <x v="0"/>
  </r>
  <r>
    <s v="T2"/>
    <s v="Glasgow"/>
    <x v="0"/>
    <s v="EI3220"/>
    <d v="2019-05-15T06:50:00"/>
    <s v="May"/>
    <s v="Wednesday"/>
    <n v="5"/>
    <s v="None"/>
    <d v="2019-05-15T00:00:00"/>
    <d v="1899-12-30T06:50:00"/>
    <d v="1899-12-30T06:50:00"/>
    <d v="1899-12-30T06:55:00"/>
    <s v="No"/>
    <n v="566"/>
    <x v="0"/>
    <x v="0"/>
  </r>
  <r>
    <s v="T1"/>
    <s v="Palermo"/>
    <x v="2"/>
    <s v="FR7134"/>
    <d v="2019-05-15T06:50:00"/>
    <s v="May"/>
    <s v="Wednesday"/>
    <n v="13"/>
    <s v="Short"/>
    <d v="2019-05-15T00:00:00"/>
    <d v="1899-12-30T06:50:00"/>
    <d v="1899-12-30T06:50:00"/>
    <d v="1899-12-30T07:03:00"/>
    <s v="No"/>
    <n v="520"/>
    <x v="2"/>
    <x v="2"/>
  </r>
  <r>
    <s v="T2"/>
    <s v="Dusseldorf"/>
    <x v="0"/>
    <s v="EI692"/>
    <d v="2019-05-15T06:50:00"/>
    <s v="May"/>
    <s v="Wednesday"/>
    <n v="19"/>
    <s v="Short"/>
    <d v="2019-05-15T00:00:00"/>
    <d v="1899-12-30T06:50:00"/>
    <d v="1899-12-30T06:50:00"/>
    <d v="1899-12-30T07:09:00"/>
    <s v="No"/>
    <n v="566"/>
    <x v="0"/>
    <x v="0"/>
  </r>
  <r>
    <s v="T1"/>
    <s v="Milan-BGY"/>
    <x v="2"/>
    <s v="FR9428"/>
    <d v="2019-05-15T06:50:00"/>
    <s v="May"/>
    <s v="Wednesday"/>
    <n v="17"/>
    <s v="Short"/>
    <d v="2019-05-15T00:00:00"/>
    <d v="1899-12-30T06:50:00"/>
    <d v="1899-12-30T06:50:00"/>
    <d v="1899-12-30T07:07:00"/>
    <s v="No"/>
    <n v="520"/>
    <x v="2"/>
    <x v="2"/>
  </r>
  <r>
    <s v="T2"/>
    <s v="Brussels"/>
    <x v="0"/>
    <s v="EI630"/>
    <d v="2019-05-15T06:50:00"/>
    <s v="May"/>
    <s v="Wednesday"/>
    <n v="14"/>
    <s v="Short"/>
    <d v="2019-05-15T00:00:00"/>
    <d v="1899-12-30T06:50:00"/>
    <d v="1899-12-30T06:50:00"/>
    <d v="1899-12-30T07:04:00"/>
    <s v="No"/>
    <n v="566"/>
    <x v="0"/>
    <x v="0"/>
  </r>
  <r>
    <s v="T1"/>
    <s v="Rome"/>
    <x v="2"/>
    <s v="FR9432"/>
    <d v="2019-05-15T06:50:00"/>
    <s v="May"/>
    <s v="Wednesday"/>
    <n v="3"/>
    <s v="None"/>
    <d v="2019-05-15T00:00:00"/>
    <d v="1899-12-30T06:50:00"/>
    <d v="1899-12-30T06:50:00"/>
    <d v="1899-12-30T06:53:00"/>
    <s v="No"/>
    <n v="520"/>
    <x v="2"/>
    <x v="2"/>
  </r>
  <r>
    <s v="T2"/>
    <s v="Frankfurt"/>
    <x v="0"/>
    <s v="EI650"/>
    <d v="2019-05-15T07:00:00"/>
    <s v="May"/>
    <s v="Wednesday"/>
    <n v="20"/>
    <s v="Medium"/>
    <d v="2019-05-15T00:00:00"/>
    <d v="1899-12-30T07:00:00"/>
    <d v="1899-12-30T07:00:00"/>
    <d v="1899-12-30T07:20:00"/>
    <s v="No"/>
    <n v="566"/>
    <x v="0"/>
    <x v="0"/>
  </r>
  <r>
    <s v="T2"/>
    <s v="Milan"/>
    <x v="0"/>
    <s v="EI432"/>
    <d v="2019-05-15T07:00:00"/>
    <s v="May"/>
    <s v="Wednesday"/>
    <n v="15"/>
    <s v="Short"/>
    <d v="2019-05-15T00:00:00"/>
    <d v="1899-12-30T07:00:00"/>
    <d v="1899-12-30T07:00:00"/>
    <d v="1899-12-30T07:15:00"/>
    <s v="No"/>
    <n v="566"/>
    <x v="0"/>
    <x v="0"/>
  </r>
  <r>
    <s v="T2"/>
    <s v="Malaga"/>
    <x v="0"/>
    <s v="EI582"/>
    <d v="2019-05-15T07:00:00"/>
    <s v="May"/>
    <s v="Wednesday"/>
    <n v="10"/>
    <s v="Short"/>
    <d v="2019-05-15T00:00:00"/>
    <d v="1899-12-30T07:00:00"/>
    <d v="1899-12-30T07:00:00"/>
    <d v="1899-12-30T07:10:00"/>
    <s v="No"/>
    <n v="566"/>
    <x v="0"/>
    <x v="0"/>
  </r>
  <r>
    <s v="T1"/>
    <s v="London - LCY"/>
    <x v="4"/>
    <s v="BA4461"/>
    <d v="2019-05-15T07:00:00"/>
    <s v="May"/>
    <s v="Wednesday"/>
    <n v="16"/>
    <s v="Short"/>
    <d v="2019-05-15T00:00:00"/>
    <d v="1899-12-30T07:00:00"/>
    <d v="1899-12-30T07:00:00"/>
    <d v="1899-12-30T07:16:00"/>
    <s v="No"/>
    <n v="40"/>
    <x v="4"/>
    <x v="4"/>
  </r>
  <r>
    <s v="T2"/>
    <s v="Zurich"/>
    <x v="0"/>
    <s v="EI342"/>
    <d v="2019-05-15T07:10:00"/>
    <s v="May"/>
    <s v="Wednesday"/>
    <n v="13"/>
    <s v="Short"/>
    <d v="2019-05-15T00:00:00"/>
    <d v="1899-12-30T07:10:00"/>
    <d v="1899-12-30T07:10:00"/>
    <d v="1899-12-30T07:23:00"/>
    <s v="No"/>
    <n v="566"/>
    <x v="0"/>
    <x v="0"/>
  </r>
  <r>
    <s v="T2"/>
    <s v="Munich"/>
    <x v="0"/>
    <s v="EI352"/>
    <d v="2019-05-15T07:10:00"/>
    <s v="May"/>
    <s v="Wednesday"/>
    <n v="4"/>
    <s v="None"/>
    <d v="2019-05-15T00:00:00"/>
    <d v="1899-12-30T07:10:00"/>
    <d v="1899-12-30T07:10:00"/>
    <d v="1899-12-30T07:14:00"/>
    <s v="No"/>
    <n v="566"/>
    <x v="0"/>
    <x v="0"/>
  </r>
  <r>
    <s v="T2"/>
    <s v="Naples"/>
    <x v="0"/>
    <s v="EI450"/>
    <d v="2019-05-15T07:10:00"/>
    <s v="May"/>
    <s v="Wednesday"/>
    <n v="35"/>
    <s v="Long"/>
    <d v="2019-05-15T00:00:00"/>
    <d v="1899-12-30T07:10:00"/>
    <d v="1899-12-30T07:10:00"/>
    <d v="1899-12-30T07:45:00"/>
    <s v="Yes"/>
    <n v="566"/>
    <x v="0"/>
    <x v="0"/>
  </r>
  <r>
    <s v="T2"/>
    <s v="Leeds Bradford"/>
    <x v="0"/>
    <s v="EI3390"/>
    <d v="2019-05-15T07:10:00"/>
    <s v="May"/>
    <s v="Wednesday"/>
    <n v="16"/>
    <s v="Short"/>
    <d v="2019-05-15T00:00:00"/>
    <d v="1899-12-30T07:10:00"/>
    <d v="1899-12-30T07:10:00"/>
    <d v="1899-12-30T07:26:00"/>
    <s v="No"/>
    <n v="566"/>
    <x v="0"/>
    <x v="0"/>
  </r>
  <r>
    <s v="T1"/>
    <s v="Glasgow"/>
    <x v="2"/>
    <s v="FR5772"/>
    <d v="2019-05-15T07:15:00"/>
    <s v="May"/>
    <s v="Wednesday"/>
    <n v="1"/>
    <s v="None"/>
    <d v="2019-05-15T00:00:00"/>
    <d v="1899-12-30T07:15:00"/>
    <d v="1899-12-30T07:20:00"/>
    <d v="1899-12-30T07:16:00"/>
    <s v="No"/>
    <n v="520"/>
    <x v="2"/>
    <x v="2"/>
  </r>
  <r>
    <s v="T1"/>
    <s v="Munich"/>
    <x v="12"/>
    <s v="LH2521"/>
    <d v="2019-05-15T05:35:00"/>
    <s v="May"/>
    <s v="Wednesday"/>
    <n v="3"/>
    <s v="None"/>
    <d v="2019-05-15T00:00:00"/>
    <d v="1899-12-30T05:35:00"/>
    <d v="1899-12-30T05:40:00"/>
    <d v="1899-12-30T05:38:00"/>
    <s v="No"/>
    <n v="17"/>
    <x v="11"/>
    <x v="11"/>
  </r>
  <r>
    <s v="T1"/>
    <s v="Dalaman"/>
    <x v="2"/>
    <s v="FR4620"/>
    <d v="2019-05-15T05:55:00"/>
    <s v="May"/>
    <s v="Wednesday"/>
    <n v="55"/>
    <s v="Long"/>
    <d v="2019-05-15T00:00:00"/>
    <d v="1899-12-30T05:55:00"/>
    <d v="1899-12-30T06:00:00"/>
    <d v="1899-12-30T06:50:00"/>
    <s v="Yes"/>
    <n v="520"/>
    <x v="2"/>
    <x v="2"/>
  </r>
  <r>
    <s v="T1"/>
    <s v="Ibiza"/>
    <x v="10"/>
    <s v="TOM1396"/>
    <d v="2019-05-15T05:55:00"/>
    <s v="May"/>
    <s v="Wednesday"/>
    <n v="8"/>
    <s v="None"/>
    <d v="2019-05-15T00:00:00"/>
    <d v="1899-12-30T05:55:00"/>
    <d v="1899-12-30T06:00:00"/>
    <d v="1899-12-30T06:03:00"/>
    <s v="No"/>
    <n v="29"/>
    <x v="9"/>
    <x v="9"/>
  </r>
  <r>
    <s v="T1"/>
    <s v="Amsterdam"/>
    <x v="7"/>
    <s v="KL932"/>
    <d v="2019-05-15T05:55:00"/>
    <s v="May"/>
    <s v="Wednesday"/>
    <n v="10"/>
    <s v="Short"/>
    <d v="2019-05-15T00:00:00"/>
    <d v="1899-12-30T05:55:00"/>
    <d v="1899-12-30T06:00:00"/>
    <d v="1899-12-30T06:05:00"/>
    <s v="No"/>
    <n v="50"/>
    <x v="6"/>
    <x v="6"/>
  </r>
  <r>
    <s v="T1"/>
    <s v="Munich"/>
    <x v="2"/>
    <s v="FR8994"/>
    <d v="2019-05-15T06:10:00"/>
    <s v="May"/>
    <s v="Wednesday"/>
    <n v="3"/>
    <s v="None"/>
    <d v="2019-05-15T00:00:00"/>
    <d v="1899-12-30T06:10:00"/>
    <d v="1899-12-30T06:10:00"/>
    <d v="1899-12-30T06:13:00"/>
    <s v="No"/>
    <n v="520"/>
    <x v="2"/>
    <x v="2"/>
  </r>
  <r>
    <s v="T2"/>
    <s v="Amsterdam"/>
    <x v="0"/>
    <s v="EI602"/>
    <d v="2019-05-15T06:15:00"/>
    <s v="May"/>
    <s v="Wednesday"/>
    <n v="26"/>
    <s v="Medium"/>
    <d v="2019-05-15T00:00:00"/>
    <d v="1899-12-30T06:15:00"/>
    <d v="1899-12-30T06:20:00"/>
    <d v="1899-12-30T06:41:00"/>
    <s v="Yes"/>
    <n v="566"/>
    <x v="0"/>
    <x v="0"/>
  </r>
  <r>
    <s v="T2"/>
    <s v="Rome"/>
    <x v="0"/>
    <s v="EI402"/>
    <d v="2019-05-15T06:20:00"/>
    <s v="May"/>
    <s v="Wednesday"/>
    <n v="2"/>
    <s v="None"/>
    <d v="2019-05-15T00:00:00"/>
    <d v="1899-12-30T06:20:00"/>
    <d v="1899-12-30T06:20:00"/>
    <d v="1899-12-30T06:22:00"/>
    <s v="No"/>
    <n v="566"/>
    <x v="0"/>
    <x v="0"/>
  </r>
  <r>
    <s v="T2"/>
    <s v="Birmingham"/>
    <x v="0"/>
    <s v="EI276"/>
    <d v="2019-05-14T19:25:00"/>
    <s v="May"/>
    <s v="Tuesday"/>
    <n v="13"/>
    <s v="Short"/>
    <d v="2019-05-14T00:00:00"/>
    <d v="1899-12-30T19:25:00"/>
    <d v="1899-12-30T19:30:00"/>
    <d v="1899-12-30T19:38:00"/>
    <s v="No"/>
    <n v="566"/>
    <x v="0"/>
    <x v="0"/>
  </r>
  <r>
    <s v="T1"/>
    <s v="Paris-BVA"/>
    <x v="2"/>
    <s v="FR026"/>
    <d v="2019-05-14T19:25:00"/>
    <s v="May"/>
    <s v="Tuesday"/>
    <n v="10"/>
    <s v="Short"/>
    <d v="2019-05-14T00:00:00"/>
    <d v="1899-12-30T19:25:00"/>
    <d v="1899-12-30T19:30:00"/>
    <d v="1899-12-30T19:35:00"/>
    <s v="No"/>
    <n v="520"/>
    <x v="2"/>
    <x v="2"/>
  </r>
  <r>
    <s v="T1"/>
    <s v="Malta"/>
    <x v="2"/>
    <s v="FR7242"/>
    <d v="2019-05-14T19:25:00"/>
    <s v="May"/>
    <s v="Tuesday"/>
    <n v="38"/>
    <s v="Long"/>
    <d v="2019-05-14T00:00:00"/>
    <d v="1899-12-30T19:25:00"/>
    <d v="1899-12-30T19:30:00"/>
    <d v="1899-12-30T20:03:00"/>
    <s v="Yes"/>
    <n v="520"/>
    <x v="2"/>
    <x v="2"/>
  </r>
  <r>
    <s v="T1"/>
    <s v="Bologna"/>
    <x v="2"/>
    <s v="FR9456"/>
    <d v="2019-05-14T19:25:00"/>
    <s v="May"/>
    <s v="Tuesday"/>
    <n v="54"/>
    <s v="Long"/>
    <d v="2019-05-14T00:00:00"/>
    <d v="1899-12-30T19:25:00"/>
    <d v="1899-12-30T19:30:00"/>
    <d v="1899-12-30T20:19:00"/>
    <s v="Yes"/>
    <n v="520"/>
    <x v="2"/>
    <x v="2"/>
  </r>
  <r>
    <s v="T1"/>
    <s v="Luxembourg"/>
    <x v="3"/>
    <s v="LG4884"/>
    <d v="2019-05-14T19:30:00"/>
    <s v="May"/>
    <s v="Tuesday"/>
    <n v="9"/>
    <s v="None"/>
    <d v="2019-05-14T00:00:00"/>
    <d v="1899-12-30T19:30:00"/>
    <d v="1899-12-30T19:30:00"/>
    <d v="1899-12-30T19:39:00"/>
    <s v="No"/>
    <n v="4"/>
    <x v="3"/>
    <x v="3"/>
  </r>
  <r>
    <s v="T1"/>
    <s v="Faro"/>
    <x v="2"/>
    <s v="FR9370"/>
    <d v="2019-05-14T19:35:00"/>
    <s v="May"/>
    <s v="Tuesday"/>
    <n v="9"/>
    <s v="None"/>
    <d v="2019-05-14T00:00:00"/>
    <d v="1899-12-30T19:35:00"/>
    <d v="1899-12-30T19:40:00"/>
    <d v="1899-12-30T19:44:00"/>
    <s v="No"/>
    <n v="520"/>
    <x v="2"/>
    <x v="2"/>
  </r>
  <r>
    <s v="T2"/>
    <s v="Manchester"/>
    <x v="0"/>
    <s v="EI212"/>
    <d v="2019-05-14T19:35:00"/>
    <s v="May"/>
    <s v="Tuesday"/>
    <n v="14"/>
    <s v="Short"/>
    <d v="2019-05-14T00:00:00"/>
    <d v="1899-12-30T19:35:00"/>
    <d v="1899-12-30T19:40:00"/>
    <d v="1899-12-30T19:49:00"/>
    <s v="No"/>
    <n v="566"/>
    <x v="0"/>
    <x v="0"/>
  </r>
  <r>
    <s v="T1"/>
    <s v="Budapest"/>
    <x v="2"/>
    <s v="FR1023"/>
    <d v="2019-05-14T19:40:00"/>
    <s v="May"/>
    <s v="Tuesday"/>
    <n v="5"/>
    <s v="None"/>
    <d v="2019-05-14T00:00:00"/>
    <d v="1899-12-30T19:40:00"/>
    <d v="1899-12-30T19:40:00"/>
    <d v="1899-12-30T19:45:00"/>
    <s v="No"/>
    <n v="520"/>
    <x v="2"/>
    <x v="2"/>
  </r>
  <r>
    <s v="T1"/>
    <s v="Brussels"/>
    <x v="2"/>
    <s v="FR1456"/>
    <d v="2019-05-14T19:40:00"/>
    <s v="May"/>
    <s v="Tuesday"/>
    <n v="13"/>
    <s v="Short"/>
    <d v="2019-05-14T00:00:00"/>
    <d v="1899-12-30T19:40:00"/>
    <d v="1899-12-30T19:40:00"/>
    <d v="1899-12-30T19:53:00"/>
    <s v="No"/>
    <n v="520"/>
    <x v="2"/>
    <x v="2"/>
  </r>
  <r>
    <s v="T1"/>
    <s v="Bristol"/>
    <x v="2"/>
    <s v="FR508"/>
    <d v="2019-05-14T19:40:00"/>
    <s v="May"/>
    <s v="Tuesday"/>
    <n v="15"/>
    <s v="Short"/>
    <d v="2019-05-14T00:00:00"/>
    <d v="1899-12-30T19:40:00"/>
    <d v="1899-12-30T19:40:00"/>
    <d v="1899-12-30T19:55:00"/>
    <s v="No"/>
    <n v="520"/>
    <x v="2"/>
    <x v="2"/>
  </r>
  <r>
    <s v="T1"/>
    <s v="London - LCY"/>
    <x v="4"/>
    <s v="BA4471"/>
    <d v="2019-05-14T19:55:00"/>
    <s v="May"/>
    <s v="Tuesday"/>
    <n v="15"/>
    <s v="Short"/>
    <d v="2019-05-14T00:00:00"/>
    <d v="1899-12-30T19:55:00"/>
    <d v="1899-12-30T20:00:00"/>
    <d v="1899-12-30T20:10:00"/>
    <s v="No"/>
    <n v="40"/>
    <x v="4"/>
    <x v="4"/>
  </r>
  <r>
    <s v="T1"/>
    <s v="Edinburgh"/>
    <x v="2"/>
    <s v="FR818"/>
    <d v="2019-05-14T20:25:00"/>
    <s v="May"/>
    <s v="Tuesday"/>
    <n v="1"/>
    <s v="None"/>
    <d v="2019-05-14T00:00:00"/>
    <d v="1899-12-30T20:25:00"/>
    <d v="1899-12-30T20:30:00"/>
    <d v="1899-12-30T20:26:00"/>
    <s v="No"/>
    <n v="520"/>
    <x v="2"/>
    <x v="2"/>
  </r>
  <r>
    <s v="T1"/>
    <s v="Birmingham"/>
    <x v="2"/>
    <s v="FR666"/>
    <d v="2019-05-14T20:35:00"/>
    <s v="May"/>
    <s v="Tuesday"/>
    <n v="5"/>
    <s v="None"/>
    <d v="2019-05-14T00:00:00"/>
    <d v="1899-12-30T20:35:00"/>
    <d v="1899-12-30T20:40:00"/>
    <d v="1899-12-30T20:40:00"/>
    <s v="No"/>
    <n v="520"/>
    <x v="2"/>
    <x v="2"/>
  </r>
  <r>
    <s v="T1"/>
    <s v="Amsterdam"/>
    <x v="7"/>
    <s v="KL942"/>
    <d v="2019-05-14T20:45:00"/>
    <s v="May"/>
    <s v="Tuesday"/>
    <n v="14"/>
    <s v="Short"/>
    <d v="2019-05-14T00:00:00"/>
    <d v="1899-12-30T20:45:00"/>
    <d v="1899-12-30T20:50:00"/>
    <d v="1899-12-30T20:59:00"/>
    <s v="No"/>
    <n v="50"/>
    <x v="6"/>
    <x v="6"/>
  </r>
  <r>
    <s v="T1"/>
    <s v="London - SEN"/>
    <x v="2"/>
    <s v="FR2721"/>
    <d v="2019-05-14T22:20:00"/>
    <s v="May"/>
    <s v="Tuesday"/>
    <n v="14"/>
    <s v="Short"/>
    <d v="2019-05-14T00:00:00"/>
    <d v="1899-12-30T22:20:00"/>
    <d v="1899-12-30T22:20:00"/>
    <d v="1899-12-30T22:34:00"/>
    <s v="No"/>
    <n v="520"/>
    <x v="2"/>
    <x v="2"/>
  </r>
  <r>
    <s v="T2"/>
    <s v="Dubai"/>
    <x v="9"/>
    <s v="EK164"/>
    <d v="2019-05-14T22:25:00"/>
    <s v="May"/>
    <s v="Tuesday"/>
    <n v="1"/>
    <s v="None"/>
    <d v="2019-05-14T00:00:00"/>
    <d v="1899-12-30T22:25:00"/>
    <d v="1899-12-30T22:30:00"/>
    <d v="1899-12-30T22:26:00"/>
    <s v="No"/>
    <n v="5"/>
    <x v="8"/>
    <x v="8"/>
  </r>
  <r>
    <s v="T1"/>
    <s v="Moscow"/>
    <x v="32"/>
    <s v="SU2591"/>
    <d v="2019-05-14T22:55:00"/>
    <s v="May"/>
    <s v="Tuesday"/>
    <n v="2"/>
    <s v="None"/>
    <d v="2019-05-14T00:00:00"/>
    <d v="1899-12-30T22:55:00"/>
    <d v="1899-12-30T23:00:00"/>
    <d v="1899-12-30T22:57:00"/>
    <s v="No"/>
    <n v="4"/>
    <x v="25"/>
    <x v="29"/>
  </r>
  <r>
    <s v="T2"/>
    <s v="Milan"/>
    <x v="0"/>
    <s v="EI436"/>
    <d v="2019-05-14T18:20:00"/>
    <s v="May"/>
    <s v="Tuesday"/>
    <n v="1"/>
    <s v="None"/>
    <d v="2019-05-14T00:00:00"/>
    <d v="1899-12-30T18:20:00"/>
    <d v="1899-12-30T18:20:00"/>
    <d v="1899-12-30T18:21:00"/>
    <s v="No"/>
    <n v="566"/>
    <x v="0"/>
    <x v="0"/>
  </r>
  <r>
    <s v="T1"/>
    <s v="Alicante"/>
    <x v="2"/>
    <s v="FR7762"/>
    <d v="2019-05-14T18:20:00"/>
    <s v="May"/>
    <s v="Tuesday"/>
    <n v="31"/>
    <s v="Long"/>
    <d v="2019-05-14T00:00:00"/>
    <d v="1899-12-30T18:20:00"/>
    <d v="1899-12-30T18:20:00"/>
    <d v="1899-12-30T18:51:00"/>
    <s v="Yes"/>
    <n v="520"/>
    <x v="2"/>
    <x v="2"/>
  </r>
  <r>
    <s v="T2"/>
    <s v="Brussels"/>
    <x v="0"/>
    <s v="EI638"/>
    <d v="2019-05-14T18:35:00"/>
    <s v="May"/>
    <s v="Tuesday"/>
    <n v="27"/>
    <s v="Medium"/>
    <d v="2019-05-14T00:00:00"/>
    <d v="1899-12-30T18:35:00"/>
    <d v="1899-12-30T18:40:00"/>
    <d v="1899-12-30T19:02:00"/>
    <s v="Yes"/>
    <n v="566"/>
    <x v="0"/>
    <x v="0"/>
  </r>
  <r>
    <s v="T2"/>
    <s v="Paris-CDG"/>
    <x v="0"/>
    <s v="EI528"/>
    <d v="2019-05-14T18:35:00"/>
    <s v="May"/>
    <s v="Tuesday"/>
    <n v="13"/>
    <s v="Short"/>
    <d v="2019-05-14T00:00:00"/>
    <d v="1899-12-30T18:35:00"/>
    <d v="1899-12-30T18:40:00"/>
    <d v="1899-12-30T18:48:00"/>
    <s v="No"/>
    <n v="566"/>
    <x v="0"/>
    <x v="0"/>
  </r>
  <r>
    <s v="T1"/>
    <s v="Frankfurt"/>
    <x v="2"/>
    <s v="FR383"/>
    <d v="2019-05-14T18:40:00"/>
    <s v="May"/>
    <s v="Tuesday"/>
    <n v="67"/>
    <s v="Long"/>
    <d v="2019-05-14T00:00:00"/>
    <d v="1899-12-30T18:40:00"/>
    <d v="1899-12-30T18:40:00"/>
    <d v="1899-12-30T19:47:00"/>
    <s v="Yes"/>
    <n v="520"/>
    <x v="2"/>
    <x v="2"/>
  </r>
  <r>
    <s v="T1"/>
    <s v="Amsterdam"/>
    <x v="2"/>
    <s v="FR3006"/>
    <d v="2019-05-14T18:45:00"/>
    <s v="May"/>
    <s v="Tuesday"/>
    <n v="15"/>
    <s v="Short"/>
    <d v="2019-05-14T00:00:00"/>
    <d v="1899-12-30T18:45:00"/>
    <d v="1899-12-30T18:50:00"/>
    <d v="1899-12-30T19:00:00"/>
    <s v="No"/>
    <n v="520"/>
    <x v="2"/>
    <x v="2"/>
  </r>
  <r>
    <s v="T1"/>
    <s v="London-STN"/>
    <x v="2"/>
    <s v="FR288"/>
    <d v="2019-05-14T18:55:00"/>
    <s v="May"/>
    <s v="Tuesday"/>
    <n v="0"/>
    <s v="None"/>
    <d v="2019-05-14T00:00:00"/>
    <d v="1899-12-30T18:55:00"/>
    <d v="1899-12-30T19:00:00"/>
    <d v="1899-12-30T18:55:00"/>
    <s v="No"/>
    <n v="520"/>
    <x v="2"/>
    <x v="2"/>
  </r>
  <r>
    <s v="T2"/>
    <s v="Palma"/>
    <x v="0"/>
    <s v="EI738"/>
    <d v="2019-05-14T19:10:00"/>
    <s v="May"/>
    <s v="Tuesday"/>
    <n v="31"/>
    <s v="Long"/>
    <d v="2019-05-14T00:00:00"/>
    <d v="1899-12-30T19:10:00"/>
    <d v="1899-12-30T19:10:00"/>
    <d v="1899-12-30T19:41:00"/>
    <s v="Yes"/>
    <n v="566"/>
    <x v="0"/>
    <x v="0"/>
  </r>
  <r>
    <s v="T1"/>
    <s v="London-LGW"/>
    <x v="2"/>
    <s v="FR118"/>
    <d v="2019-05-14T19:20:00"/>
    <s v="May"/>
    <s v="Tuesday"/>
    <n v="19"/>
    <s v="Short"/>
    <d v="2019-05-14T00:00:00"/>
    <d v="1899-12-30T19:20:00"/>
    <d v="1899-12-30T19:20:00"/>
    <d v="1899-12-30T19:39:00"/>
    <s v="No"/>
    <n v="520"/>
    <x v="2"/>
    <x v="2"/>
  </r>
  <r>
    <s v="T1"/>
    <s v="Prague"/>
    <x v="2"/>
    <s v="FR7326"/>
    <d v="2019-05-14T17:25:00"/>
    <s v="May"/>
    <s v="Tuesday"/>
    <n v="18"/>
    <s v="Short"/>
    <d v="2019-05-14T00:00:00"/>
    <d v="1899-12-30T17:25:00"/>
    <d v="1899-12-30T17:30:00"/>
    <d v="1899-12-30T17:43:00"/>
    <s v="No"/>
    <n v="520"/>
    <x v="2"/>
    <x v="2"/>
  </r>
  <r>
    <s v="T1"/>
    <s v="Vilnius"/>
    <x v="2"/>
    <s v="FR7148"/>
    <d v="2019-05-14T17:30:00"/>
    <s v="May"/>
    <s v="Tuesday"/>
    <n v="2"/>
    <s v="None"/>
    <d v="2019-05-14T00:00:00"/>
    <d v="1899-12-30T17:30:00"/>
    <d v="1899-12-30T17:30:00"/>
    <d v="1899-12-30T17:32:00"/>
    <s v="No"/>
    <n v="520"/>
    <x v="2"/>
    <x v="2"/>
  </r>
  <r>
    <s v="T2"/>
    <s v="Bristol"/>
    <x v="0"/>
    <s v="EI3286"/>
    <d v="2019-05-14T17:30:00"/>
    <s v="May"/>
    <s v="Tuesday"/>
    <n v="24"/>
    <s v="Medium"/>
    <d v="2019-05-14T00:00:00"/>
    <d v="1899-12-30T17:30:00"/>
    <d v="1899-12-30T17:30:00"/>
    <d v="1899-12-30T17:54:00"/>
    <s v="Yes"/>
    <n v="566"/>
    <x v="0"/>
    <x v="0"/>
  </r>
  <r>
    <s v="T1"/>
    <s v="Lisbon"/>
    <x v="11"/>
    <s v="TP1327"/>
    <d v="2019-05-14T17:30:00"/>
    <s v="May"/>
    <s v="Tuesday"/>
    <n v="16"/>
    <s v="Short"/>
    <d v="2019-05-14T00:00:00"/>
    <d v="1899-12-30T17:30:00"/>
    <d v="1899-12-30T17:30:00"/>
    <d v="1899-12-30T17:46:00"/>
    <s v="No"/>
    <n v="23"/>
    <x v="10"/>
    <x v="10"/>
  </r>
  <r>
    <s v="T1"/>
    <s v="Porto"/>
    <x v="2"/>
    <s v="FR7072"/>
    <d v="2019-05-14T17:30:00"/>
    <s v="May"/>
    <s v="Tuesday"/>
    <n v="0"/>
    <s v="None"/>
    <d v="2019-05-14T00:00:00"/>
    <d v="1899-12-30T17:30:00"/>
    <d v="1899-12-30T17:30:00"/>
    <d v="1899-12-30T17:30:00"/>
    <s v="No"/>
    <n v="520"/>
    <x v="2"/>
    <x v="2"/>
  </r>
  <r>
    <s v="T1"/>
    <s v="RMU"/>
    <x v="2"/>
    <s v="FR7094"/>
    <d v="2019-05-14T17:40:00"/>
    <s v="May"/>
    <s v="Tuesday"/>
    <n v="1"/>
    <s v="None"/>
    <d v="2019-05-14T00:00:00"/>
    <d v="1899-12-30T17:40:00"/>
    <d v="1899-12-30T17:40:00"/>
    <d v="1899-12-30T17:41:00"/>
    <s v="No"/>
    <n v="520"/>
    <x v="2"/>
    <x v="2"/>
  </r>
  <r>
    <s v="T1"/>
    <s v="Munich"/>
    <x v="12"/>
    <s v="LH2517"/>
    <d v="2019-05-14T17:50:00"/>
    <s v="May"/>
    <s v="Tuesday"/>
    <n v="6"/>
    <s v="None"/>
    <d v="2019-05-14T00:00:00"/>
    <d v="1899-12-30T17:50:00"/>
    <d v="1899-12-30T17:50:00"/>
    <d v="1899-12-30T17:56:00"/>
    <s v="No"/>
    <n v="17"/>
    <x v="11"/>
    <x v="11"/>
  </r>
  <r>
    <s v="T1"/>
    <s v="Liverpool"/>
    <x v="2"/>
    <s v="FR446"/>
    <d v="2019-05-14T17:50:00"/>
    <s v="May"/>
    <s v="Tuesday"/>
    <n v="1"/>
    <s v="None"/>
    <d v="2019-05-14T00:00:00"/>
    <d v="1899-12-30T17:50:00"/>
    <d v="1899-12-30T17:50:00"/>
    <d v="1899-12-30T17:51:00"/>
    <s v="No"/>
    <n v="520"/>
    <x v="2"/>
    <x v="2"/>
  </r>
  <r>
    <s v="T2"/>
    <s v="London-LGW"/>
    <x v="0"/>
    <s v="EI244"/>
    <d v="2019-05-14T17:50:00"/>
    <s v="May"/>
    <s v="Tuesday"/>
    <n v="2"/>
    <s v="None"/>
    <d v="2019-05-14T00:00:00"/>
    <d v="1899-12-30T17:50:00"/>
    <d v="1899-12-30T17:50:00"/>
    <d v="1899-12-30T17:52:00"/>
    <s v="No"/>
    <n v="566"/>
    <x v="0"/>
    <x v="0"/>
  </r>
  <r>
    <s v="T2"/>
    <s v="Berlin"/>
    <x v="0"/>
    <s v="EI338"/>
    <d v="2019-05-14T17:55:00"/>
    <s v="May"/>
    <s v="Tuesday"/>
    <n v="3"/>
    <s v="None"/>
    <d v="2019-05-14T00:00:00"/>
    <d v="1899-12-30T17:55:00"/>
    <d v="1899-12-30T18:00:00"/>
    <d v="1899-12-30T17:58:00"/>
    <s v="No"/>
    <n v="566"/>
    <x v="0"/>
    <x v="0"/>
  </r>
  <r>
    <s v="T1"/>
    <s v="Frankfurt"/>
    <x v="12"/>
    <s v="LH981"/>
    <d v="2019-05-14T17:55:00"/>
    <s v="May"/>
    <s v="Tuesday"/>
    <n v="13"/>
    <s v="Short"/>
    <d v="2019-05-14T00:00:00"/>
    <d v="1899-12-30T17:55:00"/>
    <d v="1899-12-30T18:00:00"/>
    <d v="1899-12-30T18:08:00"/>
    <s v="No"/>
    <n v="17"/>
    <x v="11"/>
    <x v="11"/>
  </r>
  <r>
    <s v="T2"/>
    <s v="London-LHR"/>
    <x v="0"/>
    <s v="EI178"/>
    <d v="2019-05-14T18:00:00"/>
    <s v="May"/>
    <s v="Tuesday"/>
    <n v="13"/>
    <s v="Short"/>
    <d v="2019-05-14T00:00:00"/>
    <d v="1899-12-30T18:00:00"/>
    <d v="1899-12-30T18:00:00"/>
    <d v="1899-12-30T18:13:00"/>
    <s v="No"/>
    <n v="566"/>
    <x v="0"/>
    <x v="0"/>
  </r>
  <r>
    <s v="T1"/>
    <s v="Milan-BGY"/>
    <x v="2"/>
    <s v="FR4844"/>
    <d v="2019-05-14T18:00:00"/>
    <s v="May"/>
    <s v="Tuesday"/>
    <n v="11"/>
    <s v="Short"/>
    <d v="2019-05-14T00:00:00"/>
    <d v="1899-12-30T18:00:00"/>
    <d v="1899-12-30T18:00:00"/>
    <d v="1899-12-30T18:11:00"/>
    <s v="No"/>
    <n v="520"/>
    <x v="2"/>
    <x v="2"/>
  </r>
  <r>
    <s v="T1"/>
    <s v="Lisbon"/>
    <x v="2"/>
    <s v="FR7138"/>
    <d v="2019-05-14T18:10:00"/>
    <s v="May"/>
    <s v="Tuesday"/>
    <n v="0"/>
    <s v="None"/>
    <d v="2019-05-14T00:00:00"/>
    <d v="1899-12-30T18:10:00"/>
    <d v="1899-12-30T18:10:00"/>
    <d v="1899-12-30T18:10:00"/>
    <s v="No"/>
    <n v="520"/>
    <x v="2"/>
    <x v="2"/>
  </r>
  <r>
    <s v="T2"/>
    <s v="Amsterdam"/>
    <x v="0"/>
    <s v="EI610"/>
    <d v="2019-05-14T18:10:00"/>
    <s v="May"/>
    <s v="Tuesday"/>
    <n v="8"/>
    <s v="None"/>
    <d v="2019-05-14T00:00:00"/>
    <d v="1899-12-30T18:10:00"/>
    <d v="1899-12-30T18:10:00"/>
    <d v="1899-12-30T18:18:00"/>
    <s v="No"/>
    <n v="566"/>
    <x v="0"/>
    <x v="0"/>
  </r>
  <r>
    <s v="T1"/>
    <s v="Munich"/>
    <x v="2"/>
    <s v="FR8996"/>
    <d v="2019-05-14T17:15:00"/>
    <s v="May"/>
    <s v="Tuesday"/>
    <n v="3"/>
    <s v="None"/>
    <d v="2019-05-14T00:00:00"/>
    <d v="1899-12-30T17:15:00"/>
    <d v="1899-12-30T17:20:00"/>
    <d v="1899-12-30T17:18:00"/>
    <s v="No"/>
    <n v="520"/>
    <x v="2"/>
    <x v="2"/>
  </r>
  <r>
    <s v="T2"/>
    <s v="Faro"/>
    <x v="0"/>
    <s v="EI496"/>
    <d v="2019-05-14T17:15:00"/>
    <s v="May"/>
    <s v="Tuesday"/>
    <n v="6"/>
    <s v="None"/>
    <d v="2019-05-14T00:00:00"/>
    <d v="1899-12-30T17:15:00"/>
    <d v="1899-12-30T17:20:00"/>
    <d v="1899-12-30T17:21:00"/>
    <s v="No"/>
    <n v="566"/>
    <x v="0"/>
    <x v="0"/>
  </r>
  <r>
    <s v="T1"/>
    <s v="Malaga"/>
    <x v="2"/>
    <s v="FR7054"/>
    <d v="2019-05-14T17:15:00"/>
    <s v="May"/>
    <s v="Tuesday"/>
    <n v="0"/>
    <s v="None"/>
    <d v="2019-05-14T00:00:00"/>
    <d v="1899-12-30T17:15:00"/>
    <d v="1899-12-30T17:20:00"/>
    <d v="1899-12-30T17:15:00"/>
    <s v="No"/>
    <n v="520"/>
    <x v="2"/>
    <x v="2"/>
  </r>
  <r>
    <s v="T1"/>
    <s v="Amsterdam"/>
    <x v="7"/>
    <s v="KL938"/>
    <d v="2019-05-14T17:20:00"/>
    <s v="May"/>
    <s v="Tuesday"/>
    <n v="8"/>
    <s v="None"/>
    <d v="2019-05-14T00:00:00"/>
    <d v="1899-12-30T17:20:00"/>
    <d v="1899-12-30T17:20:00"/>
    <d v="1899-12-30T17:28:00"/>
    <s v="No"/>
    <n v="50"/>
    <x v="6"/>
    <x v="6"/>
  </r>
  <r>
    <s v="T2"/>
    <s v="Boston"/>
    <x v="0"/>
    <s v="EI139"/>
    <d v="2019-05-14T16:20:00"/>
    <s v="May"/>
    <s v="Tuesday"/>
    <n v="13"/>
    <s v="Short"/>
    <d v="2019-05-14T00:00:00"/>
    <d v="1899-12-30T16:20:00"/>
    <d v="1899-12-30T16:20:00"/>
    <d v="1899-12-30T16:33:00"/>
    <s v="No"/>
    <n v="566"/>
    <x v="0"/>
    <x v="0"/>
  </r>
  <r>
    <s v="T2"/>
    <s v="Munich"/>
    <x v="0"/>
    <s v="EI356"/>
    <d v="2019-05-14T16:20:00"/>
    <s v="May"/>
    <s v="Tuesday"/>
    <n v="11"/>
    <s v="Short"/>
    <d v="2019-05-14T00:00:00"/>
    <d v="1899-12-30T16:20:00"/>
    <d v="1899-12-30T16:20:00"/>
    <d v="1899-12-30T16:31:00"/>
    <s v="No"/>
    <n v="566"/>
    <x v="0"/>
    <x v="0"/>
  </r>
  <r>
    <s v="T1"/>
    <s v="Southampton"/>
    <x v="8"/>
    <s v="BE386"/>
    <d v="2019-05-14T16:25:00"/>
    <s v="May"/>
    <s v="Tuesday"/>
    <n v="0"/>
    <s v="None"/>
    <d v="2019-05-14T00:00:00"/>
    <d v="1899-12-30T16:25:00"/>
    <d v="1899-12-30T16:30:00"/>
    <d v="1899-12-30T16:25:00"/>
    <s v="No"/>
    <n v="20"/>
    <x v="7"/>
    <x v="7"/>
  </r>
  <r>
    <s v="T1"/>
    <s v="Madrid"/>
    <x v="2"/>
    <s v="FR7156"/>
    <d v="2019-05-14T16:25:00"/>
    <s v="May"/>
    <s v="Tuesday"/>
    <n v="10"/>
    <s v="Short"/>
    <d v="2019-05-14T00:00:00"/>
    <d v="1899-12-30T16:25:00"/>
    <d v="1899-12-30T16:30:00"/>
    <d v="1899-12-30T16:35:00"/>
    <s v="No"/>
    <n v="520"/>
    <x v="2"/>
    <x v="2"/>
  </r>
  <r>
    <s v="T1"/>
    <s v="Rome"/>
    <x v="2"/>
    <s v="FR9434"/>
    <d v="2019-05-14T16:30:00"/>
    <s v="May"/>
    <s v="Tuesday"/>
    <n v="4"/>
    <s v="None"/>
    <d v="2019-05-14T00:00:00"/>
    <d v="1899-12-30T16:30:00"/>
    <d v="1899-12-30T16:30:00"/>
    <d v="1899-12-30T16:34:00"/>
    <s v="No"/>
    <n v="520"/>
    <x v="2"/>
    <x v="2"/>
  </r>
  <r>
    <s v="T1"/>
    <s v="Istanbul"/>
    <x v="14"/>
    <s v="TK1978"/>
    <d v="2019-05-14T16:30:00"/>
    <s v="May"/>
    <s v="Tuesday"/>
    <n v="13"/>
    <s v="Short"/>
    <d v="2019-05-14T00:00:00"/>
    <d v="1899-12-30T16:30:00"/>
    <d v="1899-12-30T16:30:00"/>
    <d v="1899-12-30T16:43:00"/>
    <s v="No"/>
    <n v="18"/>
    <x v="13"/>
    <x v="13"/>
  </r>
  <r>
    <s v="T1"/>
    <s v="Goteborg"/>
    <x v="2"/>
    <s v="FR6070"/>
    <d v="2019-05-14T16:40:00"/>
    <s v="May"/>
    <s v="Tuesday"/>
    <n v="25"/>
    <s v="Medium"/>
    <d v="2019-05-14T00:00:00"/>
    <d v="1899-12-30T16:40:00"/>
    <d v="1899-12-30T16:40:00"/>
    <d v="1899-12-30T17:05:00"/>
    <s v="Yes"/>
    <n v="520"/>
    <x v="2"/>
    <x v="2"/>
  </r>
  <r>
    <s v="T1"/>
    <s v="Faro"/>
    <x v="2"/>
    <s v="FR7032"/>
    <d v="2019-05-14T16:40:00"/>
    <s v="May"/>
    <s v="Tuesday"/>
    <n v="1"/>
    <s v="None"/>
    <d v="2019-05-14T00:00:00"/>
    <d v="1899-12-30T16:40:00"/>
    <d v="1899-12-30T16:40:00"/>
    <d v="1899-12-30T16:41:00"/>
    <s v="No"/>
    <n v="520"/>
    <x v="2"/>
    <x v="2"/>
  </r>
  <r>
    <s v="T1"/>
    <s v="Katowice"/>
    <x v="2"/>
    <s v="FR5346"/>
    <d v="2019-05-14T16:40:00"/>
    <s v="May"/>
    <s v="Tuesday"/>
    <n v="19"/>
    <s v="Short"/>
    <d v="2019-05-14T00:00:00"/>
    <d v="1899-12-30T16:40:00"/>
    <d v="1899-12-30T16:40:00"/>
    <d v="1899-12-30T16:59:00"/>
    <s v="No"/>
    <n v="520"/>
    <x v="2"/>
    <x v="2"/>
  </r>
  <r>
    <s v="T1"/>
    <s v="London-LGW"/>
    <x v="2"/>
    <s v="FR142"/>
    <d v="2019-05-14T16:45:00"/>
    <s v="May"/>
    <s v="Tuesday"/>
    <n v="2"/>
    <s v="None"/>
    <d v="2019-05-14T00:00:00"/>
    <d v="1899-12-30T16:45:00"/>
    <d v="1899-12-30T16:50:00"/>
    <d v="1899-12-30T16:47:00"/>
    <s v="No"/>
    <n v="520"/>
    <x v="2"/>
    <x v="2"/>
  </r>
  <r>
    <s v="T1"/>
    <s v="Krakow"/>
    <x v="2"/>
    <s v="FR1901"/>
    <d v="2019-05-14T16:50:00"/>
    <s v="May"/>
    <s v="Tuesday"/>
    <n v="19"/>
    <s v="Short"/>
    <d v="2019-05-14T00:00:00"/>
    <d v="1899-12-30T16:50:00"/>
    <d v="1899-12-30T16:50:00"/>
    <d v="1899-12-30T17:09:00"/>
    <s v="No"/>
    <n v="520"/>
    <x v="2"/>
    <x v="2"/>
  </r>
  <r>
    <s v="T2"/>
    <s v="Frankfurt"/>
    <x v="0"/>
    <s v="EI656"/>
    <d v="2019-05-14T17:00:00"/>
    <s v="May"/>
    <s v="Tuesday"/>
    <n v="2"/>
    <s v="None"/>
    <d v="2019-05-14T00:00:00"/>
    <d v="1899-12-30T17:00:00"/>
    <d v="1899-12-30T17:00:00"/>
    <d v="1899-12-30T17:02:00"/>
    <s v="No"/>
    <n v="566"/>
    <x v="0"/>
    <x v="0"/>
  </r>
  <r>
    <s v="T1"/>
    <s v="Paris-CDG"/>
    <x v="15"/>
    <s v="AF1117"/>
    <d v="2019-05-14T17:00:00"/>
    <s v="May"/>
    <s v="Tuesday"/>
    <n v="0"/>
    <s v="None"/>
    <d v="2019-05-14T00:00:00"/>
    <d v="1899-12-30T17:00:00"/>
    <d v="1899-12-30T17:00:00"/>
    <d v="1899-12-30T17:00:00"/>
    <s v="No"/>
    <n v="12"/>
    <x v="14"/>
    <x v="14"/>
  </r>
  <r>
    <s v="T2"/>
    <s v="Santiago"/>
    <x v="0"/>
    <s v="EI742"/>
    <d v="2019-05-14T13:05:00"/>
    <s v="May"/>
    <s v="Tuesday"/>
    <n v="13"/>
    <s v="Short"/>
    <d v="2019-05-14T00:00:00"/>
    <d v="1899-12-30T13:05:00"/>
    <d v="1899-12-30T13:10:00"/>
    <d v="1899-12-30T13:18:00"/>
    <s v="No"/>
    <n v="566"/>
    <x v="0"/>
    <x v="0"/>
  </r>
  <r>
    <s v="T1"/>
    <s v="Cologne/Bonn"/>
    <x v="2"/>
    <s v="FR8035"/>
    <d v="2019-05-14T13:05:00"/>
    <s v="May"/>
    <s v="Tuesday"/>
    <n v="5"/>
    <s v="None"/>
    <d v="2019-05-14T00:00:00"/>
    <d v="1899-12-30T13:05:00"/>
    <d v="1899-12-30T13:10:00"/>
    <d v="1899-12-30T13:10:00"/>
    <s v="No"/>
    <n v="520"/>
    <x v="2"/>
    <x v="2"/>
  </r>
  <r>
    <s v="T2"/>
    <s v="Philadelphia"/>
    <x v="0"/>
    <s v="EI115"/>
    <d v="2019-05-14T13:10:00"/>
    <s v="May"/>
    <s v="Tuesday"/>
    <n v="0"/>
    <s v="None"/>
    <d v="2019-05-14T00:00:00"/>
    <d v="1899-12-30T13:10:00"/>
    <d v="1899-12-30T13:10:00"/>
    <d v="1899-12-30T13:10:00"/>
    <s v="No"/>
    <n v="566"/>
    <x v="0"/>
    <x v="0"/>
  </r>
  <r>
    <s v="T2"/>
    <s v="Edinburgh"/>
    <x v="0"/>
    <s v="EI3254"/>
    <d v="2019-05-14T13:10:00"/>
    <s v="May"/>
    <s v="Tuesday"/>
    <n v="19"/>
    <s v="Short"/>
    <d v="2019-05-14T00:00:00"/>
    <d v="1899-12-30T13:10:00"/>
    <d v="1899-12-30T13:10:00"/>
    <d v="1899-12-30T13:29:00"/>
    <s v="No"/>
    <n v="566"/>
    <x v="0"/>
    <x v="0"/>
  </r>
  <r>
    <s v="T1"/>
    <s v="Nantes"/>
    <x v="2"/>
    <s v="FR1986"/>
    <d v="2019-05-14T13:15:00"/>
    <s v="May"/>
    <s v="Tuesday"/>
    <n v="16"/>
    <s v="Short"/>
    <d v="2019-05-14T00:00:00"/>
    <d v="1899-12-30T13:15:00"/>
    <d v="1899-12-30T13:20:00"/>
    <d v="1899-12-30T13:31:00"/>
    <s v="No"/>
    <n v="520"/>
    <x v="2"/>
    <x v="2"/>
  </r>
  <r>
    <s v="T1"/>
    <s v="Amsterdam"/>
    <x v="7"/>
    <s v="KL936"/>
    <d v="2019-05-14T13:20:00"/>
    <s v="May"/>
    <s v="Tuesday"/>
    <n v="36"/>
    <s v="Long"/>
    <d v="2019-05-14T00:00:00"/>
    <d v="1899-12-30T13:20:00"/>
    <d v="1899-12-30T13:20:00"/>
    <d v="1899-12-30T13:56:00"/>
    <s v="Yes"/>
    <n v="50"/>
    <x v="6"/>
    <x v="6"/>
  </r>
  <r>
    <s v="T2"/>
    <s v="Geneva"/>
    <x v="0"/>
    <s v="EI684"/>
    <d v="2019-05-14T13:20:00"/>
    <s v="May"/>
    <s v="Tuesday"/>
    <n v="8"/>
    <s v="None"/>
    <d v="2019-05-14T00:00:00"/>
    <d v="1899-12-30T13:20:00"/>
    <d v="1899-12-30T13:20:00"/>
    <d v="1899-12-30T13:28:00"/>
    <s v="No"/>
    <n v="566"/>
    <x v="0"/>
    <x v="0"/>
  </r>
  <r>
    <s v="T2"/>
    <s v="London - LCY"/>
    <x v="0"/>
    <s v="EI286"/>
    <d v="2019-05-14T13:20:00"/>
    <s v="May"/>
    <s v="Tuesday"/>
    <n v="5"/>
    <s v="None"/>
    <d v="2019-05-14T00:00:00"/>
    <d v="1899-12-30T13:20:00"/>
    <d v="1899-12-30T13:20:00"/>
    <d v="1899-12-30T13:25:00"/>
    <s v="No"/>
    <n v="566"/>
    <x v="0"/>
    <x v="0"/>
  </r>
  <r>
    <s v="T2"/>
    <s v="Aberdeen"/>
    <x v="0"/>
    <s v="EI3242"/>
    <d v="2019-05-14T13:20:00"/>
    <s v="May"/>
    <s v="Tuesday"/>
    <n v="30"/>
    <s v="Long"/>
    <d v="2019-05-14T00:00:00"/>
    <d v="1899-12-30T13:20:00"/>
    <d v="1899-12-30T13:20:00"/>
    <d v="1899-12-30T13:50:00"/>
    <s v="Yes"/>
    <n v="566"/>
    <x v="0"/>
    <x v="0"/>
  </r>
  <r>
    <s v="T1"/>
    <s v="Birmingham"/>
    <x v="2"/>
    <s v="FR670"/>
    <d v="2019-05-14T13:25:00"/>
    <s v="May"/>
    <s v="Tuesday"/>
    <n v="3"/>
    <s v="None"/>
    <d v="2019-05-14T00:00:00"/>
    <d v="1899-12-30T13:25:00"/>
    <d v="1899-12-30T13:30:00"/>
    <d v="1899-12-30T13:28:00"/>
    <s v="No"/>
    <n v="520"/>
    <x v="2"/>
    <x v="2"/>
  </r>
  <r>
    <s v="T2"/>
    <s v="Birmingham"/>
    <x v="0"/>
    <s v="EI272"/>
    <d v="2019-05-14T13:30:00"/>
    <s v="May"/>
    <s v="Tuesday"/>
    <n v="0"/>
    <s v="None"/>
    <d v="2019-05-14T00:00:00"/>
    <d v="1899-12-30T13:30:00"/>
    <d v="1899-12-30T13:30:00"/>
    <d v="1899-12-30T13:30:00"/>
    <s v="No"/>
    <n v="566"/>
    <x v="0"/>
    <x v="0"/>
  </r>
  <r>
    <s v="T2"/>
    <s v="Toronto YYZ"/>
    <x v="0"/>
    <s v="EI129"/>
    <d v="2019-05-14T13:35:00"/>
    <s v="May"/>
    <s v="Tuesday"/>
    <n v="4"/>
    <s v="None"/>
    <d v="2019-05-14T00:00:00"/>
    <d v="1899-12-30T13:35:00"/>
    <d v="1899-12-30T13:40:00"/>
    <d v="1899-12-30T13:39:00"/>
    <s v="No"/>
    <n v="566"/>
    <x v="0"/>
    <x v="0"/>
  </r>
  <r>
    <s v="T2"/>
    <s v="Chicago"/>
    <x v="18"/>
    <s v="AA209"/>
    <d v="2019-05-14T13:35:00"/>
    <s v="May"/>
    <s v="Tuesday"/>
    <n v="0"/>
    <s v="None"/>
    <d v="2019-05-14T00:00:00"/>
    <d v="1899-12-30T13:35:00"/>
    <d v="1899-12-30T13:40:00"/>
    <d v="1899-12-30T13:35:00"/>
    <s v="No"/>
    <n v="11"/>
    <x v="13"/>
    <x v="17"/>
  </r>
  <r>
    <s v="T2"/>
    <s v="Paris-CDG"/>
    <x v="0"/>
    <s v="EI526"/>
    <d v="2019-05-14T13:40:00"/>
    <s v="May"/>
    <s v="Tuesday"/>
    <n v="5"/>
    <s v="None"/>
    <d v="2019-05-14T00:00:00"/>
    <d v="1899-12-30T13:40:00"/>
    <d v="1899-12-30T13:40:00"/>
    <d v="1899-12-30T13:45:00"/>
    <s v="No"/>
    <n v="566"/>
    <x v="0"/>
    <x v="0"/>
  </r>
  <r>
    <s v="T1"/>
    <s v="Manchester"/>
    <x v="2"/>
    <s v="FR562"/>
    <d v="2019-05-14T13:50:00"/>
    <s v="May"/>
    <s v="Tuesday"/>
    <n v="5"/>
    <s v="None"/>
    <d v="2019-05-14T00:00:00"/>
    <d v="1899-12-30T13:50:00"/>
    <d v="1899-12-30T13:50:00"/>
    <d v="1899-12-30T13:55:00"/>
    <s v="No"/>
    <n v="520"/>
    <x v="2"/>
    <x v="2"/>
  </r>
  <r>
    <s v="T2"/>
    <s v="Amsterdam"/>
    <x v="0"/>
    <s v="EI608"/>
    <d v="2019-05-14T13:50:00"/>
    <s v="May"/>
    <s v="Tuesday"/>
    <n v="32"/>
    <s v="Long"/>
    <d v="2019-05-14T00:00:00"/>
    <d v="1899-12-30T13:50:00"/>
    <d v="1899-12-30T13:50:00"/>
    <d v="1899-12-30T14:22:00"/>
    <s v="Yes"/>
    <n v="566"/>
    <x v="0"/>
    <x v="0"/>
  </r>
  <r>
    <s v="T1"/>
    <s v="Vienna"/>
    <x v="1"/>
    <s v="OE1341"/>
    <d v="2019-05-14T14:00:00"/>
    <s v="May"/>
    <s v="Tuesday"/>
    <n v="4"/>
    <s v="None"/>
    <d v="2019-05-14T00:00:00"/>
    <d v="1899-12-30T14:00:00"/>
    <d v="1899-12-30T14:00:00"/>
    <d v="1899-12-30T14:04:00"/>
    <s v="No"/>
    <n v="5"/>
    <x v="1"/>
    <x v="1"/>
  </r>
  <r>
    <s v="T1"/>
    <s v="Venice"/>
    <x v="2"/>
    <s v="FR9452"/>
    <d v="2019-05-14T14:00:00"/>
    <s v="May"/>
    <s v="Tuesday"/>
    <n v="1"/>
    <s v="None"/>
    <d v="2019-05-14T00:00:00"/>
    <d v="1899-12-30T14:00:00"/>
    <d v="1899-12-30T14:00:00"/>
    <d v="1899-12-30T14:01:00"/>
    <s v="No"/>
    <n v="520"/>
    <x v="2"/>
    <x v="2"/>
  </r>
  <r>
    <s v="T1"/>
    <s v="Paris-CDG"/>
    <x v="15"/>
    <s v="AF1817"/>
    <d v="2019-05-14T14:10:00"/>
    <s v="May"/>
    <s v="Tuesday"/>
    <n v="24"/>
    <s v="Medium"/>
    <d v="2019-05-14T00:00:00"/>
    <d v="1899-12-30T14:10:00"/>
    <d v="1899-12-30T14:10:00"/>
    <d v="1899-12-30T14:34:00"/>
    <s v="Yes"/>
    <n v="12"/>
    <x v="14"/>
    <x v="14"/>
  </r>
  <r>
    <s v="T2"/>
    <s v="Hartford"/>
    <x v="0"/>
    <s v="EI131"/>
    <d v="2019-05-14T14:20:00"/>
    <s v="May"/>
    <s v="Tuesday"/>
    <n v="8"/>
    <s v="None"/>
    <d v="2019-05-14T00:00:00"/>
    <d v="1899-12-30T14:20:00"/>
    <d v="1899-12-30T14:20:00"/>
    <d v="1899-12-30T14:28:00"/>
    <s v="No"/>
    <n v="566"/>
    <x v="0"/>
    <x v="0"/>
  </r>
  <r>
    <s v="T1"/>
    <s v="London - LCY"/>
    <x v="4"/>
    <s v="BA4473"/>
    <d v="2019-05-14T14:20:00"/>
    <s v="May"/>
    <s v="Tuesday"/>
    <n v="1"/>
    <s v="None"/>
    <d v="2019-05-14T00:00:00"/>
    <d v="1899-12-30T14:20:00"/>
    <d v="1899-12-30T14:20:00"/>
    <d v="1899-12-30T14:21:00"/>
    <s v="No"/>
    <n v="40"/>
    <x v="4"/>
    <x v="4"/>
  </r>
  <r>
    <s v="T1"/>
    <s v="Berlin"/>
    <x v="2"/>
    <s v="FR8558"/>
    <d v="2019-05-14T14:30:00"/>
    <s v="May"/>
    <s v="Tuesday"/>
    <n v="14"/>
    <s v="Short"/>
    <d v="2019-05-14T00:00:00"/>
    <d v="1899-12-30T14:30:00"/>
    <d v="1899-12-30T14:30:00"/>
    <d v="1899-12-30T14:44:00"/>
    <s v="No"/>
    <n v="520"/>
    <x v="2"/>
    <x v="2"/>
  </r>
  <r>
    <s v="T2"/>
    <s v="London-LHR"/>
    <x v="0"/>
    <s v="EI168"/>
    <d v="2019-05-14T14:30:00"/>
    <s v="May"/>
    <s v="Tuesday"/>
    <n v="0"/>
    <s v="None"/>
    <d v="2019-05-14T00:00:00"/>
    <d v="1899-12-30T14:30:00"/>
    <d v="1899-12-30T14:30:00"/>
    <d v="1899-12-30T14:30:00"/>
    <s v="No"/>
    <n v="566"/>
    <x v="0"/>
    <x v="0"/>
  </r>
  <r>
    <s v="T2"/>
    <s v="Newburgh"/>
    <x v="6"/>
    <s v="D81763"/>
    <d v="2019-05-14T14:30:00"/>
    <s v="May"/>
    <s v="Tuesday"/>
    <n v="6"/>
    <s v="None"/>
    <d v="2019-05-14T00:00:00"/>
    <d v="1899-12-30T14:30:00"/>
    <d v="1899-12-30T14:30:00"/>
    <d v="1899-12-30T14:36:00"/>
    <s v="No"/>
    <n v="18"/>
    <x v="5"/>
    <x v="5"/>
  </r>
  <r>
    <s v="T1"/>
    <s v="Tenerife"/>
    <x v="2"/>
    <s v="FR7122"/>
    <d v="2019-05-14T14:35:00"/>
    <s v="May"/>
    <s v="Tuesday"/>
    <n v="25"/>
    <s v="Medium"/>
    <d v="2019-05-14T00:00:00"/>
    <d v="1899-12-30T14:35:00"/>
    <d v="1899-12-30T14:40:00"/>
    <d v="1899-12-30T15:00:00"/>
    <s v="Yes"/>
    <n v="520"/>
    <x v="2"/>
    <x v="2"/>
  </r>
  <r>
    <s v="T1"/>
    <s v="Liverpool"/>
    <x v="2"/>
    <s v="FR1442"/>
    <d v="2019-05-14T14:50:00"/>
    <s v="May"/>
    <s v="Tuesday"/>
    <n v="6"/>
    <s v="None"/>
    <d v="2019-05-14T00:00:00"/>
    <d v="1899-12-30T14:50:00"/>
    <d v="1899-12-30T14:50:00"/>
    <d v="1899-12-30T14:56:00"/>
    <s v="No"/>
    <n v="520"/>
    <x v="2"/>
    <x v="2"/>
  </r>
  <r>
    <s v="T2"/>
    <s v="Los Angeles"/>
    <x v="0"/>
    <s v="EI145"/>
    <d v="2019-05-14T14:55:00"/>
    <s v="May"/>
    <s v="Tuesday"/>
    <n v="7"/>
    <s v="None"/>
    <d v="2019-05-14T00:00:00"/>
    <d v="1899-12-30T14:55:00"/>
    <d v="1899-12-30T15:00:00"/>
    <d v="1899-12-30T15:02:00"/>
    <s v="No"/>
    <n v="566"/>
    <x v="0"/>
    <x v="0"/>
  </r>
  <r>
    <s v="T2"/>
    <s v="Glasgow"/>
    <x v="0"/>
    <s v="EI3226"/>
    <d v="2019-05-14T15:00:00"/>
    <s v="May"/>
    <s v="Tuesday"/>
    <n v="10"/>
    <s v="Short"/>
    <d v="2019-05-14T00:00:00"/>
    <d v="1899-12-30T15:00:00"/>
    <d v="1899-12-30T15:00:00"/>
    <d v="1899-12-30T15:10:00"/>
    <s v="No"/>
    <n v="566"/>
    <x v="0"/>
    <x v="0"/>
  </r>
  <r>
    <s v="T2"/>
    <s v="Tenerife"/>
    <x v="0"/>
    <s v="EI764"/>
    <d v="2019-05-14T15:00:00"/>
    <s v="May"/>
    <s v="Tuesday"/>
    <n v="0"/>
    <s v="None"/>
    <d v="2019-05-14T00:00:00"/>
    <d v="1899-12-30T15:00:00"/>
    <d v="1899-12-30T15:00:00"/>
    <d v="1899-12-30T15:00:00"/>
    <s v="No"/>
    <n v="566"/>
    <x v="0"/>
    <x v="0"/>
  </r>
  <r>
    <s v="T1"/>
    <s v="Barcelona"/>
    <x v="16"/>
    <s v="VY8721"/>
    <d v="2019-05-14T15:05:00"/>
    <s v="May"/>
    <s v="Tuesday"/>
    <n v="27"/>
    <s v="Medium"/>
    <d v="2019-05-14T00:00:00"/>
    <d v="1899-12-30T15:05:00"/>
    <d v="1899-12-30T15:10:00"/>
    <d v="1899-12-30T15:32:00"/>
    <s v="Yes"/>
    <n v="15"/>
    <x v="15"/>
    <x v="15"/>
  </r>
  <r>
    <s v="T2"/>
    <s v="London-LGW"/>
    <x v="0"/>
    <s v="EI238"/>
    <d v="2019-05-14T15:05:00"/>
    <s v="May"/>
    <s v="Tuesday"/>
    <n v="32"/>
    <s v="Long"/>
    <d v="2019-05-14T00:00:00"/>
    <d v="1899-12-30T15:05:00"/>
    <d v="1899-12-30T15:10:00"/>
    <d v="1899-12-30T15:37:00"/>
    <s v="Yes"/>
    <n v="566"/>
    <x v="0"/>
    <x v="0"/>
  </r>
  <r>
    <s v="T2"/>
    <s v="Izmir"/>
    <x v="0"/>
    <s v="EI798"/>
    <d v="2019-05-14T15:30:00"/>
    <s v="May"/>
    <s v="Tuesday"/>
    <n v="1"/>
    <s v="None"/>
    <d v="2019-05-14T00:00:00"/>
    <d v="1899-12-30T15:30:00"/>
    <d v="1899-12-30T15:30:00"/>
    <d v="1899-12-30T15:31:00"/>
    <s v="No"/>
    <n v="566"/>
    <x v="0"/>
    <x v="0"/>
  </r>
  <r>
    <s v="T1"/>
    <s v="London-STN"/>
    <x v="2"/>
    <s v="FR294"/>
    <d v="2019-05-14T15:30:00"/>
    <s v="May"/>
    <s v="Tuesday"/>
    <n v="12"/>
    <s v="Short"/>
    <d v="2019-05-14T00:00:00"/>
    <d v="1899-12-30T15:30:00"/>
    <d v="1899-12-30T15:30:00"/>
    <d v="1899-12-30T15:42:00"/>
    <s v="No"/>
    <n v="520"/>
    <x v="2"/>
    <x v="2"/>
  </r>
  <r>
    <s v="T1"/>
    <s v="Amsterdam"/>
    <x v="2"/>
    <s v="FR3104"/>
    <d v="2019-05-14T15:30:00"/>
    <s v="May"/>
    <s v="Tuesday"/>
    <n v="1"/>
    <s v="None"/>
    <d v="2019-05-14T00:00:00"/>
    <d v="1899-12-30T15:30:00"/>
    <d v="1899-12-30T15:30:00"/>
    <d v="1899-12-30T15:31:00"/>
    <s v="No"/>
    <n v="520"/>
    <x v="2"/>
    <x v="2"/>
  </r>
  <r>
    <s v="T1"/>
    <s v="Milan-BGY"/>
    <x v="2"/>
    <s v="FR4038"/>
    <d v="2019-05-14T15:35:00"/>
    <s v="May"/>
    <s v="Tuesday"/>
    <n v="27"/>
    <s v="Medium"/>
    <d v="2019-05-14T00:00:00"/>
    <d v="1899-12-30T15:35:00"/>
    <d v="1899-12-30T15:40:00"/>
    <d v="1899-12-30T16:02:00"/>
    <s v="Yes"/>
    <n v="520"/>
    <x v="2"/>
    <x v="2"/>
  </r>
  <r>
    <s v="T2"/>
    <s v="Malaga"/>
    <x v="0"/>
    <s v="EI586"/>
    <d v="2019-05-14T15:40:00"/>
    <s v="May"/>
    <s v="Tuesday"/>
    <n v="19"/>
    <s v="Short"/>
    <d v="2019-05-14T00:00:00"/>
    <d v="1899-12-30T15:40:00"/>
    <d v="1899-12-30T15:40:00"/>
    <d v="1899-12-30T15:59:00"/>
    <s v="No"/>
    <n v="566"/>
    <x v="0"/>
    <x v="0"/>
  </r>
  <r>
    <s v="T2"/>
    <s v="London - LCY"/>
    <x v="0"/>
    <s v="EI288"/>
    <d v="2019-05-14T15:40:00"/>
    <s v="May"/>
    <s v="Tuesday"/>
    <n v="7"/>
    <s v="None"/>
    <d v="2019-05-14T00:00:00"/>
    <d v="1899-12-30T15:40:00"/>
    <d v="1899-12-30T15:40:00"/>
    <d v="1899-12-30T15:47:00"/>
    <s v="No"/>
    <n v="566"/>
    <x v="0"/>
    <x v="0"/>
  </r>
  <r>
    <s v="T2"/>
    <s v="Lanzarote"/>
    <x v="0"/>
    <s v="EI778"/>
    <d v="2019-05-14T15:45:00"/>
    <s v="May"/>
    <s v="Tuesday"/>
    <n v="4"/>
    <s v="None"/>
    <d v="2019-05-14T00:00:00"/>
    <d v="1899-12-30T15:45:00"/>
    <d v="1899-12-30T15:50:00"/>
    <d v="1899-12-30T15:49:00"/>
    <s v="No"/>
    <n v="566"/>
    <x v="0"/>
    <x v="0"/>
  </r>
  <r>
    <s v="T2"/>
    <s v="Orlando"/>
    <x v="0"/>
    <s v="EI121"/>
    <d v="2019-05-14T15:50:00"/>
    <s v="May"/>
    <s v="Tuesday"/>
    <n v="16"/>
    <s v="Short"/>
    <d v="2019-05-14T00:00:00"/>
    <d v="1899-12-30T15:50:00"/>
    <d v="1899-12-30T15:50:00"/>
    <d v="1899-12-30T16:06:00"/>
    <s v="No"/>
    <n v="566"/>
    <x v="0"/>
    <x v="0"/>
  </r>
  <r>
    <s v="T1"/>
    <s v="Leeds Bradford"/>
    <x v="2"/>
    <s v="FR156"/>
    <d v="2019-05-14T15:50:00"/>
    <s v="May"/>
    <s v="Tuesday"/>
    <n v="6"/>
    <s v="None"/>
    <d v="2019-05-14T00:00:00"/>
    <d v="1899-12-30T15:50:00"/>
    <d v="1899-12-30T15:50:00"/>
    <d v="1899-12-30T15:56:00"/>
    <s v="No"/>
    <n v="520"/>
    <x v="2"/>
    <x v="2"/>
  </r>
  <r>
    <s v="T2"/>
    <s v="Rome"/>
    <x v="0"/>
    <s v="EI406"/>
    <d v="2019-05-14T15:55:00"/>
    <s v="May"/>
    <s v="Tuesday"/>
    <n v="19"/>
    <s v="Short"/>
    <d v="2019-05-14T00:00:00"/>
    <d v="1899-12-30T15:55:00"/>
    <d v="1899-12-30T16:00:00"/>
    <d v="1899-12-30T16:14:00"/>
    <s v="No"/>
    <n v="566"/>
    <x v="0"/>
    <x v="0"/>
  </r>
  <r>
    <s v="T1"/>
    <s v="Luxembourg"/>
    <x v="2"/>
    <s v="FR1948"/>
    <d v="2019-05-14T15:55:00"/>
    <s v="May"/>
    <s v="Tuesday"/>
    <n v="11"/>
    <s v="Short"/>
    <d v="2019-05-14T00:00:00"/>
    <d v="1899-12-30T15:55:00"/>
    <d v="1899-12-30T16:00:00"/>
    <d v="1899-12-30T16:06:00"/>
    <s v="No"/>
    <n v="520"/>
    <x v="2"/>
    <x v="2"/>
  </r>
  <r>
    <s v="T1"/>
    <s v="London - LCY"/>
    <x v="4"/>
    <s v="BA4467"/>
    <d v="2019-05-14T15:55:00"/>
    <s v="May"/>
    <s v="Tuesday"/>
    <n v="3"/>
    <s v="None"/>
    <d v="2019-05-14T00:00:00"/>
    <d v="1899-12-30T15:55:00"/>
    <d v="1899-12-30T16:00:00"/>
    <d v="1899-12-30T15:58:00"/>
    <s v="No"/>
    <n v="40"/>
    <x v="4"/>
    <x v="4"/>
  </r>
  <r>
    <s v="T2"/>
    <s v="Chicago"/>
    <x v="0"/>
    <s v="EI125"/>
    <d v="2019-05-14T16:00:00"/>
    <s v="May"/>
    <s v="Tuesday"/>
    <n v="6"/>
    <s v="None"/>
    <d v="2019-05-14T00:00:00"/>
    <d v="1899-12-30T16:00:00"/>
    <d v="1899-12-30T16:00:00"/>
    <d v="1899-12-30T16:06:00"/>
    <s v="No"/>
    <n v="566"/>
    <x v="0"/>
    <x v="0"/>
  </r>
  <r>
    <s v="T1"/>
    <s v="Rzeszow"/>
    <x v="2"/>
    <s v="FR862"/>
    <d v="2019-05-14T16:00:00"/>
    <s v="May"/>
    <s v="Tuesday"/>
    <n v="13"/>
    <s v="Short"/>
    <d v="2019-05-14T00:00:00"/>
    <d v="1899-12-30T16:00:00"/>
    <d v="1899-12-30T16:00:00"/>
    <d v="1899-12-30T16:13:00"/>
    <s v="No"/>
    <n v="520"/>
    <x v="2"/>
    <x v="2"/>
  </r>
  <r>
    <s v="T2"/>
    <s v="Catania"/>
    <x v="0"/>
    <s v="EI462"/>
    <d v="2019-05-14T16:00:00"/>
    <s v="May"/>
    <s v="Tuesday"/>
    <n v="0"/>
    <s v="None"/>
    <d v="2019-05-14T00:00:00"/>
    <d v="1899-12-30T16:00:00"/>
    <d v="1899-12-30T16:00:00"/>
    <d v="1899-12-30T16:00:00"/>
    <s v="No"/>
    <n v="566"/>
    <x v="0"/>
    <x v="0"/>
  </r>
  <r>
    <s v="T1"/>
    <s v="London-LTN"/>
    <x v="2"/>
    <s v="FR337"/>
    <d v="2019-05-14T16:00:00"/>
    <s v="May"/>
    <s v="Tuesday"/>
    <n v="13"/>
    <s v="Short"/>
    <d v="2019-05-14T00:00:00"/>
    <d v="1899-12-30T16:00:00"/>
    <d v="1899-12-30T16:00:00"/>
    <d v="1899-12-30T16:13:00"/>
    <s v="No"/>
    <n v="520"/>
    <x v="2"/>
    <x v="2"/>
  </r>
  <r>
    <s v="T2"/>
    <s v="Prague"/>
    <x v="0"/>
    <s v="EI644"/>
    <d v="2019-05-14T12:25:00"/>
    <s v="May"/>
    <s v="Tuesday"/>
    <n v="25"/>
    <s v="Medium"/>
    <d v="2019-05-14T00:00:00"/>
    <d v="1899-12-30T12:25:00"/>
    <d v="1899-12-30T12:30:00"/>
    <d v="1899-12-30T12:50:00"/>
    <s v="Yes"/>
    <n v="566"/>
    <x v="0"/>
    <x v="0"/>
  </r>
  <r>
    <s v="T1"/>
    <s v="Inverness"/>
    <x v="24"/>
    <s v="LM664"/>
    <d v="2019-05-14T12:35:00"/>
    <s v="May"/>
    <s v="Tuesday"/>
    <n v="14"/>
    <s v="Short"/>
    <d v="2019-05-14T00:00:00"/>
    <d v="1899-12-30T12:35:00"/>
    <d v="1899-12-30T12:40:00"/>
    <d v="1899-12-30T12:49:00"/>
    <s v="No"/>
    <n v="2"/>
    <x v="1"/>
    <x v="18"/>
  </r>
  <r>
    <s v="T2"/>
    <s v="Washington"/>
    <x v="0"/>
    <s v="EI119"/>
    <d v="2019-05-14T12:35:00"/>
    <s v="May"/>
    <s v="Tuesday"/>
    <n v="3"/>
    <s v="None"/>
    <d v="2019-05-14T00:00:00"/>
    <d v="1899-12-30T12:35:00"/>
    <d v="1899-12-30T12:40:00"/>
    <d v="1899-12-30T12:38:00"/>
    <s v="No"/>
    <n v="566"/>
    <x v="0"/>
    <x v="0"/>
  </r>
  <r>
    <s v="T1"/>
    <s v="Edinburgh"/>
    <x v="2"/>
    <s v="FR816"/>
    <d v="2019-05-14T12:35:00"/>
    <s v="May"/>
    <s v="Tuesday"/>
    <n v="4"/>
    <s v="None"/>
    <d v="2019-05-14T00:00:00"/>
    <d v="1899-12-30T12:35:00"/>
    <d v="1899-12-30T12:40:00"/>
    <d v="1899-12-30T12:39:00"/>
    <s v="No"/>
    <n v="520"/>
    <x v="2"/>
    <x v="2"/>
  </r>
  <r>
    <s v="T1"/>
    <s v="Copenhagen"/>
    <x v="33"/>
    <s v="SK538"/>
    <d v="2019-05-14T12:40:00"/>
    <s v="May"/>
    <s v="Tuesday"/>
    <n v="9"/>
    <s v="None"/>
    <d v="2019-05-14T00:00:00"/>
    <d v="1899-12-30T12:40:00"/>
    <d v="1899-12-30T12:40:00"/>
    <d v="1899-12-30T12:49:00"/>
    <s v="No"/>
    <n v="4"/>
    <x v="10"/>
    <x v="30"/>
  </r>
  <r>
    <s v="T2"/>
    <s v="Kerry"/>
    <x v="0"/>
    <s v="EI3204"/>
    <d v="2019-05-14T12:40:00"/>
    <s v="May"/>
    <s v="Tuesday"/>
    <n v="0"/>
    <s v="None"/>
    <d v="2019-05-14T00:00:00"/>
    <d v="1899-12-30T12:40:00"/>
    <d v="1899-12-30T12:40:00"/>
    <d v="1899-12-30T12:40:00"/>
    <s v="No"/>
    <n v="566"/>
    <x v="0"/>
    <x v="0"/>
  </r>
  <r>
    <s v="T2"/>
    <s v="Verona"/>
    <x v="0"/>
    <s v="EI412"/>
    <d v="2019-05-14T12:45:00"/>
    <s v="May"/>
    <s v="Tuesday"/>
    <n v="12"/>
    <s v="Short"/>
    <d v="2019-05-14T00:00:00"/>
    <d v="1899-12-30T12:45:00"/>
    <d v="1899-12-30T12:50:00"/>
    <d v="1899-12-30T12:57:00"/>
    <s v="No"/>
    <n v="566"/>
    <x v="0"/>
    <x v="0"/>
  </r>
  <r>
    <s v="T1"/>
    <s v="London-LGW"/>
    <x v="2"/>
    <s v="FR122"/>
    <d v="2019-05-14T12:50:00"/>
    <s v="May"/>
    <s v="Tuesday"/>
    <n v="26"/>
    <s v="Medium"/>
    <d v="2019-05-14T00:00:00"/>
    <d v="1899-12-30T12:50:00"/>
    <d v="1899-12-30T12:50:00"/>
    <d v="1899-12-30T13:16:00"/>
    <s v="Yes"/>
    <n v="520"/>
    <x v="2"/>
    <x v="2"/>
  </r>
  <r>
    <s v="T2"/>
    <s v="Bordeaux"/>
    <x v="0"/>
    <s v="EI506"/>
    <d v="2019-05-14T12:55:00"/>
    <s v="May"/>
    <s v="Tuesday"/>
    <n v="5"/>
    <s v="None"/>
    <d v="2019-05-14T00:00:00"/>
    <d v="1899-12-30T12:55:00"/>
    <d v="1899-12-30T13:00:00"/>
    <d v="1899-12-30T13:00:00"/>
    <s v="No"/>
    <n v="566"/>
    <x v="0"/>
    <x v="0"/>
  </r>
  <r>
    <s v="T2"/>
    <s v="Oslo"/>
    <x v="6"/>
    <s v="DY1363"/>
    <d v="2019-05-14T12:55:00"/>
    <s v="May"/>
    <s v="Tuesday"/>
    <n v="18"/>
    <s v="Short"/>
    <d v="2019-05-14T00:00:00"/>
    <d v="1899-12-30T12:55:00"/>
    <d v="1899-12-30T13:00:00"/>
    <d v="1899-12-30T13:13:00"/>
    <s v="No"/>
    <n v="18"/>
    <x v="5"/>
    <x v="5"/>
  </r>
  <r>
    <s v="T2"/>
    <s v="Washington"/>
    <x v="20"/>
    <s v="UA127"/>
    <d v="2019-05-14T12:55:00"/>
    <s v="May"/>
    <s v="Tuesday"/>
    <n v="2"/>
    <s v="None"/>
    <d v="2019-05-14T00:00:00"/>
    <d v="1899-12-30T12:55:00"/>
    <d v="1899-12-30T13:00:00"/>
    <d v="1899-12-30T12:57:00"/>
    <s v="No"/>
    <n v="18"/>
    <x v="17"/>
    <x v="19"/>
  </r>
  <r>
    <s v="T2"/>
    <s v="London-LGW"/>
    <x v="0"/>
    <s v="EI236"/>
    <d v="2019-05-14T12:55:00"/>
    <s v="May"/>
    <s v="Tuesday"/>
    <n v="18"/>
    <s v="Short"/>
    <d v="2019-05-14T00:00:00"/>
    <d v="1899-12-30T12:55:00"/>
    <d v="1899-12-30T13:00:00"/>
    <d v="1899-12-30T13:13:00"/>
    <s v="No"/>
    <n v="566"/>
    <x v="0"/>
    <x v="0"/>
  </r>
  <r>
    <s v="T2"/>
    <s v="Newark"/>
    <x v="0"/>
    <s v="EI101"/>
    <d v="2019-05-14T13:00:00"/>
    <s v="May"/>
    <s v="Tuesday"/>
    <n v="24"/>
    <s v="Medium"/>
    <d v="2019-05-14T00:00:00"/>
    <d v="1899-12-30T13:00:00"/>
    <d v="1899-12-30T13:00:00"/>
    <d v="1899-12-30T13:24:00"/>
    <s v="Yes"/>
    <n v="566"/>
    <x v="0"/>
    <x v="0"/>
  </r>
  <r>
    <s v="T2"/>
    <s v="Bilbao"/>
    <x v="0"/>
    <s v="EI748"/>
    <d v="2019-05-14T13:00:00"/>
    <s v="May"/>
    <s v="Tuesday"/>
    <n v="24"/>
    <s v="Medium"/>
    <d v="2019-05-14T00:00:00"/>
    <d v="1899-12-30T13:00:00"/>
    <d v="1899-12-30T13:00:00"/>
    <d v="1899-12-30T13:24:00"/>
    <s v="Yes"/>
    <n v="566"/>
    <x v="0"/>
    <x v="0"/>
  </r>
  <r>
    <s v="T2"/>
    <s v="Chicago"/>
    <x v="0"/>
    <s v="EI123"/>
    <d v="2019-05-14T11:30:00"/>
    <s v="May"/>
    <s v="Tuesday"/>
    <n v="134"/>
    <s v="Long"/>
    <d v="2019-05-14T00:00:00"/>
    <d v="1899-12-30T11:30:00"/>
    <d v="1899-12-30T11:30:00"/>
    <d v="1899-12-30T13:44:00"/>
    <s v="Yes"/>
    <n v="566"/>
    <x v="0"/>
    <x v="0"/>
  </r>
  <r>
    <s v="T2"/>
    <s v="Boston"/>
    <x v="0"/>
    <s v="EI137"/>
    <d v="2019-05-14T11:30:00"/>
    <s v="May"/>
    <s v="Tuesday"/>
    <n v="14"/>
    <s v="Short"/>
    <d v="2019-05-14T00:00:00"/>
    <d v="1899-12-30T11:30:00"/>
    <d v="1899-12-30T11:30:00"/>
    <d v="1899-12-30T11:44:00"/>
    <s v="No"/>
    <n v="566"/>
    <x v="0"/>
    <x v="0"/>
  </r>
  <r>
    <s v="T1"/>
    <s v="Copenhagen"/>
    <x v="2"/>
    <s v="FR632"/>
    <d v="2019-05-14T11:45:00"/>
    <s v="May"/>
    <s v="Tuesday"/>
    <n v="31"/>
    <s v="Long"/>
    <d v="2019-05-14T00:00:00"/>
    <d v="1899-12-30T11:45:00"/>
    <d v="1899-12-30T11:50:00"/>
    <d v="1899-12-30T12:16:00"/>
    <s v="Yes"/>
    <n v="520"/>
    <x v="2"/>
    <x v="2"/>
  </r>
  <r>
    <s v="T2"/>
    <s v="Lyon-Saint Exupery"/>
    <x v="0"/>
    <s v="EI552"/>
    <d v="2019-05-14T11:45:00"/>
    <s v="May"/>
    <s v="Tuesday"/>
    <n v="5"/>
    <s v="None"/>
    <d v="2019-05-14T00:00:00"/>
    <d v="1899-12-30T11:45:00"/>
    <d v="1899-12-30T11:50:00"/>
    <d v="1899-12-30T11:50:00"/>
    <s v="No"/>
    <n v="566"/>
    <x v="0"/>
    <x v="0"/>
  </r>
  <r>
    <s v="T2"/>
    <s v="Faro"/>
    <x v="0"/>
    <s v="EI494"/>
    <d v="2019-05-14T11:45:00"/>
    <s v="May"/>
    <s v="Tuesday"/>
    <n v="30"/>
    <s v="Long"/>
    <d v="2019-05-14T00:00:00"/>
    <d v="1899-12-30T11:45:00"/>
    <d v="1899-12-30T11:50:00"/>
    <d v="1899-12-30T12:15:00"/>
    <s v="Yes"/>
    <n v="566"/>
    <x v="0"/>
    <x v="0"/>
  </r>
  <r>
    <s v="T1"/>
    <s v="Keflavik"/>
    <x v="25"/>
    <s v="FI417"/>
    <d v="2019-05-14T11:45:00"/>
    <s v="May"/>
    <s v="Tuesday"/>
    <n v="57"/>
    <s v="Long"/>
    <d v="2019-05-14T00:00:00"/>
    <d v="1899-12-30T11:45:00"/>
    <d v="1899-12-30T11:50:00"/>
    <d v="1899-12-30T12:42:00"/>
    <s v="Yes"/>
    <n v="17"/>
    <x v="21"/>
    <x v="23"/>
  </r>
  <r>
    <s v="T2"/>
    <s v="Malaga"/>
    <x v="0"/>
    <s v="EI584"/>
    <d v="2019-05-14T11:55:00"/>
    <s v="May"/>
    <s v="Tuesday"/>
    <n v="4"/>
    <s v="None"/>
    <d v="2019-05-14T00:00:00"/>
    <d v="1899-12-30T11:55:00"/>
    <d v="1899-12-30T12:00:00"/>
    <d v="1899-12-30T11:59:00"/>
    <s v="No"/>
    <n v="566"/>
    <x v="0"/>
    <x v="0"/>
  </r>
  <r>
    <s v="T1"/>
    <s v="Eindhoven"/>
    <x v="2"/>
    <s v="FR1964"/>
    <d v="2019-05-14T12:00:00"/>
    <s v="May"/>
    <s v="Tuesday"/>
    <n v="48"/>
    <s v="Long"/>
    <d v="2019-05-14T00:00:00"/>
    <d v="1899-12-30T12:00:00"/>
    <d v="1899-12-30T12:00:00"/>
    <d v="1899-12-30T12:48:00"/>
    <s v="Yes"/>
    <n v="520"/>
    <x v="2"/>
    <x v="2"/>
  </r>
  <r>
    <s v="T1"/>
    <s v="Stockholm"/>
    <x v="33"/>
    <s v="SK536"/>
    <d v="2019-05-14T12:00:00"/>
    <s v="May"/>
    <s v="Tuesday"/>
    <n v="7"/>
    <s v="None"/>
    <d v="2019-05-14T00:00:00"/>
    <d v="1899-12-30T12:00:00"/>
    <d v="1899-12-30T12:00:00"/>
    <d v="1899-12-30T12:07:00"/>
    <s v="No"/>
    <n v="4"/>
    <x v="10"/>
    <x v="30"/>
  </r>
  <r>
    <s v="T2"/>
    <s v="London-LHR"/>
    <x v="0"/>
    <s v="EI164"/>
    <d v="2019-05-14T12:00:00"/>
    <s v="May"/>
    <s v="Tuesday"/>
    <n v="30"/>
    <s v="Long"/>
    <d v="2019-05-14T00:00:00"/>
    <d v="1899-12-30T12:00:00"/>
    <d v="1899-12-30T12:00:00"/>
    <d v="1899-12-30T12:30:00"/>
    <s v="Yes"/>
    <n v="566"/>
    <x v="0"/>
    <x v="0"/>
  </r>
  <r>
    <s v="T1"/>
    <s v="Exeter"/>
    <x v="8"/>
    <s v="BE308"/>
    <d v="2019-05-14T12:05:00"/>
    <s v="May"/>
    <s v="Tuesday"/>
    <n v="24"/>
    <s v="Medium"/>
    <d v="2019-05-14T00:00:00"/>
    <d v="1899-12-30T12:05:00"/>
    <d v="1899-12-30T12:10:00"/>
    <d v="1899-12-30T12:29:00"/>
    <s v="Yes"/>
    <n v="20"/>
    <x v="7"/>
    <x v="7"/>
  </r>
  <r>
    <s v="T2"/>
    <s v="Atlanta"/>
    <x v="22"/>
    <s v="DL177"/>
    <d v="2019-05-14T12:05:00"/>
    <s v="May"/>
    <s v="Tuesday"/>
    <n v="0"/>
    <s v="None"/>
    <d v="2019-05-14T00:00:00"/>
    <d v="1899-12-30T12:05:00"/>
    <d v="1899-12-30T12:10:00"/>
    <d v="1899-12-30T12:05:00"/>
    <s v="No"/>
    <n v="17"/>
    <x v="19"/>
    <x v="21"/>
  </r>
  <r>
    <s v="T1"/>
    <s v="Bournemouth"/>
    <x v="2"/>
    <s v="FR2269"/>
    <d v="2019-05-14T12:10:00"/>
    <s v="May"/>
    <s v="Tuesday"/>
    <n v="17"/>
    <s v="Short"/>
    <d v="2019-05-14T00:00:00"/>
    <d v="1899-12-30T12:10:00"/>
    <d v="1899-12-30T12:10:00"/>
    <d v="1899-12-30T12:27:00"/>
    <s v="No"/>
    <n v="520"/>
    <x v="2"/>
    <x v="2"/>
  </r>
  <r>
    <s v="T2"/>
    <s v="Vienna"/>
    <x v="0"/>
    <s v="EI664"/>
    <d v="2019-05-14T12:15:00"/>
    <s v="May"/>
    <s v="Tuesday"/>
    <n v="38"/>
    <s v="Long"/>
    <d v="2019-05-14T00:00:00"/>
    <d v="1899-12-30T12:15:00"/>
    <d v="1899-12-30T12:20:00"/>
    <d v="1899-12-30T12:53:00"/>
    <s v="Yes"/>
    <n v="566"/>
    <x v="0"/>
    <x v="0"/>
  </r>
  <r>
    <s v="T1"/>
    <s v="Zurich"/>
    <x v="26"/>
    <s v="LX401"/>
    <d v="2019-05-14T11:15:00"/>
    <s v="May"/>
    <s v="Tuesday"/>
    <n v="13"/>
    <s v="Short"/>
    <d v="2019-05-14T00:00:00"/>
    <d v="1899-12-30T11:15:00"/>
    <d v="1899-12-30T11:20:00"/>
    <d v="1899-12-30T11:28:00"/>
    <s v="No"/>
    <n v="14"/>
    <x v="22"/>
    <x v="24"/>
  </r>
  <r>
    <s v="T1"/>
    <s v="Paris-CDG"/>
    <x v="15"/>
    <s v="AF1717"/>
    <d v="2019-05-14T11:20:00"/>
    <s v="May"/>
    <s v="Tuesday"/>
    <n v="4"/>
    <s v="None"/>
    <d v="2019-05-14T00:00:00"/>
    <d v="1899-12-30T11:20:00"/>
    <d v="1899-12-30T11:20:00"/>
    <d v="1899-12-30T11:24:00"/>
    <s v="No"/>
    <n v="12"/>
    <x v="14"/>
    <x v="14"/>
  </r>
  <r>
    <s v="T2"/>
    <s v="London - LCY"/>
    <x v="0"/>
    <s v="EI284"/>
    <d v="2019-05-14T11:20:00"/>
    <s v="May"/>
    <s v="Tuesday"/>
    <n v="10"/>
    <s v="Short"/>
    <d v="2019-05-14T00:00:00"/>
    <d v="1899-12-30T11:20:00"/>
    <d v="1899-12-30T11:20:00"/>
    <d v="1899-12-30T11:30:00"/>
    <s v="No"/>
    <n v="566"/>
    <x v="0"/>
    <x v="0"/>
  </r>
  <r>
    <s v="T2"/>
    <s v="New York"/>
    <x v="0"/>
    <s v="EI105"/>
    <d v="2019-05-14T10:50:00"/>
    <s v="May"/>
    <s v="Tuesday"/>
    <n v="9"/>
    <s v="None"/>
    <d v="2019-05-14T00:00:00"/>
    <d v="1899-12-30T10:50:00"/>
    <d v="1899-12-30T10:50:00"/>
    <d v="1899-12-30T10:59:00"/>
    <s v="No"/>
    <n v="566"/>
    <x v="0"/>
    <x v="0"/>
  </r>
  <r>
    <s v="T1"/>
    <s v="London - LCY"/>
    <x v="4"/>
    <s v="BA4465"/>
    <d v="2019-05-14T10:55:00"/>
    <s v="May"/>
    <s v="Tuesday"/>
    <n v="5"/>
    <s v="None"/>
    <d v="2019-05-14T00:00:00"/>
    <d v="1899-12-30T10:55:00"/>
    <d v="1899-12-30T11:00:00"/>
    <d v="1899-12-30T11:00:00"/>
    <s v="No"/>
    <n v="40"/>
    <x v="4"/>
    <x v="4"/>
  </r>
  <r>
    <s v="T1"/>
    <s v="Istanbul"/>
    <x v="14"/>
    <s v="TK1976"/>
    <d v="2019-05-14T10:55:00"/>
    <s v="May"/>
    <s v="Tuesday"/>
    <n v="19"/>
    <s v="Short"/>
    <d v="2019-05-14T00:00:00"/>
    <d v="1899-12-30T10:55:00"/>
    <d v="1899-12-30T11:00:00"/>
    <d v="1899-12-30T11:14:00"/>
    <s v="No"/>
    <n v="18"/>
    <x v="13"/>
    <x v="13"/>
  </r>
  <r>
    <s v="T2"/>
    <s v="Nice"/>
    <x v="0"/>
    <s v="EI544"/>
    <d v="2019-05-14T11:00:00"/>
    <s v="May"/>
    <s v="Tuesday"/>
    <n v="43"/>
    <s v="Long"/>
    <d v="2019-05-14T00:00:00"/>
    <d v="1899-12-30T11:00:00"/>
    <d v="1899-12-30T11:00:00"/>
    <d v="1899-12-30T11:43:00"/>
    <s v="Yes"/>
    <n v="566"/>
    <x v="0"/>
    <x v="0"/>
  </r>
  <r>
    <s v="T1"/>
    <s v="Amsterdam"/>
    <x v="2"/>
    <s v="FR3102"/>
    <d v="2019-05-14T11:05:00"/>
    <s v="May"/>
    <s v="Tuesday"/>
    <n v="38"/>
    <s v="Long"/>
    <d v="2019-05-14T00:00:00"/>
    <d v="1899-12-30T11:05:00"/>
    <d v="1899-12-30T11:10:00"/>
    <d v="1899-12-30T11:43:00"/>
    <s v="Yes"/>
    <n v="520"/>
    <x v="2"/>
    <x v="2"/>
  </r>
  <r>
    <s v="T1"/>
    <s v="London-LGW"/>
    <x v="2"/>
    <s v="FR114"/>
    <d v="2019-05-14T11:05:00"/>
    <s v="May"/>
    <s v="Tuesday"/>
    <n v="23"/>
    <s v="Medium"/>
    <d v="2019-05-14T00:00:00"/>
    <d v="1899-12-30T11:05:00"/>
    <d v="1899-12-30T11:10:00"/>
    <d v="1899-12-30T11:28:00"/>
    <s v="Yes"/>
    <n v="520"/>
    <x v="2"/>
    <x v="2"/>
  </r>
  <r>
    <s v="T1"/>
    <s v="Beijing"/>
    <x v="28"/>
    <s v="HU750"/>
    <d v="2019-05-14T11:10:00"/>
    <s v="May"/>
    <s v="Tuesday"/>
    <n v="125"/>
    <s v="Long"/>
    <d v="2019-05-14T00:00:00"/>
    <d v="1899-12-30T11:10:00"/>
    <d v="1899-12-30T11:10:00"/>
    <d v="1899-12-30T13:15:00"/>
    <s v="Yes"/>
    <n v="2"/>
    <x v="12"/>
    <x v="26"/>
  </r>
  <r>
    <s v="T1"/>
    <s v="Amsterdam"/>
    <x v="7"/>
    <s v="KL946"/>
    <d v="2019-05-14T11:10:00"/>
    <s v="May"/>
    <s v="Tuesday"/>
    <n v="50"/>
    <s v="Long"/>
    <d v="2019-05-14T00:00:00"/>
    <d v="1899-12-30T11:10:00"/>
    <d v="1899-12-30T11:10:00"/>
    <d v="1899-12-30T12:00:00"/>
    <s v="Yes"/>
    <n v="50"/>
    <x v="6"/>
    <x v="6"/>
  </r>
  <r>
    <s v="T1"/>
    <s v="Zagreb"/>
    <x v="36"/>
    <s v="OU513"/>
    <d v="2019-05-14T10:20:00"/>
    <s v="May"/>
    <s v="Tuesday"/>
    <n v="4"/>
    <s v="None"/>
    <d v="2019-05-14T00:00:00"/>
    <d v="1899-12-30T10:20:00"/>
    <d v="1899-12-30T10:20:00"/>
    <d v="1899-12-30T10:24:00"/>
    <s v="No"/>
    <n v="2"/>
    <x v="23"/>
    <x v="16"/>
  </r>
  <r>
    <s v="T2"/>
    <s v="Boston"/>
    <x v="22"/>
    <s v="DL155"/>
    <d v="2019-05-14T10:35:00"/>
    <s v="May"/>
    <s v="Tuesday"/>
    <n v="39"/>
    <s v="Long"/>
    <d v="2019-05-14T00:00:00"/>
    <d v="1899-12-30T10:35:00"/>
    <d v="1899-12-30T10:40:00"/>
    <d v="1899-12-30T11:14:00"/>
    <s v="Yes"/>
    <n v="17"/>
    <x v="19"/>
    <x v="21"/>
  </r>
  <r>
    <s v="T1"/>
    <s v="Munich"/>
    <x v="12"/>
    <s v="LH2515"/>
    <d v="2019-05-14T10:35:00"/>
    <s v="May"/>
    <s v="Tuesday"/>
    <n v="5"/>
    <s v="None"/>
    <d v="2019-05-14T00:00:00"/>
    <d v="1899-12-30T10:35:00"/>
    <d v="1899-12-30T10:40:00"/>
    <d v="1899-12-30T10:40:00"/>
    <s v="No"/>
    <n v="17"/>
    <x v="11"/>
    <x v="11"/>
  </r>
  <r>
    <s v="T1"/>
    <s v="Lisbon"/>
    <x v="11"/>
    <s v="TP1323"/>
    <d v="2019-05-14T10:35:00"/>
    <s v="May"/>
    <s v="Tuesday"/>
    <n v="30"/>
    <s v="Long"/>
    <d v="2019-05-14T00:00:00"/>
    <d v="1899-12-30T10:35:00"/>
    <d v="1899-12-30T10:40:00"/>
    <d v="1899-12-30T11:05:00"/>
    <s v="Yes"/>
    <n v="23"/>
    <x v="10"/>
    <x v="10"/>
  </r>
  <r>
    <s v="T1"/>
    <s v="Manchester"/>
    <x v="2"/>
    <s v="FR554"/>
    <d v="2019-05-14T10:35:00"/>
    <s v="May"/>
    <s v="Tuesday"/>
    <n v="16"/>
    <s v="Short"/>
    <d v="2019-05-14T00:00:00"/>
    <d v="1899-12-30T10:35:00"/>
    <d v="1899-12-30T10:40:00"/>
    <d v="1899-12-30T10:51:00"/>
    <s v="No"/>
    <n v="520"/>
    <x v="2"/>
    <x v="2"/>
  </r>
  <r>
    <s v="T2"/>
    <s v="Edinburgh"/>
    <x v="0"/>
    <s v="EI3252"/>
    <d v="2019-05-14T09:55:00"/>
    <s v="May"/>
    <s v="Tuesday"/>
    <n v="6"/>
    <s v="None"/>
    <d v="2019-05-14T00:00:00"/>
    <d v="1899-12-30T09:55:00"/>
    <d v="1899-12-30T10:00:00"/>
    <d v="1899-12-30T10:01:00"/>
    <s v="No"/>
    <n v="566"/>
    <x v="0"/>
    <x v="0"/>
  </r>
  <r>
    <s v="T2"/>
    <s v="Amsterdam"/>
    <x v="0"/>
    <s v="EI604"/>
    <d v="2019-05-14T10:00:00"/>
    <s v="May"/>
    <s v="Tuesday"/>
    <n v="48"/>
    <s v="Long"/>
    <d v="2019-05-14T00:00:00"/>
    <d v="1899-12-30T10:00:00"/>
    <d v="1899-12-30T10:00:00"/>
    <d v="1899-12-30T10:48:00"/>
    <s v="Yes"/>
    <n v="566"/>
    <x v="0"/>
    <x v="0"/>
  </r>
  <r>
    <s v="T2"/>
    <s v="Glasgow"/>
    <x v="0"/>
    <s v="EI3222"/>
    <d v="2019-05-14T10:00:00"/>
    <s v="May"/>
    <s v="Tuesday"/>
    <n v="3"/>
    <s v="None"/>
    <d v="2019-05-14T00:00:00"/>
    <d v="1899-12-30T10:00:00"/>
    <d v="1899-12-30T10:00:00"/>
    <d v="1899-12-30T10:03:00"/>
    <s v="No"/>
    <n v="566"/>
    <x v="0"/>
    <x v="0"/>
  </r>
  <r>
    <s v="T1"/>
    <s v="Bucharest"/>
    <x v="19"/>
    <s v="0B156"/>
    <d v="2019-05-14T10:00:00"/>
    <s v="May"/>
    <s v="Tuesday"/>
    <n v="17"/>
    <s v="Short"/>
    <d v="2019-05-14T00:00:00"/>
    <d v="1899-12-30T10:00:00"/>
    <d v="1899-12-30T10:00:00"/>
    <d v="1899-12-30T10:17:00"/>
    <s v="No"/>
    <n v="3"/>
    <x v="16"/>
    <x v="18"/>
  </r>
  <r>
    <s v="T1"/>
    <s v="Basel"/>
    <x v="2"/>
    <s v="FR7356"/>
    <d v="2019-05-14T10:05:00"/>
    <s v="May"/>
    <s v="Tuesday"/>
    <n v="19"/>
    <s v="Short"/>
    <d v="2019-05-14T00:00:00"/>
    <d v="1899-12-30T10:05:00"/>
    <d v="1899-12-30T10:10:00"/>
    <d v="1899-12-30T10:24:00"/>
    <s v="No"/>
    <n v="520"/>
    <x v="2"/>
    <x v="2"/>
  </r>
  <r>
    <s v="T1"/>
    <s v="Biarritz"/>
    <x v="2"/>
    <s v="FR1982"/>
    <d v="2019-05-14T10:05:00"/>
    <s v="May"/>
    <s v="Tuesday"/>
    <n v="14"/>
    <s v="Short"/>
    <d v="2019-05-14T00:00:00"/>
    <d v="1899-12-30T10:05:00"/>
    <d v="1899-12-30T10:10:00"/>
    <d v="1899-12-30T10:19:00"/>
    <s v="No"/>
    <n v="520"/>
    <x v="2"/>
    <x v="2"/>
  </r>
  <r>
    <s v="T1"/>
    <s v="Faro"/>
    <x v="2"/>
    <s v="FR7034"/>
    <d v="2019-05-14T09:30:00"/>
    <s v="May"/>
    <s v="Tuesday"/>
    <n v="10"/>
    <s v="Short"/>
    <d v="2019-05-14T00:00:00"/>
    <d v="1899-12-30T09:30:00"/>
    <d v="1899-12-30T09:30:00"/>
    <d v="1899-12-30T09:40:00"/>
    <s v="No"/>
    <n v="520"/>
    <x v="2"/>
    <x v="2"/>
  </r>
  <r>
    <s v="T1"/>
    <s v="Abu Dhabi"/>
    <x v="27"/>
    <s v="EY042"/>
    <d v="2019-05-14T09:35:00"/>
    <s v="May"/>
    <s v="Tuesday"/>
    <n v="2"/>
    <s v="None"/>
    <d v="2019-05-14T00:00:00"/>
    <d v="1899-12-30T09:35:00"/>
    <d v="1899-12-30T09:40:00"/>
    <d v="1899-12-30T09:37:00"/>
    <s v="No"/>
    <n v="5"/>
    <x v="15"/>
    <x v="25"/>
  </r>
  <r>
    <s v="T2"/>
    <s v="London-LHR"/>
    <x v="0"/>
    <s v="EI158"/>
    <d v="2019-05-14T09:40:00"/>
    <s v="May"/>
    <s v="Tuesday"/>
    <n v="15"/>
    <s v="Short"/>
    <d v="2019-05-14T00:00:00"/>
    <d v="1899-12-30T09:40:00"/>
    <d v="1899-12-30T09:40:00"/>
    <d v="1899-12-30T09:55:00"/>
    <s v="No"/>
    <n v="566"/>
    <x v="0"/>
    <x v="0"/>
  </r>
  <r>
    <s v="T1"/>
    <s v="Warsaw"/>
    <x v="2"/>
    <s v="FR8011"/>
    <d v="2019-05-14T09:40:00"/>
    <s v="May"/>
    <s v="Tuesday"/>
    <n v="13"/>
    <s v="Short"/>
    <d v="2019-05-14T00:00:00"/>
    <d v="1899-12-30T09:40:00"/>
    <d v="1899-12-30T09:40:00"/>
    <d v="1899-12-30T09:53:00"/>
    <s v="No"/>
    <n v="520"/>
    <x v="2"/>
    <x v="2"/>
  </r>
  <r>
    <s v="T1"/>
    <s v="Pisa"/>
    <x v="2"/>
    <s v="FR9908"/>
    <d v="2019-05-14T09:45:00"/>
    <s v="May"/>
    <s v="Tuesday"/>
    <n v="14"/>
    <s v="Short"/>
    <d v="2019-05-14T00:00:00"/>
    <d v="1899-12-30T09:45:00"/>
    <d v="1899-12-30T09:50:00"/>
    <d v="1899-12-30T09:59:00"/>
    <s v="No"/>
    <n v="520"/>
    <x v="2"/>
    <x v="2"/>
  </r>
  <r>
    <s v="T2"/>
    <s v="Manchester"/>
    <x v="0"/>
    <s v="EI3322"/>
    <d v="2019-05-14T09:50:00"/>
    <s v="May"/>
    <s v="Tuesday"/>
    <n v="33"/>
    <s v="Long"/>
    <d v="2019-05-14T00:00:00"/>
    <d v="1899-12-30T09:50:00"/>
    <d v="1899-12-30T09:50:00"/>
    <d v="1899-12-30T10:23:00"/>
    <s v="Yes"/>
    <n v="566"/>
    <x v="0"/>
    <x v="0"/>
  </r>
  <r>
    <s v="T1"/>
    <s v="Sofia"/>
    <x v="2"/>
    <s v="FR6016"/>
    <d v="2019-05-14T08:35:00"/>
    <s v="May"/>
    <s v="Tuesday"/>
    <n v="10"/>
    <s v="Short"/>
    <d v="2019-05-14T00:00:00"/>
    <d v="1899-12-30T08:35:00"/>
    <d v="1899-12-30T08:40:00"/>
    <d v="1899-12-30T08:45:00"/>
    <s v="No"/>
    <n v="520"/>
    <x v="2"/>
    <x v="2"/>
  </r>
  <r>
    <s v="T1"/>
    <s v="Cardiff"/>
    <x v="8"/>
    <s v="BE4522"/>
    <d v="2019-05-14T08:35:00"/>
    <s v="May"/>
    <s v="Tuesday"/>
    <n v="13"/>
    <s v="Short"/>
    <d v="2019-05-14T00:00:00"/>
    <d v="1899-12-30T08:35:00"/>
    <d v="1899-12-30T08:40:00"/>
    <d v="1899-12-30T08:48:00"/>
    <s v="No"/>
    <n v="20"/>
    <x v="7"/>
    <x v="7"/>
  </r>
  <r>
    <s v="T1"/>
    <s v="London - SEN"/>
    <x v="2"/>
    <s v="FR2187"/>
    <d v="2019-05-14T08:35:00"/>
    <s v="May"/>
    <s v="Tuesday"/>
    <n v="1"/>
    <s v="None"/>
    <d v="2019-05-14T00:00:00"/>
    <d v="1899-12-30T08:35:00"/>
    <d v="1899-12-30T08:40:00"/>
    <d v="1899-12-30T08:36:00"/>
    <s v="No"/>
    <n v="520"/>
    <x v="2"/>
    <x v="2"/>
  </r>
  <r>
    <s v="T2"/>
    <s v="London-LGW"/>
    <x v="0"/>
    <s v="EI232"/>
    <d v="2019-05-14T08:40:00"/>
    <s v="May"/>
    <s v="Tuesday"/>
    <n v="2"/>
    <s v="None"/>
    <d v="2019-05-14T00:00:00"/>
    <d v="1899-12-30T08:40:00"/>
    <d v="1899-12-30T08:40:00"/>
    <d v="1899-12-30T08:42:00"/>
    <s v="No"/>
    <n v="566"/>
    <x v="0"/>
    <x v="0"/>
  </r>
  <r>
    <s v="T1"/>
    <s v="Doha"/>
    <x v="17"/>
    <s v="QR020"/>
    <d v="2019-05-14T08:40:00"/>
    <s v="May"/>
    <s v="Tuesday"/>
    <n v="2"/>
    <s v="None"/>
    <d v="2019-05-14T00:00:00"/>
    <d v="1899-12-30T08:40:00"/>
    <d v="1899-12-30T08:40:00"/>
    <d v="1899-12-30T08:42:00"/>
    <s v="No"/>
    <n v="4"/>
    <x v="8"/>
    <x v="16"/>
  </r>
  <r>
    <s v="T1"/>
    <s v="Southampton"/>
    <x v="8"/>
    <s v="BE382"/>
    <d v="2019-05-14T08:40:00"/>
    <s v="May"/>
    <s v="Tuesday"/>
    <n v="1"/>
    <s v="None"/>
    <d v="2019-05-14T00:00:00"/>
    <d v="1899-12-30T08:40:00"/>
    <d v="1899-12-30T08:40:00"/>
    <d v="1899-12-30T08:41:00"/>
    <s v="No"/>
    <n v="20"/>
    <x v="7"/>
    <x v="7"/>
  </r>
  <r>
    <s v="T1"/>
    <s v="Amsterdam"/>
    <x v="7"/>
    <s v="KL934"/>
    <d v="2019-05-14T08:50:00"/>
    <s v="May"/>
    <s v="Tuesday"/>
    <n v="13"/>
    <s v="Short"/>
    <d v="2019-05-14T00:00:00"/>
    <d v="1899-12-30T08:50:00"/>
    <d v="1899-12-30T08:50:00"/>
    <d v="1899-12-30T09:03:00"/>
    <s v="No"/>
    <n v="50"/>
    <x v="6"/>
    <x v="6"/>
  </r>
  <r>
    <s v="T2"/>
    <s v="Newark"/>
    <x v="20"/>
    <s v="UA022"/>
    <d v="2019-05-14T09:20:00"/>
    <s v="May"/>
    <s v="Tuesday"/>
    <n v="97"/>
    <s v="Long"/>
    <d v="2019-05-14T00:00:00"/>
    <d v="1899-12-30T09:20:00"/>
    <d v="1899-12-30T09:20:00"/>
    <d v="1899-12-30T10:57:00"/>
    <s v="Yes"/>
    <n v="18"/>
    <x v="17"/>
    <x v="19"/>
  </r>
  <r>
    <s v="T1"/>
    <s v="Carcassonne"/>
    <x v="2"/>
    <s v="FR1984"/>
    <d v="2019-05-14T07:20:00"/>
    <s v="May"/>
    <s v="Tuesday"/>
    <n v="9"/>
    <s v="None"/>
    <d v="2019-05-14T00:00:00"/>
    <d v="1899-12-30T07:20:00"/>
    <d v="1899-12-30T07:20:00"/>
    <d v="1899-12-30T07:29:00"/>
    <s v="No"/>
    <n v="520"/>
    <x v="2"/>
    <x v="2"/>
  </r>
  <r>
    <s v="T2"/>
    <s v="Leeds Bradford"/>
    <x v="0"/>
    <s v="EI3390"/>
    <d v="2019-05-14T07:20:00"/>
    <s v="May"/>
    <s v="Tuesday"/>
    <n v="0"/>
    <s v="None"/>
    <d v="2019-05-14T00:00:00"/>
    <d v="1899-12-30T07:20:00"/>
    <d v="1899-12-30T07:20:00"/>
    <d v="1899-12-30T07:20:00"/>
    <s v="No"/>
    <n v="566"/>
    <x v="0"/>
    <x v="0"/>
  </r>
  <r>
    <s v="T2"/>
    <s v="London - LCY"/>
    <x v="0"/>
    <s v="EI282"/>
    <d v="2019-05-14T07:30:00"/>
    <s v="May"/>
    <s v="Tuesday"/>
    <n v="2"/>
    <s v="None"/>
    <d v="2019-05-14T00:00:00"/>
    <d v="1899-12-30T07:30:00"/>
    <d v="1899-12-30T07:30:00"/>
    <d v="1899-12-30T07:32:00"/>
    <s v="No"/>
    <n v="566"/>
    <x v="0"/>
    <x v="0"/>
  </r>
  <r>
    <s v="T1"/>
    <s v="London-LGW"/>
    <x v="2"/>
    <s v="FR112"/>
    <d v="2019-05-14T07:35:00"/>
    <s v="May"/>
    <s v="Tuesday"/>
    <n v="10"/>
    <s v="Short"/>
    <d v="2019-05-14T00:00:00"/>
    <d v="1899-12-30T07:35:00"/>
    <d v="1899-12-30T07:40:00"/>
    <d v="1899-12-30T07:45:00"/>
    <s v="No"/>
    <n v="520"/>
    <x v="2"/>
    <x v="2"/>
  </r>
  <r>
    <s v="T1"/>
    <s v="Fuerteventura"/>
    <x v="2"/>
    <s v="FR7128"/>
    <d v="2019-05-14T07:40:00"/>
    <s v="May"/>
    <s v="Tuesday"/>
    <n v="0"/>
    <s v="None"/>
    <d v="2019-05-14T00:00:00"/>
    <d v="1899-12-30T07:40:00"/>
    <d v="1899-12-30T07:40:00"/>
    <d v="1899-12-30T07:40:00"/>
    <s v="No"/>
    <n v="520"/>
    <x v="2"/>
    <x v="2"/>
  </r>
  <r>
    <s v="T1"/>
    <s v="Frankfurt"/>
    <x v="2"/>
    <s v="FR380"/>
    <d v="2019-05-14T07:40:00"/>
    <s v="May"/>
    <s v="Tuesday"/>
    <n v="7"/>
    <s v="None"/>
    <d v="2019-05-14T00:00:00"/>
    <d v="1899-12-30T07:40:00"/>
    <d v="1899-12-30T07:40:00"/>
    <d v="1899-12-30T07:47:00"/>
    <s v="No"/>
    <n v="520"/>
    <x v="2"/>
    <x v="2"/>
  </r>
  <r>
    <s v="T2"/>
    <s v="Faro"/>
    <x v="0"/>
    <s v="EI492"/>
    <d v="2019-05-14T07:40:00"/>
    <s v="May"/>
    <s v="Tuesday"/>
    <n v="73"/>
    <s v="Long"/>
    <d v="2019-05-14T00:00:00"/>
    <d v="1899-12-30T07:40:00"/>
    <d v="1899-12-30T07:40:00"/>
    <d v="1899-12-30T08:53:00"/>
    <s v="Yes"/>
    <n v="566"/>
    <x v="0"/>
    <x v="0"/>
  </r>
  <r>
    <s v="T1"/>
    <s v="Leeds Bradford"/>
    <x v="2"/>
    <s v="FR152"/>
    <d v="2019-05-14T07:55:00"/>
    <s v="May"/>
    <s v="Tuesday"/>
    <n v="14"/>
    <s v="Short"/>
    <d v="2019-05-14T00:00:00"/>
    <d v="1899-12-30T07:55:00"/>
    <d v="1899-12-30T08:00:00"/>
    <d v="1899-12-30T08:09:00"/>
    <s v="No"/>
    <n v="520"/>
    <x v="2"/>
    <x v="2"/>
  </r>
  <r>
    <s v="T1"/>
    <s v="East Midlands"/>
    <x v="2"/>
    <s v="FR534"/>
    <d v="2019-05-14T08:05:00"/>
    <s v="May"/>
    <s v="Tuesday"/>
    <n v="10"/>
    <s v="Short"/>
    <d v="2019-05-14T00:00:00"/>
    <d v="1899-12-30T08:05:00"/>
    <d v="1899-12-30T08:10:00"/>
    <d v="1899-12-30T08:15:00"/>
    <s v="No"/>
    <n v="520"/>
    <x v="2"/>
    <x v="2"/>
  </r>
  <r>
    <s v="T1"/>
    <s v="Reus"/>
    <x v="2"/>
    <s v="FR1116"/>
    <d v="2019-05-14T08:10:00"/>
    <s v="May"/>
    <s v="Tuesday"/>
    <n v="14"/>
    <s v="Short"/>
    <d v="2019-05-14T00:00:00"/>
    <d v="1899-12-30T08:10:00"/>
    <d v="1899-12-30T08:10:00"/>
    <d v="1899-12-30T08:24:00"/>
    <s v="No"/>
    <n v="520"/>
    <x v="2"/>
    <x v="2"/>
  </r>
  <r>
    <s v="T1"/>
    <s v="London-LTN"/>
    <x v="2"/>
    <s v="FR332"/>
    <d v="2019-05-14T08:15:00"/>
    <s v="May"/>
    <s v="Tuesday"/>
    <n v="2"/>
    <s v="None"/>
    <d v="2019-05-14T00:00:00"/>
    <d v="1899-12-30T08:15:00"/>
    <d v="1899-12-30T08:20:00"/>
    <d v="1899-12-30T08:17:00"/>
    <s v="No"/>
    <n v="520"/>
    <x v="2"/>
    <x v="2"/>
  </r>
  <r>
    <s v="T1"/>
    <s v="Munich"/>
    <x v="12"/>
    <s v="LH2521"/>
    <d v="2019-05-14T05:35:00"/>
    <s v="May"/>
    <s v="Tuesday"/>
    <n v="4"/>
    <s v="None"/>
    <d v="2019-05-14T00:00:00"/>
    <d v="1899-12-30T05:35:00"/>
    <d v="1899-12-30T05:40:00"/>
    <d v="1899-12-30T05:39:00"/>
    <s v="No"/>
    <n v="17"/>
    <x v="11"/>
    <x v="11"/>
  </r>
  <r>
    <s v="T1"/>
    <s v="Bodrum"/>
    <x v="2"/>
    <s v="FR6089"/>
    <d v="2019-05-14T05:45:00"/>
    <s v="May"/>
    <s v="Tuesday"/>
    <n v="6"/>
    <s v="None"/>
    <d v="2019-05-14T00:00:00"/>
    <d v="1899-12-30T05:45:00"/>
    <d v="1899-12-30T05:50:00"/>
    <d v="1899-12-30T05:51:00"/>
    <s v="No"/>
    <n v="520"/>
    <x v="2"/>
    <x v="2"/>
  </r>
  <r>
    <s v="T1"/>
    <s v="Amsterdam"/>
    <x v="7"/>
    <s v="KL932"/>
    <d v="2019-05-14T05:55:00"/>
    <s v="May"/>
    <s v="Tuesday"/>
    <n v="4"/>
    <s v="None"/>
    <d v="2019-05-14T00:00:00"/>
    <d v="1899-12-30T05:55:00"/>
    <d v="1899-12-30T06:00:00"/>
    <d v="1899-12-30T05:59:00"/>
    <s v="No"/>
    <n v="50"/>
    <x v="6"/>
    <x v="6"/>
  </r>
  <r>
    <s v="T1"/>
    <s v="Amsterdam"/>
    <x v="7"/>
    <s v="KL932"/>
    <d v="2019-05-13T05:55:00"/>
    <s v="May"/>
    <s v="Monday"/>
    <n v="9"/>
    <s v="None"/>
    <d v="2019-05-13T00:00:00"/>
    <d v="1899-12-30T05:55:00"/>
    <d v="1899-12-30T06:00:00"/>
    <d v="1899-12-30T06:04:00"/>
    <s v="No"/>
    <n v="50"/>
    <x v="6"/>
    <x v="6"/>
  </r>
  <r>
    <s v="T1"/>
    <s v="Paris-CDG"/>
    <x v="15"/>
    <s v="AF1017"/>
    <d v="2019-05-13T06:00:00"/>
    <s v="May"/>
    <s v="Monday"/>
    <n v="4"/>
    <s v="None"/>
    <d v="2019-05-13T00:00:00"/>
    <d v="1899-12-30T06:00:00"/>
    <d v="1899-12-30T06:00:00"/>
    <d v="1899-12-30T06:04:00"/>
    <s v="No"/>
    <n v="12"/>
    <x v="14"/>
    <x v="14"/>
  </r>
  <r>
    <s v="T1"/>
    <s v="Munich"/>
    <x v="2"/>
    <s v="FR8994"/>
    <d v="2019-05-13T06:10:00"/>
    <s v="May"/>
    <s v="Monday"/>
    <n v="1"/>
    <s v="None"/>
    <d v="2019-05-13T00:00:00"/>
    <d v="1899-12-30T06:10:00"/>
    <d v="1899-12-30T06:10:00"/>
    <d v="1899-12-30T06:11:00"/>
    <s v="No"/>
    <n v="520"/>
    <x v="2"/>
    <x v="2"/>
  </r>
  <r>
    <s v="T1"/>
    <s v="Munich"/>
    <x v="2"/>
    <s v="FR8994"/>
    <d v="2019-05-14T06:10:00"/>
    <s v="May"/>
    <s v="Tuesday"/>
    <n v="2"/>
    <s v="None"/>
    <d v="2019-05-14T00:00:00"/>
    <d v="1899-12-30T06:10:00"/>
    <d v="1899-12-30T06:10:00"/>
    <d v="1899-12-30T06:12:00"/>
    <s v="No"/>
    <n v="520"/>
    <x v="2"/>
    <x v="2"/>
  </r>
  <r>
    <s v="T1"/>
    <s v="Lanzarote"/>
    <x v="2"/>
    <s v="FR7124"/>
    <d v="2019-05-14T06:15:00"/>
    <s v="May"/>
    <s v="Tuesday"/>
    <n v="1"/>
    <s v="None"/>
    <d v="2019-05-14T00:00:00"/>
    <d v="1899-12-30T06:15:00"/>
    <d v="1899-12-30T06:20:00"/>
    <d v="1899-12-30T06:16:00"/>
    <s v="No"/>
    <n v="520"/>
    <x v="2"/>
    <x v="2"/>
  </r>
  <r>
    <s v="T1"/>
    <s v="Milan-BGY"/>
    <x v="2"/>
    <s v="FR9428"/>
    <d v="2019-05-14T06:15:00"/>
    <s v="May"/>
    <s v="Tuesday"/>
    <n v="1"/>
    <s v="None"/>
    <d v="2019-05-14T00:00:00"/>
    <d v="1899-12-30T06:15:00"/>
    <d v="1899-12-30T06:20:00"/>
    <d v="1899-12-30T06:16:00"/>
    <s v="No"/>
    <n v="520"/>
    <x v="2"/>
    <x v="2"/>
  </r>
  <r>
    <s v="T1"/>
    <s v="Milan-BGY"/>
    <x v="2"/>
    <s v="FR9428"/>
    <d v="2019-05-13T06:15:00"/>
    <s v="May"/>
    <s v="Monday"/>
    <n v="1"/>
    <s v="None"/>
    <d v="2019-05-13T00:00:00"/>
    <d v="1899-12-30T06:15:00"/>
    <d v="1899-12-30T06:20:00"/>
    <d v="1899-12-30T06:16:00"/>
    <s v="No"/>
    <n v="520"/>
    <x v="2"/>
    <x v="2"/>
  </r>
  <r>
    <s v="T2"/>
    <s v="Madrid"/>
    <x v="0"/>
    <s v="EI592"/>
    <d v="2019-05-14T06:15:00"/>
    <s v="May"/>
    <s v="Tuesday"/>
    <n v="3"/>
    <s v="None"/>
    <d v="2019-05-14T00:00:00"/>
    <d v="1899-12-30T06:15:00"/>
    <d v="1899-12-30T06:20:00"/>
    <d v="1899-12-30T06:18:00"/>
    <s v="No"/>
    <n v="566"/>
    <x v="0"/>
    <x v="0"/>
  </r>
  <r>
    <s v="T2"/>
    <s v="Hamburg"/>
    <x v="0"/>
    <s v="EI392"/>
    <d v="2019-05-13T06:15:00"/>
    <s v="May"/>
    <s v="Monday"/>
    <n v="4"/>
    <s v="None"/>
    <d v="2019-05-13T00:00:00"/>
    <d v="1899-12-30T06:15:00"/>
    <d v="1899-12-30T06:20:00"/>
    <d v="1899-12-30T06:19:00"/>
    <s v="No"/>
    <n v="566"/>
    <x v="0"/>
    <x v="0"/>
  </r>
  <r>
    <s v="T1"/>
    <s v="Lanzarote"/>
    <x v="2"/>
    <s v="FR7124"/>
    <d v="2019-05-13T06:15:00"/>
    <s v="May"/>
    <s v="Monday"/>
    <n v="7"/>
    <s v="None"/>
    <d v="2019-05-13T00:00:00"/>
    <d v="1899-12-30T06:15:00"/>
    <d v="1899-12-30T06:20:00"/>
    <d v="1899-12-30T06:22:00"/>
    <s v="No"/>
    <n v="520"/>
    <x v="2"/>
    <x v="2"/>
  </r>
  <r>
    <s v="T2"/>
    <s v="Rome"/>
    <x v="0"/>
    <s v="EI402"/>
    <d v="2019-05-13T06:20:00"/>
    <s v="May"/>
    <s v="Monday"/>
    <n v="2"/>
    <s v="None"/>
    <d v="2019-05-13T00:00:00"/>
    <d v="1899-12-30T06:20:00"/>
    <d v="1899-12-30T06:20:00"/>
    <d v="1899-12-30T06:22:00"/>
    <s v="No"/>
    <n v="566"/>
    <x v="0"/>
    <x v="0"/>
  </r>
  <r>
    <s v="T2"/>
    <s v="Rome"/>
    <x v="0"/>
    <s v="EI402"/>
    <d v="2019-05-14T06:20:00"/>
    <s v="May"/>
    <s v="Tuesday"/>
    <n v="5"/>
    <s v="None"/>
    <d v="2019-05-14T00:00:00"/>
    <d v="1899-12-30T06:20:00"/>
    <d v="1899-12-30T06:20:00"/>
    <d v="1899-12-30T06:25:00"/>
    <s v="No"/>
    <n v="566"/>
    <x v="0"/>
    <x v="0"/>
  </r>
  <r>
    <s v="T1"/>
    <s v="London-STN"/>
    <x v="2"/>
    <s v="FR202"/>
    <d v="2019-05-13T06:25:00"/>
    <s v="May"/>
    <s v="Monday"/>
    <n v="0"/>
    <s v="None"/>
    <d v="2019-05-13T00:00:00"/>
    <d v="1899-12-30T06:25:00"/>
    <d v="1899-12-30T06:30:00"/>
    <d v="1899-12-30T06:25:00"/>
    <s v="No"/>
    <n v="520"/>
    <x v="2"/>
    <x v="2"/>
  </r>
  <r>
    <s v="T1"/>
    <s v="Madrid"/>
    <x v="2"/>
    <s v="FR7256"/>
    <d v="2019-05-14T06:25:00"/>
    <s v="May"/>
    <s v="Tuesday"/>
    <n v="1"/>
    <s v="None"/>
    <d v="2019-05-14T00:00:00"/>
    <d v="1899-12-30T06:25:00"/>
    <d v="1899-12-30T06:30:00"/>
    <d v="1899-12-30T06:26:00"/>
    <s v="No"/>
    <n v="520"/>
    <x v="2"/>
    <x v="2"/>
  </r>
  <r>
    <s v="T1"/>
    <s v="Birmingham"/>
    <x v="2"/>
    <s v="FR662"/>
    <d v="2019-05-13T06:25:00"/>
    <s v="May"/>
    <s v="Monday"/>
    <n v="1"/>
    <s v="None"/>
    <d v="2019-05-13T00:00:00"/>
    <d v="1899-12-30T06:25:00"/>
    <d v="1899-12-30T06:30:00"/>
    <d v="1899-12-30T06:26:00"/>
    <s v="No"/>
    <n v="520"/>
    <x v="2"/>
    <x v="2"/>
  </r>
  <r>
    <s v="T1"/>
    <s v="Edinburgh"/>
    <x v="2"/>
    <s v="FR812"/>
    <d v="2019-05-13T06:25:00"/>
    <s v="May"/>
    <s v="Monday"/>
    <n v="1"/>
    <s v="None"/>
    <d v="2019-05-13T00:00:00"/>
    <d v="1899-12-30T06:25:00"/>
    <d v="1899-12-30T06:30:00"/>
    <d v="1899-12-30T06:26:00"/>
    <s v="No"/>
    <n v="520"/>
    <x v="2"/>
    <x v="2"/>
  </r>
  <r>
    <s v="T1"/>
    <s v="Malaga"/>
    <x v="2"/>
    <s v="FR7044"/>
    <d v="2019-05-13T06:25:00"/>
    <s v="May"/>
    <s v="Monday"/>
    <n v="5"/>
    <s v="None"/>
    <d v="2019-05-13T00:00:00"/>
    <d v="1899-12-30T06:25:00"/>
    <d v="1899-12-30T06:30:00"/>
    <d v="1899-12-30T06:30:00"/>
    <s v="No"/>
    <n v="520"/>
    <x v="2"/>
    <x v="2"/>
  </r>
  <r>
    <s v="T1"/>
    <s v="Paris-BVA"/>
    <x v="2"/>
    <s v="FR022"/>
    <d v="2019-05-13T06:25:00"/>
    <s v="May"/>
    <s v="Monday"/>
    <n v="5"/>
    <s v="None"/>
    <d v="2019-05-13T00:00:00"/>
    <d v="1899-12-30T06:25:00"/>
    <d v="1899-12-30T06:30:00"/>
    <d v="1899-12-30T06:30:00"/>
    <s v="No"/>
    <n v="520"/>
    <x v="2"/>
    <x v="2"/>
  </r>
  <r>
    <s v="T2"/>
    <s v="Manchester"/>
    <x v="0"/>
    <s v="EI202"/>
    <d v="2019-05-13T06:30:00"/>
    <s v="May"/>
    <s v="Monday"/>
    <n v="0"/>
    <s v="None"/>
    <d v="2019-05-13T00:00:00"/>
    <d v="1899-12-30T06:30:00"/>
    <d v="1899-12-30T06:30:00"/>
    <d v="1899-12-30T06:30:00"/>
    <s v="No"/>
    <n v="566"/>
    <x v="0"/>
    <x v="0"/>
  </r>
  <r>
    <s v="T1"/>
    <s v="Manchester"/>
    <x v="2"/>
    <s v="FR552"/>
    <d v="2019-05-13T06:30:00"/>
    <s v="May"/>
    <s v="Monday"/>
    <n v="0"/>
    <s v="None"/>
    <d v="2019-05-13T00:00:00"/>
    <d v="1899-12-30T06:30:00"/>
    <d v="1899-12-30T06:30:00"/>
    <d v="1899-12-30T06:30:00"/>
    <s v="No"/>
    <n v="520"/>
    <x v="2"/>
    <x v="2"/>
  </r>
  <r>
    <s v="T1"/>
    <s v="Malaga"/>
    <x v="2"/>
    <s v="FR7044"/>
    <d v="2019-05-14T06:25:00"/>
    <s v="May"/>
    <s v="Tuesday"/>
    <n v="6"/>
    <s v="None"/>
    <d v="2019-05-14T00:00:00"/>
    <d v="1899-12-30T06:25:00"/>
    <d v="1899-12-30T06:30:00"/>
    <d v="1899-12-30T06:31:00"/>
    <s v="No"/>
    <n v="520"/>
    <x v="2"/>
    <x v="2"/>
  </r>
  <r>
    <s v="T2"/>
    <s v="Amsterdam"/>
    <x v="0"/>
    <s v="EI602"/>
    <d v="2019-05-13T06:15:00"/>
    <s v="May"/>
    <s v="Monday"/>
    <n v="17"/>
    <s v="Short"/>
    <d v="2019-05-13T00:00:00"/>
    <d v="1899-12-30T06:15:00"/>
    <d v="1899-12-30T06:20:00"/>
    <d v="1899-12-30T06:32:00"/>
    <s v="No"/>
    <n v="566"/>
    <x v="0"/>
    <x v="0"/>
  </r>
  <r>
    <s v="T2"/>
    <s v="Amsterdam"/>
    <x v="0"/>
    <s v="EI602"/>
    <d v="2019-05-14T06:15:00"/>
    <s v="May"/>
    <s v="Tuesday"/>
    <n v="18"/>
    <s v="Short"/>
    <d v="2019-05-14T00:00:00"/>
    <d v="1899-12-30T06:15:00"/>
    <d v="1899-12-30T06:20:00"/>
    <d v="1899-12-30T06:33:00"/>
    <s v="No"/>
    <n v="566"/>
    <x v="0"/>
    <x v="0"/>
  </r>
  <r>
    <s v="T2"/>
    <s v="Birmingham"/>
    <x v="0"/>
    <s v="EI262"/>
    <d v="2019-05-13T06:30:00"/>
    <s v="May"/>
    <s v="Monday"/>
    <n v="3"/>
    <s v="None"/>
    <d v="2019-05-13T00:00:00"/>
    <d v="1899-12-30T06:30:00"/>
    <d v="1899-12-30T06:30:00"/>
    <d v="1899-12-30T06:33:00"/>
    <s v="No"/>
    <n v="566"/>
    <x v="0"/>
    <x v="0"/>
  </r>
  <r>
    <s v="T1"/>
    <s v="Palma"/>
    <x v="10"/>
    <s v="TOM1272"/>
    <d v="2019-05-14T05:45:00"/>
    <s v="May"/>
    <s v="Tuesday"/>
    <n v="49"/>
    <s v="Long"/>
    <d v="2019-05-14T00:00:00"/>
    <d v="1899-12-30T05:45:00"/>
    <d v="1899-12-30T05:50:00"/>
    <d v="1899-12-30T06:34:00"/>
    <s v="Yes"/>
    <n v="29"/>
    <x v="9"/>
    <x v="9"/>
  </r>
  <r>
    <s v="T2"/>
    <s v="London - LCY"/>
    <x v="0"/>
    <s v="EI280"/>
    <d v="2019-05-14T06:25:00"/>
    <s v="May"/>
    <s v="Tuesday"/>
    <n v="10"/>
    <s v="Short"/>
    <d v="2019-05-14T00:00:00"/>
    <d v="1899-12-30T06:25:00"/>
    <d v="1899-12-30T06:30:00"/>
    <d v="1899-12-30T06:35:00"/>
    <s v="No"/>
    <n v="566"/>
    <x v="0"/>
    <x v="0"/>
  </r>
  <r>
    <s v="T1"/>
    <s v="London-LGW"/>
    <x v="2"/>
    <s v="FR120"/>
    <d v="2019-05-13T06:30:00"/>
    <s v="May"/>
    <s v="Monday"/>
    <n v="7"/>
    <s v="None"/>
    <d v="2019-05-13T00:00:00"/>
    <d v="1899-12-30T06:30:00"/>
    <d v="1899-12-30T06:30:00"/>
    <d v="1899-12-30T06:37:00"/>
    <s v="No"/>
    <n v="520"/>
    <x v="2"/>
    <x v="2"/>
  </r>
  <r>
    <s v="T2"/>
    <s v="London-LHR"/>
    <x v="0"/>
    <s v="EI152"/>
    <d v="2019-05-13T06:30:00"/>
    <s v="May"/>
    <s v="Monday"/>
    <n v="8"/>
    <s v="None"/>
    <d v="2019-05-13T00:00:00"/>
    <d v="1899-12-30T06:30:00"/>
    <d v="1899-12-30T06:30:00"/>
    <d v="1899-12-30T06:38:00"/>
    <s v="No"/>
    <n v="566"/>
    <x v="0"/>
    <x v="0"/>
  </r>
  <r>
    <s v="T2"/>
    <s v="London - LCY"/>
    <x v="0"/>
    <s v="EI280"/>
    <d v="2019-05-13T06:40:00"/>
    <s v="May"/>
    <s v="Monday"/>
    <n v="1"/>
    <s v="None"/>
    <d v="2019-05-13T00:00:00"/>
    <d v="1899-12-30T06:40:00"/>
    <d v="1899-12-30T06:40:00"/>
    <d v="1899-12-30T06:41:00"/>
    <s v="No"/>
    <n v="566"/>
    <x v="0"/>
    <x v="0"/>
  </r>
  <r>
    <s v="T2"/>
    <s v="Edinburgh"/>
    <x v="0"/>
    <s v="EI3250"/>
    <d v="2019-05-13T06:40:00"/>
    <s v="May"/>
    <s v="Monday"/>
    <n v="2"/>
    <s v="None"/>
    <d v="2019-05-13T00:00:00"/>
    <d v="1899-12-30T06:40:00"/>
    <d v="1899-12-30T06:40:00"/>
    <d v="1899-12-30T06:42:00"/>
    <s v="No"/>
    <n v="566"/>
    <x v="0"/>
    <x v="0"/>
  </r>
  <r>
    <s v="T2"/>
    <s v="Edinburgh"/>
    <x v="0"/>
    <s v="EI3250"/>
    <d v="2019-05-14T06:40:00"/>
    <s v="May"/>
    <s v="Tuesday"/>
    <n v="3"/>
    <s v="None"/>
    <d v="2019-05-14T00:00:00"/>
    <d v="1899-12-30T06:40:00"/>
    <d v="1899-12-30T06:40:00"/>
    <d v="1899-12-30T06:43:00"/>
    <s v="No"/>
    <n v="566"/>
    <x v="0"/>
    <x v="0"/>
  </r>
  <r>
    <s v="T2"/>
    <s v="Barcelona"/>
    <x v="0"/>
    <s v="EI562"/>
    <d v="2019-05-13T06:45:00"/>
    <s v="May"/>
    <s v="Monday"/>
    <n v="0"/>
    <s v="None"/>
    <d v="2019-05-13T00:00:00"/>
    <d v="1899-12-30T06:45:00"/>
    <d v="1899-12-30T06:50:00"/>
    <d v="1899-12-30T06:45:00"/>
    <s v="No"/>
    <n v="566"/>
    <x v="0"/>
    <x v="0"/>
  </r>
  <r>
    <s v="T1"/>
    <s v="Amsterdam"/>
    <x v="2"/>
    <s v="FR3100"/>
    <d v="2019-05-13T06:35:00"/>
    <s v="May"/>
    <s v="Monday"/>
    <n v="11"/>
    <s v="Short"/>
    <d v="2019-05-13T00:00:00"/>
    <d v="1899-12-30T06:35:00"/>
    <d v="1899-12-30T06:40:00"/>
    <d v="1899-12-30T06:46:00"/>
    <s v="No"/>
    <n v="520"/>
    <x v="2"/>
    <x v="2"/>
  </r>
  <r>
    <s v="T1"/>
    <s v="Brussels"/>
    <x v="2"/>
    <s v="FR1452"/>
    <d v="2019-05-14T06:30:00"/>
    <s v="May"/>
    <s v="Tuesday"/>
    <n v="18"/>
    <s v="Short"/>
    <d v="2019-05-14T00:00:00"/>
    <d v="1899-12-30T06:30:00"/>
    <d v="1899-12-30T06:30:00"/>
    <d v="1899-12-30T06:48:00"/>
    <s v="No"/>
    <n v="520"/>
    <x v="2"/>
    <x v="2"/>
  </r>
  <r>
    <s v="T2"/>
    <s v="Barcelona"/>
    <x v="0"/>
    <s v="EI562"/>
    <d v="2019-05-14T06:45:00"/>
    <s v="May"/>
    <s v="Tuesday"/>
    <n v="5"/>
    <s v="None"/>
    <d v="2019-05-14T00:00:00"/>
    <d v="1899-12-30T06:45:00"/>
    <d v="1899-12-30T06:50:00"/>
    <d v="1899-12-30T06:50:00"/>
    <s v="No"/>
    <n v="566"/>
    <x v="0"/>
    <x v="0"/>
  </r>
  <r>
    <s v="T1"/>
    <s v="Amsterdam"/>
    <x v="2"/>
    <s v="FR3100"/>
    <d v="2019-05-14T06:50:00"/>
    <s v="May"/>
    <s v="Tuesday"/>
    <n v="0"/>
    <s v="None"/>
    <d v="2019-05-14T00:00:00"/>
    <d v="1899-12-30T06:50:00"/>
    <d v="1899-12-30T06:50:00"/>
    <d v="1899-12-30T06:50:00"/>
    <s v="No"/>
    <n v="520"/>
    <x v="2"/>
    <x v="2"/>
  </r>
  <r>
    <s v="T2"/>
    <s v="Glasgow"/>
    <x v="0"/>
    <s v="EI3220"/>
    <d v="2019-05-13T06:50:00"/>
    <s v="May"/>
    <s v="Monday"/>
    <n v="0"/>
    <s v="None"/>
    <d v="2019-05-13T00:00:00"/>
    <d v="1899-12-30T06:50:00"/>
    <d v="1899-12-30T06:50:00"/>
    <d v="1899-12-30T06:50:00"/>
    <s v="No"/>
    <n v="566"/>
    <x v="0"/>
    <x v="0"/>
  </r>
  <r>
    <s v="T1"/>
    <s v="Lisbon"/>
    <x v="2"/>
    <s v="FR7328"/>
    <d v="2019-05-14T06:45:00"/>
    <s v="May"/>
    <s v="Tuesday"/>
    <n v="6"/>
    <s v="None"/>
    <d v="2019-05-14T00:00:00"/>
    <d v="1899-12-30T06:45:00"/>
    <d v="1899-12-30T06:50:00"/>
    <d v="1899-12-30T06:51:00"/>
    <s v="No"/>
    <n v="520"/>
    <x v="2"/>
    <x v="2"/>
  </r>
  <r>
    <s v="T1"/>
    <s v="Brussels"/>
    <x v="2"/>
    <s v="FR1452"/>
    <d v="2019-05-13T06:30:00"/>
    <s v="May"/>
    <s v="Monday"/>
    <n v="21"/>
    <s v="Medium"/>
    <d v="2019-05-13T00:00:00"/>
    <d v="1899-12-30T06:30:00"/>
    <d v="1899-12-30T06:30:00"/>
    <d v="1899-12-30T06:51:00"/>
    <s v="Yes"/>
    <n v="520"/>
    <x v="2"/>
    <x v="2"/>
  </r>
  <r>
    <s v="T2"/>
    <s v="Dusseldorf"/>
    <x v="0"/>
    <s v="EI692"/>
    <d v="2019-05-13T06:50:00"/>
    <s v="May"/>
    <s v="Monday"/>
    <n v="1"/>
    <s v="None"/>
    <d v="2019-05-13T00:00:00"/>
    <d v="1899-12-30T06:50:00"/>
    <d v="1899-12-30T06:50:00"/>
    <d v="1899-12-30T06:51:00"/>
    <s v="No"/>
    <n v="566"/>
    <x v="0"/>
    <x v="0"/>
  </r>
  <r>
    <s v="T2"/>
    <s v="Glasgow"/>
    <x v="0"/>
    <s v="EI3220"/>
    <d v="2019-05-14T06:50:00"/>
    <s v="May"/>
    <s v="Tuesday"/>
    <n v="2"/>
    <s v="None"/>
    <d v="2019-05-14T00:00:00"/>
    <d v="1899-12-30T06:50:00"/>
    <d v="1899-12-30T06:50:00"/>
    <d v="1899-12-30T06:52:00"/>
    <s v="No"/>
    <n v="566"/>
    <x v="0"/>
    <x v="0"/>
  </r>
  <r>
    <s v="T1"/>
    <s v="Rome"/>
    <x v="2"/>
    <s v="FR9432"/>
    <d v="2019-05-13T06:50:00"/>
    <s v="May"/>
    <s v="Monday"/>
    <n v="2"/>
    <s v="None"/>
    <d v="2019-05-13T00:00:00"/>
    <d v="1899-12-30T06:50:00"/>
    <d v="1899-12-30T06:50:00"/>
    <d v="1899-12-30T06:52:00"/>
    <s v="No"/>
    <n v="520"/>
    <x v="2"/>
    <x v="2"/>
  </r>
  <r>
    <s v="T2"/>
    <s v="Hamburg"/>
    <x v="0"/>
    <s v="EI392"/>
    <d v="2019-05-14T06:50:00"/>
    <s v="May"/>
    <s v="Tuesday"/>
    <n v="3"/>
    <s v="None"/>
    <d v="2019-05-14T00:00:00"/>
    <d v="1899-12-30T06:50:00"/>
    <d v="1899-12-30T06:50:00"/>
    <d v="1899-12-30T06:53:00"/>
    <s v="No"/>
    <n v="566"/>
    <x v="0"/>
    <x v="0"/>
  </r>
  <r>
    <s v="T2"/>
    <s v="Berlin"/>
    <x v="0"/>
    <s v="EI330"/>
    <d v="2019-05-13T06:45:00"/>
    <s v="May"/>
    <s v="Monday"/>
    <n v="8"/>
    <s v="None"/>
    <d v="2019-05-13T00:00:00"/>
    <d v="1899-12-30T06:45:00"/>
    <d v="1899-12-30T06:50:00"/>
    <d v="1899-12-30T06:53:00"/>
    <s v="No"/>
    <n v="566"/>
    <x v="0"/>
    <x v="0"/>
  </r>
  <r>
    <s v="T1"/>
    <s v="Bristol"/>
    <x v="2"/>
    <s v="FR504"/>
    <d v="2019-05-13T06:50:00"/>
    <s v="May"/>
    <s v="Monday"/>
    <n v="3"/>
    <s v="None"/>
    <d v="2019-05-13T00:00:00"/>
    <d v="1899-12-30T06:50:00"/>
    <d v="1899-12-30T06:50:00"/>
    <d v="1899-12-30T06:53:00"/>
    <s v="No"/>
    <n v="520"/>
    <x v="2"/>
    <x v="2"/>
  </r>
  <r>
    <s v="T2"/>
    <s v="Dusseldorf"/>
    <x v="0"/>
    <s v="EI692"/>
    <d v="2019-05-14T06:50:00"/>
    <s v="May"/>
    <s v="Tuesday"/>
    <n v="4"/>
    <s v="None"/>
    <d v="2019-05-14T00:00:00"/>
    <d v="1899-12-30T06:50:00"/>
    <d v="1899-12-30T06:50:00"/>
    <d v="1899-12-30T06:54:00"/>
    <s v="No"/>
    <n v="566"/>
    <x v="0"/>
    <x v="0"/>
  </r>
  <r>
    <s v="T2"/>
    <s v="Berlin"/>
    <x v="0"/>
    <s v="EI330"/>
    <d v="2019-05-14T06:50:00"/>
    <s v="May"/>
    <s v="Tuesday"/>
    <n v="5"/>
    <s v="None"/>
    <d v="2019-05-14T00:00:00"/>
    <d v="1899-12-30T06:50:00"/>
    <d v="1899-12-30T06:50:00"/>
    <d v="1899-12-30T06:55:00"/>
    <s v="No"/>
    <n v="566"/>
    <x v="0"/>
    <x v="0"/>
  </r>
  <r>
    <s v="T1"/>
    <s v="Edinburgh"/>
    <x v="2"/>
    <s v="FR812"/>
    <d v="2019-05-14T06:40:00"/>
    <s v="May"/>
    <s v="Tuesday"/>
    <n v="18"/>
    <s v="Short"/>
    <d v="2019-05-14T00:00:00"/>
    <d v="1899-12-30T06:40:00"/>
    <d v="1899-12-30T06:40:00"/>
    <d v="1899-12-30T06:58:00"/>
    <s v="No"/>
    <n v="520"/>
    <x v="2"/>
    <x v="2"/>
  </r>
  <r>
    <s v="T2"/>
    <s v="Brussels"/>
    <x v="0"/>
    <s v="EI630"/>
    <d v="2019-05-14T06:50:00"/>
    <s v="May"/>
    <s v="Tuesday"/>
    <n v="9"/>
    <s v="None"/>
    <d v="2019-05-14T00:00:00"/>
    <d v="1899-12-30T06:50:00"/>
    <d v="1899-12-30T06:50:00"/>
    <d v="1899-12-30T06:59:00"/>
    <s v="No"/>
    <n v="566"/>
    <x v="0"/>
    <x v="0"/>
  </r>
  <r>
    <s v="T2"/>
    <s v="Bristol"/>
    <x v="0"/>
    <s v="EI3280"/>
    <d v="2019-05-14T06:40:00"/>
    <s v="May"/>
    <s v="Tuesday"/>
    <n v="20"/>
    <s v="Medium"/>
    <d v="2019-05-14T00:00:00"/>
    <d v="1899-12-30T06:40:00"/>
    <d v="1899-12-30T06:40:00"/>
    <d v="1899-12-30T07:00:00"/>
    <s v="No"/>
    <n v="566"/>
    <x v="0"/>
    <x v="0"/>
  </r>
  <r>
    <s v="T1"/>
    <s v="Zadar"/>
    <x v="2"/>
    <s v="FR7312"/>
    <d v="2019-05-13T06:50:00"/>
    <s v="May"/>
    <s v="Monday"/>
    <n v="10"/>
    <s v="Short"/>
    <d v="2019-05-13T00:00:00"/>
    <d v="1899-12-30T06:50:00"/>
    <d v="1899-12-30T06:50:00"/>
    <d v="1899-12-30T07:00:00"/>
    <s v="No"/>
    <n v="520"/>
    <x v="2"/>
    <x v="2"/>
  </r>
  <r>
    <s v="T1"/>
    <s v="London - LCY"/>
    <x v="4"/>
    <s v="BA4461"/>
    <d v="2019-05-14T07:00:00"/>
    <s v="May"/>
    <s v="Tuesday"/>
    <n v="2"/>
    <s v="None"/>
    <d v="2019-05-14T00:00:00"/>
    <d v="1899-12-30T07:00:00"/>
    <d v="1899-12-30T07:00:00"/>
    <d v="1899-12-30T07:02:00"/>
    <s v="No"/>
    <n v="40"/>
    <x v="4"/>
    <x v="4"/>
  </r>
  <r>
    <s v="T2"/>
    <s v="Frankfurt"/>
    <x v="0"/>
    <s v="EI650"/>
    <d v="2019-05-14T07:00:00"/>
    <s v="May"/>
    <s v="Tuesday"/>
    <n v="2"/>
    <s v="None"/>
    <d v="2019-05-14T00:00:00"/>
    <d v="1899-12-30T07:00:00"/>
    <d v="1899-12-30T07:00:00"/>
    <d v="1899-12-30T07:02:00"/>
    <s v="No"/>
    <n v="566"/>
    <x v="0"/>
    <x v="0"/>
  </r>
  <r>
    <s v="T2"/>
    <s v="Malaga"/>
    <x v="0"/>
    <s v="EI582"/>
    <d v="2019-05-13T07:00:00"/>
    <s v="May"/>
    <s v="Monday"/>
    <n v="3"/>
    <s v="None"/>
    <d v="2019-05-13T00:00:00"/>
    <d v="1899-12-30T07:00:00"/>
    <d v="1899-12-30T07:00:00"/>
    <d v="1899-12-30T07:03:00"/>
    <s v="No"/>
    <n v="566"/>
    <x v="0"/>
    <x v="0"/>
  </r>
  <r>
    <s v="T2"/>
    <s v="Milan"/>
    <x v="0"/>
    <s v="EI432"/>
    <d v="2019-05-13T07:00:00"/>
    <s v="May"/>
    <s v="Monday"/>
    <n v="3"/>
    <s v="None"/>
    <d v="2019-05-13T00:00:00"/>
    <d v="1899-12-30T07:00:00"/>
    <d v="1899-12-30T07:00:00"/>
    <d v="1899-12-30T07:03:00"/>
    <s v="No"/>
    <n v="566"/>
    <x v="0"/>
    <x v="0"/>
  </r>
  <r>
    <s v="T2"/>
    <s v="Frankfurt"/>
    <x v="0"/>
    <s v="EI650"/>
    <d v="2019-05-13T07:00:00"/>
    <s v="May"/>
    <s v="Monday"/>
    <n v="4"/>
    <s v="None"/>
    <d v="2019-05-13T00:00:00"/>
    <d v="1899-12-30T07:00:00"/>
    <d v="1899-12-30T07:00:00"/>
    <d v="1899-12-30T07:04:00"/>
    <s v="No"/>
    <n v="566"/>
    <x v="0"/>
    <x v="0"/>
  </r>
  <r>
    <s v="T2"/>
    <s v="Milan"/>
    <x v="0"/>
    <s v="EI432"/>
    <d v="2019-05-14T07:00:00"/>
    <s v="May"/>
    <s v="Tuesday"/>
    <n v="6"/>
    <s v="None"/>
    <d v="2019-05-14T00:00:00"/>
    <d v="1899-12-30T07:00:00"/>
    <d v="1899-12-30T07:00:00"/>
    <d v="1899-12-30T07:06:00"/>
    <s v="No"/>
    <n v="566"/>
    <x v="0"/>
    <x v="0"/>
  </r>
  <r>
    <s v="T2"/>
    <s v="Bristol"/>
    <x v="0"/>
    <s v="EI3280"/>
    <d v="2019-05-13T06:40:00"/>
    <s v="May"/>
    <s v="Monday"/>
    <n v="27"/>
    <s v="Medium"/>
    <d v="2019-05-13T00:00:00"/>
    <d v="1899-12-30T06:40:00"/>
    <d v="1899-12-30T06:40:00"/>
    <d v="1899-12-30T07:07:00"/>
    <s v="Yes"/>
    <n v="566"/>
    <x v="0"/>
    <x v="0"/>
  </r>
  <r>
    <s v="T2"/>
    <s v="Brussels"/>
    <x v="0"/>
    <s v="EI630"/>
    <d v="2019-05-13T06:50:00"/>
    <s v="May"/>
    <s v="Monday"/>
    <n v="17"/>
    <s v="Short"/>
    <d v="2019-05-13T00:00:00"/>
    <d v="1899-12-30T06:50:00"/>
    <d v="1899-12-30T06:50:00"/>
    <d v="1899-12-30T07:07:00"/>
    <s v="No"/>
    <n v="566"/>
    <x v="0"/>
    <x v="0"/>
  </r>
  <r>
    <s v="T1"/>
    <s v="Lanzarote"/>
    <x v="2"/>
    <s v="FR7199"/>
    <d v="2019-05-14T07:10:00"/>
    <s v="May"/>
    <s v="Tuesday"/>
    <n v="0"/>
    <s v="None"/>
    <d v="2019-05-14T00:00:00"/>
    <d v="1899-12-30T07:10:00"/>
    <d v="1899-12-30T07:10:00"/>
    <d v="1899-12-30T07:10:00"/>
    <s v="No"/>
    <n v="520"/>
    <x v="2"/>
    <x v="2"/>
  </r>
  <r>
    <s v="T2"/>
    <s v="Zurich"/>
    <x v="0"/>
    <s v="EI342"/>
    <d v="2019-05-13T07:10:00"/>
    <s v="May"/>
    <s v="Monday"/>
    <n v="0"/>
    <s v="None"/>
    <d v="2019-05-13T00:00:00"/>
    <d v="1899-12-30T07:10:00"/>
    <d v="1899-12-30T07:10:00"/>
    <d v="1899-12-30T07:10:00"/>
    <s v="No"/>
    <n v="566"/>
    <x v="0"/>
    <x v="0"/>
  </r>
  <r>
    <s v="T2"/>
    <s v="Munich"/>
    <x v="0"/>
    <s v="EI352"/>
    <d v="2019-05-14T07:10:00"/>
    <s v="May"/>
    <s v="Tuesday"/>
    <n v="4"/>
    <s v="None"/>
    <d v="2019-05-14T00:00:00"/>
    <d v="1899-12-30T07:10:00"/>
    <d v="1899-12-30T07:10:00"/>
    <d v="1899-12-30T07:14:00"/>
    <s v="No"/>
    <n v="566"/>
    <x v="0"/>
    <x v="0"/>
  </r>
  <r>
    <s v="T2"/>
    <s v="Munich"/>
    <x v="0"/>
    <s v="EI352"/>
    <d v="2019-05-13T07:10:00"/>
    <s v="May"/>
    <s v="Monday"/>
    <n v="6"/>
    <s v="None"/>
    <d v="2019-05-13T00:00:00"/>
    <d v="1899-12-30T07:10:00"/>
    <d v="1899-12-30T07:10:00"/>
    <d v="1899-12-30T07:16:00"/>
    <s v="No"/>
    <n v="566"/>
    <x v="0"/>
    <x v="0"/>
  </r>
  <r>
    <s v="T2"/>
    <s v="Malaga"/>
    <x v="0"/>
    <s v="EI582"/>
    <d v="2019-05-14T07:00:00"/>
    <s v="May"/>
    <s v="Tuesday"/>
    <n v="17"/>
    <s v="Short"/>
    <d v="2019-05-14T00:00:00"/>
    <d v="1899-12-30T07:00:00"/>
    <d v="1899-12-30T07:00:00"/>
    <d v="1899-12-30T07:17:00"/>
    <s v="No"/>
    <n v="566"/>
    <x v="0"/>
    <x v="0"/>
  </r>
  <r>
    <s v="T1"/>
    <s v="Berlin"/>
    <x v="2"/>
    <s v="FR8556"/>
    <d v="2019-05-13T07:20:00"/>
    <s v="May"/>
    <s v="Monday"/>
    <n v="3"/>
    <s v="None"/>
    <d v="2019-05-13T00:00:00"/>
    <d v="1899-12-30T07:20:00"/>
    <d v="1899-12-30T07:20:00"/>
    <d v="1899-12-30T07:23:00"/>
    <s v="No"/>
    <n v="520"/>
    <x v="2"/>
    <x v="2"/>
  </r>
  <r>
    <s v="T1"/>
    <s v="Gdansk"/>
    <x v="2"/>
    <s v="FR1908"/>
    <d v="2019-05-13T07:25:00"/>
    <s v="May"/>
    <s v="Monday"/>
    <n v="0"/>
    <s v="None"/>
    <d v="2019-05-13T00:00:00"/>
    <d v="1899-12-30T07:25:00"/>
    <d v="1899-12-30T07:30:00"/>
    <d v="1899-12-30T07:25:00"/>
    <s v="No"/>
    <n v="520"/>
    <x v="2"/>
    <x v="2"/>
  </r>
  <r>
    <s v="T2"/>
    <s v="London-LGW"/>
    <x v="0"/>
    <s v="EI230"/>
    <d v="2019-05-14T07:15:00"/>
    <s v="May"/>
    <s v="Tuesday"/>
    <n v="11"/>
    <s v="Short"/>
    <d v="2019-05-14T00:00:00"/>
    <d v="1899-12-30T07:15:00"/>
    <d v="1899-12-30T07:20:00"/>
    <d v="1899-12-30T07:26:00"/>
    <s v="No"/>
    <n v="566"/>
    <x v="0"/>
    <x v="0"/>
  </r>
  <r>
    <s v="T2"/>
    <s v="London-LGW"/>
    <x v="0"/>
    <s v="EI230"/>
    <d v="2019-05-13T07:20:00"/>
    <s v="May"/>
    <s v="Monday"/>
    <n v="6"/>
    <s v="None"/>
    <d v="2019-05-13T00:00:00"/>
    <d v="1899-12-30T07:20:00"/>
    <d v="1899-12-30T07:20:00"/>
    <d v="1899-12-30T07:26:00"/>
    <s v="No"/>
    <n v="566"/>
    <x v="0"/>
    <x v="0"/>
  </r>
  <r>
    <s v="T2"/>
    <s v="Naples"/>
    <x v="0"/>
    <s v="EI450"/>
    <d v="2019-05-13T07:10:00"/>
    <s v="May"/>
    <s v="Monday"/>
    <n v="19"/>
    <s v="Short"/>
    <d v="2019-05-13T00:00:00"/>
    <d v="1899-12-30T07:10:00"/>
    <d v="1899-12-30T07:10:00"/>
    <d v="1899-12-30T07:29:00"/>
    <s v="No"/>
    <n v="566"/>
    <x v="0"/>
    <x v="0"/>
  </r>
  <r>
    <s v="T2"/>
    <s v="London-LHR"/>
    <x v="0"/>
    <s v="EI154"/>
    <d v="2019-05-13T07:30:00"/>
    <s v="May"/>
    <s v="Monday"/>
    <n v="4"/>
    <s v="None"/>
    <d v="2019-05-13T00:00:00"/>
    <d v="1899-12-30T07:30:00"/>
    <d v="1899-12-30T07:30:00"/>
    <d v="1899-12-30T07:34:00"/>
    <s v="No"/>
    <n v="566"/>
    <x v="0"/>
    <x v="0"/>
  </r>
  <r>
    <s v="T2"/>
    <s v="Dubrovnik"/>
    <x v="0"/>
    <s v="EI476"/>
    <d v="2019-05-13T07:20:00"/>
    <s v="May"/>
    <s v="Monday"/>
    <n v="18"/>
    <s v="Short"/>
    <d v="2019-05-13T00:00:00"/>
    <d v="1899-12-30T07:20:00"/>
    <d v="1899-12-30T07:20:00"/>
    <d v="1899-12-30T07:38:00"/>
    <s v="No"/>
    <n v="566"/>
    <x v="0"/>
    <x v="0"/>
  </r>
  <r>
    <s v="T1"/>
    <s v="London-LGW"/>
    <x v="2"/>
    <s v="FR112"/>
    <d v="2019-05-13T07:35:00"/>
    <s v="May"/>
    <s v="Monday"/>
    <n v="5"/>
    <s v="None"/>
    <d v="2019-05-13T00:00:00"/>
    <d v="1899-12-30T07:35:00"/>
    <d v="1899-12-30T07:40:00"/>
    <d v="1899-12-30T07:40:00"/>
    <s v="No"/>
    <n v="520"/>
    <x v="2"/>
    <x v="2"/>
  </r>
  <r>
    <s v="T2"/>
    <s v="Venice"/>
    <x v="0"/>
    <s v="EI422"/>
    <d v="2019-05-13T07:40:00"/>
    <s v="May"/>
    <s v="Monday"/>
    <n v="0"/>
    <s v="None"/>
    <d v="2019-05-13T00:00:00"/>
    <d v="1899-12-30T07:40:00"/>
    <d v="1899-12-30T07:40:00"/>
    <d v="1899-12-30T07:40:00"/>
    <s v="No"/>
    <n v="566"/>
    <x v="0"/>
    <x v="0"/>
  </r>
  <r>
    <s v="T2"/>
    <s v="Edinburgh"/>
    <x v="0"/>
    <s v="EI3550"/>
    <d v="2019-05-13T07:40:00"/>
    <s v="May"/>
    <s v="Monday"/>
    <n v="1"/>
    <s v="None"/>
    <d v="2019-05-13T00:00:00"/>
    <d v="1899-12-30T07:40:00"/>
    <d v="1899-12-30T07:40:00"/>
    <d v="1899-12-30T07:41:00"/>
    <s v="No"/>
    <n v="566"/>
    <x v="0"/>
    <x v="0"/>
  </r>
  <r>
    <s v="T2"/>
    <s v="Lisbon"/>
    <x v="0"/>
    <s v="EI482"/>
    <d v="2019-05-13T07:40:00"/>
    <s v="May"/>
    <s v="Monday"/>
    <n v="4"/>
    <s v="None"/>
    <d v="2019-05-13T00:00:00"/>
    <d v="1899-12-30T07:40:00"/>
    <d v="1899-12-30T07:40:00"/>
    <d v="1899-12-30T07:44:00"/>
    <s v="No"/>
    <n v="566"/>
    <x v="0"/>
    <x v="0"/>
  </r>
  <r>
    <s v="T2"/>
    <s v="Faro"/>
    <x v="0"/>
    <s v="EI492"/>
    <d v="2019-05-13T07:40:00"/>
    <s v="May"/>
    <s v="Monday"/>
    <n v="5"/>
    <s v="None"/>
    <d v="2019-05-13T00:00:00"/>
    <d v="1899-12-30T07:40:00"/>
    <d v="1899-12-30T07:40:00"/>
    <d v="1899-12-30T07:45:00"/>
    <s v="No"/>
    <n v="566"/>
    <x v="0"/>
    <x v="0"/>
  </r>
  <r>
    <s v="T1"/>
    <s v="Hamburg"/>
    <x v="2"/>
    <s v="FR8511"/>
    <d v="2019-05-13T07:50:00"/>
    <s v="May"/>
    <s v="Monday"/>
    <n v="1"/>
    <s v="None"/>
    <d v="2019-05-13T00:00:00"/>
    <d v="1899-12-30T07:50:00"/>
    <d v="1899-12-30T07:50:00"/>
    <d v="1899-12-30T07:51:00"/>
    <s v="No"/>
    <n v="520"/>
    <x v="2"/>
    <x v="2"/>
  </r>
  <r>
    <s v="T1"/>
    <s v="Frankfurt"/>
    <x v="2"/>
    <s v="FR380"/>
    <d v="2019-05-13T07:25:00"/>
    <s v="May"/>
    <s v="Monday"/>
    <n v="31"/>
    <s v="Long"/>
    <d v="2019-05-13T00:00:00"/>
    <d v="1899-12-30T07:25:00"/>
    <d v="1899-12-30T07:30:00"/>
    <d v="1899-12-30T07:56:00"/>
    <s v="Yes"/>
    <n v="520"/>
    <x v="2"/>
    <x v="2"/>
  </r>
  <r>
    <s v="T1"/>
    <s v="Thessaloniki"/>
    <x v="2"/>
    <s v="FR1390"/>
    <d v="2019-05-13T07:45:00"/>
    <s v="May"/>
    <s v="Monday"/>
    <n v="15"/>
    <s v="Short"/>
    <d v="2019-05-13T00:00:00"/>
    <d v="1899-12-30T07:45:00"/>
    <d v="1899-12-30T07:50:00"/>
    <d v="1899-12-30T08:00:00"/>
    <s v="No"/>
    <n v="520"/>
    <x v="2"/>
    <x v="2"/>
  </r>
  <r>
    <s v="T1"/>
    <s v="Reus"/>
    <x v="2"/>
    <s v="FR1116"/>
    <d v="2019-05-13T07:30:00"/>
    <s v="May"/>
    <s v="Monday"/>
    <n v="32"/>
    <s v="Long"/>
    <d v="2019-05-13T00:00:00"/>
    <d v="1899-12-30T07:30:00"/>
    <d v="1899-12-30T07:30:00"/>
    <d v="1899-12-30T08:02:00"/>
    <s v="Yes"/>
    <n v="520"/>
    <x v="2"/>
    <x v="2"/>
  </r>
  <r>
    <s v="T1"/>
    <s v="Paris-Orly"/>
    <x v="5"/>
    <s v="TO3721"/>
    <d v="2019-05-13T08:00:00"/>
    <s v="May"/>
    <s v="Monday"/>
    <n v="7"/>
    <s v="None"/>
    <d v="2019-05-13T00:00:00"/>
    <d v="1899-12-30T08:00:00"/>
    <d v="1899-12-30T08:00:00"/>
    <d v="1899-12-30T08:07:00"/>
    <s v="No"/>
    <n v="4"/>
    <x v="3"/>
    <x v="3"/>
  </r>
  <r>
    <s v="T1"/>
    <s v="East Midlands"/>
    <x v="2"/>
    <s v="FR534"/>
    <d v="2019-05-13T08:05:00"/>
    <s v="May"/>
    <s v="Monday"/>
    <n v="8"/>
    <s v="None"/>
    <d v="2019-05-13T00:00:00"/>
    <d v="1899-12-30T08:05:00"/>
    <d v="1899-12-30T08:10:00"/>
    <d v="1899-12-30T08:13:00"/>
    <s v="No"/>
    <n v="520"/>
    <x v="2"/>
    <x v="2"/>
  </r>
  <r>
    <s v="T1"/>
    <s v="Leeds Bradford"/>
    <x v="2"/>
    <s v="FR152"/>
    <d v="2019-05-13T08:00:00"/>
    <s v="May"/>
    <s v="Monday"/>
    <n v="17"/>
    <s v="Short"/>
    <d v="2019-05-13T00:00:00"/>
    <d v="1899-12-30T08:00:00"/>
    <d v="1899-12-30T08:00:00"/>
    <d v="1899-12-30T08:17:00"/>
    <s v="No"/>
    <n v="520"/>
    <x v="2"/>
    <x v="2"/>
  </r>
  <r>
    <s v="T1"/>
    <s v="London-STN"/>
    <x v="2"/>
    <s v="FR206"/>
    <d v="2019-05-13T08:20:00"/>
    <s v="May"/>
    <s v="Monday"/>
    <n v="4"/>
    <s v="None"/>
    <d v="2019-05-13T00:00:00"/>
    <d v="1899-12-30T08:20:00"/>
    <d v="1899-12-30T08:20:00"/>
    <d v="1899-12-30T08:24:00"/>
    <s v="No"/>
    <n v="520"/>
    <x v="2"/>
    <x v="2"/>
  </r>
  <r>
    <s v="T1"/>
    <s v="London-LTN"/>
    <x v="2"/>
    <s v="FR332"/>
    <d v="2019-05-13T08:15:00"/>
    <s v="May"/>
    <s v="Monday"/>
    <n v="9"/>
    <s v="None"/>
    <d v="2019-05-13T00:00:00"/>
    <d v="1899-12-30T08:15:00"/>
    <d v="1899-12-30T08:20:00"/>
    <d v="1899-12-30T08:24:00"/>
    <s v="No"/>
    <n v="520"/>
    <x v="2"/>
    <x v="2"/>
  </r>
  <r>
    <s v="T1"/>
    <s v="Cardiff"/>
    <x v="8"/>
    <s v="BE4522"/>
    <d v="2019-05-13T08:35:00"/>
    <s v="May"/>
    <s v="Monday"/>
    <n v="3"/>
    <s v="None"/>
    <d v="2019-05-13T00:00:00"/>
    <d v="1899-12-30T08:35:00"/>
    <d v="1899-12-30T08:40:00"/>
    <d v="1899-12-30T08:38:00"/>
    <s v="No"/>
    <n v="20"/>
    <x v="7"/>
    <x v="7"/>
  </r>
  <r>
    <s v="T2"/>
    <s v="London-LGW"/>
    <x v="0"/>
    <s v="EI232"/>
    <d v="2019-05-13T08:40:00"/>
    <s v="May"/>
    <s v="Monday"/>
    <n v="12"/>
    <s v="Short"/>
    <d v="2019-05-13T00:00:00"/>
    <d v="1899-12-30T08:40:00"/>
    <d v="1899-12-30T08:40:00"/>
    <d v="1899-12-30T08:52:00"/>
    <s v="No"/>
    <n v="566"/>
    <x v="0"/>
    <x v="0"/>
  </r>
  <r>
    <s v="T1"/>
    <s v="London - LCY"/>
    <x v="4"/>
    <s v="BA4463"/>
    <d v="2019-05-13T08:40:00"/>
    <s v="May"/>
    <s v="Monday"/>
    <n v="13"/>
    <s v="Short"/>
    <d v="2019-05-13T00:00:00"/>
    <d v="1899-12-30T08:40:00"/>
    <d v="1899-12-30T08:40:00"/>
    <d v="1899-12-30T08:53:00"/>
    <s v="No"/>
    <n v="40"/>
    <x v="4"/>
    <x v="4"/>
  </r>
  <r>
    <s v="T1"/>
    <s v="Southampton"/>
    <x v="8"/>
    <s v="BE382"/>
    <d v="2019-05-13T08:40:00"/>
    <s v="May"/>
    <s v="Monday"/>
    <n v="14"/>
    <s v="Short"/>
    <d v="2019-05-13T00:00:00"/>
    <d v="1899-12-30T08:40:00"/>
    <d v="1899-12-30T08:40:00"/>
    <d v="1899-12-30T08:54:00"/>
    <s v="No"/>
    <n v="20"/>
    <x v="7"/>
    <x v="7"/>
  </r>
  <r>
    <s v="T1"/>
    <s v="London - SEN"/>
    <x v="2"/>
    <s v="FR2187"/>
    <d v="2019-05-13T08:55:00"/>
    <s v="May"/>
    <s v="Monday"/>
    <n v="4"/>
    <s v="None"/>
    <d v="2019-05-13T00:00:00"/>
    <d v="1899-12-30T08:55:00"/>
    <d v="1899-12-30T09:00:00"/>
    <d v="1899-12-30T08:59:00"/>
    <s v="No"/>
    <n v="520"/>
    <x v="2"/>
    <x v="2"/>
  </r>
  <r>
    <s v="T1"/>
    <s v="Geneva"/>
    <x v="26"/>
    <s v="LX411"/>
    <d v="2019-05-13T08:55:00"/>
    <s v="May"/>
    <s v="Monday"/>
    <n v="11"/>
    <s v="Short"/>
    <d v="2019-05-13T00:00:00"/>
    <d v="1899-12-30T08:55:00"/>
    <d v="1899-12-30T09:00:00"/>
    <d v="1899-12-30T09:06:00"/>
    <s v="No"/>
    <n v="14"/>
    <x v="22"/>
    <x v="24"/>
  </r>
  <r>
    <s v="T2"/>
    <s v="Newcastle"/>
    <x v="0"/>
    <s v="EI3350"/>
    <d v="2019-05-13T09:00:00"/>
    <s v="May"/>
    <s v="Monday"/>
    <n v="10"/>
    <s v="Short"/>
    <d v="2019-05-13T00:00:00"/>
    <d v="1899-12-30T09:00:00"/>
    <d v="1899-12-30T09:00:00"/>
    <d v="1899-12-30T09:10:00"/>
    <s v="No"/>
    <n v="566"/>
    <x v="0"/>
    <x v="0"/>
  </r>
  <r>
    <s v="T2"/>
    <s v="Isle Of Man"/>
    <x v="0"/>
    <s v="EI3212"/>
    <d v="2019-05-13T09:25:00"/>
    <s v="May"/>
    <s v="Monday"/>
    <n v="0"/>
    <s v="None"/>
    <d v="2019-05-13T00:00:00"/>
    <d v="1899-12-30T09:25:00"/>
    <d v="1899-12-30T09:30:00"/>
    <d v="1899-12-30T09:25:00"/>
    <s v="No"/>
    <n v="566"/>
    <x v="0"/>
    <x v="0"/>
  </r>
  <r>
    <s v="T2"/>
    <s v="Newark"/>
    <x v="20"/>
    <s v="UA022"/>
    <d v="2019-05-13T09:20:00"/>
    <s v="May"/>
    <s v="Monday"/>
    <n v="5"/>
    <s v="None"/>
    <d v="2019-05-13T00:00:00"/>
    <d v="1899-12-30T09:20:00"/>
    <d v="1899-12-30T09:20:00"/>
    <d v="1899-12-30T09:25:00"/>
    <s v="No"/>
    <n v="18"/>
    <x v="17"/>
    <x v="19"/>
  </r>
  <r>
    <s v="T1"/>
    <s v="Doncaster"/>
    <x v="8"/>
    <s v="BE4472"/>
    <d v="2019-05-13T09:05:00"/>
    <s v="May"/>
    <s v="Monday"/>
    <n v="21"/>
    <s v="Medium"/>
    <d v="2019-05-13T00:00:00"/>
    <d v="1899-12-30T09:05:00"/>
    <d v="1899-12-30T09:10:00"/>
    <d v="1899-12-30T09:26:00"/>
    <s v="Yes"/>
    <n v="20"/>
    <x v="7"/>
    <x v="7"/>
  </r>
  <r>
    <s v="T1"/>
    <s v="Frankfurt"/>
    <x v="12"/>
    <s v="LH977"/>
    <d v="2019-05-13T09:10:00"/>
    <s v="May"/>
    <s v="Monday"/>
    <n v="18"/>
    <s v="Short"/>
    <d v="2019-05-13T00:00:00"/>
    <d v="1899-12-30T09:10:00"/>
    <d v="1899-12-30T09:10:00"/>
    <d v="1899-12-30T09:28:00"/>
    <s v="No"/>
    <n v="17"/>
    <x v="11"/>
    <x v="11"/>
  </r>
  <r>
    <s v="T1"/>
    <s v="Riga"/>
    <x v="31"/>
    <s v="BT662"/>
    <d v="2019-05-13T09:15:00"/>
    <s v="May"/>
    <s v="Monday"/>
    <n v="15"/>
    <s v="Short"/>
    <d v="2019-05-13T00:00:00"/>
    <d v="1899-12-30T09:15:00"/>
    <d v="1899-12-30T09:20:00"/>
    <d v="1899-12-30T09:30:00"/>
    <s v="No"/>
    <n v="3"/>
    <x v="24"/>
    <x v="28"/>
  </r>
  <r>
    <s v="T2"/>
    <s v="Paris-CDG"/>
    <x v="0"/>
    <s v="EI522"/>
    <d v="2019-05-13T08:00:00"/>
    <s v="May"/>
    <s v="Monday"/>
    <n v="91"/>
    <s v="Long"/>
    <d v="2019-05-13T00:00:00"/>
    <d v="1899-12-30T08:00:00"/>
    <d v="1899-12-30T08:00:00"/>
    <d v="1899-12-30T09:31:00"/>
    <s v="Yes"/>
    <n v="566"/>
    <x v="0"/>
    <x v="0"/>
  </r>
  <r>
    <s v="T1"/>
    <s v="Amsterdam"/>
    <x v="7"/>
    <s v="KL934"/>
    <d v="2019-05-13T08:50:00"/>
    <s v="May"/>
    <s v="Monday"/>
    <n v="42"/>
    <s v="Long"/>
    <d v="2019-05-13T00:00:00"/>
    <d v="1899-12-30T08:50:00"/>
    <d v="1899-12-30T08:50:00"/>
    <d v="1899-12-30T09:32:00"/>
    <s v="Yes"/>
    <n v="50"/>
    <x v="6"/>
    <x v="6"/>
  </r>
  <r>
    <s v="T1"/>
    <s v="Warsaw"/>
    <x v="2"/>
    <s v="FR8011"/>
    <d v="2019-05-13T09:40:00"/>
    <s v="May"/>
    <s v="Monday"/>
    <n v="2"/>
    <s v="None"/>
    <d v="2019-05-13T00:00:00"/>
    <d v="1899-12-30T09:40:00"/>
    <d v="1899-12-30T09:40:00"/>
    <d v="1899-12-30T09:42:00"/>
    <s v="No"/>
    <n v="520"/>
    <x v="2"/>
    <x v="2"/>
  </r>
  <r>
    <s v="T1"/>
    <s v="Poznan"/>
    <x v="2"/>
    <s v="FR1974"/>
    <d v="2019-05-13T09:35:00"/>
    <s v="May"/>
    <s v="Monday"/>
    <n v="8"/>
    <s v="None"/>
    <d v="2019-05-13T00:00:00"/>
    <d v="1899-12-30T09:35:00"/>
    <d v="1899-12-30T09:40:00"/>
    <d v="1899-12-30T09:43:00"/>
    <s v="No"/>
    <n v="520"/>
    <x v="2"/>
    <x v="2"/>
  </r>
  <r>
    <s v="T1"/>
    <s v="Faro"/>
    <x v="2"/>
    <s v="FR7034"/>
    <d v="2019-05-13T09:30:00"/>
    <s v="May"/>
    <s v="Monday"/>
    <n v="17"/>
    <s v="Short"/>
    <d v="2019-05-13T00:00:00"/>
    <d v="1899-12-30T09:30:00"/>
    <d v="1899-12-30T09:30:00"/>
    <d v="1899-12-30T09:47:00"/>
    <s v="No"/>
    <n v="520"/>
    <x v="2"/>
    <x v="2"/>
  </r>
  <r>
    <s v="T1"/>
    <s v="Abu Dhabi"/>
    <x v="27"/>
    <s v="EY042"/>
    <d v="2019-05-13T09:35:00"/>
    <s v="May"/>
    <s v="Monday"/>
    <n v="13"/>
    <s v="Short"/>
    <d v="2019-05-13T00:00:00"/>
    <d v="1899-12-30T09:35:00"/>
    <d v="1899-12-30T09:40:00"/>
    <d v="1899-12-30T09:48:00"/>
    <s v="No"/>
    <n v="5"/>
    <x v="15"/>
    <x v="25"/>
  </r>
  <r>
    <s v="T1"/>
    <s v="Newcastle"/>
    <x v="2"/>
    <s v="FR172"/>
    <d v="2019-05-13T09:45:00"/>
    <s v="May"/>
    <s v="Monday"/>
    <n v="4"/>
    <s v="None"/>
    <d v="2019-05-13T00:00:00"/>
    <d v="1899-12-30T09:45:00"/>
    <d v="1899-12-30T09:50:00"/>
    <d v="1899-12-30T09:49:00"/>
    <s v="No"/>
    <n v="520"/>
    <x v="2"/>
    <x v="2"/>
  </r>
  <r>
    <s v="T2"/>
    <s v="Stockholm"/>
    <x v="6"/>
    <s v="DY4468"/>
    <d v="2019-05-13T09:50:00"/>
    <s v="May"/>
    <s v="Monday"/>
    <n v="1"/>
    <s v="None"/>
    <d v="2019-05-13T00:00:00"/>
    <d v="1899-12-30T09:50:00"/>
    <d v="1899-12-30T09:50:00"/>
    <d v="1899-12-30T09:51:00"/>
    <s v="No"/>
    <n v="18"/>
    <x v="5"/>
    <x v="5"/>
  </r>
  <r>
    <s v="T2"/>
    <s v="Charlotte"/>
    <x v="18"/>
    <s v="AA725"/>
    <d v="2019-05-13T09:50:00"/>
    <s v="May"/>
    <s v="Monday"/>
    <n v="4"/>
    <s v="None"/>
    <d v="2019-05-13T00:00:00"/>
    <d v="1899-12-30T09:50:00"/>
    <d v="1899-12-30T09:50:00"/>
    <d v="1899-12-30T09:54:00"/>
    <s v="No"/>
    <n v="11"/>
    <x v="13"/>
    <x v="17"/>
  </r>
  <r>
    <s v="T2"/>
    <s v="London-LHR"/>
    <x v="0"/>
    <s v="EI158"/>
    <d v="2019-05-13T09:40:00"/>
    <s v="May"/>
    <s v="Monday"/>
    <n v="20"/>
    <s v="Medium"/>
    <d v="2019-05-13T00:00:00"/>
    <d v="1899-12-30T09:40:00"/>
    <d v="1899-12-30T09:40:00"/>
    <d v="1899-12-30T10:00:00"/>
    <s v="No"/>
    <n v="566"/>
    <x v="0"/>
    <x v="0"/>
  </r>
  <r>
    <s v="T2"/>
    <s v="Edinburgh"/>
    <x v="0"/>
    <s v="EI3252"/>
    <d v="2019-05-13T09:55:00"/>
    <s v="May"/>
    <s v="Monday"/>
    <n v="12"/>
    <s v="Short"/>
    <d v="2019-05-13T00:00:00"/>
    <d v="1899-12-30T09:55:00"/>
    <d v="1899-12-30T10:00:00"/>
    <d v="1899-12-30T10:07:00"/>
    <s v="No"/>
    <n v="566"/>
    <x v="0"/>
    <x v="0"/>
  </r>
  <r>
    <s v="T1"/>
    <s v="Wroclaw"/>
    <x v="2"/>
    <s v="FR1926"/>
    <d v="2019-05-13T09:45:00"/>
    <s v="May"/>
    <s v="Monday"/>
    <n v="26"/>
    <s v="Medium"/>
    <d v="2019-05-13T00:00:00"/>
    <d v="1899-12-30T09:45:00"/>
    <d v="1899-12-30T09:50:00"/>
    <d v="1899-12-30T10:11:00"/>
    <s v="Yes"/>
    <n v="520"/>
    <x v="2"/>
    <x v="2"/>
  </r>
  <r>
    <s v="T1"/>
    <s v="Bucharest"/>
    <x v="19"/>
    <s v="0B156"/>
    <d v="2019-05-13T10:00:00"/>
    <s v="May"/>
    <s v="Monday"/>
    <n v="19"/>
    <s v="Short"/>
    <d v="2019-05-13T00:00:00"/>
    <d v="1899-12-30T10:00:00"/>
    <d v="1899-12-30T10:00:00"/>
    <d v="1899-12-30T10:19:00"/>
    <s v="No"/>
    <n v="3"/>
    <x v="16"/>
    <x v="18"/>
  </r>
  <r>
    <s v="T2"/>
    <s v="Manchester"/>
    <x v="0"/>
    <s v="EI3322"/>
    <d v="2019-05-13T09:50:00"/>
    <s v="May"/>
    <s v="Monday"/>
    <n v="31"/>
    <s v="Long"/>
    <d v="2019-05-13T00:00:00"/>
    <d v="1899-12-30T09:50:00"/>
    <d v="1899-12-30T09:50:00"/>
    <d v="1899-12-30T10:21:00"/>
    <s v="Yes"/>
    <n v="566"/>
    <x v="0"/>
    <x v="0"/>
  </r>
  <r>
    <s v="T1"/>
    <s v="Alicante"/>
    <x v="2"/>
    <s v="FR7062"/>
    <d v="2019-05-13T10:10:00"/>
    <s v="May"/>
    <s v="Monday"/>
    <n v="20"/>
    <s v="Medium"/>
    <d v="2019-05-13T00:00:00"/>
    <d v="1899-12-30T10:10:00"/>
    <d v="1899-12-30T10:10:00"/>
    <d v="1899-12-30T10:30:00"/>
    <s v="No"/>
    <n v="520"/>
    <x v="2"/>
    <x v="2"/>
  </r>
  <r>
    <s v="T2"/>
    <s v="Boston"/>
    <x v="22"/>
    <s v="DL155"/>
    <d v="2019-05-13T10:35:00"/>
    <s v="May"/>
    <s v="Monday"/>
    <n v="0"/>
    <s v="None"/>
    <d v="2019-05-13T00:00:00"/>
    <d v="1899-12-30T10:35:00"/>
    <d v="1899-12-30T10:40:00"/>
    <d v="1899-12-30T10:35:00"/>
    <s v="No"/>
    <n v="17"/>
    <x v="19"/>
    <x v="21"/>
  </r>
  <r>
    <s v="T1"/>
    <s v="Munich"/>
    <x v="12"/>
    <s v="LH2515"/>
    <d v="2019-05-13T10:35:00"/>
    <s v="May"/>
    <s v="Monday"/>
    <n v="0"/>
    <s v="None"/>
    <d v="2019-05-13T00:00:00"/>
    <d v="1899-12-30T10:35:00"/>
    <d v="1899-12-30T10:40:00"/>
    <d v="1899-12-30T10:35:00"/>
    <s v="No"/>
    <n v="17"/>
    <x v="11"/>
    <x v="11"/>
  </r>
  <r>
    <s v="T1"/>
    <s v="Helsinki"/>
    <x v="29"/>
    <s v="AY1382"/>
    <d v="2019-05-13T10:15:00"/>
    <s v="May"/>
    <s v="Monday"/>
    <n v="21"/>
    <s v="Medium"/>
    <d v="2019-05-13T00:00:00"/>
    <d v="1899-12-30T10:15:00"/>
    <d v="1899-12-30T10:20:00"/>
    <d v="1899-12-30T10:36:00"/>
    <s v="Yes"/>
    <n v="9"/>
    <x v="15"/>
    <x v="27"/>
  </r>
  <r>
    <s v="T2"/>
    <s v="Birmingham"/>
    <x v="0"/>
    <s v="EI3264"/>
    <d v="2019-05-13T10:35:00"/>
    <s v="May"/>
    <s v="Monday"/>
    <n v="2"/>
    <s v="None"/>
    <d v="2019-05-13T00:00:00"/>
    <d v="1899-12-30T10:35:00"/>
    <d v="1899-12-30T10:40:00"/>
    <d v="1899-12-30T10:37:00"/>
    <s v="No"/>
    <n v="566"/>
    <x v="0"/>
    <x v="0"/>
  </r>
  <r>
    <s v="T1"/>
    <s v="Manchester"/>
    <x v="2"/>
    <s v="FR554"/>
    <d v="2019-05-13T10:35:00"/>
    <s v="May"/>
    <s v="Monday"/>
    <n v="5"/>
    <s v="None"/>
    <d v="2019-05-13T00:00:00"/>
    <d v="1899-12-30T10:35:00"/>
    <d v="1899-12-30T10:40:00"/>
    <d v="1899-12-30T10:40:00"/>
    <s v="No"/>
    <n v="520"/>
    <x v="2"/>
    <x v="2"/>
  </r>
  <r>
    <s v="T2"/>
    <s v="Boston"/>
    <x v="22"/>
    <s v="DL155"/>
    <d v="2019-05-13T10:35:00"/>
    <s v="May"/>
    <s v="Monday"/>
    <n v="5"/>
    <s v="None"/>
    <d v="2019-05-13T00:00:00"/>
    <d v="1899-12-30T10:35:00"/>
    <d v="1899-12-30T10:40:00"/>
    <d v="1899-12-30T10:40:00"/>
    <s v="No"/>
    <n v="17"/>
    <x v="19"/>
    <x v="21"/>
  </r>
  <r>
    <s v="T2"/>
    <s v="Amsterdam"/>
    <x v="0"/>
    <s v="EI604"/>
    <d v="2019-05-13T10:15:00"/>
    <s v="May"/>
    <s v="Monday"/>
    <n v="36"/>
    <s v="Long"/>
    <d v="2019-05-13T00:00:00"/>
    <d v="1899-12-30T10:15:00"/>
    <d v="1899-12-30T10:20:00"/>
    <d v="1899-12-30T10:51:00"/>
    <s v="Yes"/>
    <n v="566"/>
    <x v="0"/>
    <x v="0"/>
  </r>
  <r>
    <s v="T2"/>
    <s v="New York"/>
    <x v="0"/>
    <s v="EI105"/>
    <d v="2019-05-13T10:50:00"/>
    <s v="May"/>
    <s v="Monday"/>
    <n v="7"/>
    <s v="None"/>
    <d v="2019-05-13T00:00:00"/>
    <d v="1899-12-30T10:50:00"/>
    <d v="1899-12-30T10:50:00"/>
    <d v="1899-12-30T10:57:00"/>
    <s v="No"/>
    <n v="566"/>
    <x v="0"/>
    <x v="0"/>
  </r>
  <r>
    <s v="T1"/>
    <s v="Istanbul"/>
    <x v="14"/>
    <s v="TK1976"/>
    <d v="2019-05-13T10:55:00"/>
    <s v="May"/>
    <s v="Monday"/>
    <n v="4"/>
    <s v="None"/>
    <d v="2019-05-13T00:00:00"/>
    <d v="1899-12-30T10:55:00"/>
    <d v="1899-12-30T11:00:00"/>
    <d v="1899-12-30T10:59:00"/>
    <s v="No"/>
    <n v="18"/>
    <x v="13"/>
    <x v="13"/>
  </r>
  <r>
    <s v="T1"/>
    <s v="Birmingham"/>
    <x v="2"/>
    <s v="FR664"/>
    <d v="2019-05-13T10:45:00"/>
    <s v="May"/>
    <s v="Monday"/>
    <n v="21"/>
    <s v="Medium"/>
    <d v="2019-05-13T00:00:00"/>
    <d v="1899-12-30T10:45:00"/>
    <d v="1899-12-30T10:50:00"/>
    <d v="1899-12-30T11:06:00"/>
    <s v="Yes"/>
    <n v="520"/>
    <x v="2"/>
    <x v="2"/>
  </r>
  <r>
    <s v="T1"/>
    <s v="London - LCY"/>
    <x v="4"/>
    <s v="BA4465"/>
    <d v="2019-05-13T10:55:00"/>
    <s v="May"/>
    <s v="Monday"/>
    <n v="11"/>
    <s v="Short"/>
    <d v="2019-05-13T00:00:00"/>
    <d v="1899-12-30T10:55:00"/>
    <d v="1899-12-30T11:00:00"/>
    <d v="1899-12-30T11:06:00"/>
    <s v="No"/>
    <n v="40"/>
    <x v="4"/>
    <x v="4"/>
  </r>
  <r>
    <s v="T2"/>
    <s v="London-LHR"/>
    <x v="0"/>
    <s v="EI162"/>
    <d v="2019-05-13T11:10:00"/>
    <s v="May"/>
    <s v="Monday"/>
    <n v="5"/>
    <s v="None"/>
    <d v="2019-05-13T00:00:00"/>
    <d v="1899-12-30T11:10:00"/>
    <d v="1899-12-30T11:10:00"/>
    <d v="1899-12-30T11:15:00"/>
    <s v="No"/>
    <n v="566"/>
    <x v="0"/>
    <x v="0"/>
  </r>
  <r>
    <s v="T2"/>
    <s v="Philadelphia"/>
    <x v="18"/>
    <s v="AA723"/>
    <d v="2019-05-13T11:20:00"/>
    <s v="May"/>
    <s v="Monday"/>
    <n v="3"/>
    <s v="None"/>
    <d v="2019-05-13T00:00:00"/>
    <d v="1899-12-30T11:20:00"/>
    <d v="1899-12-30T11:20:00"/>
    <d v="1899-12-30T11:23:00"/>
    <s v="No"/>
    <n v="11"/>
    <x v="13"/>
    <x v="17"/>
  </r>
  <r>
    <s v="T2"/>
    <s v="Newquay"/>
    <x v="0"/>
    <s v="EI3930"/>
    <d v="2019-05-13T11:20:00"/>
    <s v="May"/>
    <s v="Monday"/>
    <n v="6"/>
    <s v="None"/>
    <d v="2019-05-13T00:00:00"/>
    <d v="1899-12-30T11:20:00"/>
    <d v="1899-12-30T11:20:00"/>
    <d v="1899-12-30T11:26:00"/>
    <s v="No"/>
    <n v="566"/>
    <x v="0"/>
    <x v="0"/>
  </r>
  <r>
    <s v="T2"/>
    <s v="Nice"/>
    <x v="0"/>
    <s v="EI544"/>
    <d v="2019-05-13T11:00:00"/>
    <s v="May"/>
    <s v="Monday"/>
    <n v="30"/>
    <s v="Long"/>
    <d v="2019-05-13T00:00:00"/>
    <d v="1899-12-30T11:00:00"/>
    <d v="1899-12-30T11:00:00"/>
    <d v="1899-12-30T11:30:00"/>
    <s v="Yes"/>
    <n v="566"/>
    <x v="0"/>
    <x v="0"/>
  </r>
  <r>
    <s v="T1"/>
    <s v="Lisbon"/>
    <x v="11"/>
    <s v="TP1323"/>
    <d v="2019-05-13T10:35:00"/>
    <s v="May"/>
    <s v="Monday"/>
    <n v="57"/>
    <s v="Long"/>
    <d v="2019-05-13T00:00:00"/>
    <d v="1899-12-30T10:35:00"/>
    <d v="1899-12-30T10:40:00"/>
    <d v="1899-12-30T11:32:00"/>
    <s v="Yes"/>
    <n v="23"/>
    <x v="10"/>
    <x v="10"/>
  </r>
  <r>
    <s v="T1"/>
    <s v="Paris-CDG"/>
    <x v="15"/>
    <s v="AF1717"/>
    <d v="2019-05-13T11:20:00"/>
    <s v="May"/>
    <s v="Monday"/>
    <n v="14"/>
    <s v="Short"/>
    <d v="2019-05-13T00:00:00"/>
    <d v="1899-12-30T11:20:00"/>
    <d v="1899-12-30T11:20:00"/>
    <d v="1899-12-30T11:34:00"/>
    <s v="No"/>
    <n v="12"/>
    <x v="14"/>
    <x v="14"/>
  </r>
  <r>
    <s v="T2"/>
    <s v="Boston"/>
    <x v="0"/>
    <s v="EI137"/>
    <d v="2019-05-13T11:30:00"/>
    <s v="May"/>
    <s v="Monday"/>
    <n v="7"/>
    <s v="None"/>
    <d v="2019-05-13T00:00:00"/>
    <d v="1899-12-30T11:30:00"/>
    <d v="1899-12-30T11:30:00"/>
    <d v="1899-12-30T11:37:00"/>
    <s v="No"/>
    <n v="566"/>
    <x v="0"/>
    <x v="0"/>
  </r>
  <r>
    <s v="T2"/>
    <s v="Chicago"/>
    <x v="0"/>
    <s v="EI123"/>
    <d v="2019-05-13T11:30:00"/>
    <s v="May"/>
    <s v="Monday"/>
    <n v="8"/>
    <s v="None"/>
    <d v="2019-05-13T00:00:00"/>
    <d v="1899-12-30T11:30:00"/>
    <d v="1899-12-30T11:30:00"/>
    <d v="1899-12-30T11:38:00"/>
    <s v="No"/>
    <n v="566"/>
    <x v="0"/>
    <x v="0"/>
  </r>
  <r>
    <s v="T1"/>
    <s v="Amsterdam"/>
    <x v="7"/>
    <s v="KL946"/>
    <d v="2019-05-13T10:55:00"/>
    <s v="May"/>
    <s v="Monday"/>
    <n v="45"/>
    <s v="Long"/>
    <d v="2019-05-13T00:00:00"/>
    <d v="1899-12-30T10:55:00"/>
    <d v="1899-12-30T11:00:00"/>
    <d v="1899-12-30T11:40:00"/>
    <s v="Yes"/>
    <n v="50"/>
    <x v="6"/>
    <x v="6"/>
  </r>
  <r>
    <s v="T2"/>
    <s v="New York"/>
    <x v="22"/>
    <s v="DL045"/>
    <d v="2019-05-13T11:35:00"/>
    <s v="May"/>
    <s v="Monday"/>
    <n v="10"/>
    <s v="Short"/>
    <d v="2019-05-13T00:00:00"/>
    <d v="1899-12-30T11:35:00"/>
    <d v="1899-12-30T11:40:00"/>
    <d v="1899-12-30T11:45:00"/>
    <s v="No"/>
    <n v="17"/>
    <x v="19"/>
    <x v="21"/>
  </r>
  <r>
    <s v="T2"/>
    <s v="Paris-CDG"/>
    <x v="0"/>
    <s v="EI524"/>
    <d v="2019-05-13T09:50:00"/>
    <s v="May"/>
    <s v="Monday"/>
    <n v="116"/>
    <s v="Long"/>
    <d v="2019-05-13T00:00:00"/>
    <d v="1899-12-30T09:50:00"/>
    <d v="1899-12-30T09:50:00"/>
    <d v="1899-12-30T11:46:00"/>
    <s v="Yes"/>
    <n v="566"/>
    <x v="0"/>
    <x v="0"/>
  </r>
  <r>
    <s v="T1"/>
    <s v="Copenhagen"/>
    <x v="2"/>
    <s v="FR632"/>
    <d v="2019-05-13T11:45:00"/>
    <s v="May"/>
    <s v="Monday"/>
    <n v="3"/>
    <s v="None"/>
    <d v="2019-05-13T00:00:00"/>
    <d v="1899-12-30T11:45:00"/>
    <d v="1899-12-30T11:50:00"/>
    <d v="1899-12-30T11:48:00"/>
    <s v="No"/>
    <n v="520"/>
    <x v="2"/>
    <x v="2"/>
  </r>
  <r>
    <s v="T1"/>
    <s v="Zurich"/>
    <x v="26"/>
    <s v="LX401"/>
    <d v="2019-05-13T11:15:00"/>
    <s v="May"/>
    <s v="Monday"/>
    <n v="40"/>
    <s v="Long"/>
    <d v="2019-05-13T00:00:00"/>
    <d v="1899-12-30T11:15:00"/>
    <d v="1899-12-30T11:20:00"/>
    <d v="1899-12-30T11:55:00"/>
    <s v="Yes"/>
    <n v="14"/>
    <x v="22"/>
    <x v="24"/>
  </r>
  <r>
    <s v="T1"/>
    <s v="Stockholm"/>
    <x v="33"/>
    <s v="SK536"/>
    <d v="2019-05-13T11:55:00"/>
    <s v="May"/>
    <s v="Monday"/>
    <n v="2"/>
    <s v="None"/>
    <d v="2019-05-13T00:00:00"/>
    <d v="1899-12-30T11:55:00"/>
    <d v="1899-12-30T12:00:00"/>
    <d v="1899-12-30T11:57:00"/>
    <s v="No"/>
    <n v="4"/>
    <x v="10"/>
    <x v="30"/>
  </r>
  <r>
    <s v="T1"/>
    <s v="Amsterdam"/>
    <x v="2"/>
    <s v="FR3102"/>
    <d v="2019-05-13T11:05:00"/>
    <s v="May"/>
    <s v="Monday"/>
    <n v="58"/>
    <s v="Long"/>
    <d v="2019-05-13T00:00:00"/>
    <d v="1899-12-30T11:05:00"/>
    <d v="1899-12-30T11:10:00"/>
    <d v="1899-12-30T12:03:00"/>
    <s v="Yes"/>
    <n v="520"/>
    <x v="2"/>
    <x v="2"/>
  </r>
  <r>
    <s v="T1"/>
    <s v="London-STN"/>
    <x v="2"/>
    <s v="FR2272"/>
    <d v="2019-05-13T11:55:00"/>
    <s v="May"/>
    <s v="Monday"/>
    <n v="9"/>
    <s v="None"/>
    <d v="2019-05-13T00:00:00"/>
    <d v="1899-12-30T11:55:00"/>
    <d v="1899-12-30T12:00:00"/>
    <d v="1899-12-30T12:04:00"/>
    <s v="No"/>
    <n v="520"/>
    <x v="2"/>
    <x v="2"/>
  </r>
  <r>
    <s v="T2"/>
    <s v="Atlanta"/>
    <x v="22"/>
    <s v="DL177"/>
    <d v="2019-05-13T12:05:00"/>
    <s v="May"/>
    <s v="Monday"/>
    <n v="6"/>
    <s v="None"/>
    <d v="2019-05-13T00:00:00"/>
    <d v="1899-12-30T12:05:00"/>
    <d v="1899-12-30T12:10:00"/>
    <d v="1899-12-30T12:11:00"/>
    <s v="No"/>
    <n v="17"/>
    <x v="19"/>
    <x v="21"/>
  </r>
  <r>
    <s v="T1"/>
    <s v="Exeter"/>
    <x v="8"/>
    <s v="BE308"/>
    <d v="2019-05-13T12:05:00"/>
    <s v="May"/>
    <s v="Monday"/>
    <n v="8"/>
    <s v="None"/>
    <d v="2019-05-13T00:00:00"/>
    <d v="1899-12-30T12:05:00"/>
    <d v="1899-12-30T12:10:00"/>
    <d v="1899-12-30T12:13:00"/>
    <s v="No"/>
    <n v="20"/>
    <x v="7"/>
    <x v="7"/>
  </r>
  <r>
    <s v="T2"/>
    <s v="Faro"/>
    <x v="0"/>
    <s v="EI494"/>
    <d v="2019-05-13T11:45:00"/>
    <s v="May"/>
    <s v="Monday"/>
    <n v="33"/>
    <s v="Long"/>
    <d v="2019-05-13T00:00:00"/>
    <d v="1899-12-30T11:45:00"/>
    <d v="1899-12-30T11:50:00"/>
    <d v="1899-12-30T12:18:00"/>
    <s v="Yes"/>
    <n v="566"/>
    <x v="0"/>
    <x v="0"/>
  </r>
  <r>
    <s v="T2"/>
    <s v="London-LHR"/>
    <x v="0"/>
    <s v="EI164"/>
    <d v="2019-05-13T12:00:00"/>
    <s v="May"/>
    <s v="Monday"/>
    <n v="18"/>
    <s v="Short"/>
    <d v="2019-05-13T00:00:00"/>
    <d v="1899-12-30T12:00:00"/>
    <d v="1899-12-30T12:00:00"/>
    <d v="1899-12-30T12:18:00"/>
    <s v="No"/>
    <n v="566"/>
    <x v="0"/>
    <x v="0"/>
  </r>
  <r>
    <s v="T1"/>
    <s v="Keflavik"/>
    <x v="25"/>
    <s v="FI417"/>
    <d v="2019-05-13T11:45:00"/>
    <s v="May"/>
    <s v="Monday"/>
    <n v="36"/>
    <s v="Long"/>
    <d v="2019-05-13T00:00:00"/>
    <d v="1899-12-30T11:45:00"/>
    <d v="1899-12-30T11:50:00"/>
    <d v="1899-12-30T12:21:00"/>
    <s v="Yes"/>
    <n v="17"/>
    <x v="21"/>
    <x v="23"/>
  </r>
  <r>
    <s v="T2"/>
    <s v="Lyon-Saint Exupery"/>
    <x v="0"/>
    <s v="EI552"/>
    <d v="2019-05-13T11:45:00"/>
    <s v="May"/>
    <s v="Monday"/>
    <n v="37"/>
    <s v="Long"/>
    <d v="2019-05-13T00:00:00"/>
    <d v="1899-12-30T11:45:00"/>
    <d v="1899-12-30T11:50:00"/>
    <d v="1899-12-30T12:22:00"/>
    <s v="Yes"/>
    <n v="566"/>
    <x v="0"/>
    <x v="0"/>
  </r>
  <r>
    <s v="T1"/>
    <s v="Toronto YYZ"/>
    <x v="23"/>
    <s v="AC843"/>
    <d v="2019-05-13T12:25:00"/>
    <s v="May"/>
    <s v="Monday"/>
    <n v="0"/>
    <s v="None"/>
    <d v="2019-05-13T00:00:00"/>
    <d v="1899-12-30T12:25:00"/>
    <d v="1899-12-30T12:30:00"/>
    <d v="1899-12-30T12:25:00"/>
    <s v="No"/>
    <n v="10"/>
    <x v="20"/>
    <x v="22"/>
  </r>
  <r>
    <s v="T1"/>
    <s v="Dusseldorf"/>
    <x v="21"/>
    <s v="EW9395"/>
    <d v="2019-05-13T12:20:00"/>
    <s v="May"/>
    <s v="Monday"/>
    <n v="16"/>
    <s v="Short"/>
    <d v="2019-05-13T00:00:00"/>
    <d v="1899-12-30T12:20:00"/>
    <d v="1899-12-30T12:20:00"/>
    <d v="1899-12-30T12:36:00"/>
    <s v="No"/>
    <n v="5"/>
    <x v="18"/>
    <x v="20"/>
  </r>
  <r>
    <s v="T2"/>
    <s v="Toulouse"/>
    <x v="0"/>
    <s v="EI532"/>
    <d v="2019-05-13T12:00:00"/>
    <s v="May"/>
    <s v="Monday"/>
    <n v="37"/>
    <s v="Long"/>
    <d v="2019-05-13T00:00:00"/>
    <d v="1899-12-30T12:00:00"/>
    <d v="1899-12-30T12:00:00"/>
    <d v="1899-12-30T12:37:00"/>
    <s v="Yes"/>
    <n v="566"/>
    <x v="0"/>
    <x v="0"/>
  </r>
  <r>
    <s v="T1"/>
    <s v="Inverness"/>
    <x v="24"/>
    <s v="LM664"/>
    <d v="2019-05-13T12:35:00"/>
    <s v="May"/>
    <s v="Monday"/>
    <n v="4"/>
    <s v="None"/>
    <d v="2019-05-13T00:00:00"/>
    <d v="1899-12-30T12:35:00"/>
    <d v="1899-12-30T12:40:00"/>
    <d v="1899-12-30T12:39:00"/>
    <s v="No"/>
    <n v="2"/>
    <x v="1"/>
    <x v="18"/>
  </r>
  <r>
    <s v="T2"/>
    <s v="San Francisco"/>
    <x v="0"/>
    <s v="EI147"/>
    <d v="2019-05-13T12:35:00"/>
    <s v="May"/>
    <s v="Monday"/>
    <n v="7"/>
    <s v="None"/>
    <d v="2019-05-13T00:00:00"/>
    <d v="1899-12-30T12:35:00"/>
    <d v="1899-12-30T12:40:00"/>
    <d v="1899-12-30T12:42:00"/>
    <s v="No"/>
    <n v="566"/>
    <x v="0"/>
    <x v="0"/>
  </r>
  <r>
    <s v="T1"/>
    <s v="Edinburgh"/>
    <x v="2"/>
    <s v="FR816"/>
    <d v="2019-05-13T12:35:00"/>
    <s v="May"/>
    <s v="Monday"/>
    <n v="7"/>
    <s v="None"/>
    <d v="2019-05-13T00:00:00"/>
    <d v="1899-12-30T12:35:00"/>
    <d v="1899-12-30T12:40:00"/>
    <d v="1899-12-30T12:42:00"/>
    <s v="No"/>
    <n v="520"/>
    <x v="2"/>
    <x v="2"/>
  </r>
  <r>
    <s v="T2"/>
    <s v="Kerry"/>
    <x v="0"/>
    <s v="EI3204"/>
    <d v="2019-05-13T12:40:00"/>
    <s v="May"/>
    <s v="Monday"/>
    <n v="2"/>
    <s v="None"/>
    <d v="2019-05-13T00:00:00"/>
    <d v="1899-12-30T12:40:00"/>
    <d v="1899-12-30T12:40:00"/>
    <d v="1899-12-30T12:42:00"/>
    <s v="No"/>
    <n v="566"/>
    <x v="0"/>
    <x v="0"/>
  </r>
  <r>
    <s v="T1"/>
    <s v="CLJ"/>
    <x v="19"/>
    <s v="0B3756"/>
    <d v="2019-05-13T12:35:00"/>
    <s v="May"/>
    <s v="Monday"/>
    <n v="11"/>
    <s v="Short"/>
    <d v="2019-05-13T00:00:00"/>
    <d v="1899-12-30T12:35:00"/>
    <d v="1899-12-30T12:40:00"/>
    <d v="1899-12-30T12:46:00"/>
    <s v="No"/>
    <n v="3"/>
    <x v="16"/>
    <x v="18"/>
  </r>
  <r>
    <s v="T2"/>
    <s v="Copenhagen"/>
    <x v="6"/>
    <s v="D83607"/>
    <d v="2019-05-13T12:25:00"/>
    <s v="May"/>
    <s v="Monday"/>
    <n v="23"/>
    <s v="Medium"/>
    <d v="2019-05-13T00:00:00"/>
    <d v="1899-12-30T12:25:00"/>
    <d v="1899-12-30T12:30:00"/>
    <d v="1899-12-30T12:48:00"/>
    <s v="Yes"/>
    <n v="18"/>
    <x v="5"/>
    <x v="5"/>
  </r>
  <r>
    <s v="T1"/>
    <s v="Tours"/>
    <x v="2"/>
    <s v="FR2993"/>
    <d v="2019-05-13T12:45:00"/>
    <s v="May"/>
    <s v="Monday"/>
    <n v="5"/>
    <s v="None"/>
    <d v="2019-05-13T00:00:00"/>
    <d v="1899-12-30T12:45:00"/>
    <d v="1899-12-30T12:50:00"/>
    <d v="1899-12-30T12:50:00"/>
    <s v="No"/>
    <n v="520"/>
    <x v="2"/>
    <x v="2"/>
  </r>
  <r>
    <s v="T2"/>
    <s v="Washington"/>
    <x v="0"/>
    <s v="EI119"/>
    <d v="2019-05-13T12:35:00"/>
    <s v="May"/>
    <s v="Monday"/>
    <n v="16"/>
    <s v="Short"/>
    <d v="2019-05-13T00:00:00"/>
    <d v="1899-12-30T12:35:00"/>
    <d v="1899-12-30T12:40:00"/>
    <d v="1899-12-30T12:51:00"/>
    <s v="No"/>
    <n v="566"/>
    <x v="0"/>
    <x v="0"/>
  </r>
  <r>
    <s v="T2"/>
    <s v="Marseille"/>
    <x v="0"/>
    <s v="EI514"/>
    <d v="2019-05-13T12:15:00"/>
    <s v="May"/>
    <s v="Monday"/>
    <n v="40"/>
    <s v="Long"/>
    <d v="2019-05-13T00:00:00"/>
    <d v="1899-12-30T12:15:00"/>
    <d v="1899-12-30T12:20:00"/>
    <d v="1899-12-30T12:55:00"/>
    <s v="Yes"/>
    <n v="566"/>
    <x v="0"/>
    <x v="0"/>
  </r>
  <r>
    <s v="T1"/>
    <s v="Copenhagen"/>
    <x v="33"/>
    <s v="SK538"/>
    <d v="2019-05-13T12:40:00"/>
    <s v="May"/>
    <s v="Monday"/>
    <n v="20"/>
    <s v="Medium"/>
    <d v="2019-05-13T00:00:00"/>
    <d v="1899-12-30T12:40:00"/>
    <d v="1899-12-30T12:40:00"/>
    <d v="1899-12-30T13:00:00"/>
    <s v="No"/>
    <n v="4"/>
    <x v="10"/>
    <x v="30"/>
  </r>
  <r>
    <s v="T1"/>
    <s v="London-LGW"/>
    <x v="2"/>
    <s v="FR122"/>
    <d v="2019-05-13T12:50:00"/>
    <s v="May"/>
    <s v="Monday"/>
    <n v="11"/>
    <s v="Short"/>
    <d v="2019-05-13T00:00:00"/>
    <d v="1899-12-30T12:50:00"/>
    <d v="1899-12-30T12:50:00"/>
    <d v="1899-12-30T13:01:00"/>
    <s v="No"/>
    <n v="520"/>
    <x v="2"/>
    <x v="2"/>
  </r>
  <r>
    <s v="T2"/>
    <s v="Washington"/>
    <x v="20"/>
    <s v="UA127"/>
    <d v="2019-05-13T12:55:00"/>
    <s v="May"/>
    <s v="Monday"/>
    <n v="6"/>
    <s v="None"/>
    <d v="2019-05-13T00:00:00"/>
    <d v="1899-12-30T12:55:00"/>
    <d v="1899-12-30T13:00:00"/>
    <d v="1899-12-30T13:01:00"/>
    <s v="No"/>
    <n v="18"/>
    <x v="17"/>
    <x v="19"/>
  </r>
  <r>
    <s v="T2"/>
    <s v="Chicago"/>
    <x v="20"/>
    <s v="UA153"/>
    <d v="2019-05-13T12:25:00"/>
    <s v="May"/>
    <s v="Monday"/>
    <n v="38"/>
    <s v="Long"/>
    <d v="2019-05-13T00:00:00"/>
    <d v="1899-12-30T12:25:00"/>
    <d v="1899-12-30T12:30:00"/>
    <d v="1899-12-30T13:03:00"/>
    <s v="Yes"/>
    <n v="18"/>
    <x v="17"/>
    <x v="19"/>
  </r>
  <r>
    <s v="T1"/>
    <s v="Cologne/Bonn"/>
    <x v="2"/>
    <s v="FR8035"/>
    <d v="2019-05-13T13:05:00"/>
    <s v="May"/>
    <s v="Monday"/>
    <n v="1"/>
    <s v="None"/>
    <d v="2019-05-13T00:00:00"/>
    <d v="1899-12-30T13:05:00"/>
    <d v="1899-12-30T13:10:00"/>
    <d v="1899-12-30T13:06:00"/>
    <s v="No"/>
    <n v="520"/>
    <x v="2"/>
    <x v="2"/>
  </r>
  <r>
    <s v="T2"/>
    <s v="Philadelphia"/>
    <x v="0"/>
    <s v="EI115"/>
    <d v="2019-05-13T13:10:00"/>
    <s v="May"/>
    <s v="Monday"/>
    <n v="2"/>
    <s v="None"/>
    <d v="2019-05-13T00:00:00"/>
    <d v="1899-12-30T13:10:00"/>
    <d v="1899-12-30T13:10:00"/>
    <d v="1899-12-30T13:12:00"/>
    <s v="No"/>
    <n v="566"/>
    <x v="0"/>
    <x v="0"/>
  </r>
  <r>
    <s v="T1"/>
    <s v="Memmingen"/>
    <x v="2"/>
    <s v="FR2412"/>
    <d v="2019-05-13T13:10:00"/>
    <s v="May"/>
    <s v="Monday"/>
    <n v="9"/>
    <s v="None"/>
    <d v="2019-05-13T00:00:00"/>
    <d v="1899-12-30T13:10:00"/>
    <d v="1899-12-30T13:10:00"/>
    <d v="1899-12-30T13:19:00"/>
    <s v="No"/>
    <n v="520"/>
    <x v="2"/>
    <x v="2"/>
  </r>
  <r>
    <s v="T2"/>
    <s v="Bordeaux"/>
    <x v="0"/>
    <s v="EI506"/>
    <d v="2019-05-13T12:55:00"/>
    <s v="May"/>
    <s v="Monday"/>
    <n v="24"/>
    <s v="Medium"/>
    <d v="2019-05-13T00:00:00"/>
    <d v="1899-12-30T12:55:00"/>
    <d v="1899-12-30T13:00:00"/>
    <d v="1899-12-30T13:19:00"/>
    <s v="Yes"/>
    <n v="566"/>
    <x v="0"/>
    <x v="0"/>
  </r>
  <r>
    <s v="T2"/>
    <s v="Vienna"/>
    <x v="0"/>
    <s v="EI664"/>
    <d v="2019-05-13T12:15:00"/>
    <s v="May"/>
    <s v="Monday"/>
    <n v="67"/>
    <s v="Long"/>
    <d v="2019-05-13T00:00:00"/>
    <d v="1899-12-30T12:15:00"/>
    <d v="1899-12-30T12:20:00"/>
    <d v="1899-12-30T13:22:00"/>
    <s v="Yes"/>
    <n v="566"/>
    <x v="0"/>
    <x v="0"/>
  </r>
  <r>
    <s v="T2"/>
    <s v="London - LCY"/>
    <x v="0"/>
    <s v="EI286"/>
    <d v="2019-05-13T13:20:00"/>
    <s v="May"/>
    <s v="Monday"/>
    <n v="3"/>
    <s v="None"/>
    <d v="2019-05-13T00:00:00"/>
    <d v="1899-12-30T13:20:00"/>
    <d v="1899-12-30T13:20:00"/>
    <d v="1899-12-30T13:23:00"/>
    <s v="No"/>
    <n v="566"/>
    <x v="0"/>
    <x v="0"/>
  </r>
  <r>
    <s v="T2"/>
    <s v="Prague"/>
    <x v="0"/>
    <s v="EI644"/>
    <d v="2019-05-13T12:55:00"/>
    <s v="May"/>
    <s v="Monday"/>
    <n v="28"/>
    <s v="Medium"/>
    <d v="2019-05-13T00:00:00"/>
    <d v="1899-12-30T12:55:00"/>
    <d v="1899-12-30T13:00:00"/>
    <d v="1899-12-30T13:23:00"/>
    <s v="Yes"/>
    <n v="566"/>
    <x v="0"/>
    <x v="0"/>
  </r>
  <r>
    <s v="T2"/>
    <s v="London-LGW"/>
    <x v="0"/>
    <s v="EI236"/>
    <d v="2019-05-13T12:55:00"/>
    <s v="May"/>
    <s v="Monday"/>
    <n v="29"/>
    <s v="Medium"/>
    <d v="2019-05-13T00:00:00"/>
    <d v="1899-12-30T12:55:00"/>
    <d v="1899-12-30T13:00:00"/>
    <d v="1899-12-30T13:24:00"/>
    <s v="Yes"/>
    <n v="566"/>
    <x v="0"/>
    <x v="0"/>
  </r>
  <r>
    <s v="T2"/>
    <s v="Newark"/>
    <x v="0"/>
    <s v="EI101"/>
    <d v="2019-05-13T13:00:00"/>
    <s v="May"/>
    <s v="Monday"/>
    <n v="25"/>
    <s v="Medium"/>
    <d v="2019-05-13T00:00:00"/>
    <d v="1899-12-30T13:00:00"/>
    <d v="1899-12-30T13:00:00"/>
    <d v="1899-12-30T13:25:00"/>
    <s v="Yes"/>
    <n v="566"/>
    <x v="0"/>
    <x v="0"/>
  </r>
  <r>
    <s v="T2"/>
    <s v="Edinburgh"/>
    <x v="0"/>
    <s v="EI3254"/>
    <d v="2019-05-13T13:10:00"/>
    <s v="May"/>
    <s v="Monday"/>
    <n v="19"/>
    <s v="Short"/>
    <d v="2019-05-13T00:00:00"/>
    <d v="1899-12-30T13:10:00"/>
    <d v="1899-12-30T13:10:00"/>
    <d v="1899-12-30T13:29:00"/>
    <s v="No"/>
    <n v="566"/>
    <x v="0"/>
    <x v="0"/>
  </r>
  <r>
    <s v="T2"/>
    <s v="Bilbao"/>
    <x v="0"/>
    <s v="EI748"/>
    <d v="2019-05-13T13:00:00"/>
    <s v="May"/>
    <s v="Monday"/>
    <n v="36"/>
    <s v="Long"/>
    <d v="2019-05-13T00:00:00"/>
    <d v="1899-12-30T13:00:00"/>
    <d v="1899-12-30T13:00:00"/>
    <d v="1899-12-30T13:36:00"/>
    <s v="Yes"/>
    <n v="566"/>
    <x v="0"/>
    <x v="0"/>
  </r>
  <r>
    <s v="T2"/>
    <s v="Geneva"/>
    <x v="0"/>
    <s v="EI684"/>
    <d v="2019-05-13T13:20:00"/>
    <s v="May"/>
    <s v="Monday"/>
    <n v="16"/>
    <s v="Short"/>
    <d v="2019-05-13T00:00:00"/>
    <d v="1899-12-30T13:20:00"/>
    <d v="1899-12-30T13:20:00"/>
    <d v="1899-12-30T13:36:00"/>
    <s v="No"/>
    <n v="566"/>
    <x v="0"/>
    <x v="0"/>
  </r>
  <r>
    <s v="T1"/>
    <s v="Birmingham"/>
    <x v="2"/>
    <s v="FR670"/>
    <d v="2019-05-13T13:25:00"/>
    <s v="May"/>
    <s v="Monday"/>
    <n v="11"/>
    <s v="Short"/>
    <d v="2019-05-13T00:00:00"/>
    <d v="1899-12-30T13:25:00"/>
    <d v="1899-12-30T13:30:00"/>
    <d v="1899-12-30T13:36:00"/>
    <s v="No"/>
    <n v="520"/>
    <x v="2"/>
    <x v="2"/>
  </r>
  <r>
    <s v="T2"/>
    <s v="Toronto YYZ"/>
    <x v="0"/>
    <s v="EI129"/>
    <d v="2019-05-13T13:35:00"/>
    <s v="May"/>
    <s v="Monday"/>
    <n v="6"/>
    <s v="None"/>
    <d v="2019-05-13T00:00:00"/>
    <d v="1899-12-30T13:35:00"/>
    <d v="1899-12-30T13:40:00"/>
    <d v="1899-12-30T13:41:00"/>
    <s v="No"/>
    <n v="566"/>
    <x v="0"/>
    <x v="0"/>
  </r>
  <r>
    <s v="T2"/>
    <s v="Birmingham"/>
    <x v="0"/>
    <s v="EI272"/>
    <d v="2019-05-13T13:25:00"/>
    <s v="May"/>
    <s v="Monday"/>
    <n v="20"/>
    <s v="Medium"/>
    <d v="2019-05-13T00:00:00"/>
    <d v="1899-12-30T13:25:00"/>
    <d v="1899-12-30T13:30:00"/>
    <d v="1899-12-30T13:45:00"/>
    <s v="No"/>
    <n v="566"/>
    <x v="0"/>
    <x v="0"/>
  </r>
  <r>
    <s v="T1"/>
    <s v="Madrid"/>
    <x v="2"/>
    <s v="FR3978"/>
    <d v="2019-05-13T13:45:00"/>
    <s v="May"/>
    <s v="Monday"/>
    <n v="7"/>
    <s v="None"/>
    <d v="2019-05-13T00:00:00"/>
    <d v="1899-12-30T13:45:00"/>
    <d v="1899-12-30T13:50:00"/>
    <d v="1899-12-30T13:52:00"/>
    <s v="No"/>
    <n v="520"/>
    <x v="2"/>
    <x v="2"/>
  </r>
  <r>
    <s v="T1"/>
    <s v="Manchester"/>
    <x v="2"/>
    <s v="FR562"/>
    <d v="2019-05-13T13:50:00"/>
    <s v="May"/>
    <s v="Monday"/>
    <n v="2"/>
    <s v="None"/>
    <d v="2019-05-13T00:00:00"/>
    <d v="1899-12-30T13:50:00"/>
    <d v="1899-12-30T13:50:00"/>
    <d v="1899-12-30T13:52:00"/>
    <s v="No"/>
    <n v="520"/>
    <x v="2"/>
    <x v="2"/>
  </r>
  <r>
    <s v="T1"/>
    <s v="Glasgow"/>
    <x v="2"/>
    <s v="FR5774"/>
    <d v="2019-05-13T14:00:00"/>
    <s v="May"/>
    <s v="Monday"/>
    <n v="2"/>
    <s v="None"/>
    <d v="2019-05-13T00:00:00"/>
    <d v="1899-12-30T14:00:00"/>
    <d v="1899-12-30T14:00:00"/>
    <d v="1899-12-30T14:02:00"/>
    <s v="No"/>
    <n v="520"/>
    <x v="2"/>
    <x v="2"/>
  </r>
  <r>
    <s v="T2"/>
    <s v="Paris-CDG"/>
    <x v="0"/>
    <s v="EI526"/>
    <d v="2019-05-13T13:40:00"/>
    <s v="May"/>
    <s v="Monday"/>
    <n v="25"/>
    <s v="Medium"/>
    <d v="2019-05-13T00:00:00"/>
    <d v="1899-12-30T13:40:00"/>
    <d v="1899-12-30T13:40:00"/>
    <d v="1899-12-30T14:05:00"/>
    <s v="Yes"/>
    <n v="566"/>
    <x v="0"/>
    <x v="0"/>
  </r>
  <r>
    <s v="T2"/>
    <s v="Bristol"/>
    <x v="0"/>
    <s v="EI3284"/>
    <d v="2019-05-13T14:00:00"/>
    <s v="May"/>
    <s v="Monday"/>
    <n v="12"/>
    <s v="Short"/>
    <d v="2019-05-13T00:00:00"/>
    <d v="1899-12-30T14:00:00"/>
    <d v="1899-12-30T14:00:00"/>
    <d v="1899-12-30T14:12:00"/>
    <s v="No"/>
    <n v="566"/>
    <x v="0"/>
    <x v="0"/>
  </r>
  <r>
    <s v="T2"/>
    <s v="Dubai"/>
    <x v="9"/>
    <s v="EK162"/>
    <d v="2019-05-13T13:50:00"/>
    <s v="May"/>
    <s v="Monday"/>
    <n v="26"/>
    <s v="Medium"/>
    <d v="2019-05-13T00:00:00"/>
    <d v="1899-12-30T13:50:00"/>
    <d v="1899-12-30T13:50:00"/>
    <d v="1899-12-30T14:16:00"/>
    <s v="Yes"/>
    <n v="5"/>
    <x v="8"/>
    <x v="8"/>
  </r>
  <r>
    <s v="T2"/>
    <s v="Amsterdam"/>
    <x v="0"/>
    <s v="EI608"/>
    <d v="2019-05-13T13:50:00"/>
    <s v="May"/>
    <s v="Monday"/>
    <n v="28"/>
    <s v="Medium"/>
    <d v="2019-05-13T00:00:00"/>
    <d v="1899-12-30T13:50:00"/>
    <d v="1899-12-30T13:50:00"/>
    <d v="1899-12-30T14:18:00"/>
    <s v="Yes"/>
    <n v="566"/>
    <x v="0"/>
    <x v="0"/>
  </r>
  <r>
    <s v="T1"/>
    <s v="Paris-CDG"/>
    <x v="15"/>
    <s v="AF1817"/>
    <d v="2019-05-13T14:10:00"/>
    <s v="May"/>
    <s v="Monday"/>
    <n v="10"/>
    <s v="Short"/>
    <d v="2019-05-13T00:00:00"/>
    <d v="1899-12-30T14:10:00"/>
    <d v="1899-12-30T14:10:00"/>
    <d v="1899-12-30T14:20:00"/>
    <s v="No"/>
    <n v="12"/>
    <x v="14"/>
    <x v="14"/>
  </r>
  <r>
    <s v="T1"/>
    <s v="Vienna"/>
    <x v="1"/>
    <s v="OE1341"/>
    <d v="2019-05-13T14:10:00"/>
    <s v="May"/>
    <s v="Monday"/>
    <n v="10"/>
    <s v="Short"/>
    <d v="2019-05-13T00:00:00"/>
    <d v="1899-12-30T14:10:00"/>
    <d v="1899-12-30T14:10:00"/>
    <d v="1899-12-30T14:20:00"/>
    <s v="No"/>
    <n v="5"/>
    <x v="1"/>
    <x v="1"/>
  </r>
  <r>
    <s v="T2"/>
    <s v="Edinburgh"/>
    <x v="0"/>
    <s v="EI3256"/>
    <d v="2019-05-13T14:25:00"/>
    <s v="May"/>
    <s v="Monday"/>
    <n v="2"/>
    <s v="None"/>
    <d v="2019-05-13T00:00:00"/>
    <d v="1899-12-30T14:25:00"/>
    <d v="1899-12-30T14:30:00"/>
    <d v="1899-12-30T14:27:00"/>
    <s v="No"/>
    <n v="566"/>
    <x v="0"/>
    <x v="0"/>
  </r>
  <r>
    <s v="T1"/>
    <s v="Lisbon"/>
    <x v="2"/>
    <s v="FR7138"/>
    <d v="2019-05-13T14:10:00"/>
    <s v="May"/>
    <s v="Monday"/>
    <n v="21"/>
    <s v="Medium"/>
    <d v="2019-05-13T00:00:00"/>
    <d v="1899-12-30T14:10:00"/>
    <d v="1899-12-30T14:10:00"/>
    <d v="1899-12-30T14:31:00"/>
    <s v="Yes"/>
    <n v="520"/>
    <x v="2"/>
    <x v="2"/>
  </r>
  <r>
    <s v="T2"/>
    <s v="Newburgh"/>
    <x v="6"/>
    <s v="D81763"/>
    <d v="2019-05-13T14:30:00"/>
    <s v="May"/>
    <s v="Monday"/>
    <n v="1"/>
    <s v="None"/>
    <d v="2019-05-13T00:00:00"/>
    <d v="1899-12-30T14:30:00"/>
    <d v="1899-12-30T14:30:00"/>
    <d v="1899-12-30T14:31:00"/>
    <s v="No"/>
    <n v="18"/>
    <x v="5"/>
    <x v="5"/>
  </r>
  <r>
    <s v="T1"/>
    <s v="London - LCY"/>
    <x v="4"/>
    <s v="BA4473"/>
    <d v="2019-05-13T14:20:00"/>
    <s v="May"/>
    <s v="Monday"/>
    <n v="14"/>
    <s v="Short"/>
    <d v="2019-05-13T00:00:00"/>
    <d v="1899-12-30T14:20:00"/>
    <d v="1899-12-30T14:20:00"/>
    <d v="1899-12-30T14:34:00"/>
    <s v="No"/>
    <n v="40"/>
    <x v="4"/>
    <x v="4"/>
  </r>
  <r>
    <s v="T2"/>
    <s v="Hartford"/>
    <x v="0"/>
    <s v="EI131"/>
    <d v="2019-05-13T14:20:00"/>
    <s v="May"/>
    <s v="Monday"/>
    <n v="16"/>
    <s v="Short"/>
    <d v="2019-05-13T00:00:00"/>
    <d v="1899-12-30T14:20:00"/>
    <d v="1899-12-30T14:20:00"/>
    <d v="1899-12-30T14:36:00"/>
    <s v="No"/>
    <n v="566"/>
    <x v="0"/>
    <x v="0"/>
  </r>
  <r>
    <s v="T2"/>
    <s v="London-LHR"/>
    <x v="0"/>
    <s v="EI166"/>
    <d v="2019-05-13T13:40:00"/>
    <s v="May"/>
    <s v="Monday"/>
    <n v="58"/>
    <s v="Long"/>
    <d v="2019-05-13T00:00:00"/>
    <d v="1899-12-30T13:40:00"/>
    <d v="1899-12-30T13:40:00"/>
    <d v="1899-12-30T14:38:00"/>
    <s v="Yes"/>
    <n v="566"/>
    <x v="0"/>
    <x v="0"/>
  </r>
  <r>
    <s v="T1"/>
    <s v="Lanzarote"/>
    <x v="2"/>
    <s v="FR7199"/>
    <d v="2019-05-13T14:40:00"/>
    <s v="May"/>
    <s v="Monday"/>
    <n v="2"/>
    <s v="None"/>
    <d v="2019-05-13T00:00:00"/>
    <d v="1899-12-30T14:40:00"/>
    <d v="1899-12-30T14:40:00"/>
    <d v="1899-12-30T14:42:00"/>
    <s v="No"/>
    <n v="520"/>
    <x v="2"/>
    <x v="2"/>
  </r>
  <r>
    <s v="T1"/>
    <s v="Stuttgart"/>
    <x v="2"/>
    <s v="FR8998"/>
    <d v="2019-05-13T14:35:00"/>
    <s v="May"/>
    <s v="Monday"/>
    <n v="8"/>
    <s v="None"/>
    <d v="2019-05-13T00:00:00"/>
    <d v="1899-12-30T14:35:00"/>
    <d v="1899-12-30T14:40:00"/>
    <d v="1899-12-30T14:43:00"/>
    <s v="No"/>
    <n v="520"/>
    <x v="2"/>
    <x v="2"/>
  </r>
  <r>
    <s v="T2"/>
    <s v="Manchester"/>
    <x v="0"/>
    <s v="EI208"/>
    <d v="2019-05-13T14:50:00"/>
    <s v="May"/>
    <s v="Monday"/>
    <n v="0"/>
    <s v="None"/>
    <d v="2019-05-13T00:00:00"/>
    <d v="1899-12-30T14:50:00"/>
    <d v="1899-12-30T14:50:00"/>
    <d v="1899-12-30T14:50:00"/>
    <s v="No"/>
    <n v="566"/>
    <x v="0"/>
    <x v="0"/>
  </r>
  <r>
    <s v="T2"/>
    <s v="Jersey"/>
    <x v="0"/>
    <s v="EI3342"/>
    <d v="2019-05-13T14:45:00"/>
    <s v="May"/>
    <s v="Monday"/>
    <n v="7"/>
    <s v="None"/>
    <d v="2019-05-13T00:00:00"/>
    <d v="1899-12-30T14:45:00"/>
    <d v="1899-12-30T14:50:00"/>
    <d v="1899-12-30T14:52:00"/>
    <s v="No"/>
    <n v="566"/>
    <x v="0"/>
    <x v="0"/>
  </r>
  <r>
    <s v="T2"/>
    <s v="London-LHR"/>
    <x v="0"/>
    <s v="EI168"/>
    <d v="2019-05-13T14:30:00"/>
    <s v="May"/>
    <s v="Monday"/>
    <n v="25"/>
    <s v="Medium"/>
    <d v="2019-05-13T00:00:00"/>
    <d v="1899-12-30T14:30:00"/>
    <d v="1899-12-30T14:30:00"/>
    <d v="1899-12-30T14:55:00"/>
    <s v="Yes"/>
    <n v="566"/>
    <x v="0"/>
    <x v="0"/>
  </r>
  <r>
    <s v="T1"/>
    <s v="Bristol"/>
    <x v="2"/>
    <s v="FR506"/>
    <d v="2019-05-13T14:55:00"/>
    <s v="May"/>
    <s v="Monday"/>
    <n v="0"/>
    <s v="None"/>
    <d v="2019-05-13T00:00:00"/>
    <d v="1899-12-30T14:55:00"/>
    <d v="1899-12-30T15:00:00"/>
    <d v="1899-12-30T14:55:00"/>
    <s v="No"/>
    <n v="520"/>
    <x v="2"/>
    <x v="2"/>
  </r>
  <r>
    <s v="T2"/>
    <s v="Glasgow"/>
    <x v="0"/>
    <s v="EI3224"/>
    <d v="2019-05-13T13:20:00"/>
    <s v="May"/>
    <s v="Monday"/>
    <n v="102"/>
    <s v="Long"/>
    <d v="2019-05-13T00:00:00"/>
    <d v="1899-12-30T13:20:00"/>
    <d v="1899-12-30T13:20:00"/>
    <d v="1899-12-30T15:02:00"/>
    <s v="Yes"/>
    <n v="566"/>
    <x v="0"/>
    <x v="0"/>
  </r>
  <r>
    <s v="T2"/>
    <s v="Glasgow"/>
    <x v="0"/>
    <s v="EI3226"/>
    <d v="2019-05-13T15:00:00"/>
    <s v="May"/>
    <s v="Monday"/>
    <n v="2"/>
    <s v="None"/>
    <d v="2019-05-13T00:00:00"/>
    <d v="1899-12-30T15:00:00"/>
    <d v="1899-12-30T15:00:00"/>
    <d v="1899-12-30T15:02:00"/>
    <s v="No"/>
    <n v="566"/>
    <x v="0"/>
    <x v="0"/>
  </r>
  <r>
    <s v="T2"/>
    <s v="Los Angeles"/>
    <x v="0"/>
    <s v="EI145"/>
    <d v="2019-05-13T14:55:00"/>
    <s v="May"/>
    <s v="Monday"/>
    <n v="10"/>
    <s v="Short"/>
    <d v="2019-05-13T00:00:00"/>
    <d v="1899-12-30T14:55:00"/>
    <d v="1899-12-30T15:00:00"/>
    <d v="1899-12-30T15:05:00"/>
    <s v="No"/>
    <n v="566"/>
    <x v="0"/>
    <x v="0"/>
  </r>
  <r>
    <s v="T2"/>
    <s v="Tenerife"/>
    <x v="0"/>
    <s v="EI764"/>
    <d v="2019-05-13T15:00:00"/>
    <s v="May"/>
    <s v="Monday"/>
    <n v="5"/>
    <s v="None"/>
    <d v="2019-05-13T00:00:00"/>
    <d v="1899-12-30T15:00:00"/>
    <d v="1899-12-30T15:00:00"/>
    <d v="1899-12-30T15:05:00"/>
    <s v="No"/>
    <n v="566"/>
    <x v="0"/>
    <x v="0"/>
  </r>
  <r>
    <s v="T1"/>
    <s v="Budapest"/>
    <x v="2"/>
    <s v="FR1025"/>
    <d v="2019-05-13T14:25:00"/>
    <s v="May"/>
    <s v="Monday"/>
    <n v="45"/>
    <s v="Long"/>
    <d v="2019-05-13T00:00:00"/>
    <d v="1899-12-30T14:25:00"/>
    <d v="1899-12-30T14:30:00"/>
    <d v="1899-12-30T15:10:00"/>
    <s v="Yes"/>
    <n v="520"/>
    <x v="2"/>
    <x v="2"/>
  </r>
  <r>
    <s v="T1"/>
    <s v="Liverpool"/>
    <x v="2"/>
    <s v="FR1442"/>
    <d v="2019-05-13T14:50:00"/>
    <s v="May"/>
    <s v="Monday"/>
    <n v="23"/>
    <s v="Medium"/>
    <d v="2019-05-13T00:00:00"/>
    <d v="1899-12-30T14:50:00"/>
    <d v="1899-12-30T14:50:00"/>
    <d v="1899-12-30T15:13:00"/>
    <s v="Yes"/>
    <n v="520"/>
    <x v="2"/>
    <x v="2"/>
  </r>
  <r>
    <s v="T1"/>
    <s v="Barcelona"/>
    <x v="16"/>
    <s v="VY8721"/>
    <d v="2019-05-13T15:05:00"/>
    <s v="May"/>
    <s v="Monday"/>
    <n v="15"/>
    <s v="Short"/>
    <d v="2019-05-13T00:00:00"/>
    <d v="1899-12-30T15:05:00"/>
    <d v="1899-12-30T15:10:00"/>
    <d v="1899-12-30T15:20:00"/>
    <s v="No"/>
    <n v="15"/>
    <x v="15"/>
    <x v="15"/>
  </r>
  <r>
    <s v="T1"/>
    <s v="Doha"/>
    <x v="17"/>
    <s v="QR018"/>
    <d v="2019-05-13T15:10:00"/>
    <s v="May"/>
    <s v="Monday"/>
    <n v="10"/>
    <s v="Short"/>
    <d v="2019-05-13T00:00:00"/>
    <d v="1899-12-30T15:10:00"/>
    <d v="1899-12-30T15:10:00"/>
    <d v="1899-12-30T15:20:00"/>
    <s v="No"/>
    <n v="4"/>
    <x v="8"/>
    <x v="16"/>
  </r>
  <r>
    <s v="T1"/>
    <s v="London-LHR"/>
    <x v="4"/>
    <s v="BA837"/>
    <d v="2019-05-13T15:25:00"/>
    <s v="May"/>
    <s v="Monday"/>
    <n v="1"/>
    <s v="None"/>
    <d v="2019-05-13T00:00:00"/>
    <d v="1899-12-30T15:25:00"/>
    <d v="1899-12-30T15:30:00"/>
    <d v="1899-12-30T15:26:00"/>
    <s v="No"/>
    <n v="40"/>
    <x v="4"/>
    <x v="4"/>
  </r>
  <r>
    <s v="T1"/>
    <s v="London-STN"/>
    <x v="2"/>
    <s v="FR294"/>
    <d v="2019-05-13T15:30:00"/>
    <s v="May"/>
    <s v="Monday"/>
    <n v="2"/>
    <s v="None"/>
    <d v="2019-05-13T00:00:00"/>
    <d v="1899-12-30T15:30:00"/>
    <d v="1899-12-30T15:30:00"/>
    <d v="1899-12-30T15:32:00"/>
    <s v="No"/>
    <n v="520"/>
    <x v="2"/>
    <x v="2"/>
  </r>
  <r>
    <s v="T1"/>
    <s v="Zurich"/>
    <x v="26"/>
    <s v="LX407"/>
    <d v="2019-05-13T14:40:00"/>
    <s v="May"/>
    <s v="Monday"/>
    <n v="54"/>
    <s v="Long"/>
    <d v="2019-05-13T00:00:00"/>
    <d v="1899-12-30T14:40:00"/>
    <d v="1899-12-30T14:40:00"/>
    <d v="1899-12-30T15:34:00"/>
    <s v="Yes"/>
    <n v="14"/>
    <x v="22"/>
    <x v="24"/>
  </r>
  <r>
    <s v="T1"/>
    <s v="Amsterdam"/>
    <x v="7"/>
    <s v="KL936"/>
    <d v="2019-05-13T13:20:00"/>
    <s v="May"/>
    <s v="Monday"/>
    <n v="142"/>
    <s v="Long"/>
    <d v="2019-05-13T00:00:00"/>
    <d v="1899-12-30T13:20:00"/>
    <d v="1899-12-30T13:20:00"/>
    <d v="1899-12-30T15:42:00"/>
    <s v="Yes"/>
    <n v="50"/>
    <x v="6"/>
    <x v="6"/>
  </r>
  <r>
    <s v="T2"/>
    <s v="Manchester"/>
    <x v="0"/>
    <s v="EI3326"/>
    <d v="2019-05-13T15:40:00"/>
    <s v="May"/>
    <s v="Monday"/>
    <n v="2"/>
    <s v="None"/>
    <d v="2019-05-13T00:00:00"/>
    <d v="1899-12-30T15:40:00"/>
    <d v="1899-12-30T15:40:00"/>
    <d v="1899-12-30T15:42:00"/>
    <s v="No"/>
    <n v="566"/>
    <x v="0"/>
    <x v="0"/>
  </r>
  <r>
    <s v="T1"/>
    <s v="Porto"/>
    <x v="2"/>
    <s v="FR7072"/>
    <d v="2019-05-13T15:30:00"/>
    <s v="May"/>
    <s v="Monday"/>
    <n v="15"/>
    <s v="Short"/>
    <d v="2019-05-13T00:00:00"/>
    <d v="1899-12-30T15:30:00"/>
    <d v="1899-12-30T15:30:00"/>
    <d v="1899-12-30T15:45:00"/>
    <s v="No"/>
    <n v="520"/>
    <x v="2"/>
    <x v="2"/>
  </r>
  <r>
    <s v="T2"/>
    <s v="London-LGW"/>
    <x v="0"/>
    <s v="EI238"/>
    <d v="2019-05-13T15:25:00"/>
    <s v="May"/>
    <s v="Monday"/>
    <n v="22"/>
    <s v="Medium"/>
    <d v="2019-05-13T00:00:00"/>
    <d v="1899-12-30T15:25:00"/>
    <d v="1899-12-30T15:30:00"/>
    <d v="1899-12-30T15:47:00"/>
    <s v="Yes"/>
    <n v="566"/>
    <x v="0"/>
    <x v="0"/>
  </r>
  <r>
    <s v="T2"/>
    <s v="Oslo"/>
    <x v="6"/>
    <s v="DY1363"/>
    <d v="2019-05-13T15:10:00"/>
    <s v="May"/>
    <s v="Monday"/>
    <n v="38"/>
    <s v="Long"/>
    <d v="2019-05-13T00:00:00"/>
    <d v="1899-12-30T15:10:00"/>
    <d v="1899-12-30T15:10:00"/>
    <d v="1899-12-30T15:48:00"/>
    <s v="Yes"/>
    <n v="18"/>
    <x v="5"/>
    <x v="5"/>
  </r>
  <r>
    <s v="T2"/>
    <s v="Lanzarote"/>
    <x v="0"/>
    <s v="EI778"/>
    <d v="2019-05-13T15:45:00"/>
    <s v="May"/>
    <s v="Monday"/>
    <n v="4"/>
    <s v="None"/>
    <d v="2019-05-13T00:00:00"/>
    <d v="1899-12-30T15:45:00"/>
    <d v="1899-12-30T15:50:00"/>
    <d v="1899-12-30T15:49:00"/>
    <s v="No"/>
    <n v="566"/>
    <x v="0"/>
    <x v="0"/>
  </r>
  <r>
    <s v="T2"/>
    <s v="London-LHR"/>
    <x v="0"/>
    <s v="EI174"/>
    <d v="2019-05-13T15:50:00"/>
    <s v="May"/>
    <s v="Monday"/>
    <n v="0"/>
    <s v="None"/>
    <d v="2019-05-13T00:00:00"/>
    <d v="1899-12-30T15:50:00"/>
    <d v="1899-12-30T15:50:00"/>
    <d v="1899-12-30T15:50:00"/>
    <s v="No"/>
    <n v="566"/>
    <x v="0"/>
    <x v="0"/>
  </r>
  <r>
    <s v="T1"/>
    <s v="London-LTN"/>
    <x v="2"/>
    <s v="FR337"/>
    <d v="2019-05-13T16:00:00"/>
    <s v="May"/>
    <s v="Monday"/>
    <n v="0"/>
    <s v="None"/>
    <d v="2019-05-13T00:00:00"/>
    <d v="1899-12-30T16:00:00"/>
    <d v="1899-12-30T16:00:00"/>
    <d v="1899-12-30T16:00:00"/>
    <s v="No"/>
    <n v="520"/>
    <x v="2"/>
    <x v="2"/>
  </r>
  <r>
    <s v="T1"/>
    <s v="London - LCY"/>
    <x v="4"/>
    <s v="BA4467"/>
    <d v="2019-05-13T15:55:00"/>
    <s v="May"/>
    <s v="Monday"/>
    <n v="7"/>
    <s v="None"/>
    <d v="2019-05-13T00:00:00"/>
    <d v="1899-12-30T15:55:00"/>
    <d v="1899-12-30T16:00:00"/>
    <d v="1899-12-30T16:02:00"/>
    <s v="No"/>
    <n v="40"/>
    <x v="4"/>
    <x v="4"/>
  </r>
  <r>
    <s v="T2"/>
    <s v="Orlando"/>
    <x v="0"/>
    <s v="EI121"/>
    <d v="2019-05-13T15:45:00"/>
    <s v="May"/>
    <s v="Monday"/>
    <n v="18"/>
    <s v="Short"/>
    <d v="2019-05-13T00:00:00"/>
    <d v="1899-12-30T15:45:00"/>
    <d v="1899-12-30T15:50:00"/>
    <d v="1899-12-30T16:03:00"/>
    <s v="No"/>
    <n v="566"/>
    <x v="0"/>
    <x v="0"/>
  </r>
  <r>
    <s v="T2"/>
    <s v="Rome"/>
    <x v="0"/>
    <s v="EI406"/>
    <d v="2019-05-13T15:55:00"/>
    <s v="May"/>
    <s v="Monday"/>
    <n v="18"/>
    <s v="Short"/>
    <d v="2019-05-13T00:00:00"/>
    <d v="1899-12-30T15:55:00"/>
    <d v="1899-12-30T16:00:00"/>
    <d v="1899-12-30T16:13:00"/>
    <s v="No"/>
    <n v="566"/>
    <x v="0"/>
    <x v="0"/>
  </r>
  <r>
    <s v="T1"/>
    <s v="Birmingham"/>
    <x v="2"/>
    <s v="FR672"/>
    <d v="2019-05-13T16:15:00"/>
    <s v="May"/>
    <s v="Monday"/>
    <n v="4"/>
    <s v="None"/>
    <d v="2019-05-13T00:00:00"/>
    <d v="1899-12-30T16:15:00"/>
    <d v="1899-12-30T16:20:00"/>
    <d v="1899-12-30T16:19:00"/>
    <s v="No"/>
    <n v="520"/>
    <x v="2"/>
    <x v="2"/>
  </r>
  <r>
    <s v="T2"/>
    <s v="Malaga"/>
    <x v="0"/>
    <s v="EI586"/>
    <d v="2019-05-13T15:40:00"/>
    <s v="May"/>
    <s v="Monday"/>
    <n v="43"/>
    <s v="Long"/>
    <d v="2019-05-13T00:00:00"/>
    <d v="1899-12-30T15:40:00"/>
    <d v="1899-12-30T15:40:00"/>
    <d v="1899-12-30T16:23:00"/>
    <s v="Yes"/>
    <n v="566"/>
    <x v="0"/>
    <x v="0"/>
  </r>
  <r>
    <s v="T1"/>
    <s v="Leeds Bradford"/>
    <x v="2"/>
    <s v="FR156"/>
    <d v="2019-05-13T16:05:00"/>
    <s v="May"/>
    <s v="Monday"/>
    <n v="18"/>
    <s v="Short"/>
    <d v="2019-05-13T00:00:00"/>
    <d v="1899-12-30T16:05:00"/>
    <d v="1899-12-30T16:10:00"/>
    <d v="1899-12-30T16:23:00"/>
    <s v="No"/>
    <n v="520"/>
    <x v="2"/>
    <x v="2"/>
  </r>
  <r>
    <s v="T2"/>
    <s v="Chicago"/>
    <x v="0"/>
    <s v="EI125"/>
    <d v="2019-05-13T16:00:00"/>
    <s v="May"/>
    <s v="Monday"/>
    <n v="28"/>
    <s v="Medium"/>
    <d v="2019-05-13T00:00:00"/>
    <d v="1899-12-30T16:00:00"/>
    <d v="1899-12-30T16:00:00"/>
    <d v="1899-12-30T16:28:00"/>
    <s v="Yes"/>
    <n v="566"/>
    <x v="0"/>
    <x v="0"/>
  </r>
  <r>
    <s v="T2"/>
    <s v="Boston"/>
    <x v="0"/>
    <s v="EI139"/>
    <d v="2019-05-13T16:20:00"/>
    <s v="May"/>
    <s v="Monday"/>
    <n v="11"/>
    <s v="Short"/>
    <d v="2019-05-13T00:00:00"/>
    <d v="1899-12-30T16:20:00"/>
    <d v="1899-12-30T16:20:00"/>
    <d v="1899-12-30T16:31:00"/>
    <s v="No"/>
    <n v="566"/>
    <x v="0"/>
    <x v="0"/>
  </r>
  <r>
    <s v="T1"/>
    <s v="Istanbul"/>
    <x v="14"/>
    <s v="TK1978"/>
    <d v="2019-05-13T16:30:00"/>
    <s v="May"/>
    <s v="Monday"/>
    <n v="20"/>
    <s v="Medium"/>
    <d v="2019-05-13T00:00:00"/>
    <d v="1899-12-30T16:30:00"/>
    <d v="1899-12-30T16:30:00"/>
    <d v="1899-12-30T16:50:00"/>
    <s v="No"/>
    <n v="18"/>
    <x v="13"/>
    <x v="13"/>
  </r>
  <r>
    <s v="T1"/>
    <s v="Kaunas"/>
    <x v="2"/>
    <s v="FR2971"/>
    <d v="2019-05-13T16:50:00"/>
    <s v="May"/>
    <s v="Monday"/>
    <n v="3"/>
    <s v="None"/>
    <d v="2019-05-13T00:00:00"/>
    <d v="1899-12-30T16:50:00"/>
    <d v="1899-12-30T16:50:00"/>
    <d v="1899-12-30T16:53:00"/>
    <s v="No"/>
    <n v="520"/>
    <x v="2"/>
    <x v="2"/>
  </r>
  <r>
    <s v="T1"/>
    <s v="Riga"/>
    <x v="2"/>
    <s v="FR1976"/>
    <d v="2019-05-13T16:55:00"/>
    <s v="May"/>
    <s v="Monday"/>
    <n v="0"/>
    <s v="None"/>
    <d v="2019-05-13T00:00:00"/>
    <d v="1899-12-30T16:55:00"/>
    <d v="1899-12-30T17:00:00"/>
    <d v="1899-12-30T16:55:00"/>
    <s v="No"/>
    <n v="520"/>
    <x v="2"/>
    <x v="2"/>
  </r>
  <r>
    <s v="T1"/>
    <s v="Southampton"/>
    <x v="8"/>
    <s v="BE386"/>
    <d v="2019-05-13T16:25:00"/>
    <s v="May"/>
    <s v="Monday"/>
    <n v="31"/>
    <s v="Long"/>
    <d v="2019-05-13T00:00:00"/>
    <d v="1899-12-30T16:25:00"/>
    <d v="1899-12-30T16:30:00"/>
    <d v="1899-12-30T16:56:00"/>
    <s v="Yes"/>
    <n v="20"/>
    <x v="7"/>
    <x v="7"/>
  </r>
  <r>
    <s v="T1"/>
    <s v="Faro"/>
    <x v="2"/>
    <s v="FR7032"/>
    <d v="2019-05-13T16:40:00"/>
    <s v="May"/>
    <s v="Monday"/>
    <n v="16"/>
    <s v="Short"/>
    <d v="2019-05-13T00:00:00"/>
    <d v="1899-12-30T16:40:00"/>
    <d v="1899-12-30T16:40:00"/>
    <d v="1899-12-30T16:56:00"/>
    <s v="No"/>
    <n v="520"/>
    <x v="2"/>
    <x v="2"/>
  </r>
  <r>
    <s v="T1"/>
    <s v="Krakow"/>
    <x v="2"/>
    <s v="FR1901"/>
    <d v="2019-05-13T16:50:00"/>
    <s v="May"/>
    <s v="Monday"/>
    <n v="14"/>
    <s v="Short"/>
    <d v="2019-05-13T00:00:00"/>
    <d v="1899-12-30T16:50:00"/>
    <d v="1899-12-30T16:50:00"/>
    <d v="1899-12-30T17:04:00"/>
    <s v="No"/>
    <n v="520"/>
    <x v="2"/>
    <x v="2"/>
  </r>
  <r>
    <s v="T2"/>
    <s v="London-LHR"/>
    <x v="0"/>
    <s v="EI176"/>
    <d v="2019-05-13T17:00:00"/>
    <s v="May"/>
    <s v="Monday"/>
    <n v="4"/>
    <s v="None"/>
    <d v="2019-05-13T00:00:00"/>
    <d v="1899-12-30T17:00:00"/>
    <d v="1899-12-30T17:00:00"/>
    <d v="1899-12-30T17:04:00"/>
    <s v="No"/>
    <n v="566"/>
    <x v="0"/>
    <x v="0"/>
  </r>
  <r>
    <s v="T2"/>
    <s v="Frankfurt"/>
    <x v="0"/>
    <s v="EI656"/>
    <d v="2019-05-13T17:00:00"/>
    <s v="May"/>
    <s v="Monday"/>
    <n v="5"/>
    <s v="None"/>
    <d v="2019-05-13T00:00:00"/>
    <d v="1899-12-30T17:00:00"/>
    <d v="1899-12-30T17:00:00"/>
    <d v="1899-12-30T17:05:00"/>
    <s v="No"/>
    <n v="566"/>
    <x v="0"/>
    <x v="0"/>
  </r>
  <r>
    <s v="T1"/>
    <s v="Rome"/>
    <x v="2"/>
    <s v="FR9434"/>
    <d v="2019-05-13T16:30:00"/>
    <s v="May"/>
    <s v="Monday"/>
    <n v="43"/>
    <s v="Long"/>
    <d v="2019-05-13T00:00:00"/>
    <d v="1899-12-30T16:30:00"/>
    <d v="1899-12-30T16:30:00"/>
    <d v="1899-12-30T17:13:00"/>
    <s v="Yes"/>
    <n v="520"/>
    <x v="2"/>
    <x v="2"/>
  </r>
  <r>
    <s v="T1"/>
    <s v="Barcelona"/>
    <x v="2"/>
    <s v="FR6395"/>
    <d v="2019-05-13T17:10:00"/>
    <s v="May"/>
    <s v="Monday"/>
    <n v="3"/>
    <s v="None"/>
    <d v="2019-05-13T00:00:00"/>
    <d v="1899-12-30T17:10:00"/>
    <d v="1899-12-30T17:10:00"/>
    <d v="1899-12-30T17:13:00"/>
    <s v="No"/>
    <n v="520"/>
    <x v="2"/>
    <x v="2"/>
  </r>
  <r>
    <s v="T1"/>
    <s v="Manchester"/>
    <x v="2"/>
    <s v="FR556"/>
    <d v="2019-05-13T16:40:00"/>
    <s v="May"/>
    <s v="Monday"/>
    <n v="38"/>
    <s v="Long"/>
    <d v="2019-05-13T00:00:00"/>
    <d v="1899-12-30T16:40:00"/>
    <d v="1899-12-30T16:40:00"/>
    <d v="1899-12-30T17:18:00"/>
    <s v="Yes"/>
    <n v="520"/>
    <x v="2"/>
    <x v="2"/>
  </r>
  <r>
    <s v="T1"/>
    <s v="Paris-CDG"/>
    <x v="15"/>
    <s v="AF1117"/>
    <d v="2019-05-13T17:00:00"/>
    <s v="May"/>
    <s v="Monday"/>
    <n v="24"/>
    <s v="Medium"/>
    <d v="2019-05-13T00:00:00"/>
    <d v="1899-12-30T17:00:00"/>
    <d v="1899-12-30T17:00:00"/>
    <d v="1899-12-30T17:24:00"/>
    <s v="Yes"/>
    <n v="12"/>
    <x v="14"/>
    <x v="14"/>
  </r>
  <r>
    <s v="T1"/>
    <s v="Edinburgh"/>
    <x v="2"/>
    <s v="FR814"/>
    <d v="2019-05-13T17:10:00"/>
    <s v="May"/>
    <s v="Monday"/>
    <n v="14"/>
    <s v="Short"/>
    <d v="2019-05-13T00:00:00"/>
    <d v="1899-12-30T17:10:00"/>
    <d v="1899-12-30T17:10:00"/>
    <d v="1899-12-30T17:24:00"/>
    <s v="No"/>
    <n v="520"/>
    <x v="2"/>
    <x v="2"/>
  </r>
  <r>
    <s v="T2"/>
    <s v="Aberdeen"/>
    <x v="0"/>
    <s v="EI3244"/>
    <d v="2019-05-13T17:10:00"/>
    <s v="May"/>
    <s v="Monday"/>
    <n v="16"/>
    <s v="Short"/>
    <d v="2019-05-13T00:00:00"/>
    <d v="1899-12-30T17:10:00"/>
    <d v="1899-12-30T17:10:00"/>
    <d v="1899-12-30T17:26:00"/>
    <s v="No"/>
    <n v="566"/>
    <x v="0"/>
    <x v="0"/>
  </r>
  <r>
    <s v="T2"/>
    <s v="Faro"/>
    <x v="0"/>
    <s v="EI496"/>
    <d v="2019-05-13T17:25:00"/>
    <s v="May"/>
    <s v="Monday"/>
    <n v="5"/>
    <s v="None"/>
    <d v="2019-05-13T00:00:00"/>
    <d v="1899-12-30T17:25:00"/>
    <d v="1899-12-30T17:30:00"/>
    <d v="1899-12-30T17:30:00"/>
    <s v="No"/>
    <n v="566"/>
    <x v="0"/>
    <x v="0"/>
  </r>
  <r>
    <s v="T1"/>
    <s v="Naples"/>
    <x v="2"/>
    <s v="FR6840"/>
    <d v="2019-05-13T17:20:00"/>
    <s v="May"/>
    <s v="Monday"/>
    <n v="13"/>
    <s v="Short"/>
    <d v="2019-05-13T00:00:00"/>
    <d v="1899-12-30T17:20:00"/>
    <d v="1899-12-30T17:20:00"/>
    <d v="1899-12-30T17:33:00"/>
    <s v="No"/>
    <n v="520"/>
    <x v="2"/>
    <x v="2"/>
  </r>
  <r>
    <s v="T2"/>
    <s v="Bristol"/>
    <x v="0"/>
    <s v="EI3286"/>
    <d v="2019-05-13T17:30:00"/>
    <s v="May"/>
    <s v="Monday"/>
    <n v="3"/>
    <s v="None"/>
    <d v="2019-05-13T00:00:00"/>
    <d v="1899-12-30T17:30:00"/>
    <d v="1899-12-30T17:30:00"/>
    <d v="1899-12-30T17:33:00"/>
    <s v="No"/>
    <n v="566"/>
    <x v="0"/>
    <x v="0"/>
  </r>
  <r>
    <s v="T1"/>
    <s v="RMU"/>
    <x v="2"/>
    <s v="FR7094"/>
    <d v="2019-05-13T17:35:00"/>
    <s v="May"/>
    <s v="Monday"/>
    <n v="0"/>
    <s v="None"/>
    <d v="2019-05-13T00:00:00"/>
    <d v="1899-12-30T17:35:00"/>
    <d v="1899-12-30T17:40:00"/>
    <d v="1899-12-30T17:35:00"/>
    <s v="No"/>
    <n v="520"/>
    <x v="2"/>
    <x v="2"/>
  </r>
  <r>
    <s v="T2"/>
    <s v="Dusseldorf"/>
    <x v="0"/>
    <s v="EI698"/>
    <d v="2019-05-13T17:30:00"/>
    <s v="May"/>
    <s v="Monday"/>
    <n v="11"/>
    <s v="Short"/>
    <d v="2019-05-13T00:00:00"/>
    <d v="1899-12-30T17:30:00"/>
    <d v="1899-12-30T17:30:00"/>
    <d v="1899-12-30T17:41:00"/>
    <s v="No"/>
    <n v="566"/>
    <x v="0"/>
    <x v="0"/>
  </r>
  <r>
    <s v="T1"/>
    <s v="Lisbon"/>
    <x v="11"/>
    <s v="TP1327"/>
    <d v="2019-05-13T17:30:00"/>
    <s v="May"/>
    <s v="Monday"/>
    <n v="11"/>
    <s v="Short"/>
    <d v="2019-05-13T00:00:00"/>
    <d v="1899-12-30T17:30:00"/>
    <d v="1899-12-30T17:30:00"/>
    <d v="1899-12-30T17:41:00"/>
    <s v="No"/>
    <n v="23"/>
    <x v="10"/>
    <x v="10"/>
  </r>
  <r>
    <s v="T1"/>
    <s v="Amsterdam"/>
    <x v="7"/>
    <s v="KL938"/>
    <d v="2019-05-13T17:20:00"/>
    <s v="May"/>
    <s v="Monday"/>
    <n v="23"/>
    <s v="Medium"/>
    <d v="2019-05-13T00:00:00"/>
    <d v="1899-12-30T17:20:00"/>
    <d v="1899-12-30T17:20:00"/>
    <d v="1899-12-30T17:43:00"/>
    <s v="Yes"/>
    <n v="50"/>
    <x v="6"/>
    <x v="6"/>
  </r>
  <r>
    <s v="T1"/>
    <s v="Nice"/>
    <x v="2"/>
    <s v="FR1958"/>
    <d v="2019-05-13T17:25:00"/>
    <s v="May"/>
    <s v="Monday"/>
    <n v="23"/>
    <s v="Medium"/>
    <d v="2019-05-13T00:00:00"/>
    <d v="1899-12-30T17:25:00"/>
    <d v="1899-12-30T17:30:00"/>
    <d v="1899-12-30T17:48:00"/>
    <s v="Yes"/>
    <n v="520"/>
    <x v="2"/>
    <x v="2"/>
  </r>
  <r>
    <s v="T1"/>
    <s v="Liverpool"/>
    <x v="2"/>
    <s v="FR446"/>
    <d v="2019-05-13T17:50:00"/>
    <s v="May"/>
    <s v="Monday"/>
    <n v="0"/>
    <s v="None"/>
    <d v="2019-05-13T00:00:00"/>
    <d v="1899-12-30T17:50:00"/>
    <d v="1899-12-30T17:50:00"/>
    <d v="1899-12-30T17:50:00"/>
    <s v="No"/>
    <n v="520"/>
    <x v="2"/>
    <x v="2"/>
  </r>
  <r>
    <s v="T1"/>
    <s v="Madrid"/>
    <x v="2"/>
    <s v="FR7156"/>
    <d v="2019-05-13T17:45:00"/>
    <s v="May"/>
    <s v="Monday"/>
    <n v="17"/>
    <s v="Short"/>
    <d v="2019-05-13T00:00:00"/>
    <d v="1899-12-30T17:45:00"/>
    <d v="1899-12-30T17:50:00"/>
    <d v="1899-12-30T18:02:00"/>
    <s v="No"/>
    <n v="520"/>
    <x v="2"/>
    <x v="2"/>
  </r>
  <r>
    <s v="T1"/>
    <s v="Malaga"/>
    <x v="2"/>
    <s v="FR7054"/>
    <d v="2019-05-13T17:55:00"/>
    <s v="May"/>
    <s v="Monday"/>
    <n v="10"/>
    <s v="Short"/>
    <d v="2019-05-13T00:00:00"/>
    <d v="1899-12-30T17:55:00"/>
    <d v="1899-12-30T18:00:00"/>
    <d v="1899-12-30T18:05:00"/>
    <s v="No"/>
    <n v="520"/>
    <x v="2"/>
    <x v="2"/>
  </r>
  <r>
    <s v="T1"/>
    <s v="Milan-BGY"/>
    <x v="2"/>
    <s v="FR4844"/>
    <d v="2019-05-13T18:00:00"/>
    <s v="May"/>
    <s v="Monday"/>
    <n v="7"/>
    <s v="None"/>
    <d v="2019-05-13T00:00:00"/>
    <d v="1899-12-30T18:00:00"/>
    <d v="1899-12-30T18:00:00"/>
    <d v="1899-12-30T18:07:00"/>
    <s v="No"/>
    <n v="520"/>
    <x v="2"/>
    <x v="2"/>
  </r>
  <r>
    <s v="T1"/>
    <s v="Frankfurt"/>
    <x v="12"/>
    <s v="LH981"/>
    <d v="2019-05-13T18:00:00"/>
    <s v="May"/>
    <s v="Monday"/>
    <n v="15"/>
    <s v="Short"/>
    <d v="2019-05-13T00:00:00"/>
    <d v="1899-12-30T18:00:00"/>
    <d v="1899-12-30T18:00:00"/>
    <d v="1899-12-30T18:15:00"/>
    <s v="No"/>
    <n v="17"/>
    <x v="11"/>
    <x v="11"/>
  </r>
  <r>
    <s v="T1"/>
    <s v="Szczecin"/>
    <x v="2"/>
    <s v="FR5322"/>
    <d v="2019-05-13T18:10:00"/>
    <s v="May"/>
    <s v="Monday"/>
    <n v="5"/>
    <s v="None"/>
    <d v="2019-05-13T00:00:00"/>
    <d v="1899-12-30T18:10:00"/>
    <d v="1899-12-30T18:10:00"/>
    <d v="1899-12-30T18:15:00"/>
    <s v="No"/>
    <n v="520"/>
    <x v="2"/>
    <x v="2"/>
  </r>
  <r>
    <s v="T2"/>
    <s v="Newcastle"/>
    <x v="0"/>
    <s v="EI3352"/>
    <d v="2019-05-13T17:05:00"/>
    <s v="May"/>
    <s v="Monday"/>
    <n v="70"/>
    <s v="Long"/>
    <d v="2019-05-13T00:00:00"/>
    <d v="1899-12-30T17:05:00"/>
    <d v="1899-12-30T17:10:00"/>
    <d v="1899-12-30T18:15:00"/>
    <s v="Yes"/>
    <n v="566"/>
    <x v="0"/>
    <x v="0"/>
  </r>
  <r>
    <s v="T2"/>
    <s v="London-LGW"/>
    <x v="0"/>
    <s v="EI244"/>
    <d v="2019-05-13T17:50:00"/>
    <s v="May"/>
    <s v="Monday"/>
    <n v="32"/>
    <s v="Long"/>
    <d v="2019-05-13T00:00:00"/>
    <d v="1899-12-30T17:50:00"/>
    <d v="1899-12-30T17:50:00"/>
    <d v="1899-12-30T18:22:00"/>
    <s v="Yes"/>
    <n v="566"/>
    <x v="0"/>
    <x v="0"/>
  </r>
  <r>
    <s v="T1"/>
    <s v="Munich"/>
    <x v="12"/>
    <s v="LH2517"/>
    <d v="2019-05-13T17:50:00"/>
    <s v="May"/>
    <s v="Monday"/>
    <n v="32"/>
    <s v="Long"/>
    <d v="2019-05-13T00:00:00"/>
    <d v="1899-12-30T17:50:00"/>
    <d v="1899-12-30T17:50:00"/>
    <d v="1899-12-30T18:22:00"/>
    <s v="Yes"/>
    <n v="17"/>
    <x v="11"/>
    <x v="11"/>
  </r>
  <r>
    <s v="T1"/>
    <s v="Palma"/>
    <x v="2"/>
    <s v="FR9997"/>
    <d v="2019-05-13T17:50:00"/>
    <s v="May"/>
    <s v="Monday"/>
    <n v="35"/>
    <s v="Long"/>
    <d v="2019-05-13T00:00:00"/>
    <d v="1899-12-30T17:50:00"/>
    <d v="1899-12-30T17:50:00"/>
    <d v="1899-12-30T18:25:00"/>
    <s v="Yes"/>
    <n v="520"/>
    <x v="2"/>
    <x v="2"/>
  </r>
  <r>
    <s v="T2"/>
    <s v="Amsterdam"/>
    <x v="0"/>
    <s v="EI610"/>
    <d v="2019-05-13T18:10:00"/>
    <s v="May"/>
    <s v="Monday"/>
    <n v="15"/>
    <s v="Short"/>
    <d v="2019-05-13T00:00:00"/>
    <d v="1899-12-30T18:10:00"/>
    <d v="1899-12-30T18:10:00"/>
    <d v="1899-12-30T18:25:00"/>
    <s v="No"/>
    <n v="566"/>
    <x v="0"/>
    <x v="0"/>
  </r>
  <r>
    <s v="T2"/>
    <s v="Glasgow"/>
    <x v="0"/>
    <s v="EI3228"/>
    <d v="2019-05-13T18:30:00"/>
    <s v="May"/>
    <s v="Monday"/>
    <n v="0"/>
    <s v="None"/>
    <d v="2019-05-13T00:00:00"/>
    <d v="1899-12-30T18:30:00"/>
    <d v="1899-12-30T18:30:00"/>
    <d v="1899-12-30T18:30:00"/>
    <s v="No"/>
    <n v="566"/>
    <x v="0"/>
    <x v="0"/>
  </r>
  <r>
    <s v="T1"/>
    <s v="Bydgoszcz"/>
    <x v="2"/>
    <s v="FR1892"/>
    <d v="2019-05-13T18:25:00"/>
    <s v="May"/>
    <s v="Monday"/>
    <n v="6"/>
    <s v="None"/>
    <d v="2019-05-13T00:00:00"/>
    <d v="1899-12-30T18:25:00"/>
    <d v="1899-12-30T18:30:00"/>
    <d v="1899-12-30T18:31:00"/>
    <s v="No"/>
    <n v="520"/>
    <x v="2"/>
    <x v="2"/>
  </r>
  <r>
    <s v="T1"/>
    <s v="Prague"/>
    <x v="2"/>
    <s v="FR7326"/>
    <d v="2019-05-13T18:10:00"/>
    <s v="May"/>
    <s v="Monday"/>
    <n v="22"/>
    <s v="Medium"/>
    <d v="2019-05-13T00:00:00"/>
    <d v="1899-12-30T18:10:00"/>
    <d v="1899-12-30T18:10:00"/>
    <d v="1899-12-30T18:32:00"/>
    <s v="Yes"/>
    <n v="520"/>
    <x v="2"/>
    <x v="2"/>
  </r>
  <r>
    <s v="T2"/>
    <s v="Zurich"/>
    <x v="0"/>
    <s v="EI348"/>
    <d v="2019-05-13T17:45:00"/>
    <s v="May"/>
    <s v="Monday"/>
    <n v="56"/>
    <s v="Long"/>
    <d v="2019-05-13T00:00:00"/>
    <d v="1899-12-30T17:45:00"/>
    <d v="1899-12-30T17:50:00"/>
    <d v="1899-12-30T18:41:00"/>
    <s v="Yes"/>
    <n v="566"/>
    <x v="0"/>
    <x v="0"/>
  </r>
  <r>
    <s v="T2"/>
    <s v="Milan"/>
    <x v="0"/>
    <s v="EI436"/>
    <d v="2019-05-13T18:20:00"/>
    <s v="May"/>
    <s v="Monday"/>
    <n v="23"/>
    <s v="Medium"/>
    <d v="2019-05-13T00:00:00"/>
    <d v="1899-12-30T18:20:00"/>
    <d v="1899-12-30T18:20:00"/>
    <d v="1899-12-30T18:43:00"/>
    <s v="Yes"/>
    <n v="566"/>
    <x v="0"/>
    <x v="0"/>
  </r>
  <r>
    <s v="T2"/>
    <s v="Paris-CDG"/>
    <x v="0"/>
    <s v="EI528"/>
    <d v="2019-05-13T18:35:00"/>
    <s v="May"/>
    <s v="Monday"/>
    <n v="18"/>
    <s v="Short"/>
    <d v="2019-05-13T00:00:00"/>
    <d v="1899-12-30T18:35:00"/>
    <d v="1899-12-30T18:40:00"/>
    <d v="1899-12-30T18:53:00"/>
    <s v="No"/>
    <n v="566"/>
    <x v="0"/>
    <x v="0"/>
  </r>
  <r>
    <s v="T2"/>
    <s v="London-LHR"/>
    <x v="0"/>
    <s v="EI178"/>
    <d v="2019-05-13T18:00:00"/>
    <s v="May"/>
    <s v="Monday"/>
    <n v="62"/>
    <s v="Long"/>
    <d v="2019-05-13T00:00:00"/>
    <d v="1899-12-30T18:00:00"/>
    <d v="1899-12-30T18:00:00"/>
    <d v="1899-12-30T19:02:00"/>
    <s v="Yes"/>
    <n v="566"/>
    <x v="0"/>
    <x v="0"/>
  </r>
  <r>
    <s v="T2"/>
    <s v="Brussels"/>
    <x v="0"/>
    <s v="EI638"/>
    <d v="2019-05-13T18:40:00"/>
    <s v="May"/>
    <s v="Monday"/>
    <n v="26"/>
    <s v="Medium"/>
    <d v="2019-05-13T00:00:00"/>
    <d v="1899-12-30T18:40:00"/>
    <d v="1899-12-30T18:40:00"/>
    <d v="1899-12-30T19:06:00"/>
    <s v="Yes"/>
    <n v="566"/>
    <x v="0"/>
    <x v="0"/>
  </r>
  <r>
    <s v="T2"/>
    <s v="Barcelona"/>
    <x v="0"/>
    <s v="EI564"/>
    <d v="2019-05-13T18:45:00"/>
    <s v="May"/>
    <s v="Monday"/>
    <n v="22"/>
    <s v="Medium"/>
    <d v="2019-05-13T00:00:00"/>
    <d v="1899-12-30T18:45:00"/>
    <d v="1899-12-30T18:50:00"/>
    <d v="1899-12-30T19:07:00"/>
    <s v="Yes"/>
    <n v="566"/>
    <x v="0"/>
    <x v="0"/>
  </r>
  <r>
    <s v="T1"/>
    <s v="London-STN"/>
    <x v="2"/>
    <s v="FR288"/>
    <d v="2019-05-13T18:55:00"/>
    <s v="May"/>
    <s v="Monday"/>
    <n v="12"/>
    <s v="Short"/>
    <d v="2019-05-13T00:00:00"/>
    <d v="1899-12-30T18:55:00"/>
    <d v="1899-12-30T19:00:00"/>
    <d v="1899-12-30T19:07:00"/>
    <s v="No"/>
    <n v="520"/>
    <x v="2"/>
    <x v="2"/>
  </r>
  <r>
    <s v="T1"/>
    <s v="Manchester"/>
    <x v="2"/>
    <s v="FR1556"/>
    <d v="2019-05-13T19:05:00"/>
    <s v="May"/>
    <s v="Monday"/>
    <n v="4"/>
    <s v="None"/>
    <d v="2019-05-13T00:00:00"/>
    <d v="1899-12-30T19:05:00"/>
    <d v="1899-12-30T19:10:00"/>
    <d v="1899-12-30T19:09:00"/>
    <s v="No"/>
    <n v="520"/>
    <x v="2"/>
    <x v="2"/>
  </r>
  <r>
    <s v="T2"/>
    <s v="Kerry"/>
    <x v="0"/>
    <s v="EI3208"/>
    <d v="2019-05-13T18:55:00"/>
    <s v="May"/>
    <s v="Monday"/>
    <n v="16"/>
    <s v="Short"/>
    <d v="2019-05-13T00:00:00"/>
    <d v="1899-12-30T18:55:00"/>
    <d v="1899-12-30T19:00:00"/>
    <d v="1899-12-30T19:11:00"/>
    <s v="No"/>
    <n v="566"/>
    <x v="0"/>
    <x v="0"/>
  </r>
  <r>
    <s v="T2"/>
    <s v="Palma"/>
    <x v="0"/>
    <s v="EI738"/>
    <d v="2019-05-13T19:10:00"/>
    <s v="May"/>
    <s v="Monday"/>
    <n v="35"/>
    <s v="Long"/>
    <d v="2019-05-13T00:00:00"/>
    <d v="1899-12-30T19:10:00"/>
    <d v="1899-12-30T19:10:00"/>
    <d v="1899-12-30T19:45:00"/>
    <s v="Yes"/>
    <n v="566"/>
    <x v="0"/>
    <x v="0"/>
  </r>
  <r>
    <s v="T2"/>
    <s v="Birmingham"/>
    <x v="0"/>
    <s v="EI276"/>
    <d v="2019-05-13T19:25:00"/>
    <s v="May"/>
    <s v="Monday"/>
    <n v="21"/>
    <s v="Medium"/>
    <d v="2019-05-13T00:00:00"/>
    <d v="1899-12-30T19:25:00"/>
    <d v="1899-12-30T19:30:00"/>
    <d v="1899-12-30T19:46:00"/>
    <s v="Yes"/>
    <n v="566"/>
    <x v="0"/>
    <x v="0"/>
  </r>
  <r>
    <s v="T1"/>
    <s v="Luxembourg"/>
    <x v="3"/>
    <s v="LG4884"/>
    <d v="2019-05-13T19:30:00"/>
    <s v="May"/>
    <s v="Monday"/>
    <n v="16"/>
    <s v="Short"/>
    <d v="2019-05-13T00:00:00"/>
    <d v="1899-12-30T19:30:00"/>
    <d v="1899-12-30T19:30:00"/>
    <d v="1899-12-30T19:46:00"/>
    <s v="No"/>
    <n v="4"/>
    <x v="3"/>
    <x v="3"/>
  </r>
  <r>
    <s v="T1"/>
    <s v="London-LTN"/>
    <x v="2"/>
    <s v="FR340"/>
    <d v="2019-05-13T19:35:00"/>
    <s v="May"/>
    <s v="Monday"/>
    <n v="11"/>
    <s v="Short"/>
    <d v="2019-05-13T00:00:00"/>
    <d v="1899-12-30T19:35:00"/>
    <d v="1899-12-30T19:40:00"/>
    <d v="1899-12-30T19:46:00"/>
    <s v="No"/>
    <n v="520"/>
    <x v="2"/>
    <x v="2"/>
  </r>
  <r>
    <s v="T2"/>
    <s v="Leeds Bradford"/>
    <x v="0"/>
    <s v="EI3394"/>
    <d v="2019-05-13T19:15:00"/>
    <s v="May"/>
    <s v="Monday"/>
    <n v="33"/>
    <s v="Long"/>
    <d v="2019-05-13T00:00:00"/>
    <d v="1899-12-30T19:15:00"/>
    <d v="1899-12-30T19:20:00"/>
    <d v="1899-12-30T19:48:00"/>
    <s v="Yes"/>
    <n v="566"/>
    <x v="0"/>
    <x v="0"/>
  </r>
  <r>
    <s v="T1"/>
    <s v="Paris-BVA"/>
    <x v="2"/>
    <s v="FR026"/>
    <d v="2019-05-13T19:25:00"/>
    <s v="May"/>
    <s v="Monday"/>
    <n v="24"/>
    <s v="Medium"/>
    <d v="2019-05-13T00:00:00"/>
    <d v="1899-12-30T19:25:00"/>
    <d v="1899-12-30T19:30:00"/>
    <d v="1899-12-30T19:49:00"/>
    <s v="Yes"/>
    <n v="520"/>
    <x v="2"/>
    <x v="2"/>
  </r>
  <r>
    <s v="T2"/>
    <s v="Malaga"/>
    <x v="0"/>
    <s v="EI588"/>
    <d v="2019-05-13T19:15:00"/>
    <s v="May"/>
    <s v="Monday"/>
    <n v="36"/>
    <s v="Long"/>
    <d v="2019-05-13T00:00:00"/>
    <d v="1899-12-30T19:15:00"/>
    <d v="1899-12-30T19:20:00"/>
    <d v="1899-12-30T19:51:00"/>
    <s v="Yes"/>
    <n v="566"/>
    <x v="0"/>
    <x v="0"/>
  </r>
  <r>
    <s v="T1"/>
    <s v="Paris-Orly"/>
    <x v="5"/>
    <s v="TO3729"/>
    <d v="2019-05-13T19:50:00"/>
    <s v="May"/>
    <s v="Monday"/>
    <n v="3"/>
    <s v="None"/>
    <d v="2019-05-13T00:00:00"/>
    <d v="1899-12-30T19:50:00"/>
    <d v="1899-12-30T19:50:00"/>
    <d v="1899-12-30T19:53:00"/>
    <s v="No"/>
    <n v="4"/>
    <x v="3"/>
    <x v="3"/>
  </r>
  <r>
    <s v="T1"/>
    <s v="Frankfurt"/>
    <x v="2"/>
    <s v="FR383"/>
    <d v="2019-05-13T19:00:00"/>
    <s v="May"/>
    <s v="Monday"/>
    <n v="54"/>
    <s v="Long"/>
    <d v="2019-05-13T00:00:00"/>
    <d v="1899-12-30T19:00:00"/>
    <d v="1899-12-30T19:00:00"/>
    <d v="1899-12-30T19:54:00"/>
    <s v="Yes"/>
    <n v="520"/>
    <x v="2"/>
    <x v="2"/>
  </r>
  <r>
    <s v="T1"/>
    <s v="London-LHR"/>
    <x v="4"/>
    <s v="BA823"/>
    <d v="2019-05-13T19:50:00"/>
    <s v="May"/>
    <s v="Monday"/>
    <n v="7"/>
    <s v="None"/>
    <d v="2019-05-13T00:00:00"/>
    <d v="1899-12-30T19:50:00"/>
    <d v="1899-12-30T19:50:00"/>
    <d v="1899-12-30T19:57:00"/>
    <s v="No"/>
    <n v="40"/>
    <x v="4"/>
    <x v="4"/>
  </r>
  <r>
    <s v="T1"/>
    <s v="London-LGW"/>
    <x v="2"/>
    <s v="FR118"/>
    <d v="2019-05-13T19:20:00"/>
    <s v="May"/>
    <s v="Monday"/>
    <n v="39"/>
    <s v="Long"/>
    <d v="2019-05-13T00:00:00"/>
    <d v="1899-12-30T19:20:00"/>
    <d v="1899-12-30T19:20:00"/>
    <d v="1899-12-30T19:59:00"/>
    <s v="Yes"/>
    <n v="520"/>
    <x v="2"/>
    <x v="2"/>
  </r>
  <r>
    <s v="T1"/>
    <s v="Bristol"/>
    <x v="2"/>
    <s v="FR508"/>
    <d v="2019-05-13T19:40:00"/>
    <s v="May"/>
    <s v="Monday"/>
    <n v="21"/>
    <s v="Medium"/>
    <d v="2019-05-13T00:00:00"/>
    <d v="1899-12-30T19:40:00"/>
    <d v="1899-12-30T19:40:00"/>
    <d v="1899-12-30T20:01:00"/>
    <s v="Yes"/>
    <n v="520"/>
    <x v="2"/>
    <x v="2"/>
  </r>
  <r>
    <s v="T2"/>
    <s v="London-LHR"/>
    <x v="0"/>
    <s v="EI182"/>
    <d v="2019-05-13T19:00:00"/>
    <s v="May"/>
    <s v="Monday"/>
    <n v="61"/>
    <s v="Long"/>
    <d v="2019-05-13T00:00:00"/>
    <d v="1899-12-30T19:00:00"/>
    <d v="1899-12-30T19:00:00"/>
    <d v="1899-12-30T20:01:00"/>
    <s v="Yes"/>
    <n v="566"/>
    <x v="0"/>
    <x v="0"/>
  </r>
  <r>
    <s v="T1"/>
    <s v="East Midlands"/>
    <x v="2"/>
    <s v="FR536"/>
    <d v="2019-05-13T19:40:00"/>
    <s v="May"/>
    <s v="Monday"/>
    <n v="22"/>
    <s v="Medium"/>
    <d v="2019-05-13T00:00:00"/>
    <d v="1899-12-30T19:40:00"/>
    <d v="1899-12-30T19:40:00"/>
    <d v="1899-12-30T20:02:00"/>
    <s v="Yes"/>
    <n v="520"/>
    <x v="2"/>
    <x v="2"/>
  </r>
  <r>
    <s v="T1"/>
    <s v="Brussels"/>
    <x v="2"/>
    <s v="FR1456"/>
    <d v="2019-05-13T19:40:00"/>
    <s v="May"/>
    <s v="Monday"/>
    <n v="25"/>
    <s v="Medium"/>
    <d v="2019-05-13T00:00:00"/>
    <d v="1899-12-30T19:40:00"/>
    <d v="1899-12-30T19:40:00"/>
    <d v="1899-12-30T20:05:00"/>
    <s v="Yes"/>
    <n v="520"/>
    <x v="2"/>
    <x v="2"/>
  </r>
  <r>
    <s v="T1"/>
    <s v="Malta"/>
    <x v="2"/>
    <s v="FR7242"/>
    <d v="2019-05-13T19:35:00"/>
    <s v="May"/>
    <s v="Monday"/>
    <n v="33"/>
    <s v="Long"/>
    <d v="2019-05-13T00:00:00"/>
    <d v="1899-12-30T19:35:00"/>
    <d v="1899-12-30T19:40:00"/>
    <d v="1899-12-30T20:08:00"/>
    <s v="Yes"/>
    <n v="520"/>
    <x v="2"/>
    <x v="2"/>
  </r>
  <r>
    <s v="T1"/>
    <s v="Amsterdam"/>
    <x v="2"/>
    <s v="FR3006"/>
    <d v="2019-05-13T19:00:00"/>
    <s v="May"/>
    <s v="Monday"/>
    <n v="74"/>
    <s v="Long"/>
    <d v="2019-05-13T00:00:00"/>
    <d v="1899-12-30T19:00:00"/>
    <d v="1899-12-30T19:00:00"/>
    <d v="1899-12-30T20:14:00"/>
    <s v="Yes"/>
    <n v="520"/>
    <x v="2"/>
    <x v="2"/>
  </r>
  <r>
    <s v="T1"/>
    <s v="Budapest"/>
    <x v="2"/>
    <s v="FR1023"/>
    <d v="2019-05-13T20:10:00"/>
    <s v="May"/>
    <s v="Monday"/>
    <n v="6"/>
    <s v="None"/>
    <d v="2019-05-13T00:00:00"/>
    <d v="1899-12-30T20:10:00"/>
    <d v="1899-12-30T20:10:00"/>
    <d v="1899-12-30T20:16:00"/>
    <s v="No"/>
    <n v="520"/>
    <x v="2"/>
    <x v="2"/>
  </r>
  <r>
    <s v="T2"/>
    <s v="Manchester"/>
    <x v="0"/>
    <s v="EI212"/>
    <d v="2019-05-13T19:35:00"/>
    <s v="May"/>
    <s v="Monday"/>
    <n v="43"/>
    <s v="Long"/>
    <d v="2019-05-13T00:00:00"/>
    <d v="1899-12-30T19:35:00"/>
    <d v="1899-12-30T19:40:00"/>
    <d v="1899-12-30T20:18:00"/>
    <s v="Yes"/>
    <n v="566"/>
    <x v="0"/>
    <x v="0"/>
  </r>
  <r>
    <s v="T1"/>
    <s v="Edinburgh"/>
    <x v="2"/>
    <s v="FR818"/>
    <d v="2019-05-13T20:10:00"/>
    <s v="May"/>
    <s v="Monday"/>
    <n v="15"/>
    <s v="Short"/>
    <d v="2019-05-13T00:00:00"/>
    <d v="1899-12-30T20:10:00"/>
    <d v="1899-12-30T20:10:00"/>
    <d v="1899-12-30T20:25:00"/>
    <s v="No"/>
    <n v="520"/>
    <x v="2"/>
    <x v="2"/>
  </r>
  <r>
    <s v="T1"/>
    <s v="Glasgow"/>
    <x v="2"/>
    <s v="FR5776"/>
    <d v="2019-05-13T20:30:00"/>
    <s v="May"/>
    <s v="Monday"/>
    <n v="3"/>
    <s v="None"/>
    <d v="2019-05-13T00:00:00"/>
    <d v="1899-12-30T20:30:00"/>
    <d v="1899-12-30T20:30:00"/>
    <d v="1899-12-30T20:33:00"/>
    <s v="No"/>
    <n v="520"/>
    <x v="2"/>
    <x v="2"/>
  </r>
  <r>
    <s v="T1"/>
    <s v="Faro"/>
    <x v="2"/>
    <s v="FR9370"/>
    <d v="2019-05-13T20:25:00"/>
    <s v="May"/>
    <s v="Monday"/>
    <n v="12"/>
    <s v="Short"/>
    <d v="2019-05-13T00:00:00"/>
    <d v="1899-12-30T20:25:00"/>
    <d v="1899-12-30T20:30:00"/>
    <d v="1899-12-30T20:37:00"/>
    <s v="No"/>
    <n v="520"/>
    <x v="2"/>
    <x v="2"/>
  </r>
  <r>
    <s v="T1"/>
    <s v="Manchester"/>
    <x v="2"/>
    <s v="FR558"/>
    <d v="2019-05-13T20:30:00"/>
    <s v="May"/>
    <s v="Monday"/>
    <n v="13"/>
    <s v="Short"/>
    <d v="2019-05-13T00:00:00"/>
    <d v="1899-12-30T20:30:00"/>
    <d v="1899-12-30T20:30:00"/>
    <d v="1899-12-30T20:43:00"/>
    <s v="No"/>
    <n v="520"/>
    <x v="2"/>
    <x v="2"/>
  </r>
  <r>
    <s v="T1"/>
    <s v="London - LCY"/>
    <x v="4"/>
    <s v="BA4471"/>
    <d v="2019-05-13T19:55:00"/>
    <s v="May"/>
    <s v="Monday"/>
    <n v="53"/>
    <s v="Long"/>
    <d v="2019-05-13T00:00:00"/>
    <d v="1899-12-30T19:55:00"/>
    <d v="1899-12-30T20:00:00"/>
    <d v="1899-12-30T20:48:00"/>
    <s v="Yes"/>
    <n v="40"/>
    <x v="4"/>
    <x v="4"/>
  </r>
  <r>
    <s v="T1"/>
    <s v="London-STN"/>
    <x v="2"/>
    <s v="FR272"/>
    <d v="2019-05-13T20:20:00"/>
    <s v="May"/>
    <s v="Monday"/>
    <n v="33"/>
    <s v="Long"/>
    <d v="2019-05-13T00:00:00"/>
    <d v="1899-12-30T20:20:00"/>
    <d v="1899-12-30T20:20:00"/>
    <d v="1899-12-30T20:53:00"/>
    <s v="Yes"/>
    <n v="520"/>
    <x v="2"/>
    <x v="2"/>
  </r>
  <r>
    <s v="T1"/>
    <s v="London-LHR"/>
    <x v="4"/>
    <s v="BA839"/>
    <d v="2019-05-13T20:55:00"/>
    <s v="May"/>
    <s v="Monday"/>
    <n v="2"/>
    <s v="None"/>
    <d v="2019-05-13T00:00:00"/>
    <d v="1899-12-30T20:55:00"/>
    <d v="1899-12-30T21:00:00"/>
    <d v="1899-12-30T20:57:00"/>
    <s v="No"/>
    <n v="40"/>
    <x v="4"/>
    <x v="4"/>
  </r>
  <r>
    <s v="T1"/>
    <s v="Southampton"/>
    <x v="8"/>
    <s v="BE388"/>
    <d v="2019-05-13T20:50:00"/>
    <s v="May"/>
    <s v="Monday"/>
    <n v="10"/>
    <s v="Short"/>
    <d v="2019-05-13T00:00:00"/>
    <d v="1899-12-30T20:50:00"/>
    <d v="1899-12-30T20:50:00"/>
    <d v="1899-12-30T21:00:00"/>
    <s v="No"/>
    <n v="20"/>
    <x v="7"/>
    <x v="7"/>
  </r>
  <r>
    <s v="T1"/>
    <s v="Birmingham"/>
    <x v="2"/>
    <s v="FR666"/>
    <d v="2019-05-13T20:45:00"/>
    <s v="May"/>
    <s v="Monday"/>
    <n v="34"/>
    <s v="Long"/>
    <d v="2019-05-13T00:00:00"/>
    <d v="1899-12-30T20:45:00"/>
    <d v="1899-12-30T20:50:00"/>
    <d v="1899-12-30T21:19:00"/>
    <s v="Yes"/>
    <n v="520"/>
    <x v="2"/>
    <x v="2"/>
  </r>
  <r>
    <s v="T2"/>
    <s v="London-LHR"/>
    <x v="0"/>
    <s v="EI186"/>
    <d v="2019-05-13T21:10:00"/>
    <s v="May"/>
    <s v="Monday"/>
    <n v="9"/>
    <s v="None"/>
    <d v="2019-05-13T00:00:00"/>
    <d v="1899-12-30T21:10:00"/>
    <d v="1899-12-30T21:10:00"/>
    <d v="1899-12-30T21:19:00"/>
    <s v="No"/>
    <n v="566"/>
    <x v="0"/>
    <x v="0"/>
  </r>
  <r>
    <s v="T1"/>
    <s v="Bratislava"/>
    <x v="2"/>
    <s v="FR4282"/>
    <d v="2019-05-13T20:40:00"/>
    <s v="May"/>
    <s v="Monday"/>
    <n v="45"/>
    <s v="Long"/>
    <d v="2019-05-13T00:00:00"/>
    <d v="1899-12-30T20:40:00"/>
    <d v="1899-12-30T20:40:00"/>
    <d v="1899-12-30T21:25:00"/>
    <s v="Yes"/>
    <n v="520"/>
    <x v="2"/>
    <x v="2"/>
  </r>
  <r>
    <s v="T1"/>
    <s v="Amsterdam"/>
    <x v="7"/>
    <s v="KL942"/>
    <d v="2019-05-13T20:45:00"/>
    <s v="May"/>
    <s v="Monday"/>
    <n v="56"/>
    <s v="Long"/>
    <d v="2019-05-13T00:00:00"/>
    <d v="1899-12-30T20:45:00"/>
    <d v="1899-12-30T20:50:00"/>
    <d v="1899-12-30T21:41:00"/>
    <s v="Yes"/>
    <n v="50"/>
    <x v="6"/>
    <x v="6"/>
  </r>
  <r>
    <s v="T1"/>
    <s v="Cologne/Bonn"/>
    <x v="21"/>
    <s v="EW397"/>
    <d v="2019-05-13T21:45:00"/>
    <s v="May"/>
    <s v="Monday"/>
    <n v="34"/>
    <s v="Long"/>
    <d v="2019-05-13T00:00:00"/>
    <d v="1899-12-30T21:45:00"/>
    <d v="1899-12-30T21:50:00"/>
    <d v="1899-12-30T22:19:00"/>
    <s v="Yes"/>
    <n v="5"/>
    <x v="18"/>
    <x v="20"/>
  </r>
  <r>
    <s v="T1"/>
    <s v="Birmingham"/>
    <x v="2"/>
    <s v="FR668"/>
    <d v="2019-05-13T22:25:00"/>
    <s v="May"/>
    <s v="Monday"/>
    <n v="1"/>
    <s v="None"/>
    <d v="2019-05-13T00:00:00"/>
    <d v="1899-12-30T22:25:00"/>
    <d v="1899-12-30T22:30:00"/>
    <d v="1899-12-30T22:26:00"/>
    <s v="No"/>
    <n v="520"/>
    <x v="2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6">
  <r>
    <x v="0"/>
    <s v="3O"/>
    <x v="0"/>
    <x v="0"/>
  </r>
  <r>
    <x v="0"/>
    <s v="Aegean Airlines"/>
    <x v="1"/>
    <x v="1"/>
  </r>
  <r>
    <x v="1"/>
    <s v="Aer Lingus"/>
    <x v="2"/>
    <x v="2"/>
  </r>
  <r>
    <x v="0"/>
    <s v="Aeroflot"/>
    <x v="3"/>
    <x v="3"/>
  </r>
  <r>
    <x v="0"/>
    <s v="Air Baltic"/>
    <x v="4"/>
    <x v="4"/>
  </r>
  <r>
    <x v="0"/>
    <s v="Air Canada Aca"/>
    <x v="5"/>
    <x v="5"/>
  </r>
  <r>
    <x v="0"/>
    <s v="Air France"/>
    <x v="6"/>
    <x v="6"/>
  </r>
  <r>
    <x v="0"/>
    <s v="Air Transat"/>
    <x v="7"/>
    <x v="7"/>
  </r>
  <r>
    <x v="0"/>
    <s v="Albastar"/>
    <x v="1"/>
    <x v="1"/>
  </r>
  <r>
    <x v="0"/>
    <s v="American Airlines"/>
    <x v="8"/>
    <x v="8"/>
  </r>
  <r>
    <x v="0"/>
    <s v="Blue Air"/>
    <x v="9"/>
    <x v="9"/>
  </r>
  <r>
    <x v="2"/>
    <s v="British Airways"/>
    <x v="10"/>
    <x v="10"/>
  </r>
  <r>
    <x v="0"/>
    <s v="Cathay Pacific"/>
    <x v="11"/>
    <x v="11"/>
  </r>
  <r>
    <x v="0"/>
    <s v="Cityjet"/>
    <x v="12"/>
    <x v="12"/>
  </r>
  <r>
    <x v="0"/>
    <s v="Croatia Airlines"/>
    <x v="13"/>
    <x v="13"/>
  </r>
  <r>
    <x v="0"/>
    <s v="Delta Air Lines"/>
    <x v="14"/>
    <x v="14"/>
  </r>
  <r>
    <x v="0"/>
    <s v="Emirates"/>
    <x v="15"/>
    <x v="15"/>
  </r>
  <r>
    <x v="0"/>
    <s v="Ent"/>
    <x v="0"/>
    <x v="0"/>
  </r>
  <r>
    <x v="0"/>
    <s v="Ethiopian Airlines"/>
    <x v="7"/>
    <x v="7"/>
  </r>
  <r>
    <x v="0"/>
    <s v="Etihad Airways"/>
    <x v="16"/>
    <x v="16"/>
  </r>
  <r>
    <x v="0"/>
    <s v="Eurowings"/>
    <x v="17"/>
    <x v="17"/>
  </r>
  <r>
    <x v="0"/>
    <s v="Fia"/>
    <x v="0"/>
    <x v="0"/>
  </r>
  <r>
    <x v="0"/>
    <s v="Finnair Oy"/>
    <x v="16"/>
    <x v="16"/>
  </r>
  <r>
    <x v="3"/>
    <s v="Flybe"/>
    <x v="18"/>
    <x v="18"/>
  </r>
  <r>
    <x v="0"/>
    <s v="Hainan Airlines"/>
    <x v="19"/>
    <x v="19"/>
  </r>
  <r>
    <x v="0"/>
    <s v="Iberia Express"/>
    <x v="19"/>
    <x v="19"/>
  </r>
  <r>
    <x v="0"/>
    <s v="Icelandair"/>
    <x v="20"/>
    <x v="20"/>
  </r>
  <r>
    <x v="4"/>
    <s v="Klm"/>
    <x v="21"/>
    <x v="21"/>
  </r>
  <r>
    <x v="0"/>
    <s v="Laudamotion"/>
    <x v="22"/>
    <x v="22"/>
  </r>
  <r>
    <x v="0"/>
    <s v="Loganair"/>
    <x v="22"/>
    <x v="22"/>
  </r>
  <r>
    <x v="5"/>
    <s v="Lufthansa"/>
    <x v="23"/>
    <x v="23"/>
  </r>
  <r>
    <x v="0"/>
    <s v="Luxair"/>
    <x v="24"/>
    <x v="24"/>
  </r>
  <r>
    <x v="0"/>
    <s v="Norwegian"/>
    <x v="25"/>
    <x v="25"/>
  </r>
  <r>
    <x v="0"/>
    <s v="Qatar Airways"/>
    <x v="15"/>
    <x v="15"/>
  </r>
  <r>
    <x v="6"/>
    <s v="Ryanair"/>
    <x v="26"/>
    <x v="26"/>
  </r>
  <r>
    <x v="0"/>
    <s v="Sas"/>
    <x v="27"/>
    <x v="27"/>
  </r>
  <r>
    <x v="0"/>
    <s v="Sunexpress Sxs"/>
    <x v="0"/>
    <x v="0"/>
  </r>
  <r>
    <x v="0"/>
    <s v="Swiss"/>
    <x v="28"/>
    <x v="28"/>
  </r>
  <r>
    <x v="0"/>
    <s v="Tap - Air Portugal"/>
    <x v="27"/>
    <x v="27"/>
  </r>
  <r>
    <x v="0"/>
    <s v="Transavia"/>
    <x v="24"/>
    <x v="24"/>
  </r>
  <r>
    <x v="0"/>
    <s v="Tui"/>
    <x v="29"/>
    <x v="29"/>
  </r>
  <r>
    <x v="0"/>
    <s v="Turkish Airlines"/>
    <x v="8"/>
    <x v="8"/>
  </r>
  <r>
    <x v="0"/>
    <s v="United Airlines"/>
    <x v="30"/>
    <x v="30"/>
  </r>
  <r>
    <x v="0"/>
    <s v="Vueling"/>
    <x v="16"/>
    <x v="16"/>
  </r>
  <r>
    <x v="0"/>
    <s v="Westjet Airlines, Lt"/>
    <x v="13"/>
    <x v="13"/>
  </r>
  <r>
    <x v="7"/>
    <s v="Total Flights = "/>
    <x v="31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  <r>
    <x v="7"/>
    <m/>
    <x v="32"/>
    <x v="3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6">
  <r>
    <x v="0"/>
    <s v="Aberdeen"/>
    <n v="23"/>
    <n v="4.7432460301093009E-3"/>
  </r>
  <r>
    <x v="1"/>
    <s v="Abu Dhabi"/>
    <n v="18"/>
    <n v="3.712105588781192E-3"/>
  </r>
  <r>
    <x v="2"/>
    <s v="Agadir"/>
    <n v="2"/>
    <n v="4.1245617653124357E-4"/>
  </r>
  <r>
    <x v="3"/>
    <s v="Alicante"/>
    <n v="37"/>
    <n v="7.6304392658280056E-3"/>
  </r>
  <r>
    <x v="4"/>
    <s v="Almeria"/>
    <n v="2"/>
    <n v="4.1245617653124357E-4"/>
  </r>
  <r>
    <x v="5"/>
    <s v="Amsterdam"/>
    <n v="222"/>
    <n v="4.5782635594968035E-2"/>
  </r>
  <r>
    <x v="6"/>
    <s v="Athens"/>
    <n v="17"/>
    <n v="3.5058775005155701E-3"/>
  </r>
  <r>
    <x v="7"/>
    <s v="Atlanta"/>
    <n v="17"/>
    <n v="3.5058775005155701E-3"/>
  </r>
  <r>
    <x v="8"/>
    <s v="Bacau"/>
    <n v="4"/>
    <n v="8.2491235306248714E-4"/>
  </r>
  <r>
    <x v="9"/>
    <s v="Barcelona"/>
    <n v="78"/>
    <n v="1.6085790884718499E-2"/>
  </r>
  <r>
    <x v="10"/>
    <s v="Bari"/>
    <n v="5"/>
    <n v="1.0311404413281089E-3"/>
  </r>
  <r>
    <x v="11"/>
    <s v="Basel"/>
    <n v="6"/>
    <n v="1.2373685295937306E-3"/>
  </r>
  <r>
    <x v="12"/>
    <s v="Beijing"/>
    <n v="5"/>
    <n v="1.0311404413281089E-3"/>
  </r>
  <r>
    <x v="13"/>
    <s v="Berlin"/>
    <n v="57"/>
    <n v="1.1755001031140442E-2"/>
  </r>
  <r>
    <x v="14"/>
    <s v="Biarritz"/>
    <n v="8"/>
    <n v="1.6498247061249743E-3"/>
  </r>
  <r>
    <x v="15"/>
    <s v="Bilbao"/>
    <n v="19"/>
    <n v="3.918333677046814E-3"/>
  </r>
  <r>
    <x v="16"/>
    <s v="Birmingham"/>
    <n v="125"/>
    <n v="2.5778511033202722E-2"/>
  </r>
  <r>
    <x v="17"/>
    <s v="Bodrum"/>
    <n v="4"/>
    <n v="8.2491235306248714E-4"/>
  </r>
  <r>
    <x v="18"/>
    <s v="Bologna"/>
    <n v="16"/>
    <n v="3.2996494122499486E-3"/>
  </r>
  <r>
    <x v="19"/>
    <s v="Bordeaux"/>
    <n v="20"/>
    <n v="4.1245617653124355E-3"/>
  </r>
  <r>
    <x v="20"/>
    <s v="Boston"/>
    <n v="46"/>
    <n v="9.4864920602186018E-3"/>
  </r>
  <r>
    <x v="21"/>
    <s v="Bourgas"/>
    <n v="17"/>
    <n v="3.5058775005155701E-3"/>
  </r>
  <r>
    <x v="22"/>
    <s v="Bournemouth"/>
    <n v="9"/>
    <n v="1.856052794390596E-3"/>
  </r>
  <r>
    <x v="23"/>
    <s v="Bratislava"/>
    <n v="14"/>
    <n v="2.8871932357187047E-3"/>
  </r>
  <r>
    <x v="24"/>
    <s v="Bristol"/>
    <n v="82"/>
    <n v="1.6910703237780985E-2"/>
  </r>
  <r>
    <x v="25"/>
    <s v="Brussels"/>
    <n v="60"/>
    <n v="1.2373685295937306E-2"/>
  </r>
  <r>
    <x v="26"/>
    <s v="Brussels South"/>
    <n v="7"/>
    <n v="1.4435966178593523E-3"/>
  </r>
  <r>
    <x v="27"/>
    <s v="Bucharest"/>
    <n v="20"/>
    <n v="4.1245617653124355E-3"/>
  </r>
  <r>
    <x v="28"/>
    <s v="Budapest"/>
    <n v="30"/>
    <n v="6.1868426479686532E-3"/>
  </r>
  <r>
    <x v="29"/>
    <s v="Bydgoszcz"/>
    <n v="5"/>
    <n v="1.0311404413281089E-3"/>
  </r>
  <r>
    <x v="30"/>
    <s v="Carcassonne"/>
    <n v="7"/>
    <n v="1.4435966178593523E-3"/>
  </r>
  <r>
    <x v="31"/>
    <s v="Cardiff"/>
    <n v="31"/>
    <n v="6.3930707362342748E-3"/>
  </r>
  <r>
    <x v="32"/>
    <s v="Catania"/>
    <n v="6"/>
    <n v="1.2373685295937306E-3"/>
  </r>
  <r>
    <x v="33"/>
    <s v="Chania-Souda"/>
    <n v="8"/>
    <n v="1.6498247061249743E-3"/>
  </r>
  <r>
    <x v="34"/>
    <s v="Charlotte"/>
    <n v="8"/>
    <n v="1.6498247061249743E-3"/>
  </r>
  <r>
    <x v="35"/>
    <s v="Chicago"/>
    <n v="62"/>
    <n v="1.278614147246855E-2"/>
  </r>
  <r>
    <x v="36"/>
    <s v="Chisinau"/>
    <n v="2"/>
    <n v="4.1245617653124357E-4"/>
  </r>
  <r>
    <x v="37"/>
    <s v="CLJ"/>
    <n v="6"/>
    <n v="1.2373685295937306E-3"/>
  </r>
  <r>
    <x v="38"/>
    <s v="Cologne/Bonn"/>
    <n v="27"/>
    <n v="5.5681583831717878E-3"/>
  </r>
  <r>
    <x v="39"/>
    <s v="Copenhagen"/>
    <n v="37"/>
    <n v="7.6304392658280056E-3"/>
  </r>
  <r>
    <x v="40"/>
    <s v="Corfu"/>
    <n v="6"/>
    <n v="1.2373685295937306E-3"/>
  </r>
  <r>
    <x v="41"/>
    <s v="Dalaman"/>
    <n v="5"/>
    <n v="1.0311404413281089E-3"/>
  </r>
  <r>
    <x v="42"/>
    <s v="Doha"/>
    <n v="16"/>
    <n v="3.2996494122499486E-3"/>
  </r>
  <r>
    <x v="43"/>
    <s v="Doncaster"/>
    <n v="9"/>
    <n v="1.856052794390596E-3"/>
  </r>
  <r>
    <x v="44"/>
    <s v="Donegal"/>
    <n v="19"/>
    <n v="3.918333677046814E-3"/>
  </r>
  <r>
    <x v="45"/>
    <s v="Dubai"/>
    <n v="16"/>
    <n v="3.2996494122499486E-3"/>
  </r>
  <r>
    <x v="46"/>
    <s v="Dubrovnik"/>
    <n v="17"/>
    <n v="3.5058775005155701E-3"/>
  </r>
  <r>
    <x v="47"/>
    <s v="Dusseldorf"/>
    <n v="43"/>
    <n v="8.8678077954217373E-3"/>
  </r>
  <r>
    <x v="48"/>
    <s v="East Midlands"/>
    <n v="23"/>
    <n v="4.7432460301093009E-3"/>
  </r>
  <r>
    <x v="49"/>
    <s v="Edinburgh"/>
    <n v="158"/>
    <n v="3.2584037945968237E-2"/>
  </r>
  <r>
    <x v="50"/>
    <s v="Eindhoven"/>
    <n v="14"/>
    <n v="2.8871932357187047E-3"/>
  </r>
  <r>
    <x v="51"/>
    <s v="Exeter"/>
    <n v="13"/>
    <n v="2.6809651474530832E-3"/>
  </r>
  <r>
    <x v="52"/>
    <s v="Faro"/>
    <n v="97"/>
    <n v="2.0004124561765313E-2"/>
  </r>
  <r>
    <x v="53"/>
    <s v="Frankfurt"/>
    <n v="101"/>
    <n v="2.0829036914827799E-2"/>
  </r>
  <r>
    <x v="54"/>
    <s v="Fuerteventura"/>
    <n v="8"/>
    <n v="1.6498247061249743E-3"/>
  </r>
  <r>
    <x v="55"/>
    <s v="Gdansk"/>
    <n v="6"/>
    <n v="1.2373685295937306E-3"/>
  </r>
  <r>
    <x v="56"/>
    <s v="Geneva"/>
    <n v="25"/>
    <n v="5.1557022066405448E-3"/>
  </r>
  <r>
    <x v="57"/>
    <s v="Girona"/>
    <n v="5"/>
    <n v="1.0311404413281089E-3"/>
  </r>
  <r>
    <x v="58"/>
    <s v="Glasgow"/>
    <n v="107"/>
    <n v="2.2066405444421532E-2"/>
  </r>
  <r>
    <x v="59"/>
    <s v="Goteborg"/>
    <n v="3"/>
    <n v="6.186842647968653E-4"/>
  </r>
  <r>
    <x v="60"/>
    <s v="Gran Canaria"/>
    <n v="17"/>
    <n v="3.5058775005155701E-3"/>
  </r>
  <r>
    <x v="61"/>
    <s v="Halifax"/>
    <n v="8"/>
    <n v="1.6498247061249743E-3"/>
  </r>
  <r>
    <x v="62"/>
    <s v="Hamburg"/>
    <n v="27"/>
    <n v="5.5681583831717878E-3"/>
  </r>
  <r>
    <x v="63"/>
    <s v="Hartford"/>
    <n v="17"/>
    <n v="3.5058775005155701E-3"/>
  </r>
  <r>
    <x v="64"/>
    <s v="Helsinki"/>
    <n v="18"/>
    <n v="3.712105588781192E-3"/>
  </r>
  <r>
    <x v="65"/>
    <s v="Heraklion"/>
    <n v="2"/>
    <n v="4.1245617653124357E-4"/>
  </r>
  <r>
    <x v="66"/>
    <s v="Hong Kong"/>
    <n v="6"/>
    <n v="1.2373685295937306E-3"/>
  </r>
  <r>
    <x v="67"/>
    <s v="Ibiza"/>
    <n v="9"/>
    <n v="1.856052794390596E-3"/>
  </r>
  <r>
    <x v="68"/>
    <s v="Inverness"/>
    <n v="14"/>
    <n v="2.8871932357187047E-3"/>
  </r>
  <r>
    <x v="69"/>
    <s v="Isle Of Man"/>
    <n v="25"/>
    <n v="5.1557022066405448E-3"/>
  </r>
  <r>
    <x v="70"/>
    <s v="Istanbul"/>
    <n v="32"/>
    <n v="6.5992988244998971E-3"/>
  </r>
  <r>
    <x v="71"/>
    <s v="Izmir"/>
    <n v="9"/>
    <n v="1.856052794390596E-3"/>
  </r>
  <r>
    <x v="72"/>
    <s v="Jersey"/>
    <n v="9"/>
    <n v="1.856052794390596E-3"/>
  </r>
  <r>
    <x v="73"/>
    <s v="Katowice"/>
    <n v="7"/>
    <n v="1.4435966178593523E-3"/>
  </r>
  <r>
    <x v="74"/>
    <s v="Kaunas"/>
    <n v="6"/>
    <n v="1.2373685295937306E-3"/>
  </r>
  <r>
    <x v="75"/>
    <s v="Keflavik"/>
    <n v="25"/>
    <n v="5.1557022066405448E-3"/>
  </r>
  <r>
    <x v="76"/>
    <s v="Kerry"/>
    <n v="29"/>
    <n v="5.9806145597030317E-3"/>
  </r>
  <r>
    <x v="77"/>
    <s v="Kiev"/>
    <n v="4"/>
    <n v="8.2491235306248714E-4"/>
  </r>
  <r>
    <x v="78"/>
    <s v="Kos"/>
    <n v="2"/>
    <n v="4.1245617653124357E-4"/>
  </r>
  <r>
    <x v="79"/>
    <s v="Krakow"/>
    <n v="18"/>
    <n v="3.712105588781192E-3"/>
  </r>
  <r>
    <x v="80"/>
    <s v="La Rochelle"/>
    <n v="4"/>
    <n v="8.2491235306248714E-4"/>
  </r>
  <r>
    <x v="81"/>
    <s v="Lanzarote"/>
    <n v="51"/>
    <n v="1.0517632501546711E-2"/>
  </r>
  <r>
    <x v="82"/>
    <s v="Leeds Bradford"/>
    <n v="48"/>
    <n v="9.8989482367498449E-3"/>
  </r>
  <r>
    <x v="83"/>
    <s v="Lisbon"/>
    <n v="83"/>
    <n v="1.7116931326046608E-2"/>
  </r>
  <r>
    <x v="84"/>
    <s v="Liverpool"/>
    <n v="40"/>
    <n v="8.249123530624871E-3"/>
  </r>
  <r>
    <x v="85"/>
    <s v="Lodz"/>
    <n v="2"/>
    <n v="4.1245617653124357E-4"/>
  </r>
  <r>
    <x v="85"/>
    <s v="London - LCY"/>
    <n v="154"/>
    <n v="3.1759125592905751E-2"/>
  </r>
  <r>
    <x v="85"/>
    <s v="London - SEN"/>
    <n v="28"/>
    <n v="5.7743864714374094E-3"/>
  </r>
  <r>
    <x v="85"/>
    <s v="London-LGW"/>
    <n v="171"/>
    <n v="3.5265003093421322E-2"/>
  </r>
  <r>
    <x v="85"/>
    <s v="London-LHR"/>
    <n v="238"/>
    <n v="4.9082285007217986E-2"/>
  </r>
  <r>
    <x v="85"/>
    <s v="London-LTN"/>
    <n v="34"/>
    <n v="7.0117550010311402E-3"/>
  </r>
  <r>
    <x v="86"/>
    <s v="London-STN"/>
    <n v="92"/>
    <n v="1.8972984120437204E-2"/>
  </r>
  <r>
    <x v="87"/>
    <s v="Los Angeles"/>
    <n v="17"/>
    <n v="3.5058775005155701E-3"/>
  </r>
  <r>
    <x v="88"/>
    <s v="Lourdes"/>
    <n v="8"/>
    <n v="1.6498247061249743E-3"/>
  </r>
  <r>
    <x v="89"/>
    <s v="Lublin"/>
    <n v="2"/>
    <n v="4.1245617653124357E-4"/>
  </r>
  <r>
    <x v="90"/>
    <s v="Luxembourg"/>
    <n v="19"/>
    <n v="3.918333677046814E-3"/>
  </r>
  <r>
    <x v="91"/>
    <s v="Lyon-Saint Exupery"/>
    <n v="19"/>
    <n v="3.918333677046814E-3"/>
  </r>
  <r>
    <x v="92"/>
    <s v="Madrid"/>
    <n v="67"/>
    <n v="1.3817281913796659E-2"/>
  </r>
  <r>
    <x v="93"/>
    <s v="Malaga"/>
    <n v="98"/>
    <n v="2.0210352650030933E-2"/>
  </r>
  <r>
    <x v="94"/>
    <s v="Malta"/>
    <n v="10"/>
    <n v="2.0622808826562177E-3"/>
  </r>
  <r>
    <x v="95"/>
    <s v="Manchester"/>
    <n v="138"/>
    <n v="2.8459476180655804E-2"/>
  </r>
  <r>
    <x v="96"/>
    <s v="Marrakech"/>
    <n v="5"/>
    <n v="1.0311404413281089E-3"/>
  </r>
  <r>
    <x v="97"/>
    <s v="Marseille"/>
    <n v="8"/>
    <n v="1.6498247061249743E-3"/>
  </r>
  <r>
    <x v="98"/>
    <s v="Memmingen"/>
    <n v="5"/>
    <n v="1.0311404413281089E-3"/>
  </r>
  <r>
    <x v="99"/>
    <s v="Miami"/>
    <n v="6"/>
    <n v="1.2373685295937306E-3"/>
  </r>
  <r>
    <x v="100"/>
    <s v="Milan"/>
    <n v="31"/>
    <n v="6.3930707362342748E-3"/>
  </r>
  <r>
    <x v="101"/>
    <s v="Milan-BGY"/>
    <n v="36"/>
    <n v="7.4242111775623841E-3"/>
  </r>
  <r>
    <x v="102"/>
    <s v="Montpellier"/>
    <n v="4"/>
    <n v="8.2491235306248714E-4"/>
  </r>
  <r>
    <x v="103"/>
    <s v="Montreal"/>
    <n v="3"/>
    <n v="6.186842647968653E-4"/>
  </r>
  <r>
    <x v="104"/>
    <s v="Moscow"/>
    <n v="9"/>
    <n v="1.856052794390596E-3"/>
  </r>
  <r>
    <x v="105"/>
    <s v="Munich"/>
    <n v="96"/>
    <n v="1.979789647349969E-2"/>
  </r>
  <r>
    <x v="106"/>
    <s v="Nantes"/>
    <n v="17"/>
    <n v="3.5058775005155701E-3"/>
  </r>
  <r>
    <x v="107"/>
    <s v="Naples"/>
    <n v="30"/>
    <n v="6.1868426479686532E-3"/>
  </r>
  <r>
    <x v="108"/>
    <s v="New York"/>
    <n v="44"/>
    <n v="9.0740358836873588E-3"/>
  </r>
  <r>
    <x v="109"/>
    <s v="Newark"/>
    <n v="31"/>
    <n v="6.3930707362342748E-3"/>
  </r>
  <r>
    <x v="110"/>
    <s v="Newburgh"/>
    <n v="18"/>
    <n v="3.712105588781192E-3"/>
  </r>
  <r>
    <x v="111"/>
    <s v="Newcastle"/>
    <n v="38"/>
    <n v="7.836667354093628E-3"/>
  </r>
  <r>
    <x v="112"/>
    <s v="Newquay"/>
    <n v="16"/>
    <n v="3.2996494122499486E-3"/>
  </r>
  <r>
    <x v="113"/>
    <s v="Nice"/>
    <n v="34"/>
    <n v="7.0117550010311402E-3"/>
  </r>
  <r>
    <x v="114"/>
    <s v="Orlando"/>
    <n v="9"/>
    <n v="1.856052794390596E-3"/>
  </r>
  <r>
    <x v="115"/>
    <s v="Oslo"/>
    <n v="21"/>
    <n v="4.330789853578057E-3"/>
  </r>
  <r>
    <x v="116"/>
    <s v="Palermo"/>
    <n v="4"/>
    <n v="8.2491235306248714E-4"/>
  </r>
  <r>
    <x v="117"/>
    <s v="Palma"/>
    <n v="41"/>
    <n v="8.4553516188904925E-3"/>
  </r>
  <r>
    <x v="118"/>
    <s v="Paphos"/>
    <n v="5"/>
    <n v="1.0311404413281089E-3"/>
  </r>
  <r>
    <x v="119"/>
    <s v="Paris-BVA"/>
    <n v="22"/>
    <n v="4.5370179418436794E-3"/>
  </r>
  <r>
    <x v="120"/>
    <s v="Paris-CDG"/>
    <n v="121"/>
    <n v="2.4953598680140236E-2"/>
  </r>
  <r>
    <x v="121"/>
    <s v="Paris-Orly"/>
    <n v="16"/>
    <n v="3.2996494122499486E-3"/>
  </r>
  <r>
    <x v="122"/>
    <s v="Perpignan"/>
    <n v="6"/>
    <n v="1.2373685295937306E-3"/>
  </r>
  <r>
    <x v="123"/>
    <s v="Philadelphia"/>
    <n v="27"/>
    <n v="5.5681583831717878E-3"/>
  </r>
  <r>
    <x v="124"/>
    <s v="Pisa"/>
    <n v="17"/>
    <n v="3.5058775005155701E-3"/>
  </r>
  <r>
    <x v="125"/>
    <s v="Porto"/>
    <n v="17"/>
    <n v="3.5058775005155701E-3"/>
  </r>
  <r>
    <x v="126"/>
    <s v="Poznan"/>
    <n v="13"/>
    <n v="2.6809651474530832E-3"/>
  </r>
  <r>
    <x v="127"/>
    <s v="Prague"/>
    <n v="26"/>
    <n v="5.3619302949061663E-3"/>
  </r>
  <r>
    <x v="128"/>
    <s v="Providence"/>
    <n v="6"/>
    <n v="1.2373685295937306E-3"/>
  </r>
  <r>
    <x v="129"/>
    <s v="Pula"/>
    <n v="9"/>
    <n v="1.856052794390596E-3"/>
  </r>
  <r>
    <x v="130"/>
    <s v="Rennes"/>
    <n v="1"/>
    <n v="2.0622808826562179E-4"/>
  </r>
  <r>
    <x v="131"/>
    <s v="Reus"/>
    <n v="23"/>
    <n v="4.7432460301093009E-3"/>
  </r>
  <r>
    <x v="132"/>
    <s v="Rhodos"/>
    <n v="4"/>
    <n v="8.2491235306248714E-4"/>
  </r>
  <r>
    <x v="133"/>
    <s v="Riga"/>
    <n v="25"/>
    <n v="5.1557022066405448E-3"/>
  </r>
  <r>
    <x v="134"/>
    <s v="RMU"/>
    <n v="16"/>
    <n v="3.2996494122499486E-3"/>
  </r>
  <r>
    <x v="135"/>
    <s v="Rome"/>
    <n v="64"/>
    <n v="1.3198597648999794E-2"/>
  </r>
  <r>
    <x v="136"/>
    <s v="Rzeszow"/>
    <n v="7"/>
    <n v="1.4435966178593523E-3"/>
  </r>
  <r>
    <x v="137"/>
    <s v="Salzburg"/>
    <n v="1"/>
    <n v="2.0622808826562179E-4"/>
  </r>
  <r>
    <x v="138"/>
    <s v="San Francisco"/>
    <n v="16"/>
    <n v="3.2996494122499486E-3"/>
  </r>
  <r>
    <x v="139"/>
    <s v="Santander"/>
    <n v="4"/>
    <n v="8.2491235306248714E-4"/>
  </r>
  <r>
    <x v="140"/>
    <s v="Santiago"/>
    <n v="16"/>
    <n v="3.2996494122499486E-3"/>
  </r>
  <r>
    <x v="141"/>
    <s v="Seattle"/>
    <n v="8"/>
    <n v="1.6498247061249743E-3"/>
  </r>
  <r>
    <x v="142"/>
    <s v="Seville"/>
    <n v="4"/>
    <n v="8.2491235306248714E-4"/>
  </r>
  <r>
    <x v="143"/>
    <s v="Shenzhen"/>
    <n v="1"/>
    <n v="2.0622808826562179E-4"/>
  </r>
  <r>
    <x v="144"/>
    <s v="Sofia"/>
    <n v="6"/>
    <n v="1.2373685295937306E-3"/>
  </r>
  <r>
    <x v="145"/>
    <s v="Southampton"/>
    <n v="38"/>
    <n v="7.836667354093628E-3"/>
  </r>
  <r>
    <x v="146"/>
    <s v="Split"/>
    <n v="8"/>
    <n v="1.6498247061249743E-3"/>
  </r>
  <r>
    <x v="147"/>
    <s v="Stockholm"/>
    <n v="19"/>
    <n v="3.918333677046814E-3"/>
  </r>
  <r>
    <x v="148"/>
    <s v="Stuttgart"/>
    <n v="11"/>
    <n v="2.2685089709218397E-3"/>
  </r>
  <r>
    <x v="149"/>
    <s v="Szczecin"/>
    <n v="5"/>
    <n v="1.0311404413281089E-3"/>
  </r>
  <r>
    <x v="150"/>
    <s v="Tallinn"/>
    <n v="4"/>
    <n v="8.2491235306248714E-4"/>
  </r>
  <r>
    <x v="151"/>
    <s v="Tenerife"/>
    <n v="29"/>
    <n v="5.9806145597030317E-3"/>
  </r>
  <r>
    <x v="152"/>
    <s v="Thessaloniki"/>
    <n v="6"/>
    <n v="1.2373685295937306E-3"/>
  </r>
  <r>
    <x v="153"/>
    <s v="Toronto YHM"/>
    <n v="9"/>
    <n v="1.856052794390596E-3"/>
  </r>
  <r>
    <x v="154"/>
    <s v="Toronto YYZ"/>
    <n v="37"/>
    <n v="7.6304392658280056E-3"/>
  </r>
  <r>
    <x v="155"/>
    <s v="Toulouse"/>
    <n v="15"/>
    <n v="3.0934213239843266E-3"/>
  </r>
  <r>
    <x v="156"/>
    <s v="Tours"/>
    <n v="4"/>
    <n v="8.2491235306248714E-4"/>
  </r>
  <r>
    <x v="157"/>
    <s v="Valencia"/>
    <n v="8"/>
    <n v="1.6498247061249743E-3"/>
  </r>
  <r>
    <x v="158"/>
    <s v="Vancouver"/>
    <n v="5"/>
    <n v="1.0311404413281089E-3"/>
  </r>
  <r>
    <x v="159"/>
    <s v="Venice"/>
    <n v="24"/>
    <n v="4.9494741183749224E-3"/>
  </r>
  <r>
    <x v="160"/>
    <s v="Verona"/>
    <n v="9"/>
    <n v="1.856052794390596E-3"/>
  </r>
  <r>
    <x v="161"/>
    <s v="Vienna"/>
    <n v="31"/>
    <n v="6.3930707362342748E-3"/>
  </r>
  <r>
    <x v="162"/>
    <s v="Vilnius"/>
    <n v="7"/>
    <n v="1.4435966178593523E-3"/>
  </r>
  <r>
    <x v="163"/>
    <s v="Warsaw"/>
    <n v="11"/>
    <n v="2.2685089709218397E-3"/>
  </r>
  <r>
    <x v="164"/>
    <s v="Washington"/>
    <n v="34"/>
    <n v="7.0117550010311402E-3"/>
  </r>
  <r>
    <x v="165"/>
    <s v="Wroclaw"/>
    <n v="12"/>
    <n v="2.4747370591874612E-3"/>
  </r>
  <r>
    <x v="166"/>
    <s v="Zadar"/>
    <n v="8"/>
    <n v="1.6498247061249743E-3"/>
  </r>
  <r>
    <x v="167"/>
    <s v="Zagreb"/>
    <n v="8"/>
    <n v="1.6498247061249743E-3"/>
  </r>
  <r>
    <x v="168"/>
    <s v="Zakinthos"/>
    <n v="2"/>
    <n v="4.1245617653124357E-4"/>
  </r>
  <r>
    <x v="169"/>
    <s v="Zurich"/>
    <n v="51"/>
    <n v="1.0517632501546711E-2"/>
  </r>
  <r>
    <x v="17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8">
  <location ref="A1:B106" firstHeaderRow="1" firstDataRow="1" firstDataCol="1"/>
  <pivotFields count="13">
    <pivotField showAll="0"/>
    <pivotField showAll="0">
      <items count="176">
        <item x="56"/>
        <item x="102"/>
        <item x="173"/>
        <item x="1"/>
        <item x="170"/>
        <item x="13"/>
        <item x="119"/>
        <item x="82"/>
        <item x="126"/>
        <item x="5"/>
        <item x="117"/>
        <item x="150"/>
        <item x="164"/>
        <item x="42"/>
        <item x="144"/>
        <item x="67"/>
        <item x="29"/>
        <item x="166"/>
        <item x="135"/>
        <item x="88"/>
        <item x="51"/>
        <item x="54"/>
        <item x="137"/>
        <item x="100"/>
        <item x="23"/>
        <item x="4"/>
        <item x="19"/>
        <item x="65"/>
        <item x="58"/>
        <item x="47"/>
        <item x="151"/>
        <item x="74"/>
        <item x="133"/>
        <item x="71"/>
        <item x="105"/>
        <item x="64"/>
        <item x="167"/>
        <item x="79"/>
        <item x="85"/>
        <item x="93"/>
        <item x="115"/>
        <item x="162"/>
        <item x="75"/>
        <item x="111"/>
        <item x="6"/>
        <item x="34"/>
        <item x="113"/>
        <item x="37"/>
        <item x="24"/>
        <item x="31"/>
        <item x="116"/>
        <item x="97"/>
        <item x="26"/>
        <item x="15"/>
        <item x="148"/>
        <item x="168"/>
        <item x="92"/>
        <item x="153"/>
        <item x="0"/>
        <item x="174"/>
        <item x="76"/>
        <item x="110"/>
        <item x="118"/>
        <item x="81"/>
        <item x="108"/>
        <item x="169"/>
        <item x="142"/>
        <item x="152"/>
        <item x="87"/>
        <item x="50"/>
        <item x="53"/>
        <item x="134"/>
        <item x="70"/>
        <item x="131"/>
        <item x="154"/>
        <item x="94"/>
        <item x="9"/>
        <item x="139"/>
        <item x="171"/>
        <item x="55"/>
        <item x="101"/>
        <item x="61"/>
        <item x="17"/>
        <item x="11"/>
        <item x="32"/>
        <item x="159"/>
        <item x="44"/>
        <item x="33"/>
        <item x="18"/>
        <item x="10"/>
        <item x="48"/>
        <item x="8"/>
        <item x="73"/>
        <item x="106"/>
        <item x="158"/>
        <item x="21"/>
        <item x="95"/>
        <item x="45"/>
        <item x="16"/>
        <item x="128"/>
        <item x="14"/>
        <item x="143"/>
        <item x="98"/>
        <item x="72"/>
        <item x="60"/>
        <item x="49"/>
        <item x="46"/>
        <item x="39"/>
        <item x="145"/>
        <item x="127"/>
        <item x="41"/>
        <item x="84"/>
        <item x="63"/>
        <item x="66"/>
        <item x="89"/>
        <item x="68"/>
        <item x="22"/>
        <item x="99"/>
        <item x="36"/>
        <item x="136"/>
        <item x="28"/>
        <item x="161"/>
        <item x="3"/>
        <item x="57"/>
        <item x="20"/>
        <item x="7"/>
        <item x="25"/>
        <item x="124"/>
        <item x="90"/>
        <item x="125"/>
        <item x="59"/>
        <item x="120"/>
        <item x="43"/>
        <item x="138"/>
        <item x="123"/>
        <item x="172"/>
        <item x="103"/>
        <item x="156"/>
        <item x="112"/>
        <item x="38"/>
        <item x="52"/>
        <item x="132"/>
        <item x="160"/>
        <item x="86"/>
        <item x="155"/>
        <item x="91"/>
        <item x="62"/>
        <item x="165"/>
        <item x="107"/>
        <item x="147"/>
        <item x="30"/>
        <item x="129"/>
        <item x="83"/>
        <item x="140"/>
        <item x="12"/>
        <item x="157"/>
        <item x="35"/>
        <item x="122"/>
        <item x="69"/>
        <item x="77"/>
        <item x="96"/>
        <item x="78"/>
        <item x="149"/>
        <item x="109"/>
        <item x="114"/>
        <item x="141"/>
        <item x="2"/>
        <item x="130"/>
        <item x="27"/>
        <item x="80"/>
        <item x="104"/>
        <item x="121"/>
        <item x="146"/>
        <item x="163"/>
        <item x="40"/>
        <item t="default"/>
      </items>
    </pivotField>
    <pivotField showAll="0"/>
    <pivotField showAll="0"/>
    <pivotField numFmtId="22" showAll="0"/>
    <pivotField showAll="0"/>
    <pivotField showAll="0"/>
    <pivotField dataField="1" showAll="0"/>
    <pivotField showAll="0"/>
    <pivotField numFmtId="14" showAll="0"/>
    <pivotField numFmtId="20" showAll="0"/>
    <pivotField axis="axisRow" numFmtId="20" showAll="0">
      <items count="109">
        <item h="1" x="92"/>
        <item h="1" x="107"/>
        <item x="104"/>
        <item x="88"/>
        <item x="97"/>
        <item x="89"/>
        <item x="90"/>
        <item x="91"/>
        <item x="83"/>
        <item x="84"/>
        <item x="85"/>
        <item x="86"/>
        <item x="87"/>
        <item x="77"/>
        <item x="78"/>
        <item x="79"/>
        <item x="80"/>
        <item x="81"/>
        <item x="82"/>
        <item x="72"/>
        <item x="103"/>
        <item x="73"/>
        <item x="74"/>
        <item x="75"/>
        <item x="76"/>
        <item x="65"/>
        <item x="66"/>
        <item x="67"/>
        <item x="68"/>
        <item x="69"/>
        <item x="70"/>
        <item x="71"/>
        <item x="96"/>
        <item x="60"/>
        <item x="61"/>
        <item x="62"/>
        <item x="63"/>
        <item x="64"/>
        <item x="55"/>
        <item x="56"/>
        <item x="57"/>
        <item x="58"/>
        <item x="59"/>
        <item x="49"/>
        <item x="50"/>
        <item x="51"/>
        <item x="52"/>
        <item x="36"/>
        <item x="53"/>
        <item x="54"/>
        <item x="43"/>
        <item x="44"/>
        <item x="45"/>
        <item x="46"/>
        <item x="47"/>
        <item x="48"/>
        <item x="37"/>
        <item x="38"/>
        <item x="39"/>
        <item x="40"/>
        <item x="41"/>
        <item x="42"/>
        <item x="32"/>
        <item x="33"/>
        <item x="34"/>
        <item x="35"/>
        <item x="95"/>
        <item x="26"/>
        <item x="27"/>
        <item x="28"/>
        <item x="29"/>
        <item x="30"/>
        <item x="31"/>
        <item x="19"/>
        <item x="20"/>
        <item x="21"/>
        <item x="22"/>
        <item x="23"/>
        <item x="24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05"/>
        <item x="101"/>
        <item x="17"/>
        <item x="106"/>
        <item x="94"/>
        <item x="18"/>
        <item x="102"/>
        <item x="100"/>
        <item x="93"/>
        <item h="1" x="98"/>
        <item h="1" x="99"/>
        <item t="default"/>
      </items>
    </pivotField>
    <pivotField numFmtId="20" showAll="0"/>
  </pivotFields>
  <rowFields count="1">
    <field x="11"/>
  </rowFields>
  <rowItems count="10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Items count="1">
    <i/>
  </colItems>
  <dataFields count="1">
    <dataField name="Average of Minute Delay" fld="7" subtotal="average" baseField="11" baseItem="0"/>
  </dataFields>
  <formats count="1">
    <format dxfId="7">
      <pivotArea collapsedLevelsAreSubtotals="1" fieldPosition="0">
        <references count="1">
          <reference field="11" count="1">
            <x v="4"/>
          </reference>
        </references>
      </pivotArea>
    </format>
  </formats>
  <chartFormats count="5"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1:B9" firstHeaderRow="1" firstDataRow="1" firstDataCol="1"/>
  <pivotFields count="13">
    <pivotField showAll="0"/>
    <pivotField showAll="0"/>
    <pivotField showAll="0"/>
    <pivotField showAll="0"/>
    <pivotField numFmtId="22" showAll="0"/>
    <pivotField showAll="0"/>
    <pivotField axis="axisRow" showAll="0">
      <items count="8">
        <item x="5"/>
        <item x="4"/>
        <item x="3"/>
        <item x="2"/>
        <item x="1"/>
        <item x="0"/>
        <item x="6"/>
        <item t="default"/>
      </items>
    </pivotField>
    <pivotField dataField="1" showAll="0"/>
    <pivotField showAll="0"/>
    <pivotField numFmtId="14" showAll="0"/>
    <pivotField numFmtId="20" showAll="0"/>
    <pivotField numFmtId="20" showAll="0"/>
    <pivotField numFmtId="20"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Minute Delay" fld="7" subtotal="average" baseField="6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 rowHeaderCaption="Airline">
  <location ref="A4:B10" firstHeaderRow="1" firstDataRow="1" firstDataCol="1" rowPageCount="2" colPageCount="1"/>
  <pivotFields count="17">
    <pivotField showAll="0"/>
    <pivotField showAll="0"/>
    <pivotField axis="axisRow" showAll="0" measureFilter="1" sortType="ascending">
      <items count="46">
        <item x="43"/>
        <item x="37"/>
        <item x="0"/>
        <item x="32"/>
        <item x="31"/>
        <item x="23"/>
        <item x="15"/>
        <item x="34"/>
        <item x="39"/>
        <item x="18"/>
        <item x="19"/>
        <item x="4"/>
        <item x="35"/>
        <item x="42"/>
        <item x="36"/>
        <item x="22"/>
        <item x="9"/>
        <item x="44"/>
        <item x="38"/>
        <item x="27"/>
        <item x="21"/>
        <item x="40"/>
        <item x="29"/>
        <item x="8"/>
        <item x="28"/>
        <item x="13"/>
        <item x="25"/>
        <item x="7"/>
        <item x="1"/>
        <item x="24"/>
        <item x="12"/>
        <item x="3"/>
        <item x="6"/>
        <item x="17"/>
        <item x="2"/>
        <item x="33"/>
        <item x="41"/>
        <item x="26"/>
        <item x="11"/>
        <item x="5"/>
        <item x="10"/>
        <item x="14"/>
        <item x="20"/>
        <item x="16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/>
    <pivotField showAll="0"/>
    <pivotField showAll="0"/>
    <pivotField showAll="0"/>
    <pivotField showAll="0"/>
    <pivotField numFmtId="14" showAll="0"/>
    <pivotField numFmtId="20" showAll="0"/>
    <pivotField numFmtId="20" showAll="0"/>
    <pivotField numFmtId="20" showAll="0"/>
    <pivotField showAll="0"/>
    <pivotField showAll="0"/>
    <pivotField axis="axisPage" multipleItemSelectionAllowed="1" showAll="0">
      <items count="32">
        <item h="1" x="29"/>
        <item h="1" x="30"/>
        <item h="1" x="28"/>
        <item h="1" x="26"/>
        <item h="1" x="27"/>
        <item h="1" x="23"/>
        <item h="1" x="25"/>
        <item x="12"/>
        <item x="24"/>
        <item x="1"/>
        <item x="8"/>
        <item x="3"/>
        <item x="15"/>
        <item x="16"/>
        <item x="20"/>
        <item x="18"/>
        <item x="21"/>
        <item x="13"/>
        <item x="10"/>
        <item x="22"/>
        <item x="19"/>
        <item x="17"/>
        <item x="9"/>
        <item x="14"/>
        <item x="5"/>
        <item x="11"/>
        <item x="7"/>
        <item x="6"/>
        <item x="4"/>
        <item x="2"/>
        <item x="0"/>
        <item t="default"/>
      </items>
    </pivotField>
    <pivotField name="Filter by % Delayed" axis="axisPage" dataField="1" multipleItemSelectionAllowed="1" showAll="0">
      <items count="34">
        <item h="1" x="31"/>
        <item h="1" x="30"/>
        <item h="1" x="18"/>
        <item h="1" x="26"/>
        <item h="1" x="14"/>
        <item h="1" x="11"/>
        <item h="1" x="20"/>
        <item h="1" x="7"/>
        <item h="1" x="3"/>
        <item h="1" x="16"/>
        <item h="1" x="28"/>
        <item h="1" x="25"/>
        <item h="1" x="4"/>
        <item h="1" x="0"/>
        <item h="1" x="5"/>
        <item h="1" x="8"/>
        <item h="1" x="2"/>
        <item h="1" x="17"/>
        <item h="1" x="1"/>
        <item h="1" x="24"/>
        <item h="1" x="21"/>
        <item x="12"/>
        <item x="19"/>
        <item x="29"/>
        <item x="22"/>
        <item x="27"/>
        <item x="6"/>
        <item x="13"/>
        <item x="9"/>
        <item x="10"/>
        <item x="23"/>
        <item x="15"/>
        <item h="1" x="32"/>
        <item t="default"/>
      </items>
    </pivotField>
  </pivotFields>
  <rowFields count="1">
    <field x="2"/>
  </rowFields>
  <rowItems count="6">
    <i>
      <x v="41"/>
    </i>
    <i>
      <x v="40"/>
    </i>
    <i>
      <x v="38"/>
    </i>
    <i>
      <x v="26"/>
    </i>
    <i>
      <x v="43"/>
    </i>
    <i t="grand">
      <x/>
    </i>
  </rowItems>
  <colItems count="1">
    <i/>
  </colItems>
  <pageFields count="2">
    <pageField fld="16" hier="-1"/>
    <pageField fld="15" hier="-1"/>
  </pageFields>
  <dataFields count="1">
    <dataField name="% Flight Delay" fld="16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7" rowHeaderCaption="Airline">
  <location ref="A4:B10" firstHeaderRow="1" firstDataRow="1" firstDataCol="1" rowPageCount="2" colPageCount="1"/>
  <pivotFields count="17">
    <pivotField showAll="0"/>
    <pivotField showAll="0"/>
    <pivotField axis="axisRow" showAll="0" measureFilter="1" sortType="descending">
      <items count="46">
        <item x="43"/>
        <item x="37"/>
        <item x="0"/>
        <item x="32"/>
        <item x="31"/>
        <item x="23"/>
        <item x="15"/>
        <item x="34"/>
        <item x="39"/>
        <item x="18"/>
        <item x="19"/>
        <item x="4"/>
        <item x="35"/>
        <item x="42"/>
        <item x="36"/>
        <item x="22"/>
        <item x="9"/>
        <item x="44"/>
        <item x="38"/>
        <item x="27"/>
        <item x="21"/>
        <item x="40"/>
        <item x="29"/>
        <item x="8"/>
        <item x="28"/>
        <item x="13"/>
        <item x="25"/>
        <item x="7"/>
        <item x="1"/>
        <item x="24"/>
        <item x="12"/>
        <item x="3"/>
        <item x="6"/>
        <item x="17"/>
        <item x="2"/>
        <item x="33"/>
        <item x="41"/>
        <item x="26"/>
        <item x="11"/>
        <item x="5"/>
        <item x="10"/>
        <item x="14"/>
        <item x="20"/>
        <item x="16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/>
    <pivotField showAll="0"/>
    <pivotField showAll="0"/>
    <pivotField showAll="0"/>
    <pivotField showAll="0"/>
    <pivotField numFmtId="14" showAll="0"/>
    <pivotField numFmtId="20" showAll="0"/>
    <pivotField numFmtId="20" showAll="0"/>
    <pivotField numFmtId="20" showAll="0"/>
    <pivotField showAll="0"/>
    <pivotField showAll="0"/>
    <pivotField axis="axisPage" multipleItemSelectionAllowed="1" showAll="0">
      <items count="32">
        <item h="1" x="29"/>
        <item h="1" x="30"/>
        <item h="1" x="28"/>
        <item h="1" x="26"/>
        <item h="1" x="27"/>
        <item h="1" x="23"/>
        <item h="1" x="25"/>
        <item x="12"/>
        <item x="24"/>
        <item x="1"/>
        <item x="8"/>
        <item x="3"/>
        <item x="15"/>
        <item x="16"/>
        <item x="20"/>
        <item x="18"/>
        <item x="21"/>
        <item x="13"/>
        <item x="10"/>
        <item x="22"/>
        <item x="19"/>
        <item x="17"/>
        <item x="9"/>
        <item x="14"/>
        <item x="5"/>
        <item x="11"/>
        <item x="7"/>
        <item x="6"/>
        <item x="4"/>
        <item x="2"/>
        <item x="0"/>
        <item t="default"/>
      </items>
    </pivotField>
    <pivotField name="Filter by % Delayed" axis="axisPage" dataField="1" multipleItemSelectionAllowed="1" showAll="0">
      <items count="34">
        <item x="31"/>
        <item x="30"/>
        <item x="18"/>
        <item x="26"/>
        <item x="14"/>
        <item x="11"/>
        <item x="20"/>
        <item x="7"/>
        <item x="3"/>
        <item h="1" x="16"/>
        <item h="1" x="28"/>
        <item h="1" x="25"/>
        <item h="1" x="4"/>
        <item h="1" x="0"/>
        <item h="1" x="5"/>
        <item h="1" x="8"/>
        <item h="1" x="2"/>
        <item h="1" x="17"/>
        <item h="1" x="1"/>
        <item h="1" x="24"/>
        <item h="1" x="21"/>
        <item h="1" x="12"/>
        <item h="1" x="19"/>
        <item h="1" x="29"/>
        <item h="1" x="22"/>
        <item h="1" x="27"/>
        <item h="1" x="6"/>
        <item h="1" x="13"/>
        <item h="1" x="9"/>
        <item h="1" x="10"/>
        <item h="1" x="23"/>
        <item h="1" x="15"/>
        <item h="1" x="32"/>
        <item t="default"/>
      </items>
    </pivotField>
  </pivotFields>
  <rowFields count="1">
    <field x="2"/>
  </rowFields>
  <rowItems count="6">
    <i>
      <x v="6"/>
    </i>
    <i>
      <x v="24"/>
    </i>
    <i>
      <x v="10"/>
    </i>
    <i>
      <x v="29"/>
    </i>
    <i>
      <x v="35"/>
    </i>
    <i t="grand">
      <x/>
    </i>
  </rowItems>
  <colItems count="1">
    <i/>
  </colItems>
  <pageFields count="2">
    <pageField fld="16" hier="-1"/>
    <pageField fld="15" hier="-1"/>
  </pageFields>
  <dataFields count="1">
    <dataField name="% Flight Delay" fld="16" subtotal="average" baseField="2" baseItem="0"/>
  </dataFields>
  <formats count="1">
    <format dxfId="3">
      <pivotArea collapsedLevelsAreSubtotals="1" fieldPosition="0">
        <references count="1">
          <reference field="2" count="5">
            <x v="6"/>
            <x v="10"/>
            <x v="24"/>
            <x v="29"/>
            <x v="35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5">
              <x v="6"/>
              <x v="10"/>
              <x v="24"/>
              <x v="29"/>
              <x v="35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 rowHeaderCaption="Top 5 Airline">
  <location ref="D1:E7" firstHeaderRow="1" firstDataRow="1" firstDataCol="1"/>
  <pivotFields count="4">
    <pivotField axis="axisRow" showAll="0" sortType="descending">
      <items count="9">
        <item x="1"/>
        <item x="2"/>
        <item x="3"/>
        <item x="4"/>
        <item h="1" x="5"/>
        <item h="1" x="0"/>
        <item x="6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34">
        <item x="0"/>
        <item x="12"/>
        <item x="1"/>
        <item x="7"/>
        <item x="11"/>
        <item x="13"/>
        <item x="3"/>
        <item x="19"/>
        <item x="4"/>
        <item x="22"/>
        <item x="15"/>
        <item x="24"/>
        <item x="16"/>
        <item x="9"/>
        <item x="5"/>
        <item x="17"/>
        <item x="20"/>
        <item x="8"/>
        <item x="27"/>
        <item x="28"/>
        <item x="14"/>
        <item x="30"/>
        <item x="29"/>
        <item x="6"/>
        <item x="25"/>
        <item x="23"/>
        <item x="18"/>
        <item x="21"/>
        <item x="10"/>
        <item x="26"/>
        <item x="2"/>
        <item x="31"/>
        <item x="32"/>
        <item t="default"/>
      </items>
    </pivotField>
    <pivotField showAll="0">
      <items count="33">
        <item x="0"/>
        <item x="12"/>
        <item x="1"/>
        <item x="7"/>
        <item x="11"/>
        <item x="13"/>
        <item x="3"/>
        <item x="19"/>
        <item x="4"/>
        <item x="22"/>
        <item x="15"/>
        <item x="24"/>
        <item x="16"/>
        <item x="9"/>
        <item x="5"/>
        <item x="17"/>
        <item x="20"/>
        <item x="8"/>
        <item x="27"/>
        <item x="28"/>
        <item x="14"/>
        <item x="30"/>
        <item x="29"/>
        <item x="6"/>
        <item x="25"/>
        <item x="23"/>
        <item x="18"/>
        <item x="21"/>
        <item x="10"/>
        <item x="26"/>
        <item x="2"/>
        <item x="31"/>
        <item t="default"/>
      </items>
    </pivotField>
  </pivotFields>
  <rowFields count="1">
    <field x="0"/>
  </rowFields>
  <rowItems count="6">
    <i>
      <x/>
    </i>
    <i>
      <x v="6"/>
    </i>
    <i>
      <x v="1"/>
    </i>
    <i>
      <x v="3"/>
    </i>
    <i>
      <x v="2"/>
    </i>
    <i t="grand">
      <x/>
    </i>
  </rowItems>
  <colItems count="1">
    <i/>
  </colItems>
  <dataFields count="1">
    <dataField name="Flights per month" fld="2" baseField="0" baseItem="0"/>
  </dataFields>
  <formats count="3">
    <format dxfId="4">
      <pivotArea collapsedLevelsAreSubtotals="1" fieldPosition="0">
        <references count="1">
          <reference field="0" count="6">
            <x v="1"/>
            <x v="2"/>
            <x v="3"/>
            <x v="4"/>
            <x v="5"/>
            <x v="6"/>
          </reference>
        </references>
      </pivotArea>
    </format>
    <format dxfId="5">
      <pivotArea collapsedLevelsAreSubtotals="1" fieldPosition="0">
        <references count="1">
          <reference field="0" count="1">
            <x v="0"/>
          </reference>
        </references>
      </pivotArea>
    </format>
    <format dxfId="6">
      <pivotArea collapsedLevelsAreSubtotals="1" fieldPosition="0">
        <references count="1">
          <reference field="0" count="5">
            <x v="1"/>
            <x v="2"/>
            <x v="3"/>
            <x v="4"/>
            <x v="6"/>
          </reference>
        </references>
      </pivotArea>
    </format>
  </formats>
  <chartFormats count="1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 rowHeaderCaption="Top 5 Destination">
  <location ref="A1:B7" firstHeaderRow="1" firstDataRow="1" firstDataCol="1"/>
  <pivotFields count="4">
    <pivotField axis="axisRow" showAll="0" measureFilter="1" sortType="descending" defaultSubtotal="0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m="1" x="171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8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</pivotFields>
  <rowFields count="1">
    <field x="0"/>
  </rowFields>
  <rowItems count="6">
    <i>
      <x v="171"/>
    </i>
    <i>
      <x v="5"/>
    </i>
    <i>
      <x v="49"/>
    </i>
    <i>
      <x v="95"/>
    </i>
    <i>
      <x v="16"/>
    </i>
    <i t="grand">
      <x/>
    </i>
  </rowItems>
  <colItems count="1">
    <i/>
  </colItems>
  <dataFields count="1">
    <dataField name="Flights per month" fld="2" baseField="0" baseItem="0"/>
  </dataField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"/>
  <sheetViews>
    <sheetView workbookViewId="0">
      <selection activeCell="N10" sqref="N10"/>
    </sheetView>
  </sheetViews>
  <sheetFormatPr defaultRowHeight="14.5" x14ac:dyDescent="0.35"/>
  <cols>
    <col min="1" max="1" width="12.36328125" customWidth="1"/>
    <col min="2" max="2" width="21.6328125" bestFit="1" customWidth="1"/>
  </cols>
  <sheetData>
    <row r="1" spans="1:15" x14ac:dyDescent="0.35">
      <c r="A1" s="4" t="s">
        <v>723</v>
      </c>
      <c r="B1" t="s">
        <v>725</v>
      </c>
    </row>
    <row r="2" spans="1:15" x14ac:dyDescent="0.35">
      <c r="A2" s="6">
        <v>0.22916666666666666</v>
      </c>
      <c r="B2" s="5">
        <v>3</v>
      </c>
    </row>
    <row r="3" spans="1:15" x14ac:dyDescent="0.35">
      <c r="A3" s="6">
        <v>0.23611111111111113</v>
      </c>
      <c r="B3" s="5">
        <v>8</v>
      </c>
    </row>
    <row r="4" spans="1:15" x14ac:dyDescent="0.35">
      <c r="A4" s="6">
        <v>0.24305555555555555</v>
      </c>
      <c r="B4" s="9">
        <v>20.19047619047619</v>
      </c>
    </row>
    <row r="5" spans="1:15" x14ac:dyDescent="0.35">
      <c r="A5" s="6">
        <v>0.25</v>
      </c>
      <c r="B5" s="5">
        <v>12.802469135802468</v>
      </c>
    </row>
    <row r="6" spans="1:15" x14ac:dyDescent="0.35">
      <c r="A6" s="6">
        <v>0.25694444444444448</v>
      </c>
      <c r="B6" s="5">
        <v>7.6470588235294121</v>
      </c>
    </row>
    <row r="7" spans="1:15" x14ac:dyDescent="0.35">
      <c r="A7" s="6">
        <v>0.2638888888888889</v>
      </c>
      <c r="B7" s="5">
        <v>8.5882352941176467</v>
      </c>
      <c r="O7" s="9"/>
    </row>
    <row r="8" spans="1:15" x14ac:dyDescent="0.35">
      <c r="A8" s="6">
        <v>0.27083333333333331</v>
      </c>
      <c r="B8" s="5">
        <v>6.0362318840579707</v>
      </c>
    </row>
    <row r="9" spans="1:15" x14ac:dyDescent="0.35">
      <c r="A9" s="6">
        <v>0.27777777777777779</v>
      </c>
      <c r="B9" s="5">
        <v>7.1733333333333329</v>
      </c>
    </row>
    <row r="10" spans="1:15" x14ac:dyDescent="0.35">
      <c r="A10" s="6">
        <v>0.28472222222222221</v>
      </c>
      <c r="B10" s="5">
        <v>10.206896551724139</v>
      </c>
    </row>
    <row r="11" spans="1:15" x14ac:dyDescent="0.35">
      <c r="A11" s="6">
        <v>0.29166666666666669</v>
      </c>
      <c r="B11" s="5">
        <v>12.582089552238806</v>
      </c>
    </row>
    <row r="12" spans="1:15" x14ac:dyDescent="0.35">
      <c r="A12" s="6">
        <v>0.2986111111111111</v>
      </c>
      <c r="B12" s="5">
        <v>9.6590909090909083</v>
      </c>
    </row>
    <row r="13" spans="1:15" x14ac:dyDescent="0.35">
      <c r="A13" s="6">
        <v>0.30555555555555552</v>
      </c>
      <c r="B13" s="5">
        <v>10.279069767441861</v>
      </c>
    </row>
    <row r="14" spans="1:15" x14ac:dyDescent="0.35">
      <c r="A14" s="6">
        <v>0.3125</v>
      </c>
      <c r="B14" s="5">
        <v>7.8</v>
      </c>
    </row>
    <row r="15" spans="1:15" x14ac:dyDescent="0.35">
      <c r="A15" s="6">
        <v>0.31944444444444448</v>
      </c>
      <c r="B15" s="5">
        <v>10.095744680851064</v>
      </c>
    </row>
    <row r="16" spans="1:15" x14ac:dyDescent="0.35">
      <c r="A16" s="6">
        <v>0.3263888888888889</v>
      </c>
      <c r="B16" s="5">
        <v>15</v>
      </c>
    </row>
    <row r="17" spans="1:2" x14ac:dyDescent="0.35">
      <c r="A17" s="6">
        <v>0.33333333333333331</v>
      </c>
      <c r="B17" s="5">
        <v>15.171428571428571</v>
      </c>
    </row>
    <row r="18" spans="1:2" x14ac:dyDescent="0.35">
      <c r="A18" s="6">
        <v>0.34027777777777773</v>
      </c>
      <c r="B18" s="5">
        <v>11.363636363636363</v>
      </c>
    </row>
    <row r="19" spans="1:2" x14ac:dyDescent="0.35">
      <c r="A19" s="6">
        <v>0.34722222222222227</v>
      </c>
      <c r="B19" s="5">
        <v>15.590909090909092</v>
      </c>
    </row>
    <row r="20" spans="1:2" x14ac:dyDescent="0.35">
      <c r="A20" s="6">
        <v>0.35416666666666669</v>
      </c>
      <c r="B20" s="5">
        <v>15.375</v>
      </c>
    </row>
    <row r="21" spans="1:2" x14ac:dyDescent="0.35">
      <c r="A21" s="6">
        <v>0.3611111111111111</v>
      </c>
      <c r="B21" s="5">
        <v>12.483333333333333</v>
      </c>
    </row>
    <row r="22" spans="1:2" x14ac:dyDescent="0.35">
      <c r="A22" s="6">
        <v>0.36805555555555558</v>
      </c>
      <c r="B22" s="5">
        <v>20.071428571428573</v>
      </c>
    </row>
    <row r="23" spans="1:2" x14ac:dyDescent="0.35">
      <c r="A23" s="6">
        <v>0.375</v>
      </c>
      <c r="B23" s="5">
        <v>14.681818181818182</v>
      </c>
    </row>
    <row r="24" spans="1:2" x14ac:dyDescent="0.35">
      <c r="A24" s="6">
        <v>0.38194444444444442</v>
      </c>
      <c r="B24" s="5">
        <v>10.310344827586206</v>
      </c>
    </row>
    <row r="25" spans="1:2" x14ac:dyDescent="0.35">
      <c r="A25" s="6">
        <v>0.3888888888888889</v>
      </c>
      <c r="B25" s="5">
        <v>37.785714285714285</v>
      </c>
    </row>
    <row r="26" spans="1:2" x14ac:dyDescent="0.35">
      <c r="A26" s="6">
        <v>0.39583333333333331</v>
      </c>
      <c r="B26" s="5">
        <v>12.767441860465116</v>
      </c>
    </row>
    <row r="27" spans="1:2" x14ac:dyDescent="0.35">
      <c r="A27" s="6">
        <v>0.40277777777777773</v>
      </c>
      <c r="B27" s="5">
        <v>15.276595744680851</v>
      </c>
    </row>
    <row r="28" spans="1:2" x14ac:dyDescent="0.35">
      <c r="A28" s="6">
        <v>0.40972222222222227</v>
      </c>
      <c r="B28" s="5">
        <v>20.493150684931507</v>
      </c>
    </row>
    <row r="29" spans="1:2" x14ac:dyDescent="0.35">
      <c r="A29" s="6">
        <v>0.41666666666666669</v>
      </c>
      <c r="B29" s="5">
        <v>21.234375</v>
      </c>
    </row>
    <row r="30" spans="1:2" x14ac:dyDescent="0.35">
      <c r="A30" s="6">
        <v>0.4236111111111111</v>
      </c>
      <c r="B30" s="5">
        <v>19.428571428571427</v>
      </c>
    </row>
    <row r="31" spans="1:2" x14ac:dyDescent="0.35">
      <c r="A31" s="6">
        <v>0.43055555555555558</v>
      </c>
      <c r="B31" s="5">
        <v>32.484848484848484</v>
      </c>
    </row>
    <row r="32" spans="1:2" x14ac:dyDescent="0.35">
      <c r="A32" s="6">
        <v>0.4375</v>
      </c>
      <c r="B32" s="5">
        <v>25.2</v>
      </c>
    </row>
    <row r="33" spans="1:2" x14ac:dyDescent="0.35">
      <c r="A33" s="6">
        <v>0.44444444444444442</v>
      </c>
      <c r="B33" s="5">
        <v>21.277777777777779</v>
      </c>
    </row>
    <row r="34" spans="1:2" x14ac:dyDescent="0.35">
      <c r="A34" s="6">
        <v>0.4513888888888889</v>
      </c>
      <c r="B34" s="5">
        <v>11.764705882352942</v>
      </c>
    </row>
    <row r="35" spans="1:2" x14ac:dyDescent="0.35">
      <c r="A35" s="6">
        <v>0.45833333333333331</v>
      </c>
      <c r="B35" s="5">
        <v>20.293103448275861</v>
      </c>
    </row>
    <row r="36" spans="1:2" x14ac:dyDescent="0.35">
      <c r="A36" s="6">
        <v>0.46527777777777773</v>
      </c>
      <c r="B36" s="5">
        <v>26.6</v>
      </c>
    </row>
    <row r="37" spans="1:2" x14ac:dyDescent="0.35">
      <c r="A37" s="6">
        <v>0.47222222222222227</v>
      </c>
      <c r="B37" s="5">
        <v>14.232876712328768</v>
      </c>
    </row>
    <row r="38" spans="1:2" x14ac:dyDescent="0.35">
      <c r="A38" s="6">
        <v>0.47916666666666669</v>
      </c>
      <c r="B38" s="5">
        <v>17.692307692307693</v>
      </c>
    </row>
    <row r="39" spans="1:2" x14ac:dyDescent="0.35">
      <c r="A39" s="6">
        <v>0.4861111111111111</v>
      </c>
      <c r="B39" s="5">
        <v>21.95</v>
      </c>
    </row>
    <row r="40" spans="1:2" x14ac:dyDescent="0.35">
      <c r="A40" s="6">
        <v>0.49305555555555558</v>
      </c>
      <c r="B40" s="5">
        <v>23.956521739130434</v>
      </c>
    </row>
    <row r="41" spans="1:2" x14ac:dyDescent="0.35">
      <c r="A41" s="6">
        <v>0.5</v>
      </c>
      <c r="B41" s="5">
        <v>18.475409836065573</v>
      </c>
    </row>
    <row r="42" spans="1:2" x14ac:dyDescent="0.35">
      <c r="A42" s="6">
        <v>0.50694444444444442</v>
      </c>
      <c r="B42" s="5">
        <v>9.6666666666666661</v>
      </c>
    </row>
    <row r="43" spans="1:2" x14ac:dyDescent="0.35">
      <c r="A43" s="6">
        <v>0.51388888888888895</v>
      </c>
      <c r="B43" s="5">
        <v>20.132075471698112</v>
      </c>
    </row>
    <row r="44" spans="1:2" x14ac:dyDescent="0.35">
      <c r="A44" s="6">
        <v>0.52083333333333337</v>
      </c>
      <c r="B44" s="5">
        <v>20.272727272727273</v>
      </c>
    </row>
    <row r="45" spans="1:2" x14ac:dyDescent="0.35">
      <c r="A45" s="6">
        <v>0.52777777777777779</v>
      </c>
      <c r="B45" s="5">
        <v>15.938775510204081</v>
      </c>
    </row>
    <row r="46" spans="1:2" x14ac:dyDescent="0.35">
      <c r="A46" s="6">
        <v>0.53472222222222221</v>
      </c>
      <c r="B46" s="5">
        <v>22</v>
      </c>
    </row>
    <row r="47" spans="1:2" x14ac:dyDescent="0.35">
      <c r="A47" s="6">
        <v>0.54166666666666663</v>
      </c>
      <c r="B47" s="5">
        <v>19.410714285714285</v>
      </c>
    </row>
    <row r="48" spans="1:2" x14ac:dyDescent="0.35">
      <c r="A48" s="6">
        <v>0.54861111111111105</v>
      </c>
      <c r="B48" s="5">
        <v>16.861702127659573</v>
      </c>
    </row>
    <row r="49" spans="1:2" x14ac:dyDescent="0.35">
      <c r="A49" s="6">
        <v>0.55555555555555558</v>
      </c>
      <c r="B49" s="5">
        <v>31.094117647058823</v>
      </c>
    </row>
    <row r="50" spans="1:2" x14ac:dyDescent="0.35">
      <c r="A50" s="6">
        <v>0.5625</v>
      </c>
      <c r="B50" s="5">
        <v>15.060606060606061</v>
      </c>
    </row>
    <row r="51" spans="1:2" x14ac:dyDescent="0.35">
      <c r="A51" s="6">
        <v>0.56944444444444442</v>
      </c>
      <c r="B51" s="5">
        <v>25.533333333333335</v>
      </c>
    </row>
    <row r="52" spans="1:2" x14ac:dyDescent="0.35">
      <c r="A52" s="6">
        <v>0.57638888888888895</v>
      </c>
      <c r="B52" s="5">
        <v>22.549019607843139</v>
      </c>
    </row>
    <row r="53" spans="1:2" x14ac:dyDescent="0.35">
      <c r="A53" s="6">
        <v>0.58333333333333337</v>
      </c>
      <c r="B53" s="5">
        <v>18.428571428571427</v>
      </c>
    </row>
    <row r="54" spans="1:2" x14ac:dyDescent="0.35">
      <c r="A54" s="6">
        <v>0.59027777777777779</v>
      </c>
      <c r="B54" s="5">
        <v>11.083333333333334</v>
      </c>
    </row>
    <row r="55" spans="1:2" x14ac:dyDescent="0.35">
      <c r="A55" s="6">
        <v>0.59722222222222221</v>
      </c>
      <c r="B55" s="5">
        <v>22.352941176470587</v>
      </c>
    </row>
    <row r="56" spans="1:2" x14ac:dyDescent="0.35">
      <c r="A56" s="6">
        <v>0.60416666666666663</v>
      </c>
      <c r="B56" s="5">
        <v>15.50632911392405</v>
      </c>
    </row>
    <row r="57" spans="1:2" x14ac:dyDescent="0.35">
      <c r="A57" s="6">
        <v>0.61111111111111105</v>
      </c>
      <c r="B57" s="5">
        <v>20.892857142857142</v>
      </c>
    </row>
    <row r="58" spans="1:2" x14ac:dyDescent="0.35">
      <c r="A58" s="6">
        <v>0.61805555555555558</v>
      </c>
      <c r="B58" s="5">
        <v>19.62</v>
      </c>
    </row>
    <row r="59" spans="1:2" x14ac:dyDescent="0.35">
      <c r="A59" s="6">
        <v>0.625</v>
      </c>
      <c r="B59" s="5">
        <v>19.421052631578949</v>
      </c>
    </row>
    <row r="60" spans="1:2" x14ac:dyDescent="0.35">
      <c r="A60" s="6">
        <v>0.63194444444444442</v>
      </c>
      <c r="B60" s="5">
        <v>26.627906976744185</v>
      </c>
    </row>
    <row r="61" spans="1:2" x14ac:dyDescent="0.35">
      <c r="A61" s="6">
        <v>0.63888888888888895</v>
      </c>
      <c r="B61" s="5">
        <v>16.304347826086957</v>
      </c>
    </row>
    <row r="62" spans="1:2" x14ac:dyDescent="0.35">
      <c r="A62" s="6">
        <v>0.64583333333333337</v>
      </c>
      <c r="B62" s="5">
        <v>21.86</v>
      </c>
    </row>
    <row r="63" spans="1:2" x14ac:dyDescent="0.35">
      <c r="A63" s="6">
        <v>0.65277777777777779</v>
      </c>
      <c r="B63" s="5">
        <v>19.5</v>
      </c>
    </row>
    <row r="64" spans="1:2" x14ac:dyDescent="0.35">
      <c r="A64" s="6">
        <v>0.65972222222222221</v>
      </c>
      <c r="B64" s="5">
        <v>15.58</v>
      </c>
    </row>
    <row r="65" spans="1:2" x14ac:dyDescent="0.35">
      <c r="A65" s="6">
        <v>0.66666666666666663</v>
      </c>
      <c r="B65" s="5">
        <v>19.623655913978496</v>
      </c>
    </row>
    <row r="66" spans="1:2" x14ac:dyDescent="0.35">
      <c r="A66" s="6">
        <v>0.67361111111111116</v>
      </c>
      <c r="B66" s="5">
        <v>9.1999999999999993</v>
      </c>
    </row>
    <row r="67" spans="1:2" x14ac:dyDescent="0.35">
      <c r="A67" s="6">
        <v>0.68055555555555547</v>
      </c>
      <c r="B67" s="5">
        <v>14.037735849056604</v>
      </c>
    </row>
    <row r="68" spans="1:2" x14ac:dyDescent="0.35">
      <c r="A68" s="6">
        <v>0.6875</v>
      </c>
      <c r="B68" s="5">
        <v>22.614285714285714</v>
      </c>
    </row>
    <row r="69" spans="1:2" x14ac:dyDescent="0.35">
      <c r="A69" s="6">
        <v>0.69444444444444453</v>
      </c>
      <c r="B69" s="5">
        <v>23.583333333333332</v>
      </c>
    </row>
    <row r="70" spans="1:2" x14ac:dyDescent="0.35">
      <c r="A70" s="6">
        <v>0.70138888888888884</v>
      </c>
      <c r="B70" s="5">
        <v>21.75</v>
      </c>
    </row>
    <row r="71" spans="1:2" x14ac:dyDescent="0.35">
      <c r="A71" s="6">
        <v>0.70833333333333337</v>
      </c>
      <c r="B71" s="5">
        <v>22.313725490196077</v>
      </c>
    </row>
    <row r="72" spans="1:2" x14ac:dyDescent="0.35">
      <c r="A72" s="6">
        <v>0.71527777777777779</v>
      </c>
      <c r="B72" s="5">
        <v>33.611111111111114</v>
      </c>
    </row>
    <row r="73" spans="1:2" x14ac:dyDescent="0.35">
      <c r="A73" s="6">
        <v>0.72222222222222221</v>
      </c>
      <c r="B73" s="5">
        <v>21.174603174603174</v>
      </c>
    </row>
    <row r="74" spans="1:2" x14ac:dyDescent="0.35">
      <c r="A74" s="6">
        <v>0.72916666666666663</v>
      </c>
      <c r="B74" s="5">
        <v>22.475609756097562</v>
      </c>
    </row>
    <row r="75" spans="1:2" x14ac:dyDescent="0.35">
      <c r="A75" s="6">
        <v>0.73611111111111116</v>
      </c>
      <c r="B75" s="5">
        <v>23.1875</v>
      </c>
    </row>
    <row r="76" spans="1:2" x14ac:dyDescent="0.35">
      <c r="A76" s="6">
        <v>0.74305555555555547</v>
      </c>
      <c r="B76" s="5">
        <v>26.408450704225352</v>
      </c>
    </row>
    <row r="77" spans="1:2" x14ac:dyDescent="0.35">
      <c r="A77" s="6">
        <v>0.75</v>
      </c>
      <c r="B77" s="5">
        <v>25.236559139784948</v>
      </c>
    </row>
    <row r="78" spans="1:2" x14ac:dyDescent="0.35">
      <c r="A78" s="6">
        <v>0.75694444444444453</v>
      </c>
      <c r="B78" s="5">
        <v>27.306451612903224</v>
      </c>
    </row>
    <row r="79" spans="1:2" x14ac:dyDescent="0.35">
      <c r="A79" s="6">
        <v>0.76388888888888884</v>
      </c>
      <c r="B79" s="5">
        <v>16.666666666666668</v>
      </c>
    </row>
    <row r="80" spans="1:2" x14ac:dyDescent="0.35">
      <c r="A80" s="6">
        <v>0.77083333333333337</v>
      </c>
      <c r="B80" s="5">
        <v>25.033333333333335</v>
      </c>
    </row>
    <row r="81" spans="1:2" x14ac:dyDescent="0.35">
      <c r="A81" s="6">
        <v>0.77777777777777779</v>
      </c>
      <c r="B81" s="5">
        <v>35.25</v>
      </c>
    </row>
    <row r="82" spans="1:2" x14ac:dyDescent="0.35">
      <c r="A82" s="6">
        <v>0.78472222222222221</v>
      </c>
      <c r="B82" s="5">
        <v>22.069767441860463</v>
      </c>
    </row>
    <row r="83" spans="1:2" x14ac:dyDescent="0.35">
      <c r="A83" s="6">
        <v>0.79166666666666663</v>
      </c>
      <c r="B83" s="5">
        <v>38.414285714285711</v>
      </c>
    </row>
    <row r="84" spans="1:2" x14ac:dyDescent="0.35">
      <c r="A84" s="6">
        <v>0.79861111111111116</v>
      </c>
      <c r="B84" s="5">
        <v>31.472222222222221</v>
      </c>
    </row>
    <row r="85" spans="1:2" x14ac:dyDescent="0.35">
      <c r="A85" s="6">
        <v>0.80555555555555547</v>
      </c>
      <c r="B85" s="5">
        <v>32.521739130434781</v>
      </c>
    </row>
    <row r="86" spans="1:2" x14ac:dyDescent="0.35">
      <c r="A86" s="6">
        <v>0.8125</v>
      </c>
      <c r="B86" s="5">
        <v>19.1864406779661</v>
      </c>
    </row>
    <row r="87" spans="1:2" x14ac:dyDescent="0.35">
      <c r="A87" s="6">
        <v>0.81944444444444453</v>
      </c>
      <c r="B87" s="5">
        <v>27.329113924050635</v>
      </c>
    </row>
    <row r="88" spans="1:2" x14ac:dyDescent="0.35">
      <c r="A88" s="6">
        <v>0.82638888888888884</v>
      </c>
      <c r="B88" s="5">
        <v>16.541666666666668</v>
      </c>
    </row>
    <row r="89" spans="1:2" x14ac:dyDescent="0.35">
      <c r="A89" s="6">
        <v>0.83333333333333337</v>
      </c>
      <c r="B89" s="5">
        <v>28.135135135135137</v>
      </c>
    </row>
    <row r="90" spans="1:2" x14ac:dyDescent="0.35">
      <c r="A90" s="6">
        <v>0.84027777777777779</v>
      </c>
      <c r="B90" s="5">
        <v>23.176470588235293</v>
      </c>
    </row>
    <row r="91" spans="1:2" x14ac:dyDescent="0.35">
      <c r="A91" s="6">
        <v>0.84722222222222221</v>
      </c>
      <c r="B91" s="5">
        <v>23.818181818181817</v>
      </c>
    </row>
    <row r="92" spans="1:2" x14ac:dyDescent="0.35">
      <c r="A92" s="6">
        <v>0.85416666666666663</v>
      </c>
      <c r="B92" s="5">
        <v>17.857142857142858</v>
      </c>
    </row>
    <row r="93" spans="1:2" x14ac:dyDescent="0.35">
      <c r="A93" s="6">
        <v>0.86111111111111116</v>
      </c>
      <c r="B93" s="5">
        <v>19.350000000000001</v>
      </c>
    </row>
    <row r="94" spans="1:2" x14ac:dyDescent="0.35">
      <c r="A94" s="6">
        <v>0.86805555555555547</v>
      </c>
      <c r="B94" s="5">
        <v>25.871794871794872</v>
      </c>
    </row>
    <row r="95" spans="1:2" x14ac:dyDescent="0.35">
      <c r="A95" s="6">
        <v>0.875</v>
      </c>
      <c r="B95" s="5">
        <v>17.470588235294116</v>
      </c>
    </row>
    <row r="96" spans="1:2" x14ac:dyDescent="0.35">
      <c r="A96" s="6">
        <v>0.88194444444444453</v>
      </c>
      <c r="B96" s="5">
        <v>10</v>
      </c>
    </row>
    <row r="97" spans="1:2" x14ac:dyDescent="0.35">
      <c r="A97" s="6">
        <v>0.88888888888888884</v>
      </c>
      <c r="B97" s="5">
        <v>14</v>
      </c>
    </row>
    <row r="98" spans="1:2" x14ac:dyDescent="0.35">
      <c r="A98" s="6">
        <v>0.89583333333333337</v>
      </c>
      <c r="B98" s="5">
        <v>9</v>
      </c>
    </row>
    <row r="99" spans="1:2" x14ac:dyDescent="0.35">
      <c r="A99" s="6">
        <v>0.90277777777777779</v>
      </c>
      <c r="B99" s="5">
        <v>19.222222222222221</v>
      </c>
    </row>
    <row r="100" spans="1:2" x14ac:dyDescent="0.35">
      <c r="A100" s="6">
        <v>0.90972222222222221</v>
      </c>
      <c r="B100" s="5">
        <v>22</v>
      </c>
    </row>
    <row r="101" spans="1:2" x14ac:dyDescent="0.35">
      <c r="A101" s="6">
        <v>0.91666666666666663</v>
      </c>
      <c r="B101" s="5">
        <v>19.517241379310345</v>
      </c>
    </row>
    <row r="102" spans="1:2" x14ac:dyDescent="0.35">
      <c r="A102" s="6">
        <v>0.92361111111111116</v>
      </c>
      <c r="B102" s="5">
        <v>11</v>
      </c>
    </row>
    <row r="103" spans="1:2" x14ac:dyDescent="0.35">
      <c r="A103" s="6">
        <v>0.93055555555555547</v>
      </c>
      <c r="B103" s="5">
        <v>10.333333333333334</v>
      </c>
    </row>
    <row r="104" spans="1:2" x14ac:dyDescent="0.35">
      <c r="A104" s="6">
        <v>0.9375</v>
      </c>
      <c r="B104" s="5">
        <v>2.7142857142857144</v>
      </c>
    </row>
    <row r="105" spans="1:2" x14ac:dyDescent="0.35">
      <c r="A105" s="6">
        <v>0.95833333333333337</v>
      </c>
      <c r="B105" s="5">
        <v>23</v>
      </c>
    </row>
    <row r="106" spans="1:2" x14ac:dyDescent="0.35">
      <c r="A106" s="6" t="s">
        <v>724</v>
      </c>
      <c r="B106" s="5">
        <v>18.879520562099607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20" sqref="B20"/>
    </sheetView>
  </sheetViews>
  <sheetFormatPr defaultRowHeight="14.5" x14ac:dyDescent="0.35"/>
  <cols>
    <col min="1" max="1" width="12.36328125" bestFit="1" customWidth="1"/>
    <col min="2" max="2" width="21.6328125" bestFit="1" customWidth="1"/>
  </cols>
  <sheetData>
    <row r="1" spans="1:2" x14ac:dyDescent="0.35">
      <c r="A1" s="4" t="s">
        <v>723</v>
      </c>
      <c r="B1" t="s">
        <v>725</v>
      </c>
    </row>
    <row r="2" spans="1:2" x14ac:dyDescent="0.35">
      <c r="A2" s="7" t="s">
        <v>662</v>
      </c>
      <c r="B2" s="5">
        <v>16.533206831119546</v>
      </c>
    </row>
    <row r="3" spans="1:2" x14ac:dyDescent="0.35">
      <c r="A3" s="7" t="s">
        <v>659</v>
      </c>
      <c r="B3" s="5">
        <v>21.179282868525895</v>
      </c>
    </row>
    <row r="4" spans="1:2" x14ac:dyDescent="0.35">
      <c r="A4" s="7" t="s">
        <v>639</v>
      </c>
      <c r="B4" s="5">
        <v>14.926136363636363</v>
      </c>
    </row>
    <row r="5" spans="1:2" x14ac:dyDescent="0.35">
      <c r="A5" s="7" t="s">
        <v>608</v>
      </c>
      <c r="B5" s="5">
        <v>18.2002688172043</v>
      </c>
    </row>
    <row r="6" spans="1:2" x14ac:dyDescent="0.35">
      <c r="A6" s="7" t="s">
        <v>501</v>
      </c>
      <c r="B6" s="5">
        <v>20.799303944315547</v>
      </c>
    </row>
    <row r="7" spans="1:2" x14ac:dyDescent="0.35">
      <c r="A7" s="7" t="s">
        <v>17</v>
      </c>
      <c r="B7" s="5">
        <v>21.808104886769964</v>
      </c>
    </row>
    <row r="8" spans="1:2" x14ac:dyDescent="0.35">
      <c r="A8" s="7" t="s">
        <v>680</v>
      </c>
      <c r="B8" s="5">
        <v>16.076190476190476</v>
      </c>
    </row>
    <row r="9" spans="1:2" x14ac:dyDescent="0.35">
      <c r="A9" s="7" t="s">
        <v>724</v>
      </c>
      <c r="B9" s="5">
        <v>18.908640956898328</v>
      </c>
    </row>
    <row r="16" spans="1:2" ht="20" x14ac:dyDescent="0.75">
      <c r="B16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18" sqref="A18"/>
    </sheetView>
  </sheetViews>
  <sheetFormatPr defaultRowHeight="14.5" x14ac:dyDescent="0.35"/>
  <cols>
    <col min="1" max="1" width="18.36328125" customWidth="1"/>
    <col min="2" max="2" width="16.453125" customWidth="1"/>
    <col min="3" max="3" width="28.08984375" customWidth="1"/>
  </cols>
  <sheetData>
    <row r="1" spans="1:2" x14ac:dyDescent="0.35">
      <c r="A1" s="4" t="s">
        <v>733</v>
      </c>
      <c r="B1" t="s">
        <v>731</v>
      </c>
    </row>
    <row r="2" spans="1:2" x14ac:dyDescent="0.35">
      <c r="A2" s="4" t="s">
        <v>729</v>
      </c>
      <c r="B2" t="s">
        <v>731</v>
      </c>
    </row>
    <row r="4" spans="1:2" x14ac:dyDescent="0.35">
      <c r="A4" s="4" t="s">
        <v>2</v>
      </c>
      <c r="B4" t="s">
        <v>732</v>
      </c>
    </row>
    <row r="5" spans="1:2" x14ac:dyDescent="0.35">
      <c r="A5" s="7" t="s">
        <v>165</v>
      </c>
      <c r="B5" s="5">
        <v>56.25</v>
      </c>
    </row>
    <row r="6" spans="1:2" x14ac:dyDescent="0.35">
      <c r="A6" s="7" t="s">
        <v>112</v>
      </c>
      <c r="B6" s="5">
        <v>60.420000000000044</v>
      </c>
    </row>
    <row r="7" spans="1:2" x14ac:dyDescent="0.35">
      <c r="A7" s="7" t="s">
        <v>117</v>
      </c>
      <c r="B7" s="5">
        <v>65.710000000000022</v>
      </c>
    </row>
    <row r="8" spans="1:2" x14ac:dyDescent="0.35">
      <c r="A8" s="7" t="s">
        <v>324</v>
      </c>
      <c r="B8" s="5">
        <v>68</v>
      </c>
    </row>
    <row r="9" spans="1:2" x14ac:dyDescent="0.35">
      <c r="A9" s="7" t="s">
        <v>240</v>
      </c>
      <c r="B9" s="5">
        <v>83.329999999999984</v>
      </c>
    </row>
    <row r="10" spans="1:2" x14ac:dyDescent="0.35">
      <c r="A10" s="7" t="s">
        <v>724</v>
      </c>
      <c r="B10" s="5">
        <v>64.556645569620287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5" sqref="B15"/>
    </sheetView>
  </sheetViews>
  <sheetFormatPr defaultRowHeight="14.5" x14ac:dyDescent="0.35"/>
  <cols>
    <col min="1" max="1" width="18.36328125" customWidth="1"/>
    <col min="2" max="2" width="16.453125" customWidth="1"/>
    <col min="3" max="3" width="28.08984375" customWidth="1"/>
  </cols>
  <sheetData>
    <row r="1" spans="1:2" x14ac:dyDescent="0.35">
      <c r="A1" s="4" t="s">
        <v>733</v>
      </c>
      <c r="B1" t="s">
        <v>731</v>
      </c>
    </row>
    <row r="2" spans="1:2" x14ac:dyDescent="0.35">
      <c r="A2" s="4" t="s">
        <v>729</v>
      </c>
      <c r="B2" t="s">
        <v>731</v>
      </c>
    </row>
    <row r="4" spans="1:2" x14ac:dyDescent="0.35">
      <c r="A4" s="4" t="s">
        <v>2</v>
      </c>
      <c r="B4" t="s">
        <v>732</v>
      </c>
    </row>
    <row r="5" spans="1:2" x14ac:dyDescent="0.35">
      <c r="A5" s="7" t="s">
        <v>177</v>
      </c>
      <c r="B5" s="14">
        <v>20.339999999999996</v>
      </c>
    </row>
    <row r="6" spans="1:2" x14ac:dyDescent="0.35">
      <c r="A6" s="7" t="s">
        <v>386</v>
      </c>
      <c r="B6" s="14">
        <v>20</v>
      </c>
    </row>
    <row r="7" spans="1:2" x14ac:dyDescent="0.35">
      <c r="A7" s="7" t="s">
        <v>265</v>
      </c>
      <c r="B7" s="14">
        <v>14.29</v>
      </c>
    </row>
    <row r="8" spans="1:2" x14ac:dyDescent="0.35">
      <c r="A8" s="7" t="s">
        <v>295</v>
      </c>
      <c r="B8" s="14">
        <v>14.289999999999994</v>
      </c>
    </row>
    <row r="9" spans="1:2" x14ac:dyDescent="0.35">
      <c r="A9" s="7" t="s">
        <v>509</v>
      </c>
      <c r="B9" s="14">
        <v>11.430000000000005</v>
      </c>
    </row>
    <row r="10" spans="1:2" x14ac:dyDescent="0.35">
      <c r="A10" s="7" t="s">
        <v>724</v>
      </c>
      <c r="B10" s="5">
        <v>16.548633093525147</v>
      </c>
    </row>
  </sheetData>
  <conditionalFormatting pivot="1" sqref="B5:B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50"/>
  <sheetViews>
    <sheetView topLeftCell="B1" workbookViewId="0">
      <selection activeCell="F19" sqref="F19"/>
    </sheetView>
  </sheetViews>
  <sheetFormatPr defaultRowHeight="14.5" x14ac:dyDescent="0.35"/>
  <cols>
    <col min="5" max="5" width="18" bestFit="1" customWidth="1"/>
    <col min="10" max="10" width="13.81640625" bestFit="1" customWidth="1"/>
    <col min="11" max="11" width="14" bestFit="1" customWidth="1"/>
    <col min="12" max="12" width="18.54296875" bestFit="1" customWidth="1"/>
    <col min="13" max="13" width="18.08984375" bestFit="1" customWidth="1"/>
    <col min="15" max="15" width="19.36328125" bestFit="1" customWidth="1"/>
    <col min="16" max="16" width="18.36328125" bestFit="1" customWidth="1"/>
    <col min="17" max="17" width="25.1796875" bestFit="1" customWidth="1"/>
    <col min="18" max="18" width="15.453125" bestFit="1" customWidth="1"/>
    <col min="19" max="19" width="22.6328125" bestFit="1" customWidth="1"/>
    <col min="20" max="20" width="22.6328125" customWidth="1"/>
    <col min="21" max="21" width="19.7265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726</v>
      </c>
      <c r="M1" t="s">
        <v>11</v>
      </c>
      <c r="N1" t="s">
        <v>727</v>
      </c>
      <c r="O1" t="s">
        <v>728</v>
      </c>
      <c r="P1" t="s">
        <v>729</v>
      </c>
      <c r="Q1" t="s">
        <v>730</v>
      </c>
      <c r="R1" t="s">
        <v>734</v>
      </c>
      <c r="S1" t="s">
        <v>736</v>
      </c>
      <c r="T1" t="s">
        <v>737</v>
      </c>
      <c r="U1" t="s">
        <v>735</v>
      </c>
    </row>
    <row r="2" spans="1:21" x14ac:dyDescent="0.35">
      <c r="A2" t="s">
        <v>12</v>
      </c>
      <c r="B2" t="s">
        <v>13</v>
      </c>
      <c r="C2" t="s">
        <v>14</v>
      </c>
      <c r="D2" t="s">
        <v>15</v>
      </c>
      <c r="E2" s="1">
        <v>43616.770833333336</v>
      </c>
      <c r="F2" t="s">
        <v>16</v>
      </c>
      <c r="G2" t="s">
        <v>17</v>
      </c>
      <c r="H2">
        <v>14</v>
      </c>
      <c r="I2" t="s">
        <v>18</v>
      </c>
      <c r="J2" s="2">
        <v>43616</v>
      </c>
      <c r="K2" s="3">
        <v>0.77083333333333337</v>
      </c>
      <c r="L2" s="3">
        <f t="shared" ref="L2:L65" si="0">MROUND(K2,"0:10")</f>
        <v>0.77083333333333326</v>
      </c>
      <c r="M2" s="3">
        <v>0.78055555555555556</v>
      </c>
      <c r="N2" t="str">
        <f t="shared" ref="N2:N65" si="1">IF(H2&gt;20, "Yes", "No")</f>
        <v>No</v>
      </c>
      <c r="O2">
        <f t="shared" ref="O2:O65" si="2">COUNTIFS($C$2:$C$4851,C2,$N$2:$N$4851,"Yes")</f>
        <v>566</v>
      </c>
      <c r="P2">
        <f>COUNTIF($C$2:$C$4851,C2)</f>
        <v>2020</v>
      </c>
      <c r="Q2">
        <f t="shared" ref="Q2:Q65" si="3">ROUND(O2/P2*100,2)</f>
        <v>28.02</v>
      </c>
      <c r="R2" t="str">
        <f>IF(P2&gt;100, C2, "Other")</f>
        <v>Aer Lingus</v>
      </c>
      <c r="S2">
        <f t="shared" ref="S2:S65" si="4">COUNTIF($B$2:$B$4851,B2)</f>
        <v>107</v>
      </c>
      <c r="T2" t="str">
        <f t="shared" ref="T2:T65" si="5">IF(ISNUMBER(SEARCH("London",B2)), "London", B2)</f>
        <v>Glasgow</v>
      </c>
      <c r="U2" t="str">
        <f>IF(S2&gt;67, T2, "Other")</f>
        <v>Glasgow</v>
      </c>
    </row>
    <row r="3" spans="1:21" x14ac:dyDescent="0.35">
      <c r="A3" t="s">
        <v>12</v>
      </c>
      <c r="B3" t="s">
        <v>19</v>
      </c>
      <c r="C3" t="s">
        <v>14</v>
      </c>
      <c r="D3" t="s">
        <v>20</v>
      </c>
      <c r="E3" s="1">
        <v>43616.770833333336</v>
      </c>
      <c r="F3" t="s">
        <v>16</v>
      </c>
      <c r="G3" t="s">
        <v>17</v>
      </c>
      <c r="H3">
        <v>67</v>
      </c>
      <c r="I3" t="s">
        <v>21</v>
      </c>
      <c r="J3" s="2">
        <v>43616</v>
      </c>
      <c r="K3" s="3">
        <v>0.77083333333333337</v>
      </c>
      <c r="L3" s="3">
        <f t="shared" si="0"/>
        <v>0.77083333333333326</v>
      </c>
      <c r="M3" s="3">
        <v>0.81736111111111109</v>
      </c>
      <c r="N3" t="str">
        <f t="shared" si="1"/>
        <v>Yes</v>
      </c>
      <c r="O3">
        <f t="shared" si="2"/>
        <v>566</v>
      </c>
      <c r="P3">
        <f t="shared" ref="P3:P65" si="6">COUNTIF($C$2:$C$4851,C3)</f>
        <v>2020</v>
      </c>
      <c r="Q3">
        <f t="shared" si="3"/>
        <v>28.02</v>
      </c>
      <c r="R3" t="str">
        <f t="shared" ref="R3:R66" si="7">IF(P3&gt;100, C3, "Other")</f>
        <v>Aer Lingus</v>
      </c>
      <c r="S3">
        <f t="shared" si="4"/>
        <v>37</v>
      </c>
      <c r="T3" t="str">
        <f t="shared" si="5"/>
        <v>Alicante</v>
      </c>
      <c r="U3" t="str">
        <f t="shared" ref="U3:U66" si="8">IF(S3&gt;67, T3, "Other")</f>
        <v>Other</v>
      </c>
    </row>
    <row r="4" spans="1:21" x14ac:dyDescent="0.35">
      <c r="A4" t="s">
        <v>22</v>
      </c>
      <c r="B4" t="s">
        <v>23</v>
      </c>
      <c r="C4" t="s">
        <v>24</v>
      </c>
      <c r="D4" t="s">
        <v>25</v>
      </c>
      <c r="E4" s="1">
        <v>43616.774305555555</v>
      </c>
      <c r="F4" t="s">
        <v>16</v>
      </c>
      <c r="G4" t="s">
        <v>17</v>
      </c>
      <c r="H4">
        <v>9</v>
      </c>
      <c r="I4" t="s">
        <v>26</v>
      </c>
      <c r="J4" s="2">
        <v>43616</v>
      </c>
      <c r="K4" s="3">
        <v>0.77430555555555547</v>
      </c>
      <c r="L4" s="3">
        <f t="shared" si="0"/>
        <v>0.77777777777777768</v>
      </c>
      <c r="M4" s="3">
        <v>0.78055555555555556</v>
      </c>
      <c r="N4" t="str">
        <f t="shared" si="1"/>
        <v>No</v>
      </c>
      <c r="O4">
        <f t="shared" si="2"/>
        <v>5</v>
      </c>
      <c r="P4">
        <f t="shared" si="6"/>
        <v>14</v>
      </c>
      <c r="Q4">
        <f t="shared" si="3"/>
        <v>35.71</v>
      </c>
      <c r="R4" t="str">
        <f t="shared" si="7"/>
        <v>Other</v>
      </c>
      <c r="S4">
        <f t="shared" si="4"/>
        <v>31</v>
      </c>
      <c r="T4" t="str">
        <f t="shared" si="5"/>
        <v>Vienna</v>
      </c>
      <c r="U4" t="str">
        <f t="shared" si="8"/>
        <v>Other</v>
      </c>
    </row>
    <row r="5" spans="1:21" x14ac:dyDescent="0.35">
      <c r="A5" t="s">
        <v>22</v>
      </c>
      <c r="B5" t="s">
        <v>27</v>
      </c>
      <c r="C5" t="s">
        <v>28</v>
      </c>
      <c r="D5" t="s">
        <v>29</v>
      </c>
      <c r="E5" s="1">
        <v>43616.774305555555</v>
      </c>
      <c r="F5" t="s">
        <v>16</v>
      </c>
      <c r="G5" t="s">
        <v>17</v>
      </c>
      <c r="H5">
        <v>14</v>
      </c>
      <c r="I5" t="s">
        <v>18</v>
      </c>
      <c r="J5" s="2">
        <v>43616</v>
      </c>
      <c r="K5" s="3">
        <v>0.77430555555555547</v>
      </c>
      <c r="L5" s="3">
        <f t="shared" si="0"/>
        <v>0.77777777777777768</v>
      </c>
      <c r="M5" s="3">
        <v>0.78402777777777777</v>
      </c>
      <c r="N5" t="str">
        <f t="shared" si="1"/>
        <v>No</v>
      </c>
      <c r="O5">
        <f t="shared" si="2"/>
        <v>520</v>
      </c>
      <c r="P5">
        <f t="shared" si="6"/>
        <v>1663</v>
      </c>
      <c r="Q5">
        <f t="shared" si="3"/>
        <v>31.27</v>
      </c>
      <c r="R5" t="str">
        <f t="shared" si="7"/>
        <v>Ryanair</v>
      </c>
      <c r="S5">
        <f t="shared" si="4"/>
        <v>41</v>
      </c>
      <c r="T5" t="str">
        <f t="shared" si="5"/>
        <v>Palma</v>
      </c>
      <c r="U5" t="str">
        <f t="shared" si="8"/>
        <v>Other</v>
      </c>
    </row>
    <row r="6" spans="1:21" x14ac:dyDescent="0.35">
      <c r="A6" t="s">
        <v>12</v>
      </c>
      <c r="B6" t="s">
        <v>30</v>
      </c>
      <c r="C6" t="s">
        <v>14</v>
      </c>
      <c r="D6" t="s">
        <v>31</v>
      </c>
      <c r="E6" s="1">
        <v>43616.777777777781</v>
      </c>
      <c r="F6" t="s">
        <v>16</v>
      </c>
      <c r="G6" t="s">
        <v>17</v>
      </c>
      <c r="H6">
        <v>56</v>
      </c>
      <c r="I6" t="s">
        <v>21</v>
      </c>
      <c r="J6" s="2">
        <v>43616</v>
      </c>
      <c r="K6" s="3">
        <v>0.77777777777777779</v>
      </c>
      <c r="L6" s="3">
        <f t="shared" si="0"/>
        <v>0.77777777777777768</v>
      </c>
      <c r="M6" s="3">
        <v>0.81666666666666676</v>
      </c>
      <c r="N6" t="str">
        <f t="shared" si="1"/>
        <v>Yes</v>
      </c>
      <c r="O6">
        <f t="shared" si="2"/>
        <v>566</v>
      </c>
      <c r="P6">
        <f t="shared" si="6"/>
        <v>2020</v>
      </c>
      <c r="Q6">
        <f t="shared" si="3"/>
        <v>28.02</v>
      </c>
      <c r="R6" t="str">
        <f t="shared" si="7"/>
        <v>Aer Lingus</v>
      </c>
      <c r="S6">
        <f t="shared" si="4"/>
        <v>60</v>
      </c>
      <c r="T6" t="str">
        <f t="shared" si="5"/>
        <v>Brussels</v>
      </c>
      <c r="U6" t="str">
        <f t="shared" si="8"/>
        <v>Other</v>
      </c>
    </row>
    <row r="7" spans="1:21" x14ac:dyDescent="0.35">
      <c r="A7" t="s">
        <v>12</v>
      </c>
      <c r="B7" t="s">
        <v>32</v>
      </c>
      <c r="C7" t="s">
        <v>14</v>
      </c>
      <c r="D7" t="s">
        <v>33</v>
      </c>
      <c r="E7" s="1">
        <v>43616.78125</v>
      </c>
      <c r="F7" t="s">
        <v>16</v>
      </c>
      <c r="G7" t="s">
        <v>17</v>
      </c>
      <c r="H7">
        <v>37</v>
      </c>
      <c r="I7" t="s">
        <v>21</v>
      </c>
      <c r="J7" s="2">
        <v>43616</v>
      </c>
      <c r="K7" s="3">
        <v>0.78125</v>
      </c>
      <c r="L7" s="3">
        <f t="shared" si="0"/>
        <v>0.78472222222222221</v>
      </c>
      <c r="M7" s="3">
        <v>0.80694444444444446</v>
      </c>
      <c r="N7" t="str">
        <f t="shared" si="1"/>
        <v>Yes</v>
      </c>
      <c r="O7">
        <f t="shared" si="2"/>
        <v>566</v>
      </c>
      <c r="P7">
        <f t="shared" si="6"/>
        <v>2020</v>
      </c>
      <c r="Q7">
        <f t="shared" si="3"/>
        <v>28.02</v>
      </c>
      <c r="R7" t="str">
        <f t="shared" si="7"/>
        <v>Aer Lingus</v>
      </c>
      <c r="S7">
        <f t="shared" si="4"/>
        <v>78</v>
      </c>
      <c r="T7" t="str">
        <f t="shared" si="5"/>
        <v>Barcelona</v>
      </c>
      <c r="U7" t="str">
        <f t="shared" si="8"/>
        <v>Barcelona</v>
      </c>
    </row>
    <row r="8" spans="1:21" x14ac:dyDescent="0.35">
      <c r="A8" t="s">
        <v>12</v>
      </c>
      <c r="B8" t="s">
        <v>34</v>
      </c>
      <c r="C8" t="s">
        <v>14</v>
      </c>
      <c r="D8" t="s">
        <v>35</v>
      </c>
      <c r="E8" s="1">
        <v>43616.784722222219</v>
      </c>
      <c r="F8" t="s">
        <v>16</v>
      </c>
      <c r="G8" t="s">
        <v>17</v>
      </c>
      <c r="H8">
        <v>11</v>
      </c>
      <c r="I8" t="s">
        <v>18</v>
      </c>
      <c r="J8" s="2">
        <v>43616</v>
      </c>
      <c r="K8" s="3">
        <v>0.78472222222222221</v>
      </c>
      <c r="L8" s="3">
        <f t="shared" si="0"/>
        <v>0.78472222222222221</v>
      </c>
      <c r="M8" s="3">
        <v>0.79236111111111107</v>
      </c>
      <c r="N8" t="str">
        <f t="shared" si="1"/>
        <v>No</v>
      </c>
      <c r="O8">
        <f t="shared" si="2"/>
        <v>566</v>
      </c>
      <c r="P8">
        <f t="shared" si="6"/>
        <v>2020</v>
      </c>
      <c r="Q8">
        <f t="shared" si="3"/>
        <v>28.02</v>
      </c>
      <c r="R8" t="str">
        <f t="shared" si="7"/>
        <v>Aer Lingus</v>
      </c>
      <c r="S8">
        <f t="shared" si="4"/>
        <v>19</v>
      </c>
      <c r="T8" t="str">
        <f t="shared" si="5"/>
        <v>Donegal</v>
      </c>
      <c r="U8" t="str">
        <f t="shared" si="8"/>
        <v>Other</v>
      </c>
    </row>
    <row r="9" spans="1:21" x14ac:dyDescent="0.35">
      <c r="A9" t="s">
        <v>12</v>
      </c>
      <c r="B9" t="s">
        <v>36</v>
      </c>
      <c r="C9" t="s">
        <v>14</v>
      </c>
      <c r="D9" t="s">
        <v>37</v>
      </c>
      <c r="E9" s="1">
        <v>43616.784722222219</v>
      </c>
      <c r="F9" t="s">
        <v>16</v>
      </c>
      <c r="G9" t="s">
        <v>17</v>
      </c>
      <c r="H9">
        <v>15</v>
      </c>
      <c r="I9" t="s">
        <v>18</v>
      </c>
      <c r="J9" s="2">
        <v>43616</v>
      </c>
      <c r="K9" s="3">
        <v>0.78472222222222221</v>
      </c>
      <c r="L9" s="3">
        <f t="shared" si="0"/>
        <v>0.78472222222222221</v>
      </c>
      <c r="M9" s="3">
        <v>0.79513888888888884</v>
      </c>
      <c r="N9" t="str">
        <f t="shared" si="1"/>
        <v>No</v>
      </c>
      <c r="O9">
        <f t="shared" si="2"/>
        <v>566</v>
      </c>
      <c r="P9">
        <f t="shared" si="6"/>
        <v>2020</v>
      </c>
      <c r="Q9">
        <f t="shared" si="3"/>
        <v>28.02</v>
      </c>
      <c r="R9" t="str">
        <f t="shared" si="7"/>
        <v>Aer Lingus</v>
      </c>
      <c r="S9">
        <f t="shared" si="4"/>
        <v>121</v>
      </c>
      <c r="T9" t="str">
        <f t="shared" si="5"/>
        <v>Paris-CDG</v>
      </c>
      <c r="U9" t="str">
        <f t="shared" si="8"/>
        <v>Paris-CDG</v>
      </c>
    </row>
    <row r="10" spans="1:21" x14ac:dyDescent="0.35">
      <c r="A10" t="s">
        <v>22</v>
      </c>
      <c r="B10" t="s">
        <v>38</v>
      </c>
      <c r="C10" t="s">
        <v>28</v>
      </c>
      <c r="D10" t="s">
        <v>39</v>
      </c>
      <c r="E10" s="1">
        <v>43616.788194444445</v>
      </c>
      <c r="F10" t="s">
        <v>16</v>
      </c>
      <c r="G10" t="s">
        <v>17</v>
      </c>
      <c r="H10">
        <v>17</v>
      </c>
      <c r="I10" t="s">
        <v>18</v>
      </c>
      <c r="J10" s="2">
        <v>43616</v>
      </c>
      <c r="K10" s="3">
        <v>0.78819444444444453</v>
      </c>
      <c r="L10" s="3">
        <f t="shared" si="0"/>
        <v>0.79166666666666663</v>
      </c>
      <c r="M10" s="3">
        <v>0.79999999999999993</v>
      </c>
      <c r="N10" t="str">
        <f t="shared" si="1"/>
        <v>No</v>
      </c>
      <c r="O10">
        <f t="shared" si="2"/>
        <v>520</v>
      </c>
      <c r="P10">
        <f t="shared" si="6"/>
        <v>1663</v>
      </c>
      <c r="Q10">
        <f t="shared" si="3"/>
        <v>31.27</v>
      </c>
      <c r="R10" t="str">
        <f t="shared" si="7"/>
        <v>Ryanair</v>
      </c>
      <c r="S10">
        <f t="shared" si="4"/>
        <v>92</v>
      </c>
      <c r="T10" t="str">
        <f t="shared" si="5"/>
        <v>London</v>
      </c>
      <c r="U10" t="str">
        <f t="shared" si="8"/>
        <v>London</v>
      </c>
    </row>
    <row r="11" spans="1:21" x14ac:dyDescent="0.35">
      <c r="A11" t="s">
        <v>12</v>
      </c>
      <c r="B11" t="s">
        <v>40</v>
      </c>
      <c r="C11" t="s">
        <v>14</v>
      </c>
      <c r="D11" t="s">
        <v>41</v>
      </c>
      <c r="E11" s="1">
        <v>43616.788194444445</v>
      </c>
      <c r="F11" t="s">
        <v>16</v>
      </c>
      <c r="G11" t="s">
        <v>17</v>
      </c>
      <c r="H11">
        <v>168</v>
      </c>
      <c r="I11" t="s">
        <v>21</v>
      </c>
      <c r="J11" s="2">
        <v>43616</v>
      </c>
      <c r="K11" s="3">
        <v>0.78819444444444453</v>
      </c>
      <c r="L11" s="3">
        <f t="shared" si="0"/>
        <v>0.79166666666666663</v>
      </c>
      <c r="M11" s="3">
        <v>0.90486111111111101</v>
      </c>
      <c r="N11" t="str">
        <f t="shared" si="1"/>
        <v>Yes</v>
      </c>
      <c r="O11">
        <f t="shared" si="2"/>
        <v>566</v>
      </c>
      <c r="P11">
        <f t="shared" si="6"/>
        <v>2020</v>
      </c>
      <c r="Q11">
        <f t="shared" si="3"/>
        <v>28.02</v>
      </c>
      <c r="R11" t="str">
        <f t="shared" si="7"/>
        <v>Aer Lingus</v>
      </c>
      <c r="S11">
        <f t="shared" si="4"/>
        <v>29</v>
      </c>
      <c r="T11" t="str">
        <f t="shared" si="5"/>
        <v>Kerry</v>
      </c>
      <c r="U11" t="str">
        <f t="shared" si="8"/>
        <v>Other</v>
      </c>
    </row>
    <row r="12" spans="1:21" x14ac:dyDescent="0.35">
      <c r="A12" t="s">
        <v>12</v>
      </c>
      <c r="B12" t="s">
        <v>42</v>
      </c>
      <c r="C12" t="s">
        <v>14</v>
      </c>
      <c r="D12" t="s">
        <v>43</v>
      </c>
      <c r="E12" s="1">
        <v>43616.791666666664</v>
      </c>
      <c r="F12" t="s">
        <v>16</v>
      </c>
      <c r="G12" t="s">
        <v>17</v>
      </c>
      <c r="H12">
        <v>31</v>
      </c>
      <c r="I12" t="s">
        <v>21</v>
      </c>
      <c r="J12" s="2">
        <v>43616</v>
      </c>
      <c r="K12" s="3">
        <v>0.79166666666666663</v>
      </c>
      <c r="L12" s="3">
        <f t="shared" si="0"/>
        <v>0.79166666666666663</v>
      </c>
      <c r="M12" s="3">
        <v>0.81319444444444444</v>
      </c>
      <c r="N12" t="str">
        <f t="shared" si="1"/>
        <v>Yes</v>
      </c>
      <c r="O12">
        <f t="shared" si="2"/>
        <v>566</v>
      </c>
      <c r="P12">
        <f t="shared" si="6"/>
        <v>2020</v>
      </c>
      <c r="Q12">
        <f t="shared" si="3"/>
        <v>28.02</v>
      </c>
      <c r="R12" t="str">
        <f t="shared" si="7"/>
        <v>Aer Lingus</v>
      </c>
      <c r="S12">
        <f t="shared" si="4"/>
        <v>238</v>
      </c>
      <c r="T12" t="str">
        <f t="shared" si="5"/>
        <v>London</v>
      </c>
      <c r="U12" t="str">
        <f t="shared" si="8"/>
        <v>London</v>
      </c>
    </row>
    <row r="13" spans="1:21" x14ac:dyDescent="0.35">
      <c r="A13" t="s">
        <v>12</v>
      </c>
      <c r="B13" t="s">
        <v>44</v>
      </c>
      <c r="C13" t="s">
        <v>14</v>
      </c>
      <c r="D13" t="s">
        <v>45</v>
      </c>
      <c r="E13" s="1">
        <v>43616.791666666664</v>
      </c>
      <c r="F13" t="s">
        <v>16</v>
      </c>
      <c r="G13" t="s">
        <v>17</v>
      </c>
      <c r="H13">
        <v>27</v>
      </c>
      <c r="I13" t="s">
        <v>46</v>
      </c>
      <c r="J13" s="2">
        <v>43616</v>
      </c>
      <c r="K13" s="3">
        <v>0.79166666666666663</v>
      </c>
      <c r="L13" s="3">
        <f t="shared" si="0"/>
        <v>0.79166666666666663</v>
      </c>
      <c r="M13" s="3">
        <v>0.81041666666666667</v>
      </c>
      <c r="N13" t="str">
        <f t="shared" si="1"/>
        <v>Yes</v>
      </c>
      <c r="O13">
        <f t="shared" si="2"/>
        <v>566</v>
      </c>
      <c r="P13">
        <f t="shared" si="6"/>
        <v>2020</v>
      </c>
      <c r="Q13">
        <f t="shared" si="3"/>
        <v>28.02</v>
      </c>
      <c r="R13" t="str">
        <f t="shared" si="7"/>
        <v>Aer Lingus</v>
      </c>
      <c r="S13">
        <f t="shared" si="4"/>
        <v>83</v>
      </c>
      <c r="T13" t="str">
        <f t="shared" si="5"/>
        <v>Lisbon</v>
      </c>
      <c r="U13" t="str">
        <f t="shared" si="8"/>
        <v>Lisbon</v>
      </c>
    </row>
    <row r="14" spans="1:21" x14ac:dyDescent="0.35">
      <c r="A14" t="s">
        <v>22</v>
      </c>
      <c r="B14" t="s">
        <v>32</v>
      </c>
      <c r="C14" t="s">
        <v>28</v>
      </c>
      <c r="D14" t="s">
        <v>47</v>
      </c>
      <c r="E14" s="1">
        <v>43616.791666666664</v>
      </c>
      <c r="F14" t="s">
        <v>16</v>
      </c>
      <c r="G14" t="s">
        <v>17</v>
      </c>
      <c r="H14">
        <v>40</v>
      </c>
      <c r="I14" t="s">
        <v>21</v>
      </c>
      <c r="J14" s="2">
        <v>43616</v>
      </c>
      <c r="K14" s="3">
        <v>0.79166666666666663</v>
      </c>
      <c r="L14" s="3">
        <f t="shared" si="0"/>
        <v>0.79166666666666663</v>
      </c>
      <c r="M14" s="3">
        <v>0.81944444444444453</v>
      </c>
      <c r="N14" t="str">
        <f t="shared" si="1"/>
        <v>Yes</v>
      </c>
      <c r="O14">
        <f t="shared" si="2"/>
        <v>520</v>
      </c>
      <c r="P14">
        <f t="shared" si="6"/>
        <v>1663</v>
      </c>
      <c r="Q14">
        <f t="shared" si="3"/>
        <v>31.27</v>
      </c>
      <c r="R14" t="str">
        <f t="shared" si="7"/>
        <v>Ryanair</v>
      </c>
      <c r="S14">
        <f t="shared" si="4"/>
        <v>78</v>
      </c>
      <c r="T14" t="str">
        <f t="shared" si="5"/>
        <v>Barcelona</v>
      </c>
      <c r="U14" t="str">
        <f t="shared" si="8"/>
        <v>Barcelona</v>
      </c>
    </row>
    <row r="15" spans="1:21" x14ac:dyDescent="0.35">
      <c r="A15" t="s">
        <v>22</v>
      </c>
      <c r="B15" t="s">
        <v>48</v>
      </c>
      <c r="C15" t="s">
        <v>28</v>
      </c>
      <c r="D15" t="s">
        <v>49</v>
      </c>
      <c r="E15" s="1">
        <v>43616.791666666664</v>
      </c>
      <c r="F15" t="s">
        <v>16</v>
      </c>
      <c r="G15" t="s">
        <v>17</v>
      </c>
      <c r="H15">
        <v>44</v>
      </c>
      <c r="I15" t="s">
        <v>21</v>
      </c>
      <c r="J15" s="2">
        <v>43616</v>
      </c>
      <c r="K15" s="3">
        <v>0.79166666666666663</v>
      </c>
      <c r="L15" s="3">
        <f t="shared" si="0"/>
        <v>0.79166666666666663</v>
      </c>
      <c r="M15" s="3">
        <v>0.8222222222222223</v>
      </c>
      <c r="N15" t="str">
        <f t="shared" si="1"/>
        <v>Yes</v>
      </c>
      <c r="O15">
        <f t="shared" si="2"/>
        <v>520</v>
      </c>
      <c r="P15">
        <f t="shared" si="6"/>
        <v>1663</v>
      </c>
      <c r="Q15">
        <f t="shared" si="3"/>
        <v>31.27</v>
      </c>
      <c r="R15" t="str">
        <f t="shared" si="7"/>
        <v>Ryanair</v>
      </c>
      <c r="S15">
        <f t="shared" si="4"/>
        <v>5</v>
      </c>
      <c r="T15" t="str">
        <f t="shared" si="5"/>
        <v>Szczecin</v>
      </c>
      <c r="U15" t="str">
        <f t="shared" si="8"/>
        <v>Other</v>
      </c>
    </row>
    <row r="16" spans="1:21" x14ac:dyDescent="0.35">
      <c r="A16" t="s">
        <v>22</v>
      </c>
      <c r="B16" t="s">
        <v>50</v>
      </c>
      <c r="C16" t="s">
        <v>28</v>
      </c>
      <c r="D16" t="s">
        <v>51</v>
      </c>
      <c r="E16" s="1">
        <v>43616.791666666664</v>
      </c>
      <c r="F16" t="s">
        <v>16</v>
      </c>
      <c r="G16" t="s">
        <v>17</v>
      </c>
      <c r="H16">
        <v>19</v>
      </c>
      <c r="I16" t="s">
        <v>18</v>
      </c>
      <c r="J16" s="2">
        <v>43616</v>
      </c>
      <c r="K16" s="3">
        <v>0.79166666666666663</v>
      </c>
      <c r="L16" s="3">
        <f t="shared" si="0"/>
        <v>0.79166666666666663</v>
      </c>
      <c r="M16" s="3">
        <v>0.80486111111111114</v>
      </c>
      <c r="N16" t="str">
        <f t="shared" si="1"/>
        <v>No</v>
      </c>
      <c r="O16">
        <f t="shared" si="2"/>
        <v>520</v>
      </c>
      <c r="P16">
        <f t="shared" si="6"/>
        <v>1663</v>
      </c>
      <c r="Q16">
        <f t="shared" si="3"/>
        <v>31.27</v>
      </c>
      <c r="R16" t="str">
        <f t="shared" si="7"/>
        <v>Ryanair</v>
      </c>
      <c r="S16">
        <f t="shared" si="4"/>
        <v>222</v>
      </c>
      <c r="T16" t="str">
        <f t="shared" si="5"/>
        <v>Amsterdam</v>
      </c>
      <c r="U16" t="str">
        <f t="shared" si="8"/>
        <v>Amsterdam</v>
      </c>
    </row>
    <row r="17" spans="1:21" x14ac:dyDescent="0.35">
      <c r="A17" t="s">
        <v>22</v>
      </c>
      <c r="B17" t="s">
        <v>52</v>
      </c>
      <c r="C17" t="s">
        <v>28</v>
      </c>
      <c r="D17" t="s">
        <v>53</v>
      </c>
      <c r="E17" s="1">
        <v>43616.795138888891</v>
      </c>
      <c r="F17" t="s">
        <v>16</v>
      </c>
      <c r="G17" t="s">
        <v>17</v>
      </c>
      <c r="H17">
        <v>10</v>
      </c>
      <c r="I17" t="s">
        <v>18</v>
      </c>
      <c r="J17" s="2">
        <v>43616</v>
      </c>
      <c r="K17" s="3">
        <v>0.79513888888888884</v>
      </c>
      <c r="L17" s="3">
        <f t="shared" si="0"/>
        <v>0.79861111111111105</v>
      </c>
      <c r="M17" s="3">
        <v>0.80208333333333337</v>
      </c>
      <c r="N17" t="str">
        <f t="shared" si="1"/>
        <v>No</v>
      </c>
      <c r="O17">
        <f t="shared" si="2"/>
        <v>520</v>
      </c>
      <c r="P17">
        <f t="shared" si="6"/>
        <v>1663</v>
      </c>
      <c r="Q17">
        <f t="shared" si="3"/>
        <v>31.27</v>
      </c>
      <c r="R17" t="str">
        <f t="shared" si="7"/>
        <v>Ryanair</v>
      </c>
      <c r="S17">
        <f t="shared" si="4"/>
        <v>138</v>
      </c>
      <c r="T17" t="str">
        <f t="shared" si="5"/>
        <v>Manchester</v>
      </c>
      <c r="U17" t="str">
        <f t="shared" si="8"/>
        <v>Manchester</v>
      </c>
    </row>
    <row r="18" spans="1:21" x14ac:dyDescent="0.35">
      <c r="A18" t="s">
        <v>22</v>
      </c>
      <c r="B18" t="s">
        <v>54</v>
      </c>
      <c r="C18" t="s">
        <v>28</v>
      </c>
      <c r="D18" t="s">
        <v>55</v>
      </c>
      <c r="E18" s="1">
        <v>43616.798611111109</v>
      </c>
      <c r="F18" t="s">
        <v>16</v>
      </c>
      <c r="G18" t="s">
        <v>17</v>
      </c>
      <c r="H18">
        <v>47</v>
      </c>
      <c r="I18" t="s">
        <v>21</v>
      </c>
      <c r="J18" s="2">
        <v>43616</v>
      </c>
      <c r="K18" s="3">
        <v>0.79861111111111116</v>
      </c>
      <c r="L18" s="3">
        <f t="shared" si="0"/>
        <v>0.79861111111111105</v>
      </c>
      <c r="M18" s="3">
        <v>0.83124999999999993</v>
      </c>
      <c r="N18" t="str">
        <f t="shared" si="1"/>
        <v>Yes</v>
      </c>
      <c r="O18">
        <f t="shared" si="2"/>
        <v>520</v>
      </c>
      <c r="P18">
        <f t="shared" si="6"/>
        <v>1663</v>
      </c>
      <c r="Q18">
        <f t="shared" si="3"/>
        <v>31.27</v>
      </c>
      <c r="R18" t="str">
        <f t="shared" si="7"/>
        <v>Ryanair</v>
      </c>
      <c r="S18">
        <f t="shared" si="4"/>
        <v>101</v>
      </c>
      <c r="T18" t="str">
        <f t="shared" si="5"/>
        <v>Frankfurt</v>
      </c>
      <c r="U18" t="str">
        <f t="shared" si="8"/>
        <v>Frankfurt</v>
      </c>
    </row>
    <row r="19" spans="1:21" x14ac:dyDescent="0.35">
      <c r="A19" t="s">
        <v>12</v>
      </c>
      <c r="B19" t="s">
        <v>27</v>
      </c>
      <c r="C19" t="s">
        <v>14</v>
      </c>
      <c r="D19" t="s">
        <v>56</v>
      </c>
      <c r="E19" s="1">
        <v>43616.798611111109</v>
      </c>
      <c r="F19" t="s">
        <v>16</v>
      </c>
      <c r="G19" t="s">
        <v>17</v>
      </c>
      <c r="H19">
        <v>77</v>
      </c>
      <c r="I19" t="s">
        <v>21</v>
      </c>
      <c r="J19" s="2">
        <v>43616</v>
      </c>
      <c r="K19" s="3">
        <v>0.79861111111111116</v>
      </c>
      <c r="L19" s="3">
        <f t="shared" si="0"/>
        <v>0.79861111111111105</v>
      </c>
      <c r="M19" s="3">
        <v>0.8520833333333333</v>
      </c>
      <c r="N19" t="str">
        <f t="shared" si="1"/>
        <v>Yes</v>
      </c>
      <c r="O19">
        <f t="shared" si="2"/>
        <v>566</v>
      </c>
      <c r="P19">
        <f t="shared" si="6"/>
        <v>2020</v>
      </c>
      <c r="Q19">
        <f t="shared" si="3"/>
        <v>28.02</v>
      </c>
      <c r="R19" t="str">
        <f t="shared" si="7"/>
        <v>Aer Lingus</v>
      </c>
      <c r="S19">
        <f t="shared" si="4"/>
        <v>41</v>
      </c>
      <c r="T19" t="str">
        <f t="shared" si="5"/>
        <v>Palma</v>
      </c>
      <c r="U19" t="str">
        <f t="shared" si="8"/>
        <v>Other</v>
      </c>
    </row>
    <row r="20" spans="1:21" x14ac:dyDescent="0.35">
      <c r="A20" t="s">
        <v>12</v>
      </c>
      <c r="B20" t="s">
        <v>57</v>
      </c>
      <c r="C20" t="s">
        <v>14</v>
      </c>
      <c r="D20" t="s">
        <v>58</v>
      </c>
      <c r="E20" s="1">
        <v>43616.802083333336</v>
      </c>
      <c r="F20" t="s">
        <v>16</v>
      </c>
      <c r="G20" t="s">
        <v>17</v>
      </c>
      <c r="H20">
        <v>46</v>
      </c>
      <c r="I20" t="s">
        <v>21</v>
      </c>
      <c r="J20" s="2">
        <v>43616</v>
      </c>
      <c r="K20" s="3">
        <v>0.80208333333333337</v>
      </c>
      <c r="L20" s="3">
        <f t="shared" si="0"/>
        <v>0.80555555555555547</v>
      </c>
      <c r="M20" s="3">
        <v>0.8340277777777777</v>
      </c>
      <c r="N20" t="str">
        <f t="shared" si="1"/>
        <v>Yes</v>
      </c>
      <c r="O20">
        <f t="shared" si="2"/>
        <v>566</v>
      </c>
      <c r="P20">
        <f t="shared" si="6"/>
        <v>2020</v>
      </c>
      <c r="Q20">
        <f t="shared" si="3"/>
        <v>28.02</v>
      </c>
      <c r="R20" t="str">
        <f t="shared" si="7"/>
        <v>Aer Lingus</v>
      </c>
      <c r="S20">
        <f t="shared" si="4"/>
        <v>98</v>
      </c>
      <c r="T20" t="str">
        <f t="shared" si="5"/>
        <v>Malaga</v>
      </c>
      <c r="U20" t="str">
        <f t="shared" si="8"/>
        <v>Malaga</v>
      </c>
    </row>
    <row r="21" spans="1:21" x14ac:dyDescent="0.35">
      <c r="A21" t="s">
        <v>12</v>
      </c>
      <c r="B21" t="s">
        <v>59</v>
      </c>
      <c r="C21" t="s">
        <v>14</v>
      </c>
      <c r="D21" t="s">
        <v>60</v>
      </c>
      <c r="E21" s="1">
        <v>43616.802083333336</v>
      </c>
      <c r="F21" t="s">
        <v>16</v>
      </c>
      <c r="G21" t="s">
        <v>17</v>
      </c>
      <c r="H21">
        <v>37</v>
      </c>
      <c r="I21" t="s">
        <v>21</v>
      </c>
      <c r="J21" s="2">
        <v>43616</v>
      </c>
      <c r="K21" s="3">
        <v>0.80208333333333337</v>
      </c>
      <c r="L21" s="3">
        <f t="shared" si="0"/>
        <v>0.80555555555555547</v>
      </c>
      <c r="M21" s="3">
        <v>0.82777777777777783</v>
      </c>
      <c r="N21" t="str">
        <f t="shared" si="1"/>
        <v>Yes</v>
      </c>
      <c r="O21">
        <f t="shared" si="2"/>
        <v>566</v>
      </c>
      <c r="P21">
        <f t="shared" si="6"/>
        <v>2020</v>
      </c>
      <c r="Q21">
        <f t="shared" si="3"/>
        <v>28.02</v>
      </c>
      <c r="R21" t="str">
        <f t="shared" si="7"/>
        <v>Aer Lingus</v>
      </c>
      <c r="S21">
        <f t="shared" si="4"/>
        <v>48</v>
      </c>
      <c r="T21" t="str">
        <f t="shared" si="5"/>
        <v>Leeds Bradford</v>
      </c>
      <c r="U21" t="str">
        <f t="shared" si="8"/>
        <v>Other</v>
      </c>
    </row>
    <row r="22" spans="1:21" x14ac:dyDescent="0.35">
      <c r="A22" t="s">
        <v>22</v>
      </c>
      <c r="B22" t="s">
        <v>61</v>
      </c>
      <c r="C22" t="s">
        <v>28</v>
      </c>
      <c r="D22" t="s">
        <v>62</v>
      </c>
      <c r="E22" s="1">
        <v>43616.805555555555</v>
      </c>
      <c r="F22" t="s">
        <v>16</v>
      </c>
      <c r="G22" t="s">
        <v>17</v>
      </c>
      <c r="H22">
        <v>5</v>
      </c>
      <c r="I22" t="s">
        <v>26</v>
      </c>
      <c r="J22" s="2">
        <v>43616</v>
      </c>
      <c r="K22" s="3">
        <v>0.80555555555555547</v>
      </c>
      <c r="L22" s="3">
        <f t="shared" si="0"/>
        <v>0.80555555555555547</v>
      </c>
      <c r="M22" s="3">
        <v>0.80902777777777779</v>
      </c>
      <c r="N22" t="str">
        <f t="shared" si="1"/>
        <v>No</v>
      </c>
      <c r="O22">
        <f t="shared" si="2"/>
        <v>520</v>
      </c>
      <c r="P22">
        <f t="shared" si="6"/>
        <v>1663</v>
      </c>
      <c r="Q22">
        <f t="shared" si="3"/>
        <v>31.27</v>
      </c>
      <c r="R22" t="str">
        <f t="shared" si="7"/>
        <v>Ryanair</v>
      </c>
      <c r="S22">
        <f t="shared" si="4"/>
        <v>171</v>
      </c>
      <c r="T22" t="str">
        <f t="shared" si="5"/>
        <v>London</v>
      </c>
      <c r="U22" t="str">
        <f t="shared" si="8"/>
        <v>London</v>
      </c>
    </row>
    <row r="23" spans="1:21" x14ac:dyDescent="0.35">
      <c r="A23" t="s">
        <v>22</v>
      </c>
      <c r="B23" t="s">
        <v>63</v>
      </c>
      <c r="C23" t="s">
        <v>28</v>
      </c>
      <c r="D23" t="s">
        <v>64</v>
      </c>
      <c r="E23" s="1">
        <v>43616.809027777781</v>
      </c>
      <c r="F23" t="s">
        <v>16</v>
      </c>
      <c r="G23" t="s">
        <v>17</v>
      </c>
      <c r="H23">
        <v>10</v>
      </c>
      <c r="I23" t="s">
        <v>18</v>
      </c>
      <c r="J23" s="2">
        <v>43616</v>
      </c>
      <c r="K23" s="3">
        <v>0.80902777777777779</v>
      </c>
      <c r="L23" s="3">
        <f t="shared" si="0"/>
        <v>0.8125</v>
      </c>
      <c r="M23" s="3">
        <v>0.81597222222222221</v>
      </c>
      <c r="N23" t="str">
        <f t="shared" si="1"/>
        <v>No</v>
      </c>
      <c r="O23">
        <f t="shared" si="2"/>
        <v>520</v>
      </c>
      <c r="P23">
        <f t="shared" si="6"/>
        <v>1663</v>
      </c>
      <c r="Q23">
        <f t="shared" si="3"/>
        <v>31.27</v>
      </c>
      <c r="R23" t="str">
        <f t="shared" si="7"/>
        <v>Ryanair</v>
      </c>
      <c r="S23">
        <f t="shared" si="4"/>
        <v>7</v>
      </c>
      <c r="T23" t="str">
        <f t="shared" si="5"/>
        <v>Brussels South</v>
      </c>
      <c r="U23" t="str">
        <f t="shared" si="8"/>
        <v>Other</v>
      </c>
    </row>
    <row r="24" spans="1:21" x14ac:dyDescent="0.35">
      <c r="A24" t="s">
        <v>22</v>
      </c>
      <c r="B24" t="s">
        <v>65</v>
      </c>
      <c r="C24" t="s">
        <v>28</v>
      </c>
      <c r="D24" t="s">
        <v>66</v>
      </c>
      <c r="E24" s="1">
        <v>43616.809027777781</v>
      </c>
      <c r="F24" t="s">
        <v>16</v>
      </c>
      <c r="G24" t="s">
        <v>17</v>
      </c>
      <c r="H24">
        <v>10</v>
      </c>
      <c r="I24" t="s">
        <v>18</v>
      </c>
      <c r="J24" s="2">
        <v>43616</v>
      </c>
      <c r="K24" s="3">
        <v>0.80902777777777779</v>
      </c>
      <c r="L24" s="3">
        <f t="shared" si="0"/>
        <v>0.8125</v>
      </c>
      <c r="M24" s="3">
        <v>0.81597222222222221</v>
      </c>
      <c r="N24" t="str">
        <f t="shared" si="1"/>
        <v>No</v>
      </c>
      <c r="O24">
        <f t="shared" si="2"/>
        <v>520</v>
      </c>
      <c r="P24">
        <f t="shared" si="6"/>
        <v>1663</v>
      </c>
      <c r="Q24">
        <f t="shared" si="3"/>
        <v>31.27</v>
      </c>
      <c r="R24" t="str">
        <f t="shared" si="7"/>
        <v>Ryanair</v>
      </c>
      <c r="S24">
        <f t="shared" si="4"/>
        <v>22</v>
      </c>
      <c r="T24" t="str">
        <f t="shared" si="5"/>
        <v>Paris-BVA</v>
      </c>
      <c r="U24" t="str">
        <f t="shared" si="8"/>
        <v>Other</v>
      </c>
    </row>
    <row r="25" spans="1:21" x14ac:dyDescent="0.35">
      <c r="A25" t="s">
        <v>22</v>
      </c>
      <c r="B25" t="s">
        <v>67</v>
      </c>
      <c r="C25" t="s">
        <v>68</v>
      </c>
      <c r="D25" t="s">
        <v>69</v>
      </c>
      <c r="E25" s="1">
        <v>43616.8125</v>
      </c>
      <c r="F25" t="s">
        <v>16</v>
      </c>
      <c r="G25" t="s">
        <v>17</v>
      </c>
      <c r="H25">
        <v>8</v>
      </c>
      <c r="I25" t="s">
        <v>26</v>
      </c>
      <c r="J25" s="2">
        <v>43616</v>
      </c>
      <c r="K25" s="3">
        <v>0.8125</v>
      </c>
      <c r="L25" s="3">
        <f t="shared" si="0"/>
        <v>0.8125</v>
      </c>
      <c r="M25" s="3">
        <v>0.81805555555555554</v>
      </c>
      <c r="N25" t="str">
        <f t="shared" si="1"/>
        <v>No</v>
      </c>
      <c r="O25">
        <f t="shared" si="2"/>
        <v>4</v>
      </c>
      <c r="P25">
        <f t="shared" si="6"/>
        <v>17</v>
      </c>
      <c r="Q25">
        <f t="shared" si="3"/>
        <v>23.53</v>
      </c>
      <c r="R25" t="str">
        <f t="shared" si="7"/>
        <v>Other</v>
      </c>
      <c r="S25">
        <f t="shared" si="4"/>
        <v>19</v>
      </c>
      <c r="T25" t="str">
        <f t="shared" si="5"/>
        <v>Luxembourg</v>
      </c>
      <c r="U25" t="str">
        <f t="shared" si="8"/>
        <v>Other</v>
      </c>
    </row>
    <row r="26" spans="1:21" x14ac:dyDescent="0.35">
      <c r="A26" t="s">
        <v>22</v>
      </c>
      <c r="B26" t="s">
        <v>70</v>
      </c>
      <c r="C26" t="s">
        <v>28</v>
      </c>
      <c r="D26" t="s">
        <v>71</v>
      </c>
      <c r="E26" s="1">
        <v>43616.815972222219</v>
      </c>
      <c r="F26" t="s">
        <v>16</v>
      </c>
      <c r="G26" t="s">
        <v>17</v>
      </c>
      <c r="H26">
        <v>32</v>
      </c>
      <c r="I26" t="s">
        <v>21</v>
      </c>
      <c r="J26" s="2">
        <v>43616</v>
      </c>
      <c r="K26" s="3">
        <v>0.81597222222222221</v>
      </c>
      <c r="L26" s="3">
        <f t="shared" si="0"/>
        <v>0.81944444444444442</v>
      </c>
      <c r="M26" s="3">
        <v>0.83819444444444446</v>
      </c>
      <c r="N26" t="str">
        <f t="shared" si="1"/>
        <v>Yes</v>
      </c>
      <c r="O26">
        <f t="shared" si="2"/>
        <v>520</v>
      </c>
      <c r="P26">
        <f t="shared" si="6"/>
        <v>1663</v>
      </c>
      <c r="Q26">
        <f t="shared" si="3"/>
        <v>31.27</v>
      </c>
      <c r="R26" t="str">
        <f t="shared" si="7"/>
        <v>Ryanair</v>
      </c>
      <c r="S26">
        <f t="shared" si="4"/>
        <v>38</v>
      </c>
      <c r="T26" t="str">
        <f t="shared" si="5"/>
        <v>Newcastle</v>
      </c>
      <c r="U26" t="str">
        <f t="shared" si="8"/>
        <v>Other</v>
      </c>
    </row>
    <row r="27" spans="1:21" x14ac:dyDescent="0.35">
      <c r="A27" t="s">
        <v>12</v>
      </c>
      <c r="B27" t="s">
        <v>52</v>
      </c>
      <c r="C27" t="s">
        <v>14</v>
      </c>
      <c r="D27" t="s">
        <v>72</v>
      </c>
      <c r="E27" s="1">
        <v>43616.815972222219</v>
      </c>
      <c r="F27" t="s">
        <v>16</v>
      </c>
      <c r="G27" t="s">
        <v>17</v>
      </c>
      <c r="H27">
        <v>57</v>
      </c>
      <c r="I27" t="s">
        <v>21</v>
      </c>
      <c r="J27" s="2">
        <v>43616</v>
      </c>
      <c r="K27" s="3">
        <v>0.81597222222222221</v>
      </c>
      <c r="L27" s="3">
        <f t="shared" si="0"/>
        <v>0.81944444444444442</v>
      </c>
      <c r="M27" s="3">
        <v>0.85555555555555562</v>
      </c>
      <c r="N27" t="str">
        <f t="shared" si="1"/>
        <v>Yes</v>
      </c>
      <c r="O27">
        <f t="shared" si="2"/>
        <v>566</v>
      </c>
      <c r="P27">
        <f t="shared" si="6"/>
        <v>2020</v>
      </c>
      <c r="Q27">
        <f t="shared" si="3"/>
        <v>28.02</v>
      </c>
      <c r="R27" t="str">
        <f t="shared" si="7"/>
        <v>Aer Lingus</v>
      </c>
      <c r="S27">
        <f t="shared" si="4"/>
        <v>138</v>
      </c>
      <c r="T27" t="str">
        <f t="shared" si="5"/>
        <v>Manchester</v>
      </c>
      <c r="U27" t="str">
        <f t="shared" si="8"/>
        <v>Manchester</v>
      </c>
    </row>
    <row r="28" spans="1:21" x14ac:dyDescent="0.35">
      <c r="A28" t="s">
        <v>22</v>
      </c>
      <c r="B28" t="s">
        <v>73</v>
      </c>
      <c r="C28" t="s">
        <v>28</v>
      </c>
      <c r="D28" t="s">
        <v>74</v>
      </c>
      <c r="E28" s="1">
        <v>43616.819444444445</v>
      </c>
      <c r="F28" t="s">
        <v>16</v>
      </c>
      <c r="G28" t="s">
        <v>17</v>
      </c>
      <c r="H28">
        <v>37</v>
      </c>
      <c r="I28" t="s">
        <v>21</v>
      </c>
      <c r="J28" s="2">
        <v>43616</v>
      </c>
      <c r="K28" s="3">
        <v>0.81944444444444453</v>
      </c>
      <c r="L28" s="3">
        <f t="shared" si="0"/>
        <v>0.81944444444444442</v>
      </c>
      <c r="M28" s="3">
        <v>0.84513888888888899</v>
      </c>
      <c r="N28" t="str">
        <f t="shared" si="1"/>
        <v>Yes</v>
      </c>
      <c r="O28">
        <f t="shared" si="2"/>
        <v>520</v>
      </c>
      <c r="P28">
        <f t="shared" si="6"/>
        <v>1663</v>
      </c>
      <c r="Q28">
        <f t="shared" si="3"/>
        <v>31.27</v>
      </c>
      <c r="R28" t="str">
        <f t="shared" si="7"/>
        <v>Ryanair</v>
      </c>
      <c r="S28">
        <f t="shared" si="4"/>
        <v>82</v>
      </c>
      <c r="T28" t="str">
        <f t="shared" si="5"/>
        <v>Bristol</v>
      </c>
      <c r="U28" t="str">
        <f t="shared" si="8"/>
        <v>Bristol</v>
      </c>
    </row>
    <row r="29" spans="1:21" x14ac:dyDescent="0.35">
      <c r="A29" t="s">
        <v>22</v>
      </c>
      <c r="B29" t="s">
        <v>75</v>
      </c>
      <c r="C29" t="s">
        <v>28</v>
      </c>
      <c r="D29" t="s">
        <v>76</v>
      </c>
      <c r="E29" s="1">
        <v>43616.819444444445</v>
      </c>
      <c r="F29" t="s">
        <v>16</v>
      </c>
      <c r="G29" t="s">
        <v>17</v>
      </c>
      <c r="H29">
        <v>13</v>
      </c>
      <c r="I29" t="s">
        <v>18</v>
      </c>
      <c r="J29" s="2">
        <v>43616</v>
      </c>
      <c r="K29" s="3">
        <v>0.81944444444444453</v>
      </c>
      <c r="L29" s="3">
        <f t="shared" si="0"/>
        <v>0.81944444444444442</v>
      </c>
      <c r="M29" s="3">
        <v>0.82847222222222217</v>
      </c>
      <c r="N29" t="str">
        <f t="shared" si="1"/>
        <v>No</v>
      </c>
      <c r="O29">
        <f t="shared" si="2"/>
        <v>520</v>
      </c>
      <c r="P29">
        <f t="shared" si="6"/>
        <v>1663</v>
      </c>
      <c r="Q29">
        <f t="shared" si="3"/>
        <v>31.27</v>
      </c>
      <c r="R29" t="str">
        <f t="shared" si="7"/>
        <v>Ryanair</v>
      </c>
      <c r="S29">
        <f t="shared" si="4"/>
        <v>23</v>
      </c>
      <c r="T29" t="str">
        <f t="shared" si="5"/>
        <v>East Midlands</v>
      </c>
      <c r="U29" t="str">
        <f t="shared" si="8"/>
        <v>Other</v>
      </c>
    </row>
    <row r="30" spans="1:21" x14ac:dyDescent="0.35">
      <c r="A30" t="s">
        <v>22</v>
      </c>
      <c r="B30" t="s">
        <v>42</v>
      </c>
      <c r="C30" t="s">
        <v>77</v>
      </c>
      <c r="D30" t="s">
        <v>78</v>
      </c>
      <c r="E30" s="1">
        <v>43616.826388888891</v>
      </c>
      <c r="F30" t="s">
        <v>16</v>
      </c>
      <c r="G30" t="s">
        <v>17</v>
      </c>
      <c r="H30">
        <v>13</v>
      </c>
      <c r="I30" t="s">
        <v>18</v>
      </c>
      <c r="J30" s="2">
        <v>43616</v>
      </c>
      <c r="K30" s="3">
        <v>0.82638888888888884</v>
      </c>
      <c r="L30" s="3">
        <f t="shared" si="0"/>
        <v>0.82638888888888884</v>
      </c>
      <c r="M30" s="3">
        <v>0.8354166666666667</v>
      </c>
      <c r="N30" t="str">
        <f t="shared" si="1"/>
        <v>No</v>
      </c>
      <c r="O30">
        <f t="shared" si="2"/>
        <v>40</v>
      </c>
      <c r="P30">
        <f t="shared" si="6"/>
        <v>143</v>
      </c>
      <c r="Q30">
        <f t="shared" si="3"/>
        <v>27.97</v>
      </c>
      <c r="R30" t="str">
        <f t="shared" si="7"/>
        <v>British Airways</v>
      </c>
      <c r="S30">
        <f t="shared" si="4"/>
        <v>238</v>
      </c>
      <c r="T30" t="str">
        <f t="shared" si="5"/>
        <v>London</v>
      </c>
      <c r="U30" t="str">
        <f t="shared" si="8"/>
        <v>London</v>
      </c>
    </row>
    <row r="31" spans="1:21" x14ac:dyDescent="0.35">
      <c r="A31" t="s">
        <v>22</v>
      </c>
      <c r="B31" t="s">
        <v>79</v>
      </c>
      <c r="C31" t="s">
        <v>80</v>
      </c>
      <c r="D31" t="s">
        <v>81</v>
      </c>
      <c r="E31" s="1">
        <v>43616.826388888891</v>
      </c>
      <c r="F31" t="s">
        <v>16</v>
      </c>
      <c r="G31" t="s">
        <v>17</v>
      </c>
      <c r="H31">
        <v>3</v>
      </c>
      <c r="I31" t="s">
        <v>26</v>
      </c>
      <c r="J31" s="2">
        <v>43616</v>
      </c>
      <c r="K31" s="3">
        <v>0.82638888888888884</v>
      </c>
      <c r="L31" s="3">
        <f t="shared" si="0"/>
        <v>0.82638888888888884</v>
      </c>
      <c r="M31" s="3">
        <v>0.82847222222222217</v>
      </c>
      <c r="N31" t="str">
        <f t="shared" si="1"/>
        <v>No</v>
      </c>
      <c r="O31">
        <f t="shared" si="2"/>
        <v>4</v>
      </c>
      <c r="P31">
        <f t="shared" si="6"/>
        <v>17</v>
      </c>
      <c r="Q31">
        <f t="shared" si="3"/>
        <v>23.53</v>
      </c>
      <c r="R31" t="str">
        <f t="shared" si="7"/>
        <v>Other</v>
      </c>
      <c r="S31">
        <f t="shared" si="4"/>
        <v>16</v>
      </c>
      <c r="T31" t="str">
        <f t="shared" si="5"/>
        <v>Paris-Orly</v>
      </c>
      <c r="U31" t="str">
        <f t="shared" si="8"/>
        <v>Other</v>
      </c>
    </row>
    <row r="32" spans="1:21" x14ac:dyDescent="0.35">
      <c r="A32" t="s">
        <v>22</v>
      </c>
      <c r="B32" t="s">
        <v>82</v>
      </c>
      <c r="C32" t="s">
        <v>28</v>
      </c>
      <c r="D32" t="s">
        <v>83</v>
      </c>
      <c r="E32" s="1">
        <v>43616.833333333336</v>
      </c>
      <c r="F32" t="s">
        <v>16</v>
      </c>
      <c r="G32" t="s">
        <v>17</v>
      </c>
      <c r="H32">
        <v>0</v>
      </c>
      <c r="I32" t="s">
        <v>26</v>
      </c>
      <c r="J32" s="2">
        <v>43616</v>
      </c>
      <c r="K32" s="3">
        <v>0.83333333333333337</v>
      </c>
      <c r="L32" s="3">
        <f t="shared" si="0"/>
        <v>0.83333333333333326</v>
      </c>
      <c r="M32" s="3">
        <v>0.83333333333333337</v>
      </c>
      <c r="N32" t="str">
        <f t="shared" si="1"/>
        <v>No</v>
      </c>
      <c r="O32">
        <f t="shared" si="2"/>
        <v>520</v>
      </c>
      <c r="P32">
        <f t="shared" si="6"/>
        <v>1663</v>
      </c>
      <c r="Q32">
        <f t="shared" si="3"/>
        <v>31.27</v>
      </c>
      <c r="R32" t="str">
        <f t="shared" si="7"/>
        <v>Ryanair</v>
      </c>
      <c r="S32">
        <f t="shared" si="4"/>
        <v>97</v>
      </c>
      <c r="T32" t="str">
        <f t="shared" si="5"/>
        <v>Faro</v>
      </c>
      <c r="U32" t="str">
        <f t="shared" si="8"/>
        <v>Faro</v>
      </c>
    </row>
    <row r="33" spans="1:21" x14ac:dyDescent="0.35">
      <c r="A33" t="s">
        <v>22</v>
      </c>
      <c r="B33" t="s">
        <v>84</v>
      </c>
      <c r="C33" t="s">
        <v>28</v>
      </c>
      <c r="D33" t="s">
        <v>85</v>
      </c>
      <c r="E33" s="1">
        <v>43616.840277777781</v>
      </c>
      <c r="F33" t="s">
        <v>16</v>
      </c>
      <c r="G33" t="s">
        <v>17</v>
      </c>
      <c r="H33">
        <v>1</v>
      </c>
      <c r="I33" t="s">
        <v>26</v>
      </c>
      <c r="J33" s="2">
        <v>43616</v>
      </c>
      <c r="K33" s="3">
        <v>0.84027777777777779</v>
      </c>
      <c r="L33" s="3">
        <f t="shared" si="0"/>
        <v>0.84027777777777768</v>
      </c>
      <c r="M33" s="3">
        <v>0.84097222222222223</v>
      </c>
      <c r="N33" t="str">
        <f t="shared" si="1"/>
        <v>No</v>
      </c>
      <c r="O33">
        <f t="shared" si="2"/>
        <v>520</v>
      </c>
      <c r="P33">
        <f t="shared" si="6"/>
        <v>1663</v>
      </c>
      <c r="Q33">
        <f t="shared" si="3"/>
        <v>31.27</v>
      </c>
      <c r="R33" t="str">
        <f t="shared" si="7"/>
        <v>Ryanair</v>
      </c>
      <c r="S33">
        <f t="shared" si="4"/>
        <v>11</v>
      </c>
      <c r="T33" t="str">
        <f t="shared" si="5"/>
        <v>Warsaw</v>
      </c>
      <c r="U33" t="str">
        <f t="shared" si="8"/>
        <v>Other</v>
      </c>
    </row>
    <row r="34" spans="1:21" x14ac:dyDescent="0.35">
      <c r="A34" t="s">
        <v>12</v>
      </c>
      <c r="B34" t="s">
        <v>42</v>
      </c>
      <c r="C34" t="s">
        <v>14</v>
      </c>
      <c r="D34" t="s">
        <v>86</v>
      </c>
      <c r="E34" s="1">
        <v>43616.840277777781</v>
      </c>
      <c r="F34" t="s">
        <v>16</v>
      </c>
      <c r="G34" t="s">
        <v>17</v>
      </c>
      <c r="H34">
        <v>16</v>
      </c>
      <c r="I34" t="s">
        <v>18</v>
      </c>
      <c r="J34" s="2">
        <v>43616</v>
      </c>
      <c r="K34" s="3">
        <v>0.84027777777777779</v>
      </c>
      <c r="L34" s="3">
        <f t="shared" si="0"/>
        <v>0.84027777777777768</v>
      </c>
      <c r="M34" s="3">
        <v>0.85138888888888886</v>
      </c>
      <c r="N34" t="str">
        <f t="shared" si="1"/>
        <v>No</v>
      </c>
      <c r="O34">
        <f t="shared" si="2"/>
        <v>566</v>
      </c>
      <c r="P34">
        <f t="shared" si="6"/>
        <v>2020</v>
      </c>
      <c r="Q34">
        <f t="shared" si="3"/>
        <v>28.02</v>
      </c>
      <c r="R34" t="str">
        <f t="shared" si="7"/>
        <v>Aer Lingus</v>
      </c>
      <c r="S34">
        <f t="shared" si="4"/>
        <v>238</v>
      </c>
      <c r="T34" t="str">
        <f t="shared" si="5"/>
        <v>London</v>
      </c>
      <c r="U34" t="str">
        <f t="shared" si="8"/>
        <v>London</v>
      </c>
    </row>
    <row r="35" spans="1:21" x14ac:dyDescent="0.35">
      <c r="A35" t="s">
        <v>22</v>
      </c>
      <c r="B35" t="s">
        <v>38</v>
      </c>
      <c r="C35" t="s">
        <v>28</v>
      </c>
      <c r="D35" t="s">
        <v>87</v>
      </c>
      <c r="E35" s="1">
        <v>43616.847222222219</v>
      </c>
      <c r="F35" t="s">
        <v>16</v>
      </c>
      <c r="G35" t="s">
        <v>17</v>
      </c>
      <c r="H35">
        <v>26</v>
      </c>
      <c r="I35" t="s">
        <v>46</v>
      </c>
      <c r="J35" s="2">
        <v>43616</v>
      </c>
      <c r="K35" s="3">
        <v>0.84722222222222221</v>
      </c>
      <c r="L35" s="3">
        <f t="shared" si="0"/>
        <v>0.84722222222222221</v>
      </c>
      <c r="M35" s="3">
        <v>0.8652777777777777</v>
      </c>
      <c r="N35" t="str">
        <f t="shared" si="1"/>
        <v>Yes</v>
      </c>
      <c r="O35">
        <f t="shared" si="2"/>
        <v>520</v>
      </c>
      <c r="P35">
        <f t="shared" si="6"/>
        <v>1663</v>
      </c>
      <c r="Q35">
        <f t="shared" si="3"/>
        <v>31.27</v>
      </c>
      <c r="R35" t="str">
        <f t="shared" si="7"/>
        <v>Ryanair</v>
      </c>
      <c r="S35">
        <f t="shared" si="4"/>
        <v>92</v>
      </c>
      <c r="T35" t="str">
        <f t="shared" si="5"/>
        <v>London</v>
      </c>
      <c r="U35" t="str">
        <f t="shared" si="8"/>
        <v>London</v>
      </c>
    </row>
    <row r="36" spans="1:21" x14ac:dyDescent="0.35">
      <c r="A36" t="s">
        <v>22</v>
      </c>
      <c r="B36" t="s">
        <v>13</v>
      </c>
      <c r="C36" t="s">
        <v>28</v>
      </c>
      <c r="D36" t="s">
        <v>88</v>
      </c>
      <c r="E36" s="1">
        <v>43616.854166666664</v>
      </c>
      <c r="F36" t="s">
        <v>16</v>
      </c>
      <c r="G36" t="s">
        <v>17</v>
      </c>
      <c r="H36">
        <v>14</v>
      </c>
      <c r="I36" t="s">
        <v>18</v>
      </c>
      <c r="J36" s="2">
        <v>43616</v>
      </c>
      <c r="K36" s="3">
        <v>0.85416666666666663</v>
      </c>
      <c r="L36" s="3">
        <f t="shared" si="0"/>
        <v>0.85416666666666663</v>
      </c>
      <c r="M36" s="3">
        <v>0.86388888888888893</v>
      </c>
      <c r="N36" t="str">
        <f t="shared" si="1"/>
        <v>No</v>
      </c>
      <c r="O36">
        <f t="shared" si="2"/>
        <v>520</v>
      </c>
      <c r="P36">
        <f t="shared" si="6"/>
        <v>1663</v>
      </c>
      <c r="Q36">
        <f t="shared" si="3"/>
        <v>31.27</v>
      </c>
      <c r="R36" t="str">
        <f t="shared" si="7"/>
        <v>Ryanair</v>
      </c>
      <c r="S36">
        <f t="shared" si="4"/>
        <v>107</v>
      </c>
      <c r="T36" t="str">
        <f t="shared" si="5"/>
        <v>Glasgow</v>
      </c>
      <c r="U36" t="str">
        <f t="shared" si="8"/>
        <v>Glasgow</v>
      </c>
    </row>
    <row r="37" spans="1:21" x14ac:dyDescent="0.35">
      <c r="A37" t="s">
        <v>22</v>
      </c>
      <c r="B37" t="s">
        <v>52</v>
      </c>
      <c r="C37" t="s">
        <v>28</v>
      </c>
      <c r="D37" t="s">
        <v>89</v>
      </c>
      <c r="E37" s="1">
        <v>43616.854166666664</v>
      </c>
      <c r="F37" t="s">
        <v>16</v>
      </c>
      <c r="G37" t="s">
        <v>17</v>
      </c>
      <c r="H37">
        <v>10</v>
      </c>
      <c r="I37" t="s">
        <v>18</v>
      </c>
      <c r="J37" s="2">
        <v>43616</v>
      </c>
      <c r="K37" s="3">
        <v>0.85416666666666663</v>
      </c>
      <c r="L37" s="3">
        <f t="shared" si="0"/>
        <v>0.85416666666666663</v>
      </c>
      <c r="M37" s="3">
        <v>0.86111111111111116</v>
      </c>
      <c r="N37" t="str">
        <f t="shared" si="1"/>
        <v>No</v>
      </c>
      <c r="O37">
        <f t="shared" si="2"/>
        <v>520</v>
      </c>
      <c r="P37">
        <f t="shared" si="6"/>
        <v>1663</v>
      </c>
      <c r="Q37">
        <f t="shared" si="3"/>
        <v>31.27</v>
      </c>
      <c r="R37" t="str">
        <f t="shared" si="7"/>
        <v>Ryanair</v>
      </c>
      <c r="S37">
        <f t="shared" si="4"/>
        <v>138</v>
      </c>
      <c r="T37" t="str">
        <f t="shared" si="5"/>
        <v>Manchester</v>
      </c>
      <c r="U37" t="str">
        <f t="shared" si="8"/>
        <v>Manchester</v>
      </c>
    </row>
    <row r="38" spans="1:21" x14ac:dyDescent="0.35">
      <c r="A38" t="s">
        <v>12</v>
      </c>
      <c r="B38" t="s">
        <v>90</v>
      </c>
      <c r="C38" t="s">
        <v>91</v>
      </c>
      <c r="D38" t="s">
        <v>92</v>
      </c>
      <c r="E38" s="1">
        <v>43616.857638888891</v>
      </c>
      <c r="F38" t="s">
        <v>16</v>
      </c>
      <c r="G38" t="s">
        <v>17</v>
      </c>
      <c r="H38">
        <v>28</v>
      </c>
      <c r="I38" t="s">
        <v>46</v>
      </c>
      <c r="J38" s="2">
        <v>43616</v>
      </c>
      <c r="K38" s="3">
        <v>0.85763888888888884</v>
      </c>
      <c r="L38" s="3">
        <f t="shared" si="0"/>
        <v>0.86111111111111105</v>
      </c>
      <c r="M38" s="3">
        <v>0.87708333333333333</v>
      </c>
      <c r="N38" t="str">
        <f t="shared" si="1"/>
        <v>Yes</v>
      </c>
      <c r="O38">
        <f t="shared" si="2"/>
        <v>18</v>
      </c>
      <c r="P38">
        <f t="shared" si="6"/>
        <v>61</v>
      </c>
      <c r="Q38">
        <f t="shared" si="3"/>
        <v>29.51</v>
      </c>
      <c r="R38" t="str">
        <f t="shared" si="7"/>
        <v>Other</v>
      </c>
      <c r="S38">
        <f t="shared" si="4"/>
        <v>21</v>
      </c>
      <c r="T38" t="str">
        <f t="shared" si="5"/>
        <v>Oslo</v>
      </c>
      <c r="U38" t="str">
        <f t="shared" si="8"/>
        <v>Other</v>
      </c>
    </row>
    <row r="39" spans="1:21" x14ac:dyDescent="0.35">
      <c r="A39" t="s">
        <v>22</v>
      </c>
      <c r="B39" t="s">
        <v>93</v>
      </c>
      <c r="C39" t="s">
        <v>28</v>
      </c>
      <c r="D39" t="s">
        <v>94</v>
      </c>
      <c r="E39" s="1">
        <v>43616.857638888891</v>
      </c>
      <c r="F39" t="s">
        <v>16</v>
      </c>
      <c r="G39" t="s">
        <v>17</v>
      </c>
      <c r="H39">
        <v>43</v>
      </c>
      <c r="I39" t="s">
        <v>21</v>
      </c>
      <c r="J39" s="2">
        <v>43616</v>
      </c>
      <c r="K39" s="3">
        <v>0.85763888888888884</v>
      </c>
      <c r="L39" s="3">
        <f t="shared" si="0"/>
        <v>0.86111111111111105</v>
      </c>
      <c r="M39" s="3">
        <v>0.88750000000000007</v>
      </c>
      <c r="N39" t="str">
        <f t="shared" si="1"/>
        <v>Yes</v>
      </c>
      <c r="O39">
        <f t="shared" si="2"/>
        <v>520</v>
      </c>
      <c r="P39">
        <f t="shared" si="6"/>
        <v>1663</v>
      </c>
      <c r="Q39">
        <f t="shared" si="3"/>
        <v>31.27</v>
      </c>
      <c r="R39" t="str">
        <f t="shared" si="7"/>
        <v>Ryanair</v>
      </c>
      <c r="S39">
        <f t="shared" si="4"/>
        <v>125</v>
      </c>
      <c r="T39" t="str">
        <f t="shared" si="5"/>
        <v>Birmingham</v>
      </c>
      <c r="U39" t="str">
        <f t="shared" si="8"/>
        <v>Birmingham</v>
      </c>
    </row>
    <row r="40" spans="1:21" x14ac:dyDescent="0.35">
      <c r="A40" t="s">
        <v>22</v>
      </c>
      <c r="B40" t="s">
        <v>42</v>
      </c>
      <c r="C40" t="s">
        <v>77</v>
      </c>
      <c r="D40" t="s">
        <v>95</v>
      </c>
      <c r="E40" s="1">
        <v>43616.864583333336</v>
      </c>
      <c r="F40" t="s">
        <v>16</v>
      </c>
      <c r="G40" t="s">
        <v>17</v>
      </c>
      <c r="H40">
        <v>10</v>
      </c>
      <c r="I40" t="s">
        <v>18</v>
      </c>
      <c r="J40" s="2">
        <v>43616</v>
      </c>
      <c r="K40" s="3">
        <v>0.86458333333333337</v>
      </c>
      <c r="L40" s="3">
        <f t="shared" si="0"/>
        <v>0.86805555555555547</v>
      </c>
      <c r="M40" s="3">
        <v>0.87152777777777779</v>
      </c>
      <c r="N40" t="str">
        <f t="shared" si="1"/>
        <v>No</v>
      </c>
      <c r="O40">
        <f t="shared" si="2"/>
        <v>40</v>
      </c>
      <c r="P40">
        <f t="shared" si="6"/>
        <v>143</v>
      </c>
      <c r="Q40">
        <f t="shared" si="3"/>
        <v>27.97</v>
      </c>
      <c r="R40" t="str">
        <f t="shared" si="7"/>
        <v>British Airways</v>
      </c>
      <c r="S40">
        <f t="shared" si="4"/>
        <v>238</v>
      </c>
      <c r="T40" t="str">
        <f t="shared" si="5"/>
        <v>London</v>
      </c>
      <c r="U40" t="str">
        <f t="shared" si="8"/>
        <v>London</v>
      </c>
    </row>
    <row r="41" spans="1:21" x14ac:dyDescent="0.35">
      <c r="A41" t="s">
        <v>22</v>
      </c>
      <c r="B41" t="s">
        <v>50</v>
      </c>
      <c r="C41" t="s">
        <v>96</v>
      </c>
      <c r="D41" t="s">
        <v>97</v>
      </c>
      <c r="E41" s="1">
        <v>43616.864583333336</v>
      </c>
      <c r="F41" t="s">
        <v>16</v>
      </c>
      <c r="G41" t="s">
        <v>17</v>
      </c>
      <c r="H41">
        <v>19</v>
      </c>
      <c r="I41" t="s">
        <v>18</v>
      </c>
      <c r="J41" s="2">
        <v>43616</v>
      </c>
      <c r="K41" s="3">
        <v>0.86458333333333337</v>
      </c>
      <c r="L41" s="3">
        <f t="shared" si="0"/>
        <v>0.86805555555555547</v>
      </c>
      <c r="M41" s="3">
        <v>0.87777777777777777</v>
      </c>
      <c r="N41" t="str">
        <f t="shared" si="1"/>
        <v>No</v>
      </c>
      <c r="O41">
        <f t="shared" si="2"/>
        <v>50</v>
      </c>
      <c r="P41">
        <f t="shared" si="6"/>
        <v>97</v>
      </c>
      <c r="Q41">
        <f t="shared" si="3"/>
        <v>51.55</v>
      </c>
      <c r="R41" t="str">
        <f t="shared" si="7"/>
        <v>Other</v>
      </c>
      <c r="S41">
        <f t="shared" si="4"/>
        <v>222</v>
      </c>
      <c r="T41" t="str">
        <f t="shared" si="5"/>
        <v>Amsterdam</v>
      </c>
      <c r="U41" t="str">
        <f t="shared" si="8"/>
        <v>Amsterdam</v>
      </c>
    </row>
    <row r="42" spans="1:21" x14ac:dyDescent="0.35">
      <c r="A42" t="s">
        <v>22</v>
      </c>
      <c r="B42" t="s">
        <v>98</v>
      </c>
      <c r="C42" t="s">
        <v>99</v>
      </c>
      <c r="D42" t="s">
        <v>100</v>
      </c>
      <c r="E42" s="1">
        <v>43616.868055555555</v>
      </c>
      <c r="F42" t="s">
        <v>16</v>
      </c>
      <c r="G42" t="s">
        <v>17</v>
      </c>
      <c r="H42">
        <v>62</v>
      </c>
      <c r="I42" t="s">
        <v>21</v>
      </c>
      <c r="J42" s="2">
        <v>43616</v>
      </c>
      <c r="K42" s="3">
        <v>0.86805555555555547</v>
      </c>
      <c r="L42" s="3">
        <f t="shared" si="0"/>
        <v>0.86805555555555547</v>
      </c>
      <c r="M42" s="3">
        <v>0.91111111111111109</v>
      </c>
      <c r="N42" t="str">
        <f t="shared" si="1"/>
        <v>Yes</v>
      </c>
      <c r="O42">
        <f t="shared" si="2"/>
        <v>20</v>
      </c>
      <c r="P42">
        <f t="shared" si="6"/>
        <v>90</v>
      </c>
      <c r="Q42">
        <f t="shared" si="3"/>
        <v>22.22</v>
      </c>
      <c r="R42" t="str">
        <f t="shared" si="7"/>
        <v>Other</v>
      </c>
      <c r="S42">
        <f t="shared" si="4"/>
        <v>38</v>
      </c>
      <c r="T42" t="str">
        <f t="shared" si="5"/>
        <v>Southampton</v>
      </c>
      <c r="U42" t="str">
        <f t="shared" si="8"/>
        <v>Other</v>
      </c>
    </row>
    <row r="43" spans="1:21" x14ac:dyDescent="0.35">
      <c r="A43" t="s">
        <v>22</v>
      </c>
      <c r="B43" t="s">
        <v>101</v>
      </c>
      <c r="C43" t="s">
        <v>28</v>
      </c>
      <c r="D43" t="s">
        <v>102</v>
      </c>
      <c r="E43" s="1">
        <v>43616.871527777781</v>
      </c>
      <c r="F43" t="s">
        <v>16</v>
      </c>
      <c r="G43" t="s">
        <v>17</v>
      </c>
      <c r="H43">
        <v>35</v>
      </c>
      <c r="I43" t="s">
        <v>21</v>
      </c>
      <c r="J43" s="2">
        <v>43616</v>
      </c>
      <c r="K43" s="3">
        <v>0.87152777777777779</v>
      </c>
      <c r="L43" s="3">
        <f t="shared" si="0"/>
        <v>0.875</v>
      </c>
      <c r="M43" s="3">
        <v>0.89583333333333337</v>
      </c>
      <c r="N43" t="str">
        <f t="shared" si="1"/>
        <v>Yes</v>
      </c>
      <c r="O43">
        <f t="shared" si="2"/>
        <v>520</v>
      </c>
      <c r="P43">
        <f t="shared" si="6"/>
        <v>1663</v>
      </c>
      <c r="Q43">
        <f t="shared" si="3"/>
        <v>31.27</v>
      </c>
      <c r="R43" t="str">
        <f t="shared" si="7"/>
        <v>Ryanair</v>
      </c>
      <c r="S43">
        <f t="shared" si="4"/>
        <v>158</v>
      </c>
      <c r="T43" t="str">
        <f t="shared" si="5"/>
        <v>Edinburgh</v>
      </c>
      <c r="U43" t="str">
        <f t="shared" si="8"/>
        <v>Edinburgh</v>
      </c>
    </row>
    <row r="44" spans="1:21" x14ac:dyDescent="0.35">
      <c r="A44" t="s">
        <v>22</v>
      </c>
      <c r="B44" t="s">
        <v>103</v>
      </c>
      <c r="C44" t="s">
        <v>28</v>
      </c>
      <c r="D44" t="s">
        <v>104</v>
      </c>
      <c r="E44" s="1">
        <v>43616.871527777781</v>
      </c>
      <c r="F44" t="s">
        <v>16</v>
      </c>
      <c r="G44" t="s">
        <v>17</v>
      </c>
      <c r="H44">
        <v>17</v>
      </c>
      <c r="I44" t="s">
        <v>18</v>
      </c>
      <c r="J44" s="2">
        <v>43616</v>
      </c>
      <c r="K44" s="3">
        <v>0.87152777777777779</v>
      </c>
      <c r="L44" s="3">
        <f t="shared" si="0"/>
        <v>0.875</v>
      </c>
      <c r="M44" s="3">
        <v>0.8833333333333333</v>
      </c>
      <c r="N44" t="str">
        <f t="shared" si="1"/>
        <v>No</v>
      </c>
      <c r="O44">
        <f t="shared" si="2"/>
        <v>520</v>
      </c>
      <c r="P44">
        <f t="shared" si="6"/>
        <v>1663</v>
      </c>
      <c r="Q44">
        <f t="shared" si="3"/>
        <v>31.27</v>
      </c>
      <c r="R44" t="str">
        <f t="shared" si="7"/>
        <v>Ryanair</v>
      </c>
      <c r="S44">
        <f t="shared" si="4"/>
        <v>40</v>
      </c>
      <c r="T44" t="str">
        <f t="shared" si="5"/>
        <v>Liverpool</v>
      </c>
      <c r="U44" t="str">
        <f t="shared" si="8"/>
        <v>Other</v>
      </c>
    </row>
    <row r="45" spans="1:21" x14ac:dyDescent="0.35">
      <c r="A45" t="s">
        <v>12</v>
      </c>
      <c r="B45" t="s">
        <v>42</v>
      </c>
      <c r="C45" t="s">
        <v>14</v>
      </c>
      <c r="D45" t="s">
        <v>105</v>
      </c>
      <c r="E45" s="1">
        <v>43616.881944444445</v>
      </c>
      <c r="F45" t="s">
        <v>16</v>
      </c>
      <c r="G45" t="s">
        <v>17</v>
      </c>
      <c r="H45">
        <v>60</v>
      </c>
      <c r="I45" t="s">
        <v>21</v>
      </c>
      <c r="J45" s="2">
        <v>43616</v>
      </c>
      <c r="K45" s="3">
        <v>0.88194444444444453</v>
      </c>
      <c r="L45" s="3">
        <f t="shared" si="0"/>
        <v>0.88194444444444442</v>
      </c>
      <c r="M45" s="3">
        <v>0.92361111111111116</v>
      </c>
      <c r="N45" t="str">
        <f t="shared" si="1"/>
        <v>Yes</v>
      </c>
      <c r="O45">
        <f t="shared" si="2"/>
        <v>566</v>
      </c>
      <c r="P45">
        <f t="shared" si="6"/>
        <v>2020</v>
      </c>
      <c r="Q45">
        <f t="shared" si="3"/>
        <v>28.02</v>
      </c>
      <c r="R45" t="str">
        <f t="shared" si="7"/>
        <v>Aer Lingus</v>
      </c>
      <c r="S45">
        <f t="shared" si="4"/>
        <v>238</v>
      </c>
      <c r="T45" t="str">
        <f t="shared" si="5"/>
        <v>London</v>
      </c>
      <c r="U45" t="str">
        <f t="shared" si="8"/>
        <v>London</v>
      </c>
    </row>
    <row r="46" spans="1:21" x14ac:dyDescent="0.35">
      <c r="A46" t="s">
        <v>22</v>
      </c>
      <c r="B46" t="s">
        <v>106</v>
      </c>
      <c r="C46" t="s">
        <v>28</v>
      </c>
      <c r="D46" t="s">
        <v>107</v>
      </c>
      <c r="E46" s="1">
        <v>43616.899305555555</v>
      </c>
      <c r="F46" t="s">
        <v>16</v>
      </c>
      <c r="G46" t="s">
        <v>17</v>
      </c>
      <c r="H46">
        <v>6</v>
      </c>
      <c r="I46" t="s">
        <v>26</v>
      </c>
      <c r="J46" s="2">
        <v>43616</v>
      </c>
      <c r="K46" s="3">
        <v>0.89930555555555547</v>
      </c>
      <c r="L46" s="3">
        <f t="shared" si="0"/>
        <v>0.90277777777777768</v>
      </c>
      <c r="M46" s="3">
        <v>0.90347222222222223</v>
      </c>
      <c r="N46" t="str">
        <f t="shared" si="1"/>
        <v>No</v>
      </c>
      <c r="O46">
        <f t="shared" si="2"/>
        <v>520</v>
      </c>
      <c r="P46">
        <f t="shared" si="6"/>
        <v>1663</v>
      </c>
      <c r="Q46">
        <f t="shared" si="3"/>
        <v>31.27</v>
      </c>
      <c r="R46" t="str">
        <f t="shared" si="7"/>
        <v>Ryanair</v>
      </c>
      <c r="S46">
        <f t="shared" si="4"/>
        <v>28</v>
      </c>
      <c r="T46" t="str">
        <f t="shared" si="5"/>
        <v>London</v>
      </c>
      <c r="U46" t="str">
        <f t="shared" si="8"/>
        <v>Other</v>
      </c>
    </row>
    <row r="47" spans="1:21" x14ac:dyDescent="0.35">
      <c r="A47" t="s">
        <v>12</v>
      </c>
      <c r="B47" t="s">
        <v>108</v>
      </c>
      <c r="C47" t="s">
        <v>109</v>
      </c>
      <c r="D47" t="s">
        <v>110</v>
      </c>
      <c r="E47" s="1">
        <v>43616.920138888891</v>
      </c>
      <c r="F47" t="s">
        <v>16</v>
      </c>
      <c r="G47" t="s">
        <v>17</v>
      </c>
      <c r="H47">
        <v>11</v>
      </c>
      <c r="I47" t="s">
        <v>18</v>
      </c>
      <c r="J47" s="2">
        <v>43616</v>
      </c>
      <c r="K47" s="3">
        <v>0.92013888888888884</v>
      </c>
      <c r="L47" s="3">
        <f t="shared" si="0"/>
        <v>0.92361111111111105</v>
      </c>
      <c r="M47" s="3">
        <v>0.9277777777777777</v>
      </c>
      <c r="N47" t="str">
        <f t="shared" si="1"/>
        <v>No</v>
      </c>
      <c r="O47">
        <f t="shared" si="2"/>
        <v>5</v>
      </c>
      <c r="P47">
        <f t="shared" si="6"/>
        <v>16</v>
      </c>
      <c r="Q47">
        <f t="shared" si="3"/>
        <v>31.25</v>
      </c>
      <c r="R47" t="str">
        <f t="shared" si="7"/>
        <v>Other</v>
      </c>
      <c r="S47">
        <f t="shared" si="4"/>
        <v>16</v>
      </c>
      <c r="T47" t="str">
        <f t="shared" si="5"/>
        <v>Dubai</v>
      </c>
      <c r="U47" t="str">
        <f t="shared" si="8"/>
        <v>Other</v>
      </c>
    </row>
    <row r="48" spans="1:21" x14ac:dyDescent="0.35">
      <c r="A48" t="s">
        <v>22</v>
      </c>
      <c r="B48" t="s">
        <v>111</v>
      </c>
      <c r="C48" t="s">
        <v>112</v>
      </c>
      <c r="D48" t="s">
        <v>113</v>
      </c>
      <c r="E48" s="1">
        <v>43616.722222222219</v>
      </c>
      <c r="F48" t="s">
        <v>16</v>
      </c>
      <c r="G48" t="s">
        <v>17</v>
      </c>
      <c r="H48">
        <v>21</v>
      </c>
      <c r="I48" t="s">
        <v>46</v>
      </c>
      <c r="J48" s="2">
        <v>43616</v>
      </c>
      <c r="K48" s="3">
        <v>0.72222222222222221</v>
      </c>
      <c r="L48" s="3">
        <f t="shared" si="0"/>
        <v>0.72222222222222221</v>
      </c>
      <c r="M48" s="3">
        <v>0.7368055555555556</v>
      </c>
      <c r="N48" t="str">
        <f t="shared" si="1"/>
        <v>Yes</v>
      </c>
      <c r="O48">
        <f t="shared" si="2"/>
        <v>29</v>
      </c>
      <c r="P48">
        <f t="shared" si="6"/>
        <v>48</v>
      </c>
      <c r="Q48">
        <f t="shared" si="3"/>
        <v>60.42</v>
      </c>
      <c r="R48" t="str">
        <f t="shared" si="7"/>
        <v>Other</v>
      </c>
      <c r="S48">
        <f t="shared" si="4"/>
        <v>29</v>
      </c>
      <c r="T48" t="str">
        <f t="shared" si="5"/>
        <v>Tenerife</v>
      </c>
      <c r="U48" t="str">
        <f t="shared" si="8"/>
        <v>Other</v>
      </c>
    </row>
    <row r="49" spans="1:21" x14ac:dyDescent="0.35">
      <c r="A49" t="s">
        <v>22</v>
      </c>
      <c r="B49" t="s">
        <v>114</v>
      </c>
      <c r="C49" t="s">
        <v>28</v>
      </c>
      <c r="D49" t="s">
        <v>115</v>
      </c>
      <c r="E49" s="1">
        <v>43616.725694444445</v>
      </c>
      <c r="F49" t="s">
        <v>16</v>
      </c>
      <c r="G49" t="s">
        <v>17</v>
      </c>
      <c r="H49">
        <v>16</v>
      </c>
      <c r="I49" t="s">
        <v>18</v>
      </c>
      <c r="J49" s="2">
        <v>43616</v>
      </c>
      <c r="K49" s="3">
        <v>0.72569444444444453</v>
      </c>
      <c r="L49" s="3">
        <f t="shared" si="0"/>
        <v>0.72916666666666663</v>
      </c>
      <c r="M49" s="3">
        <v>0.7368055555555556</v>
      </c>
      <c r="N49" t="str">
        <f t="shared" si="1"/>
        <v>No</v>
      </c>
      <c r="O49">
        <f t="shared" si="2"/>
        <v>520</v>
      </c>
      <c r="P49">
        <f t="shared" si="6"/>
        <v>1663</v>
      </c>
      <c r="Q49">
        <f t="shared" si="3"/>
        <v>31.27</v>
      </c>
      <c r="R49" t="str">
        <f t="shared" si="7"/>
        <v>Ryanair</v>
      </c>
      <c r="S49">
        <f t="shared" si="4"/>
        <v>34</v>
      </c>
      <c r="T49" t="str">
        <f t="shared" si="5"/>
        <v>Nice</v>
      </c>
      <c r="U49" t="str">
        <f t="shared" si="8"/>
        <v>Other</v>
      </c>
    </row>
    <row r="50" spans="1:21" x14ac:dyDescent="0.35">
      <c r="A50" t="s">
        <v>12</v>
      </c>
      <c r="B50" t="s">
        <v>73</v>
      </c>
      <c r="C50" t="s">
        <v>14</v>
      </c>
      <c r="D50" t="s">
        <v>116</v>
      </c>
      <c r="E50" s="1">
        <v>43616.729166666664</v>
      </c>
      <c r="F50" t="s">
        <v>16</v>
      </c>
      <c r="G50" t="s">
        <v>17</v>
      </c>
      <c r="H50">
        <v>22</v>
      </c>
      <c r="I50" t="s">
        <v>46</v>
      </c>
      <c r="J50" s="2">
        <v>43616</v>
      </c>
      <c r="K50" s="3">
        <v>0.72916666666666663</v>
      </c>
      <c r="L50" s="3">
        <f t="shared" si="0"/>
        <v>0.72916666666666663</v>
      </c>
      <c r="M50" s="3">
        <v>0.74444444444444446</v>
      </c>
      <c r="N50" t="str">
        <f t="shared" si="1"/>
        <v>Yes</v>
      </c>
      <c r="O50">
        <f t="shared" si="2"/>
        <v>566</v>
      </c>
      <c r="P50">
        <f t="shared" si="6"/>
        <v>2020</v>
      </c>
      <c r="Q50">
        <f t="shared" si="3"/>
        <v>28.02</v>
      </c>
      <c r="R50" t="str">
        <f t="shared" si="7"/>
        <v>Aer Lingus</v>
      </c>
      <c r="S50">
        <f t="shared" si="4"/>
        <v>82</v>
      </c>
      <c r="T50" t="str">
        <f t="shared" si="5"/>
        <v>Bristol</v>
      </c>
      <c r="U50" t="str">
        <f t="shared" si="8"/>
        <v>Bristol</v>
      </c>
    </row>
    <row r="51" spans="1:21" x14ac:dyDescent="0.35">
      <c r="A51" t="s">
        <v>22</v>
      </c>
      <c r="B51" t="s">
        <v>44</v>
      </c>
      <c r="C51" t="s">
        <v>117</v>
      </c>
      <c r="D51" t="s">
        <v>118</v>
      </c>
      <c r="E51" s="1">
        <v>43616.729166666664</v>
      </c>
      <c r="F51" t="s">
        <v>16</v>
      </c>
      <c r="G51" t="s">
        <v>17</v>
      </c>
      <c r="H51">
        <v>1</v>
      </c>
      <c r="I51" t="s">
        <v>26</v>
      </c>
      <c r="J51" s="2">
        <v>43616</v>
      </c>
      <c r="K51" s="3">
        <v>0.72916666666666663</v>
      </c>
      <c r="L51" s="3">
        <f t="shared" si="0"/>
        <v>0.72916666666666663</v>
      </c>
      <c r="M51" s="3">
        <v>0.72986111111111107</v>
      </c>
      <c r="N51" t="str">
        <f t="shared" si="1"/>
        <v>No</v>
      </c>
      <c r="O51">
        <f t="shared" si="2"/>
        <v>23</v>
      </c>
      <c r="P51">
        <f t="shared" si="6"/>
        <v>35</v>
      </c>
      <c r="Q51">
        <f t="shared" si="3"/>
        <v>65.709999999999994</v>
      </c>
      <c r="R51" t="str">
        <f t="shared" si="7"/>
        <v>Other</v>
      </c>
      <c r="S51">
        <f t="shared" si="4"/>
        <v>83</v>
      </c>
      <c r="T51" t="str">
        <f t="shared" si="5"/>
        <v>Lisbon</v>
      </c>
      <c r="U51" t="str">
        <f t="shared" si="8"/>
        <v>Lisbon</v>
      </c>
    </row>
    <row r="52" spans="1:21" x14ac:dyDescent="0.35">
      <c r="A52" t="s">
        <v>12</v>
      </c>
      <c r="B52" t="s">
        <v>119</v>
      </c>
      <c r="C52" t="s">
        <v>14</v>
      </c>
      <c r="D52" t="s">
        <v>120</v>
      </c>
      <c r="E52" s="1">
        <v>43616.729166666664</v>
      </c>
      <c r="F52" t="s">
        <v>16</v>
      </c>
      <c r="G52" t="s">
        <v>17</v>
      </c>
      <c r="H52">
        <v>31</v>
      </c>
      <c r="I52" t="s">
        <v>21</v>
      </c>
      <c r="J52" s="2">
        <v>43616</v>
      </c>
      <c r="K52" s="3">
        <v>0.72916666666666663</v>
      </c>
      <c r="L52" s="3">
        <f t="shared" si="0"/>
        <v>0.72916666666666663</v>
      </c>
      <c r="M52" s="3">
        <v>0.75069444444444444</v>
      </c>
      <c r="N52" t="str">
        <f t="shared" si="1"/>
        <v>Yes</v>
      </c>
      <c r="O52">
        <f t="shared" si="2"/>
        <v>566</v>
      </c>
      <c r="P52">
        <f t="shared" si="6"/>
        <v>2020</v>
      </c>
      <c r="Q52">
        <f t="shared" si="3"/>
        <v>28.02</v>
      </c>
      <c r="R52" t="str">
        <f t="shared" si="7"/>
        <v>Aer Lingus</v>
      </c>
      <c r="S52">
        <f t="shared" si="4"/>
        <v>43</v>
      </c>
      <c r="T52" t="str">
        <f t="shared" si="5"/>
        <v>Dusseldorf</v>
      </c>
      <c r="U52" t="str">
        <f t="shared" si="8"/>
        <v>Other</v>
      </c>
    </row>
    <row r="53" spans="1:21" x14ac:dyDescent="0.35">
      <c r="A53" t="s">
        <v>22</v>
      </c>
      <c r="B53" t="s">
        <v>121</v>
      </c>
      <c r="C53" t="s">
        <v>28</v>
      </c>
      <c r="D53" t="s">
        <v>122</v>
      </c>
      <c r="E53" s="1">
        <v>43616.736111111109</v>
      </c>
      <c r="F53" t="s">
        <v>16</v>
      </c>
      <c r="G53" t="s">
        <v>17</v>
      </c>
      <c r="H53">
        <v>38</v>
      </c>
      <c r="I53" t="s">
        <v>21</v>
      </c>
      <c r="J53" s="2">
        <v>43616</v>
      </c>
      <c r="K53" s="3">
        <v>0.73611111111111116</v>
      </c>
      <c r="L53" s="3">
        <f t="shared" si="0"/>
        <v>0.73611111111111105</v>
      </c>
      <c r="M53" s="3">
        <v>0.76250000000000007</v>
      </c>
      <c r="N53" t="str">
        <f t="shared" si="1"/>
        <v>Yes</v>
      </c>
      <c r="O53">
        <f t="shared" si="2"/>
        <v>520</v>
      </c>
      <c r="P53">
        <f t="shared" si="6"/>
        <v>1663</v>
      </c>
      <c r="Q53">
        <f t="shared" si="3"/>
        <v>31.27</v>
      </c>
      <c r="R53" t="str">
        <f t="shared" si="7"/>
        <v>Ryanair</v>
      </c>
      <c r="S53">
        <f t="shared" si="4"/>
        <v>16</v>
      </c>
      <c r="T53" t="str">
        <f t="shared" si="5"/>
        <v>RMU</v>
      </c>
      <c r="U53" t="str">
        <f t="shared" si="8"/>
        <v>Other</v>
      </c>
    </row>
    <row r="54" spans="1:21" x14ac:dyDescent="0.35">
      <c r="A54" t="s">
        <v>12</v>
      </c>
      <c r="B54" t="s">
        <v>123</v>
      </c>
      <c r="C54" t="s">
        <v>14</v>
      </c>
      <c r="D54" t="s">
        <v>124</v>
      </c>
      <c r="E54" s="1">
        <v>43616.739583333336</v>
      </c>
      <c r="F54" t="s">
        <v>16</v>
      </c>
      <c r="G54" t="s">
        <v>17</v>
      </c>
      <c r="H54">
        <v>25</v>
      </c>
      <c r="I54" t="s">
        <v>46</v>
      </c>
      <c r="J54" s="2">
        <v>43616</v>
      </c>
      <c r="K54" s="3">
        <v>0.73958333333333337</v>
      </c>
      <c r="L54" s="3">
        <f t="shared" si="0"/>
        <v>0.74305555555555547</v>
      </c>
      <c r="M54" s="3">
        <v>0.75694444444444453</v>
      </c>
      <c r="N54" t="str">
        <f t="shared" si="1"/>
        <v>Yes</v>
      </c>
      <c r="O54">
        <f t="shared" si="2"/>
        <v>566</v>
      </c>
      <c r="P54">
        <f t="shared" si="6"/>
        <v>2020</v>
      </c>
      <c r="Q54">
        <f t="shared" si="3"/>
        <v>28.02</v>
      </c>
      <c r="R54" t="str">
        <f t="shared" si="7"/>
        <v>Aer Lingus</v>
      </c>
      <c r="S54">
        <f t="shared" si="4"/>
        <v>4</v>
      </c>
      <c r="T54" t="str">
        <f t="shared" si="5"/>
        <v>Montpellier</v>
      </c>
      <c r="U54" t="str">
        <f t="shared" si="8"/>
        <v>Other</v>
      </c>
    </row>
    <row r="55" spans="1:21" x14ac:dyDescent="0.35">
      <c r="A55" t="s">
        <v>12</v>
      </c>
      <c r="B55" t="s">
        <v>61</v>
      </c>
      <c r="C55" t="s">
        <v>14</v>
      </c>
      <c r="D55" t="s">
        <v>125</v>
      </c>
      <c r="E55" s="1">
        <v>43616.739583333336</v>
      </c>
      <c r="F55" t="s">
        <v>16</v>
      </c>
      <c r="G55" t="s">
        <v>17</v>
      </c>
      <c r="H55">
        <v>48</v>
      </c>
      <c r="I55" t="s">
        <v>21</v>
      </c>
      <c r="J55" s="2">
        <v>43616</v>
      </c>
      <c r="K55" s="3">
        <v>0.73958333333333337</v>
      </c>
      <c r="L55" s="3">
        <f t="shared" si="0"/>
        <v>0.74305555555555547</v>
      </c>
      <c r="M55" s="3">
        <v>0.7729166666666667</v>
      </c>
      <c r="N55" t="str">
        <f t="shared" si="1"/>
        <v>Yes</v>
      </c>
      <c r="O55">
        <f t="shared" si="2"/>
        <v>566</v>
      </c>
      <c r="P55">
        <f t="shared" si="6"/>
        <v>2020</v>
      </c>
      <c r="Q55">
        <f t="shared" si="3"/>
        <v>28.02</v>
      </c>
      <c r="R55" t="str">
        <f t="shared" si="7"/>
        <v>Aer Lingus</v>
      </c>
      <c r="S55">
        <f t="shared" si="4"/>
        <v>171</v>
      </c>
      <c r="T55" t="str">
        <f t="shared" si="5"/>
        <v>London</v>
      </c>
      <c r="U55" t="str">
        <f t="shared" si="8"/>
        <v>London</v>
      </c>
    </row>
    <row r="56" spans="1:21" x14ac:dyDescent="0.35">
      <c r="A56" t="s">
        <v>12</v>
      </c>
      <c r="B56" t="s">
        <v>126</v>
      </c>
      <c r="C56" t="s">
        <v>14</v>
      </c>
      <c r="D56" t="s">
        <v>127</v>
      </c>
      <c r="E56" s="1">
        <v>43616.739583333336</v>
      </c>
      <c r="F56" t="s">
        <v>16</v>
      </c>
      <c r="G56" t="s">
        <v>17</v>
      </c>
      <c r="H56">
        <v>4</v>
      </c>
      <c r="I56" t="s">
        <v>26</v>
      </c>
      <c r="J56" s="2">
        <v>43616</v>
      </c>
      <c r="K56" s="3">
        <v>0.73958333333333337</v>
      </c>
      <c r="L56" s="3">
        <f t="shared" si="0"/>
        <v>0.74305555555555547</v>
      </c>
      <c r="M56" s="3">
        <v>0.74236111111111114</v>
      </c>
      <c r="N56" t="str">
        <f t="shared" si="1"/>
        <v>No</v>
      </c>
      <c r="O56">
        <f t="shared" si="2"/>
        <v>566</v>
      </c>
      <c r="P56">
        <f t="shared" si="6"/>
        <v>2020</v>
      </c>
      <c r="Q56">
        <f t="shared" si="3"/>
        <v>28.02</v>
      </c>
      <c r="R56" t="str">
        <f t="shared" si="7"/>
        <v>Aer Lingus</v>
      </c>
      <c r="S56">
        <f t="shared" si="4"/>
        <v>51</v>
      </c>
      <c r="T56" t="str">
        <f t="shared" si="5"/>
        <v>Zurich</v>
      </c>
      <c r="U56" t="str">
        <f t="shared" si="8"/>
        <v>Other</v>
      </c>
    </row>
    <row r="57" spans="1:21" x14ac:dyDescent="0.35">
      <c r="A57" t="s">
        <v>22</v>
      </c>
      <c r="B57" t="s">
        <v>103</v>
      </c>
      <c r="C57" t="s">
        <v>28</v>
      </c>
      <c r="D57" t="s">
        <v>128</v>
      </c>
      <c r="E57" s="1">
        <v>43616.743055555555</v>
      </c>
      <c r="F57" t="s">
        <v>16</v>
      </c>
      <c r="G57" t="s">
        <v>17</v>
      </c>
      <c r="H57">
        <v>37</v>
      </c>
      <c r="I57" t="s">
        <v>21</v>
      </c>
      <c r="J57" s="2">
        <v>43616</v>
      </c>
      <c r="K57" s="3">
        <v>0.74305555555555547</v>
      </c>
      <c r="L57" s="3">
        <f t="shared" si="0"/>
        <v>0.74305555555555547</v>
      </c>
      <c r="M57" s="3">
        <v>0.76874999999999993</v>
      </c>
      <c r="N57" t="str">
        <f t="shared" si="1"/>
        <v>Yes</v>
      </c>
      <c r="O57">
        <f t="shared" si="2"/>
        <v>520</v>
      </c>
      <c r="P57">
        <f t="shared" si="6"/>
        <v>1663</v>
      </c>
      <c r="Q57">
        <f t="shared" si="3"/>
        <v>31.27</v>
      </c>
      <c r="R57" t="str">
        <f t="shared" si="7"/>
        <v>Ryanair</v>
      </c>
      <c r="S57">
        <f t="shared" si="4"/>
        <v>40</v>
      </c>
      <c r="T57" t="str">
        <f t="shared" si="5"/>
        <v>Liverpool</v>
      </c>
      <c r="U57" t="str">
        <f t="shared" si="8"/>
        <v>Other</v>
      </c>
    </row>
    <row r="58" spans="1:21" x14ac:dyDescent="0.35">
      <c r="A58" t="s">
        <v>22</v>
      </c>
      <c r="B58" t="s">
        <v>129</v>
      </c>
      <c r="C58" t="s">
        <v>130</v>
      </c>
      <c r="D58" t="s">
        <v>131</v>
      </c>
      <c r="E58" s="1">
        <v>43616.743055555555</v>
      </c>
      <c r="F58" t="s">
        <v>16</v>
      </c>
      <c r="G58" t="s">
        <v>17</v>
      </c>
      <c r="H58">
        <v>6</v>
      </c>
      <c r="I58" t="s">
        <v>26</v>
      </c>
      <c r="J58" s="2">
        <v>43616</v>
      </c>
      <c r="K58" s="3">
        <v>0.74305555555555547</v>
      </c>
      <c r="L58" s="3">
        <f t="shared" si="0"/>
        <v>0.74305555555555547</v>
      </c>
      <c r="M58" s="3">
        <v>0.74722222222222223</v>
      </c>
      <c r="N58" t="str">
        <f t="shared" si="1"/>
        <v>No</v>
      </c>
      <c r="O58">
        <f t="shared" si="2"/>
        <v>17</v>
      </c>
      <c r="P58">
        <f t="shared" si="6"/>
        <v>80</v>
      </c>
      <c r="Q58">
        <f t="shared" si="3"/>
        <v>21.25</v>
      </c>
      <c r="R58" t="str">
        <f t="shared" si="7"/>
        <v>Other</v>
      </c>
      <c r="S58">
        <f t="shared" si="4"/>
        <v>96</v>
      </c>
      <c r="T58" t="str">
        <f t="shared" si="5"/>
        <v>Munich</v>
      </c>
      <c r="U58" t="str">
        <f t="shared" si="8"/>
        <v>Munich</v>
      </c>
    </row>
    <row r="59" spans="1:21" x14ac:dyDescent="0.35">
      <c r="A59" t="s">
        <v>22</v>
      </c>
      <c r="B59" t="s">
        <v>57</v>
      </c>
      <c r="C59" t="s">
        <v>28</v>
      </c>
      <c r="D59" t="s">
        <v>132</v>
      </c>
      <c r="E59" s="1">
        <v>43616.746527777781</v>
      </c>
      <c r="F59" t="s">
        <v>16</v>
      </c>
      <c r="G59" t="s">
        <v>17</v>
      </c>
      <c r="H59">
        <v>9</v>
      </c>
      <c r="I59" t="s">
        <v>26</v>
      </c>
      <c r="J59" s="2">
        <v>43616</v>
      </c>
      <c r="K59" s="3">
        <v>0.74652777777777779</v>
      </c>
      <c r="L59" s="3">
        <f t="shared" si="0"/>
        <v>0.75</v>
      </c>
      <c r="M59" s="3">
        <v>0.75277777777777777</v>
      </c>
      <c r="N59" t="str">
        <f t="shared" si="1"/>
        <v>No</v>
      </c>
      <c r="O59">
        <f t="shared" si="2"/>
        <v>520</v>
      </c>
      <c r="P59">
        <f t="shared" si="6"/>
        <v>1663</v>
      </c>
      <c r="Q59">
        <f t="shared" si="3"/>
        <v>31.27</v>
      </c>
      <c r="R59" t="str">
        <f t="shared" si="7"/>
        <v>Ryanair</v>
      </c>
      <c r="S59">
        <f t="shared" si="4"/>
        <v>98</v>
      </c>
      <c r="T59" t="str">
        <f t="shared" si="5"/>
        <v>Malaga</v>
      </c>
      <c r="U59" t="str">
        <f t="shared" si="8"/>
        <v>Malaga</v>
      </c>
    </row>
    <row r="60" spans="1:21" x14ac:dyDescent="0.35">
      <c r="A60" t="s">
        <v>22</v>
      </c>
      <c r="B60" t="s">
        <v>54</v>
      </c>
      <c r="C60" t="s">
        <v>130</v>
      </c>
      <c r="D60" t="s">
        <v>133</v>
      </c>
      <c r="E60" s="1">
        <v>43616.746527777781</v>
      </c>
      <c r="F60" t="s">
        <v>16</v>
      </c>
      <c r="G60" t="s">
        <v>17</v>
      </c>
      <c r="H60">
        <v>15</v>
      </c>
      <c r="I60" t="s">
        <v>18</v>
      </c>
      <c r="J60" s="2">
        <v>43616</v>
      </c>
      <c r="K60" s="3">
        <v>0.74652777777777779</v>
      </c>
      <c r="L60" s="3">
        <f t="shared" si="0"/>
        <v>0.75</v>
      </c>
      <c r="M60" s="3">
        <v>0.75694444444444453</v>
      </c>
      <c r="N60" t="str">
        <f t="shared" si="1"/>
        <v>No</v>
      </c>
      <c r="O60">
        <f t="shared" si="2"/>
        <v>17</v>
      </c>
      <c r="P60">
        <f t="shared" si="6"/>
        <v>80</v>
      </c>
      <c r="Q60">
        <f t="shared" si="3"/>
        <v>21.25</v>
      </c>
      <c r="R60" t="str">
        <f t="shared" si="7"/>
        <v>Other</v>
      </c>
      <c r="S60">
        <f t="shared" si="4"/>
        <v>101</v>
      </c>
      <c r="T60" t="str">
        <f t="shared" si="5"/>
        <v>Frankfurt</v>
      </c>
      <c r="U60" t="str">
        <f t="shared" si="8"/>
        <v>Frankfurt</v>
      </c>
    </row>
    <row r="61" spans="1:21" x14ac:dyDescent="0.35">
      <c r="A61" t="s">
        <v>12</v>
      </c>
      <c r="B61" t="s">
        <v>134</v>
      </c>
      <c r="C61" t="s">
        <v>14</v>
      </c>
      <c r="D61" t="s">
        <v>135</v>
      </c>
      <c r="E61" s="1">
        <v>43616.746527777781</v>
      </c>
      <c r="F61" t="s">
        <v>16</v>
      </c>
      <c r="G61" t="s">
        <v>17</v>
      </c>
      <c r="H61">
        <v>49</v>
      </c>
      <c r="I61" t="s">
        <v>21</v>
      </c>
      <c r="J61" s="2">
        <v>43616</v>
      </c>
      <c r="K61" s="3">
        <v>0.74652777777777779</v>
      </c>
      <c r="L61" s="3">
        <f t="shared" si="0"/>
        <v>0.75</v>
      </c>
      <c r="M61" s="3">
        <v>0.78055555555555556</v>
      </c>
      <c r="N61" t="str">
        <f t="shared" si="1"/>
        <v>Yes</v>
      </c>
      <c r="O61">
        <f t="shared" si="2"/>
        <v>566</v>
      </c>
      <c r="P61">
        <f t="shared" si="6"/>
        <v>2020</v>
      </c>
      <c r="Q61">
        <f t="shared" si="3"/>
        <v>28.02</v>
      </c>
      <c r="R61" t="str">
        <f t="shared" si="7"/>
        <v>Aer Lingus</v>
      </c>
      <c r="S61">
        <f t="shared" si="4"/>
        <v>57</v>
      </c>
      <c r="T61" t="str">
        <f t="shared" si="5"/>
        <v>Berlin</v>
      </c>
      <c r="U61" t="str">
        <f t="shared" si="8"/>
        <v>Other</v>
      </c>
    </row>
    <row r="62" spans="1:21" x14ac:dyDescent="0.35">
      <c r="A62" t="s">
        <v>22</v>
      </c>
      <c r="B62" t="s">
        <v>136</v>
      </c>
      <c r="C62" t="s">
        <v>28</v>
      </c>
      <c r="D62" t="s">
        <v>137</v>
      </c>
      <c r="E62" s="1">
        <v>43616.746527777781</v>
      </c>
      <c r="F62" t="s">
        <v>16</v>
      </c>
      <c r="G62" t="s">
        <v>17</v>
      </c>
      <c r="H62">
        <v>47</v>
      </c>
      <c r="I62" t="s">
        <v>21</v>
      </c>
      <c r="J62" s="2">
        <v>43616</v>
      </c>
      <c r="K62" s="3">
        <v>0.74652777777777779</v>
      </c>
      <c r="L62" s="3">
        <f t="shared" si="0"/>
        <v>0.75</v>
      </c>
      <c r="M62" s="3">
        <v>0.77916666666666667</v>
      </c>
      <c r="N62" t="str">
        <f t="shared" si="1"/>
        <v>Yes</v>
      </c>
      <c r="O62">
        <f t="shared" si="2"/>
        <v>520</v>
      </c>
      <c r="P62">
        <f t="shared" si="6"/>
        <v>1663</v>
      </c>
      <c r="Q62">
        <f t="shared" si="3"/>
        <v>31.27</v>
      </c>
      <c r="R62" t="str">
        <f t="shared" si="7"/>
        <v>Ryanair</v>
      </c>
      <c r="S62">
        <f t="shared" si="4"/>
        <v>26</v>
      </c>
      <c r="T62" t="str">
        <f t="shared" si="5"/>
        <v>Prague</v>
      </c>
      <c r="U62" t="str">
        <f t="shared" si="8"/>
        <v>Other</v>
      </c>
    </row>
    <row r="63" spans="1:21" x14ac:dyDescent="0.35">
      <c r="A63" t="s">
        <v>12</v>
      </c>
      <c r="B63" t="s">
        <v>42</v>
      </c>
      <c r="C63" t="s">
        <v>14</v>
      </c>
      <c r="D63" t="s">
        <v>138</v>
      </c>
      <c r="E63" s="1">
        <v>43616.75</v>
      </c>
      <c r="F63" t="s">
        <v>16</v>
      </c>
      <c r="G63" t="s">
        <v>17</v>
      </c>
      <c r="H63">
        <v>66</v>
      </c>
      <c r="I63" t="s">
        <v>21</v>
      </c>
      <c r="J63" s="2">
        <v>43616</v>
      </c>
      <c r="K63" s="3">
        <v>0.75</v>
      </c>
      <c r="L63" s="3">
        <f t="shared" si="0"/>
        <v>0.75</v>
      </c>
      <c r="M63" s="3">
        <v>0.79583333333333339</v>
      </c>
      <c r="N63" t="str">
        <f t="shared" si="1"/>
        <v>Yes</v>
      </c>
      <c r="O63">
        <f t="shared" si="2"/>
        <v>566</v>
      </c>
      <c r="P63">
        <f t="shared" si="6"/>
        <v>2020</v>
      </c>
      <c r="Q63">
        <f t="shared" si="3"/>
        <v>28.02</v>
      </c>
      <c r="R63" t="str">
        <f t="shared" si="7"/>
        <v>Aer Lingus</v>
      </c>
      <c r="S63">
        <f t="shared" si="4"/>
        <v>238</v>
      </c>
      <c r="T63" t="str">
        <f t="shared" si="5"/>
        <v>London</v>
      </c>
      <c r="U63" t="str">
        <f t="shared" si="8"/>
        <v>London</v>
      </c>
    </row>
    <row r="64" spans="1:21" x14ac:dyDescent="0.35">
      <c r="A64" t="s">
        <v>12</v>
      </c>
      <c r="B64" t="s">
        <v>139</v>
      </c>
      <c r="C64" t="s">
        <v>14</v>
      </c>
      <c r="D64" t="s">
        <v>140</v>
      </c>
      <c r="E64" s="1">
        <v>43616.75</v>
      </c>
      <c r="F64" t="s">
        <v>16</v>
      </c>
      <c r="G64" t="s">
        <v>17</v>
      </c>
      <c r="H64">
        <v>31</v>
      </c>
      <c r="I64" t="s">
        <v>21</v>
      </c>
      <c r="J64" s="2">
        <v>43616</v>
      </c>
      <c r="K64" s="3">
        <v>0.75</v>
      </c>
      <c r="L64" s="3">
        <f t="shared" si="0"/>
        <v>0.75</v>
      </c>
      <c r="M64" s="3">
        <v>0.7715277777777777</v>
      </c>
      <c r="N64" t="str">
        <f t="shared" si="1"/>
        <v>Yes</v>
      </c>
      <c r="O64">
        <f t="shared" si="2"/>
        <v>566</v>
      </c>
      <c r="P64">
        <f t="shared" si="6"/>
        <v>2020</v>
      </c>
      <c r="Q64">
        <f t="shared" si="3"/>
        <v>28.02</v>
      </c>
      <c r="R64" t="str">
        <f t="shared" si="7"/>
        <v>Aer Lingus</v>
      </c>
      <c r="S64">
        <f t="shared" si="4"/>
        <v>154</v>
      </c>
      <c r="T64" t="str">
        <f t="shared" si="5"/>
        <v>London</v>
      </c>
      <c r="U64" t="str">
        <f t="shared" si="8"/>
        <v>London</v>
      </c>
    </row>
    <row r="65" spans="1:21" x14ac:dyDescent="0.35">
      <c r="A65" t="s">
        <v>12</v>
      </c>
      <c r="B65" t="s">
        <v>101</v>
      </c>
      <c r="C65" t="s">
        <v>14</v>
      </c>
      <c r="D65" t="s">
        <v>141</v>
      </c>
      <c r="E65" s="1">
        <v>43616.75</v>
      </c>
      <c r="F65" t="s">
        <v>16</v>
      </c>
      <c r="G65" t="s">
        <v>17</v>
      </c>
      <c r="H65">
        <v>22</v>
      </c>
      <c r="I65" t="s">
        <v>46</v>
      </c>
      <c r="J65" s="2">
        <v>43616</v>
      </c>
      <c r="K65" s="3">
        <v>0.75</v>
      </c>
      <c r="L65" s="3">
        <f t="shared" si="0"/>
        <v>0.75</v>
      </c>
      <c r="M65" s="3">
        <v>0.76527777777777783</v>
      </c>
      <c r="N65" t="str">
        <f t="shared" si="1"/>
        <v>Yes</v>
      </c>
      <c r="O65">
        <f t="shared" si="2"/>
        <v>566</v>
      </c>
      <c r="P65">
        <f t="shared" si="6"/>
        <v>2020</v>
      </c>
      <c r="Q65">
        <f t="shared" si="3"/>
        <v>28.02</v>
      </c>
      <c r="R65" t="str">
        <f t="shared" si="7"/>
        <v>Aer Lingus</v>
      </c>
      <c r="S65">
        <f t="shared" si="4"/>
        <v>158</v>
      </c>
      <c r="T65" t="str">
        <f t="shared" si="5"/>
        <v>Edinburgh</v>
      </c>
      <c r="U65" t="str">
        <f t="shared" si="8"/>
        <v>Edinburgh</v>
      </c>
    </row>
    <row r="66" spans="1:21" x14ac:dyDescent="0.35">
      <c r="A66" t="s">
        <v>22</v>
      </c>
      <c r="B66" t="s">
        <v>142</v>
      </c>
      <c r="C66" t="s">
        <v>143</v>
      </c>
      <c r="D66" t="s">
        <v>144</v>
      </c>
      <c r="E66" s="1">
        <v>43616.753472222219</v>
      </c>
      <c r="F66" t="s">
        <v>16</v>
      </c>
      <c r="G66" t="s">
        <v>17</v>
      </c>
      <c r="H66">
        <v>24</v>
      </c>
      <c r="I66" t="s">
        <v>46</v>
      </c>
      <c r="J66" s="2">
        <v>43616</v>
      </c>
      <c r="K66" s="3">
        <v>0.75347222222222221</v>
      </c>
      <c r="L66" s="3">
        <f t="shared" ref="L66:L129" si="9">MROUND(K66,"0:10")</f>
        <v>0.75694444444444442</v>
      </c>
      <c r="M66" s="3">
        <v>0.77013888888888893</v>
      </c>
      <c r="N66" t="str">
        <f t="shared" ref="N66:N129" si="10">IF(H66&gt;20, "Yes", "No")</f>
        <v>Yes</v>
      </c>
      <c r="O66">
        <f t="shared" ref="O66:O129" si="11">COUNTIFS($C$2:$C$4851,C66,$N$2:$N$4851,"Yes")</f>
        <v>4</v>
      </c>
      <c r="P66">
        <f t="shared" ref="P66:P129" si="12">COUNTIF($C$2:$C$4851,C66)</f>
        <v>10</v>
      </c>
      <c r="Q66">
        <f t="shared" ref="Q66:Q129" si="13">ROUND(O66/P66*100,2)</f>
        <v>40</v>
      </c>
      <c r="R66" t="str">
        <f t="shared" si="7"/>
        <v>Other</v>
      </c>
      <c r="S66">
        <f t="shared" ref="S66:S129" si="14">COUNTIF($B$2:$B$4851,B66)</f>
        <v>67</v>
      </c>
      <c r="T66" t="str">
        <f t="shared" ref="T66:T129" si="15">IF(ISNUMBER(SEARCH("London",B66)), "London", B66)</f>
        <v>Madrid</v>
      </c>
      <c r="U66" t="str">
        <f t="shared" si="8"/>
        <v>Other</v>
      </c>
    </row>
    <row r="67" spans="1:21" x14ac:dyDescent="0.35">
      <c r="A67" t="s">
        <v>22</v>
      </c>
      <c r="B67" t="s">
        <v>145</v>
      </c>
      <c r="C67" t="s">
        <v>28</v>
      </c>
      <c r="D67" t="s">
        <v>146</v>
      </c>
      <c r="E67" s="1">
        <v>43616.753472222219</v>
      </c>
      <c r="F67" t="s">
        <v>16</v>
      </c>
      <c r="G67" t="s">
        <v>17</v>
      </c>
      <c r="H67">
        <v>95</v>
      </c>
      <c r="I67" t="s">
        <v>21</v>
      </c>
      <c r="J67" s="2">
        <v>43616</v>
      </c>
      <c r="K67" s="3">
        <v>0.75347222222222221</v>
      </c>
      <c r="L67" s="3">
        <f t="shared" si="9"/>
        <v>0.75694444444444442</v>
      </c>
      <c r="M67" s="3">
        <v>0.81944444444444453</v>
      </c>
      <c r="N67" t="str">
        <f t="shared" si="10"/>
        <v>Yes</v>
      </c>
      <c r="O67">
        <f t="shared" si="11"/>
        <v>520</v>
      </c>
      <c r="P67">
        <f t="shared" si="12"/>
        <v>1663</v>
      </c>
      <c r="Q67">
        <f t="shared" si="13"/>
        <v>31.27</v>
      </c>
      <c r="R67" t="str">
        <f t="shared" ref="R67:R130" si="16">IF(P67&gt;100, C67, "Other")</f>
        <v>Ryanair</v>
      </c>
      <c r="S67">
        <f t="shared" si="14"/>
        <v>36</v>
      </c>
      <c r="T67" t="str">
        <f t="shared" si="15"/>
        <v>Milan-BGY</v>
      </c>
      <c r="U67" t="str">
        <f t="shared" ref="U67:U130" si="17">IF(S67&gt;67, T67, "Other")</f>
        <v>Other</v>
      </c>
    </row>
    <row r="68" spans="1:21" x14ac:dyDescent="0.35">
      <c r="A68" t="s">
        <v>22</v>
      </c>
      <c r="B68" t="s">
        <v>30</v>
      </c>
      <c r="C68" t="s">
        <v>28</v>
      </c>
      <c r="D68" t="s">
        <v>147</v>
      </c>
      <c r="E68" s="1">
        <v>43616.753472222219</v>
      </c>
      <c r="F68" t="s">
        <v>16</v>
      </c>
      <c r="G68" t="s">
        <v>17</v>
      </c>
      <c r="H68">
        <v>25</v>
      </c>
      <c r="I68" t="s">
        <v>46</v>
      </c>
      <c r="J68" s="2">
        <v>43616</v>
      </c>
      <c r="K68" s="3">
        <v>0.75347222222222221</v>
      </c>
      <c r="L68" s="3">
        <f t="shared" si="9"/>
        <v>0.75694444444444442</v>
      </c>
      <c r="M68" s="3">
        <v>0.77083333333333337</v>
      </c>
      <c r="N68" t="str">
        <f t="shared" si="10"/>
        <v>Yes</v>
      </c>
      <c r="O68">
        <f t="shared" si="11"/>
        <v>520</v>
      </c>
      <c r="P68">
        <f t="shared" si="12"/>
        <v>1663</v>
      </c>
      <c r="Q68">
        <f t="shared" si="13"/>
        <v>31.27</v>
      </c>
      <c r="R68" t="str">
        <f t="shared" si="16"/>
        <v>Ryanair</v>
      </c>
      <c r="S68">
        <f t="shared" si="14"/>
        <v>60</v>
      </c>
      <c r="T68" t="str">
        <f t="shared" si="15"/>
        <v>Brussels</v>
      </c>
      <c r="U68" t="str">
        <f t="shared" si="17"/>
        <v>Other</v>
      </c>
    </row>
    <row r="69" spans="1:21" x14ac:dyDescent="0.35">
      <c r="A69" t="s">
        <v>12</v>
      </c>
      <c r="B69" t="s">
        <v>50</v>
      </c>
      <c r="C69" t="s">
        <v>14</v>
      </c>
      <c r="D69" t="s">
        <v>148</v>
      </c>
      <c r="E69" s="1">
        <v>43616.756944444445</v>
      </c>
      <c r="F69" t="s">
        <v>16</v>
      </c>
      <c r="G69" t="s">
        <v>17</v>
      </c>
      <c r="H69">
        <v>14</v>
      </c>
      <c r="I69" t="s">
        <v>18</v>
      </c>
      <c r="J69" s="2">
        <v>43616</v>
      </c>
      <c r="K69" s="3">
        <v>0.75694444444444453</v>
      </c>
      <c r="L69" s="3">
        <f t="shared" si="9"/>
        <v>0.75694444444444442</v>
      </c>
      <c r="M69" s="3">
        <v>0.76666666666666661</v>
      </c>
      <c r="N69" t="str">
        <f t="shared" si="10"/>
        <v>No</v>
      </c>
      <c r="O69">
        <f t="shared" si="11"/>
        <v>566</v>
      </c>
      <c r="P69">
        <f t="shared" si="12"/>
        <v>2020</v>
      </c>
      <c r="Q69">
        <f t="shared" si="13"/>
        <v>28.02</v>
      </c>
      <c r="R69" t="str">
        <f t="shared" si="16"/>
        <v>Aer Lingus</v>
      </c>
      <c r="S69">
        <f t="shared" si="14"/>
        <v>222</v>
      </c>
      <c r="T69" t="str">
        <f t="shared" si="15"/>
        <v>Amsterdam</v>
      </c>
      <c r="U69" t="str">
        <f t="shared" si="17"/>
        <v>Amsterdam</v>
      </c>
    </row>
    <row r="70" spans="1:21" x14ac:dyDescent="0.35">
      <c r="A70" t="s">
        <v>22</v>
      </c>
      <c r="B70" t="s">
        <v>149</v>
      </c>
      <c r="C70" t="s">
        <v>28</v>
      </c>
      <c r="D70" t="s">
        <v>150</v>
      </c>
      <c r="E70" s="1">
        <v>43616.756944444445</v>
      </c>
      <c r="F70" t="s">
        <v>16</v>
      </c>
      <c r="G70" t="s">
        <v>17</v>
      </c>
      <c r="H70">
        <v>28</v>
      </c>
      <c r="I70" t="s">
        <v>46</v>
      </c>
      <c r="J70" s="2">
        <v>43616</v>
      </c>
      <c r="K70" s="3">
        <v>0.75694444444444453</v>
      </c>
      <c r="L70" s="3">
        <f t="shared" si="9"/>
        <v>0.75694444444444442</v>
      </c>
      <c r="M70" s="3">
        <v>0.77638888888888891</v>
      </c>
      <c r="N70" t="str">
        <f t="shared" si="10"/>
        <v>Yes</v>
      </c>
      <c r="O70">
        <f t="shared" si="11"/>
        <v>520</v>
      </c>
      <c r="P70">
        <f t="shared" si="12"/>
        <v>1663</v>
      </c>
      <c r="Q70">
        <f t="shared" si="13"/>
        <v>31.27</v>
      </c>
      <c r="R70" t="str">
        <f t="shared" si="16"/>
        <v>Ryanair</v>
      </c>
      <c r="S70">
        <f t="shared" si="14"/>
        <v>5</v>
      </c>
      <c r="T70" t="str">
        <f t="shared" si="15"/>
        <v>Bydgoszcz</v>
      </c>
      <c r="U70" t="str">
        <f t="shared" si="17"/>
        <v>Other</v>
      </c>
    </row>
    <row r="71" spans="1:21" x14ac:dyDescent="0.35">
      <c r="A71" t="s">
        <v>22</v>
      </c>
      <c r="B71" t="s">
        <v>151</v>
      </c>
      <c r="C71" t="s">
        <v>28</v>
      </c>
      <c r="D71" t="s">
        <v>152</v>
      </c>
      <c r="E71" s="1">
        <v>43616.763888888891</v>
      </c>
      <c r="F71" t="s">
        <v>16</v>
      </c>
      <c r="G71" t="s">
        <v>17</v>
      </c>
      <c r="H71">
        <v>37</v>
      </c>
      <c r="I71" t="s">
        <v>21</v>
      </c>
      <c r="J71" s="2">
        <v>43616</v>
      </c>
      <c r="K71" s="3">
        <v>0.76388888888888884</v>
      </c>
      <c r="L71" s="3">
        <f t="shared" si="9"/>
        <v>0.76388888888888884</v>
      </c>
      <c r="M71" s="3">
        <v>0.7895833333333333</v>
      </c>
      <c r="N71" t="str">
        <f t="shared" si="10"/>
        <v>Yes</v>
      </c>
      <c r="O71">
        <f t="shared" si="11"/>
        <v>520</v>
      </c>
      <c r="P71">
        <f t="shared" si="12"/>
        <v>1663</v>
      </c>
      <c r="Q71">
        <f t="shared" si="13"/>
        <v>31.27</v>
      </c>
      <c r="R71" t="str">
        <f t="shared" si="16"/>
        <v>Ryanair</v>
      </c>
      <c r="S71">
        <f t="shared" si="14"/>
        <v>34</v>
      </c>
      <c r="T71" t="str">
        <f t="shared" si="15"/>
        <v>London</v>
      </c>
      <c r="U71" t="str">
        <f t="shared" si="17"/>
        <v>Other</v>
      </c>
    </row>
    <row r="72" spans="1:21" x14ac:dyDescent="0.35">
      <c r="A72" t="s">
        <v>12</v>
      </c>
      <c r="B72" t="s">
        <v>153</v>
      </c>
      <c r="C72" t="s">
        <v>14</v>
      </c>
      <c r="D72" t="s">
        <v>154</v>
      </c>
      <c r="E72" s="1">
        <v>43616.763888888891</v>
      </c>
      <c r="F72" t="s">
        <v>16</v>
      </c>
      <c r="G72" t="s">
        <v>17</v>
      </c>
      <c r="H72">
        <v>44</v>
      </c>
      <c r="I72" t="s">
        <v>21</v>
      </c>
      <c r="J72" s="2">
        <v>43616</v>
      </c>
      <c r="K72" s="3">
        <v>0.76388888888888884</v>
      </c>
      <c r="L72" s="3">
        <f t="shared" si="9"/>
        <v>0.76388888888888884</v>
      </c>
      <c r="M72" s="3">
        <v>0.7944444444444444</v>
      </c>
      <c r="N72" t="str">
        <f t="shared" si="10"/>
        <v>Yes</v>
      </c>
      <c r="O72">
        <f t="shared" si="11"/>
        <v>566</v>
      </c>
      <c r="P72">
        <f t="shared" si="12"/>
        <v>2020</v>
      </c>
      <c r="Q72">
        <f t="shared" si="13"/>
        <v>28.02</v>
      </c>
      <c r="R72" t="str">
        <f t="shared" si="16"/>
        <v>Aer Lingus</v>
      </c>
      <c r="S72">
        <f t="shared" si="14"/>
        <v>31</v>
      </c>
      <c r="T72" t="str">
        <f t="shared" si="15"/>
        <v>Milan</v>
      </c>
      <c r="U72" t="str">
        <f t="shared" si="17"/>
        <v>Other</v>
      </c>
    </row>
    <row r="73" spans="1:21" x14ac:dyDescent="0.35">
      <c r="A73" t="s">
        <v>22</v>
      </c>
      <c r="B73" t="s">
        <v>142</v>
      </c>
      <c r="C73" t="s">
        <v>28</v>
      </c>
      <c r="D73" t="s">
        <v>155</v>
      </c>
      <c r="E73" s="1">
        <v>43616.763888888891</v>
      </c>
      <c r="F73" t="s">
        <v>16</v>
      </c>
      <c r="G73" t="s">
        <v>17</v>
      </c>
      <c r="H73">
        <v>24</v>
      </c>
      <c r="I73" t="s">
        <v>46</v>
      </c>
      <c r="J73" s="2">
        <v>43616</v>
      </c>
      <c r="K73" s="3">
        <v>0.76388888888888884</v>
      </c>
      <c r="L73" s="3">
        <f t="shared" si="9"/>
        <v>0.76388888888888884</v>
      </c>
      <c r="M73" s="3">
        <v>0.78055555555555556</v>
      </c>
      <c r="N73" t="str">
        <f t="shared" si="10"/>
        <v>Yes</v>
      </c>
      <c r="O73">
        <f t="shared" si="11"/>
        <v>520</v>
      </c>
      <c r="P73">
        <f t="shared" si="12"/>
        <v>1663</v>
      </c>
      <c r="Q73">
        <f t="shared" si="13"/>
        <v>31.27</v>
      </c>
      <c r="R73" t="str">
        <f t="shared" si="16"/>
        <v>Ryanair</v>
      </c>
      <c r="S73">
        <f t="shared" si="14"/>
        <v>67</v>
      </c>
      <c r="T73" t="str">
        <f t="shared" si="15"/>
        <v>Madrid</v>
      </c>
      <c r="U73" t="str">
        <f t="shared" si="17"/>
        <v>Other</v>
      </c>
    </row>
    <row r="74" spans="1:21" x14ac:dyDescent="0.35">
      <c r="A74" t="s">
        <v>12</v>
      </c>
      <c r="B74" t="s">
        <v>156</v>
      </c>
      <c r="C74" t="s">
        <v>14</v>
      </c>
      <c r="D74" t="s">
        <v>157</v>
      </c>
      <c r="E74" s="1">
        <v>43616.680555555555</v>
      </c>
      <c r="F74" t="s">
        <v>16</v>
      </c>
      <c r="G74" t="s">
        <v>17</v>
      </c>
      <c r="H74">
        <v>12</v>
      </c>
      <c r="I74" t="s">
        <v>18</v>
      </c>
      <c r="J74" s="2">
        <v>43616</v>
      </c>
      <c r="K74" s="3">
        <v>0.68055555555555547</v>
      </c>
      <c r="L74" s="3">
        <f t="shared" si="9"/>
        <v>0.68055555555555547</v>
      </c>
      <c r="M74" s="3">
        <v>0.68888888888888899</v>
      </c>
      <c r="N74" t="str">
        <f t="shared" si="10"/>
        <v>No</v>
      </c>
      <c r="O74">
        <f t="shared" si="11"/>
        <v>566</v>
      </c>
      <c r="P74">
        <f t="shared" si="12"/>
        <v>2020</v>
      </c>
      <c r="Q74">
        <f t="shared" si="13"/>
        <v>28.02</v>
      </c>
      <c r="R74" t="str">
        <f t="shared" si="16"/>
        <v>Aer Lingus</v>
      </c>
      <c r="S74">
        <f t="shared" si="14"/>
        <v>25</v>
      </c>
      <c r="T74" t="str">
        <f t="shared" si="15"/>
        <v>Isle Of Man</v>
      </c>
      <c r="U74" t="str">
        <f t="shared" si="17"/>
        <v>Other</v>
      </c>
    </row>
    <row r="75" spans="1:21" x14ac:dyDescent="0.35">
      <c r="A75" t="s">
        <v>12</v>
      </c>
      <c r="B75" t="s">
        <v>158</v>
      </c>
      <c r="C75" t="s">
        <v>14</v>
      </c>
      <c r="D75" t="s">
        <v>159</v>
      </c>
      <c r="E75" s="1">
        <v>43616.680555555555</v>
      </c>
      <c r="F75" t="s">
        <v>16</v>
      </c>
      <c r="G75" t="s">
        <v>17</v>
      </c>
      <c r="H75">
        <v>30</v>
      </c>
      <c r="I75" t="s">
        <v>21</v>
      </c>
      <c r="J75" s="2">
        <v>43616</v>
      </c>
      <c r="K75" s="3">
        <v>0.68055555555555547</v>
      </c>
      <c r="L75" s="3">
        <f t="shared" si="9"/>
        <v>0.68055555555555547</v>
      </c>
      <c r="M75" s="3">
        <v>0.70138888888888884</v>
      </c>
      <c r="N75" t="str">
        <f t="shared" si="10"/>
        <v>Yes</v>
      </c>
      <c r="O75">
        <f t="shared" si="11"/>
        <v>566</v>
      </c>
      <c r="P75">
        <f t="shared" si="12"/>
        <v>2020</v>
      </c>
      <c r="Q75">
        <f t="shared" si="13"/>
        <v>28.02</v>
      </c>
      <c r="R75" t="str">
        <f t="shared" si="16"/>
        <v>Aer Lingus</v>
      </c>
      <c r="S75">
        <f t="shared" si="14"/>
        <v>46</v>
      </c>
      <c r="T75" t="str">
        <f t="shared" si="15"/>
        <v>Boston</v>
      </c>
      <c r="U75" t="str">
        <f t="shared" si="17"/>
        <v>Other</v>
      </c>
    </row>
    <row r="76" spans="1:21" x14ac:dyDescent="0.35">
      <c r="A76" t="s">
        <v>12</v>
      </c>
      <c r="B76" t="s">
        <v>129</v>
      </c>
      <c r="C76" t="s">
        <v>14</v>
      </c>
      <c r="D76" t="s">
        <v>160</v>
      </c>
      <c r="E76" s="1">
        <v>43616.680555555555</v>
      </c>
      <c r="F76" t="s">
        <v>16</v>
      </c>
      <c r="G76" t="s">
        <v>17</v>
      </c>
      <c r="H76">
        <v>8</v>
      </c>
      <c r="I76" t="s">
        <v>26</v>
      </c>
      <c r="J76" s="2">
        <v>43616</v>
      </c>
      <c r="K76" s="3">
        <v>0.68055555555555547</v>
      </c>
      <c r="L76" s="3">
        <f t="shared" si="9"/>
        <v>0.68055555555555547</v>
      </c>
      <c r="M76" s="3">
        <v>0.68611111111111101</v>
      </c>
      <c r="N76" t="str">
        <f t="shared" si="10"/>
        <v>No</v>
      </c>
      <c r="O76">
        <f t="shared" si="11"/>
        <v>566</v>
      </c>
      <c r="P76">
        <f t="shared" si="12"/>
        <v>2020</v>
      </c>
      <c r="Q76">
        <f t="shared" si="13"/>
        <v>28.02</v>
      </c>
      <c r="R76" t="str">
        <f t="shared" si="16"/>
        <v>Aer Lingus</v>
      </c>
      <c r="S76">
        <f t="shared" si="14"/>
        <v>96</v>
      </c>
      <c r="T76" t="str">
        <f t="shared" si="15"/>
        <v>Munich</v>
      </c>
      <c r="U76" t="str">
        <f t="shared" si="17"/>
        <v>Munich</v>
      </c>
    </row>
    <row r="77" spans="1:21" x14ac:dyDescent="0.35">
      <c r="A77" t="s">
        <v>22</v>
      </c>
      <c r="B77" t="s">
        <v>98</v>
      </c>
      <c r="C77" t="s">
        <v>99</v>
      </c>
      <c r="D77" t="s">
        <v>161</v>
      </c>
      <c r="E77" s="1">
        <v>43616.684027777781</v>
      </c>
      <c r="F77" t="s">
        <v>16</v>
      </c>
      <c r="G77" t="s">
        <v>17</v>
      </c>
      <c r="H77">
        <v>20</v>
      </c>
      <c r="I77" t="s">
        <v>46</v>
      </c>
      <c r="J77" s="2">
        <v>43616</v>
      </c>
      <c r="K77" s="3">
        <v>0.68402777777777779</v>
      </c>
      <c r="L77" s="3">
        <f t="shared" si="9"/>
        <v>0.6875</v>
      </c>
      <c r="M77" s="3">
        <v>0.69791666666666663</v>
      </c>
      <c r="N77" t="str">
        <f t="shared" si="10"/>
        <v>No</v>
      </c>
      <c r="O77">
        <f t="shared" si="11"/>
        <v>20</v>
      </c>
      <c r="P77">
        <f t="shared" si="12"/>
        <v>90</v>
      </c>
      <c r="Q77">
        <f t="shared" si="13"/>
        <v>22.22</v>
      </c>
      <c r="R77" t="str">
        <f t="shared" si="16"/>
        <v>Other</v>
      </c>
      <c r="S77">
        <f t="shared" si="14"/>
        <v>38</v>
      </c>
      <c r="T77" t="str">
        <f t="shared" si="15"/>
        <v>Southampton</v>
      </c>
      <c r="U77" t="str">
        <f t="shared" si="17"/>
        <v>Other</v>
      </c>
    </row>
    <row r="78" spans="1:21" x14ac:dyDescent="0.35">
      <c r="A78" t="s">
        <v>22</v>
      </c>
      <c r="B78" t="s">
        <v>162</v>
      </c>
      <c r="C78" t="s">
        <v>28</v>
      </c>
      <c r="D78" t="s">
        <v>163</v>
      </c>
      <c r="E78" s="1">
        <v>43616.6875</v>
      </c>
      <c r="F78" t="s">
        <v>16</v>
      </c>
      <c r="G78" t="s">
        <v>17</v>
      </c>
      <c r="H78">
        <v>18</v>
      </c>
      <c r="I78" t="s">
        <v>18</v>
      </c>
      <c r="J78" s="2">
        <v>43616</v>
      </c>
      <c r="K78" s="3">
        <v>0.6875</v>
      </c>
      <c r="L78" s="3">
        <f t="shared" si="9"/>
        <v>0.6875</v>
      </c>
      <c r="M78" s="3">
        <v>0.70000000000000007</v>
      </c>
      <c r="N78" t="str">
        <f t="shared" si="10"/>
        <v>No</v>
      </c>
      <c r="O78">
        <f t="shared" si="11"/>
        <v>520</v>
      </c>
      <c r="P78">
        <f t="shared" si="12"/>
        <v>1663</v>
      </c>
      <c r="Q78">
        <f t="shared" si="13"/>
        <v>31.27</v>
      </c>
      <c r="R78" t="str">
        <f t="shared" si="16"/>
        <v>Ryanair</v>
      </c>
      <c r="S78">
        <f t="shared" si="14"/>
        <v>64</v>
      </c>
      <c r="T78" t="str">
        <f t="shared" si="15"/>
        <v>Rome</v>
      </c>
      <c r="U78" t="str">
        <f t="shared" si="17"/>
        <v>Other</v>
      </c>
    </row>
    <row r="79" spans="1:21" x14ac:dyDescent="0.35">
      <c r="A79" t="s">
        <v>22</v>
      </c>
      <c r="B79" t="s">
        <v>164</v>
      </c>
      <c r="C79" t="s">
        <v>165</v>
      </c>
      <c r="D79" t="s">
        <v>166</v>
      </c>
      <c r="E79" s="1">
        <v>43616.6875</v>
      </c>
      <c r="F79" t="s">
        <v>16</v>
      </c>
      <c r="G79" t="s">
        <v>17</v>
      </c>
      <c r="H79">
        <v>63</v>
      </c>
      <c r="I79" t="s">
        <v>21</v>
      </c>
      <c r="J79" s="2">
        <v>43616</v>
      </c>
      <c r="K79" s="3">
        <v>0.6875</v>
      </c>
      <c r="L79" s="3">
        <f t="shared" si="9"/>
        <v>0.6875</v>
      </c>
      <c r="M79" s="3">
        <v>0.73125000000000007</v>
      </c>
      <c r="N79" t="str">
        <f t="shared" si="10"/>
        <v>Yes</v>
      </c>
      <c r="O79">
        <f t="shared" si="11"/>
        <v>18</v>
      </c>
      <c r="P79">
        <f t="shared" si="12"/>
        <v>32</v>
      </c>
      <c r="Q79">
        <f t="shared" si="13"/>
        <v>56.25</v>
      </c>
      <c r="R79" t="str">
        <f t="shared" si="16"/>
        <v>Other</v>
      </c>
      <c r="S79">
        <f t="shared" si="14"/>
        <v>32</v>
      </c>
      <c r="T79" t="str">
        <f t="shared" si="15"/>
        <v>Istanbul</v>
      </c>
      <c r="U79" t="str">
        <f t="shared" si="17"/>
        <v>Other</v>
      </c>
    </row>
    <row r="80" spans="1:21" x14ac:dyDescent="0.35">
      <c r="A80" t="s">
        <v>22</v>
      </c>
      <c r="B80" t="s">
        <v>38</v>
      </c>
      <c r="C80" t="s">
        <v>28</v>
      </c>
      <c r="D80" t="s">
        <v>167</v>
      </c>
      <c r="E80" s="1">
        <v>43616.6875</v>
      </c>
      <c r="F80" t="s">
        <v>16</v>
      </c>
      <c r="G80" t="s">
        <v>17</v>
      </c>
      <c r="H80">
        <v>5</v>
      </c>
      <c r="I80" t="s">
        <v>26</v>
      </c>
      <c r="J80" s="2">
        <v>43616</v>
      </c>
      <c r="K80" s="3">
        <v>0.6875</v>
      </c>
      <c r="L80" s="3">
        <f t="shared" si="9"/>
        <v>0.6875</v>
      </c>
      <c r="M80" s="3">
        <v>0.69097222222222221</v>
      </c>
      <c r="N80" t="str">
        <f t="shared" si="10"/>
        <v>No</v>
      </c>
      <c r="O80">
        <f t="shared" si="11"/>
        <v>520</v>
      </c>
      <c r="P80">
        <f t="shared" si="12"/>
        <v>1663</v>
      </c>
      <c r="Q80">
        <f t="shared" si="13"/>
        <v>31.27</v>
      </c>
      <c r="R80" t="str">
        <f t="shared" si="16"/>
        <v>Ryanair</v>
      </c>
      <c r="S80">
        <f t="shared" si="14"/>
        <v>92</v>
      </c>
      <c r="T80" t="str">
        <f t="shared" si="15"/>
        <v>London</v>
      </c>
      <c r="U80" t="str">
        <f t="shared" si="17"/>
        <v>London</v>
      </c>
    </row>
    <row r="81" spans="1:21" x14ac:dyDescent="0.35">
      <c r="A81" t="s">
        <v>12</v>
      </c>
      <c r="B81" t="s">
        <v>168</v>
      </c>
      <c r="C81" t="s">
        <v>14</v>
      </c>
      <c r="D81" t="s">
        <v>169</v>
      </c>
      <c r="E81" s="1">
        <v>43616.6875</v>
      </c>
      <c r="F81" t="s">
        <v>16</v>
      </c>
      <c r="G81" t="s">
        <v>17</v>
      </c>
      <c r="H81">
        <v>13</v>
      </c>
      <c r="I81" t="s">
        <v>18</v>
      </c>
      <c r="J81" s="2">
        <v>43616</v>
      </c>
      <c r="K81" s="3">
        <v>0.6875</v>
      </c>
      <c r="L81" s="3">
        <f t="shared" si="9"/>
        <v>0.6875</v>
      </c>
      <c r="M81" s="3">
        <v>0.69652777777777775</v>
      </c>
      <c r="N81" t="str">
        <f t="shared" si="10"/>
        <v>No</v>
      </c>
      <c r="O81">
        <f t="shared" si="11"/>
        <v>566</v>
      </c>
      <c r="P81">
        <f t="shared" si="12"/>
        <v>2020</v>
      </c>
      <c r="Q81">
        <f t="shared" si="13"/>
        <v>28.02</v>
      </c>
      <c r="R81" t="str">
        <f t="shared" si="16"/>
        <v>Aer Lingus</v>
      </c>
      <c r="S81">
        <f t="shared" si="14"/>
        <v>17</v>
      </c>
      <c r="T81" t="str">
        <f t="shared" si="15"/>
        <v>Bourgas</v>
      </c>
      <c r="U81" t="str">
        <f t="shared" si="17"/>
        <v>Other</v>
      </c>
    </row>
    <row r="82" spans="1:21" x14ac:dyDescent="0.35">
      <c r="A82" t="s">
        <v>12</v>
      </c>
      <c r="B82" t="s">
        <v>101</v>
      </c>
      <c r="C82" t="s">
        <v>14</v>
      </c>
      <c r="D82" t="s">
        <v>170</v>
      </c>
      <c r="E82" s="1">
        <v>43616.694444444445</v>
      </c>
      <c r="F82" t="s">
        <v>16</v>
      </c>
      <c r="G82" t="s">
        <v>17</v>
      </c>
      <c r="H82">
        <v>86</v>
      </c>
      <c r="I82" t="s">
        <v>21</v>
      </c>
      <c r="J82" s="2">
        <v>43616</v>
      </c>
      <c r="K82" s="3">
        <v>0.69444444444444453</v>
      </c>
      <c r="L82" s="3">
        <f t="shared" si="9"/>
        <v>0.69444444444444442</v>
      </c>
      <c r="M82" s="3">
        <v>0.75416666666666676</v>
      </c>
      <c r="N82" t="str">
        <f t="shared" si="10"/>
        <v>Yes</v>
      </c>
      <c r="O82">
        <f t="shared" si="11"/>
        <v>566</v>
      </c>
      <c r="P82">
        <f t="shared" si="12"/>
        <v>2020</v>
      </c>
      <c r="Q82">
        <f t="shared" si="13"/>
        <v>28.02</v>
      </c>
      <c r="R82" t="str">
        <f t="shared" si="16"/>
        <v>Aer Lingus</v>
      </c>
      <c r="S82">
        <f t="shared" si="14"/>
        <v>158</v>
      </c>
      <c r="T82" t="str">
        <f t="shared" si="15"/>
        <v>Edinburgh</v>
      </c>
      <c r="U82" t="str">
        <f t="shared" si="17"/>
        <v>Edinburgh</v>
      </c>
    </row>
    <row r="83" spans="1:21" x14ac:dyDescent="0.35">
      <c r="A83" t="s">
        <v>22</v>
      </c>
      <c r="B83" t="s">
        <v>52</v>
      </c>
      <c r="C83" t="s">
        <v>28</v>
      </c>
      <c r="D83" t="s">
        <v>171</v>
      </c>
      <c r="E83" s="1">
        <v>43616.694444444445</v>
      </c>
      <c r="F83" t="s">
        <v>16</v>
      </c>
      <c r="G83" t="s">
        <v>17</v>
      </c>
      <c r="H83">
        <v>12</v>
      </c>
      <c r="I83" t="s">
        <v>18</v>
      </c>
      <c r="J83" s="2">
        <v>43616</v>
      </c>
      <c r="K83" s="3">
        <v>0.69444444444444453</v>
      </c>
      <c r="L83" s="3">
        <f t="shared" si="9"/>
        <v>0.69444444444444442</v>
      </c>
      <c r="M83" s="3">
        <v>0.70277777777777783</v>
      </c>
      <c r="N83" t="str">
        <f t="shared" si="10"/>
        <v>No</v>
      </c>
      <c r="O83">
        <f t="shared" si="11"/>
        <v>520</v>
      </c>
      <c r="P83">
        <f t="shared" si="12"/>
        <v>1663</v>
      </c>
      <c r="Q83">
        <f t="shared" si="13"/>
        <v>31.27</v>
      </c>
      <c r="R83" t="str">
        <f t="shared" si="16"/>
        <v>Ryanair</v>
      </c>
      <c r="S83">
        <f t="shared" si="14"/>
        <v>138</v>
      </c>
      <c r="T83" t="str">
        <f t="shared" si="15"/>
        <v>Manchester</v>
      </c>
      <c r="U83" t="str">
        <f t="shared" si="17"/>
        <v>Manchester</v>
      </c>
    </row>
    <row r="84" spans="1:21" x14ac:dyDescent="0.35">
      <c r="A84" t="s">
        <v>22</v>
      </c>
      <c r="B84" t="s">
        <v>82</v>
      </c>
      <c r="C84" t="s">
        <v>28</v>
      </c>
      <c r="D84" t="s">
        <v>172</v>
      </c>
      <c r="E84" s="1">
        <v>43616.694444444445</v>
      </c>
      <c r="F84" t="s">
        <v>16</v>
      </c>
      <c r="G84" t="s">
        <v>17</v>
      </c>
      <c r="H84">
        <v>2</v>
      </c>
      <c r="I84" t="s">
        <v>26</v>
      </c>
      <c r="J84" s="2">
        <v>43616</v>
      </c>
      <c r="K84" s="3">
        <v>0.69444444444444453</v>
      </c>
      <c r="L84" s="3">
        <f t="shared" si="9"/>
        <v>0.69444444444444442</v>
      </c>
      <c r="M84" s="3">
        <v>0.6958333333333333</v>
      </c>
      <c r="N84" t="str">
        <f t="shared" si="10"/>
        <v>No</v>
      </c>
      <c r="O84">
        <f t="shared" si="11"/>
        <v>520</v>
      </c>
      <c r="P84">
        <f t="shared" si="12"/>
        <v>1663</v>
      </c>
      <c r="Q84">
        <f t="shared" si="13"/>
        <v>31.27</v>
      </c>
      <c r="R84" t="str">
        <f t="shared" si="16"/>
        <v>Ryanair</v>
      </c>
      <c r="S84">
        <f t="shared" si="14"/>
        <v>97</v>
      </c>
      <c r="T84" t="str">
        <f t="shared" si="15"/>
        <v>Faro</v>
      </c>
      <c r="U84" t="str">
        <f t="shared" si="17"/>
        <v>Faro</v>
      </c>
    </row>
    <row r="85" spans="1:21" x14ac:dyDescent="0.35">
      <c r="A85" t="s">
        <v>22</v>
      </c>
      <c r="B85" t="s">
        <v>61</v>
      </c>
      <c r="C85" t="s">
        <v>28</v>
      </c>
      <c r="D85" t="s">
        <v>173</v>
      </c>
      <c r="E85" s="1">
        <v>43616.697916666664</v>
      </c>
      <c r="F85" t="s">
        <v>16</v>
      </c>
      <c r="G85" t="s">
        <v>17</v>
      </c>
      <c r="H85">
        <v>22</v>
      </c>
      <c r="I85" t="s">
        <v>46</v>
      </c>
      <c r="J85" s="2">
        <v>43616</v>
      </c>
      <c r="K85" s="3">
        <v>0.69791666666666663</v>
      </c>
      <c r="L85" s="3">
        <f t="shared" si="9"/>
        <v>0.70138888888888884</v>
      </c>
      <c r="M85" s="3">
        <v>0.71319444444444446</v>
      </c>
      <c r="N85" t="str">
        <f t="shared" si="10"/>
        <v>Yes</v>
      </c>
      <c r="O85">
        <f t="shared" si="11"/>
        <v>520</v>
      </c>
      <c r="P85">
        <f t="shared" si="12"/>
        <v>1663</v>
      </c>
      <c r="Q85">
        <f t="shared" si="13"/>
        <v>31.27</v>
      </c>
      <c r="R85" t="str">
        <f t="shared" si="16"/>
        <v>Ryanair</v>
      </c>
      <c r="S85">
        <f t="shared" si="14"/>
        <v>171</v>
      </c>
      <c r="T85" t="str">
        <f t="shared" si="15"/>
        <v>London</v>
      </c>
      <c r="U85" t="str">
        <f t="shared" si="17"/>
        <v>London</v>
      </c>
    </row>
    <row r="86" spans="1:21" x14ac:dyDescent="0.35">
      <c r="A86" t="s">
        <v>22</v>
      </c>
      <c r="B86" t="s">
        <v>129</v>
      </c>
      <c r="C86" t="s">
        <v>28</v>
      </c>
      <c r="D86" t="s">
        <v>174</v>
      </c>
      <c r="E86" s="1">
        <v>43616.701388888891</v>
      </c>
      <c r="F86" t="s">
        <v>16</v>
      </c>
      <c r="G86" t="s">
        <v>17</v>
      </c>
      <c r="H86">
        <v>19</v>
      </c>
      <c r="I86" t="s">
        <v>18</v>
      </c>
      <c r="J86" s="2">
        <v>43616</v>
      </c>
      <c r="K86" s="3">
        <v>0.70138888888888884</v>
      </c>
      <c r="L86" s="3">
        <f t="shared" si="9"/>
        <v>0.70138888888888884</v>
      </c>
      <c r="M86" s="3">
        <v>0.71458333333333324</v>
      </c>
      <c r="N86" t="str">
        <f t="shared" si="10"/>
        <v>No</v>
      </c>
      <c r="O86">
        <f t="shared" si="11"/>
        <v>520</v>
      </c>
      <c r="P86">
        <f t="shared" si="12"/>
        <v>1663</v>
      </c>
      <c r="Q86">
        <f t="shared" si="13"/>
        <v>31.27</v>
      </c>
      <c r="R86" t="str">
        <f t="shared" si="16"/>
        <v>Ryanair</v>
      </c>
      <c r="S86">
        <f t="shared" si="14"/>
        <v>96</v>
      </c>
      <c r="T86" t="str">
        <f t="shared" si="15"/>
        <v>Munich</v>
      </c>
      <c r="U86" t="str">
        <f t="shared" si="17"/>
        <v>Munich</v>
      </c>
    </row>
    <row r="87" spans="1:21" x14ac:dyDescent="0.35">
      <c r="A87" t="s">
        <v>22</v>
      </c>
      <c r="B87" t="s">
        <v>175</v>
      </c>
      <c r="C87" t="s">
        <v>28</v>
      </c>
      <c r="D87" t="s">
        <v>176</v>
      </c>
      <c r="E87" s="1">
        <v>43616.701388888891</v>
      </c>
      <c r="F87" t="s">
        <v>16</v>
      </c>
      <c r="G87" t="s">
        <v>17</v>
      </c>
      <c r="H87">
        <v>42</v>
      </c>
      <c r="I87" t="s">
        <v>21</v>
      </c>
      <c r="J87" s="2">
        <v>43616</v>
      </c>
      <c r="K87" s="3">
        <v>0.70138888888888884</v>
      </c>
      <c r="L87" s="3">
        <f t="shared" si="9"/>
        <v>0.70138888888888884</v>
      </c>
      <c r="M87" s="3">
        <v>0.73055555555555562</v>
      </c>
      <c r="N87" t="str">
        <f t="shared" si="10"/>
        <v>Yes</v>
      </c>
      <c r="O87">
        <f t="shared" si="11"/>
        <v>520</v>
      </c>
      <c r="P87">
        <f t="shared" si="12"/>
        <v>1663</v>
      </c>
      <c r="Q87">
        <f t="shared" si="13"/>
        <v>31.27</v>
      </c>
      <c r="R87" t="str">
        <f t="shared" si="16"/>
        <v>Ryanair</v>
      </c>
      <c r="S87">
        <f t="shared" si="14"/>
        <v>18</v>
      </c>
      <c r="T87" t="str">
        <f t="shared" si="15"/>
        <v>Krakow</v>
      </c>
      <c r="U87" t="str">
        <f t="shared" si="17"/>
        <v>Other</v>
      </c>
    </row>
    <row r="88" spans="1:21" x14ac:dyDescent="0.35">
      <c r="A88" t="s">
        <v>22</v>
      </c>
      <c r="B88" t="s">
        <v>36</v>
      </c>
      <c r="C88" t="s">
        <v>177</v>
      </c>
      <c r="D88" t="s">
        <v>178</v>
      </c>
      <c r="E88" s="1">
        <v>43616.708333333336</v>
      </c>
      <c r="F88" t="s">
        <v>16</v>
      </c>
      <c r="G88" t="s">
        <v>17</v>
      </c>
      <c r="H88">
        <v>6</v>
      </c>
      <c r="I88" t="s">
        <v>26</v>
      </c>
      <c r="J88" s="2">
        <v>43616</v>
      </c>
      <c r="K88" s="3">
        <v>0.70833333333333337</v>
      </c>
      <c r="L88" s="3">
        <f t="shared" si="9"/>
        <v>0.70833333333333326</v>
      </c>
      <c r="M88" s="3">
        <v>0.71250000000000002</v>
      </c>
      <c r="N88" t="str">
        <f t="shared" si="10"/>
        <v>No</v>
      </c>
      <c r="O88">
        <f t="shared" si="11"/>
        <v>12</v>
      </c>
      <c r="P88">
        <f t="shared" si="12"/>
        <v>59</v>
      </c>
      <c r="Q88">
        <f t="shared" si="13"/>
        <v>20.34</v>
      </c>
      <c r="R88" t="str">
        <f t="shared" si="16"/>
        <v>Other</v>
      </c>
      <c r="S88">
        <f t="shared" si="14"/>
        <v>121</v>
      </c>
      <c r="T88" t="str">
        <f t="shared" si="15"/>
        <v>Paris-CDG</v>
      </c>
      <c r="U88" t="str">
        <f t="shared" si="17"/>
        <v>Paris-CDG</v>
      </c>
    </row>
    <row r="89" spans="1:21" x14ac:dyDescent="0.35">
      <c r="A89" t="s">
        <v>12</v>
      </c>
      <c r="B89" t="s">
        <v>54</v>
      </c>
      <c r="C89" t="s">
        <v>14</v>
      </c>
      <c r="D89" t="s">
        <v>179</v>
      </c>
      <c r="E89" s="1">
        <v>43616.708333333336</v>
      </c>
      <c r="F89" t="s">
        <v>16</v>
      </c>
      <c r="G89" t="s">
        <v>17</v>
      </c>
      <c r="H89">
        <v>48</v>
      </c>
      <c r="I89" t="s">
        <v>21</v>
      </c>
      <c r="J89" s="2">
        <v>43616</v>
      </c>
      <c r="K89" s="3">
        <v>0.70833333333333337</v>
      </c>
      <c r="L89" s="3">
        <f t="shared" si="9"/>
        <v>0.70833333333333326</v>
      </c>
      <c r="M89" s="3">
        <v>0.7416666666666667</v>
      </c>
      <c r="N89" t="str">
        <f t="shared" si="10"/>
        <v>Yes</v>
      </c>
      <c r="O89">
        <f t="shared" si="11"/>
        <v>566</v>
      </c>
      <c r="P89">
        <f t="shared" si="12"/>
        <v>2020</v>
      </c>
      <c r="Q89">
        <f t="shared" si="13"/>
        <v>28.02</v>
      </c>
      <c r="R89" t="str">
        <f t="shared" si="16"/>
        <v>Aer Lingus</v>
      </c>
      <c r="S89">
        <f t="shared" si="14"/>
        <v>101</v>
      </c>
      <c r="T89" t="str">
        <f t="shared" si="15"/>
        <v>Frankfurt</v>
      </c>
      <c r="U89" t="str">
        <f t="shared" si="17"/>
        <v>Frankfurt</v>
      </c>
    </row>
    <row r="90" spans="1:21" x14ac:dyDescent="0.35">
      <c r="A90" t="s">
        <v>12</v>
      </c>
      <c r="B90" t="s">
        <v>42</v>
      </c>
      <c r="C90" t="s">
        <v>14</v>
      </c>
      <c r="D90" t="s">
        <v>180</v>
      </c>
      <c r="E90" s="1">
        <v>43616.708333333336</v>
      </c>
      <c r="F90" t="s">
        <v>16</v>
      </c>
      <c r="G90" t="s">
        <v>17</v>
      </c>
      <c r="H90">
        <v>100</v>
      </c>
      <c r="I90" t="s">
        <v>21</v>
      </c>
      <c r="J90" s="2">
        <v>43616</v>
      </c>
      <c r="K90" s="3">
        <v>0.70833333333333337</v>
      </c>
      <c r="L90" s="3">
        <f t="shared" si="9"/>
        <v>0.70833333333333326</v>
      </c>
      <c r="M90" s="3">
        <v>0.77777777777777779</v>
      </c>
      <c r="N90" t="str">
        <f t="shared" si="10"/>
        <v>Yes</v>
      </c>
      <c r="O90">
        <f t="shared" si="11"/>
        <v>566</v>
      </c>
      <c r="P90">
        <f t="shared" si="12"/>
        <v>2020</v>
      </c>
      <c r="Q90">
        <f t="shared" si="13"/>
        <v>28.02</v>
      </c>
      <c r="R90" t="str">
        <f t="shared" si="16"/>
        <v>Aer Lingus</v>
      </c>
      <c r="S90">
        <f t="shared" si="14"/>
        <v>238</v>
      </c>
      <c r="T90" t="str">
        <f t="shared" si="15"/>
        <v>London</v>
      </c>
      <c r="U90" t="str">
        <f t="shared" si="17"/>
        <v>London</v>
      </c>
    </row>
    <row r="91" spans="1:21" x14ac:dyDescent="0.35">
      <c r="A91" t="s">
        <v>22</v>
      </c>
      <c r="B91" t="s">
        <v>101</v>
      </c>
      <c r="C91" t="s">
        <v>28</v>
      </c>
      <c r="D91" t="s">
        <v>181</v>
      </c>
      <c r="E91" s="1">
        <v>43616.715277777781</v>
      </c>
      <c r="F91" t="s">
        <v>16</v>
      </c>
      <c r="G91" t="s">
        <v>17</v>
      </c>
      <c r="H91">
        <v>14</v>
      </c>
      <c r="I91" t="s">
        <v>18</v>
      </c>
      <c r="J91" s="2">
        <v>43616</v>
      </c>
      <c r="K91" s="3">
        <v>0.71527777777777779</v>
      </c>
      <c r="L91" s="3">
        <f t="shared" si="9"/>
        <v>0.71527777777777779</v>
      </c>
      <c r="M91" s="3">
        <v>0.72499999999999998</v>
      </c>
      <c r="N91" t="str">
        <f t="shared" si="10"/>
        <v>No</v>
      </c>
      <c r="O91">
        <f t="shared" si="11"/>
        <v>520</v>
      </c>
      <c r="P91">
        <f t="shared" si="12"/>
        <v>1663</v>
      </c>
      <c r="Q91">
        <f t="shared" si="13"/>
        <v>31.27</v>
      </c>
      <c r="R91" t="str">
        <f t="shared" si="16"/>
        <v>Ryanair</v>
      </c>
      <c r="S91">
        <f t="shared" si="14"/>
        <v>158</v>
      </c>
      <c r="T91" t="str">
        <f t="shared" si="15"/>
        <v>Edinburgh</v>
      </c>
      <c r="U91" t="str">
        <f t="shared" si="17"/>
        <v>Edinburgh</v>
      </c>
    </row>
    <row r="92" spans="1:21" x14ac:dyDescent="0.35">
      <c r="A92" t="s">
        <v>12</v>
      </c>
      <c r="B92" t="s">
        <v>182</v>
      </c>
      <c r="C92" t="s">
        <v>14</v>
      </c>
      <c r="D92" t="s">
        <v>183</v>
      </c>
      <c r="E92" s="1">
        <v>43616.715277777781</v>
      </c>
      <c r="F92" t="s">
        <v>16</v>
      </c>
      <c r="G92" t="s">
        <v>17</v>
      </c>
      <c r="H92">
        <v>0</v>
      </c>
      <c r="I92" t="s">
        <v>26</v>
      </c>
      <c r="J92" s="2">
        <v>43616</v>
      </c>
      <c r="K92" s="3">
        <v>0.71527777777777779</v>
      </c>
      <c r="L92" s="3">
        <f t="shared" si="9"/>
        <v>0.71527777777777779</v>
      </c>
      <c r="M92" s="3">
        <v>0.71527777777777779</v>
      </c>
      <c r="N92" t="str">
        <f t="shared" si="10"/>
        <v>No</v>
      </c>
      <c r="O92">
        <f t="shared" si="11"/>
        <v>566</v>
      </c>
      <c r="P92">
        <f t="shared" si="12"/>
        <v>2020</v>
      </c>
      <c r="Q92">
        <f t="shared" si="13"/>
        <v>28.02</v>
      </c>
      <c r="R92" t="str">
        <f t="shared" si="16"/>
        <v>Aer Lingus</v>
      </c>
      <c r="S92">
        <f t="shared" si="14"/>
        <v>23</v>
      </c>
      <c r="T92" t="str">
        <f t="shared" si="15"/>
        <v>Aberdeen</v>
      </c>
      <c r="U92" t="str">
        <f t="shared" si="17"/>
        <v>Other</v>
      </c>
    </row>
    <row r="93" spans="1:21" x14ac:dyDescent="0.35">
      <c r="A93" t="s">
        <v>22</v>
      </c>
      <c r="B93" t="s">
        <v>32</v>
      </c>
      <c r="C93" t="s">
        <v>28</v>
      </c>
      <c r="D93" t="s">
        <v>184</v>
      </c>
      <c r="E93" s="1">
        <v>43616.715277777781</v>
      </c>
      <c r="F93" t="s">
        <v>16</v>
      </c>
      <c r="G93" t="s">
        <v>17</v>
      </c>
      <c r="H93">
        <v>1</v>
      </c>
      <c r="I93" t="s">
        <v>26</v>
      </c>
      <c r="J93" s="2">
        <v>43616</v>
      </c>
      <c r="K93" s="3">
        <v>0.71527777777777779</v>
      </c>
      <c r="L93" s="3">
        <f t="shared" si="9"/>
        <v>0.71527777777777779</v>
      </c>
      <c r="M93" s="3">
        <v>0.71597222222222223</v>
      </c>
      <c r="N93" t="str">
        <f t="shared" si="10"/>
        <v>No</v>
      </c>
      <c r="O93">
        <f t="shared" si="11"/>
        <v>520</v>
      </c>
      <c r="P93">
        <f t="shared" si="12"/>
        <v>1663</v>
      </c>
      <c r="Q93">
        <f t="shared" si="13"/>
        <v>31.27</v>
      </c>
      <c r="R93" t="str">
        <f t="shared" si="16"/>
        <v>Ryanair</v>
      </c>
      <c r="S93">
        <f t="shared" si="14"/>
        <v>78</v>
      </c>
      <c r="T93" t="str">
        <f t="shared" si="15"/>
        <v>Barcelona</v>
      </c>
      <c r="U93" t="str">
        <f t="shared" si="17"/>
        <v>Barcelona</v>
      </c>
    </row>
    <row r="94" spans="1:21" x14ac:dyDescent="0.35">
      <c r="A94" t="s">
        <v>22</v>
      </c>
      <c r="B94" t="s">
        <v>185</v>
      </c>
      <c r="C94" t="s">
        <v>28</v>
      </c>
      <c r="D94" t="s">
        <v>186</v>
      </c>
      <c r="E94" s="1">
        <v>43616.71875</v>
      </c>
      <c r="F94" t="s">
        <v>16</v>
      </c>
      <c r="G94" t="s">
        <v>17</v>
      </c>
      <c r="H94">
        <v>10</v>
      </c>
      <c r="I94" t="s">
        <v>18</v>
      </c>
      <c r="J94" s="2">
        <v>43616</v>
      </c>
      <c r="K94" s="3">
        <v>0.71875</v>
      </c>
      <c r="L94" s="3">
        <f t="shared" si="9"/>
        <v>0.72222222222222221</v>
      </c>
      <c r="M94" s="3">
        <v>0.72569444444444453</v>
      </c>
      <c r="N94" t="str">
        <f t="shared" si="10"/>
        <v>No</v>
      </c>
      <c r="O94">
        <f t="shared" si="11"/>
        <v>520</v>
      </c>
      <c r="P94">
        <f t="shared" si="12"/>
        <v>1663</v>
      </c>
      <c r="Q94">
        <f t="shared" si="13"/>
        <v>31.27</v>
      </c>
      <c r="R94" t="str">
        <f t="shared" si="16"/>
        <v>Ryanair</v>
      </c>
      <c r="S94">
        <f t="shared" si="14"/>
        <v>5</v>
      </c>
      <c r="T94" t="str">
        <f t="shared" si="15"/>
        <v>Paphos</v>
      </c>
      <c r="U94" t="str">
        <f t="shared" si="17"/>
        <v>Other</v>
      </c>
    </row>
    <row r="95" spans="1:21" x14ac:dyDescent="0.35">
      <c r="A95" t="s">
        <v>22</v>
      </c>
      <c r="B95" t="s">
        <v>187</v>
      </c>
      <c r="C95" t="s">
        <v>28</v>
      </c>
      <c r="D95" t="s">
        <v>188</v>
      </c>
      <c r="E95" s="1">
        <v>43616.71875</v>
      </c>
      <c r="F95" t="s">
        <v>16</v>
      </c>
      <c r="G95" t="s">
        <v>17</v>
      </c>
      <c r="H95">
        <v>49</v>
      </c>
      <c r="I95" t="s">
        <v>21</v>
      </c>
      <c r="J95" s="2">
        <v>43616</v>
      </c>
      <c r="K95" s="3">
        <v>0.71875</v>
      </c>
      <c r="L95" s="3">
        <f t="shared" si="9"/>
        <v>0.72222222222222221</v>
      </c>
      <c r="M95" s="3">
        <v>0.75277777777777777</v>
      </c>
      <c r="N95" t="str">
        <f t="shared" si="10"/>
        <v>Yes</v>
      </c>
      <c r="O95">
        <f t="shared" si="11"/>
        <v>520</v>
      </c>
      <c r="P95">
        <f t="shared" si="12"/>
        <v>1663</v>
      </c>
      <c r="Q95">
        <f t="shared" si="13"/>
        <v>31.27</v>
      </c>
      <c r="R95" t="str">
        <f t="shared" si="16"/>
        <v>Ryanair</v>
      </c>
      <c r="S95">
        <f t="shared" si="14"/>
        <v>30</v>
      </c>
      <c r="T95" t="str">
        <f t="shared" si="15"/>
        <v>Budapest</v>
      </c>
      <c r="U95" t="str">
        <f t="shared" si="17"/>
        <v>Other</v>
      </c>
    </row>
    <row r="96" spans="1:21" x14ac:dyDescent="0.35">
      <c r="A96" t="s">
        <v>22</v>
      </c>
      <c r="B96" t="s">
        <v>50</v>
      </c>
      <c r="C96" t="s">
        <v>28</v>
      </c>
      <c r="D96" t="s">
        <v>189</v>
      </c>
      <c r="E96" s="1">
        <v>43616.645833333336</v>
      </c>
      <c r="F96" t="s">
        <v>16</v>
      </c>
      <c r="G96" t="s">
        <v>17</v>
      </c>
      <c r="H96">
        <v>16</v>
      </c>
      <c r="I96" t="s">
        <v>18</v>
      </c>
      <c r="J96" s="2">
        <v>43616</v>
      </c>
      <c r="K96" s="3">
        <v>0.64583333333333337</v>
      </c>
      <c r="L96" s="3">
        <f t="shared" si="9"/>
        <v>0.64583333333333326</v>
      </c>
      <c r="M96" s="3">
        <v>0.65694444444444444</v>
      </c>
      <c r="N96" t="str">
        <f t="shared" si="10"/>
        <v>No</v>
      </c>
      <c r="O96">
        <f t="shared" si="11"/>
        <v>520</v>
      </c>
      <c r="P96">
        <f t="shared" si="12"/>
        <v>1663</v>
      </c>
      <c r="Q96">
        <f t="shared" si="13"/>
        <v>31.27</v>
      </c>
      <c r="R96" t="str">
        <f t="shared" si="16"/>
        <v>Ryanair</v>
      </c>
      <c r="S96">
        <f t="shared" si="14"/>
        <v>222</v>
      </c>
      <c r="T96" t="str">
        <f t="shared" si="15"/>
        <v>Amsterdam</v>
      </c>
      <c r="U96" t="str">
        <f t="shared" si="17"/>
        <v>Amsterdam</v>
      </c>
    </row>
    <row r="97" spans="1:21" x14ac:dyDescent="0.35">
      <c r="A97" t="s">
        <v>22</v>
      </c>
      <c r="B97" t="s">
        <v>38</v>
      </c>
      <c r="C97" t="s">
        <v>28</v>
      </c>
      <c r="D97" t="s">
        <v>190</v>
      </c>
      <c r="E97" s="1">
        <v>43616.645833333336</v>
      </c>
      <c r="F97" t="s">
        <v>16</v>
      </c>
      <c r="G97" t="s">
        <v>17</v>
      </c>
      <c r="H97">
        <v>33</v>
      </c>
      <c r="I97" t="s">
        <v>21</v>
      </c>
      <c r="J97" s="2">
        <v>43616</v>
      </c>
      <c r="K97" s="3">
        <v>0.64583333333333337</v>
      </c>
      <c r="L97" s="3">
        <f t="shared" si="9"/>
        <v>0.64583333333333326</v>
      </c>
      <c r="M97" s="3">
        <v>0.66875000000000007</v>
      </c>
      <c r="N97" t="str">
        <f t="shared" si="10"/>
        <v>Yes</v>
      </c>
      <c r="O97">
        <f t="shared" si="11"/>
        <v>520</v>
      </c>
      <c r="P97">
        <f t="shared" si="12"/>
        <v>1663</v>
      </c>
      <c r="Q97">
        <f t="shared" si="13"/>
        <v>31.27</v>
      </c>
      <c r="R97" t="str">
        <f t="shared" si="16"/>
        <v>Ryanair</v>
      </c>
      <c r="S97">
        <f t="shared" si="14"/>
        <v>92</v>
      </c>
      <c r="T97" t="str">
        <f t="shared" si="15"/>
        <v>London</v>
      </c>
      <c r="U97" t="str">
        <f t="shared" si="17"/>
        <v>London</v>
      </c>
    </row>
    <row r="98" spans="1:21" x14ac:dyDescent="0.35">
      <c r="A98" t="s">
        <v>22</v>
      </c>
      <c r="B98" t="s">
        <v>191</v>
      </c>
      <c r="C98" t="s">
        <v>28</v>
      </c>
      <c r="D98" t="s">
        <v>192</v>
      </c>
      <c r="E98" s="1">
        <v>43616.649305555555</v>
      </c>
      <c r="F98" t="s">
        <v>16</v>
      </c>
      <c r="G98" t="s">
        <v>17</v>
      </c>
      <c r="H98">
        <v>18</v>
      </c>
      <c r="I98" t="s">
        <v>18</v>
      </c>
      <c r="J98" s="2">
        <v>43616</v>
      </c>
      <c r="K98" s="3">
        <v>0.64930555555555558</v>
      </c>
      <c r="L98" s="3">
        <f t="shared" si="9"/>
        <v>0.65277777777777779</v>
      </c>
      <c r="M98" s="3">
        <v>0.66180555555555554</v>
      </c>
      <c r="N98" t="str">
        <f t="shared" si="10"/>
        <v>No</v>
      </c>
      <c r="O98">
        <f t="shared" si="11"/>
        <v>520</v>
      </c>
      <c r="P98">
        <f t="shared" si="12"/>
        <v>1663</v>
      </c>
      <c r="Q98">
        <f t="shared" si="13"/>
        <v>31.27</v>
      </c>
      <c r="R98" t="str">
        <f t="shared" si="16"/>
        <v>Ryanair</v>
      </c>
      <c r="S98">
        <f t="shared" si="14"/>
        <v>17</v>
      </c>
      <c r="T98" t="str">
        <f t="shared" si="15"/>
        <v>Porto</v>
      </c>
      <c r="U98" t="str">
        <f t="shared" si="17"/>
        <v>Other</v>
      </c>
    </row>
    <row r="99" spans="1:21" x14ac:dyDescent="0.35">
      <c r="A99" t="s">
        <v>22</v>
      </c>
      <c r="B99" t="s">
        <v>61</v>
      </c>
      <c r="C99" t="s">
        <v>28</v>
      </c>
      <c r="D99" t="s">
        <v>193</v>
      </c>
      <c r="E99" s="1">
        <v>43616.649305555555</v>
      </c>
      <c r="F99" t="s">
        <v>16</v>
      </c>
      <c r="G99" t="s">
        <v>17</v>
      </c>
      <c r="H99">
        <v>3</v>
      </c>
      <c r="I99" t="s">
        <v>26</v>
      </c>
      <c r="J99" s="2">
        <v>43616</v>
      </c>
      <c r="K99" s="3">
        <v>0.64930555555555558</v>
      </c>
      <c r="L99" s="3">
        <f t="shared" si="9"/>
        <v>0.65277777777777779</v>
      </c>
      <c r="M99" s="3">
        <v>0.65138888888888891</v>
      </c>
      <c r="N99" t="str">
        <f t="shared" si="10"/>
        <v>No</v>
      </c>
      <c r="O99">
        <f t="shared" si="11"/>
        <v>520</v>
      </c>
      <c r="P99">
        <f t="shared" si="12"/>
        <v>1663</v>
      </c>
      <c r="Q99">
        <f t="shared" si="13"/>
        <v>31.27</v>
      </c>
      <c r="R99" t="str">
        <f t="shared" si="16"/>
        <v>Ryanair</v>
      </c>
      <c r="S99">
        <f t="shared" si="14"/>
        <v>171</v>
      </c>
      <c r="T99" t="str">
        <f t="shared" si="15"/>
        <v>London</v>
      </c>
      <c r="U99" t="str">
        <f t="shared" si="17"/>
        <v>London</v>
      </c>
    </row>
    <row r="100" spans="1:21" x14ac:dyDescent="0.35">
      <c r="A100" t="s">
        <v>12</v>
      </c>
      <c r="B100" t="s">
        <v>57</v>
      </c>
      <c r="C100" t="s">
        <v>14</v>
      </c>
      <c r="D100" t="s">
        <v>194</v>
      </c>
      <c r="E100" s="1">
        <v>43616.652777777781</v>
      </c>
      <c r="F100" t="s">
        <v>16</v>
      </c>
      <c r="G100" t="s">
        <v>17</v>
      </c>
      <c r="H100">
        <v>97</v>
      </c>
      <c r="I100" t="s">
        <v>21</v>
      </c>
      <c r="J100" s="2">
        <v>43616</v>
      </c>
      <c r="K100" s="3">
        <v>0.65277777777777779</v>
      </c>
      <c r="L100" s="3">
        <f t="shared" si="9"/>
        <v>0.65277777777777779</v>
      </c>
      <c r="M100" s="3">
        <v>0.72013888888888899</v>
      </c>
      <c r="N100" t="str">
        <f t="shared" si="10"/>
        <v>Yes</v>
      </c>
      <c r="O100">
        <f t="shared" si="11"/>
        <v>566</v>
      </c>
      <c r="P100">
        <f t="shared" si="12"/>
        <v>2020</v>
      </c>
      <c r="Q100">
        <f t="shared" si="13"/>
        <v>28.02</v>
      </c>
      <c r="R100" t="str">
        <f t="shared" si="16"/>
        <v>Aer Lingus</v>
      </c>
      <c r="S100">
        <f t="shared" si="14"/>
        <v>98</v>
      </c>
      <c r="T100" t="str">
        <f t="shared" si="15"/>
        <v>Malaga</v>
      </c>
      <c r="U100" t="str">
        <f t="shared" si="17"/>
        <v>Malaga</v>
      </c>
    </row>
    <row r="101" spans="1:21" x14ac:dyDescent="0.35">
      <c r="A101" t="s">
        <v>12</v>
      </c>
      <c r="B101" t="s">
        <v>52</v>
      </c>
      <c r="C101" t="s">
        <v>14</v>
      </c>
      <c r="D101" t="s">
        <v>195</v>
      </c>
      <c r="E101" s="1">
        <v>43616.652777777781</v>
      </c>
      <c r="F101" t="s">
        <v>16</v>
      </c>
      <c r="G101" t="s">
        <v>17</v>
      </c>
      <c r="H101">
        <v>140</v>
      </c>
      <c r="I101" t="s">
        <v>21</v>
      </c>
      <c r="J101" s="2">
        <v>43616</v>
      </c>
      <c r="K101" s="3">
        <v>0.65277777777777779</v>
      </c>
      <c r="L101" s="3">
        <f t="shared" si="9"/>
        <v>0.65277777777777779</v>
      </c>
      <c r="M101" s="3">
        <v>0.75</v>
      </c>
      <c r="N101" t="str">
        <f t="shared" si="10"/>
        <v>Yes</v>
      </c>
      <c r="O101">
        <f t="shared" si="11"/>
        <v>566</v>
      </c>
      <c r="P101">
        <f t="shared" si="12"/>
        <v>2020</v>
      </c>
      <c r="Q101">
        <f t="shared" si="13"/>
        <v>28.02</v>
      </c>
      <c r="R101" t="str">
        <f t="shared" si="16"/>
        <v>Aer Lingus</v>
      </c>
      <c r="S101">
        <f t="shared" si="14"/>
        <v>138</v>
      </c>
      <c r="T101" t="str">
        <f t="shared" si="15"/>
        <v>Manchester</v>
      </c>
      <c r="U101" t="str">
        <f t="shared" si="17"/>
        <v>Manchester</v>
      </c>
    </row>
    <row r="102" spans="1:21" x14ac:dyDescent="0.35">
      <c r="A102" t="s">
        <v>12</v>
      </c>
      <c r="B102" t="s">
        <v>139</v>
      </c>
      <c r="C102" t="s">
        <v>14</v>
      </c>
      <c r="D102" t="s">
        <v>196</v>
      </c>
      <c r="E102" s="1">
        <v>43616.652777777781</v>
      </c>
      <c r="F102" t="s">
        <v>16</v>
      </c>
      <c r="G102" t="s">
        <v>17</v>
      </c>
      <c r="H102">
        <v>16</v>
      </c>
      <c r="I102" t="s">
        <v>18</v>
      </c>
      <c r="J102" s="2">
        <v>43616</v>
      </c>
      <c r="K102" s="3">
        <v>0.65277777777777779</v>
      </c>
      <c r="L102" s="3">
        <f t="shared" si="9"/>
        <v>0.65277777777777779</v>
      </c>
      <c r="M102" s="3">
        <v>0.66388888888888886</v>
      </c>
      <c r="N102" t="str">
        <f t="shared" si="10"/>
        <v>No</v>
      </c>
      <c r="O102">
        <f t="shared" si="11"/>
        <v>566</v>
      </c>
      <c r="P102">
        <f t="shared" si="12"/>
        <v>2020</v>
      </c>
      <c r="Q102">
        <f t="shared" si="13"/>
        <v>28.02</v>
      </c>
      <c r="R102" t="str">
        <f t="shared" si="16"/>
        <v>Aer Lingus</v>
      </c>
      <c r="S102">
        <f t="shared" si="14"/>
        <v>154</v>
      </c>
      <c r="T102" t="str">
        <f t="shared" si="15"/>
        <v>London</v>
      </c>
      <c r="U102" t="str">
        <f t="shared" si="17"/>
        <v>London</v>
      </c>
    </row>
    <row r="103" spans="1:21" x14ac:dyDescent="0.35">
      <c r="A103" t="s">
        <v>12</v>
      </c>
      <c r="B103" t="s">
        <v>197</v>
      </c>
      <c r="C103" t="s">
        <v>14</v>
      </c>
      <c r="D103" t="s">
        <v>198</v>
      </c>
      <c r="E103" s="1">
        <v>43616.65625</v>
      </c>
      <c r="F103" t="s">
        <v>16</v>
      </c>
      <c r="G103" t="s">
        <v>17</v>
      </c>
      <c r="H103">
        <v>20</v>
      </c>
      <c r="I103" t="s">
        <v>46</v>
      </c>
      <c r="J103" s="2">
        <v>43616</v>
      </c>
      <c r="K103" s="3">
        <v>0.65625</v>
      </c>
      <c r="L103" s="3">
        <f t="shared" si="9"/>
        <v>0.65972222222222221</v>
      </c>
      <c r="M103" s="3">
        <v>0.67013888888888884</v>
      </c>
      <c r="N103" t="str">
        <f t="shared" si="10"/>
        <v>No</v>
      </c>
      <c r="O103">
        <f t="shared" si="11"/>
        <v>566</v>
      </c>
      <c r="P103">
        <f t="shared" si="12"/>
        <v>2020</v>
      </c>
      <c r="Q103">
        <f t="shared" si="13"/>
        <v>28.02</v>
      </c>
      <c r="R103" t="str">
        <f t="shared" si="16"/>
        <v>Aer Lingus</v>
      </c>
      <c r="S103">
        <f t="shared" si="14"/>
        <v>6</v>
      </c>
      <c r="T103" t="str">
        <f t="shared" si="15"/>
        <v>Miami</v>
      </c>
      <c r="U103" t="str">
        <f t="shared" si="17"/>
        <v>Other</v>
      </c>
    </row>
    <row r="104" spans="1:21" x14ac:dyDescent="0.35">
      <c r="A104" t="s">
        <v>12</v>
      </c>
      <c r="B104" t="s">
        <v>199</v>
      </c>
      <c r="C104" t="s">
        <v>14</v>
      </c>
      <c r="D104" t="s">
        <v>200</v>
      </c>
      <c r="E104" s="1">
        <v>43616.65625</v>
      </c>
      <c r="F104" t="s">
        <v>16</v>
      </c>
      <c r="G104" t="s">
        <v>17</v>
      </c>
      <c r="H104">
        <v>28</v>
      </c>
      <c r="I104" t="s">
        <v>46</v>
      </c>
      <c r="J104" s="2">
        <v>43616</v>
      </c>
      <c r="K104" s="3">
        <v>0.65625</v>
      </c>
      <c r="L104" s="3">
        <f t="shared" si="9"/>
        <v>0.65972222222222221</v>
      </c>
      <c r="M104" s="3">
        <v>0.67569444444444438</v>
      </c>
      <c r="N104" t="str">
        <f t="shared" si="10"/>
        <v>Yes</v>
      </c>
      <c r="O104">
        <f t="shared" si="11"/>
        <v>566</v>
      </c>
      <c r="P104">
        <f t="shared" si="12"/>
        <v>2020</v>
      </c>
      <c r="Q104">
        <f t="shared" si="13"/>
        <v>28.02</v>
      </c>
      <c r="R104" t="str">
        <f t="shared" si="16"/>
        <v>Aer Lingus</v>
      </c>
      <c r="S104">
        <f t="shared" si="14"/>
        <v>51</v>
      </c>
      <c r="T104" t="str">
        <f t="shared" si="15"/>
        <v>Lanzarote</v>
      </c>
      <c r="U104" t="str">
        <f t="shared" si="17"/>
        <v>Other</v>
      </c>
    </row>
    <row r="105" spans="1:21" x14ac:dyDescent="0.35">
      <c r="A105" t="s">
        <v>22</v>
      </c>
      <c r="B105" t="s">
        <v>59</v>
      </c>
      <c r="C105" t="s">
        <v>28</v>
      </c>
      <c r="D105" t="s">
        <v>201</v>
      </c>
      <c r="E105" s="1">
        <v>43616.659722222219</v>
      </c>
      <c r="F105" t="s">
        <v>16</v>
      </c>
      <c r="G105" t="s">
        <v>17</v>
      </c>
      <c r="H105">
        <v>13</v>
      </c>
      <c r="I105" t="s">
        <v>18</v>
      </c>
      <c r="J105" s="2">
        <v>43616</v>
      </c>
      <c r="K105" s="3">
        <v>0.65972222222222221</v>
      </c>
      <c r="L105" s="3">
        <f t="shared" si="9"/>
        <v>0.65972222222222221</v>
      </c>
      <c r="M105" s="3">
        <v>0.66875000000000007</v>
      </c>
      <c r="N105" t="str">
        <f t="shared" si="10"/>
        <v>No</v>
      </c>
      <c r="O105">
        <f t="shared" si="11"/>
        <v>520</v>
      </c>
      <c r="P105">
        <f t="shared" si="12"/>
        <v>1663</v>
      </c>
      <c r="Q105">
        <f t="shared" si="13"/>
        <v>31.27</v>
      </c>
      <c r="R105" t="str">
        <f t="shared" si="16"/>
        <v>Ryanair</v>
      </c>
      <c r="S105">
        <f t="shared" si="14"/>
        <v>48</v>
      </c>
      <c r="T105" t="str">
        <f t="shared" si="15"/>
        <v>Leeds Bradford</v>
      </c>
      <c r="U105" t="str">
        <f t="shared" si="17"/>
        <v>Other</v>
      </c>
    </row>
    <row r="106" spans="1:21" x14ac:dyDescent="0.35">
      <c r="A106" t="s">
        <v>12</v>
      </c>
      <c r="B106" t="s">
        <v>162</v>
      </c>
      <c r="C106" t="s">
        <v>14</v>
      </c>
      <c r="D106" t="s">
        <v>202</v>
      </c>
      <c r="E106" s="1">
        <v>43616.663194444445</v>
      </c>
      <c r="F106" t="s">
        <v>16</v>
      </c>
      <c r="G106" t="s">
        <v>17</v>
      </c>
      <c r="H106">
        <v>8</v>
      </c>
      <c r="I106" t="s">
        <v>26</v>
      </c>
      <c r="J106" s="2">
        <v>43616</v>
      </c>
      <c r="K106" s="3">
        <v>0.66319444444444442</v>
      </c>
      <c r="L106" s="3">
        <f t="shared" si="9"/>
        <v>0.66666666666666663</v>
      </c>
      <c r="M106" s="3">
        <v>0.66875000000000007</v>
      </c>
      <c r="N106" t="str">
        <f t="shared" si="10"/>
        <v>No</v>
      </c>
      <c r="O106">
        <f t="shared" si="11"/>
        <v>566</v>
      </c>
      <c r="P106">
        <f t="shared" si="12"/>
        <v>2020</v>
      </c>
      <c r="Q106">
        <f t="shared" si="13"/>
        <v>28.02</v>
      </c>
      <c r="R106" t="str">
        <f t="shared" si="16"/>
        <v>Aer Lingus</v>
      </c>
      <c r="S106">
        <f t="shared" si="14"/>
        <v>64</v>
      </c>
      <c r="T106" t="str">
        <f t="shared" si="15"/>
        <v>Rome</v>
      </c>
      <c r="U106" t="str">
        <f t="shared" si="17"/>
        <v>Other</v>
      </c>
    </row>
    <row r="107" spans="1:21" x14ac:dyDescent="0.35">
      <c r="A107" t="s">
        <v>22</v>
      </c>
      <c r="B107" t="s">
        <v>139</v>
      </c>
      <c r="C107" t="s">
        <v>77</v>
      </c>
      <c r="D107" t="s">
        <v>203</v>
      </c>
      <c r="E107" s="1">
        <v>43616.663194444445</v>
      </c>
      <c r="F107" t="s">
        <v>16</v>
      </c>
      <c r="G107" t="s">
        <v>17</v>
      </c>
      <c r="H107">
        <v>161</v>
      </c>
      <c r="I107" t="s">
        <v>21</v>
      </c>
      <c r="J107" s="2">
        <v>43616</v>
      </c>
      <c r="K107" s="3">
        <v>0.66319444444444442</v>
      </c>
      <c r="L107" s="3">
        <f t="shared" si="9"/>
        <v>0.66666666666666663</v>
      </c>
      <c r="M107" s="3">
        <v>0.77500000000000002</v>
      </c>
      <c r="N107" t="str">
        <f t="shared" si="10"/>
        <v>Yes</v>
      </c>
      <c r="O107">
        <f t="shared" si="11"/>
        <v>40</v>
      </c>
      <c r="P107">
        <f t="shared" si="12"/>
        <v>143</v>
      </c>
      <c r="Q107">
        <f t="shared" si="13"/>
        <v>27.97</v>
      </c>
      <c r="R107" t="str">
        <f t="shared" si="16"/>
        <v>British Airways</v>
      </c>
      <c r="S107">
        <f t="shared" si="14"/>
        <v>154</v>
      </c>
      <c r="T107" t="str">
        <f t="shared" si="15"/>
        <v>London</v>
      </c>
      <c r="U107" t="str">
        <f t="shared" si="17"/>
        <v>London</v>
      </c>
    </row>
    <row r="108" spans="1:21" x14ac:dyDescent="0.35">
      <c r="A108" t="s">
        <v>22</v>
      </c>
      <c r="B108" t="s">
        <v>151</v>
      </c>
      <c r="C108" t="s">
        <v>28</v>
      </c>
      <c r="D108" t="s">
        <v>204</v>
      </c>
      <c r="E108" s="1">
        <v>43616.666666666664</v>
      </c>
      <c r="F108" t="s">
        <v>16</v>
      </c>
      <c r="G108" t="s">
        <v>17</v>
      </c>
      <c r="H108">
        <v>21</v>
      </c>
      <c r="I108" t="s">
        <v>46</v>
      </c>
      <c r="J108" s="2">
        <v>43616</v>
      </c>
      <c r="K108" s="3">
        <v>0.66666666666666663</v>
      </c>
      <c r="L108" s="3">
        <f t="shared" si="9"/>
        <v>0.66666666666666663</v>
      </c>
      <c r="M108" s="3">
        <v>0.68125000000000002</v>
      </c>
      <c r="N108" t="str">
        <f t="shared" si="10"/>
        <v>Yes</v>
      </c>
      <c r="O108">
        <f t="shared" si="11"/>
        <v>520</v>
      </c>
      <c r="P108">
        <f t="shared" si="12"/>
        <v>1663</v>
      </c>
      <c r="Q108">
        <f t="shared" si="13"/>
        <v>31.27</v>
      </c>
      <c r="R108" t="str">
        <f t="shared" si="16"/>
        <v>Ryanair</v>
      </c>
      <c r="S108">
        <f t="shared" si="14"/>
        <v>34</v>
      </c>
      <c r="T108" t="str">
        <f t="shared" si="15"/>
        <v>London</v>
      </c>
      <c r="U108" t="str">
        <f t="shared" si="17"/>
        <v>Other</v>
      </c>
    </row>
    <row r="109" spans="1:21" x14ac:dyDescent="0.35">
      <c r="A109" t="s">
        <v>12</v>
      </c>
      <c r="B109" t="s">
        <v>205</v>
      </c>
      <c r="C109" t="s">
        <v>14</v>
      </c>
      <c r="D109" t="s">
        <v>206</v>
      </c>
      <c r="E109" s="1">
        <v>43616.666666666664</v>
      </c>
      <c r="F109" t="s">
        <v>16</v>
      </c>
      <c r="G109" t="s">
        <v>17</v>
      </c>
      <c r="H109">
        <v>8</v>
      </c>
      <c r="I109" t="s">
        <v>26</v>
      </c>
      <c r="J109" s="2">
        <v>43616</v>
      </c>
      <c r="K109" s="3">
        <v>0.66666666666666663</v>
      </c>
      <c r="L109" s="3">
        <f t="shared" si="9"/>
        <v>0.66666666666666663</v>
      </c>
      <c r="M109" s="3">
        <v>0.67222222222222217</v>
      </c>
      <c r="N109" t="str">
        <f t="shared" si="10"/>
        <v>No</v>
      </c>
      <c r="O109">
        <f t="shared" si="11"/>
        <v>566</v>
      </c>
      <c r="P109">
        <f t="shared" si="12"/>
        <v>2020</v>
      </c>
      <c r="Q109">
        <f t="shared" si="13"/>
        <v>28.02</v>
      </c>
      <c r="R109" t="str">
        <f t="shared" si="16"/>
        <v>Aer Lingus</v>
      </c>
      <c r="S109">
        <f t="shared" si="14"/>
        <v>8</v>
      </c>
      <c r="T109" t="str">
        <f t="shared" si="15"/>
        <v>Seattle</v>
      </c>
      <c r="U109" t="str">
        <f t="shared" si="17"/>
        <v>Other</v>
      </c>
    </row>
    <row r="110" spans="1:21" x14ac:dyDescent="0.35">
      <c r="A110" t="s">
        <v>22</v>
      </c>
      <c r="B110" t="s">
        <v>207</v>
      </c>
      <c r="C110" t="s">
        <v>28</v>
      </c>
      <c r="D110" t="s">
        <v>208</v>
      </c>
      <c r="E110" s="1">
        <v>43616.666666666664</v>
      </c>
      <c r="F110" t="s">
        <v>16</v>
      </c>
      <c r="G110" t="s">
        <v>17</v>
      </c>
      <c r="H110">
        <v>46</v>
      </c>
      <c r="I110" t="s">
        <v>21</v>
      </c>
      <c r="J110" s="2">
        <v>43616</v>
      </c>
      <c r="K110" s="3">
        <v>0.66666666666666663</v>
      </c>
      <c r="L110" s="3">
        <f t="shared" si="9"/>
        <v>0.66666666666666663</v>
      </c>
      <c r="M110" s="3">
        <v>0.69861111111111107</v>
      </c>
      <c r="N110" t="str">
        <f t="shared" si="10"/>
        <v>Yes</v>
      </c>
      <c r="O110">
        <f t="shared" si="11"/>
        <v>520</v>
      </c>
      <c r="P110">
        <f t="shared" si="12"/>
        <v>1663</v>
      </c>
      <c r="Q110">
        <f t="shared" si="13"/>
        <v>31.27</v>
      </c>
      <c r="R110" t="str">
        <f t="shared" si="16"/>
        <v>Ryanair</v>
      </c>
      <c r="S110">
        <f t="shared" si="14"/>
        <v>30</v>
      </c>
      <c r="T110" t="str">
        <f t="shared" si="15"/>
        <v>Naples</v>
      </c>
      <c r="U110" t="str">
        <f t="shared" si="17"/>
        <v>Other</v>
      </c>
    </row>
    <row r="111" spans="1:21" x14ac:dyDescent="0.35">
      <c r="A111" t="s">
        <v>12</v>
      </c>
      <c r="B111" t="s">
        <v>209</v>
      </c>
      <c r="C111" t="s">
        <v>14</v>
      </c>
      <c r="D111" t="s">
        <v>210</v>
      </c>
      <c r="E111" s="1">
        <v>43616.666666666664</v>
      </c>
      <c r="F111" t="s">
        <v>16</v>
      </c>
      <c r="G111" t="s">
        <v>17</v>
      </c>
      <c r="H111">
        <v>27</v>
      </c>
      <c r="I111" t="s">
        <v>46</v>
      </c>
      <c r="J111" s="2">
        <v>43616</v>
      </c>
      <c r="K111" s="3">
        <v>0.66666666666666663</v>
      </c>
      <c r="L111" s="3">
        <f t="shared" si="9"/>
        <v>0.66666666666666663</v>
      </c>
      <c r="M111" s="3">
        <v>0.68541666666666667</v>
      </c>
      <c r="N111" t="str">
        <f t="shared" si="10"/>
        <v>Yes</v>
      </c>
      <c r="O111">
        <f t="shared" si="11"/>
        <v>566</v>
      </c>
      <c r="P111">
        <f t="shared" si="12"/>
        <v>2020</v>
      </c>
      <c r="Q111">
        <f t="shared" si="13"/>
        <v>28.02</v>
      </c>
      <c r="R111" t="str">
        <f t="shared" si="16"/>
        <v>Aer Lingus</v>
      </c>
      <c r="S111">
        <f t="shared" si="14"/>
        <v>62</v>
      </c>
      <c r="T111" t="str">
        <f t="shared" si="15"/>
        <v>Chicago</v>
      </c>
      <c r="U111" t="str">
        <f t="shared" si="17"/>
        <v>Other</v>
      </c>
    </row>
    <row r="112" spans="1:21" x14ac:dyDescent="0.35">
      <c r="A112" t="s">
        <v>22</v>
      </c>
      <c r="B112" t="s">
        <v>211</v>
      </c>
      <c r="C112" t="s">
        <v>28</v>
      </c>
      <c r="D112" t="s">
        <v>212</v>
      </c>
      <c r="E112" s="1">
        <v>43616.666666666664</v>
      </c>
      <c r="F112" t="s">
        <v>16</v>
      </c>
      <c r="G112" t="s">
        <v>17</v>
      </c>
      <c r="H112">
        <v>3</v>
      </c>
      <c r="I112" t="s">
        <v>26</v>
      </c>
      <c r="J112" s="2">
        <v>43616</v>
      </c>
      <c r="K112" s="3">
        <v>0.66666666666666663</v>
      </c>
      <c r="L112" s="3">
        <f t="shared" si="9"/>
        <v>0.66666666666666663</v>
      </c>
      <c r="M112" s="3">
        <v>0.66875000000000007</v>
      </c>
      <c r="N112" t="str">
        <f t="shared" si="10"/>
        <v>No</v>
      </c>
      <c r="O112">
        <f t="shared" si="11"/>
        <v>520</v>
      </c>
      <c r="P112">
        <f t="shared" si="12"/>
        <v>1663</v>
      </c>
      <c r="Q112">
        <f t="shared" si="13"/>
        <v>31.27</v>
      </c>
      <c r="R112" t="str">
        <f t="shared" si="16"/>
        <v>Ryanair</v>
      </c>
      <c r="S112">
        <f t="shared" si="14"/>
        <v>20</v>
      </c>
      <c r="T112" t="str">
        <f t="shared" si="15"/>
        <v>Bucharest</v>
      </c>
      <c r="U112" t="str">
        <f t="shared" si="17"/>
        <v>Other</v>
      </c>
    </row>
    <row r="113" spans="1:21" x14ac:dyDescent="0.35">
      <c r="A113" t="s">
        <v>12</v>
      </c>
      <c r="B113" t="s">
        <v>213</v>
      </c>
      <c r="C113" t="s">
        <v>14</v>
      </c>
      <c r="D113" t="s">
        <v>214</v>
      </c>
      <c r="E113" s="1">
        <v>43616.677083333336</v>
      </c>
      <c r="F113" t="s">
        <v>16</v>
      </c>
      <c r="G113" t="s">
        <v>17</v>
      </c>
      <c r="H113">
        <v>26</v>
      </c>
      <c r="I113" t="s">
        <v>46</v>
      </c>
      <c r="J113" s="2">
        <v>43616</v>
      </c>
      <c r="K113" s="3">
        <v>0.67708333333333337</v>
      </c>
      <c r="L113" s="3">
        <f t="shared" si="9"/>
        <v>0.68055555555555547</v>
      </c>
      <c r="M113" s="3">
        <v>0.69513888888888886</v>
      </c>
      <c r="N113" t="str">
        <f t="shared" si="10"/>
        <v>Yes</v>
      </c>
      <c r="O113">
        <f t="shared" si="11"/>
        <v>566</v>
      </c>
      <c r="P113">
        <f t="shared" si="12"/>
        <v>2020</v>
      </c>
      <c r="Q113">
        <f t="shared" si="13"/>
        <v>28.02</v>
      </c>
      <c r="R113" t="str">
        <f t="shared" si="16"/>
        <v>Aer Lingus</v>
      </c>
      <c r="S113">
        <f t="shared" si="14"/>
        <v>44</v>
      </c>
      <c r="T113" t="str">
        <f t="shared" si="15"/>
        <v>New York</v>
      </c>
      <c r="U113" t="str">
        <f t="shared" si="17"/>
        <v>Other</v>
      </c>
    </row>
    <row r="114" spans="1:21" x14ac:dyDescent="0.35">
      <c r="A114" t="s">
        <v>12</v>
      </c>
      <c r="B114" t="s">
        <v>215</v>
      </c>
      <c r="C114" t="s">
        <v>14</v>
      </c>
      <c r="D114" t="s">
        <v>216</v>
      </c>
      <c r="E114" s="1">
        <v>43616.541666666664</v>
      </c>
      <c r="F114" t="s">
        <v>16</v>
      </c>
      <c r="G114" t="s">
        <v>17</v>
      </c>
      <c r="H114">
        <v>28</v>
      </c>
      <c r="I114" t="s">
        <v>46</v>
      </c>
      <c r="J114" s="2">
        <v>43616</v>
      </c>
      <c r="K114" s="3">
        <v>0.54166666666666663</v>
      </c>
      <c r="L114" s="3">
        <f t="shared" si="9"/>
        <v>0.54166666666666663</v>
      </c>
      <c r="M114" s="3">
        <v>0.56111111111111112</v>
      </c>
      <c r="N114" t="str">
        <f t="shared" si="10"/>
        <v>Yes</v>
      </c>
      <c r="O114">
        <f t="shared" si="11"/>
        <v>566</v>
      </c>
      <c r="P114">
        <f t="shared" si="12"/>
        <v>2020</v>
      </c>
      <c r="Q114">
        <f t="shared" si="13"/>
        <v>28.02</v>
      </c>
      <c r="R114" t="str">
        <f t="shared" si="16"/>
        <v>Aer Lingus</v>
      </c>
      <c r="S114">
        <f t="shared" si="14"/>
        <v>19</v>
      </c>
      <c r="T114" t="str">
        <f t="shared" si="15"/>
        <v>Bilbao</v>
      </c>
      <c r="U114" t="str">
        <f t="shared" si="17"/>
        <v>Other</v>
      </c>
    </row>
    <row r="115" spans="1:21" x14ac:dyDescent="0.35">
      <c r="A115" t="s">
        <v>12</v>
      </c>
      <c r="B115" t="s">
        <v>101</v>
      </c>
      <c r="C115" t="s">
        <v>14</v>
      </c>
      <c r="D115" t="s">
        <v>217</v>
      </c>
      <c r="E115" s="1">
        <v>43616.600694444445</v>
      </c>
      <c r="F115" t="s">
        <v>16</v>
      </c>
      <c r="G115" t="s">
        <v>17</v>
      </c>
      <c r="H115">
        <v>22</v>
      </c>
      <c r="I115" t="s">
        <v>46</v>
      </c>
      <c r="J115" s="2">
        <v>43616</v>
      </c>
      <c r="K115" s="3">
        <v>0.60069444444444442</v>
      </c>
      <c r="L115" s="3">
        <f t="shared" si="9"/>
        <v>0.60416666666666663</v>
      </c>
      <c r="M115" s="3">
        <v>0.61597222222222225</v>
      </c>
      <c r="N115" t="str">
        <f t="shared" si="10"/>
        <v>Yes</v>
      </c>
      <c r="O115">
        <f t="shared" si="11"/>
        <v>566</v>
      </c>
      <c r="P115">
        <f t="shared" si="12"/>
        <v>2020</v>
      </c>
      <c r="Q115">
        <f t="shared" si="13"/>
        <v>28.02</v>
      </c>
      <c r="R115" t="str">
        <f t="shared" si="16"/>
        <v>Aer Lingus</v>
      </c>
      <c r="S115">
        <f t="shared" si="14"/>
        <v>158</v>
      </c>
      <c r="T115" t="str">
        <f t="shared" si="15"/>
        <v>Edinburgh</v>
      </c>
      <c r="U115" t="str">
        <f t="shared" si="17"/>
        <v>Edinburgh</v>
      </c>
    </row>
    <row r="116" spans="1:21" x14ac:dyDescent="0.35">
      <c r="A116" t="s">
        <v>12</v>
      </c>
      <c r="B116" t="s">
        <v>218</v>
      </c>
      <c r="C116" t="s">
        <v>91</v>
      </c>
      <c r="D116" t="s">
        <v>219</v>
      </c>
      <c r="E116" s="1">
        <v>43616.604166666664</v>
      </c>
      <c r="F116" t="s">
        <v>16</v>
      </c>
      <c r="G116" t="s">
        <v>17</v>
      </c>
      <c r="H116">
        <v>45</v>
      </c>
      <c r="I116" t="s">
        <v>21</v>
      </c>
      <c r="J116" s="2">
        <v>43616</v>
      </c>
      <c r="K116" s="3">
        <v>0.60416666666666663</v>
      </c>
      <c r="L116" s="3">
        <f t="shared" si="9"/>
        <v>0.60416666666666663</v>
      </c>
      <c r="M116" s="3">
        <v>0.63541666666666663</v>
      </c>
      <c r="N116" t="str">
        <f t="shared" si="10"/>
        <v>Yes</v>
      </c>
      <c r="O116">
        <f t="shared" si="11"/>
        <v>18</v>
      </c>
      <c r="P116">
        <f t="shared" si="12"/>
        <v>61</v>
      </c>
      <c r="Q116">
        <f t="shared" si="13"/>
        <v>29.51</v>
      </c>
      <c r="R116" t="str">
        <f t="shared" si="16"/>
        <v>Other</v>
      </c>
      <c r="S116">
        <f t="shared" si="14"/>
        <v>18</v>
      </c>
      <c r="T116" t="str">
        <f t="shared" si="15"/>
        <v>Newburgh</v>
      </c>
      <c r="U116" t="str">
        <f t="shared" si="17"/>
        <v>Other</v>
      </c>
    </row>
    <row r="117" spans="1:21" x14ac:dyDescent="0.35">
      <c r="A117" t="s">
        <v>22</v>
      </c>
      <c r="B117" t="s">
        <v>111</v>
      </c>
      <c r="C117" t="s">
        <v>28</v>
      </c>
      <c r="D117" t="s">
        <v>220</v>
      </c>
      <c r="E117" s="1">
        <v>43616.604166666664</v>
      </c>
      <c r="F117" t="s">
        <v>16</v>
      </c>
      <c r="G117" t="s">
        <v>17</v>
      </c>
      <c r="H117">
        <v>8</v>
      </c>
      <c r="I117" t="s">
        <v>26</v>
      </c>
      <c r="J117" s="2">
        <v>43616</v>
      </c>
      <c r="K117" s="3">
        <v>0.60416666666666663</v>
      </c>
      <c r="L117" s="3">
        <f t="shared" si="9"/>
        <v>0.60416666666666663</v>
      </c>
      <c r="M117" s="3">
        <v>0.60972222222222217</v>
      </c>
      <c r="N117" t="str">
        <f t="shared" si="10"/>
        <v>No</v>
      </c>
      <c r="O117">
        <f t="shared" si="11"/>
        <v>520</v>
      </c>
      <c r="P117">
        <f t="shared" si="12"/>
        <v>1663</v>
      </c>
      <c r="Q117">
        <f t="shared" si="13"/>
        <v>31.27</v>
      </c>
      <c r="R117" t="str">
        <f t="shared" si="16"/>
        <v>Ryanair</v>
      </c>
      <c r="S117">
        <f t="shared" si="14"/>
        <v>29</v>
      </c>
      <c r="T117" t="str">
        <f t="shared" si="15"/>
        <v>Tenerife</v>
      </c>
      <c r="U117" t="str">
        <f t="shared" si="17"/>
        <v>Other</v>
      </c>
    </row>
    <row r="118" spans="1:21" x14ac:dyDescent="0.35">
      <c r="A118" t="s">
        <v>22</v>
      </c>
      <c r="B118" t="s">
        <v>134</v>
      </c>
      <c r="C118" t="s">
        <v>28</v>
      </c>
      <c r="D118" t="s">
        <v>221</v>
      </c>
      <c r="E118" s="1">
        <v>43616.604166666664</v>
      </c>
      <c r="F118" t="s">
        <v>16</v>
      </c>
      <c r="G118" t="s">
        <v>17</v>
      </c>
      <c r="H118">
        <v>12</v>
      </c>
      <c r="I118" t="s">
        <v>18</v>
      </c>
      <c r="J118" s="2">
        <v>43616</v>
      </c>
      <c r="K118" s="3">
        <v>0.60416666666666663</v>
      </c>
      <c r="L118" s="3">
        <f t="shared" si="9"/>
        <v>0.60416666666666663</v>
      </c>
      <c r="M118" s="3">
        <v>0.61249999999999993</v>
      </c>
      <c r="N118" t="str">
        <f t="shared" si="10"/>
        <v>No</v>
      </c>
      <c r="O118">
        <f t="shared" si="11"/>
        <v>520</v>
      </c>
      <c r="P118">
        <f t="shared" si="12"/>
        <v>1663</v>
      </c>
      <c r="Q118">
        <f t="shared" si="13"/>
        <v>31.27</v>
      </c>
      <c r="R118" t="str">
        <f t="shared" si="16"/>
        <v>Ryanair</v>
      </c>
      <c r="S118">
        <f t="shared" si="14"/>
        <v>57</v>
      </c>
      <c r="T118" t="str">
        <f t="shared" si="15"/>
        <v>Berlin</v>
      </c>
      <c r="U118" t="str">
        <f t="shared" si="17"/>
        <v>Other</v>
      </c>
    </row>
    <row r="119" spans="1:21" x14ac:dyDescent="0.35">
      <c r="A119" t="s">
        <v>12</v>
      </c>
      <c r="B119" t="s">
        <v>42</v>
      </c>
      <c r="C119" t="s">
        <v>14</v>
      </c>
      <c r="D119" t="s">
        <v>222</v>
      </c>
      <c r="E119" s="1">
        <v>43616.604166666664</v>
      </c>
      <c r="F119" t="s">
        <v>16</v>
      </c>
      <c r="G119" t="s">
        <v>17</v>
      </c>
      <c r="H119">
        <v>14</v>
      </c>
      <c r="I119" t="s">
        <v>18</v>
      </c>
      <c r="J119" s="2">
        <v>43616</v>
      </c>
      <c r="K119" s="3">
        <v>0.60416666666666663</v>
      </c>
      <c r="L119" s="3">
        <f t="shared" si="9"/>
        <v>0.60416666666666663</v>
      </c>
      <c r="M119" s="3">
        <v>0.61388888888888882</v>
      </c>
      <c r="N119" t="str">
        <f t="shared" si="10"/>
        <v>No</v>
      </c>
      <c r="O119">
        <f t="shared" si="11"/>
        <v>566</v>
      </c>
      <c r="P119">
        <f t="shared" si="12"/>
        <v>2020</v>
      </c>
      <c r="Q119">
        <f t="shared" si="13"/>
        <v>28.02</v>
      </c>
      <c r="R119" t="str">
        <f t="shared" si="16"/>
        <v>Aer Lingus</v>
      </c>
      <c r="S119">
        <f t="shared" si="14"/>
        <v>238</v>
      </c>
      <c r="T119" t="str">
        <f t="shared" si="15"/>
        <v>London</v>
      </c>
      <c r="U119" t="str">
        <f t="shared" si="17"/>
        <v>London</v>
      </c>
    </row>
    <row r="120" spans="1:21" x14ac:dyDescent="0.35">
      <c r="A120" t="s">
        <v>12</v>
      </c>
      <c r="B120" t="s">
        <v>223</v>
      </c>
      <c r="C120" t="s">
        <v>91</v>
      </c>
      <c r="D120" t="s">
        <v>224</v>
      </c>
      <c r="E120" s="1">
        <v>43616.611111111109</v>
      </c>
      <c r="F120" t="s">
        <v>16</v>
      </c>
      <c r="G120" t="s">
        <v>17</v>
      </c>
      <c r="H120">
        <v>5</v>
      </c>
      <c r="I120" t="s">
        <v>26</v>
      </c>
      <c r="J120" s="2">
        <v>43616</v>
      </c>
      <c r="K120" s="3">
        <v>0.61111111111111105</v>
      </c>
      <c r="L120" s="3">
        <f t="shared" si="9"/>
        <v>0.61111111111111105</v>
      </c>
      <c r="M120" s="3">
        <v>0.61458333333333337</v>
      </c>
      <c r="N120" t="str">
        <f t="shared" si="10"/>
        <v>No</v>
      </c>
      <c r="O120">
        <f t="shared" si="11"/>
        <v>18</v>
      </c>
      <c r="P120">
        <f t="shared" si="12"/>
        <v>61</v>
      </c>
      <c r="Q120">
        <f t="shared" si="13"/>
        <v>29.51</v>
      </c>
      <c r="R120" t="str">
        <f t="shared" si="16"/>
        <v>Other</v>
      </c>
      <c r="S120">
        <f t="shared" si="14"/>
        <v>9</v>
      </c>
      <c r="T120" t="str">
        <f t="shared" si="15"/>
        <v>Toronto YHM</v>
      </c>
      <c r="U120" t="str">
        <f t="shared" si="17"/>
        <v>Other</v>
      </c>
    </row>
    <row r="121" spans="1:21" x14ac:dyDescent="0.35">
      <c r="A121" t="s">
        <v>12</v>
      </c>
      <c r="B121" t="s">
        <v>225</v>
      </c>
      <c r="C121" t="s">
        <v>14</v>
      </c>
      <c r="D121" t="s">
        <v>226</v>
      </c>
      <c r="E121" s="1">
        <v>43616.614583333336</v>
      </c>
      <c r="F121" t="s">
        <v>16</v>
      </c>
      <c r="G121" t="s">
        <v>17</v>
      </c>
      <c r="H121">
        <v>28</v>
      </c>
      <c r="I121" t="s">
        <v>46</v>
      </c>
      <c r="J121" s="2">
        <v>43616</v>
      </c>
      <c r="K121" s="3">
        <v>0.61458333333333337</v>
      </c>
      <c r="L121" s="3">
        <f t="shared" si="9"/>
        <v>0.61805555555555547</v>
      </c>
      <c r="M121" s="3">
        <v>0.63402777777777775</v>
      </c>
      <c r="N121" t="str">
        <f t="shared" si="10"/>
        <v>Yes</v>
      </c>
      <c r="O121">
        <f t="shared" si="11"/>
        <v>566</v>
      </c>
      <c r="P121">
        <f t="shared" si="12"/>
        <v>2020</v>
      </c>
      <c r="Q121">
        <f t="shared" si="13"/>
        <v>28.02</v>
      </c>
      <c r="R121" t="str">
        <f t="shared" si="16"/>
        <v>Aer Lingus</v>
      </c>
      <c r="S121">
        <f t="shared" si="14"/>
        <v>9</v>
      </c>
      <c r="T121" t="str">
        <f t="shared" si="15"/>
        <v>Jersey</v>
      </c>
      <c r="U121" t="str">
        <f t="shared" si="17"/>
        <v>Other</v>
      </c>
    </row>
    <row r="122" spans="1:21" x14ac:dyDescent="0.35">
      <c r="A122" t="s">
        <v>22</v>
      </c>
      <c r="B122" t="s">
        <v>227</v>
      </c>
      <c r="C122" t="s">
        <v>28</v>
      </c>
      <c r="D122" t="s">
        <v>228</v>
      </c>
      <c r="E122" s="1">
        <v>43616.614583333336</v>
      </c>
      <c r="F122" t="s">
        <v>16</v>
      </c>
      <c r="G122" t="s">
        <v>17</v>
      </c>
      <c r="H122">
        <v>2</v>
      </c>
      <c r="I122" t="s">
        <v>26</v>
      </c>
      <c r="J122" s="2">
        <v>43616</v>
      </c>
      <c r="K122" s="3">
        <v>0.61458333333333337</v>
      </c>
      <c r="L122" s="3">
        <f t="shared" si="9"/>
        <v>0.61805555555555547</v>
      </c>
      <c r="M122" s="3">
        <v>0.61597222222222225</v>
      </c>
      <c r="N122" t="str">
        <f t="shared" si="10"/>
        <v>No</v>
      </c>
      <c r="O122">
        <f t="shared" si="11"/>
        <v>520</v>
      </c>
      <c r="P122">
        <f t="shared" si="12"/>
        <v>1663</v>
      </c>
      <c r="Q122">
        <f t="shared" si="13"/>
        <v>31.27</v>
      </c>
      <c r="R122" t="str">
        <f t="shared" si="16"/>
        <v>Ryanair</v>
      </c>
      <c r="S122">
        <f t="shared" si="14"/>
        <v>8</v>
      </c>
      <c r="T122" t="str">
        <f t="shared" si="15"/>
        <v>Chania-Souda</v>
      </c>
      <c r="U122" t="str">
        <f t="shared" si="17"/>
        <v>Other</v>
      </c>
    </row>
    <row r="123" spans="1:21" x14ac:dyDescent="0.35">
      <c r="A123" t="s">
        <v>22</v>
      </c>
      <c r="B123" t="s">
        <v>103</v>
      </c>
      <c r="C123" t="s">
        <v>28</v>
      </c>
      <c r="D123" t="s">
        <v>229</v>
      </c>
      <c r="E123" s="1">
        <v>43616.618055555555</v>
      </c>
      <c r="F123" t="s">
        <v>16</v>
      </c>
      <c r="G123" t="s">
        <v>17</v>
      </c>
      <c r="H123">
        <v>39</v>
      </c>
      <c r="I123" t="s">
        <v>21</v>
      </c>
      <c r="J123" s="2">
        <v>43616</v>
      </c>
      <c r="K123" s="3">
        <v>0.61805555555555558</v>
      </c>
      <c r="L123" s="3">
        <f t="shared" si="9"/>
        <v>0.61805555555555547</v>
      </c>
      <c r="M123" s="3">
        <v>0.64513888888888882</v>
      </c>
      <c r="N123" t="str">
        <f t="shared" si="10"/>
        <v>Yes</v>
      </c>
      <c r="O123">
        <f t="shared" si="11"/>
        <v>520</v>
      </c>
      <c r="P123">
        <f t="shared" si="12"/>
        <v>1663</v>
      </c>
      <c r="Q123">
        <f t="shared" si="13"/>
        <v>31.27</v>
      </c>
      <c r="R123" t="str">
        <f t="shared" si="16"/>
        <v>Ryanair</v>
      </c>
      <c r="S123">
        <f t="shared" si="14"/>
        <v>40</v>
      </c>
      <c r="T123" t="str">
        <f t="shared" si="15"/>
        <v>Liverpool</v>
      </c>
      <c r="U123" t="str">
        <f t="shared" si="17"/>
        <v>Other</v>
      </c>
    </row>
    <row r="124" spans="1:21" x14ac:dyDescent="0.35">
      <c r="A124" t="s">
        <v>12</v>
      </c>
      <c r="B124" t="s">
        <v>52</v>
      </c>
      <c r="C124" t="s">
        <v>14</v>
      </c>
      <c r="D124" t="s">
        <v>230</v>
      </c>
      <c r="E124" s="1">
        <v>43616.618055555555</v>
      </c>
      <c r="F124" t="s">
        <v>16</v>
      </c>
      <c r="G124" t="s">
        <v>17</v>
      </c>
      <c r="H124">
        <v>5</v>
      </c>
      <c r="I124" t="s">
        <v>26</v>
      </c>
      <c r="J124" s="2">
        <v>43616</v>
      </c>
      <c r="K124" s="3">
        <v>0.61805555555555558</v>
      </c>
      <c r="L124" s="3">
        <f t="shared" si="9"/>
        <v>0.61805555555555547</v>
      </c>
      <c r="M124" s="3">
        <v>0.62152777777777779</v>
      </c>
      <c r="N124" t="str">
        <f t="shared" si="10"/>
        <v>No</v>
      </c>
      <c r="O124">
        <f t="shared" si="11"/>
        <v>566</v>
      </c>
      <c r="P124">
        <f t="shared" si="12"/>
        <v>2020</v>
      </c>
      <c r="Q124">
        <f t="shared" si="13"/>
        <v>28.02</v>
      </c>
      <c r="R124" t="str">
        <f t="shared" si="16"/>
        <v>Aer Lingus</v>
      </c>
      <c r="S124">
        <f t="shared" si="14"/>
        <v>138</v>
      </c>
      <c r="T124" t="str">
        <f t="shared" si="15"/>
        <v>Manchester</v>
      </c>
      <c r="U124" t="str">
        <f t="shared" si="17"/>
        <v>Manchester</v>
      </c>
    </row>
    <row r="125" spans="1:21" x14ac:dyDescent="0.35">
      <c r="A125" t="s">
        <v>22</v>
      </c>
      <c r="B125" t="s">
        <v>73</v>
      </c>
      <c r="C125" t="s">
        <v>28</v>
      </c>
      <c r="D125" t="s">
        <v>231</v>
      </c>
      <c r="E125" s="1">
        <v>43616.621527777781</v>
      </c>
      <c r="F125" t="s">
        <v>16</v>
      </c>
      <c r="G125" t="s">
        <v>17</v>
      </c>
      <c r="H125">
        <v>10</v>
      </c>
      <c r="I125" t="s">
        <v>18</v>
      </c>
      <c r="J125" s="2">
        <v>43616</v>
      </c>
      <c r="K125" s="3">
        <v>0.62152777777777779</v>
      </c>
      <c r="L125" s="3">
        <f t="shared" si="9"/>
        <v>0.625</v>
      </c>
      <c r="M125" s="3">
        <v>0.62847222222222221</v>
      </c>
      <c r="N125" t="str">
        <f t="shared" si="10"/>
        <v>No</v>
      </c>
      <c r="O125">
        <f t="shared" si="11"/>
        <v>520</v>
      </c>
      <c r="P125">
        <f t="shared" si="12"/>
        <v>1663</v>
      </c>
      <c r="Q125">
        <f t="shared" si="13"/>
        <v>31.27</v>
      </c>
      <c r="R125" t="str">
        <f t="shared" si="16"/>
        <v>Ryanair</v>
      </c>
      <c r="S125">
        <f t="shared" si="14"/>
        <v>82</v>
      </c>
      <c r="T125" t="str">
        <f t="shared" si="15"/>
        <v>Bristol</v>
      </c>
      <c r="U125" t="str">
        <f t="shared" si="17"/>
        <v>Bristol</v>
      </c>
    </row>
    <row r="126" spans="1:21" x14ac:dyDescent="0.35">
      <c r="A126" t="s">
        <v>22</v>
      </c>
      <c r="B126" t="s">
        <v>232</v>
      </c>
      <c r="C126" t="s">
        <v>28</v>
      </c>
      <c r="D126" t="s">
        <v>233</v>
      </c>
      <c r="E126" s="1">
        <v>43616.621527777781</v>
      </c>
      <c r="F126" t="s">
        <v>16</v>
      </c>
      <c r="G126" t="s">
        <v>17</v>
      </c>
      <c r="H126">
        <v>46</v>
      </c>
      <c r="I126" t="s">
        <v>21</v>
      </c>
      <c r="J126" s="2">
        <v>43616</v>
      </c>
      <c r="K126" s="3">
        <v>0.62152777777777779</v>
      </c>
      <c r="L126" s="3">
        <f t="shared" si="9"/>
        <v>0.625</v>
      </c>
      <c r="M126" s="3">
        <v>0.65347222222222223</v>
      </c>
      <c r="N126" t="str">
        <f t="shared" si="10"/>
        <v>Yes</v>
      </c>
      <c r="O126">
        <f t="shared" si="11"/>
        <v>520</v>
      </c>
      <c r="P126">
        <f t="shared" si="12"/>
        <v>1663</v>
      </c>
      <c r="Q126">
        <f t="shared" si="13"/>
        <v>31.27</v>
      </c>
      <c r="R126" t="str">
        <f t="shared" si="16"/>
        <v>Ryanair</v>
      </c>
      <c r="S126">
        <f t="shared" si="14"/>
        <v>5</v>
      </c>
      <c r="T126" t="str">
        <f t="shared" si="15"/>
        <v>Memmingen</v>
      </c>
      <c r="U126" t="str">
        <f t="shared" si="17"/>
        <v>Other</v>
      </c>
    </row>
    <row r="127" spans="1:21" x14ac:dyDescent="0.35">
      <c r="A127" t="s">
        <v>12</v>
      </c>
      <c r="B127" t="s">
        <v>234</v>
      </c>
      <c r="C127" t="s">
        <v>14</v>
      </c>
      <c r="D127" t="s">
        <v>235</v>
      </c>
      <c r="E127" s="1">
        <v>43616.625</v>
      </c>
      <c r="F127" t="s">
        <v>16</v>
      </c>
      <c r="G127" t="s">
        <v>17</v>
      </c>
      <c r="H127">
        <v>16</v>
      </c>
      <c r="I127" t="s">
        <v>18</v>
      </c>
      <c r="J127" s="2">
        <v>43616</v>
      </c>
      <c r="K127" s="3">
        <v>0.625</v>
      </c>
      <c r="L127" s="3">
        <f t="shared" si="9"/>
        <v>0.625</v>
      </c>
      <c r="M127" s="3">
        <v>0.63611111111111118</v>
      </c>
      <c r="N127" t="str">
        <f t="shared" si="10"/>
        <v>No</v>
      </c>
      <c r="O127">
        <f t="shared" si="11"/>
        <v>566</v>
      </c>
      <c r="P127">
        <f t="shared" si="12"/>
        <v>2020</v>
      </c>
      <c r="Q127">
        <f t="shared" si="13"/>
        <v>28.02</v>
      </c>
      <c r="R127" t="str">
        <f t="shared" si="16"/>
        <v>Aer Lingus</v>
      </c>
      <c r="S127">
        <f t="shared" si="14"/>
        <v>17</v>
      </c>
      <c r="T127" t="str">
        <f t="shared" si="15"/>
        <v>Los Angeles</v>
      </c>
      <c r="U127" t="str">
        <f t="shared" si="17"/>
        <v>Other</v>
      </c>
    </row>
    <row r="128" spans="1:21" x14ac:dyDescent="0.35">
      <c r="A128" t="s">
        <v>12</v>
      </c>
      <c r="B128" t="s">
        <v>13</v>
      </c>
      <c r="C128" t="s">
        <v>14</v>
      </c>
      <c r="D128" t="s">
        <v>236</v>
      </c>
      <c r="E128" s="1">
        <v>43616.625</v>
      </c>
      <c r="F128" t="s">
        <v>16</v>
      </c>
      <c r="G128" t="s">
        <v>17</v>
      </c>
      <c r="H128">
        <v>31</v>
      </c>
      <c r="I128" t="s">
        <v>21</v>
      </c>
      <c r="J128" s="2">
        <v>43616</v>
      </c>
      <c r="K128" s="3">
        <v>0.625</v>
      </c>
      <c r="L128" s="3">
        <f t="shared" si="9"/>
        <v>0.625</v>
      </c>
      <c r="M128" s="3">
        <v>0.64652777777777781</v>
      </c>
      <c r="N128" t="str">
        <f t="shared" si="10"/>
        <v>Yes</v>
      </c>
      <c r="O128">
        <f t="shared" si="11"/>
        <v>566</v>
      </c>
      <c r="P128">
        <f t="shared" si="12"/>
        <v>2020</v>
      </c>
      <c r="Q128">
        <f t="shared" si="13"/>
        <v>28.02</v>
      </c>
      <c r="R128" t="str">
        <f t="shared" si="16"/>
        <v>Aer Lingus</v>
      </c>
      <c r="S128">
        <f t="shared" si="14"/>
        <v>107</v>
      </c>
      <c r="T128" t="str">
        <f t="shared" si="15"/>
        <v>Glasgow</v>
      </c>
      <c r="U128" t="str">
        <f t="shared" si="17"/>
        <v>Glasgow</v>
      </c>
    </row>
    <row r="129" spans="1:21" x14ac:dyDescent="0.35">
      <c r="A129" t="s">
        <v>22</v>
      </c>
      <c r="B129" t="s">
        <v>237</v>
      </c>
      <c r="C129" t="s">
        <v>99</v>
      </c>
      <c r="D129" t="s">
        <v>238</v>
      </c>
      <c r="E129" s="1">
        <v>43616.625</v>
      </c>
      <c r="F129" t="s">
        <v>16</v>
      </c>
      <c r="G129" t="s">
        <v>17</v>
      </c>
      <c r="H129">
        <v>2</v>
      </c>
      <c r="I129" t="s">
        <v>26</v>
      </c>
      <c r="J129" s="2">
        <v>43616</v>
      </c>
      <c r="K129" s="3">
        <v>0.625</v>
      </c>
      <c r="L129" s="3">
        <f t="shared" si="9"/>
        <v>0.625</v>
      </c>
      <c r="M129" s="3">
        <v>0.62638888888888888</v>
      </c>
      <c r="N129" t="str">
        <f t="shared" si="10"/>
        <v>No</v>
      </c>
      <c r="O129">
        <f t="shared" si="11"/>
        <v>20</v>
      </c>
      <c r="P129">
        <f t="shared" si="12"/>
        <v>90</v>
      </c>
      <c r="Q129">
        <f t="shared" si="13"/>
        <v>22.22</v>
      </c>
      <c r="R129" t="str">
        <f t="shared" si="16"/>
        <v>Other</v>
      </c>
      <c r="S129">
        <f t="shared" si="14"/>
        <v>31</v>
      </c>
      <c r="T129" t="str">
        <f t="shared" si="15"/>
        <v>Cardiff</v>
      </c>
      <c r="U129" t="str">
        <f t="shared" si="17"/>
        <v>Other</v>
      </c>
    </row>
    <row r="130" spans="1:21" x14ac:dyDescent="0.35">
      <c r="A130" t="s">
        <v>12</v>
      </c>
      <c r="B130" t="s">
        <v>111</v>
      </c>
      <c r="C130" t="s">
        <v>14</v>
      </c>
      <c r="D130" t="s">
        <v>239</v>
      </c>
      <c r="E130" s="1">
        <v>43616.625</v>
      </c>
      <c r="F130" t="s">
        <v>16</v>
      </c>
      <c r="G130" t="s">
        <v>17</v>
      </c>
      <c r="H130">
        <v>123</v>
      </c>
      <c r="I130" t="s">
        <v>21</v>
      </c>
      <c r="J130" s="2">
        <v>43616</v>
      </c>
      <c r="K130" s="3">
        <v>0.625</v>
      </c>
      <c r="L130" s="3">
        <f t="shared" ref="L130:L193" si="18">MROUND(K130,"0:10")</f>
        <v>0.625</v>
      </c>
      <c r="M130" s="3">
        <v>0.7104166666666667</v>
      </c>
      <c r="N130" t="str">
        <f t="shared" ref="N130:N193" si="19">IF(H130&gt;20, "Yes", "No")</f>
        <v>Yes</v>
      </c>
      <c r="O130">
        <f t="shared" ref="O130:O193" si="20">COUNTIFS($C$2:$C$4851,C130,$N$2:$N$4851,"Yes")</f>
        <v>566</v>
      </c>
      <c r="P130">
        <f t="shared" ref="P130:P193" si="21">COUNTIF($C$2:$C$4851,C130)</f>
        <v>2020</v>
      </c>
      <c r="Q130">
        <f t="shared" ref="Q130:Q193" si="22">ROUND(O130/P130*100,2)</f>
        <v>28.02</v>
      </c>
      <c r="R130" t="str">
        <f t="shared" si="16"/>
        <v>Aer Lingus</v>
      </c>
      <c r="S130">
        <f t="shared" ref="S130:S193" si="23">COUNTIF($B$2:$B$4851,B130)</f>
        <v>29</v>
      </c>
      <c r="T130" t="str">
        <f t="shared" ref="T130:T193" si="24">IF(ISNUMBER(SEARCH("London",B130)), "London", B130)</f>
        <v>Tenerife</v>
      </c>
      <c r="U130" t="str">
        <f t="shared" si="17"/>
        <v>Other</v>
      </c>
    </row>
    <row r="131" spans="1:21" x14ac:dyDescent="0.35">
      <c r="A131" t="s">
        <v>22</v>
      </c>
      <c r="B131" t="s">
        <v>32</v>
      </c>
      <c r="C131" t="s">
        <v>240</v>
      </c>
      <c r="D131" t="s">
        <v>241</v>
      </c>
      <c r="E131" s="1">
        <v>43616.628472222219</v>
      </c>
      <c r="F131" t="s">
        <v>16</v>
      </c>
      <c r="G131" t="s">
        <v>17</v>
      </c>
      <c r="H131">
        <v>76</v>
      </c>
      <c r="I131" t="s">
        <v>21</v>
      </c>
      <c r="J131" s="2">
        <v>43616</v>
      </c>
      <c r="K131" s="3">
        <v>0.62847222222222221</v>
      </c>
      <c r="L131" s="3">
        <f t="shared" si="18"/>
        <v>0.63194444444444442</v>
      </c>
      <c r="M131" s="3">
        <v>0.68125000000000002</v>
      </c>
      <c r="N131" t="str">
        <f t="shared" si="19"/>
        <v>Yes</v>
      </c>
      <c r="O131">
        <f t="shared" si="20"/>
        <v>15</v>
      </c>
      <c r="P131">
        <f t="shared" si="21"/>
        <v>18</v>
      </c>
      <c r="Q131">
        <f t="shared" si="22"/>
        <v>83.33</v>
      </c>
      <c r="R131" t="str">
        <f t="shared" ref="R131:R194" si="25">IF(P131&gt;100, C131, "Other")</f>
        <v>Other</v>
      </c>
      <c r="S131">
        <f t="shared" si="23"/>
        <v>78</v>
      </c>
      <c r="T131" t="str">
        <f t="shared" si="24"/>
        <v>Barcelona</v>
      </c>
      <c r="U131" t="str">
        <f t="shared" ref="U131:U194" si="26">IF(S131&gt;67, T131, "Other")</f>
        <v>Barcelona</v>
      </c>
    </row>
    <row r="132" spans="1:21" x14ac:dyDescent="0.35">
      <c r="A132" t="s">
        <v>12</v>
      </c>
      <c r="B132" t="s">
        <v>61</v>
      </c>
      <c r="C132" t="s">
        <v>14</v>
      </c>
      <c r="D132" t="s">
        <v>242</v>
      </c>
      <c r="E132" s="1">
        <v>43616.628472222219</v>
      </c>
      <c r="F132" t="s">
        <v>16</v>
      </c>
      <c r="G132" t="s">
        <v>17</v>
      </c>
      <c r="H132">
        <v>49</v>
      </c>
      <c r="I132" t="s">
        <v>21</v>
      </c>
      <c r="J132" s="2">
        <v>43616</v>
      </c>
      <c r="K132" s="3">
        <v>0.62847222222222221</v>
      </c>
      <c r="L132" s="3">
        <f t="shared" si="18"/>
        <v>0.63194444444444442</v>
      </c>
      <c r="M132" s="3">
        <v>0.66249999999999998</v>
      </c>
      <c r="N132" t="str">
        <f t="shared" si="19"/>
        <v>Yes</v>
      </c>
      <c r="O132">
        <f t="shared" si="20"/>
        <v>566</v>
      </c>
      <c r="P132">
        <f t="shared" si="21"/>
        <v>2020</v>
      </c>
      <c r="Q132">
        <f t="shared" si="22"/>
        <v>28.02</v>
      </c>
      <c r="R132" t="str">
        <f t="shared" si="25"/>
        <v>Aer Lingus</v>
      </c>
      <c r="S132">
        <f t="shared" si="23"/>
        <v>171</v>
      </c>
      <c r="T132" t="str">
        <f t="shared" si="24"/>
        <v>London</v>
      </c>
      <c r="U132" t="str">
        <f t="shared" si="26"/>
        <v>London</v>
      </c>
    </row>
    <row r="133" spans="1:21" x14ac:dyDescent="0.35">
      <c r="A133" t="s">
        <v>22</v>
      </c>
      <c r="B133" t="s">
        <v>57</v>
      </c>
      <c r="C133" t="s">
        <v>28</v>
      </c>
      <c r="D133" t="s">
        <v>243</v>
      </c>
      <c r="E133" s="1">
        <v>43616.631944444445</v>
      </c>
      <c r="F133" t="s">
        <v>16</v>
      </c>
      <c r="G133" t="s">
        <v>17</v>
      </c>
      <c r="H133">
        <v>13</v>
      </c>
      <c r="I133" t="s">
        <v>18</v>
      </c>
      <c r="J133" s="2">
        <v>43616</v>
      </c>
      <c r="K133" s="3">
        <v>0.63194444444444442</v>
      </c>
      <c r="L133" s="3">
        <f t="shared" si="18"/>
        <v>0.63194444444444442</v>
      </c>
      <c r="M133" s="3">
        <v>0.64097222222222217</v>
      </c>
      <c r="N133" t="str">
        <f t="shared" si="19"/>
        <v>No</v>
      </c>
      <c r="O133">
        <f t="shared" si="20"/>
        <v>520</v>
      </c>
      <c r="P133">
        <f t="shared" si="21"/>
        <v>1663</v>
      </c>
      <c r="Q133">
        <f t="shared" si="22"/>
        <v>31.27</v>
      </c>
      <c r="R133" t="str">
        <f t="shared" si="25"/>
        <v>Ryanair</v>
      </c>
      <c r="S133">
        <f t="shared" si="23"/>
        <v>98</v>
      </c>
      <c r="T133" t="str">
        <f t="shared" si="24"/>
        <v>Malaga</v>
      </c>
      <c r="U133" t="str">
        <f t="shared" si="26"/>
        <v>Malaga</v>
      </c>
    </row>
    <row r="134" spans="1:21" x14ac:dyDescent="0.35">
      <c r="A134" t="s">
        <v>22</v>
      </c>
      <c r="B134" t="s">
        <v>244</v>
      </c>
      <c r="C134" t="s">
        <v>245</v>
      </c>
      <c r="D134" t="s">
        <v>246</v>
      </c>
      <c r="E134" s="1">
        <v>43616.631944444445</v>
      </c>
      <c r="F134" t="s">
        <v>16</v>
      </c>
      <c r="G134" t="s">
        <v>17</v>
      </c>
      <c r="H134">
        <v>0</v>
      </c>
      <c r="I134" t="s">
        <v>26</v>
      </c>
      <c r="J134" s="2">
        <v>43616</v>
      </c>
      <c r="K134" s="3">
        <v>0.63194444444444442</v>
      </c>
      <c r="L134" s="3">
        <f t="shared" si="18"/>
        <v>0.63194444444444442</v>
      </c>
      <c r="M134" s="3">
        <v>0.63194444444444442</v>
      </c>
      <c r="N134" t="str">
        <f t="shared" si="19"/>
        <v>No</v>
      </c>
      <c r="O134">
        <f t="shared" si="20"/>
        <v>4</v>
      </c>
      <c r="P134">
        <f t="shared" si="21"/>
        <v>16</v>
      </c>
      <c r="Q134">
        <f t="shared" si="22"/>
        <v>25</v>
      </c>
      <c r="R134" t="str">
        <f t="shared" si="25"/>
        <v>Other</v>
      </c>
      <c r="S134">
        <f t="shared" si="23"/>
        <v>16</v>
      </c>
      <c r="T134" t="str">
        <f t="shared" si="24"/>
        <v>Doha</v>
      </c>
      <c r="U134" t="str">
        <f t="shared" si="26"/>
        <v>Other</v>
      </c>
    </row>
    <row r="135" spans="1:21" x14ac:dyDescent="0.35">
      <c r="A135" t="s">
        <v>22</v>
      </c>
      <c r="B135" t="s">
        <v>42</v>
      </c>
      <c r="C135" t="s">
        <v>77</v>
      </c>
      <c r="D135" t="s">
        <v>247</v>
      </c>
      <c r="E135" s="1">
        <v>43616.635416666664</v>
      </c>
      <c r="F135" t="s">
        <v>16</v>
      </c>
      <c r="G135" t="s">
        <v>17</v>
      </c>
      <c r="H135">
        <v>26</v>
      </c>
      <c r="I135" t="s">
        <v>46</v>
      </c>
      <c r="J135" s="2">
        <v>43616</v>
      </c>
      <c r="K135" s="3">
        <v>0.63541666666666663</v>
      </c>
      <c r="L135" s="3">
        <f t="shared" si="18"/>
        <v>0.63888888888888884</v>
      </c>
      <c r="M135" s="3">
        <v>0.65347222222222223</v>
      </c>
      <c r="N135" t="str">
        <f t="shared" si="19"/>
        <v>Yes</v>
      </c>
      <c r="O135">
        <f t="shared" si="20"/>
        <v>40</v>
      </c>
      <c r="P135">
        <f t="shared" si="21"/>
        <v>143</v>
      </c>
      <c r="Q135">
        <f t="shared" si="22"/>
        <v>27.97</v>
      </c>
      <c r="R135" t="str">
        <f t="shared" si="25"/>
        <v>British Airways</v>
      </c>
      <c r="S135">
        <f t="shared" si="23"/>
        <v>238</v>
      </c>
      <c r="T135" t="str">
        <f t="shared" si="24"/>
        <v>London</v>
      </c>
      <c r="U135" t="str">
        <f t="shared" si="26"/>
        <v>London</v>
      </c>
    </row>
    <row r="136" spans="1:21" x14ac:dyDescent="0.35">
      <c r="A136" t="s">
        <v>12</v>
      </c>
      <c r="B136" t="s">
        <v>248</v>
      </c>
      <c r="C136" t="s">
        <v>14</v>
      </c>
      <c r="D136" t="s">
        <v>249</v>
      </c>
      <c r="E136" s="1">
        <v>43616.638888888891</v>
      </c>
      <c r="F136" t="s">
        <v>16</v>
      </c>
      <c r="G136" t="s">
        <v>17</v>
      </c>
      <c r="H136">
        <v>26</v>
      </c>
      <c r="I136" t="s">
        <v>46</v>
      </c>
      <c r="J136" s="2">
        <v>43616</v>
      </c>
      <c r="K136" s="3">
        <v>0.63888888888888895</v>
      </c>
      <c r="L136" s="3">
        <f t="shared" si="18"/>
        <v>0.63888888888888884</v>
      </c>
      <c r="M136" s="3">
        <v>0.65694444444444444</v>
      </c>
      <c r="N136" t="str">
        <f t="shared" si="19"/>
        <v>Yes</v>
      </c>
      <c r="O136">
        <f t="shared" si="20"/>
        <v>566</v>
      </c>
      <c r="P136">
        <f t="shared" si="21"/>
        <v>2020</v>
      </c>
      <c r="Q136">
        <f t="shared" si="22"/>
        <v>28.02</v>
      </c>
      <c r="R136" t="str">
        <f t="shared" si="25"/>
        <v>Aer Lingus</v>
      </c>
      <c r="S136">
        <f t="shared" si="23"/>
        <v>17</v>
      </c>
      <c r="T136" t="str">
        <f t="shared" si="24"/>
        <v>Gran Canaria</v>
      </c>
      <c r="U136" t="str">
        <f t="shared" si="26"/>
        <v>Other</v>
      </c>
    </row>
    <row r="137" spans="1:21" x14ac:dyDescent="0.35">
      <c r="A137" t="s">
        <v>22</v>
      </c>
      <c r="B137" t="s">
        <v>93</v>
      </c>
      <c r="C137" t="s">
        <v>28</v>
      </c>
      <c r="D137" t="s">
        <v>250</v>
      </c>
      <c r="E137" s="1">
        <v>43616.559027777781</v>
      </c>
      <c r="F137" t="s">
        <v>16</v>
      </c>
      <c r="G137" t="s">
        <v>17</v>
      </c>
      <c r="H137">
        <v>10</v>
      </c>
      <c r="I137" t="s">
        <v>18</v>
      </c>
      <c r="J137" s="2">
        <v>43616</v>
      </c>
      <c r="K137" s="3">
        <v>0.55902777777777779</v>
      </c>
      <c r="L137" s="3">
        <f t="shared" si="18"/>
        <v>0.5625</v>
      </c>
      <c r="M137" s="3">
        <v>0.56597222222222221</v>
      </c>
      <c r="N137" t="str">
        <f t="shared" si="19"/>
        <v>No</v>
      </c>
      <c r="O137">
        <f t="shared" si="20"/>
        <v>520</v>
      </c>
      <c r="P137">
        <f t="shared" si="21"/>
        <v>1663</v>
      </c>
      <c r="Q137">
        <f t="shared" si="22"/>
        <v>31.27</v>
      </c>
      <c r="R137" t="str">
        <f t="shared" si="25"/>
        <v>Ryanair</v>
      </c>
      <c r="S137">
        <f t="shared" si="23"/>
        <v>125</v>
      </c>
      <c r="T137" t="str">
        <f t="shared" si="24"/>
        <v>Birmingham</v>
      </c>
      <c r="U137" t="str">
        <f t="shared" si="26"/>
        <v>Birmingham</v>
      </c>
    </row>
    <row r="138" spans="1:21" x14ac:dyDescent="0.35">
      <c r="A138" t="s">
        <v>12</v>
      </c>
      <c r="B138" t="s">
        <v>93</v>
      </c>
      <c r="C138" t="s">
        <v>14</v>
      </c>
      <c r="D138" t="s">
        <v>251</v>
      </c>
      <c r="E138" s="1">
        <v>43616.5625</v>
      </c>
      <c r="F138" t="s">
        <v>16</v>
      </c>
      <c r="G138" t="s">
        <v>17</v>
      </c>
      <c r="H138">
        <v>42</v>
      </c>
      <c r="I138" t="s">
        <v>21</v>
      </c>
      <c r="J138" s="2">
        <v>43616</v>
      </c>
      <c r="K138" s="3">
        <v>0.5625</v>
      </c>
      <c r="L138" s="3">
        <f t="shared" si="18"/>
        <v>0.5625</v>
      </c>
      <c r="M138" s="3">
        <v>0.59166666666666667</v>
      </c>
      <c r="N138" t="str">
        <f t="shared" si="19"/>
        <v>Yes</v>
      </c>
      <c r="O138">
        <f t="shared" si="20"/>
        <v>566</v>
      </c>
      <c r="P138">
        <f t="shared" si="21"/>
        <v>2020</v>
      </c>
      <c r="Q138">
        <f t="shared" si="22"/>
        <v>28.02</v>
      </c>
      <c r="R138" t="str">
        <f t="shared" si="25"/>
        <v>Aer Lingus</v>
      </c>
      <c r="S138">
        <f t="shared" si="23"/>
        <v>125</v>
      </c>
      <c r="T138" t="str">
        <f t="shared" si="24"/>
        <v>Birmingham</v>
      </c>
      <c r="U138" t="str">
        <f t="shared" si="26"/>
        <v>Birmingham</v>
      </c>
    </row>
    <row r="139" spans="1:21" x14ac:dyDescent="0.35">
      <c r="A139" t="s">
        <v>12</v>
      </c>
      <c r="B139" t="s">
        <v>209</v>
      </c>
      <c r="C139" t="s">
        <v>252</v>
      </c>
      <c r="D139" t="s">
        <v>253</v>
      </c>
      <c r="E139" s="1">
        <v>43616.565972222219</v>
      </c>
      <c r="F139" t="s">
        <v>16</v>
      </c>
      <c r="G139" t="s">
        <v>17</v>
      </c>
      <c r="H139">
        <v>6</v>
      </c>
      <c r="I139" t="s">
        <v>26</v>
      </c>
      <c r="J139" s="2">
        <v>43616</v>
      </c>
      <c r="K139" s="3">
        <v>0.56597222222222221</v>
      </c>
      <c r="L139" s="3">
        <f t="shared" si="18"/>
        <v>0.56944444444444442</v>
      </c>
      <c r="M139" s="3">
        <v>0.57013888888888886</v>
      </c>
      <c r="N139" t="str">
        <f t="shared" si="19"/>
        <v>No</v>
      </c>
      <c r="O139">
        <f t="shared" si="20"/>
        <v>11</v>
      </c>
      <c r="P139">
        <f t="shared" si="21"/>
        <v>32</v>
      </c>
      <c r="Q139">
        <f t="shared" si="22"/>
        <v>34.380000000000003</v>
      </c>
      <c r="R139" t="str">
        <f t="shared" si="25"/>
        <v>Other</v>
      </c>
      <c r="S139">
        <f t="shared" si="23"/>
        <v>62</v>
      </c>
      <c r="T139" t="str">
        <f t="shared" si="24"/>
        <v>Chicago</v>
      </c>
      <c r="U139" t="str">
        <f t="shared" si="26"/>
        <v>Other</v>
      </c>
    </row>
    <row r="140" spans="1:21" x14ac:dyDescent="0.35">
      <c r="A140" t="s">
        <v>12</v>
      </c>
      <c r="B140" t="s">
        <v>254</v>
      </c>
      <c r="C140" t="s">
        <v>14</v>
      </c>
      <c r="D140" t="s">
        <v>255</v>
      </c>
      <c r="E140" s="1">
        <v>43616.565972222219</v>
      </c>
      <c r="F140" t="s">
        <v>16</v>
      </c>
      <c r="G140" t="s">
        <v>17</v>
      </c>
      <c r="H140">
        <v>47</v>
      </c>
      <c r="I140" t="s">
        <v>21</v>
      </c>
      <c r="J140" s="2">
        <v>43616</v>
      </c>
      <c r="K140" s="3">
        <v>0.56597222222222221</v>
      </c>
      <c r="L140" s="3">
        <f t="shared" si="18"/>
        <v>0.56944444444444442</v>
      </c>
      <c r="M140" s="3">
        <v>0.59861111111111109</v>
      </c>
      <c r="N140" t="str">
        <f t="shared" si="19"/>
        <v>Yes</v>
      </c>
      <c r="O140">
        <f t="shared" si="20"/>
        <v>566</v>
      </c>
      <c r="P140">
        <f t="shared" si="21"/>
        <v>2020</v>
      </c>
      <c r="Q140">
        <f t="shared" si="22"/>
        <v>28.02</v>
      </c>
      <c r="R140" t="str">
        <f t="shared" si="25"/>
        <v>Aer Lingus</v>
      </c>
      <c r="S140">
        <f t="shared" si="23"/>
        <v>37</v>
      </c>
      <c r="T140" t="str">
        <f t="shared" si="24"/>
        <v>Toronto YYZ</v>
      </c>
      <c r="U140" t="str">
        <f t="shared" si="26"/>
        <v>Other</v>
      </c>
    </row>
    <row r="141" spans="1:21" x14ac:dyDescent="0.35">
      <c r="A141" t="s">
        <v>22</v>
      </c>
      <c r="B141" t="s">
        <v>256</v>
      </c>
      <c r="C141" t="s">
        <v>28</v>
      </c>
      <c r="D141" t="s">
        <v>257</v>
      </c>
      <c r="E141" s="1">
        <v>43616.565972222219</v>
      </c>
      <c r="F141" t="s">
        <v>16</v>
      </c>
      <c r="G141" t="s">
        <v>17</v>
      </c>
      <c r="H141">
        <v>42</v>
      </c>
      <c r="I141" t="s">
        <v>21</v>
      </c>
      <c r="J141" s="2">
        <v>43616</v>
      </c>
      <c r="K141" s="3">
        <v>0.56597222222222221</v>
      </c>
      <c r="L141" s="3">
        <f t="shared" si="18"/>
        <v>0.56944444444444442</v>
      </c>
      <c r="M141" s="3">
        <v>0.59513888888888888</v>
      </c>
      <c r="N141" t="str">
        <f t="shared" si="19"/>
        <v>Yes</v>
      </c>
      <c r="O141">
        <f t="shared" si="20"/>
        <v>520</v>
      </c>
      <c r="P141">
        <f t="shared" si="21"/>
        <v>1663</v>
      </c>
      <c r="Q141">
        <f t="shared" si="22"/>
        <v>31.27</v>
      </c>
      <c r="R141" t="str">
        <f t="shared" si="25"/>
        <v>Ryanair</v>
      </c>
      <c r="S141">
        <f t="shared" si="23"/>
        <v>4</v>
      </c>
      <c r="T141" t="str">
        <f t="shared" si="24"/>
        <v>Tours</v>
      </c>
      <c r="U141" t="str">
        <f t="shared" si="26"/>
        <v>Other</v>
      </c>
    </row>
    <row r="142" spans="1:21" x14ac:dyDescent="0.35">
      <c r="A142" t="s">
        <v>12</v>
      </c>
      <c r="B142" t="s">
        <v>42</v>
      </c>
      <c r="C142" t="s">
        <v>14</v>
      </c>
      <c r="D142" t="s">
        <v>258</v>
      </c>
      <c r="E142" s="1">
        <v>43616.569444444445</v>
      </c>
      <c r="F142" t="s">
        <v>16</v>
      </c>
      <c r="G142" t="s">
        <v>17</v>
      </c>
      <c r="H142">
        <v>50</v>
      </c>
      <c r="I142" t="s">
        <v>21</v>
      </c>
      <c r="J142" s="2">
        <v>43616</v>
      </c>
      <c r="K142" s="3">
        <v>0.56944444444444442</v>
      </c>
      <c r="L142" s="3">
        <f t="shared" si="18"/>
        <v>0.56944444444444442</v>
      </c>
      <c r="M142" s="3">
        <v>0.60416666666666663</v>
      </c>
      <c r="N142" t="str">
        <f t="shared" si="19"/>
        <v>Yes</v>
      </c>
      <c r="O142">
        <f t="shared" si="20"/>
        <v>566</v>
      </c>
      <c r="P142">
        <f t="shared" si="21"/>
        <v>2020</v>
      </c>
      <c r="Q142">
        <f t="shared" si="22"/>
        <v>28.02</v>
      </c>
      <c r="R142" t="str">
        <f t="shared" si="25"/>
        <v>Aer Lingus</v>
      </c>
      <c r="S142">
        <f t="shared" si="23"/>
        <v>238</v>
      </c>
      <c r="T142" t="str">
        <f t="shared" si="24"/>
        <v>London</v>
      </c>
      <c r="U142" t="str">
        <f t="shared" si="26"/>
        <v>London</v>
      </c>
    </row>
    <row r="143" spans="1:21" x14ac:dyDescent="0.35">
      <c r="A143" t="s">
        <v>12</v>
      </c>
      <c r="B143" t="s">
        <v>36</v>
      </c>
      <c r="C143" t="s">
        <v>14</v>
      </c>
      <c r="D143" t="s">
        <v>259</v>
      </c>
      <c r="E143" s="1">
        <v>43616.569444444445</v>
      </c>
      <c r="F143" t="s">
        <v>16</v>
      </c>
      <c r="G143" t="s">
        <v>17</v>
      </c>
      <c r="H143">
        <v>20</v>
      </c>
      <c r="I143" t="s">
        <v>46</v>
      </c>
      <c r="J143" s="2">
        <v>43616</v>
      </c>
      <c r="K143" s="3">
        <v>0.56944444444444442</v>
      </c>
      <c r="L143" s="3">
        <f t="shared" si="18"/>
        <v>0.56944444444444442</v>
      </c>
      <c r="M143" s="3">
        <v>0.58333333333333337</v>
      </c>
      <c r="N143" t="str">
        <f t="shared" si="19"/>
        <v>No</v>
      </c>
      <c r="O143">
        <f t="shared" si="20"/>
        <v>566</v>
      </c>
      <c r="P143">
        <f t="shared" si="21"/>
        <v>2020</v>
      </c>
      <c r="Q143">
        <f t="shared" si="22"/>
        <v>28.02</v>
      </c>
      <c r="R143" t="str">
        <f t="shared" si="25"/>
        <v>Aer Lingus</v>
      </c>
      <c r="S143">
        <f t="shared" si="23"/>
        <v>121</v>
      </c>
      <c r="T143" t="str">
        <f t="shared" si="24"/>
        <v>Paris-CDG</v>
      </c>
      <c r="U143" t="str">
        <f t="shared" si="26"/>
        <v>Paris-CDG</v>
      </c>
    </row>
    <row r="144" spans="1:21" x14ac:dyDescent="0.35">
      <c r="A144" t="s">
        <v>12</v>
      </c>
      <c r="B144" t="s">
        <v>156</v>
      </c>
      <c r="C144" t="s">
        <v>14</v>
      </c>
      <c r="D144" t="s">
        <v>260</v>
      </c>
      <c r="E144" s="1">
        <v>43616.569444444445</v>
      </c>
      <c r="F144" t="s">
        <v>16</v>
      </c>
      <c r="G144" t="s">
        <v>17</v>
      </c>
      <c r="H144">
        <v>61</v>
      </c>
      <c r="I144" t="s">
        <v>21</v>
      </c>
      <c r="J144" s="2">
        <v>43616</v>
      </c>
      <c r="K144" s="3">
        <v>0.56944444444444442</v>
      </c>
      <c r="L144" s="3">
        <f t="shared" si="18"/>
        <v>0.56944444444444442</v>
      </c>
      <c r="M144" s="3">
        <v>0.6118055555555556</v>
      </c>
      <c r="N144" t="str">
        <f t="shared" si="19"/>
        <v>Yes</v>
      </c>
      <c r="O144">
        <f t="shared" si="20"/>
        <v>566</v>
      </c>
      <c r="P144">
        <f t="shared" si="21"/>
        <v>2020</v>
      </c>
      <c r="Q144">
        <f t="shared" si="22"/>
        <v>28.02</v>
      </c>
      <c r="R144" t="str">
        <f t="shared" si="25"/>
        <v>Aer Lingus</v>
      </c>
      <c r="S144">
        <f t="shared" si="23"/>
        <v>25</v>
      </c>
      <c r="T144" t="str">
        <f t="shared" si="24"/>
        <v>Isle Of Man</v>
      </c>
      <c r="U144" t="str">
        <f t="shared" si="26"/>
        <v>Other</v>
      </c>
    </row>
    <row r="145" spans="1:21" x14ac:dyDescent="0.35">
      <c r="A145" t="s">
        <v>12</v>
      </c>
      <c r="B145" t="s">
        <v>50</v>
      </c>
      <c r="C145" t="s">
        <v>14</v>
      </c>
      <c r="D145" t="s">
        <v>261</v>
      </c>
      <c r="E145" s="1">
        <v>43616.576388888891</v>
      </c>
      <c r="F145" t="s">
        <v>16</v>
      </c>
      <c r="G145" t="s">
        <v>17</v>
      </c>
      <c r="H145">
        <v>11</v>
      </c>
      <c r="I145" t="s">
        <v>18</v>
      </c>
      <c r="J145" s="2">
        <v>43616</v>
      </c>
      <c r="K145" s="3">
        <v>0.57638888888888895</v>
      </c>
      <c r="L145" s="3">
        <f t="shared" si="18"/>
        <v>0.57638888888888884</v>
      </c>
      <c r="M145" s="3">
        <v>0.58402777777777781</v>
      </c>
      <c r="N145" t="str">
        <f t="shared" si="19"/>
        <v>No</v>
      </c>
      <c r="O145">
        <f t="shared" si="20"/>
        <v>566</v>
      </c>
      <c r="P145">
        <f t="shared" si="21"/>
        <v>2020</v>
      </c>
      <c r="Q145">
        <f t="shared" si="22"/>
        <v>28.02</v>
      </c>
      <c r="R145" t="str">
        <f t="shared" si="25"/>
        <v>Aer Lingus</v>
      </c>
      <c r="S145">
        <f t="shared" si="23"/>
        <v>222</v>
      </c>
      <c r="T145" t="str">
        <f t="shared" si="24"/>
        <v>Amsterdam</v>
      </c>
      <c r="U145" t="str">
        <f t="shared" si="26"/>
        <v>Amsterdam</v>
      </c>
    </row>
    <row r="146" spans="1:21" x14ac:dyDescent="0.35">
      <c r="A146" t="s">
        <v>22</v>
      </c>
      <c r="B146" t="s">
        <v>52</v>
      </c>
      <c r="C146" t="s">
        <v>28</v>
      </c>
      <c r="D146" t="s">
        <v>262</v>
      </c>
      <c r="E146" s="1">
        <v>43616.576388888891</v>
      </c>
      <c r="F146" t="s">
        <v>16</v>
      </c>
      <c r="G146" t="s">
        <v>17</v>
      </c>
      <c r="H146">
        <v>12</v>
      </c>
      <c r="I146" t="s">
        <v>18</v>
      </c>
      <c r="J146" s="2">
        <v>43616</v>
      </c>
      <c r="K146" s="3">
        <v>0.57638888888888895</v>
      </c>
      <c r="L146" s="3">
        <f t="shared" si="18"/>
        <v>0.57638888888888884</v>
      </c>
      <c r="M146" s="3">
        <v>0.58472222222222225</v>
      </c>
      <c r="N146" t="str">
        <f t="shared" si="19"/>
        <v>No</v>
      </c>
      <c r="O146">
        <f t="shared" si="20"/>
        <v>520</v>
      </c>
      <c r="P146">
        <f t="shared" si="21"/>
        <v>1663</v>
      </c>
      <c r="Q146">
        <f t="shared" si="22"/>
        <v>31.27</v>
      </c>
      <c r="R146" t="str">
        <f t="shared" si="25"/>
        <v>Ryanair</v>
      </c>
      <c r="S146">
        <f t="shared" si="23"/>
        <v>138</v>
      </c>
      <c r="T146" t="str">
        <f t="shared" si="24"/>
        <v>Manchester</v>
      </c>
      <c r="U146" t="str">
        <f t="shared" si="26"/>
        <v>Manchester</v>
      </c>
    </row>
    <row r="147" spans="1:21" x14ac:dyDescent="0.35">
      <c r="A147" t="s">
        <v>12</v>
      </c>
      <c r="B147" t="s">
        <v>108</v>
      </c>
      <c r="C147" t="s">
        <v>109</v>
      </c>
      <c r="D147" t="s">
        <v>263</v>
      </c>
      <c r="E147" s="1">
        <v>43616.576388888891</v>
      </c>
      <c r="F147" t="s">
        <v>16</v>
      </c>
      <c r="G147" t="s">
        <v>17</v>
      </c>
      <c r="H147">
        <v>19</v>
      </c>
      <c r="I147" t="s">
        <v>18</v>
      </c>
      <c r="J147" s="2">
        <v>43616</v>
      </c>
      <c r="K147" s="3">
        <v>0.57638888888888895</v>
      </c>
      <c r="L147" s="3">
        <f t="shared" si="18"/>
        <v>0.57638888888888884</v>
      </c>
      <c r="M147" s="3">
        <v>0.58958333333333335</v>
      </c>
      <c r="N147" t="str">
        <f t="shared" si="19"/>
        <v>No</v>
      </c>
      <c r="O147">
        <f t="shared" si="20"/>
        <v>5</v>
      </c>
      <c r="P147">
        <f t="shared" si="21"/>
        <v>16</v>
      </c>
      <c r="Q147">
        <f t="shared" si="22"/>
        <v>31.25</v>
      </c>
      <c r="R147" t="str">
        <f t="shared" si="25"/>
        <v>Other</v>
      </c>
      <c r="S147">
        <f t="shared" si="23"/>
        <v>16</v>
      </c>
      <c r="T147" t="str">
        <f t="shared" si="24"/>
        <v>Dubai</v>
      </c>
      <c r="U147" t="str">
        <f t="shared" si="26"/>
        <v>Other</v>
      </c>
    </row>
    <row r="148" spans="1:21" x14ac:dyDescent="0.35">
      <c r="A148" t="s">
        <v>22</v>
      </c>
      <c r="B148" t="s">
        <v>264</v>
      </c>
      <c r="C148" t="s">
        <v>265</v>
      </c>
      <c r="D148" t="s">
        <v>266</v>
      </c>
      <c r="E148" s="1">
        <v>43616.579861111109</v>
      </c>
      <c r="F148" t="s">
        <v>16</v>
      </c>
      <c r="G148" t="s">
        <v>17</v>
      </c>
      <c r="H148">
        <v>15</v>
      </c>
      <c r="I148" t="s">
        <v>18</v>
      </c>
      <c r="J148" s="2">
        <v>43616</v>
      </c>
      <c r="K148" s="3">
        <v>0.57986111111111105</v>
      </c>
      <c r="L148" s="3">
        <f t="shared" si="18"/>
        <v>0.58333333333333326</v>
      </c>
      <c r="M148" s="3">
        <v>0.59027777777777779</v>
      </c>
      <c r="N148" t="str">
        <f t="shared" si="19"/>
        <v>No</v>
      </c>
      <c r="O148">
        <f t="shared" si="20"/>
        <v>3</v>
      </c>
      <c r="P148">
        <f t="shared" si="21"/>
        <v>21</v>
      </c>
      <c r="Q148">
        <f t="shared" si="22"/>
        <v>14.29</v>
      </c>
      <c r="R148" t="str">
        <f t="shared" si="25"/>
        <v>Other</v>
      </c>
      <c r="S148">
        <f t="shared" si="23"/>
        <v>6</v>
      </c>
      <c r="T148" t="str">
        <f t="shared" si="24"/>
        <v>CLJ</v>
      </c>
      <c r="U148" t="str">
        <f t="shared" si="26"/>
        <v>Other</v>
      </c>
    </row>
    <row r="149" spans="1:21" x14ac:dyDescent="0.35">
      <c r="A149" t="s">
        <v>12</v>
      </c>
      <c r="B149" t="s">
        <v>267</v>
      </c>
      <c r="C149" t="s">
        <v>268</v>
      </c>
      <c r="D149" t="s">
        <v>269</v>
      </c>
      <c r="E149" s="1">
        <v>43616.583333333336</v>
      </c>
      <c r="F149" t="s">
        <v>16</v>
      </c>
      <c r="G149" t="s">
        <v>17</v>
      </c>
      <c r="H149">
        <v>54</v>
      </c>
      <c r="I149" t="s">
        <v>21</v>
      </c>
      <c r="J149" s="2">
        <v>43616</v>
      </c>
      <c r="K149" s="3">
        <v>0.58333333333333337</v>
      </c>
      <c r="L149" s="3">
        <f t="shared" si="18"/>
        <v>0.58333333333333326</v>
      </c>
      <c r="M149" s="3">
        <v>0.62083333333333335</v>
      </c>
      <c r="N149" t="str">
        <f t="shared" si="19"/>
        <v>Yes</v>
      </c>
      <c r="O149">
        <f t="shared" si="20"/>
        <v>18</v>
      </c>
      <c r="P149">
        <f t="shared" si="21"/>
        <v>44</v>
      </c>
      <c r="Q149">
        <f t="shared" si="22"/>
        <v>40.909999999999997</v>
      </c>
      <c r="R149" t="str">
        <f t="shared" si="25"/>
        <v>Other</v>
      </c>
      <c r="S149">
        <f t="shared" si="23"/>
        <v>34</v>
      </c>
      <c r="T149" t="str">
        <f t="shared" si="24"/>
        <v>Washington</v>
      </c>
      <c r="U149" t="str">
        <f t="shared" si="26"/>
        <v>Other</v>
      </c>
    </row>
    <row r="150" spans="1:21" x14ac:dyDescent="0.35">
      <c r="A150" t="s">
        <v>12</v>
      </c>
      <c r="B150" t="s">
        <v>73</v>
      </c>
      <c r="C150" t="s">
        <v>14</v>
      </c>
      <c r="D150" t="s">
        <v>270</v>
      </c>
      <c r="E150" s="1">
        <v>43616.583333333336</v>
      </c>
      <c r="F150" t="s">
        <v>16</v>
      </c>
      <c r="G150" t="s">
        <v>17</v>
      </c>
      <c r="H150">
        <v>9</v>
      </c>
      <c r="I150" t="s">
        <v>26</v>
      </c>
      <c r="J150" s="2">
        <v>43616</v>
      </c>
      <c r="K150" s="3">
        <v>0.58333333333333337</v>
      </c>
      <c r="L150" s="3">
        <f t="shared" si="18"/>
        <v>0.58333333333333326</v>
      </c>
      <c r="M150" s="3">
        <v>0.58958333333333335</v>
      </c>
      <c r="N150" t="str">
        <f t="shared" si="19"/>
        <v>No</v>
      </c>
      <c r="O150">
        <f t="shared" si="20"/>
        <v>566</v>
      </c>
      <c r="P150">
        <f t="shared" si="21"/>
        <v>2020</v>
      </c>
      <c r="Q150">
        <f t="shared" si="22"/>
        <v>28.02</v>
      </c>
      <c r="R150" t="str">
        <f t="shared" si="25"/>
        <v>Aer Lingus</v>
      </c>
      <c r="S150">
        <f t="shared" si="23"/>
        <v>82</v>
      </c>
      <c r="T150" t="str">
        <f t="shared" si="24"/>
        <v>Bristol</v>
      </c>
      <c r="U150" t="str">
        <f t="shared" si="26"/>
        <v>Bristol</v>
      </c>
    </row>
    <row r="151" spans="1:21" x14ac:dyDescent="0.35">
      <c r="A151" t="s">
        <v>22</v>
      </c>
      <c r="B151" t="s">
        <v>36</v>
      </c>
      <c r="C151" t="s">
        <v>177</v>
      </c>
      <c r="D151" t="s">
        <v>271</v>
      </c>
      <c r="E151" s="1">
        <v>43616.590277777781</v>
      </c>
      <c r="F151" t="s">
        <v>16</v>
      </c>
      <c r="G151" t="s">
        <v>17</v>
      </c>
      <c r="H151">
        <v>3</v>
      </c>
      <c r="I151" t="s">
        <v>26</v>
      </c>
      <c r="J151" s="2">
        <v>43616</v>
      </c>
      <c r="K151" s="3">
        <v>0.59027777777777779</v>
      </c>
      <c r="L151" s="3">
        <f t="shared" si="18"/>
        <v>0.59027777777777779</v>
      </c>
      <c r="M151" s="3">
        <v>0.59236111111111112</v>
      </c>
      <c r="N151" t="str">
        <f t="shared" si="19"/>
        <v>No</v>
      </c>
      <c r="O151">
        <f t="shared" si="20"/>
        <v>12</v>
      </c>
      <c r="P151">
        <f t="shared" si="21"/>
        <v>59</v>
      </c>
      <c r="Q151">
        <f t="shared" si="22"/>
        <v>20.34</v>
      </c>
      <c r="R151" t="str">
        <f t="shared" si="25"/>
        <v>Other</v>
      </c>
      <c r="S151">
        <f t="shared" si="23"/>
        <v>121</v>
      </c>
      <c r="T151" t="str">
        <f t="shared" si="24"/>
        <v>Paris-CDG</v>
      </c>
      <c r="U151" t="str">
        <f t="shared" si="26"/>
        <v>Paris-CDG</v>
      </c>
    </row>
    <row r="152" spans="1:21" x14ac:dyDescent="0.35">
      <c r="A152" t="s">
        <v>22</v>
      </c>
      <c r="B152" t="s">
        <v>44</v>
      </c>
      <c r="C152" t="s">
        <v>28</v>
      </c>
      <c r="D152" t="s">
        <v>272</v>
      </c>
      <c r="E152" s="1">
        <v>43616.590277777781</v>
      </c>
      <c r="F152" t="s">
        <v>16</v>
      </c>
      <c r="G152" t="s">
        <v>17</v>
      </c>
      <c r="H152">
        <v>7</v>
      </c>
      <c r="I152" t="s">
        <v>26</v>
      </c>
      <c r="J152" s="2">
        <v>43616</v>
      </c>
      <c r="K152" s="3">
        <v>0.59027777777777779</v>
      </c>
      <c r="L152" s="3">
        <f t="shared" si="18"/>
        <v>0.59027777777777779</v>
      </c>
      <c r="M152" s="3">
        <v>0.59513888888888888</v>
      </c>
      <c r="N152" t="str">
        <f t="shared" si="19"/>
        <v>No</v>
      </c>
      <c r="O152">
        <f t="shared" si="20"/>
        <v>520</v>
      </c>
      <c r="P152">
        <f t="shared" si="21"/>
        <v>1663</v>
      </c>
      <c r="Q152">
        <f t="shared" si="22"/>
        <v>31.27</v>
      </c>
      <c r="R152" t="str">
        <f t="shared" si="25"/>
        <v>Ryanair</v>
      </c>
      <c r="S152">
        <f t="shared" si="23"/>
        <v>83</v>
      </c>
      <c r="T152" t="str">
        <f t="shared" si="24"/>
        <v>Lisbon</v>
      </c>
      <c r="U152" t="str">
        <f t="shared" si="26"/>
        <v>Lisbon</v>
      </c>
    </row>
    <row r="153" spans="1:21" x14ac:dyDescent="0.35">
      <c r="A153" t="s">
        <v>22</v>
      </c>
      <c r="B153" t="s">
        <v>139</v>
      </c>
      <c r="C153" t="s">
        <v>77</v>
      </c>
      <c r="D153" t="s">
        <v>273</v>
      </c>
      <c r="E153" s="1">
        <v>43616.597222222219</v>
      </c>
      <c r="F153" t="s">
        <v>16</v>
      </c>
      <c r="G153" t="s">
        <v>17</v>
      </c>
      <c r="H153">
        <v>10</v>
      </c>
      <c r="I153" t="s">
        <v>18</v>
      </c>
      <c r="J153" s="2">
        <v>43616</v>
      </c>
      <c r="K153" s="3">
        <v>0.59722222222222221</v>
      </c>
      <c r="L153" s="3">
        <f t="shared" si="18"/>
        <v>0.59722222222222221</v>
      </c>
      <c r="M153" s="3">
        <v>0.60416666666666663</v>
      </c>
      <c r="N153" t="str">
        <f t="shared" si="19"/>
        <v>No</v>
      </c>
      <c r="O153">
        <f t="shared" si="20"/>
        <v>40</v>
      </c>
      <c r="P153">
        <f t="shared" si="21"/>
        <v>143</v>
      </c>
      <c r="Q153">
        <f t="shared" si="22"/>
        <v>27.97</v>
      </c>
      <c r="R153" t="str">
        <f t="shared" si="25"/>
        <v>British Airways</v>
      </c>
      <c r="S153">
        <f t="shared" si="23"/>
        <v>154</v>
      </c>
      <c r="T153" t="str">
        <f t="shared" si="24"/>
        <v>London</v>
      </c>
      <c r="U153" t="str">
        <f t="shared" si="26"/>
        <v>London</v>
      </c>
    </row>
    <row r="154" spans="1:21" x14ac:dyDescent="0.35">
      <c r="A154" t="s">
        <v>12</v>
      </c>
      <c r="B154" t="s">
        <v>274</v>
      </c>
      <c r="C154" t="s">
        <v>14</v>
      </c>
      <c r="D154" t="s">
        <v>275</v>
      </c>
      <c r="E154" s="1">
        <v>43616.597222222219</v>
      </c>
      <c r="F154" t="s">
        <v>16</v>
      </c>
      <c r="G154" t="s">
        <v>17</v>
      </c>
      <c r="H154">
        <v>43</v>
      </c>
      <c r="I154" t="s">
        <v>21</v>
      </c>
      <c r="J154" s="2">
        <v>43616</v>
      </c>
      <c r="K154" s="3">
        <v>0.59722222222222221</v>
      </c>
      <c r="L154" s="3">
        <f t="shared" si="18"/>
        <v>0.59722222222222221</v>
      </c>
      <c r="M154" s="3">
        <v>0.62708333333333333</v>
      </c>
      <c r="N154" t="str">
        <f t="shared" si="19"/>
        <v>Yes</v>
      </c>
      <c r="O154">
        <f t="shared" si="20"/>
        <v>566</v>
      </c>
      <c r="P154">
        <f t="shared" si="21"/>
        <v>2020</v>
      </c>
      <c r="Q154">
        <f t="shared" si="22"/>
        <v>28.02</v>
      </c>
      <c r="R154" t="str">
        <f t="shared" si="25"/>
        <v>Aer Lingus</v>
      </c>
      <c r="S154">
        <f t="shared" si="23"/>
        <v>17</v>
      </c>
      <c r="T154" t="str">
        <f t="shared" si="24"/>
        <v>Hartford</v>
      </c>
      <c r="U154" t="str">
        <f t="shared" si="26"/>
        <v>Other</v>
      </c>
    </row>
    <row r="155" spans="1:21" x14ac:dyDescent="0.35">
      <c r="A155" t="s">
        <v>22</v>
      </c>
      <c r="B155" t="s">
        <v>119</v>
      </c>
      <c r="C155" t="s">
        <v>276</v>
      </c>
      <c r="D155" t="s">
        <v>277</v>
      </c>
      <c r="E155" s="1">
        <v>43616.513888888891</v>
      </c>
      <c r="F155" t="s">
        <v>16</v>
      </c>
      <c r="G155" t="s">
        <v>17</v>
      </c>
      <c r="H155">
        <v>20</v>
      </c>
      <c r="I155" t="s">
        <v>46</v>
      </c>
      <c r="J155" s="2">
        <v>43616</v>
      </c>
      <c r="K155" s="3">
        <v>0.51388888888888895</v>
      </c>
      <c r="L155" s="3">
        <f t="shared" si="18"/>
        <v>0.51388888888888884</v>
      </c>
      <c r="M155" s="3">
        <v>0.52777777777777779</v>
      </c>
      <c r="N155" t="str">
        <f t="shared" si="19"/>
        <v>No</v>
      </c>
      <c r="O155">
        <f t="shared" si="20"/>
        <v>5</v>
      </c>
      <c r="P155">
        <f t="shared" si="21"/>
        <v>23</v>
      </c>
      <c r="Q155">
        <f t="shared" si="22"/>
        <v>21.74</v>
      </c>
      <c r="R155" t="str">
        <f t="shared" si="25"/>
        <v>Other</v>
      </c>
      <c r="S155">
        <f t="shared" si="23"/>
        <v>43</v>
      </c>
      <c r="T155" t="str">
        <f t="shared" si="24"/>
        <v>Dusseldorf</v>
      </c>
      <c r="U155" t="str">
        <f t="shared" si="26"/>
        <v>Other</v>
      </c>
    </row>
    <row r="156" spans="1:21" x14ac:dyDescent="0.35">
      <c r="A156" t="s">
        <v>12</v>
      </c>
      <c r="B156" t="s">
        <v>278</v>
      </c>
      <c r="C156" t="s">
        <v>279</v>
      </c>
      <c r="D156" t="s">
        <v>280</v>
      </c>
      <c r="E156" s="1">
        <v>43616.513888888891</v>
      </c>
      <c r="F156" t="s">
        <v>16</v>
      </c>
      <c r="G156" t="s">
        <v>17</v>
      </c>
      <c r="H156">
        <v>52</v>
      </c>
      <c r="I156" t="s">
        <v>21</v>
      </c>
      <c r="J156" s="2">
        <v>43616</v>
      </c>
      <c r="K156" s="3">
        <v>0.51388888888888895</v>
      </c>
      <c r="L156" s="3">
        <f t="shared" si="18"/>
        <v>0.51388888888888884</v>
      </c>
      <c r="M156" s="3">
        <v>0.54999999999999993</v>
      </c>
      <c r="N156" t="str">
        <f t="shared" si="19"/>
        <v>Yes</v>
      </c>
      <c r="O156">
        <f t="shared" si="20"/>
        <v>17</v>
      </c>
      <c r="P156">
        <f t="shared" si="21"/>
        <v>43</v>
      </c>
      <c r="Q156">
        <f t="shared" si="22"/>
        <v>39.53</v>
      </c>
      <c r="R156" t="str">
        <f t="shared" si="25"/>
        <v>Other</v>
      </c>
      <c r="S156">
        <f t="shared" si="23"/>
        <v>17</v>
      </c>
      <c r="T156" t="str">
        <f t="shared" si="24"/>
        <v>Atlanta</v>
      </c>
      <c r="U156" t="str">
        <f t="shared" si="26"/>
        <v>Other</v>
      </c>
    </row>
    <row r="157" spans="1:21" x14ac:dyDescent="0.35">
      <c r="A157" t="s">
        <v>12</v>
      </c>
      <c r="B157" t="s">
        <v>209</v>
      </c>
      <c r="C157" t="s">
        <v>268</v>
      </c>
      <c r="D157" t="s">
        <v>281</v>
      </c>
      <c r="E157" s="1">
        <v>43616.517361111109</v>
      </c>
      <c r="F157" t="s">
        <v>16</v>
      </c>
      <c r="G157" t="s">
        <v>17</v>
      </c>
      <c r="H157">
        <v>10</v>
      </c>
      <c r="I157" t="s">
        <v>18</v>
      </c>
      <c r="J157" s="2">
        <v>43616</v>
      </c>
      <c r="K157" s="3">
        <v>0.51736111111111105</v>
      </c>
      <c r="L157" s="3">
        <f t="shared" si="18"/>
        <v>0.52083333333333326</v>
      </c>
      <c r="M157" s="3">
        <v>0.52430555555555558</v>
      </c>
      <c r="N157" t="str">
        <f t="shared" si="19"/>
        <v>No</v>
      </c>
      <c r="O157">
        <f t="shared" si="20"/>
        <v>18</v>
      </c>
      <c r="P157">
        <f t="shared" si="21"/>
        <v>44</v>
      </c>
      <c r="Q157">
        <f t="shared" si="22"/>
        <v>40.909999999999997</v>
      </c>
      <c r="R157" t="str">
        <f t="shared" si="25"/>
        <v>Other</v>
      </c>
      <c r="S157">
        <f t="shared" si="23"/>
        <v>62</v>
      </c>
      <c r="T157" t="str">
        <f t="shared" si="24"/>
        <v>Chicago</v>
      </c>
      <c r="U157" t="str">
        <f t="shared" si="26"/>
        <v>Other</v>
      </c>
    </row>
    <row r="158" spans="1:21" x14ac:dyDescent="0.35">
      <c r="A158" t="s">
        <v>12</v>
      </c>
      <c r="B158" t="s">
        <v>282</v>
      </c>
      <c r="C158" t="s">
        <v>91</v>
      </c>
      <c r="D158" t="s">
        <v>283</v>
      </c>
      <c r="E158" s="1">
        <v>43616.517361111109</v>
      </c>
      <c r="F158" t="s">
        <v>16</v>
      </c>
      <c r="G158" t="s">
        <v>17</v>
      </c>
      <c r="H158">
        <v>21</v>
      </c>
      <c r="I158" t="s">
        <v>46</v>
      </c>
      <c r="J158" s="2">
        <v>43616</v>
      </c>
      <c r="K158" s="3">
        <v>0.51736111111111105</v>
      </c>
      <c r="L158" s="3">
        <f t="shared" si="18"/>
        <v>0.52083333333333326</v>
      </c>
      <c r="M158" s="3">
        <v>0.53194444444444444</v>
      </c>
      <c r="N158" t="str">
        <f t="shared" si="19"/>
        <v>Yes</v>
      </c>
      <c r="O158">
        <f t="shared" si="20"/>
        <v>18</v>
      </c>
      <c r="P158">
        <f t="shared" si="21"/>
        <v>61</v>
      </c>
      <c r="Q158">
        <f t="shared" si="22"/>
        <v>29.51</v>
      </c>
      <c r="R158" t="str">
        <f t="shared" si="25"/>
        <v>Other</v>
      </c>
      <c r="S158">
        <f t="shared" si="23"/>
        <v>19</v>
      </c>
      <c r="T158" t="str">
        <f t="shared" si="24"/>
        <v>Stockholm</v>
      </c>
      <c r="U158" t="str">
        <f t="shared" si="26"/>
        <v>Other</v>
      </c>
    </row>
    <row r="159" spans="1:21" x14ac:dyDescent="0.35">
      <c r="A159" t="s">
        <v>12</v>
      </c>
      <c r="B159" t="s">
        <v>284</v>
      </c>
      <c r="C159" t="s">
        <v>14</v>
      </c>
      <c r="D159" t="s">
        <v>285</v>
      </c>
      <c r="E159" s="1">
        <v>43616.517361111109</v>
      </c>
      <c r="F159" t="s">
        <v>16</v>
      </c>
      <c r="G159" t="s">
        <v>17</v>
      </c>
      <c r="H159">
        <v>15</v>
      </c>
      <c r="I159" t="s">
        <v>18</v>
      </c>
      <c r="J159" s="2">
        <v>43616</v>
      </c>
      <c r="K159" s="3">
        <v>0.51736111111111105</v>
      </c>
      <c r="L159" s="3">
        <f t="shared" si="18"/>
        <v>0.52083333333333326</v>
      </c>
      <c r="M159" s="3">
        <v>0.52777777777777779</v>
      </c>
      <c r="N159" t="str">
        <f t="shared" si="19"/>
        <v>No</v>
      </c>
      <c r="O159">
        <f t="shared" si="20"/>
        <v>566</v>
      </c>
      <c r="P159">
        <f t="shared" si="21"/>
        <v>2020</v>
      </c>
      <c r="Q159">
        <f t="shared" si="22"/>
        <v>28.02</v>
      </c>
      <c r="R159" t="str">
        <f t="shared" si="25"/>
        <v>Aer Lingus</v>
      </c>
      <c r="S159">
        <f t="shared" si="23"/>
        <v>17</v>
      </c>
      <c r="T159" t="str">
        <f t="shared" si="24"/>
        <v>Nantes</v>
      </c>
      <c r="U159" t="str">
        <f t="shared" si="26"/>
        <v>Other</v>
      </c>
    </row>
    <row r="160" spans="1:21" x14ac:dyDescent="0.35">
      <c r="A160" t="s">
        <v>22</v>
      </c>
      <c r="B160" t="s">
        <v>254</v>
      </c>
      <c r="C160" t="s">
        <v>286</v>
      </c>
      <c r="D160" t="s">
        <v>287</v>
      </c>
      <c r="E160" s="1">
        <v>43616.517361111109</v>
      </c>
      <c r="F160" t="s">
        <v>16</v>
      </c>
      <c r="G160" t="s">
        <v>17</v>
      </c>
      <c r="H160">
        <v>8</v>
      </c>
      <c r="I160" t="s">
        <v>26</v>
      </c>
      <c r="J160" s="2">
        <v>43616</v>
      </c>
      <c r="K160" s="3">
        <v>0.51736111111111105</v>
      </c>
      <c r="L160" s="3">
        <f t="shared" si="18"/>
        <v>0.52083333333333326</v>
      </c>
      <c r="M160" s="3">
        <v>0.5229166666666667</v>
      </c>
      <c r="N160" t="str">
        <f t="shared" si="19"/>
        <v>No</v>
      </c>
      <c r="O160">
        <f t="shared" si="20"/>
        <v>10</v>
      </c>
      <c r="P160">
        <f t="shared" si="21"/>
        <v>22</v>
      </c>
      <c r="Q160">
        <f t="shared" si="22"/>
        <v>45.45</v>
      </c>
      <c r="R160" t="str">
        <f t="shared" si="25"/>
        <v>Other</v>
      </c>
      <c r="S160">
        <f t="shared" si="23"/>
        <v>37</v>
      </c>
      <c r="T160" t="str">
        <f t="shared" si="24"/>
        <v>Toronto YYZ</v>
      </c>
      <c r="U160" t="str">
        <f t="shared" si="26"/>
        <v>Other</v>
      </c>
    </row>
    <row r="161" spans="1:21" x14ac:dyDescent="0.35">
      <c r="A161" t="s">
        <v>22</v>
      </c>
      <c r="B161" t="s">
        <v>288</v>
      </c>
      <c r="C161" t="s">
        <v>276</v>
      </c>
      <c r="D161" t="s">
        <v>289</v>
      </c>
      <c r="E161" s="1">
        <v>43616.520833333336</v>
      </c>
      <c r="F161" t="s">
        <v>16</v>
      </c>
      <c r="G161" t="s">
        <v>17</v>
      </c>
      <c r="H161">
        <v>28</v>
      </c>
      <c r="I161" t="s">
        <v>46</v>
      </c>
      <c r="J161" s="2">
        <v>43616</v>
      </c>
      <c r="K161" s="3">
        <v>0.52083333333333337</v>
      </c>
      <c r="L161" s="3">
        <f t="shared" si="18"/>
        <v>0.52083333333333326</v>
      </c>
      <c r="M161" s="3">
        <v>0.54027777777777775</v>
      </c>
      <c r="N161" t="str">
        <f t="shared" si="19"/>
        <v>Yes</v>
      </c>
      <c r="O161">
        <f t="shared" si="20"/>
        <v>5</v>
      </c>
      <c r="P161">
        <f t="shared" si="21"/>
        <v>23</v>
      </c>
      <c r="Q161">
        <f t="shared" si="22"/>
        <v>21.74</v>
      </c>
      <c r="R161" t="str">
        <f t="shared" si="25"/>
        <v>Other</v>
      </c>
      <c r="S161">
        <f t="shared" si="23"/>
        <v>27</v>
      </c>
      <c r="T161" t="str">
        <f t="shared" si="24"/>
        <v>Cologne/Bonn</v>
      </c>
      <c r="U161" t="str">
        <f t="shared" si="26"/>
        <v>Other</v>
      </c>
    </row>
    <row r="162" spans="1:21" x14ac:dyDescent="0.35">
      <c r="A162" t="s">
        <v>12</v>
      </c>
      <c r="B162" t="s">
        <v>290</v>
      </c>
      <c r="C162" t="s">
        <v>14</v>
      </c>
      <c r="D162" t="s">
        <v>291</v>
      </c>
      <c r="E162" s="1">
        <v>43616.524305555555</v>
      </c>
      <c r="F162" t="s">
        <v>16</v>
      </c>
      <c r="G162" t="s">
        <v>17</v>
      </c>
      <c r="H162">
        <v>32</v>
      </c>
      <c r="I162" t="s">
        <v>21</v>
      </c>
      <c r="J162" s="2">
        <v>43616</v>
      </c>
      <c r="K162" s="3">
        <v>0.52430555555555558</v>
      </c>
      <c r="L162" s="3">
        <f t="shared" si="18"/>
        <v>0.52777777777777779</v>
      </c>
      <c r="M162" s="3">
        <v>0.54652777777777783</v>
      </c>
      <c r="N162" t="str">
        <f t="shared" si="19"/>
        <v>Yes</v>
      </c>
      <c r="O162">
        <f t="shared" si="20"/>
        <v>566</v>
      </c>
      <c r="P162">
        <f t="shared" si="21"/>
        <v>2020</v>
      </c>
      <c r="Q162">
        <f t="shared" si="22"/>
        <v>28.02</v>
      </c>
      <c r="R162" t="str">
        <f t="shared" si="25"/>
        <v>Aer Lingus</v>
      </c>
      <c r="S162">
        <f t="shared" si="23"/>
        <v>16</v>
      </c>
      <c r="T162" t="str">
        <f t="shared" si="24"/>
        <v>San Francisco</v>
      </c>
      <c r="U162" t="str">
        <f t="shared" si="26"/>
        <v>Other</v>
      </c>
    </row>
    <row r="163" spans="1:21" x14ac:dyDescent="0.35">
      <c r="A163" t="s">
        <v>22</v>
      </c>
      <c r="B163" t="s">
        <v>101</v>
      </c>
      <c r="C163" t="s">
        <v>28</v>
      </c>
      <c r="D163" t="s">
        <v>292</v>
      </c>
      <c r="E163" s="1">
        <v>43616.524305555555</v>
      </c>
      <c r="F163" t="s">
        <v>16</v>
      </c>
      <c r="G163" t="s">
        <v>17</v>
      </c>
      <c r="H163">
        <v>1</v>
      </c>
      <c r="I163" t="s">
        <v>26</v>
      </c>
      <c r="J163" s="2">
        <v>43616</v>
      </c>
      <c r="K163" s="3">
        <v>0.52430555555555558</v>
      </c>
      <c r="L163" s="3">
        <f t="shared" si="18"/>
        <v>0.52777777777777779</v>
      </c>
      <c r="M163" s="3">
        <v>0.52500000000000002</v>
      </c>
      <c r="N163" t="str">
        <f t="shared" si="19"/>
        <v>No</v>
      </c>
      <c r="O163">
        <f t="shared" si="20"/>
        <v>520</v>
      </c>
      <c r="P163">
        <f t="shared" si="21"/>
        <v>1663</v>
      </c>
      <c r="Q163">
        <f t="shared" si="22"/>
        <v>31.27</v>
      </c>
      <c r="R163" t="str">
        <f t="shared" si="25"/>
        <v>Ryanair</v>
      </c>
      <c r="S163">
        <f t="shared" si="23"/>
        <v>158</v>
      </c>
      <c r="T163" t="str">
        <f t="shared" si="24"/>
        <v>Edinburgh</v>
      </c>
      <c r="U163" t="str">
        <f t="shared" si="26"/>
        <v>Edinburgh</v>
      </c>
    </row>
    <row r="164" spans="1:21" x14ac:dyDescent="0.35">
      <c r="A164" t="s">
        <v>12</v>
      </c>
      <c r="B164" t="s">
        <v>267</v>
      </c>
      <c r="C164" t="s">
        <v>14</v>
      </c>
      <c r="D164" t="s">
        <v>293</v>
      </c>
      <c r="E164" s="1">
        <v>43616.524305555555</v>
      </c>
      <c r="F164" t="s">
        <v>16</v>
      </c>
      <c r="G164" t="s">
        <v>17</v>
      </c>
      <c r="H164">
        <v>39</v>
      </c>
      <c r="I164" t="s">
        <v>21</v>
      </c>
      <c r="J164" s="2">
        <v>43616</v>
      </c>
      <c r="K164" s="3">
        <v>0.52430555555555558</v>
      </c>
      <c r="L164" s="3">
        <f t="shared" si="18"/>
        <v>0.52777777777777779</v>
      </c>
      <c r="M164" s="3">
        <v>0.55138888888888882</v>
      </c>
      <c r="N164" t="str">
        <f t="shared" si="19"/>
        <v>Yes</v>
      </c>
      <c r="O164">
        <f t="shared" si="20"/>
        <v>566</v>
      </c>
      <c r="P164">
        <f t="shared" si="21"/>
        <v>2020</v>
      </c>
      <c r="Q164">
        <f t="shared" si="22"/>
        <v>28.02</v>
      </c>
      <c r="R164" t="str">
        <f t="shared" si="25"/>
        <v>Aer Lingus</v>
      </c>
      <c r="S164">
        <f t="shared" si="23"/>
        <v>34</v>
      </c>
      <c r="T164" t="str">
        <f t="shared" si="24"/>
        <v>Washington</v>
      </c>
      <c r="U164" t="str">
        <f t="shared" si="26"/>
        <v>Other</v>
      </c>
    </row>
    <row r="165" spans="1:21" x14ac:dyDescent="0.35">
      <c r="A165" t="s">
        <v>22</v>
      </c>
      <c r="B165" t="s">
        <v>294</v>
      </c>
      <c r="C165" t="s">
        <v>295</v>
      </c>
      <c r="D165" t="s">
        <v>296</v>
      </c>
      <c r="E165" s="1">
        <v>43616.524305555555</v>
      </c>
      <c r="F165" t="s">
        <v>16</v>
      </c>
      <c r="G165" t="s">
        <v>17</v>
      </c>
      <c r="H165">
        <v>3</v>
      </c>
      <c r="I165" t="s">
        <v>26</v>
      </c>
      <c r="J165" s="2">
        <v>43616</v>
      </c>
      <c r="K165" s="3">
        <v>0.52430555555555558</v>
      </c>
      <c r="L165" s="3">
        <f t="shared" si="18"/>
        <v>0.52777777777777779</v>
      </c>
      <c r="M165" s="3">
        <v>0.52638888888888891</v>
      </c>
      <c r="N165" t="str">
        <f t="shared" si="19"/>
        <v>No</v>
      </c>
      <c r="O165">
        <f t="shared" si="20"/>
        <v>2</v>
      </c>
      <c r="P165">
        <f t="shared" si="21"/>
        <v>14</v>
      </c>
      <c r="Q165">
        <f t="shared" si="22"/>
        <v>14.29</v>
      </c>
      <c r="R165" t="str">
        <f t="shared" si="25"/>
        <v>Other</v>
      </c>
      <c r="S165">
        <f t="shared" si="23"/>
        <v>14</v>
      </c>
      <c r="T165" t="str">
        <f t="shared" si="24"/>
        <v>Inverness</v>
      </c>
      <c r="U165" t="str">
        <f t="shared" si="26"/>
        <v>Other</v>
      </c>
    </row>
    <row r="166" spans="1:21" x14ac:dyDescent="0.35">
      <c r="A166" t="s">
        <v>12</v>
      </c>
      <c r="B166" t="s">
        <v>40</v>
      </c>
      <c r="C166" t="s">
        <v>14</v>
      </c>
      <c r="D166" t="s">
        <v>297</v>
      </c>
      <c r="E166" s="1">
        <v>43616.527777777781</v>
      </c>
      <c r="F166" t="s">
        <v>16</v>
      </c>
      <c r="G166" t="s">
        <v>17</v>
      </c>
      <c r="H166">
        <v>108</v>
      </c>
      <c r="I166" t="s">
        <v>21</v>
      </c>
      <c r="J166" s="2">
        <v>43616</v>
      </c>
      <c r="K166" s="3">
        <v>0.52777777777777779</v>
      </c>
      <c r="L166" s="3">
        <f t="shared" si="18"/>
        <v>0.52777777777777779</v>
      </c>
      <c r="M166" s="3">
        <v>0.60277777777777775</v>
      </c>
      <c r="N166" t="str">
        <f t="shared" si="19"/>
        <v>Yes</v>
      </c>
      <c r="O166">
        <f t="shared" si="20"/>
        <v>566</v>
      </c>
      <c r="P166">
        <f t="shared" si="21"/>
        <v>2020</v>
      </c>
      <c r="Q166">
        <f t="shared" si="22"/>
        <v>28.02</v>
      </c>
      <c r="R166" t="str">
        <f t="shared" si="25"/>
        <v>Aer Lingus</v>
      </c>
      <c r="S166">
        <f t="shared" si="23"/>
        <v>29</v>
      </c>
      <c r="T166" t="str">
        <f t="shared" si="24"/>
        <v>Kerry</v>
      </c>
      <c r="U166" t="str">
        <f t="shared" si="26"/>
        <v>Other</v>
      </c>
    </row>
    <row r="167" spans="1:21" x14ac:dyDescent="0.35">
      <c r="A167" t="s">
        <v>22</v>
      </c>
      <c r="B167" t="s">
        <v>61</v>
      </c>
      <c r="C167" t="s">
        <v>28</v>
      </c>
      <c r="D167" t="s">
        <v>298</v>
      </c>
      <c r="E167" s="1">
        <v>43616.534722222219</v>
      </c>
      <c r="F167" t="s">
        <v>16</v>
      </c>
      <c r="G167" t="s">
        <v>17</v>
      </c>
      <c r="H167">
        <v>22</v>
      </c>
      <c r="I167" t="s">
        <v>46</v>
      </c>
      <c r="J167" s="2">
        <v>43616</v>
      </c>
      <c r="K167" s="3">
        <v>0.53472222222222221</v>
      </c>
      <c r="L167" s="3">
        <f t="shared" si="18"/>
        <v>0.53472222222222221</v>
      </c>
      <c r="M167" s="3">
        <v>0.54999999999999993</v>
      </c>
      <c r="N167" t="str">
        <f t="shared" si="19"/>
        <v>Yes</v>
      </c>
      <c r="O167">
        <f t="shared" si="20"/>
        <v>520</v>
      </c>
      <c r="P167">
        <f t="shared" si="21"/>
        <v>1663</v>
      </c>
      <c r="Q167">
        <f t="shared" si="22"/>
        <v>31.27</v>
      </c>
      <c r="R167" t="str">
        <f t="shared" si="25"/>
        <v>Ryanair</v>
      </c>
      <c r="S167">
        <f t="shared" si="23"/>
        <v>171</v>
      </c>
      <c r="T167" t="str">
        <f t="shared" si="24"/>
        <v>London</v>
      </c>
      <c r="U167" t="str">
        <f t="shared" si="26"/>
        <v>London</v>
      </c>
    </row>
    <row r="168" spans="1:21" x14ac:dyDescent="0.35">
      <c r="A168" t="s">
        <v>12</v>
      </c>
      <c r="B168" t="s">
        <v>299</v>
      </c>
      <c r="C168" t="s">
        <v>14</v>
      </c>
      <c r="D168" t="s">
        <v>300</v>
      </c>
      <c r="E168" s="1">
        <v>43616.538194444445</v>
      </c>
      <c r="F168" t="s">
        <v>16</v>
      </c>
      <c r="G168" t="s">
        <v>17</v>
      </c>
      <c r="H168">
        <v>23</v>
      </c>
      <c r="I168" t="s">
        <v>46</v>
      </c>
      <c r="J168" s="2">
        <v>43616</v>
      </c>
      <c r="K168" s="3">
        <v>0.53819444444444442</v>
      </c>
      <c r="L168" s="3">
        <f t="shared" si="18"/>
        <v>0.54166666666666663</v>
      </c>
      <c r="M168" s="3">
        <v>0.5541666666666667</v>
      </c>
      <c r="N168" t="str">
        <f t="shared" si="19"/>
        <v>Yes</v>
      </c>
      <c r="O168">
        <f t="shared" si="20"/>
        <v>566</v>
      </c>
      <c r="P168">
        <f t="shared" si="21"/>
        <v>2020</v>
      </c>
      <c r="Q168">
        <f t="shared" si="22"/>
        <v>28.02</v>
      </c>
      <c r="R168" t="str">
        <f t="shared" si="25"/>
        <v>Aer Lingus</v>
      </c>
      <c r="S168">
        <f t="shared" si="23"/>
        <v>20</v>
      </c>
      <c r="T168" t="str">
        <f t="shared" si="24"/>
        <v>Bordeaux</v>
      </c>
      <c r="U168" t="str">
        <f t="shared" si="26"/>
        <v>Other</v>
      </c>
    </row>
    <row r="169" spans="1:21" x14ac:dyDescent="0.35">
      <c r="A169" t="s">
        <v>12</v>
      </c>
      <c r="B169" t="s">
        <v>136</v>
      </c>
      <c r="C169" t="s">
        <v>14</v>
      </c>
      <c r="D169" t="s">
        <v>301</v>
      </c>
      <c r="E169" s="1">
        <v>43616.538194444445</v>
      </c>
      <c r="F169" t="s">
        <v>16</v>
      </c>
      <c r="G169" t="s">
        <v>17</v>
      </c>
      <c r="H169">
        <v>52</v>
      </c>
      <c r="I169" t="s">
        <v>21</v>
      </c>
      <c r="J169" s="2">
        <v>43616</v>
      </c>
      <c r="K169" s="3">
        <v>0.53819444444444442</v>
      </c>
      <c r="L169" s="3">
        <f t="shared" si="18"/>
        <v>0.54166666666666663</v>
      </c>
      <c r="M169" s="3">
        <v>0.57430555555555551</v>
      </c>
      <c r="N169" t="str">
        <f t="shared" si="19"/>
        <v>Yes</v>
      </c>
      <c r="O169">
        <f t="shared" si="20"/>
        <v>566</v>
      </c>
      <c r="P169">
        <f t="shared" si="21"/>
        <v>2020</v>
      </c>
      <c r="Q169">
        <f t="shared" si="22"/>
        <v>28.02</v>
      </c>
      <c r="R169" t="str">
        <f t="shared" si="25"/>
        <v>Aer Lingus</v>
      </c>
      <c r="S169">
        <f t="shared" si="23"/>
        <v>26</v>
      </c>
      <c r="T169" t="str">
        <f t="shared" si="24"/>
        <v>Prague</v>
      </c>
      <c r="U169" t="str">
        <f t="shared" si="26"/>
        <v>Other</v>
      </c>
    </row>
    <row r="170" spans="1:21" x14ac:dyDescent="0.35">
      <c r="A170" t="s">
        <v>12</v>
      </c>
      <c r="B170" t="s">
        <v>267</v>
      </c>
      <c r="C170" t="s">
        <v>268</v>
      </c>
      <c r="D170" t="s">
        <v>302</v>
      </c>
      <c r="E170" s="1">
        <v>43616.538194444445</v>
      </c>
      <c r="F170" t="s">
        <v>16</v>
      </c>
      <c r="G170" t="s">
        <v>17</v>
      </c>
      <c r="H170">
        <v>49</v>
      </c>
      <c r="I170" t="s">
        <v>21</v>
      </c>
      <c r="J170" s="2">
        <v>43616</v>
      </c>
      <c r="K170" s="3">
        <v>0.53819444444444442</v>
      </c>
      <c r="L170" s="3">
        <f t="shared" si="18"/>
        <v>0.54166666666666663</v>
      </c>
      <c r="M170" s="3">
        <v>0.57222222222222219</v>
      </c>
      <c r="N170" t="str">
        <f t="shared" si="19"/>
        <v>Yes</v>
      </c>
      <c r="O170">
        <f t="shared" si="20"/>
        <v>18</v>
      </c>
      <c r="P170">
        <f t="shared" si="21"/>
        <v>44</v>
      </c>
      <c r="Q170">
        <f t="shared" si="22"/>
        <v>40.909999999999997</v>
      </c>
      <c r="R170" t="str">
        <f t="shared" si="25"/>
        <v>Other</v>
      </c>
      <c r="S170">
        <f t="shared" si="23"/>
        <v>34</v>
      </c>
      <c r="T170" t="str">
        <f t="shared" si="24"/>
        <v>Washington</v>
      </c>
      <c r="U170" t="str">
        <f t="shared" si="26"/>
        <v>Other</v>
      </c>
    </row>
    <row r="171" spans="1:21" x14ac:dyDescent="0.35">
      <c r="A171" t="s">
        <v>22</v>
      </c>
      <c r="B171" t="s">
        <v>42</v>
      </c>
      <c r="C171" t="s">
        <v>77</v>
      </c>
      <c r="D171" t="s">
        <v>303</v>
      </c>
      <c r="E171" s="1">
        <v>43616.541666666664</v>
      </c>
      <c r="F171" t="s">
        <v>16</v>
      </c>
      <c r="G171" t="s">
        <v>17</v>
      </c>
      <c r="H171">
        <v>11</v>
      </c>
      <c r="I171" t="s">
        <v>18</v>
      </c>
      <c r="J171" s="2">
        <v>43616</v>
      </c>
      <c r="K171" s="3">
        <v>0.54166666666666663</v>
      </c>
      <c r="L171" s="3">
        <f t="shared" si="18"/>
        <v>0.54166666666666663</v>
      </c>
      <c r="M171" s="3">
        <v>0.5493055555555556</v>
      </c>
      <c r="N171" t="str">
        <f t="shared" si="19"/>
        <v>No</v>
      </c>
      <c r="O171">
        <f t="shared" si="20"/>
        <v>40</v>
      </c>
      <c r="P171">
        <f t="shared" si="21"/>
        <v>143</v>
      </c>
      <c r="Q171">
        <f t="shared" si="22"/>
        <v>27.97</v>
      </c>
      <c r="R171" t="str">
        <f t="shared" si="25"/>
        <v>British Airways</v>
      </c>
      <c r="S171">
        <f t="shared" si="23"/>
        <v>238</v>
      </c>
      <c r="T171" t="str">
        <f t="shared" si="24"/>
        <v>London</v>
      </c>
      <c r="U171" t="str">
        <f t="shared" si="26"/>
        <v>London</v>
      </c>
    </row>
    <row r="172" spans="1:21" x14ac:dyDescent="0.35">
      <c r="A172" t="s">
        <v>12</v>
      </c>
      <c r="B172" t="s">
        <v>304</v>
      </c>
      <c r="C172" t="s">
        <v>14</v>
      </c>
      <c r="D172" t="s">
        <v>305</v>
      </c>
      <c r="E172" s="1">
        <v>43616.541666666664</v>
      </c>
      <c r="F172" t="s">
        <v>16</v>
      </c>
      <c r="G172" t="s">
        <v>17</v>
      </c>
      <c r="H172">
        <v>22</v>
      </c>
      <c r="I172" t="s">
        <v>46</v>
      </c>
      <c r="J172" s="2">
        <v>43616</v>
      </c>
      <c r="K172" s="3">
        <v>0.54166666666666663</v>
      </c>
      <c r="L172" s="3">
        <f t="shared" si="18"/>
        <v>0.54166666666666663</v>
      </c>
      <c r="M172" s="3">
        <v>0.55694444444444446</v>
      </c>
      <c r="N172" t="str">
        <f t="shared" si="19"/>
        <v>Yes</v>
      </c>
      <c r="O172">
        <f t="shared" si="20"/>
        <v>566</v>
      </c>
      <c r="P172">
        <f t="shared" si="21"/>
        <v>2020</v>
      </c>
      <c r="Q172">
        <f t="shared" si="22"/>
        <v>28.02</v>
      </c>
      <c r="R172" t="str">
        <f t="shared" si="25"/>
        <v>Aer Lingus</v>
      </c>
      <c r="S172">
        <f t="shared" si="23"/>
        <v>31</v>
      </c>
      <c r="T172" t="str">
        <f t="shared" si="24"/>
        <v>Newark</v>
      </c>
      <c r="U172" t="str">
        <f t="shared" si="26"/>
        <v>Other</v>
      </c>
    </row>
    <row r="173" spans="1:21" x14ac:dyDescent="0.35">
      <c r="A173" t="s">
        <v>22</v>
      </c>
      <c r="B173" t="s">
        <v>142</v>
      </c>
      <c r="C173" t="s">
        <v>28</v>
      </c>
      <c r="D173" t="s">
        <v>306</v>
      </c>
      <c r="E173" s="1">
        <v>43616.545138888891</v>
      </c>
      <c r="F173" t="s">
        <v>16</v>
      </c>
      <c r="G173" t="s">
        <v>17</v>
      </c>
      <c r="H173">
        <v>42</v>
      </c>
      <c r="I173" t="s">
        <v>21</v>
      </c>
      <c r="J173" s="2">
        <v>43616</v>
      </c>
      <c r="K173" s="3">
        <v>0.54513888888888895</v>
      </c>
      <c r="L173" s="3">
        <f t="shared" si="18"/>
        <v>0.54861111111111105</v>
      </c>
      <c r="M173" s="3">
        <v>0.57430555555555551</v>
      </c>
      <c r="N173" t="str">
        <f t="shared" si="19"/>
        <v>Yes</v>
      </c>
      <c r="O173">
        <f t="shared" si="20"/>
        <v>520</v>
      </c>
      <c r="P173">
        <f t="shared" si="21"/>
        <v>1663</v>
      </c>
      <c r="Q173">
        <f t="shared" si="22"/>
        <v>31.27</v>
      </c>
      <c r="R173" t="str">
        <f t="shared" si="25"/>
        <v>Ryanair</v>
      </c>
      <c r="S173">
        <f t="shared" si="23"/>
        <v>67</v>
      </c>
      <c r="T173" t="str">
        <f t="shared" si="24"/>
        <v>Madrid</v>
      </c>
      <c r="U173" t="str">
        <f t="shared" si="26"/>
        <v>Other</v>
      </c>
    </row>
    <row r="174" spans="1:21" x14ac:dyDescent="0.35">
      <c r="A174" t="s">
        <v>12</v>
      </c>
      <c r="B174" t="s">
        <v>61</v>
      </c>
      <c r="C174" t="s">
        <v>14</v>
      </c>
      <c r="D174" t="s">
        <v>307</v>
      </c>
      <c r="E174" s="1">
        <v>43616.545138888891</v>
      </c>
      <c r="F174" t="s">
        <v>16</v>
      </c>
      <c r="G174" t="s">
        <v>17</v>
      </c>
      <c r="H174">
        <v>4</v>
      </c>
      <c r="I174" t="s">
        <v>26</v>
      </c>
      <c r="J174" s="2">
        <v>43616</v>
      </c>
      <c r="K174" s="3">
        <v>0.54513888888888895</v>
      </c>
      <c r="L174" s="3">
        <f t="shared" si="18"/>
        <v>0.54861111111111105</v>
      </c>
      <c r="M174" s="3">
        <v>0.54791666666666672</v>
      </c>
      <c r="N174" t="str">
        <f t="shared" si="19"/>
        <v>No</v>
      </c>
      <c r="O174">
        <f t="shared" si="20"/>
        <v>566</v>
      </c>
      <c r="P174">
        <f t="shared" si="21"/>
        <v>2020</v>
      </c>
      <c r="Q174">
        <f t="shared" si="22"/>
        <v>28.02</v>
      </c>
      <c r="R174" t="str">
        <f t="shared" si="25"/>
        <v>Aer Lingus</v>
      </c>
      <c r="S174">
        <f t="shared" si="23"/>
        <v>171</v>
      </c>
      <c r="T174" t="str">
        <f t="shared" si="24"/>
        <v>London</v>
      </c>
      <c r="U174" t="str">
        <f t="shared" si="26"/>
        <v>London</v>
      </c>
    </row>
    <row r="175" spans="1:21" x14ac:dyDescent="0.35">
      <c r="A175" t="s">
        <v>12</v>
      </c>
      <c r="B175" t="s">
        <v>308</v>
      </c>
      <c r="C175" t="s">
        <v>14</v>
      </c>
      <c r="D175" t="s">
        <v>309</v>
      </c>
      <c r="E175" s="1">
        <v>43616.548611111109</v>
      </c>
      <c r="F175" t="s">
        <v>16</v>
      </c>
      <c r="G175" t="s">
        <v>17</v>
      </c>
      <c r="H175">
        <v>45</v>
      </c>
      <c r="I175" t="s">
        <v>21</v>
      </c>
      <c r="J175" s="2">
        <v>43616</v>
      </c>
      <c r="K175" s="3">
        <v>0.54861111111111105</v>
      </c>
      <c r="L175" s="3">
        <f t="shared" si="18"/>
        <v>0.54861111111111105</v>
      </c>
      <c r="M175" s="3">
        <v>0.57986111111111105</v>
      </c>
      <c r="N175" t="str">
        <f t="shared" si="19"/>
        <v>Yes</v>
      </c>
      <c r="O175">
        <f t="shared" si="20"/>
        <v>566</v>
      </c>
      <c r="P175">
        <f t="shared" si="21"/>
        <v>2020</v>
      </c>
      <c r="Q175">
        <f t="shared" si="22"/>
        <v>28.02</v>
      </c>
      <c r="R175" t="str">
        <f t="shared" si="25"/>
        <v>Aer Lingus</v>
      </c>
      <c r="S175">
        <f t="shared" si="23"/>
        <v>27</v>
      </c>
      <c r="T175" t="str">
        <f t="shared" si="24"/>
        <v>Philadelphia</v>
      </c>
      <c r="U175" t="str">
        <f t="shared" si="26"/>
        <v>Other</v>
      </c>
    </row>
    <row r="176" spans="1:21" x14ac:dyDescent="0.35">
      <c r="A176" t="s">
        <v>12</v>
      </c>
      <c r="B176" t="s">
        <v>310</v>
      </c>
      <c r="C176" t="s">
        <v>14</v>
      </c>
      <c r="D176" t="s">
        <v>311</v>
      </c>
      <c r="E176" s="1">
        <v>43616.548611111109</v>
      </c>
      <c r="F176" t="s">
        <v>16</v>
      </c>
      <c r="G176" t="s">
        <v>17</v>
      </c>
      <c r="H176">
        <v>29</v>
      </c>
      <c r="I176" t="s">
        <v>46</v>
      </c>
      <c r="J176" s="2">
        <v>43616</v>
      </c>
      <c r="K176" s="3">
        <v>0.54861111111111105</v>
      </c>
      <c r="L176" s="3">
        <f t="shared" si="18"/>
        <v>0.54861111111111105</v>
      </c>
      <c r="M176" s="3">
        <v>0.56874999999999998</v>
      </c>
      <c r="N176" t="str">
        <f t="shared" si="19"/>
        <v>Yes</v>
      </c>
      <c r="O176">
        <f t="shared" si="20"/>
        <v>566</v>
      </c>
      <c r="P176">
        <f t="shared" si="21"/>
        <v>2020</v>
      </c>
      <c r="Q176">
        <f t="shared" si="22"/>
        <v>28.02</v>
      </c>
      <c r="R176" t="str">
        <f t="shared" si="25"/>
        <v>Aer Lingus</v>
      </c>
      <c r="S176">
        <f t="shared" si="23"/>
        <v>16</v>
      </c>
      <c r="T176" t="str">
        <f t="shared" si="24"/>
        <v>Santiago</v>
      </c>
      <c r="U176" t="str">
        <f t="shared" si="26"/>
        <v>Other</v>
      </c>
    </row>
    <row r="177" spans="1:21" x14ac:dyDescent="0.35">
      <c r="A177" t="s">
        <v>12</v>
      </c>
      <c r="B177" t="s">
        <v>101</v>
      </c>
      <c r="C177" t="s">
        <v>14</v>
      </c>
      <c r="D177" t="s">
        <v>312</v>
      </c>
      <c r="E177" s="1">
        <v>43616.548611111109</v>
      </c>
      <c r="F177" t="s">
        <v>16</v>
      </c>
      <c r="G177" t="s">
        <v>17</v>
      </c>
      <c r="H177">
        <v>72</v>
      </c>
      <c r="I177" t="s">
        <v>21</v>
      </c>
      <c r="J177" s="2">
        <v>43616</v>
      </c>
      <c r="K177" s="3">
        <v>0.54861111111111105</v>
      </c>
      <c r="L177" s="3">
        <f t="shared" si="18"/>
        <v>0.54861111111111105</v>
      </c>
      <c r="M177" s="3">
        <v>0.59861111111111109</v>
      </c>
      <c r="N177" t="str">
        <f t="shared" si="19"/>
        <v>Yes</v>
      </c>
      <c r="O177">
        <f t="shared" si="20"/>
        <v>566</v>
      </c>
      <c r="P177">
        <f t="shared" si="21"/>
        <v>2020</v>
      </c>
      <c r="Q177">
        <f t="shared" si="22"/>
        <v>28.02</v>
      </c>
      <c r="R177" t="str">
        <f t="shared" si="25"/>
        <v>Aer Lingus</v>
      </c>
      <c r="S177">
        <f t="shared" si="23"/>
        <v>158</v>
      </c>
      <c r="T177" t="str">
        <f t="shared" si="24"/>
        <v>Edinburgh</v>
      </c>
      <c r="U177" t="str">
        <f t="shared" si="26"/>
        <v>Edinburgh</v>
      </c>
    </row>
    <row r="178" spans="1:21" x14ac:dyDescent="0.35">
      <c r="A178" t="s">
        <v>22</v>
      </c>
      <c r="B178" t="s">
        <v>50</v>
      </c>
      <c r="C178" t="s">
        <v>96</v>
      </c>
      <c r="D178" t="s">
        <v>313</v>
      </c>
      <c r="E178" s="1">
        <v>43616.555555555555</v>
      </c>
      <c r="F178" t="s">
        <v>16</v>
      </c>
      <c r="G178" t="s">
        <v>17</v>
      </c>
      <c r="H178">
        <v>28</v>
      </c>
      <c r="I178" t="s">
        <v>46</v>
      </c>
      <c r="J178" s="2">
        <v>43616</v>
      </c>
      <c r="K178" s="3">
        <v>0.55555555555555558</v>
      </c>
      <c r="L178" s="3">
        <f t="shared" si="18"/>
        <v>0.55555555555555558</v>
      </c>
      <c r="M178" s="3">
        <v>0.57500000000000007</v>
      </c>
      <c r="N178" t="str">
        <f t="shared" si="19"/>
        <v>Yes</v>
      </c>
      <c r="O178">
        <f t="shared" si="20"/>
        <v>50</v>
      </c>
      <c r="P178">
        <f t="shared" si="21"/>
        <v>97</v>
      </c>
      <c r="Q178">
        <f t="shared" si="22"/>
        <v>51.55</v>
      </c>
      <c r="R178" t="str">
        <f t="shared" si="25"/>
        <v>Other</v>
      </c>
      <c r="S178">
        <f t="shared" si="23"/>
        <v>222</v>
      </c>
      <c r="T178" t="str">
        <f t="shared" si="24"/>
        <v>Amsterdam</v>
      </c>
      <c r="U178" t="str">
        <f t="shared" si="26"/>
        <v>Amsterdam</v>
      </c>
    </row>
    <row r="179" spans="1:21" x14ac:dyDescent="0.35">
      <c r="A179" t="s">
        <v>12</v>
      </c>
      <c r="B179" t="s">
        <v>139</v>
      </c>
      <c r="C179" t="s">
        <v>14</v>
      </c>
      <c r="D179" t="s">
        <v>314</v>
      </c>
      <c r="E179" s="1">
        <v>43616.555555555555</v>
      </c>
      <c r="F179" t="s">
        <v>16</v>
      </c>
      <c r="G179" t="s">
        <v>17</v>
      </c>
      <c r="H179">
        <v>30</v>
      </c>
      <c r="I179" t="s">
        <v>21</v>
      </c>
      <c r="J179" s="2">
        <v>43616</v>
      </c>
      <c r="K179" s="3">
        <v>0.55555555555555558</v>
      </c>
      <c r="L179" s="3">
        <f t="shared" si="18"/>
        <v>0.55555555555555558</v>
      </c>
      <c r="M179" s="3">
        <v>0.57638888888888895</v>
      </c>
      <c r="N179" t="str">
        <f t="shared" si="19"/>
        <v>Yes</v>
      </c>
      <c r="O179">
        <f t="shared" si="20"/>
        <v>566</v>
      </c>
      <c r="P179">
        <f t="shared" si="21"/>
        <v>2020</v>
      </c>
      <c r="Q179">
        <f t="shared" si="22"/>
        <v>28.02</v>
      </c>
      <c r="R179" t="str">
        <f t="shared" si="25"/>
        <v>Aer Lingus</v>
      </c>
      <c r="S179">
        <f t="shared" si="23"/>
        <v>154</v>
      </c>
      <c r="T179" t="str">
        <f t="shared" si="24"/>
        <v>London</v>
      </c>
      <c r="U179" t="str">
        <f t="shared" si="26"/>
        <v>London</v>
      </c>
    </row>
    <row r="180" spans="1:21" x14ac:dyDescent="0.35">
      <c r="A180" t="s">
        <v>12</v>
      </c>
      <c r="B180" t="s">
        <v>315</v>
      </c>
      <c r="C180" t="s">
        <v>14</v>
      </c>
      <c r="D180" t="s">
        <v>316</v>
      </c>
      <c r="E180" s="1">
        <v>43616.555555555555</v>
      </c>
      <c r="F180" t="s">
        <v>16</v>
      </c>
      <c r="G180" t="s">
        <v>17</v>
      </c>
      <c r="H180">
        <v>100</v>
      </c>
      <c r="I180" t="s">
        <v>21</v>
      </c>
      <c r="J180" s="2">
        <v>43616</v>
      </c>
      <c r="K180" s="3">
        <v>0.55555555555555558</v>
      </c>
      <c r="L180" s="3">
        <f t="shared" si="18"/>
        <v>0.55555555555555558</v>
      </c>
      <c r="M180" s="3">
        <v>0.625</v>
      </c>
      <c r="N180" t="str">
        <f t="shared" si="19"/>
        <v>Yes</v>
      </c>
      <c r="O180">
        <f t="shared" si="20"/>
        <v>566</v>
      </c>
      <c r="P180">
        <f t="shared" si="21"/>
        <v>2020</v>
      </c>
      <c r="Q180">
        <f t="shared" si="22"/>
        <v>28.02</v>
      </c>
      <c r="R180" t="str">
        <f t="shared" si="25"/>
        <v>Aer Lingus</v>
      </c>
      <c r="S180">
        <f t="shared" si="23"/>
        <v>25</v>
      </c>
      <c r="T180" t="str">
        <f t="shared" si="24"/>
        <v>Geneva</v>
      </c>
      <c r="U180" t="str">
        <f t="shared" si="26"/>
        <v>Other</v>
      </c>
    </row>
    <row r="181" spans="1:21" x14ac:dyDescent="0.35">
      <c r="A181" t="s">
        <v>12</v>
      </c>
      <c r="B181" t="s">
        <v>158</v>
      </c>
      <c r="C181" t="s">
        <v>14</v>
      </c>
      <c r="D181" t="s">
        <v>317</v>
      </c>
      <c r="E181" s="1">
        <v>43616.479166666664</v>
      </c>
      <c r="F181" t="s">
        <v>16</v>
      </c>
      <c r="G181" t="s">
        <v>17</v>
      </c>
      <c r="H181">
        <v>18</v>
      </c>
      <c r="I181" t="s">
        <v>18</v>
      </c>
      <c r="J181" s="2">
        <v>43616</v>
      </c>
      <c r="K181" s="3">
        <v>0.47916666666666669</v>
      </c>
      <c r="L181" s="3">
        <f t="shared" si="18"/>
        <v>0.47916666666666663</v>
      </c>
      <c r="M181" s="3">
        <v>0.4916666666666667</v>
      </c>
      <c r="N181" t="str">
        <f t="shared" si="19"/>
        <v>No</v>
      </c>
      <c r="O181">
        <f t="shared" si="20"/>
        <v>566</v>
      </c>
      <c r="P181">
        <f t="shared" si="21"/>
        <v>2020</v>
      </c>
      <c r="Q181">
        <f t="shared" si="22"/>
        <v>28.02</v>
      </c>
      <c r="R181" t="str">
        <f t="shared" si="25"/>
        <v>Aer Lingus</v>
      </c>
      <c r="S181">
        <f t="shared" si="23"/>
        <v>46</v>
      </c>
      <c r="T181" t="str">
        <f t="shared" si="24"/>
        <v>Boston</v>
      </c>
      <c r="U181" t="str">
        <f t="shared" si="26"/>
        <v>Other</v>
      </c>
    </row>
    <row r="182" spans="1:21" x14ac:dyDescent="0.35">
      <c r="A182" t="s">
        <v>12</v>
      </c>
      <c r="B182" t="s">
        <v>209</v>
      </c>
      <c r="C182" t="s">
        <v>14</v>
      </c>
      <c r="D182" t="s">
        <v>318</v>
      </c>
      <c r="E182" s="1">
        <v>43616.479166666664</v>
      </c>
      <c r="F182" t="s">
        <v>16</v>
      </c>
      <c r="G182" t="s">
        <v>17</v>
      </c>
      <c r="H182">
        <v>23</v>
      </c>
      <c r="I182" t="s">
        <v>46</v>
      </c>
      <c r="J182" s="2">
        <v>43616</v>
      </c>
      <c r="K182" s="3">
        <v>0.47916666666666669</v>
      </c>
      <c r="L182" s="3">
        <f t="shared" si="18"/>
        <v>0.47916666666666663</v>
      </c>
      <c r="M182" s="3">
        <v>0.49513888888888885</v>
      </c>
      <c r="N182" t="str">
        <f t="shared" si="19"/>
        <v>Yes</v>
      </c>
      <c r="O182">
        <f t="shared" si="20"/>
        <v>566</v>
      </c>
      <c r="P182">
        <f t="shared" si="21"/>
        <v>2020</v>
      </c>
      <c r="Q182">
        <f t="shared" si="22"/>
        <v>28.02</v>
      </c>
      <c r="R182" t="str">
        <f t="shared" si="25"/>
        <v>Aer Lingus</v>
      </c>
      <c r="S182">
        <f t="shared" si="23"/>
        <v>62</v>
      </c>
      <c r="T182" t="str">
        <f t="shared" si="24"/>
        <v>Chicago</v>
      </c>
      <c r="U182" t="str">
        <f t="shared" si="26"/>
        <v>Other</v>
      </c>
    </row>
    <row r="183" spans="1:21" x14ac:dyDescent="0.35">
      <c r="A183" t="s">
        <v>12</v>
      </c>
      <c r="B183" t="s">
        <v>213</v>
      </c>
      <c r="C183" t="s">
        <v>279</v>
      </c>
      <c r="D183" t="s">
        <v>319</v>
      </c>
      <c r="E183" s="1">
        <v>43616.482638888891</v>
      </c>
      <c r="F183" t="s">
        <v>16</v>
      </c>
      <c r="G183" t="s">
        <v>17</v>
      </c>
      <c r="H183">
        <v>4</v>
      </c>
      <c r="I183" t="s">
        <v>26</v>
      </c>
      <c r="J183" s="2">
        <v>43616</v>
      </c>
      <c r="K183" s="3">
        <v>0.4826388888888889</v>
      </c>
      <c r="L183" s="3">
        <f t="shared" si="18"/>
        <v>0.4861111111111111</v>
      </c>
      <c r="M183" s="3">
        <v>0.48541666666666666</v>
      </c>
      <c r="N183" t="str">
        <f t="shared" si="19"/>
        <v>No</v>
      </c>
      <c r="O183">
        <f t="shared" si="20"/>
        <v>17</v>
      </c>
      <c r="P183">
        <f t="shared" si="21"/>
        <v>43</v>
      </c>
      <c r="Q183">
        <f t="shared" si="22"/>
        <v>39.53</v>
      </c>
      <c r="R183" t="str">
        <f t="shared" si="25"/>
        <v>Other</v>
      </c>
      <c r="S183">
        <f t="shared" si="23"/>
        <v>44</v>
      </c>
      <c r="T183" t="str">
        <f t="shared" si="24"/>
        <v>New York</v>
      </c>
      <c r="U183" t="str">
        <f t="shared" si="26"/>
        <v>Other</v>
      </c>
    </row>
    <row r="184" spans="1:21" x14ac:dyDescent="0.35">
      <c r="A184" t="s">
        <v>22</v>
      </c>
      <c r="B184" t="s">
        <v>320</v>
      </c>
      <c r="C184" t="s">
        <v>28</v>
      </c>
      <c r="D184" t="s">
        <v>321</v>
      </c>
      <c r="E184" s="1">
        <v>43616.489583333336</v>
      </c>
      <c r="F184" t="s">
        <v>16</v>
      </c>
      <c r="G184" t="s">
        <v>17</v>
      </c>
      <c r="H184">
        <v>7</v>
      </c>
      <c r="I184" t="s">
        <v>26</v>
      </c>
      <c r="J184" s="2">
        <v>43616</v>
      </c>
      <c r="K184" s="3">
        <v>0.48958333333333331</v>
      </c>
      <c r="L184" s="3">
        <f t="shared" si="18"/>
        <v>0.49305555555555552</v>
      </c>
      <c r="M184" s="3">
        <v>0.49444444444444446</v>
      </c>
      <c r="N184" t="str">
        <f t="shared" si="19"/>
        <v>No</v>
      </c>
      <c r="O184">
        <f t="shared" si="20"/>
        <v>520</v>
      </c>
      <c r="P184">
        <f t="shared" si="21"/>
        <v>1663</v>
      </c>
      <c r="Q184">
        <f t="shared" si="22"/>
        <v>31.27</v>
      </c>
      <c r="R184" t="str">
        <f t="shared" si="25"/>
        <v>Ryanair</v>
      </c>
      <c r="S184">
        <f t="shared" si="23"/>
        <v>37</v>
      </c>
      <c r="T184" t="str">
        <f t="shared" si="24"/>
        <v>Copenhagen</v>
      </c>
      <c r="U184" t="str">
        <f t="shared" si="26"/>
        <v>Other</v>
      </c>
    </row>
    <row r="185" spans="1:21" x14ac:dyDescent="0.35">
      <c r="A185" t="s">
        <v>12</v>
      </c>
      <c r="B185" t="s">
        <v>82</v>
      </c>
      <c r="C185" t="s">
        <v>14</v>
      </c>
      <c r="D185" t="s">
        <v>322</v>
      </c>
      <c r="E185" s="1">
        <v>43616.489583333336</v>
      </c>
      <c r="F185" t="s">
        <v>16</v>
      </c>
      <c r="G185" t="s">
        <v>17</v>
      </c>
      <c r="H185">
        <v>17</v>
      </c>
      <c r="I185" t="s">
        <v>18</v>
      </c>
      <c r="J185" s="2">
        <v>43616</v>
      </c>
      <c r="K185" s="3">
        <v>0.48958333333333331</v>
      </c>
      <c r="L185" s="3">
        <f t="shared" si="18"/>
        <v>0.49305555555555552</v>
      </c>
      <c r="M185" s="3">
        <v>0.50138888888888888</v>
      </c>
      <c r="N185" t="str">
        <f t="shared" si="19"/>
        <v>No</v>
      </c>
      <c r="O185">
        <f t="shared" si="20"/>
        <v>566</v>
      </c>
      <c r="P185">
        <f t="shared" si="21"/>
        <v>2020</v>
      </c>
      <c r="Q185">
        <f t="shared" si="22"/>
        <v>28.02</v>
      </c>
      <c r="R185" t="str">
        <f t="shared" si="25"/>
        <v>Aer Lingus</v>
      </c>
      <c r="S185">
        <f t="shared" si="23"/>
        <v>97</v>
      </c>
      <c r="T185" t="str">
        <f t="shared" si="24"/>
        <v>Faro</v>
      </c>
      <c r="U185" t="str">
        <f t="shared" si="26"/>
        <v>Faro</v>
      </c>
    </row>
    <row r="186" spans="1:21" x14ac:dyDescent="0.35">
      <c r="A186" t="s">
        <v>22</v>
      </c>
      <c r="B186" t="s">
        <v>323</v>
      </c>
      <c r="C186" t="s">
        <v>324</v>
      </c>
      <c r="D186" t="s">
        <v>325</v>
      </c>
      <c r="E186" s="1">
        <v>43616.489583333336</v>
      </c>
      <c r="F186" t="s">
        <v>16</v>
      </c>
      <c r="G186" t="s">
        <v>17</v>
      </c>
      <c r="H186">
        <v>23</v>
      </c>
      <c r="I186" t="s">
        <v>46</v>
      </c>
      <c r="J186" s="2">
        <v>43616</v>
      </c>
      <c r="K186" s="3">
        <v>0.48958333333333331</v>
      </c>
      <c r="L186" s="3">
        <f t="shared" si="18"/>
        <v>0.49305555555555552</v>
      </c>
      <c r="M186" s="3">
        <v>0.50555555555555554</v>
      </c>
      <c r="N186" t="str">
        <f t="shared" si="19"/>
        <v>Yes</v>
      </c>
      <c r="O186">
        <f t="shared" si="20"/>
        <v>17</v>
      </c>
      <c r="P186">
        <f t="shared" si="21"/>
        <v>25</v>
      </c>
      <c r="Q186">
        <f t="shared" si="22"/>
        <v>68</v>
      </c>
      <c r="R186" t="str">
        <f t="shared" si="25"/>
        <v>Other</v>
      </c>
      <c r="S186">
        <f t="shared" si="23"/>
        <v>25</v>
      </c>
      <c r="T186" t="str">
        <f t="shared" si="24"/>
        <v>Keflavik</v>
      </c>
      <c r="U186" t="str">
        <f t="shared" si="26"/>
        <v>Other</v>
      </c>
    </row>
    <row r="187" spans="1:21" x14ac:dyDescent="0.35">
      <c r="A187" t="s">
        <v>12</v>
      </c>
      <c r="B187" t="s">
        <v>326</v>
      </c>
      <c r="C187" t="s">
        <v>14</v>
      </c>
      <c r="D187" t="s">
        <v>327</v>
      </c>
      <c r="E187" s="1">
        <v>43616.493055555555</v>
      </c>
      <c r="F187" t="s">
        <v>16</v>
      </c>
      <c r="G187" t="s">
        <v>17</v>
      </c>
      <c r="H187">
        <v>38</v>
      </c>
      <c r="I187" t="s">
        <v>21</v>
      </c>
      <c r="J187" s="2">
        <v>43616</v>
      </c>
      <c r="K187" s="3">
        <v>0.49305555555555558</v>
      </c>
      <c r="L187" s="3">
        <f t="shared" si="18"/>
        <v>0.49305555555555552</v>
      </c>
      <c r="M187" s="3">
        <v>0.51944444444444449</v>
      </c>
      <c r="N187" t="str">
        <f t="shared" si="19"/>
        <v>Yes</v>
      </c>
      <c r="O187">
        <f t="shared" si="20"/>
        <v>566</v>
      </c>
      <c r="P187">
        <f t="shared" si="21"/>
        <v>2020</v>
      </c>
      <c r="Q187">
        <f t="shared" si="22"/>
        <v>28.02</v>
      </c>
      <c r="R187" t="str">
        <f t="shared" si="25"/>
        <v>Aer Lingus</v>
      </c>
      <c r="S187">
        <f t="shared" si="23"/>
        <v>19</v>
      </c>
      <c r="T187" t="str">
        <f t="shared" si="24"/>
        <v>Lyon-Saint Exupery</v>
      </c>
      <c r="U187" t="str">
        <f t="shared" si="26"/>
        <v>Other</v>
      </c>
    </row>
    <row r="188" spans="1:21" x14ac:dyDescent="0.35">
      <c r="A188" t="s">
        <v>22</v>
      </c>
      <c r="B188" t="s">
        <v>38</v>
      </c>
      <c r="C188" t="s">
        <v>28</v>
      </c>
      <c r="D188" t="s">
        <v>328</v>
      </c>
      <c r="E188" s="1">
        <v>43616.496527777781</v>
      </c>
      <c r="F188" t="s">
        <v>16</v>
      </c>
      <c r="G188" t="s">
        <v>17</v>
      </c>
      <c r="H188">
        <v>43</v>
      </c>
      <c r="I188" t="s">
        <v>21</v>
      </c>
      <c r="J188" s="2">
        <v>43616</v>
      </c>
      <c r="K188" s="3">
        <v>0.49652777777777773</v>
      </c>
      <c r="L188" s="3">
        <f t="shared" si="18"/>
        <v>0.5</v>
      </c>
      <c r="M188" s="3">
        <v>0.52638888888888891</v>
      </c>
      <c r="N188" t="str">
        <f t="shared" si="19"/>
        <v>Yes</v>
      </c>
      <c r="O188">
        <f t="shared" si="20"/>
        <v>520</v>
      </c>
      <c r="P188">
        <f t="shared" si="21"/>
        <v>1663</v>
      </c>
      <c r="Q188">
        <f t="shared" si="22"/>
        <v>31.27</v>
      </c>
      <c r="R188" t="str">
        <f t="shared" si="25"/>
        <v>Ryanair</v>
      </c>
      <c r="S188">
        <f t="shared" si="23"/>
        <v>92</v>
      </c>
      <c r="T188" t="str">
        <f t="shared" si="24"/>
        <v>London</v>
      </c>
      <c r="U188" t="str">
        <f t="shared" si="26"/>
        <v>London</v>
      </c>
    </row>
    <row r="189" spans="1:21" x14ac:dyDescent="0.35">
      <c r="A189" t="s">
        <v>12</v>
      </c>
      <c r="B189" t="s">
        <v>42</v>
      </c>
      <c r="C189" t="s">
        <v>14</v>
      </c>
      <c r="D189" t="s">
        <v>329</v>
      </c>
      <c r="E189" s="1">
        <v>43616.5</v>
      </c>
      <c r="F189" t="s">
        <v>16</v>
      </c>
      <c r="G189" t="s">
        <v>17</v>
      </c>
      <c r="H189">
        <v>16</v>
      </c>
      <c r="I189" t="s">
        <v>18</v>
      </c>
      <c r="J189" s="2">
        <v>43616</v>
      </c>
      <c r="K189" s="3">
        <v>0.5</v>
      </c>
      <c r="L189" s="3">
        <f t="shared" si="18"/>
        <v>0.5</v>
      </c>
      <c r="M189" s="3">
        <v>0.51111111111111118</v>
      </c>
      <c r="N189" t="str">
        <f t="shared" si="19"/>
        <v>No</v>
      </c>
      <c r="O189">
        <f t="shared" si="20"/>
        <v>566</v>
      </c>
      <c r="P189">
        <f t="shared" si="21"/>
        <v>2020</v>
      </c>
      <c r="Q189">
        <f t="shared" si="22"/>
        <v>28.02</v>
      </c>
      <c r="R189" t="str">
        <f t="shared" si="25"/>
        <v>Aer Lingus</v>
      </c>
      <c r="S189">
        <f t="shared" si="23"/>
        <v>238</v>
      </c>
      <c r="T189" t="str">
        <f t="shared" si="24"/>
        <v>London</v>
      </c>
      <c r="U189" t="str">
        <f t="shared" si="26"/>
        <v>London</v>
      </c>
    </row>
    <row r="190" spans="1:21" x14ac:dyDescent="0.35">
      <c r="A190" t="s">
        <v>12</v>
      </c>
      <c r="B190" t="s">
        <v>330</v>
      </c>
      <c r="C190" t="s">
        <v>14</v>
      </c>
      <c r="D190" t="s">
        <v>331</v>
      </c>
      <c r="E190" s="1">
        <v>43616.5</v>
      </c>
      <c r="F190" t="s">
        <v>16</v>
      </c>
      <c r="G190" t="s">
        <v>17</v>
      </c>
      <c r="H190">
        <v>38</v>
      </c>
      <c r="I190" t="s">
        <v>21</v>
      </c>
      <c r="J190" s="2">
        <v>43616</v>
      </c>
      <c r="K190" s="3">
        <v>0.5</v>
      </c>
      <c r="L190" s="3">
        <f t="shared" si="18"/>
        <v>0.5</v>
      </c>
      <c r="M190" s="3">
        <v>0.52638888888888891</v>
      </c>
      <c r="N190" t="str">
        <f t="shared" si="19"/>
        <v>Yes</v>
      </c>
      <c r="O190">
        <f t="shared" si="20"/>
        <v>566</v>
      </c>
      <c r="P190">
        <f t="shared" si="21"/>
        <v>2020</v>
      </c>
      <c r="Q190">
        <f t="shared" si="22"/>
        <v>28.02</v>
      </c>
      <c r="R190" t="str">
        <f t="shared" si="25"/>
        <v>Aer Lingus</v>
      </c>
      <c r="S190">
        <f t="shared" si="23"/>
        <v>15</v>
      </c>
      <c r="T190" t="str">
        <f t="shared" si="24"/>
        <v>Toulouse</v>
      </c>
      <c r="U190" t="str">
        <f t="shared" si="26"/>
        <v>Other</v>
      </c>
    </row>
    <row r="191" spans="1:21" x14ac:dyDescent="0.35">
      <c r="A191" t="s">
        <v>22</v>
      </c>
      <c r="B191" t="s">
        <v>332</v>
      </c>
      <c r="C191" t="s">
        <v>99</v>
      </c>
      <c r="D191" t="s">
        <v>333</v>
      </c>
      <c r="E191" s="1">
        <v>43616.503472222219</v>
      </c>
      <c r="F191" t="s">
        <v>16</v>
      </c>
      <c r="G191" t="s">
        <v>17</v>
      </c>
      <c r="H191">
        <v>5</v>
      </c>
      <c r="I191" t="s">
        <v>26</v>
      </c>
      <c r="J191" s="2">
        <v>43616</v>
      </c>
      <c r="K191" s="3">
        <v>0.50347222222222221</v>
      </c>
      <c r="L191" s="3">
        <f t="shared" si="18"/>
        <v>0.50694444444444442</v>
      </c>
      <c r="M191" s="3">
        <v>0.50694444444444442</v>
      </c>
      <c r="N191" t="str">
        <f t="shared" si="19"/>
        <v>No</v>
      </c>
      <c r="O191">
        <f t="shared" si="20"/>
        <v>20</v>
      </c>
      <c r="P191">
        <f t="shared" si="21"/>
        <v>90</v>
      </c>
      <c r="Q191">
        <f t="shared" si="22"/>
        <v>22.22</v>
      </c>
      <c r="R191" t="str">
        <f t="shared" si="25"/>
        <v>Other</v>
      </c>
      <c r="S191">
        <f t="shared" si="23"/>
        <v>13</v>
      </c>
      <c r="T191" t="str">
        <f t="shared" si="24"/>
        <v>Exeter</v>
      </c>
      <c r="U191" t="str">
        <f t="shared" si="26"/>
        <v>Other</v>
      </c>
    </row>
    <row r="192" spans="1:21" x14ac:dyDescent="0.35">
      <c r="A192" t="s">
        <v>22</v>
      </c>
      <c r="B192" t="s">
        <v>54</v>
      </c>
      <c r="C192" t="s">
        <v>130</v>
      </c>
      <c r="D192" t="s">
        <v>334</v>
      </c>
      <c r="E192" s="1">
        <v>43616.506944444445</v>
      </c>
      <c r="F192" t="s">
        <v>16</v>
      </c>
      <c r="G192" t="s">
        <v>17</v>
      </c>
      <c r="H192">
        <v>1</v>
      </c>
      <c r="I192" t="s">
        <v>26</v>
      </c>
      <c r="J192" s="2">
        <v>43616</v>
      </c>
      <c r="K192" s="3">
        <v>0.50694444444444442</v>
      </c>
      <c r="L192" s="3">
        <f t="shared" si="18"/>
        <v>0.50694444444444442</v>
      </c>
      <c r="M192" s="3">
        <v>0.50763888888888886</v>
      </c>
      <c r="N192" t="str">
        <f t="shared" si="19"/>
        <v>No</v>
      </c>
      <c r="O192">
        <f t="shared" si="20"/>
        <v>17</v>
      </c>
      <c r="P192">
        <f t="shared" si="21"/>
        <v>80</v>
      </c>
      <c r="Q192">
        <f t="shared" si="22"/>
        <v>21.25</v>
      </c>
      <c r="R192" t="str">
        <f t="shared" si="25"/>
        <v>Other</v>
      </c>
      <c r="S192">
        <f t="shared" si="23"/>
        <v>101</v>
      </c>
      <c r="T192" t="str">
        <f t="shared" si="24"/>
        <v>Frankfurt</v>
      </c>
      <c r="U192" t="str">
        <f t="shared" si="26"/>
        <v>Frankfurt</v>
      </c>
    </row>
    <row r="193" spans="1:21" x14ac:dyDescent="0.35">
      <c r="A193" t="s">
        <v>12</v>
      </c>
      <c r="B193" t="s">
        <v>335</v>
      </c>
      <c r="C193" t="s">
        <v>14</v>
      </c>
      <c r="D193" t="s">
        <v>336</v>
      </c>
      <c r="E193" s="1">
        <v>43616.510416666664</v>
      </c>
      <c r="F193" t="s">
        <v>16</v>
      </c>
      <c r="G193" t="s">
        <v>17</v>
      </c>
      <c r="H193">
        <v>8</v>
      </c>
      <c r="I193" t="s">
        <v>26</v>
      </c>
      <c r="J193" s="2">
        <v>43616</v>
      </c>
      <c r="K193" s="3">
        <v>0.51041666666666663</v>
      </c>
      <c r="L193" s="3">
        <f t="shared" si="18"/>
        <v>0.51388888888888884</v>
      </c>
      <c r="M193" s="3">
        <v>0.51597222222222217</v>
      </c>
      <c r="N193" t="str">
        <f t="shared" si="19"/>
        <v>No</v>
      </c>
      <c r="O193">
        <f t="shared" si="20"/>
        <v>566</v>
      </c>
      <c r="P193">
        <f t="shared" si="21"/>
        <v>2020</v>
      </c>
      <c r="Q193">
        <f t="shared" si="22"/>
        <v>28.02</v>
      </c>
      <c r="R193" t="str">
        <f t="shared" si="25"/>
        <v>Aer Lingus</v>
      </c>
      <c r="S193">
        <f t="shared" si="23"/>
        <v>8</v>
      </c>
      <c r="T193" t="str">
        <f t="shared" si="24"/>
        <v>Marseille</v>
      </c>
      <c r="U193" t="str">
        <f t="shared" si="26"/>
        <v>Other</v>
      </c>
    </row>
    <row r="194" spans="1:21" x14ac:dyDescent="0.35">
      <c r="A194" t="s">
        <v>12</v>
      </c>
      <c r="B194" t="s">
        <v>23</v>
      </c>
      <c r="C194" t="s">
        <v>14</v>
      </c>
      <c r="D194" t="s">
        <v>337</v>
      </c>
      <c r="E194" s="1">
        <v>43616.510416666664</v>
      </c>
      <c r="F194" t="s">
        <v>16</v>
      </c>
      <c r="G194" t="s">
        <v>17</v>
      </c>
      <c r="H194">
        <v>26</v>
      </c>
      <c r="I194" t="s">
        <v>46</v>
      </c>
      <c r="J194" s="2">
        <v>43616</v>
      </c>
      <c r="K194" s="3">
        <v>0.51041666666666663</v>
      </c>
      <c r="L194" s="3">
        <f t="shared" ref="L194:L257" si="27">MROUND(K194,"0:10")</f>
        <v>0.51388888888888884</v>
      </c>
      <c r="M194" s="3">
        <v>0.52847222222222223</v>
      </c>
      <c r="N194" t="str">
        <f t="shared" ref="N194:N257" si="28">IF(H194&gt;20, "Yes", "No")</f>
        <v>Yes</v>
      </c>
      <c r="O194">
        <f t="shared" ref="O194:O257" si="29">COUNTIFS($C$2:$C$4851,C194,$N$2:$N$4851,"Yes")</f>
        <v>566</v>
      </c>
      <c r="P194">
        <f t="shared" ref="P194:P257" si="30">COUNTIF($C$2:$C$4851,C194)</f>
        <v>2020</v>
      </c>
      <c r="Q194">
        <f t="shared" ref="Q194:Q257" si="31">ROUND(O194/P194*100,2)</f>
        <v>28.02</v>
      </c>
      <c r="R194" t="str">
        <f t="shared" si="25"/>
        <v>Aer Lingus</v>
      </c>
      <c r="S194">
        <f t="shared" ref="S194:S257" si="32">COUNTIF($B$2:$B$4851,B194)</f>
        <v>31</v>
      </c>
      <c r="T194" t="str">
        <f t="shared" ref="T194:T257" si="33">IF(ISNUMBER(SEARCH("London",B194)), "London", B194)</f>
        <v>Vienna</v>
      </c>
      <c r="U194" t="str">
        <f t="shared" si="26"/>
        <v>Other</v>
      </c>
    </row>
    <row r="195" spans="1:21" x14ac:dyDescent="0.35">
      <c r="A195" t="s">
        <v>22</v>
      </c>
      <c r="B195" t="s">
        <v>129</v>
      </c>
      <c r="C195" t="s">
        <v>130</v>
      </c>
      <c r="D195" t="s">
        <v>338</v>
      </c>
      <c r="E195" s="1">
        <v>43616.440972222219</v>
      </c>
      <c r="F195" t="s">
        <v>16</v>
      </c>
      <c r="G195" t="s">
        <v>17</v>
      </c>
      <c r="H195">
        <v>2</v>
      </c>
      <c r="I195" t="s">
        <v>26</v>
      </c>
      <c r="J195" s="2">
        <v>43616</v>
      </c>
      <c r="K195" s="3">
        <v>0.44097222222222227</v>
      </c>
      <c r="L195" s="3">
        <f t="shared" si="27"/>
        <v>0.44444444444444442</v>
      </c>
      <c r="M195" s="3">
        <v>0.44236111111111115</v>
      </c>
      <c r="N195" t="str">
        <f t="shared" si="28"/>
        <v>No</v>
      </c>
      <c r="O195">
        <f t="shared" si="29"/>
        <v>17</v>
      </c>
      <c r="P195">
        <f t="shared" si="30"/>
        <v>80</v>
      </c>
      <c r="Q195">
        <f t="shared" si="31"/>
        <v>21.25</v>
      </c>
      <c r="R195" t="str">
        <f t="shared" ref="R195:R258" si="34">IF(P195&gt;100, C195, "Other")</f>
        <v>Other</v>
      </c>
      <c r="S195">
        <f t="shared" si="32"/>
        <v>96</v>
      </c>
      <c r="T195" t="str">
        <f t="shared" si="33"/>
        <v>Munich</v>
      </c>
      <c r="U195" t="str">
        <f t="shared" ref="U195:U258" si="35">IF(S195&gt;67, T195, "Other")</f>
        <v>Munich</v>
      </c>
    </row>
    <row r="196" spans="1:21" x14ac:dyDescent="0.35">
      <c r="A196" t="s">
        <v>22</v>
      </c>
      <c r="B196" t="s">
        <v>44</v>
      </c>
      <c r="C196" t="s">
        <v>117</v>
      </c>
      <c r="D196" t="s">
        <v>339</v>
      </c>
      <c r="E196" s="1">
        <v>43616.440972222219</v>
      </c>
      <c r="F196" t="s">
        <v>16</v>
      </c>
      <c r="G196" t="s">
        <v>17</v>
      </c>
      <c r="H196">
        <v>97</v>
      </c>
      <c r="I196" t="s">
        <v>21</v>
      </c>
      <c r="J196" s="2">
        <v>43616</v>
      </c>
      <c r="K196" s="3">
        <v>0.44097222222222227</v>
      </c>
      <c r="L196" s="3">
        <f t="shared" si="27"/>
        <v>0.44444444444444442</v>
      </c>
      <c r="M196" s="3">
        <v>0.5083333333333333</v>
      </c>
      <c r="N196" t="str">
        <f t="shared" si="28"/>
        <v>Yes</v>
      </c>
      <c r="O196">
        <f t="shared" si="29"/>
        <v>23</v>
      </c>
      <c r="P196">
        <f t="shared" si="30"/>
        <v>35</v>
      </c>
      <c r="Q196">
        <f t="shared" si="31"/>
        <v>65.709999999999994</v>
      </c>
      <c r="R196" t="str">
        <f t="shared" si="34"/>
        <v>Other</v>
      </c>
      <c r="S196">
        <f t="shared" si="32"/>
        <v>83</v>
      </c>
      <c r="T196" t="str">
        <f t="shared" si="33"/>
        <v>Lisbon</v>
      </c>
      <c r="U196" t="str">
        <f t="shared" si="35"/>
        <v>Lisbon</v>
      </c>
    </row>
    <row r="197" spans="1:21" x14ac:dyDescent="0.35">
      <c r="A197" t="s">
        <v>22</v>
      </c>
      <c r="B197" t="s">
        <v>52</v>
      </c>
      <c r="C197" t="s">
        <v>28</v>
      </c>
      <c r="D197" t="s">
        <v>340</v>
      </c>
      <c r="E197" s="1">
        <v>43616.440972222219</v>
      </c>
      <c r="F197" t="s">
        <v>16</v>
      </c>
      <c r="G197" t="s">
        <v>17</v>
      </c>
      <c r="H197">
        <v>27</v>
      </c>
      <c r="I197" t="s">
        <v>46</v>
      </c>
      <c r="J197" s="2">
        <v>43616</v>
      </c>
      <c r="K197" s="3">
        <v>0.44097222222222227</v>
      </c>
      <c r="L197" s="3">
        <f t="shared" si="27"/>
        <v>0.44444444444444442</v>
      </c>
      <c r="M197" s="3">
        <v>0.4597222222222222</v>
      </c>
      <c r="N197" t="str">
        <f t="shared" si="28"/>
        <v>Yes</v>
      </c>
      <c r="O197">
        <f t="shared" si="29"/>
        <v>520</v>
      </c>
      <c r="P197">
        <f t="shared" si="30"/>
        <v>1663</v>
      </c>
      <c r="Q197">
        <f t="shared" si="31"/>
        <v>31.27</v>
      </c>
      <c r="R197" t="str">
        <f t="shared" si="34"/>
        <v>Ryanair</v>
      </c>
      <c r="S197">
        <f t="shared" si="32"/>
        <v>138</v>
      </c>
      <c r="T197" t="str">
        <f t="shared" si="33"/>
        <v>Manchester</v>
      </c>
      <c r="U197" t="str">
        <f t="shared" si="35"/>
        <v>Manchester</v>
      </c>
    </row>
    <row r="198" spans="1:21" x14ac:dyDescent="0.35">
      <c r="A198" t="s">
        <v>12</v>
      </c>
      <c r="B198" t="s">
        <v>158</v>
      </c>
      <c r="C198" t="s">
        <v>279</v>
      </c>
      <c r="D198" t="s">
        <v>341</v>
      </c>
      <c r="E198" s="1">
        <v>43616.440972222219</v>
      </c>
      <c r="F198" t="s">
        <v>16</v>
      </c>
      <c r="G198" t="s">
        <v>17</v>
      </c>
      <c r="H198">
        <v>93</v>
      </c>
      <c r="I198" t="s">
        <v>21</v>
      </c>
      <c r="J198" s="2">
        <v>43616</v>
      </c>
      <c r="K198" s="3">
        <v>0.44097222222222227</v>
      </c>
      <c r="L198" s="3">
        <f t="shared" si="27"/>
        <v>0.44444444444444442</v>
      </c>
      <c r="M198" s="3">
        <v>0.50555555555555554</v>
      </c>
      <c r="N198" t="str">
        <f t="shared" si="28"/>
        <v>Yes</v>
      </c>
      <c r="O198">
        <f t="shared" si="29"/>
        <v>17</v>
      </c>
      <c r="P198">
        <f t="shared" si="30"/>
        <v>43</v>
      </c>
      <c r="Q198">
        <f t="shared" si="31"/>
        <v>39.53</v>
      </c>
      <c r="R198" t="str">
        <f t="shared" si="34"/>
        <v>Other</v>
      </c>
      <c r="S198">
        <f t="shared" si="32"/>
        <v>46</v>
      </c>
      <c r="T198" t="str">
        <f t="shared" si="33"/>
        <v>Boston</v>
      </c>
      <c r="U198" t="str">
        <f t="shared" si="35"/>
        <v>Other</v>
      </c>
    </row>
    <row r="199" spans="1:21" x14ac:dyDescent="0.35">
      <c r="A199" t="s">
        <v>22</v>
      </c>
      <c r="B199" t="s">
        <v>93</v>
      </c>
      <c r="C199" t="s">
        <v>28</v>
      </c>
      <c r="D199" t="s">
        <v>342</v>
      </c>
      <c r="E199" s="1">
        <v>43616.444444444445</v>
      </c>
      <c r="F199" t="s">
        <v>16</v>
      </c>
      <c r="G199" t="s">
        <v>17</v>
      </c>
      <c r="H199">
        <v>13</v>
      </c>
      <c r="I199" t="s">
        <v>18</v>
      </c>
      <c r="J199" s="2">
        <v>43616</v>
      </c>
      <c r="K199" s="3">
        <v>0.44444444444444442</v>
      </c>
      <c r="L199" s="3">
        <f t="shared" si="27"/>
        <v>0.44444444444444442</v>
      </c>
      <c r="M199" s="3">
        <v>0.45347222222222222</v>
      </c>
      <c r="N199" t="str">
        <f t="shared" si="28"/>
        <v>No</v>
      </c>
      <c r="O199">
        <f t="shared" si="29"/>
        <v>520</v>
      </c>
      <c r="P199">
        <f t="shared" si="30"/>
        <v>1663</v>
      </c>
      <c r="Q199">
        <f t="shared" si="31"/>
        <v>31.27</v>
      </c>
      <c r="R199" t="str">
        <f t="shared" si="34"/>
        <v>Ryanair</v>
      </c>
      <c r="S199">
        <f t="shared" si="32"/>
        <v>125</v>
      </c>
      <c r="T199" t="str">
        <f t="shared" si="33"/>
        <v>Birmingham</v>
      </c>
      <c r="U199" t="str">
        <f t="shared" si="35"/>
        <v>Birmingham</v>
      </c>
    </row>
    <row r="200" spans="1:21" x14ac:dyDescent="0.35">
      <c r="A200" t="s">
        <v>12</v>
      </c>
      <c r="B200" t="s">
        <v>213</v>
      </c>
      <c r="C200" t="s">
        <v>14</v>
      </c>
      <c r="D200" t="s">
        <v>343</v>
      </c>
      <c r="E200" s="1">
        <v>43616.451388888891</v>
      </c>
      <c r="F200" t="s">
        <v>16</v>
      </c>
      <c r="G200" t="s">
        <v>17</v>
      </c>
      <c r="H200">
        <v>6</v>
      </c>
      <c r="I200" t="s">
        <v>26</v>
      </c>
      <c r="J200" s="2">
        <v>43616</v>
      </c>
      <c r="K200" s="3">
        <v>0.4513888888888889</v>
      </c>
      <c r="L200" s="3">
        <f t="shared" si="27"/>
        <v>0.45138888888888884</v>
      </c>
      <c r="M200" s="3">
        <v>0.45555555555555555</v>
      </c>
      <c r="N200" t="str">
        <f t="shared" si="28"/>
        <v>No</v>
      </c>
      <c r="O200">
        <f t="shared" si="29"/>
        <v>566</v>
      </c>
      <c r="P200">
        <f t="shared" si="30"/>
        <v>2020</v>
      </c>
      <c r="Q200">
        <f t="shared" si="31"/>
        <v>28.02</v>
      </c>
      <c r="R200" t="str">
        <f t="shared" si="34"/>
        <v>Aer Lingus</v>
      </c>
      <c r="S200">
        <f t="shared" si="32"/>
        <v>44</v>
      </c>
      <c r="T200" t="str">
        <f t="shared" si="33"/>
        <v>New York</v>
      </c>
      <c r="U200" t="str">
        <f t="shared" si="35"/>
        <v>Other</v>
      </c>
    </row>
    <row r="201" spans="1:21" x14ac:dyDescent="0.35">
      <c r="A201" t="s">
        <v>22</v>
      </c>
      <c r="B201" t="s">
        <v>42</v>
      </c>
      <c r="C201" t="s">
        <v>77</v>
      </c>
      <c r="D201" t="s">
        <v>344</v>
      </c>
      <c r="E201" s="1">
        <v>43616.451388888891</v>
      </c>
      <c r="F201" t="s">
        <v>16</v>
      </c>
      <c r="G201" t="s">
        <v>17</v>
      </c>
      <c r="H201">
        <v>0</v>
      </c>
      <c r="I201" t="s">
        <v>26</v>
      </c>
      <c r="J201" s="2">
        <v>43616</v>
      </c>
      <c r="K201" s="3">
        <v>0.4513888888888889</v>
      </c>
      <c r="L201" s="3">
        <f t="shared" si="27"/>
        <v>0.45138888888888884</v>
      </c>
      <c r="M201" s="3">
        <v>0.4513888888888889</v>
      </c>
      <c r="N201" t="str">
        <f t="shared" si="28"/>
        <v>No</v>
      </c>
      <c r="O201">
        <f t="shared" si="29"/>
        <v>40</v>
      </c>
      <c r="P201">
        <f t="shared" si="30"/>
        <v>143</v>
      </c>
      <c r="Q201">
        <f t="shared" si="31"/>
        <v>27.97</v>
      </c>
      <c r="R201" t="str">
        <f t="shared" si="34"/>
        <v>British Airways</v>
      </c>
      <c r="S201">
        <f t="shared" si="32"/>
        <v>238</v>
      </c>
      <c r="T201" t="str">
        <f t="shared" si="33"/>
        <v>London</v>
      </c>
      <c r="U201" t="str">
        <f t="shared" si="35"/>
        <v>London</v>
      </c>
    </row>
    <row r="202" spans="1:21" x14ac:dyDescent="0.35">
      <c r="A202" t="s">
        <v>22</v>
      </c>
      <c r="B202" t="s">
        <v>175</v>
      </c>
      <c r="C202" t="s">
        <v>28</v>
      </c>
      <c r="D202" t="s">
        <v>345</v>
      </c>
      <c r="E202" s="1">
        <v>43616.454861111109</v>
      </c>
      <c r="F202" t="s">
        <v>16</v>
      </c>
      <c r="G202" t="s">
        <v>17</v>
      </c>
      <c r="H202">
        <v>1</v>
      </c>
      <c r="I202" t="s">
        <v>26</v>
      </c>
      <c r="J202" s="2">
        <v>43616</v>
      </c>
      <c r="K202" s="3">
        <v>0.4548611111111111</v>
      </c>
      <c r="L202" s="3">
        <f t="shared" si="27"/>
        <v>0.45833333333333331</v>
      </c>
      <c r="M202" s="3">
        <v>0.45555555555555555</v>
      </c>
      <c r="N202" t="str">
        <f t="shared" si="28"/>
        <v>No</v>
      </c>
      <c r="O202">
        <f t="shared" si="29"/>
        <v>520</v>
      </c>
      <c r="P202">
        <f t="shared" si="30"/>
        <v>1663</v>
      </c>
      <c r="Q202">
        <f t="shared" si="31"/>
        <v>31.27</v>
      </c>
      <c r="R202" t="str">
        <f t="shared" si="34"/>
        <v>Ryanair</v>
      </c>
      <c r="S202">
        <f t="shared" si="32"/>
        <v>18</v>
      </c>
      <c r="T202" t="str">
        <f t="shared" si="33"/>
        <v>Krakow</v>
      </c>
      <c r="U202" t="str">
        <f t="shared" si="35"/>
        <v>Other</v>
      </c>
    </row>
    <row r="203" spans="1:21" x14ac:dyDescent="0.35">
      <c r="A203" t="s">
        <v>22</v>
      </c>
      <c r="B203" t="s">
        <v>164</v>
      </c>
      <c r="C203" t="s">
        <v>165</v>
      </c>
      <c r="D203" t="s">
        <v>346</v>
      </c>
      <c r="E203" s="1">
        <v>43616.454861111109</v>
      </c>
      <c r="F203" t="s">
        <v>16</v>
      </c>
      <c r="G203" t="s">
        <v>17</v>
      </c>
      <c r="H203">
        <v>41</v>
      </c>
      <c r="I203" t="s">
        <v>21</v>
      </c>
      <c r="J203" s="2">
        <v>43616</v>
      </c>
      <c r="K203" s="3">
        <v>0.4548611111111111</v>
      </c>
      <c r="L203" s="3">
        <f t="shared" si="27"/>
        <v>0.45833333333333331</v>
      </c>
      <c r="M203" s="3">
        <v>0.48333333333333334</v>
      </c>
      <c r="N203" t="str">
        <f t="shared" si="28"/>
        <v>Yes</v>
      </c>
      <c r="O203">
        <f t="shared" si="29"/>
        <v>18</v>
      </c>
      <c r="P203">
        <f t="shared" si="30"/>
        <v>32</v>
      </c>
      <c r="Q203">
        <f t="shared" si="31"/>
        <v>56.25</v>
      </c>
      <c r="R203" t="str">
        <f t="shared" si="34"/>
        <v>Other</v>
      </c>
      <c r="S203">
        <f t="shared" si="32"/>
        <v>32</v>
      </c>
      <c r="T203" t="str">
        <f t="shared" si="33"/>
        <v>Istanbul</v>
      </c>
      <c r="U203" t="str">
        <f t="shared" si="35"/>
        <v>Other</v>
      </c>
    </row>
    <row r="204" spans="1:21" x14ac:dyDescent="0.35">
      <c r="A204" t="s">
        <v>22</v>
      </c>
      <c r="B204" t="s">
        <v>50</v>
      </c>
      <c r="C204" t="s">
        <v>96</v>
      </c>
      <c r="D204" t="s">
        <v>347</v>
      </c>
      <c r="E204" s="1">
        <v>43616.454861111109</v>
      </c>
      <c r="F204" t="s">
        <v>16</v>
      </c>
      <c r="G204" t="s">
        <v>17</v>
      </c>
      <c r="H204">
        <v>27</v>
      </c>
      <c r="I204" t="s">
        <v>46</v>
      </c>
      <c r="J204" s="2">
        <v>43616</v>
      </c>
      <c r="K204" s="3">
        <v>0.4548611111111111</v>
      </c>
      <c r="L204" s="3">
        <f t="shared" si="27"/>
        <v>0.45833333333333331</v>
      </c>
      <c r="M204" s="3">
        <v>0.47361111111111115</v>
      </c>
      <c r="N204" t="str">
        <f t="shared" si="28"/>
        <v>Yes</v>
      </c>
      <c r="O204">
        <f t="shared" si="29"/>
        <v>50</v>
      </c>
      <c r="P204">
        <f t="shared" si="30"/>
        <v>97</v>
      </c>
      <c r="Q204">
        <f t="shared" si="31"/>
        <v>51.55</v>
      </c>
      <c r="R204" t="str">
        <f t="shared" si="34"/>
        <v>Other</v>
      </c>
      <c r="S204">
        <f t="shared" si="32"/>
        <v>222</v>
      </c>
      <c r="T204" t="str">
        <f t="shared" si="33"/>
        <v>Amsterdam</v>
      </c>
      <c r="U204" t="str">
        <f t="shared" si="35"/>
        <v>Amsterdam</v>
      </c>
    </row>
    <row r="205" spans="1:21" x14ac:dyDescent="0.35">
      <c r="A205" t="s">
        <v>12</v>
      </c>
      <c r="B205" t="s">
        <v>114</v>
      </c>
      <c r="C205" t="s">
        <v>14</v>
      </c>
      <c r="D205" t="s">
        <v>348</v>
      </c>
      <c r="E205" s="1">
        <v>43616.458333333336</v>
      </c>
      <c r="F205" t="s">
        <v>16</v>
      </c>
      <c r="G205" t="s">
        <v>17</v>
      </c>
      <c r="H205">
        <v>12</v>
      </c>
      <c r="I205" t="s">
        <v>18</v>
      </c>
      <c r="J205" s="2">
        <v>43616</v>
      </c>
      <c r="K205" s="3">
        <v>0.45833333333333331</v>
      </c>
      <c r="L205" s="3">
        <f t="shared" si="27"/>
        <v>0.45833333333333331</v>
      </c>
      <c r="M205" s="3">
        <v>0.46666666666666662</v>
      </c>
      <c r="N205" t="str">
        <f t="shared" si="28"/>
        <v>No</v>
      </c>
      <c r="O205">
        <f t="shared" si="29"/>
        <v>566</v>
      </c>
      <c r="P205">
        <f t="shared" si="30"/>
        <v>2020</v>
      </c>
      <c r="Q205">
        <f t="shared" si="31"/>
        <v>28.02</v>
      </c>
      <c r="R205" t="str">
        <f t="shared" si="34"/>
        <v>Aer Lingus</v>
      </c>
      <c r="S205">
        <f t="shared" si="32"/>
        <v>34</v>
      </c>
      <c r="T205" t="str">
        <f t="shared" si="33"/>
        <v>Nice</v>
      </c>
      <c r="U205" t="str">
        <f t="shared" si="35"/>
        <v>Other</v>
      </c>
    </row>
    <row r="206" spans="1:21" x14ac:dyDescent="0.35">
      <c r="A206" t="s">
        <v>22</v>
      </c>
      <c r="B206" t="s">
        <v>139</v>
      </c>
      <c r="C206" t="s">
        <v>77</v>
      </c>
      <c r="D206" t="s">
        <v>349</v>
      </c>
      <c r="E206" s="1">
        <v>43616.461805555555</v>
      </c>
      <c r="F206" t="s">
        <v>16</v>
      </c>
      <c r="G206" t="s">
        <v>17</v>
      </c>
      <c r="H206">
        <v>154</v>
      </c>
      <c r="I206" t="s">
        <v>21</v>
      </c>
      <c r="J206" s="2">
        <v>43616</v>
      </c>
      <c r="K206" s="3">
        <v>0.46180555555555558</v>
      </c>
      <c r="L206" s="3">
        <f t="shared" si="27"/>
        <v>0.46527777777777773</v>
      </c>
      <c r="M206" s="3">
        <v>0.56874999999999998</v>
      </c>
      <c r="N206" t="str">
        <f t="shared" si="28"/>
        <v>Yes</v>
      </c>
      <c r="O206">
        <f t="shared" si="29"/>
        <v>40</v>
      </c>
      <c r="P206">
        <f t="shared" si="30"/>
        <v>143</v>
      </c>
      <c r="Q206">
        <f t="shared" si="31"/>
        <v>27.97</v>
      </c>
      <c r="R206" t="str">
        <f t="shared" si="34"/>
        <v>British Airways</v>
      </c>
      <c r="S206">
        <f t="shared" si="32"/>
        <v>154</v>
      </c>
      <c r="T206" t="str">
        <f t="shared" si="33"/>
        <v>London</v>
      </c>
      <c r="U206" t="str">
        <f t="shared" si="35"/>
        <v>London</v>
      </c>
    </row>
    <row r="207" spans="1:21" x14ac:dyDescent="0.35">
      <c r="A207" t="s">
        <v>22</v>
      </c>
      <c r="B207" t="s">
        <v>50</v>
      </c>
      <c r="C207" t="s">
        <v>28</v>
      </c>
      <c r="D207" t="s">
        <v>350</v>
      </c>
      <c r="E207" s="1">
        <v>43616.461805555555</v>
      </c>
      <c r="F207" t="s">
        <v>16</v>
      </c>
      <c r="G207" t="s">
        <v>17</v>
      </c>
      <c r="H207">
        <v>17</v>
      </c>
      <c r="I207" t="s">
        <v>18</v>
      </c>
      <c r="J207" s="2">
        <v>43616</v>
      </c>
      <c r="K207" s="3">
        <v>0.46180555555555558</v>
      </c>
      <c r="L207" s="3">
        <f t="shared" si="27"/>
        <v>0.46527777777777773</v>
      </c>
      <c r="M207" s="3">
        <v>0.47361111111111115</v>
      </c>
      <c r="N207" t="str">
        <f t="shared" si="28"/>
        <v>No</v>
      </c>
      <c r="O207">
        <f t="shared" si="29"/>
        <v>520</v>
      </c>
      <c r="P207">
        <f t="shared" si="30"/>
        <v>1663</v>
      </c>
      <c r="Q207">
        <f t="shared" si="31"/>
        <v>31.27</v>
      </c>
      <c r="R207" t="str">
        <f t="shared" si="34"/>
        <v>Ryanair</v>
      </c>
      <c r="S207">
        <f t="shared" si="32"/>
        <v>222</v>
      </c>
      <c r="T207" t="str">
        <f t="shared" si="33"/>
        <v>Amsterdam</v>
      </c>
      <c r="U207" t="str">
        <f t="shared" si="35"/>
        <v>Amsterdam</v>
      </c>
    </row>
    <row r="208" spans="1:21" x14ac:dyDescent="0.35">
      <c r="A208" t="s">
        <v>22</v>
      </c>
      <c r="B208" t="s">
        <v>61</v>
      </c>
      <c r="C208" t="s">
        <v>28</v>
      </c>
      <c r="D208" t="s">
        <v>351</v>
      </c>
      <c r="E208" s="1">
        <v>43616.465277777781</v>
      </c>
      <c r="F208" t="s">
        <v>16</v>
      </c>
      <c r="G208" t="s">
        <v>17</v>
      </c>
      <c r="H208">
        <v>23</v>
      </c>
      <c r="I208" t="s">
        <v>46</v>
      </c>
      <c r="J208" s="2">
        <v>43616</v>
      </c>
      <c r="K208" s="3">
        <v>0.46527777777777773</v>
      </c>
      <c r="L208" s="3">
        <f t="shared" si="27"/>
        <v>0.46527777777777773</v>
      </c>
      <c r="M208" s="3">
        <v>0.48125000000000001</v>
      </c>
      <c r="N208" t="str">
        <f t="shared" si="28"/>
        <v>Yes</v>
      </c>
      <c r="O208">
        <f t="shared" si="29"/>
        <v>520</v>
      </c>
      <c r="P208">
        <f t="shared" si="30"/>
        <v>1663</v>
      </c>
      <c r="Q208">
        <f t="shared" si="31"/>
        <v>31.27</v>
      </c>
      <c r="R208" t="str">
        <f t="shared" si="34"/>
        <v>Ryanair</v>
      </c>
      <c r="S208">
        <f t="shared" si="32"/>
        <v>171</v>
      </c>
      <c r="T208" t="str">
        <f t="shared" si="33"/>
        <v>London</v>
      </c>
      <c r="U208" t="str">
        <f t="shared" si="35"/>
        <v>London</v>
      </c>
    </row>
    <row r="209" spans="1:21" x14ac:dyDescent="0.35">
      <c r="A209" t="s">
        <v>12</v>
      </c>
      <c r="B209" t="s">
        <v>42</v>
      </c>
      <c r="C209" t="s">
        <v>14</v>
      </c>
      <c r="D209" t="s">
        <v>352</v>
      </c>
      <c r="E209" s="1">
        <v>43616.465277777781</v>
      </c>
      <c r="F209" t="s">
        <v>16</v>
      </c>
      <c r="G209" t="s">
        <v>17</v>
      </c>
      <c r="H209">
        <v>6</v>
      </c>
      <c r="I209" t="s">
        <v>26</v>
      </c>
      <c r="J209" s="2">
        <v>43616</v>
      </c>
      <c r="K209" s="3">
        <v>0.46527777777777773</v>
      </c>
      <c r="L209" s="3">
        <f t="shared" si="27"/>
        <v>0.46527777777777773</v>
      </c>
      <c r="M209" s="3">
        <v>0.4694444444444445</v>
      </c>
      <c r="N209" t="str">
        <f t="shared" si="28"/>
        <v>No</v>
      </c>
      <c r="O209">
        <f t="shared" si="29"/>
        <v>566</v>
      </c>
      <c r="P209">
        <f t="shared" si="30"/>
        <v>2020</v>
      </c>
      <c r="Q209">
        <f t="shared" si="31"/>
        <v>28.02</v>
      </c>
      <c r="R209" t="str">
        <f t="shared" si="34"/>
        <v>Aer Lingus</v>
      </c>
      <c r="S209">
        <f t="shared" si="32"/>
        <v>238</v>
      </c>
      <c r="T209" t="str">
        <f t="shared" si="33"/>
        <v>London</v>
      </c>
      <c r="U209" t="str">
        <f t="shared" si="35"/>
        <v>London</v>
      </c>
    </row>
    <row r="210" spans="1:21" x14ac:dyDescent="0.35">
      <c r="A210" t="s">
        <v>12</v>
      </c>
      <c r="B210" t="s">
        <v>73</v>
      </c>
      <c r="C210" t="s">
        <v>14</v>
      </c>
      <c r="D210" t="s">
        <v>353</v>
      </c>
      <c r="E210" s="1">
        <v>43616.465277777781</v>
      </c>
      <c r="F210" t="s">
        <v>16</v>
      </c>
      <c r="G210" t="s">
        <v>17</v>
      </c>
      <c r="H210">
        <v>20</v>
      </c>
      <c r="I210" t="s">
        <v>46</v>
      </c>
      <c r="J210" s="2">
        <v>43616</v>
      </c>
      <c r="K210" s="3">
        <v>0.46527777777777773</v>
      </c>
      <c r="L210" s="3">
        <f t="shared" si="27"/>
        <v>0.46527777777777773</v>
      </c>
      <c r="M210" s="3">
        <v>0.47916666666666669</v>
      </c>
      <c r="N210" t="str">
        <f t="shared" si="28"/>
        <v>No</v>
      </c>
      <c r="O210">
        <f t="shared" si="29"/>
        <v>566</v>
      </c>
      <c r="P210">
        <f t="shared" si="30"/>
        <v>2020</v>
      </c>
      <c r="Q210">
        <f t="shared" si="31"/>
        <v>28.02</v>
      </c>
      <c r="R210" t="str">
        <f t="shared" si="34"/>
        <v>Aer Lingus</v>
      </c>
      <c r="S210">
        <f t="shared" si="32"/>
        <v>82</v>
      </c>
      <c r="T210" t="str">
        <f t="shared" si="33"/>
        <v>Bristol</v>
      </c>
      <c r="U210" t="str">
        <f t="shared" si="35"/>
        <v>Bristol</v>
      </c>
    </row>
    <row r="211" spans="1:21" x14ac:dyDescent="0.35">
      <c r="A211" t="s">
        <v>22</v>
      </c>
      <c r="B211" t="s">
        <v>126</v>
      </c>
      <c r="C211" t="s">
        <v>354</v>
      </c>
      <c r="D211" t="s">
        <v>355</v>
      </c>
      <c r="E211" s="1">
        <v>43616.46875</v>
      </c>
      <c r="F211" t="s">
        <v>16</v>
      </c>
      <c r="G211" t="s">
        <v>17</v>
      </c>
      <c r="H211">
        <v>13</v>
      </c>
      <c r="I211" t="s">
        <v>18</v>
      </c>
      <c r="J211" s="2">
        <v>43616</v>
      </c>
      <c r="K211" s="3">
        <v>0.46875</v>
      </c>
      <c r="L211" s="3">
        <f t="shared" si="27"/>
        <v>0.47222222222222221</v>
      </c>
      <c r="M211" s="3">
        <v>0.4777777777777778</v>
      </c>
      <c r="N211" t="str">
        <f t="shared" si="28"/>
        <v>No</v>
      </c>
      <c r="O211">
        <f t="shared" si="29"/>
        <v>14</v>
      </c>
      <c r="P211">
        <f t="shared" si="30"/>
        <v>37</v>
      </c>
      <c r="Q211">
        <f t="shared" si="31"/>
        <v>37.840000000000003</v>
      </c>
      <c r="R211" t="str">
        <f t="shared" si="34"/>
        <v>Other</v>
      </c>
      <c r="S211">
        <f t="shared" si="32"/>
        <v>51</v>
      </c>
      <c r="T211" t="str">
        <f t="shared" si="33"/>
        <v>Zurich</v>
      </c>
      <c r="U211" t="str">
        <f t="shared" si="35"/>
        <v>Other</v>
      </c>
    </row>
    <row r="212" spans="1:21" x14ac:dyDescent="0.35">
      <c r="A212" t="s">
        <v>22</v>
      </c>
      <c r="B212" t="s">
        <v>36</v>
      </c>
      <c r="C212" t="s">
        <v>177</v>
      </c>
      <c r="D212" t="s">
        <v>356</v>
      </c>
      <c r="E212" s="1">
        <v>43616.472222222219</v>
      </c>
      <c r="F212" t="s">
        <v>16</v>
      </c>
      <c r="G212" t="s">
        <v>17</v>
      </c>
      <c r="H212">
        <v>13</v>
      </c>
      <c r="I212" t="s">
        <v>18</v>
      </c>
      <c r="J212" s="2">
        <v>43616</v>
      </c>
      <c r="K212" s="3">
        <v>0.47222222222222227</v>
      </c>
      <c r="L212" s="3">
        <f t="shared" si="27"/>
        <v>0.47222222222222221</v>
      </c>
      <c r="M212" s="3">
        <v>0.48125000000000001</v>
      </c>
      <c r="N212" t="str">
        <f t="shared" si="28"/>
        <v>No</v>
      </c>
      <c r="O212">
        <f t="shared" si="29"/>
        <v>12</v>
      </c>
      <c r="P212">
        <f t="shared" si="30"/>
        <v>59</v>
      </c>
      <c r="Q212">
        <f t="shared" si="31"/>
        <v>20.34</v>
      </c>
      <c r="R212" t="str">
        <f t="shared" si="34"/>
        <v>Other</v>
      </c>
      <c r="S212">
        <f t="shared" si="32"/>
        <v>121</v>
      </c>
      <c r="T212" t="str">
        <f t="shared" si="33"/>
        <v>Paris-CDG</v>
      </c>
      <c r="U212" t="str">
        <f t="shared" si="35"/>
        <v>Paris-CDG</v>
      </c>
    </row>
    <row r="213" spans="1:21" x14ac:dyDescent="0.35">
      <c r="A213" t="s">
        <v>12</v>
      </c>
      <c r="B213" t="s">
        <v>357</v>
      </c>
      <c r="C213" t="s">
        <v>14</v>
      </c>
      <c r="D213" t="s">
        <v>358</v>
      </c>
      <c r="E213" s="1">
        <v>43616.472222222219</v>
      </c>
      <c r="F213" t="s">
        <v>16</v>
      </c>
      <c r="G213" t="s">
        <v>17</v>
      </c>
      <c r="H213">
        <v>73</v>
      </c>
      <c r="I213" t="s">
        <v>21</v>
      </c>
      <c r="J213" s="2">
        <v>43616</v>
      </c>
      <c r="K213" s="3">
        <v>0.47222222222222227</v>
      </c>
      <c r="L213" s="3">
        <f t="shared" si="27"/>
        <v>0.47222222222222221</v>
      </c>
      <c r="M213" s="3">
        <v>0.5229166666666667</v>
      </c>
      <c r="N213" t="str">
        <f t="shared" si="28"/>
        <v>Yes</v>
      </c>
      <c r="O213">
        <f t="shared" si="29"/>
        <v>566</v>
      </c>
      <c r="P213">
        <f t="shared" si="30"/>
        <v>2020</v>
      </c>
      <c r="Q213">
        <f t="shared" si="31"/>
        <v>28.02</v>
      </c>
      <c r="R213" t="str">
        <f t="shared" si="34"/>
        <v>Aer Lingus</v>
      </c>
      <c r="S213">
        <f t="shared" si="32"/>
        <v>16</v>
      </c>
      <c r="T213" t="str">
        <f t="shared" si="33"/>
        <v>Newquay</v>
      </c>
      <c r="U213" t="str">
        <f t="shared" si="35"/>
        <v>Other</v>
      </c>
    </row>
    <row r="214" spans="1:21" x14ac:dyDescent="0.35">
      <c r="A214" t="s">
        <v>12</v>
      </c>
      <c r="B214" t="s">
        <v>139</v>
      </c>
      <c r="C214" t="s">
        <v>14</v>
      </c>
      <c r="D214" t="s">
        <v>359</v>
      </c>
      <c r="E214" s="1">
        <v>43616.472222222219</v>
      </c>
      <c r="F214" t="s">
        <v>16</v>
      </c>
      <c r="G214" t="s">
        <v>17</v>
      </c>
      <c r="H214">
        <v>9</v>
      </c>
      <c r="I214" t="s">
        <v>26</v>
      </c>
      <c r="J214" s="2">
        <v>43616</v>
      </c>
      <c r="K214" s="3">
        <v>0.47222222222222227</v>
      </c>
      <c r="L214" s="3">
        <f t="shared" si="27"/>
        <v>0.47222222222222221</v>
      </c>
      <c r="M214" s="3">
        <v>0.47847222222222219</v>
      </c>
      <c r="N214" t="str">
        <f t="shared" si="28"/>
        <v>No</v>
      </c>
      <c r="O214">
        <f t="shared" si="29"/>
        <v>566</v>
      </c>
      <c r="P214">
        <f t="shared" si="30"/>
        <v>2020</v>
      </c>
      <c r="Q214">
        <f t="shared" si="31"/>
        <v>28.02</v>
      </c>
      <c r="R214" t="str">
        <f t="shared" si="34"/>
        <v>Aer Lingus</v>
      </c>
      <c r="S214">
        <f t="shared" si="32"/>
        <v>154</v>
      </c>
      <c r="T214" t="str">
        <f t="shared" si="33"/>
        <v>London</v>
      </c>
      <c r="U214" t="str">
        <f t="shared" si="35"/>
        <v>London</v>
      </c>
    </row>
    <row r="215" spans="1:21" x14ac:dyDescent="0.35">
      <c r="A215" t="s">
        <v>12</v>
      </c>
      <c r="B215" t="s">
        <v>304</v>
      </c>
      <c r="C215" t="s">
        <v>268</v>
      </c>
      <c r="D215" t="s">
        <v>360</v>
      </c>
      <c r="E215" s="1">
        <v>43616.388888888891</v>
      </c>
      <c r="F215" t="s">
        <v>16</v>
      </c>
      <c r="G215" t="s">
        <v>17</v>
      </c>
      <c r="H215">
        <v>163</v>
      </c>
      <c r="I215" t="s">
        <v>21</v>
      </c>
      <c r="J215" s="2">
        <v>43616</v>
      </c>
      <c r="K215" s="3">
        <v>0.3888888888888889</v>
      </c>
      <c r="L215" s="3">
        <f t="shared" si="27"/>
        <v>0.38888888888888884</v>
      </c>
      <c r="M215" s="3">
        <v>0.50208333333333333</v>
      </c>
      <c r="N215" t="str">
        <f t="shared" si="28"/>
        <v>Yes</v>
      </c>
      <c r="O215">
        <f t="shared" si="29"/>
        <v>18</v>
      </c>
      <c r="P215">
        <f t="shared" si="30"/>
        <v>44</v>
      </c>
      <c r="Q215">
        <f t="shared" si="31"/>
        <v>40.909999999999997</v>
      </c>
      <c r="R215" t="str">
        <f t="shared" si="34"/>
        <v>Other</v>
      </c>
      <c r="S215">
        <f t="shared" si="32"/>
        <v>31</v>
      </c>
      <c r="T215" t="str">
        <f t="shared" si="33"/>
        <v>Newark</v>
      </c>
      <c r="U215" t="str">
        <f t="shared" si="35"/>
        <v>Other</v>
      </c>
    </row>
    <row r="216" spans="1:21" x14ac:dyDescent="0.35">
      <c r="A216" t="s">
        <v>12</v>
      </c>
      <c r="B216" t="s">
        <v>70</v>
      </c>
      <c r="C216" t="s">
        <v>14</v>
      </c>
      <c r="D216" t="s">
        <v>361</v>
      </c>
      <c r="E216" s="1">
        <v>43616.388888888891</v>
      </c>
      <c r="F216" t="s">
        <v>16</v>
      </c>
      <c r="G216" t="s">
        <v>17</v>
      </c>
      <c r="H216">
        <v>14</v>
      </c>
      <c r="I216" t="s">
        <v>18</v>
      </c>
      <c r="J216" s="2">
        <v>43616</v>
      </c>
      <c r="K216" s="3">
        <v>0.3888888888888889</v>
      </c>
      <c r="L216" s="3">
        <f t="shared" si="27"/>
        <v>0.38888888888888884</v>
      </c>
      <c r="M216" s="3">
        <v>0.39861111111111108</v>
      </c>
      <c r="N216" t="str">
        <f t="shared" si="28"/>
        <v>No</v>
      </c>
      <c r="O216">
        <f t="shared" si="29"/>
        <v>566</v>
      </c>
      <c r="P216">
        <f t="shared" si="30"/>
        <v>2020</v>
      </c>
      <c r="Q216">
        <f t="shared" si="31"/>
        <v>28.02</v>
      </c>
      <c r="R216" t="str">
        <f t="shared" si="34"/>
        <v>Aer Lingus</v>
      </c>
      <c r="S216">
        <f t="shared" si="32"/>
        <v>38</v>
      </c>
      <c r="T216" t="str">
        <f t="shared" si="33"/>
        <v>Newcastle</v>
      </c>
      <c r="U216" t="str">
        <f t="shared" si="35"/>
        <v>Other</v>
      </c>
    </row>
    <row r="217" spans="1:21" x14ac:dyDescent="0.35">
      <c r="A217" t="s">
        <v>22</v>
      </c>
      <c r="B217" t="s">
        <v>82</v>
      </c>
      <c r="C217" t="s">
        <v>28</v>
      </c>
      <c r="D217" t="s">
        <v>362</v>
      </c>
      <c r="E217" s="1">
        <v>43616.395833333336</v>
      </c>
      <c r="F217" t="s">
        <v>16</v>
      </c>
      <c r="G217" t="s">
        <v>17</v>
      </c>
      <c r="H217">
        <v>12</v>
      </c>
      <c r="I217" t="s">
        <v>18</v>
      </c>
      <c r="J217" s="2">
        <v>43616</v>
      </c>
      <c r="K217" s="3">
        <v>0.39583333333333331</v>
      </c>
      <c r="L217" s="3">
        <f t="shared" si="27"/>
        <v>0.39583333333333331</v>
      </c>
      <c r="M217" s="3">
        <v>0.40416666666666662</v>
      </c>
      <c r="N217" t="str">
        <f t="shared" si="28"/>
        <v>No</v>
      </c>
      <c r="O217">
        <f t="shared" si="29"/>
        <v>520</v>
      </c>
      <c r="P217">
        <f t="shared" si="30"/>
        <v>1663</v>
      </c>
      <c r="Q217">
        <f t="shared" si="31"/>
        <v>31.27</v>
      </c>
      <c r="R217" t="str">
        <f t="shared" si="34"/>
        <v>Ryanair</v>
      </c>
      <c r="S217">
        <f t="shared" si="32"/>
        <v>97</v>
      </c>
      <c r="T217" t="str">
        <f t="shared" si="33"/>
        <v>Faro</v>
      </c>
      <c r="U217" t="str">
        <f t="shared" si="35"/>
        <v>Faro</v>
      </c>
    </row>
    <row r="218" spans="1:21" x14ac:dyDescent="0.35">
      <c r="A218" t="s">
        <v>22</v>
      </c>
      <c r="B218" t="s">
        <v>363</v>
      </c>
      <c r="C218" t="s">
        <v>28</v>
      </c>
      <c r="D218" t="s">
        <v>364</v>
      </c>
      <c r="E218" s="1">
        <v>43616.395833333336</v>
      </c>
      <c r="F218" t="s">
        <v>16</v>
      </c>
      <c r="G218" t="s">
        <v>17</v>
      </c>
      <c r="H218">
        <v>21</v>
      </c>
      <c r="I218" t="s">
        <v>46</v>
      </c>
      <c r="J218" s="2">
        <v>43616</v>
      </c>
      <c r="K218" s="3">
        <v>0.39583333333333331</v>
      </c>
      <c r="L218" s="3">
        <f t="shared" si="27"/>
        <v>0.39583333333333331</v>
      </c>
      <c r="M218" s="3">
        <v>0.41041666666666665</v>
      </c>
      <c r="N218" t="str">
        <f t="shared" si="28"/>
        <v>Yes</v>
      </c>
      <c r="O218">
        <f t="shared" si="29"/>
        <v>520</v>
      </c>
      <c r="P218">
        <f t="shared" si="30"/>
        <v>1663</v>
      </c>
      <c r="Q218">
        <f t="shared" si="31"/>
        <v>31.27</v>
      </c>
      <c r="R218" t="str">
        <f t="shared" si="34"/>
        <v>Ryanair</v>
      </c>
      <c r="S218">
        <f t="shared" si="32"/>
        <v>14</v>
      </c>
      <c r="T218" t="str">
        <f t="shared" si="33"/>
        <v>Bratislava</v>
      </c>
      <c r="U218" t="str">
        <f t="shared" si="35"/>
        <v>Other</v>
      </c>
    </row>
    <row r="219" spans="1:21" x14ac:dyDescent="0.35">
      <c r="A219" t="s">
        <v>22</v>
      </c>
      <c r="B219" t="s">
        <v>365</v>
      </c>
      <c r="C219" t="s">
        <v>28</v>
      </c>
      <c r="D219" t="s">
        <v>366</v>
      </c>
      <c r="E219" s="1">
        <v>43616.399305555555</v>
      </c>
      <c r="F219" t="s">
        <v>16</v>
      </c>
      <c r="G219" t="s">
        <v>17</v>
      </c>
      <c r="H219">
        <v>11</v>
      </c>
      <c r="I219" t="s">
        <v>18</v>
      </c>
      <c r="J219" s="2">
        <v>43616</v>
      </c>
      <c r="K219" s="3">
        <v>0.39930555555555558</v>
      </c>
      <c r="L219" s="3">
        <f t="shared" si="27"/>
        <v>0.40277777777777773</v>
      </c>
      <c r="M219" s="3">
        <v>0.4069444444444445</v>
      </c>
      <c r="N219" t="str">
        <f t="shared" si="28"/>
        <v>No</v>
      </c>
      <c r="O219">
        <f t="shared" si="29"/>
        <v>520</v>
      </c>
      <c r="P219">
        <f t="shared" si="30"/>
        <v>1663</v>
      </c>
      <c r="Q219">
        <f t="shared" si="31"/>
        <v>31.27</v>
      </c>
      <c r="R219" t="str">
        <f t="shared" si="34"/>
        <v>Ryanair</v>
      </c>
      <c r="S219">
        <f t="shared" si="32"/>
        <v>4</v>
      </c>
      <c r="T219" t="str">
        <f t="shared" si="33"/>
        <v>La Rochelle</v>
      </c>
      <c r="U219" t="str">
        <f t="shared" si="35"/>
        <v>Other</v>
      </c>
    </row>
    <row r="220" spans="1:21" x14ac:dyDescent="0.35">
      <c r="A220" t="s">
        <v>22</v>
      </c>
      <c r="B220" t="s">
        <v>367</v>
      </c>
      <c r="C220" t="s">
        <v>368</v>
      </c>
      <c r="D220" t="s">
        <v>369</v>
      </c>
      <c r="E220" s="1">
        <v>43616.399305555555</v>
      </c>
      <c r="F220" t="s">
        <v>16</v>
      </c>
      <c r="G220" t="s">
        <v>17</v>
      </c>
      <c r="H220">
        <v>37</v>
      </c>
      <c r="I220" t="s">
        <v>21</v>
      </c>
      <c r="J220" s="2">
        <v>43616</v>
      </c>
      <c r="K220" s="3">
        <v>0.39930555555555558</v>
      </c>
      <c r="L220" s="3">
        <f t="shared" si="27"/>
        <v>0.40277777777777773</v>
      </c>
      <c r="M220" s="3">
        <v>0.42499999999999999</v>
      </c>
      <c r="N220" t="str">
        <f t="shared" si="28"/>
        <v>Yes</v>
      </c>
      <c r="O220">
        <f t="shared" si="29"/>
        <v>5</v>
      </c>
      <c r="P220">
        <f t="shared" si="30"/>
        <v>18</v>
      </c>
      <c r="Q220">
        <f t="shared" si="31"/>
        <v>27.78</v>
      </c>
      <c r="R220" t="str">
        <f t="shared" si="34"/>
        <v>Other</v>
      </c>
      <c r="S220">
        <f t="shared" si="32"/>
        <v>18</v>
      </c>
      <c r="T220" t="str">
        <f t="shared" si="33"/>
        <v>Abu Dhabi</v>
      </c>
      <c r="U220" t="str">
        <f t="shared" si="35"/>
        <v>Other</v>
      </c>
    </row>
    <row r="221" spans="1:21" x14ac:dyDescent="0.35">
      <c r="A221" t="s">
        <v>22</v>
      </c>
      <c r="B221" t="s">
        <v>370</v>
      </c>
      <c r="C221" t="s">
        <v>28</v>
      </c>
      <c r="D221" t="s">
        <v>371</v>
      </c>
      <c r="E221" s="1">
        <v>43616.402777777781</v>
      </c>
      <c r="F221" t="s">
        <v>16</v>
      </c>
      <c r="G221" t="s">
        <v>17</v>
      </c>
      <c r="H221">
        <v>20</v>
      </c>
      <c r="I221" t="s">
        <v>46</v>
      </c>
      <c r="J221" s="2">
        <v>43616</v>
      </c>
      <c r="K221" s="3">
        <v>0.40277777777777773</v>
      </c>
      <c r="L221" s="3">
        <f t="shared" si="27"/>
        <v>0.40277777777777773</v>
      </c>
      <c r="M221" s="3">
        <v>0.41666666666666669</v>
      </c>
      <c r="N221" t="str">
        <f t="shared" si="28"/>
        <v>No</v>
      </c>
      <c r="O221">
        <f t="shared" si="29"/>
        <v>520</v>
      </c>
      <c r="P221">
        <f t="shared" si="30"/>
        <v>1663</v>
      </c>
      <c r="Q221">
        <f t="shared" si="31"/>
        <v>31.27</v>
      </c>
      <c r="R221" t="str">
        <f t="shared" si="34"/>
        <v>Ryanair</v>
      </c>
      <c r="S221">
        <f t="shared" si="32"/>
        <v>23</v>
      </c>
      <c r="T221" t="str">
        <f t="shared" si="33"/>
        <v>Reus</v>
      </c>
      <c r="U221" t="str">
        <f t="shared" si="35"/>
        <v>Other</v>
      </c>
    </row>
    <row r="222" spans="1:21" x14ac:dyDescent="0.35">
      <c r="A222" t="s">
        <v>12</v>
      </c>
      <c r="B222" t="s">
        <v>42</v>
      </c>
      <c r="C222" t="s">
        <v>14</v>
      </c>
      <c r="D222" t="s">
        <v>372</v>
      </c>
      <c r="E222" s="1">
        <v>43616.402777777781</v>
      </c>
      <c r="F222" t="s">
        <v>16</v>
      </c>
      <c r="G222" t="s">
        <v>17</v>
      </c>
      <c r="H222">
        <v>20</v>
      </c>
      <c r="I222" t="s">
        <v>46</v>
      </c>
      <c r="J222" s="2">
        <v>43616</v>
      </c>
      <c r="K222" s="3">
        <v>0.40277777777777773</v>
      </c>
      <c r="L222" s="3">
        <f t="shared" si="27"/>
        <v>0.40277777777777773</v>
      </c>
      <c r="M222" s="3">
        <v>0.41666666666666669</v>
      </c>
      <c r="N222" t="str">
        <f t="shared" si="28"/>
        <v>No</v>
      </c>
      <c r="O222">
        <f t="shared" si="29"/>
        <v>566</v>
      </c>
      <c r="P222">
        <f t="shared" si="30"/>
        <v>2020</v>
      </c>
      <c r="Q222">
        <f t="shared" si="31"/>
        <v>28.02</v>
      </c>
      <c r="R222" t="str">
        <f t="shared" si="34"/>
        <v>Aer Lingus</v>
      </c>
      <c r="S222">
        <f t="shared" si="32"/>
        <v>238</v>
      </c>
      <c r="T222" t="str">
        <f t="shared" si="33"/>
        <v>London</v>
      </c>
      <c r="U222" t="str">
        <f t="shared" si="35"/>
        <v>London</v>
      </c>
    </row>
    <row r="223" spans="1:21" x14ac:dyDescent="0.35">
      <c r="A223" t="s">
        <v>22</v>
      </c>
      <c r="B223" t="s">
        <v>373</v>
      </c>
      <c r="C223" t="s">
        <v>28</v>
      </c>
      <c r="D223" t="s">
        <v>374</v>
      </c>
      <c r="E223" s="1">
        <v>43616.40625</v>
      </c>
      <c r="F223" t="s">
        <v>16</v>
      </c>
      <c r="G223" t="s">
        <v>17</v>
      </c>
      <c r="H223">
        <v>46</v>
      </c>
      <c r="I223" t="s">
        <v>21</v>
      </c>
      <c r="J223" s="2">
        <v>43616</v>
      </c>
      <c r="K223" s="3">
        <v>0.40625</v>
      </c>
      <c r="L223" s="3">
        <f t="shared" si="27"/>
        <v>0.40972222222222221</v>
      </c>
      <c r="M223" s="3">
        <v>0.4381944444444445</v>
      </c>
      <c r="N223" t="str">
        <f t="shared" si="28"/>
        <v>Yes</v>
      </c>
      <c r="O223">
        <f t="shared" si="29"/>
        <v>520</v>
      </c>
      <c r="P223">
        <f t="shared" si="30"/>
        <v>1663</v>
      </c>
      <c r="Q223">
        <f t="shared" si="31"/>
        <v>31.27</v>
      </c>
      <c r="R223" t="str">
        <f t="shared" si="34"/>
        <v>Ryanair</v>
      </c>
      <c r="S223">
        <f t="shared" si="32"/>
        <v>12</v>
      </c>
      <c r="T223" t="str">
        <f t="shared" si="33"/>
        <v>Wroclaw</v>
      </c>
      <c r="U223" t="str">
        <f t="shared" si="35"/>
        <v>Other</v>
      </c>
    </row>
    <row r="224" spans="1:21" x14ac:dyDescent="0.35">
      <c r="A224" t="s">
        <v>22</v>
      </c>
      <c r="B224" t="s">
        <v>70</v>
      </c>
      <c r="C224" t="s">
        <v>28</v>
      </c>
      <c r="D224" t="s">
        <v>375</v>
      </c>
      <c r="E224" s="1">
        <v>43616.40625</v>
      </c>
      <c r="F224" t="s">
        <v>16</v>
      </c>
      <c r="G224" t="s">
        <v>17</v>
      </c>
      <c r="H224">
        <v>27</v>
      </c>
      <c r="I224" t="s">
        <v>46</v>
      </c>
      <c r="J224" s="2">
        <v>43616</v>
      </c>
      <c r="K224" s="3">
        <v>0.40625</v>
      </c>
      <c r="L224" s="3">
        <f t="shared" si="27"/>
        <v>0.40972222222222221</v>
      </c>
      <c r="M224" s="3">
        <v>0.42499999999999999</v>
      </c>
      <c r="N224" t="str">
        <f t="shared" si="28"/>
        <v>Yes</v>
      </c>
      <c r="O224">
        <f t="shared" si="29"/>
        <v>520</v>
      </c>
      <c r="P224">
        <f t="shared" si="30"/>
        <v>1663</v>
      </c>
      <c r="Q224">
        <f t="shared" si="31"/>
        <v>31.27</v>
      </c>
      <c r="R224" t="str">
        <f t="shared" si="34"/>
        <v>Ryanair</v>
      </c>
      <c r="S224">
        <f t="shared" si="32"/>
        <v>38</v>
      </c>
      <c r="T224" t="str">
        <f t="shared" si="33"/>
        <v>Newcastle</v>
      </c>
      <c r="U224" t="str">
        <f t="shared" si="35"/>
        <v>Other</v>
      </c>
    </row>
    <row r="225" spans="1:21" x14ac:dyDescent="0.35">
      <c r="A225" t="s">
        <v>12</v>
      </c>
      <c r="B225" t="s">
        <v>52</v>
      </c>
      <c r="C225" t="s">
        <v>14</v>
      </c>
      <c r="D225" t="s">
        <v>376</v>
      </c>
      <c r="E225" s="1">
        <v>43616.409722222219</v>
      </c>
      <c r="F225" t="s">
        <v>16</v>
      </c>
      <c r="G225" t="s">
        <v>17</v>
      </c>
      <c r="H225">
        <v>14</v>
      </c>
      <c r="I225" t="s">
        <v>18</v>
      </c>
      <c r="J225" s="2">
        <v>43616</v>
      </c>
      <c r="K225" s="3">
        <v>0.40972222222222227</v>
      </c>
      <c r="L225" s="3">
        <f t="shared" si="27"/>
        <v>0.40972222222222221</v>
      </c>
      <c r="M225" s="3">
        <v>0.41944444444444445</v>
      </c>
      <c r="N225" t="str">
        <f t="shared" si="28"/>
        <v>No</v>
      </c>
      <c r="O225">
        <f t="shared" si="29"/>
        <v>566</v>
      </c>
      <c r="P225">
        <f t="shared" si="30"/>
        <v>2020</v>
      </c>
      <c r="Q225">
        <f t="shared" si="31"/>
        <v>28.02</v>
      </c>
      <c r="R225" t="str">
        <f t="shared" si="34"/>
        <v>Aer Lingus</v>
      </c>
      <c r="S225">
        <f t="shared" si="32"/>
        <v>138</v>
      </c>
      <c r="T225" t="str">
        <f t="shared" si="33"/>
        <v>Manchester</v>
      </c>
      <c r="U225" t="str">
        <f t="shared" si="35"/>
        <v>Manchester</v>
      </c>
    </row>
    <row r="226" spans="1:21" x14ac:dyDescent="0.35">
      <c r="A226" t="s">
        <v>12</v>
      </c>
      <c r="B226" t="s">
        <v>377</v>
      </c>
      <c r="C226" t="s">
        <v>252</v>
      </c>
      <c r="D226" t="s">
        <v>378</v>
      </c>
      <c r="E226" s="1">
        <v>43616.409722222219</v>
      </c>
      <c r="F226" t="s">
        <v>16</v>
      </c>
      <c r="G226" t="s">
        <v>17</v>
      </c>
      <c r="H226">
        <v>9</v>
      </c>
      <c r="I226" t="s">
        <v>26</v>
      </c>
      <c r="J226" s="2">
        <v>43616</v>
      </c>
      <c r="K226" s="3">
        <v>0.40972222222222227</v>
      </c>
      <c r="L226" s="3">
        <f t="shared" si="27"/>
        <v>0.40972222222222221</v>
      </c>
      <c r="M226" s="3">
        <v>0.41597222222222219</v>
      </c>
      <c r="N226" t="str">
        <f t="shared" si="28"/>
        <v>No</v>
      </c>
      <c r="O226">
        <f t="shared" si="29"/>
        <v>11</v>
      </c>
      <c r="P226">
        <f t="shared" si="30"/>
        <v>32</v>
      </c>
      <c r="Q226">
        <f t="shared" si="31"/>
        <v>34.380000000000003</v>
      </c>
      <c r="R226" t="str">
        <f t="shared" si="34"/>
        <v>Other</v>
      </c>
      <c r="S226">
        <f t="shared" si="32"/>
        <v>8</v>
      </c>
      <c r="T226" t="str">
        <f t="shared" si="33"/>
        <v>Charlotte</v>
      </c>
      <c r="U226" t="str">
        <f t="shared" si="35"/>
        <v>Other</v>
      </c>
    </row>
    <row r="227" spans="1:21" x14ac:dyDescent="0.35">
      <c r="A227" t="s">
        <v>12</v>
      </c>
      <c r="B227" t="s">
        <v>101</v>
      </c>
      <c r="C227" t="s">
        <v>14</v>
      </c>
      <c r="D227" t="s">
        <v>379</v>
      </c>
      <c r="E227" s="1">
        <v>43616.413194444445</v>
      </c>
      <c r="F227" t="s">
        <v>16</v>
      </c>
      <c r="G227" t="s">
        <v>17</v>
      </c>
      <c r="H227">
        <v>47</v>
      </c>
      <c r="I227" t="s">
        <v>21</v>
      </c>
      <c r="J227" s="2">
        <v>43616</v>
      </c>
      <c r="K227" s="3">
        <v>0.41319444444444442</v>
      </c>
      <c r="L227" s="3">
        <f t="shared" si="27"/>
        <v>0.41666666666666663</v>
      </c>
      <c r="M227" s="3">
        <v>0.4458333333333333</v>
      </c>
      <c r="N227" t="str">
        <f t="shared" si="28"/>
        <v>Yes</v>
      </c>
      <c r="O227">
        <f t="shared" si="29"/>
        <v>566</v>
      </c>
      <c r="P227">
        <f t="shared" si="30"/>
        <v>2020</v>
      </c>
      <c r="Q227">
        <f t="shared" si="31"/>
        <v>28.02</v>
      </c>
      <c r="R227" t="str">
        <f t="shared" si="34"/>
        <v>Aer Lingus</v>
      </c>
      <c r="S227">
        <f t="shared" si="32"/>
        <v>158</v>
      </c>
      <c r="T227" t="str">
        <f t="shared" si="33"/>
        <v>Edinburgh</v>
      </c>
      <c r="U227" t="str">
        <f t="shared" si="35"/>
        <v>Edinburgh</v>
      </c>
    </row>
    <row r="228" spans="1:21" x14ac:dyDescent="0.35">
      <c r="A228" t="s">
        <v>12</v>
      </c>
      <c r="B228" t="s">
        <v>50</v>
      </c>
      <c r="C228" t="s">
        <v>14</v>
      </c>
      <c r="D228" t="s">
        <v>380</v>
      </c>
      <c r="E228" s="1">
        <v>43616.416666666664</v>
      </c>
      <c r="F228" t="s">
        <v>16</v>
      </c>
      <c r="G228" t="s">
        <v>17</v>
      </c>
      <c r="H228">
        <v>10</v>
      </c>
      <c r="I228" t="s">
        <v>18</v>
      </c>
      <c r="J228" s="2">
        <v>43616</v>
      </c>
      <c r="K228" s="3">
        <v>0.41666666666666669</v>
      </c>
      <c r="L228" s="3">
        <f t="shared" si="27"/>
        <v>0.41666666666666663</v>
      </c>
      <c r="M228" s="3">
        <v>0.4236111111111111</v>
      </c>
      <c r="N228" t="str">
        <f t="shared" si="28"/>
        <v>No</v>
      </c>
      <c r="O228">
        <f t="shared" si="29"/>
        <v>566</v>
      </c>
      <c r="P228">
        <f t="shared" si="30"/>
        <v>2020</v>
      </c>
      <c r="Q228">
        <f t="shared" si="31"/>
        <v>28.02</v>
      </c>
      <c r="R228" t="str">
        <f t="shared" si="34"/>
        <v>Aer Lingus</v>
      </c>
      <c r="S228">
        <f t="shared" si="32"/>
        <v>222</v>
      </c>
      <c r="T228" t="str">
        <f t="shared" si="33"/>
        <v>Amsterdam</v>
      </c>
      <c r="U228" t="str">
        <f t="shared" si="35"/>
        <v>Amsterdam</v>
      </c>
    </row>
    <row r="229" spans="1:21" x14ac:dyDescent="0.35">
      <c r="A229" t="s">
        <v>12</v>
      </c>
      <c r="B229" t="s">
        <v>13</v>
      </c>
      <c r="C229" t="s">
        <v>14</v>
      </c>
      <c r="D229" t="s">
        <v>381</v>
      </c>
      <c r="E229" s="1">
        <v>43616.416666666664</v>
      </c>
      <c r="F229" t="s">
        <v>16</v>
      </c>
      <c r="G229" t="s">
        <v>17</v>
      </c>
      <c r="H229">
        <v>41</v>
      </c>
      <c r="I229" t="s">
        <v>21</v>
      </c>
      <c r="J229" s="2">
        <v>43616</v>
      </c>
      <c r="K229" s="3">
        <v>0.41666666666666669</v>
      </c>
      <c r="L229" s="3">
        <f t="shared" si="27"/>
        <v>0.41666666666666663</v>
      </c>
      <c r="M229" s="3">
        <v>0.44513888888888892</v>
      </c>
      <c r="N229" t="str">
        <f t="shared" si="28"/>
        <v>Yes</v>
      </c>
      <c r="O229">
        <f t="shared" si="29"/>
        <v>566</v>
      </c>
      <c r="P229">
        <f t="shared" si="30"/>
        <v>2020</v>
      </c>
      <c r="Q229">
        <f t="shared" si="31"/>
        <v>28.02</v>
      </c>
      <c r="R229" t="str">
        <f t="shared" si="34"/>
        <v>Aer Lingus</v>
      </c>
      <c r="S229">
        <f t="shared" si="32"/>
        <v>107</v>
      </c>
      <c r="T229" t="str">
        <f t="shared" si="33"/>
        <v>Glasgow</v>
      </c>
      <c r="U229" t="str">
        <f t="shared" si="35"/>
        <v>Glasgow</v>
      </c>
    </row>
    <row r="230" spans="1:21" x14ac:dyDescent="0.35">
      <c r="A230" t="s">
        <v>22</v>
      </c>
      <c r="B230" t="s">
        <v>382</v>
      </c>
      <c r="C230" t="s">
        <v>28</v>
      </c>
      <c r="D230" t="s">
        <v>383</v>
      </c>
      <c r="E230" s="1">
        <v>43616.420138888891</v>
      </c>
      <c r="F230" t="s">
        <v>16</v>
      </c>
      <c r="G230" t="s">
        <v>17</v>
      </c>
      <c r="H230">
        <v>12</v>
      </c>
      <c r="I230" t="s">
        <v>18</v>
      </c>
      <c r="J230" s="2">
        <v>43616</v>
      </c>
      <c r="K230" s="3">
        <v>0.4201388888888889</v>
      </c>
      <c r="L230" s="3">
        <f t="shared" si="27"/>
        <v>0.4236111111111111</v>
      </c>
      <c r="M230" s="3">
        <v>0.4284722222222222</v>
      </c>
      <c r="N230" t="str">
        <f t="shared" si="28"/>
        <v>No</v>
      </c>
      <c r="O230">
        <f t="shared" si="29"/>
        <v>520</v>
      </c>
      <c r="P230">
        <f t="shared" si="30"/>
        <v>1663</v>
      </c>
      <c r="Q230">
        <f t="shared" si="31"/>
        <v>31.27</v>
      </c>
      <c r="R230" t="str">
        <f t="shared" si="34"/>
        <v>Ryanair</v>
      </c>
      <c r="S230">
        <f t="shared" si="32"/>
        <v>8</v>
      </c>
      <c r="T230" t="str">
        <f t="shared" si="33"/>
        <v>Lourdes</v>
      </c>
      <c r="U230" t="str">
        <f t="shared" si="35"/>
        <v>Other</v>
      </c>
    </row>
    <row r="231" spans="1:21" x14ac:dyDescent="0.35">
      <c r="A231" t="s">
        <v>12</v>
      </c>
      <c r="B231" t="s">
        <v>320</v>
      </c>
      <c r="C231" t="s">
        <v>91</v>
      </c>
      <c r="D231" t="s">
        <v>384</v>
      </c>
      <c r="E231" s="1">
        <v>43616.420138888891</v>
      </c>
      <c r="F231" t="s">
        <v>16</v>
      </c>
      <c r="G231" t="s">
        <v>17</v>
      </c>
      <c r="H231">
        <v>5</v>
      </c>
      <c r="I231" t="s">
        <v>26</v>
      </c>
      <c r="J231" s="2">
        <v>43616</v>
      </c>
      <c r="K231" s="3">
        <v>0.4201388888888889</v>
      </c>
      <c r="L231" s="3">
        <f t="shared" si="27"/>
        <v>0.4236111111111111</v>
      </c>
      <c r="M231" s="3">
        <v>0.4236111111111111</v>
      </c>
      <c r="N231" t="str">
        <f t="shared" si="28"/>
        <v>No</v>
      </c>
      <c r="O231">
        <f t="shared" si="29"/>
        <v>18</v>
      </c>
      <c r="P231">
        <f t="shared" si="30"/>
        <v>61</v>
      </c>
      <c r="Q231">
        <f t="shared" si="31"/>
        <v>29.51</v>
      </c>
      <c r="R231" t="str">
        <f t="shared" si="34"/>
        <v>Other</v>
      </c>
      <c r="S231">
        <f t="shared" si="32"/>
        <v>37</v>
      </c>
      <c r="T231" t="str">
        <f t="shared" si="33"/>
        <v>Copenhagen</v>
      </c>
      <c r="U231" t="str">
        <f t="shared" si="35"/>
        <v>Other</v>
      </c>
    </row>
    <row r="232" spans="1:21" x14ac:dyDescent="0.35">
      <c r="A232" t="s">
        <v>22</v>
      </c>
      <c r="B232" t="s">
        <v>385</v>
      </c>
      <c r="C232" t="s">
        <v>386</v>
      </c>
      <c r="D232" t="s">
        <v>387</v>
      </c>
      <c r="E232" s="1">
        <v>43616.423611111109</v>
      </c>
      <c r="F232" t="s">
        <v>16</v>
      </c>
      <c r="G232" t="s">
        <v>17</v>
      </c>
      <c r="H232">
        <v>10</v>
      </c>
      <c r="I232" t="s">
        <v>18</v>
      </c>
      <c r="J232" s="2">
        <v>43616</v>
      </c>
      <c r="K232" s="3">
        <v>0.4236111111111111</v>
      </c>
      <c r="L232" s="3">
        <f t="shared" si="27"/>
        <v>0.4236111111111111</v>
      </c>
      <c r="M232" s="3">
        <v>0.43055555555555558</v>
      </c>
      <c r="N232" t="str">
        <f t="shared" si="28"/>
        <v>No</v>
      </c>
      <c r="O232">
        <f t="shared" si="29"/>
        <v>2</v>
      </c>
      <c r="P232">
        <f t="shared" si="30"/>
        <v>10</v>
      </c>
      <c r="Q232">
        <f t="shared" si="31"/>
        <v>20</v>
      </c>
      <c r="R232" t="str">
        <f t="shared" si="34"/>
        <v>Other</v>
      </c>
      <c r="S232">
        <f t="shared" si="32"/>
        <v>1</v>
      </c>
      <c r="T232" t="str">
        <f t="shared" si="33"/>
        <v>Shenzhen</v>
      </c>
      <c r="U232" t="str">
        <f t="shared" si="35"/>
        <v>Other</v>
      </c>
    </row>
    <row r="233" spans="1:21" x14ac:dyDescent="0.35">
      <c r="A233" t="s">
        <v>22</v>
      </c>
      <c r="B233" t="s">
        <v>19</v>
      </c>
      <c r="C233" t="s">
        <v>28</v>
      </c>
      <c r="D233" t="s">
        <v>388</v>
      </c>
      <c r="E233" s="1">
        <v>43616.423611111109</v>
      </c>
      <c r="F233" t="s">
        <v>16</v>
      </c>
      <c r="G233" t="s">
        <v>17</v>
      </c>
      <c r="H233">
        <v>103</v>
      </c>
      <c r="I233" t="s">
        <v>21</v>
      </c>
      <c r="J233" s="2">
        <v>43616</v>
      </c>
      <c r="K233" s="3">
        <v>0.4236111111111111</v>
      </c>
      <c r="L233" s="3">
        <f t="shared" si="27"/>
        <v>0.4236111111111111</v>
      </c>
      <c r="M233" s="3">
        <v>0.49513888888888885</v>
      </c>
      <c r="N233" t="str">
        <f t="shared" si="28"/>
        <v>Yes</v>
      </c>
      <c r="O233">
        <f t="shared" si="29"/>
        <v>520</v>
      </c>
      <c r="P233">
        <f t="shared" si="30"/>
        <v>1663</v>
      </c>
      <c r="Q233">
        <f t="shared" si="31"/>
        <v>31.27</v>
      </c>
      <c r="R233" t="str">
        <f t="shared" si="34"/>
        <v>Ryanair</v>
      </c>
      <c r="S233">
        <f t="shared" si="32"/>
        <v>37</v>
      </c>
      <c r="T233" t="str">
        <f t="shared" si="33"/>
        <v>Alicante</v>
      </c>
      <c r="U233" t="str">
        <f t="shared" si="35"/>
        <v>Other</v>
      </c>
    </row>
    <row r="234" spans="1:21" x14ac:dyDescent="0.35">
      <c r="A234" t="s">
        <v>22</v>
      </c>
      <c r="B234" t="s">
        <v>389</v>
      </c>
      <c r="C234" t="s">
        <v>390</v>
      </c>
      <c r="D234" t="s">
        <v>391</v>
      </c>
      <c r="E234" s="1">
        <v>43616.427083333336</v>
      </c>
      <c r="F234" t="s">
        <v>16</v>
      </c>
      <c r="G234" t="s">
        <v>17</v>
      </c>
      <c r="H234">
        <v>30</v>
      </c>
      <c r="I234" t="s">
        <v>21</v>
      </c>
      <c r="J234" s="2">
        <v>43616</v>
      </c>
      <c r="K234" s="3">
        <v>0.42708333333333331</v>
      </c>
      <c r="L234" s="3">
        <f t="shared" si="27"/>
        <v>0.43055555555555552</v>
      </c>
      <c r="M234" s="3">
        <v>0.44791666666666669</v>
      </c>
      <c r="N234" t="str">
        <f t="shared" si="28"/>
        <v>Yes</v>
      </c>
      <c r="O234">
        <f t="shared" si="29"/>
        <v>9</v>
      </c>
      <c r="P234">
        <f t="shared" si="30"/>
        <v>18</v>
      </c>
      <c r="Q234">
        <f t="shared" si="31"/>
        <v>50</v>
      </c>
      <c r="R234" t="str">
        <f t="shared" si="34"/>
        <v>Other</v>
      </c>
      <c r="S234">
        <f t="shared" si="32"/>
        <v>18</v>
      </c>
      <c r="T234" t="str">
        <f t="shared" si="33"/>
        <v>Helsinki</v>
      </c>
      <c r="U234" t="str">
        <f t="shared" si="35"/>
        <v>Other</v>
      </c>
    </row>
    <row r="235" spans="1:21" x14ac:dyDescent="0.35">
      <c r="A235" t="s">
        <v>22</v>
      </c>
      <c r="B235" t="s">
        <v>392</v>
      </c>
      <c r="C235" t="s">
        <v>286</v>
      </c>
      <c r="D235" t="s">
        <v>393</v>
      </c>
      <c r="E235" s="1">
        <v>43616.427083333336</v>
      </c>
      <c r="F235" t="s">
        <v>16</v>
      </c>
      <c r="G235" t="s">
        <v>17</v>
      </c>
      <c r="H235">
        <v>11</v>
      </c>
      <c r="I235" t="s">
        <v>18</v>
      </c>
      <c r="J235" s="2">
        <v>43616</v>
      </c>
      <c r="K235" s="3">
        <v>0.42708333333333331</v>
      </c>
      <c r="L235" s="3">
        <f t="shared" si="27"/>
        <v>0.43055555555555552</v>
      </c>
      <c r="M235" s="3">
        <v>0.43472222222222223</v>
      </c>
      <c r="N235" t="str">
        <f t="shared" si="28"/>
        <v>No</v>
      </c>
      <c r="O235">
        <f t="shared" si="29"/>
        <v>10</v>
      </c>
      <c r="P235">
        <f t="shared" si="30"/>
        <v>22</v>
      </c>
      <c r="Q235">
        <f t="shared" si="31"/>
        <v>45.45</v>
      </c>
      <c r="R235" t="str">
        <f t="shared" si="34"/>
        <v>Other</v>
      </c>
      <c r="S235">
        <f t="shared" si="32"/>
        <v>5</v>
      </c>
      <c r="T235" t="str">
        <f t="shared" si="33"/>
        <v>Vancouver</v>
      </c>
      <c r="U235" t="str">
        <f t="shared" si="35"/>
        <v>Other</v>
      </c>
    </row>
    <row r="236" spans="1:21" x14ac:dyDescent="0.35">
      <c r="A236" t="s">
        <v>22</v>
      </c>
      <c r="B236" t="s">
        <v>38</v>
      </c>
      <c r="C236" t="s">
        <v>28</v>
      </c>
      <c r="D236" t="s">
        <v>394</v>
      </c>
      <c r="E236" s="1">
        <v>43616.347222222219</v>
      </c>
      <c r="F236" t="s">
        <v>16</v>
      </c>
      <c r="G236" t="s">
        <v>17</v>
      </c>
      <c r="H236">
        <v>16</v>
      </c>
      <c r="I236" t="s">
        <v>18</v>
      </c>
      <c r="J236" s="2">
        <v>43616</v>
      </c>
      <c r="K236" s="3">
        <v>0.34722222222222227</v>
      </c>
      <c r="L236" s="3">
        <f t="shared" si="27"/>
        <v>0.34722222222222221</v>
      </c>
      <c r="M236" s="3">
        <v>0.35833333333333334</v>
      </c>
      <c r="N236" t="str">
        <f t="shared" si="28"/>
        <v>No</v>
      </c>
      <c r="O236">
        <f t="shared" si="29"/>
        <v>520</v>
      </c>
      <c r="P236">
        <f t="shared" si="30"/>
        <v>1663</v>
      </c>
      <c r="Q236">
        <f t="shared" si="31"/>
        <v>31.27</v>
      </c>
      <c r="R236" t="str">
        <f t="shared" si="34"/>
        <v>Ryanair</v>
      </c>
      <c r="S236">
        <f t="shared" si="32"/>
        <v>92</v>
      </c>
      <c r="T236" t="str">
        <f t="shared" si="33"/>
        <v>London</v>
      </c>
      <c r="U236" t="str">
        <f t="shared" si="35"/>
        <v>London</v>
      </c>
    </row>
    <row r="237" spans="1:21" x14ac:dyDescent="0.35">
      <c r="A237" t="s">
        <v>22</v>
      </c>
      <c r="B237" t="s">
        <v>237</v>
      </c>
      <c r="C237" t="s">
        <v>99</v>
      </c>
      <c r="D237" t="s">
        <v>395</v>
      </c>
      <c r="E237" s="1">
        <v>43616.357638888891</v>
      </c>
      <c r="F237" t="s">
        <v>16</v>
      </c>
      <c r="G237" t="s">
        <v>17</v>
      </c>
      <c r="H237">
        <v>10</v>
      </c>
      <c r="I237" t="s">
        <v>18</v>
      </c>
      <c r="J237" s="2">
        <v>43616</v>
      </c>
      <c r="K237" s="3">
        <v>0.3576388888888889</v>
      </c>
      <c r="L237" s="3">
        <f t="shared" si="27"/>
        <v>0.3611111111111111</v>
      </c>
      <c r="M237" s="3">
        <v>0.36458333333333331</v>
      </c>
      <c r="N237" t="str">
        <f t="shared" si="28"/>
        <v>No</v>
      </c>
      <c r="O237">
        <f t="shared" si="29"/>
        <v>20</v>
      </c>
      <c r="P237">
        <f t="shared" si="30"/>
        <v>90</v>
      </c>
      <c r="Q237">
        <f t="shared" si="31"/>
        <v>22.22</v>
      </c>
      <c r="R237" t="str">
        <f t="shared" si="34"/>
        <v>Other</v>
      </c>
      <c r="S237">
        <f t="shared" si="32"/>
        <v>31</v>
      </c>
      <c r="T237" t="str">
        <f t="shared" si="33"/>
        <v>Cardiff</v>
      </c>
      <c r="U237" t="str">
        <f t="shared" si="35"/>
        <v>Other</v>
      </c>
    </row>
    <row r="238" spans="1:21" x14ac:dyDescent="0.35">
      <c r="A238" t="s">
        <v>12</v>
      </c>
      <c r="B238" t="s">
        <v>61</v>
      </c>
      <c r="C238" t="s">
        <v>14</v>
      </c>
      <c r="D238" t="s">
        <v>396</v>
      </c>
      <c r="E238" s="1">
        <v>43616.361111111109</v>
      </c>
      <c r="F238" t="s">
        <v>16</v>
      </c>
      <c r="G238" t="s">
        <v>17</v>
      </c>
      <c r="H238">
        <v>7</v>
      </c>
      <c r="I238" t="s">
        <v>26</v>
      </c>
      <c r="J238" s="2">
        <v>43616</v>
      </c>
      <c r="K238" s="3">
        <v>0.3611111111111111</v>
      </c>
      <c r="L238" s="3">
        <f t="shared" si="27"/>
        <v>0.3611111111111111</v>
      </c>
      <c r="M238" s="3">
        <v>0.3659722222222222</v>
      </c>
      <c r="N238" t="str">
        <f t="shared" si="28"/>
        <v>No</v>
      </c>
      <c r="O238">
        <f t="shared" si="29"/>
        <v>566</v>
      </c>
      <c r="P238">
        <f t="shared" si="30"/>
        <v>2020</v>
      </c>
      <c r="Q238">
        <f t="shared" si="31"/>
        <v>28.02</v>
      </c>
      <c r="R238" t="str">
        <f t="shared" si="34"/>
        <v>Aer Lingus</v>
      </c>
      <c r="S238">
        <f t="shared" si="32"/>
        <v>171</v>
      </c>
      <c r="T238" t="str">
        <f t="shared" si="33"/>
        <v>London</v>
      </c>
      <c r="U238" t="str">
        <f t="shared" si="35"/>
        <v>London</v>
      </c>
    </row>
    <row r="239" spans="1:21" x14ac:dyDescent="0.35">
      <c r="A239" t="s">
        <v>22</v>
      </c>
      <c r="B239" t="s">
        <v>139</v>
      </c>
      <c r="C239" t="s">
        <v>77</v>
      </c>
      <c r="D239" t="s">
        <v>397</v>
      </c>
      <c r="E239" s="1">
        <v>43616.361111111109</v>
      </c>
      <c r="F239" t="s">
        <v>16</v>
      </c>
      <c r="G239" t="s">
        <v>17</v>
      </c>
      <c r="H239">
        <v>27</v>
      </c>
      <c r="I239" t="s">
        <v>46</v>
      </c>
      <c r="J239" s="2">
        <v>43616</v>
      </c>
      <c r="K239" s="3">
        <v>0.3611111111111111</v>
      </c>
      <c r="L239" s="3">
        <f t="shared" si="27"/>
        <v>0.3611111111111111</v>
      </c>
      <c r="M239" s="3">
        <v>0.37986111111111115</v>
      </c>
      <c r="N239" t="str">
        <f t="shared" si="28"/>
        <v>Yes</v>
      </c>
      <c r="O239">
        <f t="shared" si="29"/>
        <v>40</v>
      </c>
      <c r="P239">
        <f t="shared" si="30"/>
        <v>143</v>
      </c>
      <c r="Q239">
        <f t="shared" si="31"/>
        <v>27.97</v>
      </c>
      <c r="R239" t="str">
        <f t="shared" si="34"/>
        <v>British Airways</v>
      </c>
      <c r="S239">
        <f t="shared" si="32"/>
        <v>154</v>
      </c>
      <c r="T239" t="str">
        <f t="shared" si="33"/>
        <v>London</v>
      </c>
      <c r="U239" t="str">
        <f t="shared" si="35"/>
        <v>London</v>
      </c>
    </row>
    <row r="240" spans="1:21" x14ac:dyDescent="0.35">
      <c r="A240" t="s">
        <v>22</v>
      </c>
      <c r="B240" t="s">
        <v>50</v>
      </c>
      <c r="C240" t="s">
        <v>96</v>
      </c>
      <c r="D240" t="s">
        <v>398</v>
      </c>
      <c r="E240" s="1">
        <v>43616.368055555555</v>
      </c>
      <c r="F240" t="s">
        <v>16</v>
      </c>
      <c r="G240" t="s">
        <v>17</v>
      </c>
      <c r="H240">
        <v>13</v>
      </c>
      <c r="I240" t="s">
        <v>18</v>
      </c>
      <c r="J240" s="2">
        <v>43616</v>
      </c>
      <c r="K240" s="3">
        <v>0.36805555555555558</v>
      </c>
      <c r="L240" s="3">
        <f t="shared" si="27"/>
        <v>0.36805555555555552</v>
      </c>
      <c r="M240" s="3">
        <v>0.37708333333333338</v>
      </c>
      <c r="N240" t="str">
        <f t="shared" si="28"/>
        <v>No</v>
      </c>
      <c r="O240">
        <f t="shared" si="29"/>
        <v>50</v>
      </c>
      <c r="P240">
        <f t="shared" si="30"/>
        <v>97</v>
      </c>
      <c r="Q240">
        <f t="shared" si="31"/>
        <v>51.55</v>
      </c>
      <c r="R240" t="str">
        <f t="shared" si="34"/>
        <v>Other</v>
      </c>
      <c r="S240">
        <f t="shared" si="32"/>
        <v>222</v>
      </c>
      <c r="T240" t="str">
        <f t="shared" si="33"/>
        <v>Amsterdam</v>
      </c>
      <c r="U240" t="str">
        <f t="shared" si="35"/>
        <v>Amsterdam</v>
      </c>
    </row>
    <row r="241" spans="1:21" x14ac:dyDescent="0.35">
      <c r="A241" t="s">
        <v>22</v>
      </c>
      <c r="B241" t="s">
        <v>315</v>
      </c>
      <c r="C241" t="s">
        <v>354</v>
      </c>
      <c r="D241" t="s">
        <v>399</v>
      </c>
      <c r="E241" s="1">
        <v>43616.371527777781</v>
      </c>
      <c r="F241" t="s">
        <v>16</v>
      </c>
      <c r="G241" t="s">
        <v>17</v>
      </c>
      <c r="H241">
        <v>5</v>
      </c>
      <c r="I241" t="s">
        <v>26</v>
      </c>
      <c r="J241" s="2">
        <v>43616</v>
      </c>
      <c r="K241" s="3">
        <v>0.37152777777777773</v>
      </c>
      <c r="L241" s="3">
        <f t="shared" si="27"/>
        <v>0.375</v>
      </c>
      <c r="M241" s="3">
        <v>0.375</v>
      </c>
      <c r="N241" t="str">
        <f t="shared" si="28"/>
        <v>No</v>
      </c>
      <c r="O241">
        <f t="shared" si="29"/>
        <v>14</v>
      </c>
      <c r="P241">
        <f t="shared" si="30"/>
        <v>37</v>
      </c>
      <c r="Q241">
        <f t="shared" si="31"/>
        <v>37.840000000000003</v>
      </c>
      <c r="R241" t="str">
        <f t="shared" si="34"/>
        <v>Other</v>
      </c>
      <c r="S241">
        <f t="shared" si="32"/>
        <v>25</v>
      </c>
      <c r="T241" t="str">
        <f t="shared" si="33"/>
        <v>Geneva</v>
      </c>
      <c r="U241" t="str">
        <f t="shared" si="35"/>
        <v>Other</v>
      </c>
    </row>
    <row r="242" spans="1:21" x14ac:dyDescent="0.35">
      <c r="A242" t="s">
        <v>22</v>
      </c>
      <c r="B242" t="s">
        <v>106</v>
      </c>
      <c r="C242" t="s">
        <v>28</v>
      </c>
      <c r="D242" t="s">
        <v>400</v>
      </c>
      <c r="E242" s="1">
        <v>43616.371527777781</v>
      </c>
      <c r="F242" t="s">
        <v>16</v>
      </c>
      <c r="G242" t="s">
        <v>17</v>
      </c>
      <c r="H242">
        <v>27</v>
      </c>
      <c r="I242" t="s">
        <v>46</v>
      </c>
      <c r="J242" s="2">
        <v>43616</v>
      </c>
      <c r="K242" s="3">
        <v>0.37152777777777773</v>
      </c>
      <c r="L242" s="3">
        <f t="shared" si="27"/>
        <v>0.375</v>
      </c>
      <c r="M242" s="3">
        <v>0.39027777777777778</v>
      </c>
      <c r="N242" t="str">
        <f t="shared" si="28"/>
        <v>Yes</v>
      </c>
      <c r="O242">
        <f t="shared" si="29"/>
        <v>520</v>
      </c>
      <c r="P242">
        <f t="shared" si="30"/>
        <v>1663</v>
      </c>
      <c r="Q242">
        <f t="shared" si="31"/>
        <v>31.27</v>
      </c>
      <c r="R242" t="str">
        <f t="shared" si="34"/>
        <v>Ryanair</v>
      </c>
      <c r="S242">
        <f t="shared" si="32"/>
        <v>28</v>
      </c>
      <c r="T242" t="str">
        <f t="shared" si="33"/>
        <v>London</v>
      </c>
      <c r="U242" t="str">
        <f t="shared" si="35"/>
        <v>Other</v>
      </c>
    </row>
    <row r="243" spans="1:21" x14ac:dyDescent="0.35">
      <c r="A243" t="s">
        <v>12</v>
      </c>
      <c r="B243" t="s">
        <v>156</v>
      </c>
      <c r="C243" t="s">
        <v>14</v>
      </c>
      <c r="D243" t="s">
        <v>401</v>
      </c>
      <c r="E243" s="1">
        <v>43616.375</v>
      </c>
      <c r="F243" t="s">
        <v>16</v>
      </c>
      <c r="G243" t="s">
        <v>17</v>
      </c>
      <c r="H243">
        <v>15</v>
      </c>
      <c r="I243" t="s">
        <v>18</v>
      </c>
      <c r="J243" s="2">
        <v>43616</v>
      </c>
      <c r="K243" s="3">
        <v>0.375</v>
      </c>
      <c r="L243" s="3">
        <f t="shared" si="27"/>
        <v>0.375</v>
      </c>
      <c r="M243" s="3">
        <v>0.38541666666666669</v>
      </c>
      <c r="N243" t="str">
        <f t="shared" si="28"/>
        <v>No</v>
      </c>
      <c r="O243">
        <f t="shared" si="29"/>
        <v>566</v>
      </c>
      <c r="P243">
        <f t="shared" si="30"/>
        <v>2020</v>
      </c>
      <c r="Q243">
        <f t="shared" si="31"/>
        <v>28.02</v>
      </c>
      <c r="R243" t="str">
        <f t="shared" si="34"/>
        <v>Aer Lingus</v>
      </c>
      <c r="S243">
        <f t="shared" si="32"/>
        <v>25</v>
      </c>
      <c r="T243" t="str">
        <f t="shared" si="33"/>
        <v>Isle Of Man</v>
      </c>
      <c r="U243" t="str">
        <f t="shared" si="35"/>
        <v>Other</v>
      </c>
    </row>
    <row r="244" spans="1:21" x14ac:dyDescent="0.35">
      <c r="A244" t="s">
        <v>22</v>
      </c>
      <c r="B244" t="s">
        <v>402</v>
      </c>
      <c r="C244" t="s">
        <v>403</v>
      </c>
      <c r="D244" t="s">
        <v>404</v>
      </c>
      <c r="E244" s="1">
        <v>43616.375</v>
      </c>
      <c r="F244" t="s">
        <v>16</v>
      </c>
      <c r="G244" t="s">
        <v>17</v>
      </c>
      <c r="H244">
        <v>10</v>
      </c>
      <c r="I244" t="s">
        <v>18</v>
      </c>
      <c r="J244" s="2">
        <v>43616</v>
      </c>
      <c r="K244" s="3">
        <v>0.375</v>
      </c>
      <c r="L244" s="3">
        <f t="shared" si="27"/>
        <v>0.375</v>
      </c>
      <c r="M244" s="3">
        <v>0.38194444444444442</v>
      </c>
      <c r="N244" t="str">
        <f t="shared" si="28"/>
        <v>No</v>
      </c>
      <c r="O244">
        <f t="shared" si="29"/>
        <v>2</v>
      </c>
      <c r="P244">
        <f t="shared" si="30"/>
        <v>8</v>
      </c>
      <c r="Q244">
        <f t="shared" si="31"/>
        <v>25</v>
      </c>
      <c r="R244" t="str">
        <f t="shared" si="34"/>
        <v>Other</v>
      </c>
      <c r="S244">
        <f t="shared" si="32"/>
        <v>8</v>
      </c>
      <c r="T244" t="str">
        <f t="shared" si="33"/>
        <v>Halifax</v>
      </c>
      <c r="U244" t="str">
        <f t="shared" si="35"/>
        <v>Other</v>
      </c>
    </row>
    <row r="245" spans="1:21" x14ac:dyDescent="0.35">
      <c r="A245" t="s">
        <v>22</v>
      </c>
      <c r="B245" t="s">
        <v>405</v>
      </c>
      <c r="C245" t="s">
        <v>99</v>
      </c>
      <c r="D245" t="s">
        <v>406</v>
      </c>
      <c r="E245" s="1">
        <v>43616.378472222219</v>
      </c>
      <c r="F245" t="s">
        <v>16</v>
      </c>
      <c r="G245" t="s">
        <v>17</v>
      </c>
      <c r="H245">
        <v>5</v>
      </c>
      <c r="I245" t="s">
        <v>26</v>
      </c>
      <c r="J245" s="2">
        <v>43616</v>
      </c>
      <c r="K245" s="3">
        <v>0.37847222222222227</v>
      </c>
      <c r="L245" s="3">
        <f t="shared" si="27"/>
        <v>0.38194444444444442</v>
      </c>
      <c r="M245" s="3">
        <v>0.38194444444444442</v>
      </c>
      <c r="N245" t="str">
        <f t="shared" si="28"/>
        <v>No</v>
      </c>
      <c r="O245">
        <f t="shared" si="29"/>
        <v>20</v>
      </c>
      <c r="P245">
        <f t="shared" si="30"/>
        <v>90</v>
      </c>
      <c r="Q245">
        <f t="shared" si="31"/>
        <v>22.22</v>
      </c>
      <c r="R245" t="str">
        <f t="shared" si="34"/>
        <v>Other</v>
      </c>
      <c r="S245">
        <f t="shared" si="32"/>
        <v>9</v>
      </c>
      <c r="T245" t="str">
        <f t="shared" si="33"/>
        <v>Doncaster</v>
      </c>
      <c r="U245" t="str">
        <f t="shared" si="35"/>
        <v>Other</v>
      </c>
    </row>
    <row r="246" spans="1:21" x14ac:dyDescent="0.35">
      <c r="A246" t="s">
        <v>22</v>
      </c>
      <c r="B246" t="s">
        <v>42</v>
      </c>
      <c r="C246" t="s">
        <v>77</v>
      </c>
      <c r="D246" t="s">
        <v>407</v>
      </c>
      <c r="E246" s="1">
        <v>43616.381944444445</v>
      </c>
      <c r="F246" t="s">
        <v>16</v>
      </c>
      <c r="G246" t="s">
        <v>17</v>
      </c>
      <c r="H246">
        <v>9</v>
      </c>
      <c r="I246" t="s">
        <v>26</v>
      </c>
      <c r="J246" s="2">
        <v>43616</v>
      </c>
      <c r="K246" s="3">
        <v>0.38194444444444442</v>
      </c>
      <c r="L246" s="3">
        <f t="shared" si="27"/>
        <v>0.38194444444444442</v>
      </c>
      <c r="M246" s="3">
        <v>0.38819444444444445</v>
      </c>
      <c r="N246" t="str">
        <f t="shared" si="28"/>
        <v>No</v>
      </c>
      <c r="O246">
        <f t="shared" si="29"/>
        <v>40</v>
      </c>
      <c r="P246">
        <f t="shared" si="30"/>
        <v>143</v>
      </c>
      <c r="Q246">
        <f t="shared" si="31"/>
        <v>27.97</v>
      </c>
      <c r="R246" t="str">
        <f t="shared" si="34"/>
        <v>British Airways</v>
      </c>
      <c r="S246">
        <f t="shared" si="32"/>
        <v>238</v>
      </c>
      <c r="T246" t="str">
        <f t="shared" si="33"/>
        <v>London</v>
      </c>
      <c r="U246" t="str">
        <f t="shared" si="35"/>
        <v>London</v>
      </c>
    </row>
    <row r="247" spans="1:21" x14ac:dyDescent="0.35">
      <c r="A247" t="s">
        <v>22</v>
      </c>
      <c r="B247" t="s">
        <v>54</v>
      </c>
      <c r="C247" t="s">
        <v>130</v>
      </c>
      <c r="D247" t="s">
        <v>408</v>
      </c>
      <c r="E247" s="1">
        <v>43616.381944444445</v>
      </c>
      <c r="F247" t="s">
        <v>16</v>
      </c>
      <c r="G247" t="s">
        <v>17</v>
      </c>
      <c r="H247">
        <v>1</v>
      </c>
      <c r="I247" t="s">
        <v>26</v>
      </c>
      <c r="J247" s="2">
        <v>43616</v>
      </c>
      <c r="K247" s="3">
        <v>0.38194444444444442</v>
      </c>
      <c r="L247" s="3">
        <f t="shared" si="27"/>
        <v>0.38194444444444442</v>
      </c>
      <c r="M247" s="3">
        <v>0.38263888888888892</v>
      </c>
      <c r="N247" t="str">
        <f t="shared" si="28"/>
        <v>No</v>
      </c>
      <c r="O247">
        <f t="shared" si="29"/>
        <v>17</v>
      </c>
      <c r="P247">
        <f t="shared" si="30"/>
        <v>80</v>
      </c>
      <c r="Q247">
        <f t="shared" si="31"/>
        <v>21.25</v>
      </c>
      <c r="R247" t="str">
        <f t="shared" si="34"/>
        <v>Other</v>
      </c>
      <c r="S247">
        <f t="shared" si="32"/>
        <v>101</v>
      </c>
      <c r="T247" t="str">
        <f t="shared" si="33"/>
        <v>Frankfurt</v>
      </c>
      <c r="U247" t="str">
        <f t="shared" si="35"/>
        <v>Frankfurt</v>
      </c>
    </row>
    <row r="248" spans="1:21" x14ac:dyDescent="0.35">
      <c r="A248" t="s">
        <v>22</v>
      </c>
      <c r="B248" t="s">
        <v>409</v>
      </c>
      <c r="C248" t="s">
        <v>410</v>
      </c>
      <c r="D248" t="s">
        <v>411</v>
      </c>
      <c r="E248" s="1">
        <v>43616.385416666664</v>
      </c>
      <c r="F248" t="s">
        <v>16</v>
      </c>
      <c r="G248" t="s">
        <v>17</v>
      </c>
      <c r="H248">
        <v>35</v>
      </c>
      <c r="I248" t="s">
        <v>21</v>
      </c>
      <c r="J248" s="2">
        <v>43616</v>
      </c>
      <c r="K248" s="3">
        <v>0.38541666666666669</v>
      </c>
      <c r="L248" s="3">
        <f t="shared" si="27"/>
        <v>0.38888888888888884</v>
      </c>
      <c r="M248" s="3">
        <v>0.40972222222222227</v>
      </c>
      <c r="N248" t="str">
        <f t="shared" si="28"/>
        <v>Yes</v>
      </c>
      <c r="O248">
        <f t="shared" si="29"/>
        <v>3</v>
      </c>
      <c r="P248">
        <f t="shared" si="30"/>
        <v>11</v>
      </c>
      <c r="Q248">
        <f t="shared" si="31"/>
        <v>27.27</v>
      </c>
      <c r="R248" t="str">
        <f t="shared" si="34"/>
        <v>Other</v>
      </c>
      <c r="S248">
        <f t="shared" si="32"/>
        <v>25</v>
      </c>
      <c r="T248" t="str">
        <f t="shared" si="33"/>
        <v>Riga</v>
      </c>
      <c r="U248" t="str">
        <f t="shared" si="35"/>
        <v>Other</v>
      </c>
    </row>
    <row r="249" spans="1:21" x14ac:dyDescent="0.35">
      <c r="A249" t="s">
        <v>22</v>
      </c>
      <c r="B249" t="s">
        <v>409</v>
      </c>
      <c r="C249" t="s">
        <v>28</v>
      </c>
      <c r="D249" t="s">
        <v>412</v>
      </c>
      <c r="E249" s="1">
        <v>43616.305555555555</v>
      </c>
      <c r="F249" t="s">
        <v>16</v>
      </c>
      <c r="G249" t="s">
        <v>17</v>
      </c>
      <c r="H249">
        <v>13</v>
      </c>
      <c r="I249" t="s">
        <v>18</v>
      </c>
      <c r="J249" s="2">
        <v>43616</v>
      </c>
      <c r="K249" s="3">
        <v>0.30555555555555552</v>
      </c>
      <c r="L249" s="3">
        <f t="shared" si="27"/>
        <v>0.30555555555555552</v>
      </c>
      <c r="M249" s="3">
        <v>0.31458333333333333</v>
      </c>
      <c r="N249" t="str">
        <f t="shared" si="28"/>
        <v>No</v>
      </c>
      <c r="O249">
        <f t="shared" si="29"/>
        <v>520</v>
      </c>
      <c r="P249">
        <f t="shared" si="30"/>
        <v>1663</v>
      </c>
      <c r="Q249">
        <f t="shared" si="31"/>
        <v>31.27</v>
      </c>
      <c r="R249" t="str">
        <f t="shared" si="34"/>
        <v>Ryanair</v>
      </c>
      <c r="S249">
        <f t="shared" si="32"/>
        <v>25</v>
      </c>
      <c r="T249" t="str">
        <f t="shared" si="33"/>
        <v>Riga</v>
      </c>
      <c r="U249" t="str">
        <f t="shared" si="35"/>
        <v>Other</v>
      </c>
    </row>
    <row r="250" spans="1:21" x14ac:dyDescent="0.35">
      <c r="A250" t="s">
        <v>22</v>
      </c>
      <c r="B250" t="s">
        <v>134</v>
      </c>
      <c r="C250" t="s">
        <v>28</v>
      </c>
      <c r="D250" t="s">
        <v>413</v>
      </c>
      <c r="E250" s="1">
        <v>43616.305555555555</v>
      </c>
      <c r="F250" t="s">
        <v>16</v>
      </c>
      <c r="G250" t="s">
        <v>17</v>
      </c>
      <c r="H250">
        <v>15</v>
      </c>
      <c r="I250" t="s">
        <v>18</v>
      </c>
      <c r="J250" s="2">
        <v>43616</v>
      </c>
      <c r="K250" s="3">
        <v>0.30555555555555552</v>
      </c>
      <c r="L250" s="3">
        <f t="shared" si="27"/>
        <v>0.30555555555555552</v>
      </c>
      <c r="M250" s="3">
        <v>0.31597222222222221</v>
      </c>
      <c r="N250" t="str">
        <f t="shared" si="28"/>
        <v>No</v>
      </c>
      <c r="O250">
        <f t="shared" si="29"/>
        <v>520</v>
      </c>
      <c r="P250">
        <f t="shared" si="30"/>
        <v>1663</v>
      </c>
      <c r="Q250">
        <f t="shared" si="31"/>
        <v>31.27</v>
      </c>
      <c r="R250" t="str">
        <f t="shared" si="34"/>
        <v>Ryanair</v>
      </c>
      <c r="S250">
        <f t="shared" si="32"/>
        <v>57</v>
      </c>
      <c r="T250" t="str">
        <f t="shared" si="33"/>
        <v>Berlin</v>
      </c>
      <c r="U250" t="str">
        <f t="shared" si="35"/>
        <v>Other</v>
      </c>
    </row>
    <row r="251" spans="1:21" x14ac:dyDescent="0.35">
      <c r="A251" t="s">
        <v>22</v>
      </c>
      <c r="B251" t="s">
        <v>13</v>
      </c>
      <c r="C251" t="s">
        <v>28</v>
      </c>
      <c r="D251" t="s">
        <v>414</v>
      </c>
      <c r="E251" s="1">
        <v>43616.305555555555</v>
      </c>
      <c r="F251" t="s">
        <v>16</v>
      </c>
      <c r="G251" t="s">
        <v>17</v>
      </c>
      <c r="H251">
        <v>7</v>
      </c>
      <c r="I251" t="s">
        <v>26</v>
      </c>
      <c r="J251" s="2">
        <v>43616</v>
      </c>
      <c r="K251" s="3">
        <v>0.30555555555555552</v>
      </c>
      <c r="L251" s="3">
        <f t="shared" si="27"/>
        <v>0.30555555555555552</v>
      </c>
      <c r="M251" s="3">
        <v>0.31041666666666667</v>
      </c>
      <c r="N251" t="str">
        <f t="shared" si="28"/>
        <v>No</v>
      </c>
      <c r="O251">
        <f t="shared" si="29"/>
        <v>520</v>
      </c>
      <c r="P251">
        <f t="shared" si="30"/>
        <v>1663</v>
      </c>
      <c r="Q251">
        <f t="shared" si="31"/>
        <v>31.27</v>
      </c>
      <c r="R251" t="str">
        <f t="shared" si="34"/>
        <v>Ryanair</v>
      </c>
      <c r="S251">
        <f t="shared" si="32"/>
        <v>107</v>
      </c>
      <c r="T251" t="str">
        <f t="shared" si="33"/>
        <v>Glasgow</v>
      </c>
      <c r="U251" t="str">
        <f t="shared" si="35"/>
        <v>Glasgow</v>
      </c>
    </row>
    <row r="252" spans="1:21" x14ac:dyDescent="0.35">
      <c r="A252" t="s">
        <v>22</v>
      </c>
      <c r="B252" t="s">
        <v>187</v>
      </c>
      <c r="C252" t="s">
        <v>28</v>
      </c>
      <c r="D252" t="s">
        <v>415</v>
      </c>
      <c r="E252" s="1">
        <v>43616.305555555555</v>
      </c>
      <c r="F252" t="s">
        <v>16</v>
      </c>
      <c r="G252" t="s">
        <v>17</v>
      </c>
      <c r="H252">
        <v>18</v>
      </c>
      <c r="I252" t="s">
        <v>18</v>
      </c>
      <c r="J252" s="2">
        <v>43616</v>
      </c>
      <c r="K252" s="3">
        <v>0.30555555555555552</v>
      </c>
      <c r="L252" s="3">
        <f t="shared" si="27"/>
        <v>0.30555555555555552</v>
      </c>
      <c r="M252" s="3">
        <v>0.31805555555555554</v>
      </c>
      <c r="N252" t="str">
        <f t="shared" si="28"/>
        <v>No</v>
      </c>
      <c r="O252">
        <f t="shared" si="29"/>
        <v>520</v>
      </c>
      <c r="P252">
        <f t="shared" si="30"/>
        <v>1663</v>
      </c>
      <c r="Q252">
        <f t="shared" si="31"/>
        <v>31.27</v>
      </c>
      <c r="R252" t="str">
        <f t="shared" si="34"/>
        <v>Ryanair</v>
      </c>
      <c r="S252">
        <f t="shared" si="32"/>
        <v>30</v>
      </c>
      <c r="T252" t="str">
        <f t="shared" si="33"/>
        <v>Budapest</v>
      </c>
      <c r="U252" t="str">
        <f t="shared" si="35"/>
        <v>Other</v>
      </c>
    </row>
    <row r="253" spans="1:21" x14ac:dyDescent="0.35">
      <c r="A253" t="s">
        <v>12</v>
      </c>
      <c r="B253" t="s">
        <v>416</v>
      </c>
      <c r="C253" t="s">
        <v>14</v>
      </c>
      <c r="D253" t="s">
        <v>417</v>
      </c>
      <c r="E253" s="1">
        <v>43616.305555555555</v>
      </c>
      <c r="F253" t="s">
        <v>16</v>
      </c>
      <c r="G253" t="s">
        <v>17</v>
      </c>
      <c r="H253">
        <v>1</v>
      </c>
      <c r="I253" t="s">
        <v>26</v>
      </c>
      <c r="J253" s="2">
        <v>43616</v>
      </c>
      <c r="K253" s="3">
        <v>0.30555555555555552</v>
      </c>
      <c r="L253" s="3">
        <f t="shared" si="27"/>
        <v>0.30555555555555552</v>
      </c>
      <c r="M253" s="3">
        <v>0.30624999999999997</v>
      </c>
      <c r="N253" t="str">
        <f t="shared" si="28"/>
        <v>No</v>
      </c>
      <c r="O253">
        <f t="shared" si="29"/>
        <v>566</v>
      </c>
      <c r="P253">
        <f t="shared" si="30"/>
        <v>2020</v>
      </c>
      <c r="Q253">
        <f t="shared" si="31"/>
        <v>28.02</v>
      </c>
      <c r="R253" t="str">
        <f t="shared" si="34"/>
        <v>Aer Lingus</v>
      </c>
      <c r="S253">
        <f t="shared" si="32"/>
        <v>17</v>
      </c>
      <c r="T253" t="str">
        <f t="shared" si="33"/>
        <v>Dubrovnik</v>
      </c>
      <c r="U253" t="str">
        <f t="shared" si="35"/>
        <v>Other</v>
      </c>
    </row>
    <row r="254" spans="1:21" x14ac:dyDescent="0.35">
      <c r="A254" t="s">
        <v>22</v>
      </c>
      <c r="B254" t="s">
        <v>139</v>
      </c>
      <c r="C254" t="s">
        <v>77</v>
      </c>
      <c r="D254" t="s">
        <v>418</v>
      </c>
      <c r="E254" s="1">
        <v>43616.305555555555</v>
      </c>
      <c r="F254" t="s">
        <v>16</v>
      </c>
      <c r="G254" t="s">
        <v>17</v>
      </c>
      <c r="H254">
        <v>126</v>
      </c>
      <c r="I254" t="s">
        <v>21</v>
      </c>
      <c r="J254" s="2">
        <v>43616</v>
      </c>
      <c r="K254" s="3">
        <v>0.30555555555555552</v>
      </c>
      <c r="L254" s="3">
        <f t="shared" si="27"/>
        <v>0.30555555555555552</v>
      </c>
      <c r="M254" s="3">
        <v>0.39305555555555555</v>
      </c>
      <c r="N254" t="str">
        <f t="shared" si="28"/>
        <v>Yes</v>
      </c>
      <c r="O254">
        <f t="shared" si="29"/>
        <v>40</v>
      </c>
      <c r="P254">
        <f t="shared" si="30"/>
        <v>143</v>
      </c>
      <c r="Q254">
        <f t="shared" si="31"/>
        <v>27.97</v>
      </c>
      <c r="R254" t="str">
        <f t="shared" si="34"/>
        <v>British Airways</v>
      </c>
      <c r="S254">
        <f t="shared" si="32"/>
        <v>154</v>
      </c>
      <c r="T254" t="str">
        <f t="shared" si="33"/>
        <v>London</v>
      </c>
      <c r="U254" t="str">
        <f t="shared" si="35"/>
        <v>London</v>
      </c>
    </row>
    <row r="255" spans="1:21" x14ac:dyDescent="0.35">
      <c r="A255" t="s">
        <v>12</v>
      </c>
      <c r="B255" t="s">
        <v>199</v>
      </c>
      <c r="C255" t="s">
        <v>14</v>
      </c>
      <c r="D255" t="s">
        <v>419</v>
      </c>
      <c r="E255" s="1">
        <v>43616.3125</v>
      </c>
      <c r="F255" t="s">
        <v>16</v>
      </c>
      <c r="G255" t="s">
        <v>17</v>
      </c>
      <c r="H255">
        <v>13</v>
      </c>
      <c r="I255" t="s">
        <v>18</v>
      </c>
      <c r="J255" s="2">
        <v>43616</v>
      </c>
      <c r="K255" s="3">
        <v>0.3125</v>
      </c>
      <c r="L255" s="3">
        <f t="shared" si="27"/>
        <v>0.3125</v>
      </c>
      <c r="M255" s="3">
        <v>0.3215277777777778</v>
      </c>
      <c r="N255" t="str">
        <f t="shared" si="28"/>
        <v>No</v>
      </c>
      <c r="O255">
        <f t="shared" si="29"/>
        <v>566</v>
      </c>
      <c r="P255">
        <f t="shared" si="30"/>
        <v>2020</v>
      </c>
      <c r="Q255">
        <f t="shared" si="31"/>
        <v>28.02</v>
      </c>
      <c r="R255" t="str">
        <f t="shared" si="34"/>
        <v>Aer Lingus</v>
      </c>
      <c r="S255">
        <f t="shared" si="32"/>
        <v>51</v>
      </c>
      <c r="T255" t="str">
        <f t="shared" si="33"/>
        <v>Lanzarote</v>
      </c>
      <c r="U255" t="str">
        <f t="shared" si="35"/>
        <v>Other</v>
      </c>
    </row>
    <row r="256" spans="1:21" x14ac:dyDescent="0.35">
      <c r="A256" t="s">
        <v>12</v>
      </c>
      <c r="B256" t="s">
        <v>42</v>
      </c>
      <c r="C256" t="s">
        <v>14</v>
      </c>
      <c r="D256" t="s">
        <v>420</v>
      </c>
      <c r="E256" s="1">
        <v>43616.3125</v>
      </c>
      <c r="F256" t="s">
        <v>16</v>
      </c>
      <c r="G256" t="s">
        <v>17</v>
      </c>
      <c r="H256">
        <v>8</v>
      </c>
      <c r="I256" t="s">
        <v>26</v>
      </c>
      <c r="J256" s="2">
        <v>43616</v>
      </c>
      <c r="K256" s="3">
        <v>0.3125</v>
      </c>
      <c r="L256" s="3">
        <f t="shared" si="27"/>
        <v>0.3125</v>
      </c>
      <c r="M256" s="3">
        <v>0.31805555555555554</v>
      </c>
      <c r="N256" t="str">
        <f t="shared" si="28"/>
        <v>No</v>
      </c>
      <c r="O256">
        <f t="shared" si="29"/>
        <v>566</v>
      </c>
      <c r="P256">
        <f t="shared" si="30"/>
        <v>2020</v>
      </c>
      <c r="Q256">
        <f t="shared" si="31"/>
        <v>28.02</v>
      </c>
      <c r="R256" t="str">
        <f t="shared" si="34"/>
        <v>Aer Lingus</v>
      </c>
      <c r="S256">
        <f t="shared" si="32"/>
        <v>238</v>
      </c>
      <c r="T256" t="str">
        <f t="shared" si="33"/>
        <v>London</v>
      </c>
      <c r="U256" t="str">
        <f t="shared" si="35"/>
        <v>London</v>
      </c>
    </row>
    <row r="257" spans="1:21" x14ac:dyDescent="0.35">
      <c r="A257" t="s">
        <v>12</v>
      </c>
      <c r="B257" t="s">
        <v>139</v>
      </c>
      <c r="C257" t="s">
        <v>14</v>
      </c>
      <c r="D257" t="s">
        <v>421</v>
      </c>
      <c r="E257" s="1">
        <v>43616.3125</v>
      </c>
      <c r="F257" t="s">
        <v>16</v>
      </c>
      <c r="G257" t="s">
        <v>17</v>
      </c>
      <c r="H257">
        <v>8</v>
      </c>
      <c r="I257" t="s">
        <v>26</v>
      </c>
      <c r="J257" s="2">
        <v>43616</v>
      </c>
      <c r="K257" s="3">
        <v>0.3125</v>
      </c>
      <c r="L257" s="3">
        <f t="shared" si="27"/>
        <v>0.3125</v>
      </c>
      <c r="M257" s="3">
        <v>0.31805555555555554</v>
      </c>
      <c r="N257" t="str">
        <f t="shared" si="28"/>
        <v>No</v>
      </c>
      <c r="O257">
        <f t="shared" si="29"/>
        <v>566</v>
      </c>
      <c r="P257">
        <f t="shared" si="30"/>
        <v>2020</v>
      </c>
      <c r="Q257">
        <f t="shared" si="31"/>
        <v>28.02</v>
      </c>
      <c r="R257" t="str">
        <f t="shared" si="34"/>
        <v>Aer Lingus</v>
      </c>
      <c r="S257">
        <f t="shared" si="32"/>
        <v>154</v>
      </c>
      <c r="T257" t="str">
        <f t="shared" si="33"/>
        <v>London</v>
      </c>
      <c r="U257" t="str">
        <f t="shared" si="35"/>
        <v>London</v>
      </c>
    </row>
    <row r="258" spans="1:21" x14ac:dyDescent="0.35">
      <c r="A258" t="s">
        <v>22</v>
      </c>
      <c r="B258" t="s">
        <v>54</v>
      </c>
      <c r="C258" t="s">
        <v>28</v>
      </c>
      <c r="D258" t="s">
        <v>422</v>
      </c>
      <c r="E258" s="1">
        <v>43616.315972222219</v>
      </c>
      <c r="F258" t="s">
        <v>16</v>
      </c>
      <c r="G258" t="s">
        <v>17</v>
      </c>
      <c r="H258">
        <v>13</v>
      </c>
      <c r="I258" t="s">
        <v>18</v>
      </c>
      <c r="J258" s="2">
        <v>43616</v>
      </c>
      <c r="K258" s="3">
        <v>0.31597222222222221</v>
      </c>
      <c r="L258" s="3">
        <f t="shared" ref="L258:L321" si="36">MROUND(K258,"0:10")</f>
        <v>0.31944444444444442</v>
      </c>
      <c r="M258" s="3">
        <v>0.32500000000000001</v>
      </c>
      <c r="N258" t="str">
        <f t="shared" ref="N258:N321" si="37">IF(H258&gt;20, "Yes", "No")</f>
        <v>No</v>
      </c>
      <c r="O258">
        <f t="shared" ref="O258:O321" si="38">COUNTIFS($C$2:$C$4851,C258,$N$2:$N$4851,"Yes")</f>
        <v>520</v>
      </c>
      <c r="P258">
        <f t="shared" ref="P258:P321" si="39">COUNTIF($C$2:$C$4851,C258)</f>
        <v>1663</v>
      </c>
      <c r="Q258">
        <f t="shared" ref="Q258:Q321" si="40">ROUND(O258/P258*100,2)</f>
        <v>31.27</v>
      </c>
      <c r="R258" t="str">
        <f t="shared" si="34"/>
        <v>Ryanair</v>
      </c>
      <c r="S258">
        <f t="shared" ref="S258:S321" si="41">COUNTIF($B$2:$B$4851,B258)</f>
        <v>101</v>
      </c>
      <c r="T258" t="str">
        <f t="shared" ref="T258:T321" si="42">IF(ISNUMBER(SEARCH("London",B258)), "London", B258)</f>
        <v>Frankfurt</v>
      </c>
      <c r="U258" t="str">
        <f t="shared" si="35"/>
        <v>Frankfurt</v>
      </c>
    </row>
    <row r="259" spans="1:21" x14ac:dyDescent="0.35">
      <c r="A259" t="s">
        <v>22</v>
      </c>
      <c r="B259" t="s">
        <v>61</v>
      </c>
      <c r="C259" t="s">
        <v>28</v>
      </c>
      <c r="D259" t="s">
        <v>423</v>
      </c>
      <c r="E259" s="1">
        <v>43616.315972222219</v>
      </c>
      <c r="F259" t="s">
        <v>16</v>
      </c>
      <c r="G259" t="s">
        <v>17</v>
      </c>
      <c r="H259">
        <v>14</v>
      </c>
      <c r="I259" t="s">
        <v>18</v>
      </c>
      <c r="J259" s="2">
        <v>43616</v>
      </c>
      <c r="K259" s="3">
        <v>0.31597222222222221</v>
      </c>
      <c r="L259" s="3">
        <f t="shared" si="36"/>
        <v>0.31944444444444442</v>
      </c>
      <c r="M259" s="3">
        <v>0.32569444444444445</v>
      </c>
      <c r="N259" t="str">
        <f t="shared" si="37"/>
        <v>No</v>
      </c>
      <c r="O259">
        <f t="shared" si="38"/>
        <v>520</v>
      </c>
      <c r="P259">
        <f t="shared" si="39"/>
        <v>1663</v>
      </c>
      <c r="Q259">
        <f t="shared" si="40"/>
        <v>31.27</v>
      </c>
      <c r="R259" t="str">
        <f t="shared" ref="R259:R322" si="43">IF(P259&gt;100, C259, "Other")</f>
        <v>Ryanair</v>
      </c>
      <c r="S259">
        <f t="shared" si="41"/>
        <v>171</v>
      </c>
      <c r="T259" t="str">
        <f t="shared" si="42"/>
        <v>London</v>
      </c>
      <c r="U259" t="str">
        <f t="shared" ref="U259:U322" si="44">IF(S259&gt;67, T259, "Other")</f>
        <v>London</v>
      </c>
    </row>
    <row r="260" spans="1:21" x14ac:dyDescent="0.35">
      <c r="A260" t="s">
        <v>12</v>
      </c>
      <c r="B260" t="s">
        <v>424</v>
      </c>
      <c r="C260" t="s">
        <v>14</v>
      </c>
      <c r="D260" t="s">
        <v>425</v>
      </c>
      <c r="E260" s="1">
        <v>43616.319444444445</v>
      </c>
      <c r="F260" t="s">
        <v>16</v>
      </c>
      <c r="G260" t="s">
        <v>17</v>
      </c>
      <c r="H260">
        <v>19</v>
      </c>
      <c r="I260" t="s">
        <v>18</v>
      </c>
      <c r="J260" s="2">
        <v>43616</v>
      </c>
      <c r="K260" s="3">
        <v>0.31944444444444448</v>
      </c>
      <c r="L260" s="3">
        <f t="shared" si="36"/>
        <v>0.31944444444444442</v>
      </c>
      <c r="M260" s="3">
        <v>0.33263888888888887</v>
      </c>
      <c r="N260" t="str">
        <f t="shared" si="37"/>
        <v>No</v>
      </c>
      <c r="O260">
        <f t="shared" si="38"/>
        <v>566</v>
      </c>
      <c r="P260">
        <f t="shared" si="39"/>
        <v>2020</v>
      </c>
      <c r="Q260">
        <f t="shared" si="40"/>
        <v>28.02</v>
      </c>
      <c r="R260" t="str">
        <f t="shared" si="43"/>
        <v>Aer Lingus</v>
      </c>
      <c r="S260">
        <f t="shared" si="41"/>
        <v>24</v>
      </c>
      <c r="T260" t="str">
        <f t="shared" si="42"/>
        <v>Venice</v>
      </c>
      <c r="U260" t="str">
        <f t="shared" si="44"/>
        <v>Other</v>
      </c>
    </row>
    <row r="261" spans="1:21" x14ac:dyDescent="0.35">
      <c r="A261" t="s">
        <v>12</v>
      </c>
      <c r="B261" t="s">
        <v>82</v>
      </c>
      <c r="C261" t="s">
        <v>14</v>
      </c>
      <c r="D261" t="s">
        <v>426</v>
      </c>
      <c r="E261" s="1">
        <v>43616.319444444445</v>
      </c>
      <c r="F261" t="s">
        <v>16</v>
      </c>
      <c r="G261" t="s">
        <v>17</v>
      </c>
      <c r="H261">
        <v>19</v>
      </c>
      <c r="I261" t="s">
        <v>18</v>
      </c>
      <c r="J261" s="2">
        <v>43616</v>
      </c>
      <c r="K261" s="3">
        <v>0.31944444444444448</v>
      </c>
      <c r="L261" s="3">
        <f t="shared" si="36"/>
        <v>0.31944444444444442</v>
      </c>
      <c r="M261" s="3">
        <v>0.33263888888888887</v>
      </c>
      <c r="N261" t="str">
        <f t="shared" si="37"/>
        <v>No</v>
      </c>
      <c r="O261">
        <f t="shared" si="38"/>
        <v>566</v>
      </c>
      <c r="P261">
        <f t="shared" si="39"/>
        <v>2020</v>
      </c>
      <c r="Q261">
        <f t="shared" si="40"/>
        <v>28.02</v>
      </c>
      <c r="R261" t="str">
        <f t="shared" si="43"/>
        <v>Aer Lingus</v>
      </c>
      <c r="S261">
        <f t="shared" si="41"/>
        <v>97</v>
      </c>
      <c r="T261" t="str">
        <f t="shared" si="42"/>
        <v>Faro</v>
      </c>
      <c r="U261" t="str">
        <f t="shared" si="44"/>
        <v>Faro</v>
      </c>
    </row>
    <row r="262" spans="1:21" x14ac:dyDescent="0.35">
      <c r="A262" t="s">
        <v>22</v>
      </c>
      <c r="B262" t="s">
        <v>427</v>
      </c>
      <c r="C262" t="s">
        <v>112</v>
      </c>
      <c r="D262" t="s">
        <v>428</v>
      </c>
      <c r="E262" s="1">
        <v>43616.319444444445</v>
      </c>
      <c r="F262" t="s">
        <v>16</v>
      </c>
      <c r="G262" t="s">
        <v>17</v>
      </c>
      <c r="H262">
        <v>12</v>
      </c>
      <c r="I262" t="s">
        <v>18</v>
      </c>
      <c r="J262" s="2">
        <v>43616</v>
      </c>
      <c r="K262" s="3">
        <v>0.31944444444444448</v>
      </c>
      <c r="L262" s="3">
        <f t="shared" si="36"/>
        <v>0.31944444444444442</v>
      </c>
      <c r="M262" s="3">
        <v>0.32777777777777778</v>
      </c>
      <c r="N262" t="str">
        <f t="shared" si="37"/>
        <v>No</v>
      </c>
      <c r="O262">
        <f t="shared" si="38"/>
        <v>29</v>
      </c>
      <c r="P262">
        <f t="shared" si="39"/>
        <v>48</v>
      </c>
      <c r="Q262">
        <f t="shared" si="40"/>
        <v>60.42</v>
      </c>
      <c r="R262" t="str">
        <f t="shared" si="43"/>
        <v>Other</v>
      </c>
      <c r="S262">
        <f t="shared" si="41"/>
        <v>6</v>
      </c>
      <c r="T262" t="str">
        <f t="shared" si="42"/>
        <v>Corfu</v>
      </c>
      <c r="U262" t="str">
        <f t="shared" si="44"/>
        <v>Other</v>
      </c>
    </row>
    <row r="263" spans="1:21" x14ac:dyDescent="0.35">
      <c r="A263" t="s">
        <v>12</v>
      </c>
      <c r="B263" t="s">
        <v>101</v>
      </c>
      <c r="C263" t="s">
        <v>14</v>
      </c>
      <c r="D263" t="s">
        <v>429</v>
      </c>
      <c r="E263" s="1">
        <v>43616.319444444445</v>
      </c>
      <c r="F263" t="s">
        <v>16</v>
      </c>
      <c r="G263" t="s">
        <v>17</v>
      </c>
      <c r="H263">
        <v>12</v>
      </c>
      <c r="I263" t="s">
        <v>18</v>
      </c>
      <c r="J263" s="2">
        <v>43616</v>
      </c>
      <c r="K263" s="3">
        <v>0.31944444444444448</v>
      </c>
      <c r="L263" s="3">
        <f t="shared" si="36"/>
        <v>0.31944444444444442</v>
      </c>
      <c r="M263" s="3">
        <v>0.32777777777777778</v>
      </c>
      <c r="N263" t="str">
        <f t="shared" si="37"/>
        <v>No</v>
      </c>
      <c r="O263">
        <f t="shared" si="38"/>
        <v>566</v>
      </c>
      <c r="P263">
        <f t="shared" si="39"/>
        <v>2020</v>
      </c>
      <c r="Q263">
        <f t="shared" si="40"/>
        <v>28.02</v>
      </c>
      <c r="R263" t="str">
        <f t="shared" si="43"/>
        <v>Aer Lingus</v>
      </c>
      <c r="S263">
        <f t="shared" si="41"/>
        <v>158</v>
      </c>
      <c r="T263" t="str">
        <f t="shared" si="42"/>
        <v>Edinburgh</v>
      </c>
      <c r="U263" t="str">
        <f t="shared" si="44"/>
        <v>Edinburgh</v>
      </c>
    </row>
    <row r="264" spans="1:21" x14ac:dyDescent="0.35">
      <c r="A264" t="s">
        <v>22</v>
      </c>
      <c r="B264" t="s">
        <v>79</v>
      </c>
      <c r="C264" t="s">
        <v>80</v>
      </c>
      <c r="D264" t="s">
        <v>430</v>
      </c>
      <c r="E264" s="1">
        <v>43616.322916666664</v>
      </c>
      <c r="F264" t="s">
        <v>16</v>
      </c>
      <c r="G264" t="s">
        <v>17</v>
      </c>
      <c r="H264">
        <v>25</v>
      </c>
      <c r="I264" t="s">
        <v>46</v>
      </c>
      <c r="J264" s="2">
        <v>43616</v>
      </c>
      <c r="K264" s="3">
        <v>0.32291666666666669</v>
      </c>
      <c r="L264" s="3">
        <f t="shared" si="36"/>
        <v>0.3263888888888889</v>
      </c>
      <c r="M264" s="3">
        <v>0.34027777777777773</v>
      </c>
      <c r="N264" t="str">
        <f t="shared" si="37"/>
        <v>Yes</v>
      </c>
      <c r="O264">
        <f t="shared" si="38"/>
        <v>4</v>
      </c>
      <c r="P264">
        <f t="shared" si="39"/>
        <v>17</v>
      </c>
      <c r="Q264">
        <f t="shared" si="40"/>
        <v>23.53</v>
      </c>
      <c r="R264" t="str">
        <f t="shared" si="43"/>
        <v>Other</v>
      </c>
      <c r="S264">
        <f t="shared" si="41"/>
        <v>16</v>
      </c>
      <c r="T264" t="str">
        <f t="shared" si="42"/>
        <v>Paris-Orly</v>
      </c>
      <c r="U264" t="str">
        <f t="shared" si="44"/>
        <v>Other</v>
      </c>
    </row>
    <row r="265" spans="1:21" x14ac:dyDescent="0.35">
      <c r="A265" t="s">
        <v>22</v>
      </c>
      <c r="B265" t="s">
        <v>431</v>
      </c>
      <c r="C265" t="s">
        <v>28</v>
      </c>
      <c r="D265" t="s">
        <v>432</v>
      </c>
      <c r="E265" s="1">
        <v>43616.329861111109</v>
      </c>
      <c r="F265" t="s">
        <v>16</v>
      </c>
      <c r="G265" t="s">
        <v>17</v>
      </c>
      <c r="H265">
        <v>12</v>
      </c>
      <c r="I265" t="s">
        <v>18</v>
      </c>
      <c r="J265" s="2">
        <v>43616</v>
      </c>
      <c r="K265" s="3">
        <v>0.3298611111111111</v>
      </c>
      <c r="L265" s="3">
        <f t="shared" si="36"/>
        <v>0.33333333333333331</v>
      </c>
      <c r="M265" s="3">
        <v>0.33819444444444446</v>
      </c>
      <c r="N265" t="str">
        <f t="shared" si="37"/>
        <v>No</v>
      </c>
      <c r="O265">
        <f t="shared" si="38"/>
        <v>520</v>
      </c>
      <c r="P265">
        <f t="shared" si="39"/>
        <v>1663</v>
      </c>
      <c r="Q265">
        <f t="shared" si="40"/>
        <v>31.27</v>
      </c>
      <c r="R265" t="str">
        <f t="shared" si="43"/>
        <v>Ryanair</v>
      </c>
      <c r="S265">
        <f t="shared" si="41"/>
        <v>14</v>
      </c>
      <c r="T265" t="str">
        <f t="shared" si="42"/>
        <v>Eindhoven</v>
      </c>
      <c r="U265" t="str">
        <f t="shared" si="44"/>
        <v>Other</v>
      </c>
    </row>
    <row r="266" spans="1:21" x14ac:dyDescent="0.35">
      <c r="A266" t="s">
        <v>22</v>
      </c>
      <c r="B266" t="s">
        <v>59</v>
      </c>
      <c r="C266" t="s">
        <v>28</v>
      </c>
      <c r="D266" t="s">
        <v>433</v>
      </c>
      <c r="E266" s="1">
        <v>43616.329861111109</v>
      </c>
      <c r="F266" t="s">
        <v>16</v>
      </c>
      <c r="G266" t="s">
        <v>17</v>
      </c>
      <c r="H266">
        <v>8</v>
      </c>
      <c r="I266" t="s">
        <v>26</v>
      </c>
      <c r="J266" s="2">
        <v>43616</v>
      </c>
      <c r="K266" s="3">
        <v>0.3298611111111111</v>
      </c>
      <c r="L266" s="3">
        <f t="shared" si="36"/>
        <v>0.33333333333333331</v>
      </c>
      <c r="M266" s="3">
        <v>0.3354166666666667</v>
      </c>
      <c r="N266" t="str">
        <f t="shared" si="37"/>
        <v>No</v>
      </c>
      <c r="O266">
        <f t="shared" si="38"/>
        <v>520</v>
      </c>
      <c r="P266">
        <f t="shared" si="39"/>
        <v>1663</v>
      </c>
      <c r="Q266">
        <f t="shared" si="40"/>
        <v>31.27</v>
      </c>
      <c r="R266" t="str">
        <f t="shared" si="43"/>
        <v>Ryanair</v>
      </c>
      <c r="S266">
        <f t="shared" si="41"/>
        <v>48</v>
      </c>
      <c r="T266" t="str">
        <f t="shared" si="42"/>
        <v>Leeds Bradford</v>
      </c>
      <c r="U266" t="str">
        <f t="shared" si="44"/>
        <v>Other</v>
      </c>
    </row>
    <row r="267" spans="1:21" x14ac:dyDescent="0.35">
      <c r="A267" t="s">
        <v>22</v>
      </c>
      <c r="B267" t="s">
        <v>434</v>
      </c>
      <c r="C267" t="s">
        <v>28</v>
      </c>
      <c r="D267" t="s">
        <v>435</v>
      </c>
      <c r="E267" s="1">
        <v>43616.336805555555</v>
      </c>
      <c r="F267" t="s">
        <v>16</v>
      </c>
      <c r="G267" t="s">
        <v>17</v>
      </c>
      <c r="H267">
        <v>8</v>
      </c>
      <c r="I267" t="s">
        <v>26</v>
      </c>
      <c r="J267" s="2">
        <v>43616</v>
      </c>
      <c r="K267" s="3">
        <v>0.33680555555555558</v>
      </c>
      <c r="L267" s="3">
        <f t="shared" si="36"/>
        <v>0.34027777777777773</v>
      </c>
      <c r="M267" s="3">
        <v>0.34236111111111112</v>
      </c>
      <c r="N267" t="str">
        <f t="shared" si="37"/>
        <v>No</v>
      </c>
      <c r="O267">
        <f t="shared" si="38"/>
        <v>520</v>
      </c>
      <c r="P267">
        <f t="shared" si="39"/>
        <v>1663</v>
      </c>
      <c r="Q267">
        <f t="shared" si="40"/>
        <v>31.27</v>
      </c>
      <c r="R267" t="str">
        <f t="shared" si="43"/>
        <v>Ryanair</v>
      </c>
      <c r="S267">
        <f t="shared" si="41"/>
        <v>5</v>
      </c>
      <c r="T267" t="str">
        <f t="shared" si="42"/>
        <v>Bari</v>
      </c>
      <c r="U267" t="str">
        <f t="shared" si="44"/>
        <v>Other</v>
      </c>
    </row>
    <row r="268" spans="1:21" x14ac:dyDescent="0.35">
      <c r="A268" t="s">
        <v>22</v>
      </c>
      <c r="B268" t="s">
        <v>75</v>
      </c>
      <c r="C268" t="s">
        <v>28</v>
      </c>
      <c r="D268" t="s">
        <v>436</v>
      </c>
      <c r="E268" s="1">
        <v>43616.336805555555</v>
      </c>
      <c r="F268" t="s">
        <v>16</v>
      </c>
      <c r="G268" t="s">
        <v>17</v>
      </c>
      <c r="H268">
        <v>11</v>
      </c>
      <c r="I268" t="s">
        <v>18</v>
      </c>
      <c r="J268" s="2">
        <v>43616</v>
      </c>
      <c r="K268" s="3">
        <v>0.33680555555555558</v>
      </c>
      <c r="L268" s="3">
        <f t="shared" si="36"/>
        <v>0.34027777777777773</v>
      </c>
      <c r="M268" s="3">
        <v>0.3444444444444445</v>
      </c>
      <c r="N268" t="str">
        <f t="shared" si="37"/>
        <v>No</v>
      </c>
      <c r="O268">
        <f t="shared" si="38"/>
        <v>520</v>
      </c>
      <c r="P268">
        <f t="shared" si="39"/>
        <v>1663</v>
      </c>
      <c r="Q268">
        <f t="shared" si="40"/>
        <v>31.27</v>
      </c>
      <c r="R268" t="str">
        <f t="shared" si="43"/>
        <v>Ryanair</v>
      </c>
      <c r="S268">
        <f t="shared" si="41"/>
        <v>23</v>
      </c>
      <c r="T268" t="str">
        <f t="shared" si="42"/>
        <v>East Midlands</v>
      </c>
      <c r="U268" t="str">
        <f t="shared" si="44"/>
        <v>Other</v>
      </c>
    </row>
    <row r="269" spans="1:21" x14ac:dyDescent="0.35">
      <c r="A269" t="s">
        <v>22</v>
      </c>
      <c r="B269" t="s">
        <v>151</v>
      </c>
      <c r="C269" t="s">
        <v>28</v>
      </c>
      <c r="D269" t="s">
        <v>437</v>
      </c>
      <c r="E269" s="1">
        <v>43616.34375</v>
      </c>
      <c r="F269" t="s">
        <v>16</v>
      </c>
      <c r="G269" t="s">
        <v>17</v>
      </c>
      <c r="H269">
        <v>3</v>
      </c>
      <c r="I269" t="s">
        <v>26</v>
      </c>
      <c r="J269" s="2">
        <v>43616</v>
      </c>
      <c r="K269" s="3">
        <v>0.34375</v>
      </c>
      <c r="L269" s="3">
        <f t="shared" si="36"/>
        <v>0.34722222222222221</v>
      </c>
      <c r="M269" s="3">
        <v>0.34583333333333338</v>
      </c>
      <c r="N269" t="str">
        <f t="shared" si="37"/>
        <v>No</v>
      </c>
      <c r="O269">
        <f t="shared" si="38"/>
        <v>520</v>
      </c>
      <c r="P269">
        <f t="shared" si="39"/>
        <v>1663</v>
      </c>
      <c r="Q269">
        <f t="shared" si="40"/>
        <v>31.27</v>
      </c>
      <c r="R269" t="str">
        <f t="shared" si="43"/>
        <v>Ryanair</v>
      </c>
      <c r="S269">
        <f t="shared" si="41"/>
        <v>34</v>
      </c>
      <c r="T269" t="str">
        <f t="shared" si="42"/>
        <v>London</v>
      </c>
      <c r="U269" t="str">
        <f t="shared" si="44"/>
        <v>Other</v>
      </c>
    </row>
    <row r="270" spans="1:21" x14ac:dyDescent="0.35">
      <c r="A270" t="s">
        <v>22</v>
      </c>
      <c r="B270" t="s">
        <v>142</v>
      </c>
      <c r="C270" t="s">
        <v>28</v>
      </c>
      <c r="D270" t="s">
        <v>438</v>
      </c>
      <c r="E270" s="1">
        <v>43616.267361111109</v>
      </c>
      <c r="F270" t="s">
        <v>16</v>
      </c>
      <c r="G270" t="s">
        <v>17</v>
      </c>
      <c r="H270">
        <v>0</v>
      </c>
      <c r="I270" t="s">
        <v>26</v>
      </c>
      <c r="J270" s="2">
        <v>43616</v>
      </c>
      <c r="K270" s="3">
        <v>0.2673611111111111</v>
      </c>
      <c r="L270" s="3">
        <f t="shared" si="36"/>
        <v>0.27083333333333331</v>
      </c>
      <c r="M270" s="3">
        <v>0.2673611111111111</v>
      </c>
      <c r="N270" t="str">
        <f t="shared" si="37"/>
        <v>No</v>
      </c>
      <c r="O270">
        <f t="shared" si="38"/>
        <v>520</v>
      </c>
      <c r="P270">
        <f t="shared" si="39"/>
        <v>1663</v>
      </c>
      <c r="Q270">
        <f t="shared" si="40"/>
        <v>31.27</v>
      </c>
      <c r="R270" t="str">
        <f t="shared" si="43"/>
        <v>Ryanair</v>
      </c>
      <c r="S270">
        <f t="shared" si="41"/>
        <v>67</v>
      </c>
      <c r="T270" t="str">
        <f t="shared" si="42"/>
        <v>Madrid</v>
      </c>
      <c r="U270" t="str">
        <f t="shared" si="44"/>
        <v>Other</v>
      </c>
    </row>
    <row r="271" spans="1:21" x14ac:dyDescent="0.35">
      <c r="A271" t="s">
        <v>22</v>
      </c>
      <c r="B271" t="s">
        <v>38</v>
      </c>
      <c r="C271" t="s">
        <v>28</v>
      </c>
      <c r="D271" t="s">
        <v>439</v>
      </c>
      <c r="E271" s="1">
        <v>43616.267361111109</v>
      </c>
      <c r="F271" t="s">
        <v>16</v>
      </c>
      <c r="G271" t="s">
        <v>17</v>
      </c>
      <c r="H271">
        <v>3</v>
      </c>
      <c r="I271" t="s">
        <v>26</v>
      </c>
      <c r="J271" s="2">
        <v>43616</v>
      </c>
      <c r="K271" s="3">
        <v>0.2673611111111111</v>
      </c>
      <c r="L271" s="3">
        <f t="shared" si="36"/>
        <v>0.27083333333333331</v>
      </c>
      <c r="M271" s="3">
        <v>0.26944444444444443</v>
      </c>
      <c r="N271" t="str">
        <f t="shared" si="37"/>
        <v>No</v>
      </c>
      <c r="O271">
        <f t="shared" si="38"/>
        <v>520</v>
      </c>
      <c r="P271">
        <f t="shared" si="39"/>
        <v>1663</v>
      </c>
      <c r="Q271">
        <f t="shared" si="40"/>
        <v>31.27</v>
      </c>
      <c r="R271" t="str">
        <f t="shared" si="43"/>
        <v>Ryanair</v>
      </c>
      <c r="S271">
        <f t="shared" si="41"/>
        <v>92</v>
      </c>
      <c r="T271" t="str">
        <f t="shared" si="42"/>
        <v>London</v>
      </c>
      <c r="U271" t="str">
        <f t="shared" si="44"/>
        <v>London</v>
      </c>
    </row>
    <row r="272" spans="1:21" x14ac:dyDescent="0.35">
      <c r="A272" t="s">
        <v>12</v>
      </c>
      <c r="B272" t="s">
        <v>59</v>
      </c>
      <c r="C272" t="s">
        <v>14</v>
      </c>
      <c r="D272" t="s">
        <v>440</v>
      </c>
      <c r="E272" s="1">
        <v>43616.267361111109</v>
      </c>
      <c r="F272" t="s">
        <v>16</v>
      </c>
      <c r="G272" t="s">
        <v>17</v>
      </c>
      <c r="H272">
        <v>0</v>
      </c>
      <c r="I272" t="s">
        <v>26</v>
      </c>
      <c r="J272" s="2">
        <v>43616</v>
      </c>
      <c r="K272" s="3">
        <v>0.2673611111111111</v>
      </c>
      <c r="L272" s="3">
        <f t="shared" si="36"/>
        <v>0.27083333333333331</v>
      </c>
      <c r="M272" s="3">
        <v>0.2673611111111111</v>
      </c>
      <c r="N272" t="str">
        <f t="shared" si="37"/>
        <v>No</v>
      </c>
      <c r="O272">
        <f t="shared" si="38"/>
        <v>566</v>
      </c>
      <c r="P272">
        <f t="shared" si="39"/>
        <v>2020</v>
      </c>
      <c r="Q272">
        <f t="shared" si="40"/>
        <v>28.02</v>
      </c>
      <c r="R272" t="str">
        <f t="shared" si="43"/>
        <v>Aer Lingus</v>
      </c>
      <c r="S272">
        <f t="shared" si="41"/>
        <v>48</v>
      </c>
      <c r="T272" t="str">
        <f t="shared" si="42"/>
        <v>Leeds Bradford</v>
      </c>
      <c r="U272" t="str">
        <f t="shared" si="44"/>
        <v>Other</v>
      </c>
    </row>
    <row r="273" spans="1:21" x14ac:dyDescent="0.35">
      <c r="A273" t="s">
        <v>12</v>
      </c>
      <c r="B273" t="s">
        <v>139</v>
      </c>
      <c r="C273" t="s">
        <v>14</v>
      </c>
      <c r="D273" t="s">
        <v>441</v>
      </c>
      <c r="E273" s="1">
        <v>43616.267361111109</v>
      </c>
      <c r="F273" t="s">
        <v>16</v>
      </c>
      <c r="G273" t="s">
        <v>17</v>
      </c>
      <c r="H273">
        <v>6</v>
      </c>
      <c r="I273" t="s">
        <v>26</v>
      </c>
      <c r="J273" s="2">
        <v>43616</v>
      </c>
      <c r="K273" s="3">
        <v>0.2673611111111111</v>
      </c>
      <c r="L273" s="3">
        <f t="shared" si="36"/>
        <v>0.27083333333333331</v>
      </c>
      <c r="M273" s="3">
        <v>0.27152777777777776</v>
      </c>
      <c r="N273" t="str">
        <f t="shared" si="37"/>
        <v>No</v>
      </c>
      <c r="O273">
        <f t="shared" si="38"/>
        <v>566</v>
      </c>
      <c r="P273">
        <f t="shared" si="39"/>
        <v>2020</v>
      </c>
      <c r="Q273">
        <f t="shared" si="40"/>
        <v>28.02</v>
      </c>
      <c r="R273" t="str">
        <f t="shared" si="43"/>
        <v>Aer Lingus</v>
      </c>
      <c r="S273">
        <f t="shared" si="41"/>
        <v>154</v>
      </c>
      <c r="T273" t="str">
        <f t="shared" si="42"/>
        <v>London</v>
      </c>
      <c r="U273" t="str">
        <f t="shared" si="44"/>
        <v>London</v>
      </c>
    </row>
    <row r="274" spans="1:21" x14ac:dyDescent="0.35">
      <c r="A274" t="s">
        <v>22</v>
      </c>
      <c r="B274" t="s">
        <v>57</v>
      </c>
      <c r="C274" t="s">
        <v>28</v>
      </c>
      <c r="D274" t="s">
        <v>442</v>
      </c>
      <c r="E274" s="1">
        <v>43616.267361111109</v>
      </c>
      <c r="F274" t="s">
        <v>16</v>
      </c>
      <c r="G274" t="s">
        <v>17</v>
      </c>
      <c r="H274">
        <v>1</v>
      </c>
      <c r="I274" t="s">
        <v>26</v>
      </c>
      <c r="J274" s="2">
        <v>43616</v>
      </c>
      <c r="K274" s="3">
        <v>0.2673611111111111</v>
      </c>
      <c r="L274" s="3">
        <f t="shared" si="36"/>
        <v>0.27083333333333331</v>
      </c>
      <c r="M274" s="3">
        <v>0.26805555555555555</v>
      </c>
      <c r="N274" t="str">
        <f t="shared" si="37"/>
        <v>No</v>
      </c>
      <c r="O274">
        <f t="shared" si="38"/>
        <v>520</v>
      </c>
      <c r="P274">
        <f t="shared" si="39"/>
        <v>1663</v>
      </c>
      <c r="Q274">
        <f t="shared" si="40"/>
        <v>31.27</v>
      </c>
      <c r="R274" t="str">
        <f t="shared" si="43"/>
        <v>Ryanair</v>
      </c>
      <c r="S274">
        <f t="shared" si="41"/>
        <v>98</v>
      </c>
      <c r="T274" t="str">
        <f t="shared" si="42"/>
        <v>Malaga</v>
      </c>
      <c r="U274" t="str">
        <f t="shared" si="44"/>
        <v>Malaga</v>
      </c>
    </row>
    <row r="275" spans="1:21" x14ac:dyDescent="0.35">
      <c r="A275" t="s">
        <v>22</v>
      </c>
      <c r="B275" t="s">
        <v>61</v>
      </c>
      <c r="C275" t="s">
        <v>28</v>
      </c>
      <c r="D275" t="s">
        <v>443</v>
      </c>
      <c r="E275" s="1">
        <v>43616.270833333336</v>
      </c>
      <c r="F275" t="s">
        <v>16</v>
      </c>
      <c r="G275" t="s">
        <v>17</v>
      </c>
      <c r="H275">
        <v>5</v>
      </c>
      <c r="I275" t="s">
        <v>26</v>
      </c>
      <c r="J275" s="2">
        <v>43616</v>
      </c>
      <c r="K275" s="3">
        <v>0.27083333333333331</v>
      </c>
      <c r="L275" s="3">
        <f t="shared" si="36"/>
        <v>0.27083333333333331</v>
      </c>
      <c r="M275" s="3">
        <v>0.27430555555555552</v>
      </c>
      <c r="N275" t="str">
        <f t="shared" si="37"/>
        <v>No</v>
      </c>
      <c r="O275">
        <f t="shared" si="38"/>
        <v>520</v>
      </c>
      <c r="P275">
        <f t="shared" si="39"/>
        <v>1663</v>
      </c>
      <c r="Q275">
        <f t="shared" si="40"/>
        <v>31.27</v>
      </c>
      <c r="R275" t="str">
        <f t="shared" si="43"/>
        <v>Ryanair</v>
      </c>
      <c r="S275">
        <f t="shared" si="41"/>
        <v>171</v>
      </c>
      <c r="T275" t="str">
        <f t="shared" si="42"/>
        <v>London</v>
      </c>
      <c r="U275" t="str">
        <f t="shared" si="44"/>
        <v>London</v>
      </c>
    </row>
    <row r="276" spans="1:21" x14ac:dyDescent="0.35">
      <c r="A276" t="s">
        <v>22</v>
      </c>
      <c r="B276" t="s">
        <v>52</v>
      </c>
      <c r="C276" t="s">
        <v>28</v>
      </c>
      <c r="D276" t="s">
        <v>444</v>
      </c>
      <c r="E276" s="1">
        <v>43616.270833333336</v>
      </c>
      <c r="F276" t="s">
        <v>16</v>
      </c>
      <c r="G276" t="s">
        <v>17</v>
      </c>
      <c r="H276">
        <v>0</v>
      </c>
      <c r="I276" t="s">
        <v>26</v>
      </c>
      <c r="J276" s="2">
        <v>43616</v>
      </c>
      <c r="K276" s="3">
        <v>0.27083333333333331</v>
      </c>
      <c r="L276" s="3">
        <f t="shared" si="36"/>
        <v>0.27083333333333331</v>
      </c>
      <c r="M276" s="3">
        <v>0.27083333333333331</v>
      </c>
      <c r="N276" t="str">
        <f t="shared" si="37"/>
        <v>No</v>
      </c>
      <c r="O276">
        <f t="shared" si="38"/>
        <v>520</v>
      </c>
      <c r="P276">
        <f t="shared" si="39"/>
        <v>1663</v>
      </c>
      <c r="Q276">
        <f t="shared" si="40"/>
        <v>31.27</v>
      </c>
      <c r="R276" t="str">
        <f t="shared" si="43"/>
        <v>Ryanair</v>
      </c>
      <c r="S276">
        <f t="shared" si="41"/>
        <v>138</v>
      </c>
      <c r="T276" t="str">
        <f t="shared" si="42"/>
        <v>Manchester</v>
      </c>
      <c r="U276" t="str">
        <f t="shared" si="44"/>
        <v>Manchester</v>
      </c>
    </row>
    <row r="277" spans="1:21" x14ac:dyDescent="0.35">
      <c r="A277" t="s">
        <v>22</v>
      </c>
      <c r="B277" t="s">
        <v>30</v>
      </c>
      <c r="C277" t="s">
        <v>28</v>
      </c>
      <c r="D277" t="s">
        <v>445</v>
      </c>
      <c r="E277" s="1">
        <v>43616.270833333336</v>
      </c>
      <c r="F277" t="s">
        <v>16</v>
      </c>
      <c r="G277" t="s">
        <v>17</v>
      </c>
      <c r="H277">
        <v>8</v>
      </c>
      <c r="I277" t="s">
        <v>26</v>
      </c>
      <c r="J277" s="2">
        <v>43616</v>
      </c>
      <c r="K277" s="3">
        <v>0.27083333333333331</v>
      </c>
      <c r="L277" s="3">
        <f t="shared" si="36"/>
        <v>0.27083333333333331</v>
      </c>
      <c r="M277" s="3">
        <v>0.27638888888888885</v>
      </c>
      <c r="N277" t="str">
        <f t="shared" si="37"/>
        <v>No</v>
      </c>
      <c r="O277">
        <f t="shared" si="38"/>
        <v>520</v>
      </c>
      <c r="P277">
        <f t="shared" si="39"/>
        <v>1663</v>
      </c>
      <c r="Q277">
        <f t="shared" si="40"/>
        <v>31.27</v>
      </c>
      <c r="R277" t="str">
        <f t="shared" si="43"/>
        <v>Ryanair</v>
      </c>
      <c r="S277">
        <f t="shared" si="41"/>
        <v>60</v>
      </c>
      <c r="T277" t="str">
        <f t="shared" si="42"/>
        <v>Brussels</v>
      </c>
      <c r="U277" t="str">
        <f t="shared" si="44"/>
        <v>Other</v>
      </c>
    </row>
    <row r="278" spans="1:21" x14ac:dyDescent="0.35">
      <c r="A278" t="s">
        <v>12</v>
      </c>
      <c r="B278" t="s">
        <v>93</v>
      </c>
      <c r="C278" t="s">
        <v>14</v>
      </c>
      <c r="D278" t="s">
        <v>446</v>
      </c>
      <c r="E278" s="1">
        <v>43616.270833333336</v>
      </c>
      <c r="F278" t="s">
        <v>16</v>
      </c>
      <c r="G278" t="s">
        <v>17</v>
      </c>
      <c r="H278">
        <v>6</v>
      </c>
      <c r="I278" t="s">
        <v>26</v>
      </c>
      <c r="J278" s="2">
        <v>43616</v>
      </c>
      <c r="K278" s="3">
        <v>0.27083333333333331</v>
      </c>
      <c r="L278" s="3">
        <f t="shared" si="36"/>
        <v>0.27083333333333331</v>
      </c>
      <c r="M278" s="3">
        <v>0.27499999999999997</v>
      </c>
      <c r="N278" t="str">
        <f t="shared" si="37"/>
        <v>No</v>
      </c>
      <c r="O278">
        <f t="shared" si="38"/>
        <v>566</v>
      </c>
      <c r="P278">
        <f t="shared" si="39"/>
        <v>2020</v>
      </c>
      <c r="Q278">
        <f t="shared" si="40"/>
        <v>28.02</v>
      </c>
      <c r="R278" t="str">
        <f t="shared" si="43"/>
        <v>Aer Lingus</v>
      </c>
      <c r="S278">
        <f t="shared" si="41"/>
        <v>125</v>
      </c>
      <c r="T278" t="str">
        <f t="shared" si="42"/>
        <v>Birmingham</v>
      </c>
      <c r="U278" t="str">
        <f t="shared" si="44"/>
        <v>Birmingham</v>
      </c>
    </row>
    <row r="279" spans="1:21" x14ac:dyDescent="0.35">
      <c r="A279" t="s">
        <v>22</v>
      </c>
      <c r="B279" t="s">
        <v>73</v>
      </c>
      <c r="C279" t="s">
        <v>28</v>
      </c>
      <c r="D279" t="s">
        <v>447</v>
      </c>
      <c r="E279" s="1">
        <v>43616.274305555555</v>
      </c>
      <c r="F279" t="s">
        <v>16</v>
      </c>
      <c r="G279" t="s">
        <v>17</v>
      </c>
      <c r="H279">
        <v>12</v>
      </c>
      <c r="I279" t="s">
        <v>18</v>
      </c>
      <c r="J279" s="2">
        <v>43616</v>
      </c>
      <c r="K279" s="3">
        <v>0.27430555555555552</v>
      </c>
      <c r="L279" s="3">
        <f t="shared" si="36"/>
        <v>0.27777777777777779</v>
      </c>
      <c r="M279" s="3">
        <v>0.28263888888888888</v>
      </c>
      <c r="N279" t="str">
        <f t="shared" si="37"/>
        <v>No</v>
      </c>
      <c r="O279">
        <f t="shared" si="38"/>
        <v>520</v>
      </c>
      <c r="P279">
        <f t="shared" si="39"/>
        <v>1663</v>
      </c>
      <c r="Q279">
        <f t="shared" si="40"/>
        <v>31.27</v>
      </c>
      <c r="R279" t="str">
        <f t="shared" si="43"/>
        <v>Ryanair</v>
      </c>
      <c r="S279">
        <f t="shared" si="41"/>
        <v>82</v>
      </c>
      <c r="T279" t="str">
        <f t="shared" si="42"/>
        <v>Bristol</v>
      </c>
      <c r="U279" t="str">
        <f t="shared" si="44"/>
        <v>Bristol</v>
      </c>
    </row>
    <row r="280" spans="1:21" x14ac:dyDescent="0.35">
      <c r="A280" t="s">
        <v>12</v>
      </c>
      <c r="B280" t="s">
        <v>73</v>
      </c>
      <c r="C280" t="s">
        <v>14</v>
      </c>
      <c r="D280" t="s">
        <v>448</v>
      </c>
      <c r="E280" s="1">
        <v>43616.277777777781</v>
      </c>
      <c r="F280" t="s">
        <v>16</v>
      </c>
      <c r="G280" t="s">
        <v>17</v>
      </c>
      <c r="H280">
        <v>13</v>
      </c>
      <c r="I280" t="s">
        <v>18</v>
      </c>
      <c r="J280" s="2">
        <v>43616</v>
      </c>
      <c r="K280" s="3">
        <v>0.27777777777777779</v>
      </c>
      <c r="L280" s="3">
        <f t="shared" si="36"/>
        <v>0.27777777777777779</v>
      </c>
      <c r="M280" s="3">
        <v>0.28680555555555554</v>
      </c>
      <c r="N280" t="str">
        <f t="shared" si="37"/>
        <v>No</v>
      </c>
      <c r="O280">
        <f t="shared" si="38"/>
        <v>566</v>
      </c>
      <c r="P280">
        <f t="shared" si="39"/>
        <v>2020</v>
      </c>
      <c r="Q280">
        <f t="shared" si="40"/>
        <v>28.02</v>
      </c>
      <c r="R280" t="str">
        <f t="shared" si="43"/>
        <v>Aer Lingus</v>
      </c>
      <c r="S280">
        <f t="shared" si="41"/>
        <v>82</v>
      </c>
      <c r="T280" t="str">
        <f t="shared" si="42"/>
        <v>Bristol</v>
      </c>
      <c r="U280" t="str">
        <f t="shared" si="44"/>
        <v>Bristol</v>
      </c>
    </row>
    <row r="281" spans="1:21" x14ac:dyDescent="0.35">
      <c r="A281" t="s">
        <v>22</v>
      </c>
      <c r="B281" t="s">
        <v>101</v>
      </c>
      <c r="C281" t="s">
        <v>28</v>
      </c>
      <c r="D281" t="s">
        <v>449</v>
      </c>
      <c r="E281" s="1">
        <v>43616.277777777781</v>
      </c>
      <c r="F281" t="s">
        <v>16</v>
      </c>
      <c r="G281" t="s">
        <v>17</v>
      </c>
      <c r="H281">
        <v>14</v>
      </c>
      <c r="I281" t="s">
        <v>18</v>
      </c>
      <c r="J281" s="2">
        <v>43616</v>
      </c>
      <c r="K281" s="3">
        <v>0.27777777777777779</v>
      </c>
      <c r="L281" s="3">
        <f t="shared" si="36"/>
        <v>0.27777777777777779</v>
      </c>
      <c r="M281" s="3">
        <v>0.28750000000000003</v>
      </c>
      <c r="N281" t="str">
        <f t="shared" si="37"/>
        <v>No</v>
      </c>
      <c r="O281">
        <f t="shared" si="38"/>
        <v>520</v>
      </c>
      <c r="P281">
        <f t="shared" si="39"/>
        <v>1663</v>
      </c>
      <c r="Q281">
        <f t="shared" si="40"/>
        <v>31.27</v>
      </c>
      <c r="R281" t="str">
        <f t="shared" si="43"/>
        <v>Ryanair</v>
      </c>
      <c r="S281">
        <f t="shared" si="41"/>
        <v>158</v>
      </c>
      <c r="T281" t="str">
        <f t="shared" si="42"/>
        <v>Edinburgh</v>
      </c>
      <c r="U281" t="str">
        <f t="shared" si="44"/>
        <v>Edinburgh</v>
      </c>
    </row>
    <row r="282" spans="1:21" x14ac:dyDescent="0.35">
      <c r="A282" t="s">
        <v>22</v>
      </c>
      <c r="B282" t="s">
        <v>65</v>
      </c>
      <c r="C282" t="s">
        <v>28</v>
      </c>
      <c r="D282" t="s">
        <v>450</v>
      </c>
      <c r="E282" s="1">
        <v>43616.277777777781</v>
      </c>
      <c r="F282" t="s">
        <v>16</v>
      </c>
      <c r="G282" t="s">
        <v>17</v>
      </c>
      <c r="H282">
        <v>13</v>
      </c>
      <c r="I282" t="s">
        <v>18</v>
      </c>
      <c r="J282" s="2">
        <v>43616</v>
      </c>
      <c r="K282" s="3">
        <v>0.27777777777777779</v>
      </c>
      <c r="L282" s="3">
        <f t="shared" si="36"/>
        <v>0.27777777777777779</v>
      </c>
      <c r="M282" s="3">
        <v>0.28680555555555554</v>
      </c>
      <c r="N282" t="str">
        <f t="shared" si="37"/>
        <v>No</v>
      </c>
      <c r="O282">
        <f t="shared" si="38"/>
        <v>520</v>
      </c>
      <c r="P282">
        <f t="shared" si="39"/>
        <v>1663</v>
      </c>
      <c r="Q282">
        <f t="shared" si="40"/>
        <v>31.27</v>
      </c>
      <c r="R282" t="str">
        <f t="shared" si="43"/>
        <v>Ryanair</v>
      </c>
      <c r="S282">
        <f t="shared" si="41"/>
        <v>22</v>
      </c>
      <c r="T282" t="str">
        <f t="shared" si="42"/>
        <v>Paris-BVA</v>
      </c>
      <c r="U282" t="str">
        <f t="shared" si="44"/>
        <v>Other</v>
      </c>
    </row>
    <row r="283" spans="1:21" x14ac:dyDescent="0.35">
      <c r="A283" t="s">
        <v>12</v>
      </c>
      <c r="B283" t="s">
        <v>36</v>
      </c>
      <c r="C283" t="s">
        <v>14</v>
      </c>
      <c r="D283" t="s">
        <v>451</v>
      </c>
      <c r="E283" s="1">
        <v>43616.277777777781</v>
      </c>
      <c r="F283" t="s">
        <v>16</v>
      </c>
      <c r="G283" t="s">
        <v>17</v>
      </c>
      <c r="H283">
        <v>13</v>
      </c>
      <c r="I283" t="s">
        <v>18</v>
      </c>
      <c r="J283" s="2">
        <v>43616</v>
      </c>
      <c r="K283" s="3">
        <v>0.27777777777777779</v>
      </c>
      <c r="L283" s="3">
        <f t="shared" si="36"/>
        <v>0.27777777777777779</v>
      </c>
      <c r="M283" s="3">
        <v>0.28680555555555554</v>
      </c>
      <c r="N283" t="str">
        <f t="shared" si="37"/>
        <v>No</v>
      </c>
      <c r="O283">
        <f t="shared" si="38"/>
        <v>566</v>
      </c>
      <c r="P283">
        <f t="shared" si="39"/>
        <v>2020</v>
      </c>
      <c r="Q283">
        <f t="shared" si="40"/>
        <v>28.02</v>
      </c>
      <c r="R283" t="str">
        <f t="shared" si="43"/>
        <v>Aer Lingus</v>
      </c>
      <c r="S283">
        <f t="shared" si="41"/>
        <v>121</v>
      </c>
      <c r="T283" t="str">
        <f t="shared" si="42"/>
        <v>Paris-CDG</v>
      </c>
      <c r="U283" t="str">
        <f t="shared" si="44"/>
        <v>Paris-CDG</v>
      </c>
    </row>
    <row r="284" spans="1:21" x14ac:dyDescent="0.35">
      <c r="A284" t="s">
        <v>12</v>
      </c>
      <c r="B284" t="s">
        <v>101</v>
      </c>
      <c r="C284" t="s">
        <v>14</v>
      </c>
      <c r="D284" t="s">
        <v>452</v>
      </c>
      <c r="E284" s="1">
        <v>43616.277777777781</v>
      </c>
      <c r="F284" t="s">
        <v>16</v>
      </c>
      <c r="G284" t="s">
        <v>17</v>
      </c>
      <c r="H284">
        <v>11</v>
      </c>
      <c r="I284" t="s">
        <v>18</v>
      </c>
      <c r="J284" s="2">
        <v>43616</v>
      </c>
      <c r="K284" s="3">
        <v>0.27777777777777779</v>
      </c>
      <c r="L284" s="3">
        <f t="shared" si="36"/>
        <v>0.27777777777777779</v>
      </c>
      <c r="M284" s="3">
        <v>0.28541666666666665</v>
      </c>
      <c r="N284" t="str">
        <f t="shared" si="37"/>
        <v>No</v>
      </c>
      <c r="O284">
        <f t="shared" si="38"/>
        <v>566</v>
      </c>
      <c r="P284">
        <f t="shared" si="39"/>
        <v>2020</v>
      </c>
      <c r="Q284">
        <f t="shared" si="40"/>
        <v>28.02</v>
      </c>
      <c r="R284" t="str">
        <f t="shared" si="43"/>
        <v>Aer Lingus</v>
      </c>
      <c r="S284">
        <f t="shared" si="41"/>
        <v>158</v>
      </c>
      <c r="T284" t="str">
        <f t="shared" si="42"/>
        <v>Edinburgh</v>
      </c>
      <c r="U284" t="str">
        <f t="shared" si="44"/>
        <v>Edinburgh</v>
      </c>
    </row>
    <row r="285" spans="1:21" x14ac:dyDescent="0.35">
      <c r="A285" t="s">
        <v>22</v>
      </c>
      <c r="B285" t="s">
        <v>44</v>
      </c>
      <c r="C285" t="s">
        <v>28</v>
      </c>
      <c r="D285" t="s">
        <v>453</v>
      </c>
      <c r="E285" s="1">
        <v>43616.28125</v>
      </c>
      <c r="F285" t="s">
        <v>16</v>
      </c>
      <c r="G285" t="s">
        <v>17</v>
      </c>
      <c r="H285">
        <v>3</v>
      </c>
      <c r="I285" t="s">
        <v>26</v>
      </c>
      <c r="J285" s="2">
        <v>43616</v>
      </c>
      <c r="K285" s="3">
        <v>0.28125</v>
      </c>
      <c r="L285" s="3">
        <f t="shared" si="36"/>
        <v>0.28472222222222221</v>
      </c>
      <c r="M285" s="3">
        <v>0.28333333333333333</v>
      </c>
      <c r="N285" t="str">
        <f t="shared" si="37"/>
        <v>No</v>
      </c>
      <c r="O285">
        <f t="shared" si="38"/>
        <v>520</v>
      </c>
      <c r="P285">
        <f t="shared" si="39"/>
        <v>1663</v>
      </c>
      <c r="Q285">
        <f t="shared" si="40"/>
        <v>31.27</v>
      </c>
      <c r="R285" t="str">
        <f t="shared" si="43"/>
        <v>Ryanair</v>
      </c>
      <c r="S285">
        <f t="shared" si="41"/>
        <v>83</v>
      </c>
      <c r="T285" t="str">
        <f t="shared" si="42"/>
        <v>Lisbon</v>
      </c>
      <c r="U285" t="str">
        <f t="shared" si="44"/>
        <v>Lisbon</v>
      </c>
    </row>
    <row r="286" spans="1:21" x14ac:dyDescent="0.35">
      <c r="A286" t="s">
        <v>22</v>
      </c>
      <c r="B286" t="s">
        <v>50</v>
      </c>
      <c r="C286" t="s">
        <v>28</v>
      </c>
      <c r="D286" t="s">
        <v>454</v>
      </c>
      <c r="E286" s="1">
        <v>43616.284722222219</v>
      </c>
      <c r="F286" t="s">
        <v>16</v>
      </c>
      <c r="G286" t="s">
        <v>17</v>
      </c>
      <c r="H286">
        <v>3</v>
      </c>
      <c r="I286" t="s">
        <v>26</v>
      </c>
      <c r="J286" s="2">
        <v>43616</v>
      </c>
      <c r="K286" s="3">
        <v>0.28472222222222221</v>
      </c>
      <c r="L286" s="3">
        <f t="shared" si="36"/>
        <v>0.28472222222222221</v>
      </c>
      <c r="M286" s="3">
        <v>0.28680555555555554</v>
      </c>
      <c r="N286" t="str">
        <f t="shared" si="37"/>
        <v>No</v>
      </c>
      <c r="O286">
        <f t="shared" si="38"/>
        <v>520</v>
      </c>
      <c r="P286">
        <f t="shared" si="39"/>
        <v>1663</v>
      </c>
      <c r="Q286">
        <f t="shared" si="40"/>
        <v>31.27</v>
      </c>
      <c r="R286" t="str">
        <f t="shared" si="43"/>
        <v>Ryanair</v>
      </c>
      <c r="S286">
        <f t="shared" si="41"/>
        <v>222</v>
      </c>
      <c r="T286" t="str">
        <f t="shared" si="42"/>
        <v>Amsterdam</v>
      </c>
      <c r="U286" t="str">
        <f t="shared" si="44"/>
        <v>Amsterdam</v>
      </c>
    </row>
    <row r="287" spans="1:21" x14ac:dyDescent="0.35">
      <c r="A287" t="s">
        <v>12</v>
      </c>
      <c r="B287" t="s">
        <v>134</v>
      </c>
      <c r="C287" t="s">
        <v>14</v>
      </c>
      <c r="D287" t="s">
        <v>455</v>
      </c>
      <c r="E287" s="1">
        <v>43616.284722222219</v>
      </c>
      <c r="F287" t="s">
        <v>16</v>
      </c>
      <c r="G287" t="s">
        <v>17</v>
      </c>
      <c r="H287">
        <v>10</v>
      </c>
      <c r="I287" t="s">
        <v>18</v>
      </c>
      <c r="J287" s="2">
        <v>43616</v>
      </c>
      <c r="K287" s="3">
        <v>0.28472222222222221</v>
      </c>
      <c r="L287" s="3">
        <f t="shared" si="36"/>
        <v>0.28472222222222221</v>
      </c>
      <c r="M287" s="3">
        <v>0.29166666666666669</v>
      </c>
      <c r="N287" t="str">
        <f t="shared" si="37"/>
        <v>No</v>
      </c>
      <c r="O287">
        <f t="shared" si="38"/>
        <v>566</v>
      </c>
      <c r="P287">
        <f t="shared" si="39"/>
        <v>2020</v>
      </c>
      <c r="Q287">
        <f t="shared" si="40"/>
        <v>28.02</v>
      </c>
      <c r="R287" t="str">
        <f t="shared" si="43"/>
        <v>Aer Lingus</v>
      </c>
      <c r="S287">
        <f t="shared" si="41"/>
        <v>57</v>
      </c>
      <c r="T287" t="str">
        <f t="shared" si="42"/>
        <v>Berlin</v>
      </c>
      <c r="U287" t="str">
        <f t="shared" si="44"/>
        <v>Other</v>
      </c>
    </row>
    <row r="288" spans="1:21" x14ac:dyDescent="0.35">
      <c r="A288" t="s">
        <v>12</v>
      </c>
      <c r="B288" t="s">
        <v>30</v>
      </c>
      <c r="C288" t="s">
        <v>14</v>
      </c>
      <c r="D288" t="s">
        <v>456</v>
      </c>
      <c r="E288" s="1">
        <v>43616.284722222219</v>
      </c>
      <c r="F288" t="s">
        <v>16</v>
      </c>
      <c r="G288" t="s">
        <v>17</v>
      </c>
      <c r="H288">
        <v>22</v>
      </c>
      <c r="I288" t="s">
        <v>46</v>
      </c>
      <c r="J288" s="2">
        <v>43616</v>
      </c>
      <c r="K288" s="3">
        <v>0.28472222222222221</v>
      </c>
      <c r="L288" s="3">
        <f t="shared" si="36"/>
        <v>0.28472222222222221</v>
      </c>
      <c r="M288" s="3">
        <v>0.3</v>
      </c>
      <c r="N288" t="str">
        <f t="shared" si="37"/>
        <v>Yes</v>
      </c>
      <c r="O288">
        <f t="shared" si="38"/>
        <v>566</v>
      </c>
      <c r="P288">
        <f t="shared" si="39"/>
        <v>2020</v>
      </c>
      <c r="Q288">
        <f t="shared" si="40"/>
        <v>28.02</v>
      </c>
      <c r="R288" t="str">
        <f t="shared" si="43"/>
        <v>Aer Lingus</v>
      </c>
      <c r="S288">
        <f t="shared" si="41"/>
        <v>60</v>
      </c>
      <c r="T288" t="str">
        <f t="shared" si="42"/>
        <v>Brussels</v>
      </c>
      <c r="U288" t="str">
        <f t="shared" si="44"/>
        <v>Other</v>
      </c>
    </row>
    <row r="289" spans="1:21" x14ac:dyDescent="0.35">
      <c r="A289" t="s">
        <v>12</v>
      </c>
      <c r="B289" t="s">
        <v>457</v>
      </c>
      <c r="C289" t="s">
        <v>14</v>
      </c>
      <c r="D289" t="s">
        <v>458</v>
      </c>
      <c r="E289" s="1">
        <v>43616.284722222219</v>
      </c>
      <c r="F289" t="s">
        <v>16</v>
      </c>
      <c r="G289" t="s">
        <v>17</v>
      </c>
      <c r="H289">
        <v>10</v>
      </c>
      <c r="I289" t="s">
        <v>18</v>
      </c>
      <c r="J289" s="2">
        <v>43616</v>
      </c>
      <c r="K289" s="3">
        <v>0.28472222222222221</v>
      </c>
      <c r="L289" s="3">
        <f t="shared" si="36"/>
        <v>0.28472222222222221</v>
      </c>
      <c r="M289" s="3">
        <v>0.29166666666666669</v>
      </c>
      <c r="N289" t="str">
        <f t="shared" si="37"/>
        <v>No</v>
      </c>
      <c r="O289">
        <f t="shared" si="38"/>
        <v>566</v>
      </c>
      <c r="P289">
        <f t="shared" si="39"/>
        <v>2020</v>
      </c>
      <c r="Q289">
        <f t="shared" si="40"/>
        <v>28.02</v>
      </c>
      <c r="R289" t="str">
        <f t="shared" si="43"/>
        <v>Aer Lingus</v>
      </c>
      <c r="S289">
        <f t="shared" si="41"/>
        <v>27</v>
      </c>
      <c r="T289" t="str">
        <f t="shared" si="42"/>
        <v>Hamburg</v>
      </c>
      <c r="U289" t="str">
        <f t="shared" si="44"/>
        <v>Other</v>
      </c>
    </row>
    <row r="290" spans="1:21" x14ac:dyDescent="0.35">
      <c r="A290" t="s">
        <v>12</v>
      </c>
      <c r="B290" t="s">
        <v>13</v>
      </c>
      <c r="C290" t="s">
        <v>14</v>
      </c>
      <c r="D290" t="s">
        <v>459</v>
      </c>
      <c r="E290" s="1">
        <v>43616.284722222219</v>
      </c>
      <c r="F290" t="s">
        <v>16</v>
      </c>
      <c r="G290" t="s">
        <v>17</v>
      </c>
      <c r="H290">
        <v>10</v>
      </c>
      <c r="I290" t="s">
        <v>18</v>
      </c>
      <c r="J290" s="2">
        <v>43616</v>
      </c>
      <c r="K290" s="3">
        <v>0.28472222222222221</v>
      </c>
      <c r="L290" s="3">
        <f t="shared" si="36"/>
        <v>0.28472222222222221</v>
      </c>
      <c r="M290" s="3">
        <v>0.29166666666666669</v>
      </c>
      <c r="N290" t="str">
        <f t="shared" si="37"/>
        <v>No</v>
      </c>
      <c r="O290">
        <f t="shared" si="38"/>
        <v>566</v>
      </c>
      <c r="P290">
        <f t="shared" si="39"/>
        <v>2020</v>
      </c>
      <c r="Q290">
        <f t="shared" si="40"/>
        <v>28.02</v>
      </c>
      <c r="R290" t="str">
        <f t="shared" si="43"/>
        <v>Aer Lingus</v>
      </c>
      <c r="S290">
        <f t="shared" si="41"/>
        <v>107</v>
      </c>
      <c r="T290" t="str">
        <f t="shared" si="42"/>
        <v>Glasgow</v>
      </c>
      <c r="U290" t="str">
        <f t="shared" si="44"/>
        <v>Glasgow</v>
      </c>
    </row>
    <row r="291" spans="1:21" x14ac:dyDescent="0.35">
      <c r="A291" t="s">
        <v>22</v>
      </c>
      <c r="B291" t="s">
        <v>162</v>
      </c>
      <c r="C291" t="s">
        <v>28</v>
      </c>
      <c r="D291" t="s">
        <v>460</v>
      </c>
      <c r="E291" s="1">
        <v>43616.284722222219</v>
      </c>
      <c r="F291" t="s">
        <v>16</v>
      </c>
      <c r="G291" t="s">
        <v>17</v>
      </c>
      <c r="H291">
        <v>12</v>
      </c>
      <c r="I291" t="s">
        <v>18</v>
      </c>
      <c r="J291" s="2">
        <v>43616</v>
      </c>
      <c r="K291" s="3">
        <v>0.28472222222222221</v>
      </c>
      <c r="L291" s="3">
        <f t="shared" si="36"/>
        <v>0.28472222222222221</v>
      </c>
      <c r="M291" s="3">
        <v>0.29305555555555557</v>
      </c>
      <c r="N291" t="str">
        <f t="shared" si="37"/>
        <v>No</v>
      </c>
      <c r="O291">
        <f t="shared" si="38"/>
        <v>520</v>
      </c>
      <c r="P291">
        <f t="shared" si="39"/>
        <v>1663</v>
      </c>
      <c r="Q291">
        <f t="shared" si="40"/>
        <v>31.27</v>
      </c>
      <c r="R291" t="str">
        <f t="shared" si="43"/>
        <v>Ryanair</v>
      </c>
      <c r="S291">
        <f t="shared" si="41"/>
        <v>64</v>
      </c>
      <c r="T291" t="str">
        <f t="shared" si="42"/>
        <v>Rome</v>
      </c>
      <c r="U291" t="str">
        <f t="shared" si="44"/>
        <v>Other</v>
      </c>
    </row>
    <row r="292" spans="1:21" x14ac:dyDescent="0.35">
      <c r="A292" t="s">
        <v>12</v>
      </c>
      <c r="B292" t="s">
        <v>119</v>
      </c>
      <c r="C292" t="s">
        <v>14</v>
      </c>
      <c r="D292" t="s">
        <v>461</v>
      </c>
      <c r="E292" s="1">
        <v>43616.284722222219</v>
      </c>
      <c r="F292" t="s">
        <v>16</v>
      </c>
      <c r="G292" t="s">
        <v>17</v>
      </c>
      <c r="H292">
        <v>6</v>
      </c>
      <c r="I292" t="s">
        <v>26</v>
      </c>
      <c r="J292" s="2">
        <v>43616</v>
      </c>
      <c r="K292" s="3">
        <v>0.28472222222222221</v>
      </c>
      <c r="L292" s="3">
        <f t="shared" si="36"/>
        <v>0.28472222222222221</v>
      </c>
      <c r="M292" s="3">
        <v>0.28888888888888892</v>
      </c>
      <c r="N292" t="str">
        <f t="shared" si="37"/>
        <v>No</v>
      </c>
      <c r="O292">
        <f t="shared" si="38"/>
        <v>566</v>
      </c>
      <c r="P292">
        <f t="shared" si="39"/>
        <v>2020</v>
      </c>
      <c r="Q292">
        <f t="shared" si="40"/>
        <v>28.02</v>
      </c>
      <c r="R292" t="str">
        <f t="shared" si="43"/>
        <v>Aer Lingus</v>
      </c>
      <c r="S292">
        <f t="shared" si="41"/>
        <v>43</v>
      </c>
      <c r="T292" t="str">
        <f t="shared" si="42"/>
        <v>Dusseldorf</v>
      </c>
      <c r="U292" t="str">
        <f t="shared" si="44"/>
        <v>Other</v>
      </c>
    </row>
    <row r="293" spans="1:21" x14ac:dyDescent="0.35">
      <c r="A293" t="s">
        <v>12</v>
      </c>
      <c r="B293" t="s">
        <v>182</v>
      </c>
      <c r="C293" t="s">
        <v>14</v>
      </c>
      <c r="D293" t="s">
        <v>462</v>
      </c>
      <c r="E293" s="1">
        <v>43616.291666666664</v>
      </c>
      <c r="F293" t="s">
        <v>16</v>
      </c>
      <c r="G293" t="s">
        <v>17</v>
      </c>
      <c r="H293">
        <v>18</v>
      </c>
      <c r="I293" t="s">
        <v>18</v>
      </c>
      <c r="J293" s="2">
        <v>43616</v>
      </c>
      <c r="K293" s="3">
        <v>0.29166666666666669</v>
      </c>
      <c r="L293" s="3">
        <f t="shared" si="36"/>
        <v>0.29166666666666663</v>
      </c>
      <c r="M293" s="3">
        <v>0.30416666666666664</v>
      </c>
      <c r="N293" t="str">
        <f t="shared" si="37"/>
        <v>No</v>
      </c>
      <c r="O293">
        <f t="shared" si="38"/>
        <v>566</v>
      </c>
      <c r="P293">
        <f t="shared" si="39"/>
        <v>2020</v>
      </c>
      <c r="Q293">
        <f t="shared" si="40"/>
        <v>28.02</v>
      </c>
      <c r="R293" t="str">
        <f t="shared" si="43"/>
        <v>Aer Lingus</v>
      </c>
      <c r="S293">
        <f t="shared" si="41"/>
        <v>23</v>
      </c>
      <c r="T293" t="str">
        <f t="shared" si="42"/>
        <v>Aberdeen</v>
      </c>
      <c r="U293" t="str">
        <f t="shared" si="44"/>
        <v>Other</v>
      </c>
    </row>
    <row r="294" spans="1:21" x14ac:dyDescent="0.35">
      <c r="A294" t="s">
        <v>12</v>
      </c>
      <c r="B294" t="s">
        <v>54</v>
      </c>
      <c r="C294" t="s">
        <v>14</v>
      </c>
      <c r="D294" t="s">
        <v>463</v>
      </c>
      <c r="E294" s="1">
        <v>43616.291666666664</v>
      </c>
      <c r="F294" t="s">
        <v>16</v>
      </c>
      <c r="G294" t="s">
        <v>17</v>
      </c>
      <c r="H294">
        <v>13</v>
      </c>
      <c r="I294" t="s">
        <v>18</v>
      </c>
      <c r="J294" s="2">
        <v>43616</v>
      </c>
      <c r="K294" s="3">
        <v>0.29166666666666669</v>
      </c>
      <c r="L294" s="3">
        <f t="shared" si="36"/>
        <v>0.29166666666666663</v>
      </c>
      <c r="M294" s="3">
        <v>0.30069444444444443</v>
      </c>
      <c r="N294" t="str">
        <f t="shared" si="37"/>
        <v>No</v>
      </c>
      <c r="O294">
        <f t="shared" si="38"/>
        <v>566</v>
      </c>
      <c r="P294">
        <f t="shared" si="39"/>
        <v>2020</v>
      </c>
      <c r="Q294">
        <f t="shared" si="40"/>
        <v>28.02</v>
      </c>
      <c r="R294" t="str">
        <f t="shared" si="43"/>
        <v>Aer Lingus</v>
      </c>
      <c r="S294">
        <f t="shared" si="41"/>
        <v>101</v>
      </c>
      <c r="T294" t="str">
        <f t="shared" si="42"/>
        <v>Frankfurt</v>
      </c>
      <c r="U294" t="str">
        <f t="shared" si="44"/>
        <v>Frankfurt</v>
      </c>
    </row>
    <row r="295" spans="1:21" x14ac:dyDescent="0.35">
      <c r="A295" t="s">
        <v>12</v>
      </c>
      <c r="B295" t="s">
        <v>57</v>
      </c>
      <c r="C295" t="s">
        <v>14</v>
      </c>
      <c r="D295" t="s">
        <v>464</v>
      </c>
      <c r="E295" s="1">
        <v>43616.291666666664</v>
      </c>
      <c r="F295" t="s">
        <v>16</v>
      </c>
      <c r="G295" t="s">
        <v>17</v>
      </c>
      <c r="H295">
        <v>13</v>
      </c>
      <c r="I295" t="s">
        <v>18</v>
      </c>
      <c r="J295" s="2">
        <v>43616</v>
      </c>
      <c r="K295" s="3">
        <v>0.29166666666666669</v>
      </c>
      <c r="L295" s="3">
        <f t="shared" si="36"/>
        <v>0.29166666666666663</v>
      </c>
      <c r="M295" s="3">
        <v>0.30069444444444443</v>
      </c>
      <c r="N295" t="str">
        <f t="shared" si="37"/>
        <v>No</v>
      </c>
      <c r="O295">
        <f t="shared" si="38"/>
        <v>566</v>
      </c>
      <c r="P295">
        <f t="shared" si="39"/>
        <v>2020</v>
      </c>
      <c r="Q295">
        <f t="shared" si="40"/>
        <v>28.02</v>
      </c>
      <c r="R295" t="str">
        <f t="shared" si="43"/>
        <v>Aer Lingus</v>
      </c>
      <c r="S295">
        <f t="shared" si="41"/>
        <v>98</v>
      </c>
      <c r="T295" t="str">
        <f t="shared" si="42"/>
        <v>Malaga</v>
      </c>
      <c r="U295" t="str">
        <f t="shared" si="44"/>
        <v>Malaga</v>
      </c>
    </row>
    <row r="296" spans="1:21" x14ac:dyDescent="0.35">
      <c r="A296" t="s">
        <v>12</v>
      </c>
      <c r="B296" t="s">
        <v>153</v>
      </c>
      <c r="C296" t="s">
        <v>14</v>
      </c>
      <c r="D296" t="s">
        <v>465</v>
      </c>
      <c r="E296" s="1">
        <v>43616.291666666664</v>
      </c>
      <c r="F296" t="s">
        <v>16</v>
      </c>
      <c r="G296" t="s">
        <v>17</v>
      </c>
      <c r="H296">
        <v>21</v>
      </c>
      <c r="I296" t="s">
        <v>46</v>
      </c>
      <c r="J296" s="2">
        <v>43616</v>
      </c>
      <c r="K296" s="3">
        <v>0.29166666666666669</v>
      </c>
      <c r="L296" s="3">
        <f t="shared" si="36"/>
        <v>0.29166666666666663</v>
      </c>
      <c r="M296" s="3">
        <v>0.30624999999999997</v>
      </c>
      <c r="N296" t="str">
        <f t="shared" si="37"/>
        <v>Yes</v>
      </c>
      <c r="O296">
        <f t="shared" si="38"/>
        <v>566</v>
      </c>
      <c r="P296">
        <f t="shared" si="39"/>
        <v>2020</v>
      </c>
      <c r="Q296">
        <f t="shared" si="40"/>
        <v>28.02</v>
      </c>
      <c r="R296" t="str">
        <f t="shared" si="43"/>
        <v>Aer Lingus</v>
      </c>
      <c r="S296">
        <f t="shared" si="41"/>
        <v>31</v>
      </c>
      <c r="T296" t="str">
        <f t="shared" si="42"/>
        <v>Milan</v>
      </c>
      <c r="U296" t="str">
        <f t="shared" si="44"/>
        <v>Other</v>
      </c>
    </row>
    <row r="297" spans="1:21" x14ac:dyDescent="0.35">
      <c r="A297" t="s">
        <v>12</v>
      </c>
      <c r="B297" t="s">
        <v>61</v>
      </c>
      <c r="C297" t="s">
        <v>14</v>
      </c>
      <c r="D297" t="s">
        <v>466</v>
      </c>
      <c r="E297" s="1">
        <v>43616.295138888891</v>
      </c>
      <c r="F297" t="s">
        <v>16</v>
      </c>
      <c r="G297" t="s">
        <v>17</v>
      </c>
      <c r="H297">
        <v>59</v>
      </c>
      <c r="I297" t="s">
        <v>21</v>
      </c>
      <c r="J297" s="2">
        <v>43616</v>
      </c>
      <c r="K297" s="3">
        <v>0.2951388888888889</v>
      </c>
      <c r="L297" s="3">
        <f t="shared" si="36"/>
        <v>0.2986111111111111</v>
      </c>
      <c r="M297" s="3">
        <v>0.33611111111111108</v>
      </c>
      <c r="N297" t="str">
        <f t="shared" si="37"/>
        <v>Yes</v>
      </c>
      <c r="O297">
        <f t="shared" si="38"/>
        <v>566</v>
      </c>
      <c r="P297">
        <f t="shared" si="39"/>
        <v>2020</v>
      </c>
      <c r="Q297">
        <f t="shared" si="40"/>
        <v>28.02</v>
      </c>
      <c r="R297" t="str">
        <f t="shared" si="43"/>
        <v>Aer Lingus</v>
      </c>
      <c r="S297">
        <f t="shared" si="41"/>
        <v>171</v>
      </c>
      <c r="T297" t="str">
        <f t="shared" si="42"/>
        <v>London</v>
      </c>
      <c r="U297" t="str">
        <f t="shared" si="44"/>
        <v>London</v>
      </c>
    </row>
    <row r="298" spans="1:21" x14ac:dyDescent="0.35">
      <c r="A298" t="s">
        <v>22</v>
      </c>
      <c r="B298" t="s">
        <v>103</v>
      </c>
      <c r="C298" t="s">
        <v>28</v>
      </c>
      <c r="D298" t="s">
        <v>467</v>
      </c>
      <c r="E298" s="1">
        <v>43616.295138888891</v>
      </c>
      <c r="F298" t="s">
        <v>16</v>
      </c>
      <c r="G298" t="s">
        <v>17</v>
      </c>
      <c r="H298">
        <v>17</v>
      </c>
      <c r="I298" t="s">
        <v>18</v>
      </c>
      <c r="J298" s="2">
        <v>43616</v>
      </c>
      <c r="K298" s="3">
        <v>0.2951388888888889</v>
      </c>
      <c r="L298" s="3">
        <f t="shared" si="36"/>
        <v>0.2986111111111111</v>
      </c>
      <c r="M298" s="3">
        <v>0.30694444444444441</v>
      </c>
      <c r="N298" t="str">
        <f t="shared" si="37"/>
        <v>No</v>
      </c>
      <c r="O298">
        <f t="shared" si="38"/>
        <v>520</v>
      </c>
      <c r="P298">
        <f t="shared" si="39"/>
        <v>1663</v>
      </c>
      <c r="Q298">
        <f t="shared" si="40"/>
        <v>31.27</v>
      </c>
      <c r="R298" t="str">
        <f t="shared" si="43"/>
        <v>Ryanair</v>
      </c>
      <c r="S298">
        <f t="shared" si="41"/>
        <v>40</v>
      </c>
      <c r="T298" t="str">
        <f t="shared" si="42"/>
        <v>Liverpool</v>
      </c>
      <c r="U298" t="str">
        <f t="shared" si="44"/>
        <v>Other</v>
      </c>
    </row>
    <row r="299" spans="1:21" x14ac:dyDescent="0.35">
      <c r="A299" t="s">
        <v>12</v>
      </c>
      <c r="B299" t="s">
        <v>207</v>
      </c>
      <c r="C299" t="s">
        <v>14</v>
      </c>
      <c r="D299" t="s">
        <v>468</v>
      </c>
      <c r="E299" s="1">
        <v>43616.298611111109</v>
      </c>
      <c r="F299" t="s">
        <v>16</v>
      </c>
      <c r="G299" t="s">
        <v>17</v>
      </c>
      <c r="H299">
        <v>9</v>
      </c>
      <c r="I299" t="s">
        <v>26</v>
      </c>
      <c r="J299" s="2">
        <v>43616</v>
      </c>
      <c r="K299" s="3">
        <v>0.2986111111111111</v>
      </c>
      <c r="L299" s="3">
        <f t="shared" si="36"/>
        <v>0.2986111111111111</v>
      </c>
      <c r="M299" s="3">
        <v>0.30486111111111108</v>
      </c>
      <c r="N299" t="str">
        <f t="shared" si="37"/>
        <v>No</v>
      </c>
      <c r="O299">
        <f t="shared" si="38"/>
        <v>566</v>
      </c>
      <c r="P299">
        <f t="shared" si="39"/>
        <v>2020</v>
      </c>
      <c r="Q299">
        <f t="shared" si="40"/>
        <v>28.02</v>
      </c>
      <c r="R299" t="str">
        <f t="shared" si="43"/>
        <v>Aer Lingus</v>
      </c>
      <c r="S299">
        <f t="shared" si="41"/>
        <v>30</v>
      </c>
      <c r="T299" t="str">
        <f t="shared" si="42"/>
        <v>Naples</v>
      </c>
      <c r="U299" t="str">
        <f t="shared" si="44"/>
        <v>Other</v>
      </c>
    </row>
    <row r="300" spans="1:21" x14ac:dyDescent="0.35">
      <c r="A300" t="s">
        <v>12</v>
      </c>
      <c r="B300" t="s">
        <v>129</v>
      </c>
      <c r="C300" t="s">
        <v>14</v>
      </c>
      <c r="D300" t="s">
        <v>469</v>
      </c>
      <c r="E300" s="1">
        <v>43616.298611111109</v>
      </c>
      <c r="F300" t="s">
        <v>16</v>
      </c>
      <c r="G300" t="s">
        <v>17</v>
      </c>
      <c r="H300">
        <v>20</v>
      </c>
      <c r="I300" t="s">
        <v>46</v>
      </c>
      <c r="J300" s="2">
        <v>43616</v>
      </c>
      <c r="K300" s="3">
        <v>0.2986111111111111</v>
      </c>
      <c r="L300" s="3">
        <f t="shared" si="36"/>
        <v>0.2986111111111111</v>
      </c>
      <c r="M300" s="3">
        <v>0.3125</v>
      </c>
      <c r="N300" t="str">
        <f t="shared" si="37"/>
        <v>No</v>
      </c>
      <c r="O300">
        <f t="shared" si="38"/>
        <v>566</v>
      </c>
      <c r="P300">
        <f t="shared" si="39"/>
        <v>2020</v>
      </c>
      <c r="Q300">
        <f t="shared" si="40"/>
        <v>28.02</v>
      </c>
      <c r="R300" t="str">
        <f t="shared" si="43"/>
        <v>Aer Lingus</v>
      </c>
      <c r="S300">
        <f t="shared" si="41"/>
        <v>96</v>
      </c>
      <c r="T300" t="str">
        <f t="shared" si="42"/>
        <v>Munich</v>
      </c>
      <c r="U300" t="str">
        <f t="shared" si="44"/>
        <v>Munich</v>
      </c>
    </row>
    <row r="301" spans="1:21" x14ac:dyDescent="0.35">
      <c r="A301" t="s">
        <v>22</v>
      </c>
      <c r="B301" t="s">
        <v>470</v>
      </c>
      <c r="C301" t="s">
        <v>28</v>
      </c>
      <c r="D301" t="s">
        <v>471</v>
      </c>
      <c r="E301" s="1">
        <v>43616.298611111109</v>
      </c>
      <c r="F301" t="s">
        <v>16</v>
      </c>
      <c r="G301" t="s">
        <v>17</v>
      </c>
      <c r="H301">
        <v>8</v>
      </c>
      <c r="I301" t="s">
        <v>26</v>
      </c>
      <c r="J301" s="2">
        <v>43616</v>
      </c>
      <c r="K301" s="3">
        <v>0.2986111111111111</v>
      </c>
      <c r="L301" s="3">
        <f t="shared" si="36"/>
        <v>0.2986111111111111</v>
      </c>
      <c r="M301" s="3">
        <v>0.30416666666666664</v>
      </c>
      <c r="N301" t="str">
        <f t="shared" si="37"/>
        <v>No</v>
      </c>
      <c r="O301">
        <f t="shared" si="38"/>
        <v>520</v>
      </c>
      <c r="P301">
        <f t="shared" si="39"/>
        <v>1663</v>
      </c>
      <c r="Q301">
        <f t="shared" si="40"/>
        <v>31.27</v>
      </c>
      <c r="R301" t="str">
        <f t="shared" si="43"/>
        <v>Ryanair</v>
      </c>
      <c r="S301">
        <f t="shared" si="41"/>
        <v>17</v>
      </c>
      <c r="T301" t="str">
        <f t="shared" si="42"/>
        <v>Athens</v>
      </c>
      <c r="U301" t="str">
        <f t="shared" si="44"/>
        <v>Other</v>
      </c>
    </row>
    <row r="302" spans="1:21" x14ac:dyDescent="0.35">
      <c r="A302" t="s">
        <v>12</v>
      </c>
      <c r="B302" t="s">
        <v>126</v>
      </c>
      <c r="C302" t="s">
        <v>14</v>
      </c>
      <c r="D302" t="s">
        <v>472</v>
      </c>
      <c r="E302" s="1">
        <v>43616.298611111109</v>
      </c>
      <c r="F302" t="s">
        <v>16</v>
      </c>
      <c r="G302" t="s">
        <v>17</v>
      </c>
      <c r="H302">
        <v>1</v>
      </c>
      <c r="I302" t="s">
        <v>26</v>
      </c>
      <c r="J302" s="2">
        <v>43616</v>
      </c>
      <c r="K302" s="3">
        <v>0.2986111111111111</v>
      </c>
      <c r="L302" s="3">
        <f t="shared" si="36"/>
        <v>0.2986111111111111</v>
      </c>
      <c r="M302" s="3">
        <v>0.29930555555555555</v>
      </c>
      <c r="N302" t="str">
        <f t="shared" si="37"/>
        <v>No</v>
      </c>
      <c r="O302">
        <f t="shared" si="38"/>
        <v>566</v>
      </c>
      <c r="P302">
        <f t="shared" si="39"/>
        <v>2020</v>
      </c>
      <c r="Q302">
        <f t="shared" si="40"/>
        <v>28.02</v>
      </c>
      <c r="R302" t="str">
        <f t="shared" si="43"/>
        <v>Aer Lingus</v>
      </c>
      <c r="S302">
        <f t="shared" si="41"/>
        <v>51</v>
      </c>
      <c r="T302" t="str">
        <f t="shared" si="42"/>
        <v>Zurich</v>
      </c>
      <c r="U302" t="str">
        <f t="shared" si="44"/>
        <v>Other</v>
      </c>
    </row>
    <row r="303" spans="1:21" x14ac:dyDescent="0.35">
      <c r="A303" t="s">
        <v>22</v>
      </c>
      <c r="B303" t="s">
        <v>473</v>
      </c>
      <c r="C303" t="s">
        <v>28</v>
      </c>
      <c r="D303" t="s">
        <v>474</v>
      </c>
      <c r="E303" s="1">
        <v>43616.298611111109</v>
      </c>
      <c r="F303" t="s">
        <v>16</v>
      </c>
      <c r="G303" t="s">
        <v>17</v>
      </c>
      <c r="H303">
        <v>27</v>
      </c>
      <c r="I303" t="s">
        <v>46</v>
      </c>
      <c r="J303" s="2">
        <v>43616</v>
      </c>
      <c r="K303" s="3">
        <v>0.2986111111111111</v>
      </c>
      <c r="L303" s="3">
        <f t="shared" si="36"/>
        <v>0.2986111111111111</v>
      </c>
      <c r="M303" s="3">
        <v>0.31736111111111115</v>
      </c>
      <c r="N303" t="str">
        <f t="shared" si="37"/>
        <v>Yes</v>
      </c>
      <c r="O303">
        <f t="shared" si="38"/>
        <v>520</v>
      </c>
      <c r="P303">
        <f t="shared" si="39"/>
        <v>1663</v>
      </c>
      <c r="Q303">
        <f t="shared" si="40"/>
        <v>31.27</v>
      </c>
      <c r="R303" t="str">
        <f t="shared" si="43"/>
        <v>Ryanair</v>
      </c>
      <c r="S303">
        <f t="shared" si="41"/>
        <v>13</v>
      </c>
      <c r="T303" t="str">
        <f t="shared" si="42"/>
        <v>Poznan</v>
      </c>
      <c r="U303" t="str">
        <f t="shared" si="44"/>
        <v>Other</v>
      </c>
    </row>
    <row r="304" spans="1:21" x14ac:dyDescent="0.35">
      <c r="A304" t="s">
        <v>22</v>
      </c>
      <c r="B304" t="s">
        <v>475</v>
      </c>
      <c r="C304" t="s">
        <v>28</v>
      </c>
      <c r="D304" t="s">
        <v>476</v>
      </c>
      <c r="E304" s="1">
        <v>43616.298611111109</v>
      </c>
      <c r="F304" t="s">
        <v>16</v>
      </c>
      <c r="G304" t="s">
        <v>17</v>
      </c>
      <c r="H304">
        <v>0</v>
      </c>
      <c r="I304" t="s">
        <v>26</v>
      </c>
      <c r="J304" s="2">
        <v>43616</v>
      </c>
      <c r="K304" s="3">
        <v>0.2986111111111111</v>
      </c>
      <c r="L304" s="3">
        <f t="shared" si="36"/>
        <v>0.2986111111111111</v>
      </c>
      <c r="M304" s="3">
        <v>0.2986111111111111</v>
      </c>
      <c r="N304" t="str">
        <f t="shared" si="37"/>
        <v>No</v>
      </c>
      <c r="O304">
        <f t="shared" si="38"/>
        <v>520</v>
      </c>
      <c r="P304">
        <f t="shared" si="39"/>
        <v>1663</v>
      </c>
      <c r="Q304">
        <f t="shared" si="40"/>
        <v>31.27</v>
      </c>
      <c r="R304" t="str">
        <f t="shared" si="43"/>
        <v>Ryanair</v>
      </c>
      <c r="S304">
        <f t="shared" si="41"/>
        <v>8</v>
      </c>
      <c r="T304" t="str">
        <f t="shared" si="42"/>
        <v>Zadar</v>
      </c>
      <c r="U304" t="str">
        <f t="shared" si="44"/>
        <v>Other</v>
      </c>
    </row>
    <row r="305" spans="1:21" x14ac:dyDescent="0.35">
      <c r="A305" t="s">
        <v>22</v>
      </c>
      <c r="B305" t="s">
        <v>129</v>
      </c>
      <c r="C305" t="s">
        <v>130</v>
      </c>
      <c r="D305" t="s">
        <v>477</v>
      </c>
      <c r="E305" s="1">
        <v>43616.232638888891</v>
      </c>
      <c r="F305" t="s">
        <v>16</v>
      </c>
      <c r="G305" t="s">
        <v>17</v>
      </c>
      <c r="H305">
        <v>6</v>
      </c>
      <c r="I305" t="s">
        <v>26</v>
      </c>
      <c r="J305" s="2">
        <v>43616</v>
      </c>
      <c r="K305" s="3">
        <v>0.23263888888888887</v>
      </c>
      <c r="L305" s="3">
        <f t="shared" si="36"/>
        <v>0.2361111111111111</v>
      </c>
      <c r="M305" s="3">
        <v>0.23680555555555557</v>
      </c>
      <c r="N305" t="str">
        <f t="shared" si="37"/>
        <v>No</v>
      </c>
      <c r="O305">
        <f t="shared" si="38"/>
        <v>17</v>
      </c>
      <c r="P305">
        <f t="shared" si="39"/>
        <v>80</v>
      </c>
      <c r="Q305">
        <f t="shared" si="40"/>
        <v>21.25</v>
      </c>
      <c r="R305" t="str">
        <f t="shared" si="43"/>
        <v>Other</v>
      </c>
      <c r="S305">
        <f t="shared" si="41"/>
        <v>96</v>
      </c>
      <c r="T305" t="str">
        <f t="shared" si="42"/>
        <v>Munich</v>
      </c>
      <c r="U305" t="str">
        <f t="shared" si="44"/>
        <v>Munich</v>
      </c>
    </row>
    <row r="306" spans="1:21" x14ac:dyDescent="0.35">
      <c r="A306" t="s">
        <v>22</v>
      </c>
      <c r="B306" t="s">
        <v>50</v>
      </c>
      <c r="C306" t="s">
        <v>96</v>
      </c>
      <c r="D306" t="s">
        <v>478</v>
      </c>
      <c r="E306" s="1">
        <v>43616.246527777781</v>
      </c>
      <c r="F306" t="s">
        <v>16</v>
      </c>
      <c r="G306" t="s">
        <v>17</v>
      </c>
      <c r="H306">
        <v>32</v>
      </c>
      <c r="I306" t="s">
        <v>21</v>
      </c>
      <c r="J306" s="2">
        <v>43616</v>
      </c>
      <c r="K306" s="3">
        <v>0.24652777777777779</v>
      </c>
      <c r="L306" s="3">
        <f t="shared" si="36"/>
        <v>0.25</v>
      </c>
      <c r="M306" s="3">
        <v>0.26874999999999999</v>
      </c>
      <c r="N306" t="str">
        <f t="shared" si="37"/>
        <v>Yes</v>
      </c>
      <c r="O306">
        <f t="shared" si="38"/>
        <v>50</v>
      </c>
      <c r="P306">
        <f t="shared" si="39"/>
        <v>97</v>
      </c>
      <c r="Q306">
        <f t="shared" si="40"/>
        <v>51.55</v>
      </c>
      <c r="R306" t="str">
        <f t="shared" si="43"/>
        <v>Other</v>
      </c>
      <c r="S306">
        <f t="shared" si="41"/>
        <v>222</v>
      </c>
      <c r="T306" t="str">
        <f t="shared" si="42"/>
        <v>Amsterdam</v>
      </c>
      <c r="U306" t="str">
        <f t="shared" si="44"/>
        <v>Amsterdam</v>
      </c>
    </row>
    <row r="307" spans="1:21" x14ac:dyDescent="0.35">
      <c r="A307" t="s">
        <v>22</v>
      </c>
      <c r="B307" t="s">
        <v>479</v>
      </c>
      <c r="C307" t="s">
        <v>28</v>
      </c>
      <c r="D307" t="s">
        <v>480</v>
      </c>
      <c r="E307" s="1">
        <v>43616.246527777781</v>
      </c>
      <c r="F307" t="s">
        <v>16</v>
      </c>
      <c r="G307" t="s">
        <v>17</v>
      </c>
      <c r="H307">
        <v>12</v>
      </c>
      <c r="I307" t="s">
        <v>18</v>
      </c>
      <c r="J307" s="2">
        <v>43616</v>
      </c>
      <c r="K307" s="3">
        <v>0.24652777777777779</v>
      </c>
      <c r="L307" s="3">
        <f t="shared" si="36"/>
        <v>0.25</v>
      </c>
      <c r="M307" s="3">
        <v>0.25486111111111109</v>
      </c>
      <c r="N307" t="str">
        <f t="shared" si="37"/>
        <v>No</v>
      </c>
      <c r="O307">
        <f t="shared" si="38"/>
        <v>520</v>
      </c>
      <c r="P307">
        <f t="shared" si="39"/>
        <v>1663</v>
      </c>
      <c r="Q307">
        <f t="shared" si="40"/>
        <v>31.27</v>
      </c>
      <c r="R307" t="str">
        <f t="shared" si="43"/>
        <v>Ryanair</v>
      </c>
      <c r="S307">
        <f t="shared" si="41"/>
        <v>6</v>
      </c>
      <c r="T307" t="str">
        <f t="shared" si="42"/>
        <v>Thessaloniki</v>
      </c>
      <c r="U307" t="str">
        <f t="shared" si="44"/>
        <v>Other</v>
      </c>
    </row>
    <row r="308" spans="1:21" x14ac:dyDescent="0.35">
      <c r="A308" t="s">
        <v>12</v>
      </c>
      <c r="B308" t="s">
        <v>481</v>
      </c>
      <c r="C308" t="s">
        <v>14</v>
      </c>
      <c r="D308" t="s">
        <v>482</v>
      </c>
      <c r="E308" s="1">
        <v>43616.246527777781</v>
      </c>
      <c r="F308" t="s">
        <v>16</v>
      </c>
      <c r="G308" t="s">
        <v>17</v>
      </c>
      <c r="H308">
        <v>10</v>
      </c>
      <c r="I308" t="s">
        <v>18</v>
      </c>
      <c r="J308" s="2">
        <v>43616</v>
      </c>
      <c r="K308" s="3">
        <v>0.24652777777777779</v>
      </c>
      <c r="L308" s="3">
        <f t="shared" si="36"/>
        <v>0.25</v>
      </c>
      <c r="M308" s="3">
        <v>0.25347222222222221</v>
      </c>
      <c r="N308" t="str">
        <f t="shared" si="37"/>
        <v>No</v>
      </c>
      <c r="O308">
        <f t="shared" si="38"/>
        <v>566</v>
      </c>
      <c r="P308">
        <f t="shared" si="39"/>
        <v>2020</v>
      </c>
      <c r="Q308">
        <f t="shared" si="40"/>
        <v>28.02</v>
      </c>
      <c r="R308" t="str">
        <f t="shared" si="43"/>
        <v>Aer Lingus</v>
      </c>
      <c r="S308">
        <f t="shared" si="41"/>
        <v>9</v>
      </c>
      <c r="T308" t="str">
        <f t="shared" si="42"/>
        <v>Pula</v>
      </c>
      <c r="U308" t="str">
        <f t="shared" si="44"/>
        <v>Other</v>
      </c>
    </row>
    <row r="309" spans="1:21" x14ac:dyDescent="0.35">
      <c r="A309" t="s">
        <v>22</v>
      </c>
      <c r="B309" t="s">
        <v>54</v>
      </c>
      <c r="C309" t="s">
        <v>130</v>
      </c>
      <c r="D309" t="s">
        <v>483</v>
      </c>
      <c r="E309" s="1">
        <v>43616.246527777781</v>
      </c>
      <c r="F309" t="s">
        <v>16</v>
      </c>
      <c r="G309" t="s">
        <v>17</v>
      </c>
      <c r="H309">
        <v>5</v>
      </c>
      <c r="I309" t="s">
        <v>26</v>
      </c>
      <c r="J309" s="2">
        <v>43616</v>
      </c>
      <c r="K309" s="3">
        <v>0.24652777777777779</v>
      </c>
      <c r="L309" s="3">
        <f t="shared" si="36"/>
        <v>0.25</v>
      </c>
      <c r="M309" s="3">
        <v>0.25</v>
      </c>
      <c r="N309" t="str">
        <f t="shared" si="37"/>
        <v>No</v>
      </c>
      <c r="O309">
        <f t="shared" si="38"/>
        <v>17</v>
      </c>
      <c r="P309">
        <f t="shared" si="39"/>
        <v>80</v>
      </c>
      <c r="Q309">
        <f t="shared" si="40"/>
        <v>21.25</v>
      </c>
      <c r="R309" t="str">
        <f t="shared" si="43"/>
        <v>Other</v>
      </c>
      <c r="S309">
        <f t="shared" si="41"/>
        <v>101</v>
      </c>
      <c r="T309" t="str">
        <f t="shared" si="42"/>
        <v>Frankfurt</v>
      </c>
      <c r="U309" t="str">
        <f t="shared" si="44"/>
        <v>Frankfurt</v>
      </c>
    </row>
    <row r="310" spans="1:21" x14ac:dyDescent="0.35">
      <c r="A310" t="s">
        <v>12</v>
      </c>
      <c r="B310" t="s">
        <v>187</v>
      </c>
      <c r="C310" t="s">
        <v>14</v>
      </c>
      <c r="D310" t="s">
        <v>484</v>
      </c>
      <c r="E310" s="1">
        <v>43616.246527777781</v>
      </c>
      <c r="F310" t="s">
        <v>16</v>
      </c>
      <c r="G310" t="s">
        <v>17</v>
      </c>
      <c r="H310">
        <v>5</v>
      </c>
      <c r="I310" t="s">
        <v>26</v>
      </c>
      <c r="J310" s="2">
        <v>43616</v>
      </c>
      <c r="K310" s="3">
        <v>0.24652777777777779</v>
      </c>
      <c r="L310" s="3">
        <f t="shared" si="36"/>
        <v>0.25</v>
      </c>
      <c r="M310" s="3">
        <v>0.25</v>
      </c>
      <c r="N310" t="str">
        <f t="shared" si="37"/>
        <v>No</v>
      </c>
      <c r="O310">
        <f t="shared" si="38"/>
        <v>566</v>
      </c>
      <c r="P310">
        <f t="shared" si="39"/>
        <v>2020</v>
      </c>
      <c r="Q310">
        <f t="shared" si="40"/>
        <v>28.02</v>
      </c>
      <c r="R310" t="str">
        <f t="shared" si="43"/>
        <v>Aer Lingus</v>
      </c>
      <c r="S310">
        <f t="shared" si="41"/>
        <v>30</v>
      </c>
      <c r="T310" t="str">
        <f t="shared" si="42"/>
        <v>Budapest</v>
      </c>
      <c r="U310" t="str">
        <f t="shared" si="44"/>
        <v>Other</v>
      </c>
    </row>
    <row r="311" spans="1:21" x14ac:dyDescent="0.35">
      <c r="A311" t="s">
        <v>12</v>
      </c>
      <c r="B311" t="s">
        <v>485</v>
      </c>
      <c r="C311" t="s">
        <v>14</v>
      </c>
      <c r="D311" t="s">
        <v>486</v>
      </c>
      <c r="E311" s="1">
        <v>43616.246527777781</v>
      </c>
      <c r="F311" t="s">
        <v>16</v>
      </c>
      <c r="G311" t="s">
        <v>17</v>
      </c>
      <c r="H311">
        <v>2</v>
      </c>
      <c r="I311" t="s">
        <v>26</v>
      </c>
      <c r="J311" s="2">
        <v>43616</v>
      </c>
      <c r="K311" s="3">
        <v>0.24652777777777779</v>
      </c>
      <c r="L311" s="3">
        <f t="shared" si="36"/>
        <v>0.25</v>
      </c>
      <c r="M311" s="3">
        <v>0.24791666666666667</v>
      </c>
      <c r="N311" t="str">
        <f t="shared" si="37"/>
        <v>No</v>
      </c>
      <c r="O311">
        <f t="shared" si="38"/>
        <v>566</v>
      </c>
      <c r="P311">
        <f t="shared" si="39"/>
        <v>2020</v>
      </c>
      <c r="Q311">
        <f t="shared" si="40"/>
        <v>28.02</v>
      </c>
      <c r="R311" t="str">
        <f t="shared" si="43"/>
        <v>Aer Lingus</v>
      </c>
      <c r="S311">
        <f t="shared" si="41"/>
        <v>6</v>
      </c>
      <c r="T311" t="str">
        <f t="shared" si="42"/>
        <v>Perpignan</v>
      </c>
      <c r="U311" t="str">
        <f t="shared" si="44"/>
        <v>Other</v>
      </c>
    </row>
    <row r="312" spans="1:21" x14ac:dyDescent="0.35">
      <c r="A312" t="s">
        <v>12</v>
      </c>
      <c r="B312" t="s">
        <v>487</v>
      </c>
      <c r="C312" t="s">
        <v>14</v>
      </c>
      <c r="D312" t="s">
        <v>488</v>
      </c>
      <c r="E312" s="1">
        <v>43616.25</v>
      </c>
      <c r="F312" t="s">
        <v>16</v>
      </c>
      <c r="G312" t="s">
        <v>17</v>
      </c>
      <c r="H312">
        <v>11</v>
      </c>
      <c r="I312" t="s">
        <v>18</v>
      </c>
      <c r="J312" s="2">
        <v>43616</v>
      </c>
      <c r="K312" s="3">
        <v>0.25</v>
      </c>
      <c r="L312" s="3">
        <f t="shared" si="36"/>
        <v>0.25</v>
      </c>
      <c r="M312" s="3">
        <v>0.25763888888888892</v>
      </c>
      <c r="N312" t="str">
        <f t="shared" si="37"/>
        <v>No</v>
      </c>
      <c r="O312">
        <f t="shared" si="38"/>
        <v>566</v>
      </c>
      <c r="P312">
        <f t="shared" si="39"/>
        <v>2020</v>
      </c>
      <c r="Q312">
        <f t="shared" si="40"/>
        <v>28.02</v>
      </c>
      <c r="R312" t="str">
        <f t="shared" si="43"/>
        <v>Aer Lingus</v>
      </c>
      <c r="S312">
        <f t="shared" si="41"/>
        <v>17</v>
      </c>
      <c r="T312" t="str">
        <f t="shared" si="42"/>
        <v>Pisa</v>
      </c>
      <c r="U312" t="str">
        <f t="shared" si="44"/>
        <v>Other</v>
      </c>
    </row>
    <row r="313" spans="1:21" x14ac:dyDescent="0.35">
      <c r="A313" t="s">
        <v>22</v>
      </c>
      <c r="B313" t="s">
        <v>36</v>
      </c>
      <c r="C313" t="s">
        <v>177</v>
      </c>
      <c r="D313" t="s">
        <v>489</v>
      </c>
      <c r="E313" s="1">
        <v>43616.25</v>
      </c>
      <c r="F313" t="s">
        <v>16</v>
      </c>
      <c r="G313" t="s">
        <v>17</v>
      </c>
      <c r="H313">
        <v>5</v>
      </c>
      <c r="I313" t="s">
        <v>26</v>
      </c>
      <c r="J313" s="2">
        <v>43616</v>
      </c>
      <c r="K313" s="3">
        <v>0.25</v>
      </c>
      <c r="L313" s="3">
        <f t="shared" si="36"/>
        <v>0.25</v>
      </c>
      <c r="M313" s="3">
        <v>0.25347222222222221</v>
      </c>
      <c r="N313" t="str">
        <f t="shared" si="37"/>
        <v>No</v>
      </c>
      <c r="O313">
        <f t="shared" si="38"/>
        <v>12</v>
      </c>
      <c r="P313">
        <f t="shared" si="39"/>
        <v>59</v>
      </c>
      <c r="Q313">
        <f t="shared" si="40"/>
        <v>20.34</v>
      </c>
      <c r="R313" t="str">
        <f t="shared" si="43"/>
        <v>Other</v>
      </c>
      <c r="S313">
        <f t="shared" si="41"/>
        <v>121</v>
      </c>
      <c r="T313" t="str">
        <f t="shared" si="42"/>
        <v>Paris-CDG</v>
      </c>
      <c r="U313" t="str">
        <f t="shared" si="44"/>
        <v>Paris-CDG</v>
      </c>
    </row>
    <row r="314" spans="1:21" x14ac:dyDescent="0.35">
      <c r="A314" t="s">
        <v>22</v>
      </c>
      <c r="B314" t="s">
        <v>129</v>
      </c>
      <c r="C314" t="s">
        <v>28</v>
      </c>
      <c r="D314" t="s">
        <v>490</v>
      </c>
      <c r="E314" s="1">
        <v>43616.256944444445</v>
      </c>
      <c r="F314" t="s">
        <v>16</v>
      </c>
      <c r="G314" t="s">
        <v>17</v>
      </c>
      <c r="H314">
        <v>5</v>
      </c>
      <c r="I314" t="s">
        <v>26</v>
      </c>
      <c r="J314" s="2">
        <v>43616</v>
      </c>
      <c r="K314" s="3">
        <v>0.25694444444444448</v>
      </c>
      <c r="L314" s="3">
        <f t="shared" si="36"/>
        <v>0.25694444444444442</v>
      </c>
      <c r="M314" s="3">
        <v>0.26041666666666669</v>
      </c>
      <c r="N314" t="str">
        <f t="shared" si="37"/>
        <v>No</v>
      </c>
      <c r="O314">
        <f t="shared" si="38"/>
        <v>520</v>
      </c>
      <c r="P314">
        <f t="shared" si="39"/>
        <v>1663</v>
      </c>
      <c r="Q314">
        <f t="shared" si="40"/>
        <v>31.27</v>
      </c>
      <c r="R314" t="str">
        <f t="shared" si="43"/>
        <v>Ryanair</v>
      </c>
      <c r="S314">
        <f t="shared" si="41"/>
        <v>96</v>
      </c>
      <c r="T314" t="str">
        <f t="shared" si="42"/>
        <v>Munich</v>
      </c>
      <c r="U314" t="str">
        <f t="shared" si="44"/>
        <v>Munich</v>
      </c>
    </row>
    <row r="315" spans="1:21" x14ac:dyDescent="0.35">
      <c r="A315" t="s">
        <v>22</v>
      </c>
      <c r="B315" t="s">
        <v>199</v>
      </c>
      <c r="C315" t="s">
        <v>28</v>
      </c>
      <c r="D315" t="s">
        <v>491</v>
      </c>
      <c r="E315" s="1">
        <v>43616.260416666664</v>
      </c>
      <c r="F315" t="s">
        <v>16</v>
      </c>
      <c r="G315" t="s">
        <v>17</v>
      </c>
      <c r="H315">
        <v>4</v>
      </c>
      <c r="I315" t="s">
        <v>26</v>
      </c>
      <c r="J315" s="2">
        <v>43616</v>
      </c>
      <c r="K315" s="3">
        <v>0.26041666666666669</v>
      </c>
      <c r="L315" s="3">
        <f t="shared" si="36"/>
        <v>0.2638888888888889</v>
      </c>
      <c r="M315" s="3">
        <v>0.26319444444444445</v>
      </c>
      <c r="N315" t="str">
        <f t="shared" si="37"/>
        <v>No</v>
      </c>
      <c r="O315">
        <f t="shared" si="38"/>
        <v>520</v>
      </c>
      <c r="P315">
        <f t="shared" si="39"/>
        <v>1663</v>
      </c>
      <c r="Q315">
        <f t="shared" si="40"/>
        <v>31.27</v>
      </c>
      <c r="R315" t="str">
        <f t="shared" si="43"/>
        <v>Ryanair</v>
      </c>
      <c r="S315">
        <f t="shared" si="41"/>
        <v>51</v>
      </c>
      <c r="T315" t="str">
        <f t="shared" si="42"/>
        <v>Lanzarote</v>
      </c>
      <c r="U315" t="str">
        <f t="shared" si="44"/>
        <v>Other</v>
      </c>
    </row>
    <row r="316" spans="1:21" x14ac:dyDescent="0.35">
      <c r="A316" t="s">
        <v>12</v>
      </c>
      <c r="B316" t="s">
        <v>50</v>
      </c>
      <c r="C316" t="s">
        <v>14</v>
      </c>
      <c r="D316" t="s">
        <v>492</v>
      </c>
      <c r="E316" s="1">
        <v>43616.260416666664</v>
      </c>
      <c r="F316" t="s">
        <v>16</v>
      </c>
      <c r="G316" t="s">
        <v>17</v>
      </c>
      <c r="H316">
        <v>13</v>
      </c>
      <c r="I316" t="s">
        <v>18</v>
      </c>
      <c r="J316" s="2">
        <v>43616</v>
      </c>
      <c r="K316" s="3">
        <v>0.26041666666666669</v>
      </c>
      <c r="L316" s="3">
        <f t="shared" si="36"/>
        <v>0.2638888888888889</v>
      </c>
      <c r="M316" s="3">
        <v>0.26944444444444443</v>
      </c>
      <c r="N316" t="str">
        <f t="shared" si="37"/>
        <v>No</v>
      </c>
      <c r="O316">
        <f t="shared" si="38"/>
        <v>566</v>
      </c>
      <c r="P316">
        <f t="shared" si="39"/>
        <v>2020</v>
      </c>
      <c r="Q316">
        <f t="shared" si="40"/>
        <v>28.02</v>
      </c>
      <c r="R316" t="str">
        <f t="shared" si="43"/>
        <v>Aer Lingus</v>
      </c>
      <c r="S316">
        <f t="shared" si="41"/>
        <v>222</v>
      </c>
      <c r="T316" t="str">
        <f t="shared" si="42"/>
        <v>Amsterdam</v>
      </c>
      <c r="U316" t="str">
        <f t="shared" si="44"/>
        <v>Amsterdam</v>
      </c>
    </row>
    <row r="317" spans="1:21" x14ac:dyDescent="0.35">
      <c r="A317" t="s">
        <v>22</v>
      </c>
      <c r="B317" t="s">
        <v>32</v>
      </c>
      <c r="C317" t="s">
        <v>28</v>
      </c>
      <c r="D317" t="s">
        <v>493</v>
      </c>
      <c r="E317" s="1">
        <v>43616.260416666664</v>
      </c>
      <c r="F317" t="s">
        <v>16</v>
      </c>
      <c r="G317" t="s">
        <v>17</v>
      </c>
      <c r="H317">
        <v>3</v>
      </c>
      <c r="I317" t="s">
        <v>26</v>
      </c>
      <c r="J317" s="2">
        <v>43616</v>
      </c>
      <c r="K317" s="3">
        <v>0.26041666666666669</v>
      </c>
      <c r="L317" s="3">
        <f t="shared" si="36"/>
        <v>0.2638888888888889</v>
      </c>
      <c r="M317" s="3">
        <v>0.26250000000000001</v>
      </c>
      <c r="N317" t="str">
        <f t="shared" si="37"/>
        <v>No</v>
      </c>
      <c r="O317">
        <f t="shared" si="38"/>
        <v>520</v>
      </c>
      <c r="P317">
        <f t="shared" si="39"/>
        <v>1663</v>
      </c>
      <c r="Q317">
        <f t="shared" si="40"/>
        <v>31.27</v>
      </c>
      <c r="R317" t="str">
        <f t="shared" si="43"/>
        <v>Ryanair</v>
      </c>
      <c r="S317">
        <f t="shared" si="41"/>
        <v>78</v>
      </c>
      <c r="T317" t="str">
        <f t="shared" si="42"/>
        <v>Barcelona</v>
      </c>
      <c r="U317" t="str">
        <f t="shared" si="44"/>
        <v>Barcelona</v>
      </c>
    </row>
    <row r="318" spans="1:21" x14ac:dyDescent="0.35">
      <c r="A318" t="s">
        <v>12</v>
      </c>
      <c r="B318" t="s">
        <v>142</v>
      </c>
      <c r="C318" t="s">
        <v>14</v>
      </c>
      <c r="D318" t="s">
        <v>494</v>
      </c>
      <c r="E318" s="1">
        <v>43616.260416666664</v>
      </c>
      <c r="F318" t="s">
        <v>16</v>
      </c>
      <c r="G318" t="s">
        <v>17</v>
      </c>
      <c r="H318">
        <v>17</v>
      </c>
      <c r="I318" t="s">
        <v>18</v>
      </c>
      <c r="J318" s="2">
        <v>43616</v>
      </c>
      <c r="K318" s="3">
        <v>0.26041666666666669</v>
      </c>
      <c r="L318" s="3">
        <f t="shared" si="36"/>
        <v>0.2638888888888889</v>
      </c>
      <c r="M318" s="3">
        <v>0.2722222222222222</v>
      </c>
      <c r="N318" t="str">
        <f t="shared" si="37"/>
        <v>No</v>
      </c>
      <c r="O318">
        <f t="shared" si="38"/>
        <v>566</v>
      </c>
      <c r="P318">
        <f t="shared" si="39"/>
        <v>2020</v>
      </c>
      <c r="Q318">
        <f t="shared" si="40"/>
        <v>28.02</v>
      </c>
      <c r="R318" t="str">
        <f t="shared" si="43"/>
        <v>Aer Lingus</v>
      </c>
      <c r="S318">
        <f t="shared" si="41"/>
        <v>67</v>
      </c>
      <c r="T318" t="str">
        <f t="shared" si="42"/>
        <v>Madrid</v>
      </c>
      <c r="U318" t="str">
        <f t="shared" si="44"/>
        <v>Other</v>
      </c>
    </row>
    <row r="319" spans="1:21" x14ac:dyDescent="0.35">
      <c r="A319" t="s">
        <v>12</v>
      </c>
      <c r="B319" t="s">
        <v>162</v>
      </c>
      <c r="C319" t="s">
        <v>14</v>
      </c>
      <c r="D319" t="s">
        <v>495</v>
      </c>
      <c r="E319" s="1">
        <v>43616.263888888891</v>
      </c>
      <c r="F319" t="s">
        <v>16</v>
      </c>
      <c r="G319" t="s">
        <v>17</v>
      </c>
      <c r="H319">
        <v>4</v>
      </c>
      <c r="I319" t="s">
        <v>26</v>
      </c>
      <c r="J319" s="2">
        <v>43616</v>
      </c>
      <c r="K319" s="3">
        <v>0.2638888888888889</v>
      </c>
      <c r="L319" s="3">
        <f t="shared" si="36"/>
        <v>0.2638888888888889</v>
      </c>
      <c r="M319" s="3">
        <v>0.26666666666666666</v>
      </c>
      <c r="N319" t="str">
        <f t="shared" si="37"/>
        <v>No</v>
      </c>
      <c r="O319">
        <f t="shared" si="38"/>
        <v>566</v>
      </c>
      <c r="P319">
        <f t="shared" si="39"/>
        <v>2020</v>
      </c>
      <c r="Q319">
        <f t="shared" si="40"/>
        <v>28.02</v>
      </c>
      <c r="R319" t="str">
        <f t="shared" si="43"/>
        <v>Aer Lingus</v>
      </c>
      <c r="S319">
        <f t="shared" si="41"/>
        <v>64</v>
      </c>
      <c r="T319" t="str">
        <f t="shared" si="42"/>
        <v>Rome</v>
      </c>
      <c r="U319" t="str">
        <f t="shared" si="44"/>
        <v>Other</v>
      </c>
    </row>
    <row r="320" spans="1:21" x14ac:dyDescent="0.35">
      <c r="A320" t="s">
        <v>22</v>
      </c>
      <c r="B320" t="s">
        <v>496</v>
      </c>
      <c r="C320" t="s">
        <v>265</v>
      </c>
      <c r="D320" t="s">
        <v>497</v>
      </c>
      <c r="E320" s="1">
        <v>43616.0625</v>
      </c>
      <c r="F320" t="s">
        <v>16</v>
      </c>
      <c r="G320" t="s">
        <v>17</v>
      </c>
      <c r="H320">
        <v>5</v>
      </c>
      <c r="I320" t="s">
        <v>26</v>
      </c>
      <c r="J320" s="2">
        <v>43616</v>
      </c>
      <c r="K320" s="3">
        <v>6.25E-2</v>
      </c>
      <c r="L320" s="3">
        <f t="shared" si="36"/>
        <v>6.25E-2</v>
      </c>
      <c r="M320" s="3">
        <v>6.5972222222222224E-2</v>
      </c>
      <c r="N320" t="str">
        <f t="shared" si="37"/>
        <v>No</v>
      </c>
      <c r="O320">
        <f t="shared" si="38"/>
        <v>3</v>
      </c>
      <c r="P320">
        <f t="shared" si="39"/>
        <v>21</v>
      </c>
      <c r="Q320">
        <f t="shared" si="40"/>
        <v>14.29</v>
      </c>
      <c r="R320" t="str">
        <f t="shared" si="43"/>
        <v>Other</v>
      </c>
      <c r="S320">
        <f t="shared" si="41"/>
        <v>4</v>
      </c>
      <c r="T320" t="str">
        <f t="shared" si="42"/>
        <v>Bacau</v>
      </c>
      <c r="U320" t="str">
        <f t="shared" si="44"/>
        <v>Other</v>
      </c>
    </row>
    <row r="321" spans="1:21" x14ac:dyDescent="0.35">
      <c r="A321" t="s">
        <v>22</v>
      </c>
      <c r="B321" t="s">
        <v>498</v>
      </c>
      <c r="C321" t="s">
        <v>499</v>
      </c>
      <c r="D321" t="s">
        <v>500</v>
      </c>
      <c r="E321" s="1">
        <v>43615.954861111109</v>
      </c>
      <c r="F321" t="s">
        <v>16</v>
      </c>
      <c r="G321" t="s">
        <v>501</v>
      </c>
      <c r="H321">
        <v>43</v>
      </c>
      <c r="I321" t="s">
        <v>21</v>
      </c>
      <c r="J321" s="2">
        <v>43615</v>
      </c>
      <c r="K321" s="3">
        <v>0.95486111111111116</v>
      </c>
      <c r="L321" s="3">
        <f t="shared" si="36"/>
        <v>0.95833333333333326</v>
      </c>
      <c r="M321" s="3">
        <v>0.98472222222222217</v>
      </c>
      <c r="N321" t="str">
        <f t="shared" si="37"/>
        <v>Yes</v>
      </c>
      <c r="O321">
        <f t="shared" si="38"/>
        <v>4</v>
      </c>
      <c r="P321">
        <f t="shared" si="39"/>
        <v>9</v>
      </c>
      <c r="Q321">
        <f t="shared" si="40"/>
        <v>44.44</v>
      </c>
      <c r="R321" t="str">
        <f t="shared" si="43"/>
        <v>Other</v>
      </c>
      <c r="S321">
        <f t="shared" si="41"/>
        <v>9</v>
      </c>
      <c r="T321" t="str">
        <f t="shared" si="42"/>
        <v>Moscow</v>
      </c>
      <c r="U321" t="str">
        <f t="shared" si="44"/>
        <v>Other</v>
      </c>
    </row>
    <row r="322" spans="1:21" x14ac:dyDescent="0.35">
      <c r="A322" t="s">
        <v>22</v>
      </c>
      <c r="B322" t="s">
        <v>106</v>
      </c>
      <c r="C322" t="s">
        <v>28</v>
      </c>
      <c r="D322" t="s">
        <v>107</v>
      </c>
      <c r="E322" s="1">
        <v>43615.913194444445</v>
      </c>
      <c r="F322" t="s">
        <v>16</v>
      </c>
      <c r="G322" t="s">
        <v>501</v>
      </c>
      <c r="H322">
        <v>5</v>
      </c>
      <c r="I322" t="s">
        <v>26</v>
      </c>
      <c r="J322" s="2">
        <v>43615</v>
      </c>
      <c r="K322" s="3">
        <v>0.91319444444444453</v>
      </c>
      <c r="L322" s="3">
        <f t="shared" ref="L322:L385" si="45">MROUND(K322,"0:10")</f>
        <v>0.91666666666666663</v>
      </c>
      <c r="M322" s="3">
        <v>0.91666666666666663</v>
      </c>
      <c r="N322" t="str">
        <f t="shared" ref="N322:N385" si="46">IF(H322&gt;20, "Yes", "No")</f>
        <v>No</v>
      </c>
      <c r="O322">
        <f t="shared" ref="O322:O385" si="47">COUNTIFS($C$2:$C$4851,C322,$N$2:$N$4851,"Yes")</f>
        <v>520</v>
      </c>
      <c r="P322">
        <f t="shared" ref="P322:P385" si="48">COUNTIF($C$2:$C$4851,C322)</f>
        <v>1663</v>
      </c>
      <c r="Q322">
        <f t="shared" ref="Q322:Q385" si="49">ROUND(O322/P322*100,2)</f>
        <v>31.27</v>
      </c>
      <c r="R322" t="str">
        <f t="shared" si="43"/>
        <v>Ryanair</v>
      </c>
      <c r="S322">
        <f t="shared" ref="S322:S385" si="50">COUNTIF($B$2:$B$4851,B322)</f>
        <v>28</v>
      </c>
      <c r="T322" t="str">
        <f t="shared" ref="T322:T385" si="51">IF(ISNUMBER(SEARCH("London",B322)), "London", B322)</f>
        <v>London</v>
      </c>
      <c r="U322" t="str">
        <f t="shared" si="44"/>
        <v>Other</v>
      </c>
    </row>
    <row r="323" spans="1:21" x14ac:dyDescent="0.35">
      <c r="A323" t="s">
        <v>22</v>
      </c>
      <c r="B323" t="s">
        <v>38</v>
      </c>
      <c r="C323" t="s">
        <v>28</v>
      </c>
      <c r="D323" t="s">
        <v>502</v>
      </c>
      <c r="E323" s="1">
        <v>43615.913194444445</v>
      </c>
      <c r="F323" t="s">
        <v>16</v>
      </c>
      <c r="G323" t="s">
        <v>501</v>
      </c>
      <c r="H323">
        <v>3</v>
      </c>
      <c r="I323" t="s">
        <v>26</v>
      </c>
      <c r="J323" s="2">
        <v>43615</v>
      </c>
      <c r="K323" s="3">
        <v>0.91319444444444453</v>
      </c>
      <c r="L323" s="3">
        <f t="shared" si="45"/>
        <v>0.91666666666666663</v>
      </c>
      <c r="M323" s="3">
        <v>0.91527777777777775</v>
      </c>
      <c r="N323" t="str">
        <f t="shared" si="46"/>
        <v>No</v>
      </c>
      <c r="O323">
        <f t="shared" si="47"/>
        <v>520</v>
      </c>
      <c r="P323">
        <f t="shared" si="48"/>
        <v>1663</v>
      </c>
      <c r="Q323">
        <f t="shared" si="49"/>
        <v>31.27</v>
      </c>
      <c r="R323" t="str">
        <f t="shared" ref="R323:R386" si="52">IF(P323&gt;100, C323, "Other")</f>
        <v>Ryanair</v>
      </c>
      <c r="S323">
        <f t="shared" si="50"/>
        <v>92</v>
      </c>
      <c r="T323" t="str">
        <f t="shared" si="51"/>
        <v>London</v>
      </c>
      <c r="U323" t="str">
        <f t="shared" ref="U323:U386" si="53">IF(S323&gt;67, T323, "Other")</f>
        <v>London</v>
      </c>
    </row>
    <row r="324" spans="1:21" x14ac:dyDescent="0.35">
      <c r="A324" t="s">
        <v>22</v>
      </c>
      <c r="B324" t="s">
        <v>93</v>
      </c>
      <c r="C324" t="s">
        <v>28</v>
      </c>
      <c r="D324" t="s">
        <v>503</v>
      </c>
      <c r="E324" s="1">
        <v>43615.913194444445</v>
      </c>
      <c r="F324" t="s">
        <v>16</v>
      </c>
      <c r="G324" t="s">
        <v>501</v>
      </c>
      <c r="H324">
        <v>167</v>
      </c>
      <c r="I324" t="s">
        <v>21</v>
      </c>
      <c r="J324" s="2">
        <v>43615</v>
      </c>
      <c r="K324" s="3">
        <v>0.91319444444444453</v>
      </c>
      <c r="L324" s="3">
        <f t="shared" si="45"/>
        <v>0.91666666666666663</v>
      </c>
      <c r="M324" s="3">
        <v>2.9166666666666664E-2</v>
      </c>
      <c r="N324" t="str">
        <f t="shared" si="46"/>
        <v>Yes</v>
      </c>
      <c r="O324">
        <f t="shared" si="47"/>
        <v>520</v>
      </c>
      <c r="P324">
        <f t="shared" si="48"/>
        <v>1663</v>
      </c>
      <c r="Q324">
        <f t="shared" si="49"/>
        <v>31.27</v>
      </c>
      <c r="R324" t="str">
        <f t="shared" si="52"/>
        <v>Ryanair</v>
      </c>
      <c r="S324">
        <f t="shared" si="50"/>
        <v>125</v>
      </c>
      <c r="T324" t="str">
        <f t="shared" si="51"/>
        <v>Birmingham</v>
      </c>
      <c r="U324" t="str">
        <f t="shared" si="53"/>
        <v>Birmingham</v>
      </c>
    </row>
    <row r="325" spans="1:21" x14ac:dyDescent="0.35">
      <c r="A325" t="s">
        <v>22</v>
      </c>
      <c r="B325" t="s">
        <v>151</v>
      </c>
      <c r="C325" t="s">
        <v>28</v>
      </c>
      <c r="D325" t="s">
        <v>504</v>
      </c>
      <c r="E325" s="1">
        <v>43615.916666666664</v>
      </c>
      <c r="F325" t="s">
        <v>16</v>
      </c>
      <c r="G325" t="s">
        <v>501</v>
      </c>
      <c r="H325">
        <v>15</v>
      </c>
      <c r="I325" t="s">
        <v>18</v>
      </c>
      <c r="J325" s="2">
        <v>43615</v>
      </c>
      <c r="K325" s="3">
        <v>0.91666666666666663</v>
      </c>
      <c r="L325" s="3">
        <f t="shared" si="45"/>
        <v>0.91666666666666663</v>
      </c>
      <c r="M325" s="3">
        <v>0.92708333333333337</v>
      </c>
      <c r="N325" t="str">
        <f t="shared" si="46"/>
        <v>No</v>
      </c>
      <c r="O325">
        <f t="shared" si="47"/>
        <v>520</v>
      </c>
      <c r="P325">
        <f t="shared" si="48"/>
        <v>1663</v>
      </c>
      <c r="Q325">
        <f t="shared" si="49"/>
        <v>31.27</v>
      </c>
      <c r="R325" t="str">
        <f t="shared" si="52"/>
        <v>Ryanair</v>
      </c>
      <c r="S325">
        <f t="shared" si="50"/>
        <v>34</v>
      </c>
      <c r="T325" t="str">
        <f t="shared" si="51"/>
        <v>London</v>
      </c>
      <c r="U325" t="str">
        <f t="shared" si="53"/>
        <v>Other</v>
      </c>
    </row>
    <row r="326" spans="1:21" x14ac:dyDescent="0.35">
      <c r="A326" t="s">
        <v>22</v>
      </c>
      <c r="B326" t="s">
        <v>13</v>
      </c>
      <c r="C326" t="s">
        <v>28</v>
      </c>
      <c r="D326" t="s">
        <v>88</v>
      </c>
      <c r="E326" s="1">
        <v>43615.854166666664</v>
      </c>
      <c r="F326" t="s">
        <v>16</v>
      </c>
      <c r="G326" t="s">
        <v>501</v>
      </c>
      <c r="H326">
        <v>12</v>
      </c>
      <c r="I326" t="s">
        <v>18</v>
      </c>
      <c r="J326" s="2">
        <v>43615</v>
      </c>
      <c r="K326" s="3">
        <v>0.85416666666666663</v>
      </c>
      <c r="L326" s="3">
        <f t="shared" si="45"/>
        <v>0.85416666666666663</v>
      </c>
      <c r="M326" s="3">
        <v>0.86249999999999993</v>
      </c>
      <c r="N326" t="str">
        <f t="shared" si="46"/>
        <v>No</v>
      </c>
      <c r="O326">
        <f t="shared" si="47"/>
        <v>520</v>
      </c>
      <c r="P326">
        <f t="shared" si="48"/>
        <v>1663</v>
      </c>
      <c r="Q326">
        <f t="shared" si="49"/>
        <v>31.27</v>
      </c>
      <c r="R326" t="str">
        <f t="shared" si="52"/>
        <v>Ryanair</v>
      </c>
      <c r="S326">
        <f t="shared" si="50"/>
        <v>107</v>
      </c>
      <c r="T326" t="str">
        <f t="shared" si="51"/>
        <v>Glasgow</v>
      </c>
      <c r="U326" t="str">
        <f t="shared" si="53"/>
        <v>Glasgow</v>
      </c>
    </row>
    <row r="327" spans="1:21" x14ac:dyDescent="0.35">
      <c r="A327" t="s">
        <v>22</v>
      </c>
      <c r="B327" t="s">
        <v>52</v>
      </c>
      <c r="C327" t="s">
        <v>28</v>
      </c>
      <c r="D327" t="s">
        <v>89</v>
      </c>
      <c r="E327" s="1">
        <v>43615.854166666664</v>
      </c>
      <c r="F327" t="s">
        <v>16</v>
      </c>
      <c r="G327" t="s">
        <v>501</v>
      </c>
      <c r="H327">
        <v>13</v>
      </c>
      <c r="I327" t="s">
        <v>18</v>
      </c>
      <c r="J327" s="2">
        <v>43615</v>
      </c>
      <c r="K327" s="3">
        <v>0.85416666666666663</v>
      </c>
      <c r="L327" s="3">
        <f t="shared" si="45"/>
        <v>0.85416666666666663</v>
      </c>
      <c r="M327" s="3">
        <v>0.86319444444444438</v>
      </c>
      <c r="N327" t="str">
        <f t="shared" si="46"/>
        <v>No</v>
      </c>
      <c r="O327">
        <f t="shared" si="47"/>
        <v>520</v>
      </c>
      <c r="P327">
        <f t="shared" si="48"/>
        <v>1663</v>
      </c>
      <c r="Q327">
        <f t="shared" si="49"/>
        <v>31.27</v>
      </c>
      <c r="R327" t="str">
        <f t="shared" si="52"/>
        <v>Ryanair</v>
      </c>
      <c r="S327">
        <f t="shared" si="50"/>
        <v>138</v>
      </c>
      <c r="T327" t="str">
        <f t="shared" si="51"/>
        <v>Manchester</v>
      </c>
      <c r="U327" t="str">
        <f t="shared" si="53"/>
        <v>Manchester</v>
      </c>
    </row>
    <row r="328" spans="1:21" x14ac:dyDescent="0.35">
      <c r="A328" t="s">
        <v>22</v>
      </c>
      <c r="B328" t="s">
        <v>93</v>
      </c>
      <c r="C328" t="s">
        <v>28</v>
      </c>
      <c r="D328" t="s">
        <v>94</v>
      </c>
      <c r="E328" s="1">
        <v>43615.864583333336</v>
      </c>
      <c r="F328" t="s">
        <v>16</v>
      </c>
      <c r="G328" t="s">
        <v>501</v>
      </c>
      <c r="H328">
        <v>14</v>
      </c>
      <c r="I328" t="s">
        <v>18</v>
      </c>
      <c r="J328" s="2">
        <v>43615</v>
      </c>
      <c r="K328" s="3">
        <v>0.86458333333333337</v>
      </c>
      <c r="L328" s="3">
        <f t="shared" si="45"/>
        <v>0.86805555555555547</v>
      </c>
      <c r="M328" s="3">
        <v>0.87430555555555556</v>
      </c>
      <c r="N328" t="str">
        <f t="shared" si="46"/>
        <v>No</v>
      </c>
      <c r="O328">
        <f t="shared" si="47"/>
        <v>520</v>
      </c>
      <c r="P328">
        <f t="shared" si="48"/>
        <v>1663</v>
      </c>
      <c r="Q328">
        <f t="shared" si="49"/>
        <v>31.27</v>
      </c>
      <c r="R328" t="str">
        <f t="shared" si="52"/>
        <v>Ryanair</v>
      </c>
      <c r="S328">
        <f t="shared" si="50"/>
        <v>125</v>
      </c>
      <c r="T328" t="str">
        <f t="shared" si="51"/>
        <v>Birmingham</v>
      </c>
      <c r="U328" t="str">
        <f t="shared" si="53"/>
        <v>Birmingham</v>
      </c>
    </row>
    <row r="329" spans="1:21" x14ac:dyDescent="0.35">
      <c r="A329" t="s">
        <v>22</v>
      </c>
      <c r="B329" t="s">
        <v>42</v>
      </c>
      <c r="C329" t="s">
        <v>77</v>
      </c>
      <c r="D329" t="s">
        <v>95</v>
      </c>
      <c r="E329" s="1">
        <v>43615.868055555555</v>
      </c>
      <c r="F329" t="s">
        <v>16</v>
      </c>
      <c r="G329" t="s">
        <v>501</v>
      </c>
      <c r="H329">
        <v>7</v>
      </c>
      <c r="I329" t="s">
        <v>26</v>
      </c>
      <c r="J329" s="2">
        <v>43615</v>
      </c>
      <c r="K329" s="3">
        <v>0.86805555555555547</v>
      </c>
      <c r="L329" s="3">
        <f t="shared" si="45"/>
        <v>0.86805555555555547</v>
      </c>
      <c r="M329" s="3">
        <v>0.87291666666666667</v>
      </c>
      <c r="N329" t="str">
        <f t="shared" si="46"/>
        <v>No</v>
      </c>
      <c r="O329">
        <f t="shared" si="47"/>
        <v>40</v>
      </c>
      <c r="P329">
        <f t="shared" si="48"/>
        <v>143</v>
      </c>
      <c r="Q329">
        <f t="shared" si="49"/>
        <v>27.97</v>
      </c>
      <c r="R329" t="str">
        <f t="shared" si="52"/>
        <v>British Airways</v>
      </c>
      <c r="S329">
        <f t="shared" si="50"/>
        <v>238</v>
      </c>
      <c r="T329" t="str">
        <f t="shared" si="51"/>
        <v>London</v>
      </c>
      <c r="U329" t="str">
        <f t="shared" si="53"/>
        <v>London</v>
      </c>
    </row>
    <row r="330" spans="1:21" x14ac:dyDescent="0.35">
      <c r="A330" t="s">
        <v>22</v>
      </c>
      <c r="B330" t="s">
        <v>98</v>
      </c>
      <c r="C330" t="s">
        <v>99</v>
      </c>
      <c r="D330" t="s">
        <v>100</v>
      </c>
      <c r="E330" s="1">
        <v>43615.868055555555</v>
      </c>
      <c r="F330" t="s">
        <v>16</v>
      </c>
      <c r="G330" t="s">
        <v>501</v>
      </c>
      <c r="H330">
        <v>3</v>
      </c>
      <c r="I330" t="s">
        <v>26</v>
      </c>
      <c r="J330" s="2">
        <v>43615</v>
      </c>
      <c r="K330" s="3">
        <v>0.86805555555555547</v>
      </c>
      <c r="L330" s="3">
        <f t="shared" si="45"/>
        <v>0.86805555555555547</v>
      </c>
      <c r="M330" s="3">
        <v>0.87013888888888891</v>
      </c>
      <c r="N330" t="str">
        <f t="shared" si="46"/>
        <v>No</v>
      </c>
      <c r="O330">
        <f t="shared" si="47"/>
        <v>20</v>
      </c>
      <c r="P330">
        <f t="shared" si="48"/>
        <v>90</v>
      </c>
      <c r="Q330">
        <f t="shared" si="49"/>
        <v>22.22</v>
      </c>
      <c r="R330" t="str">
        <f t="shared" si="52"/>
        <v>Other</v>
      </c>
      <c r="S330">
        <f t="shared" si="50"/>
        <v>38</v>
      </c>
      <c r="T330" t="str">
        <f t="shared" si="51"/>
        <v>Southampton</v>
      </c>
      <c r="U330" t="str">
        <f t="shared" si="53"/>
        <v>Other</v>
      </c>
    </row>
    <row r="331" spans="1:21" x14ac:dyDescent="0.35">
      <c r="A331" t="s">
        <v>22</v>
      </c>
      <c r="B331" t="s">
        <v>70</v>
      </c>
      <c r="C331" t="s">
        <v>28</v>
      </c>
      <c r="D331" t="s">
        <v>71</v>
      </c>
      <c r="E331" s="1">
        <v>43615.871527777781</v>
      </c>
      <c r="F331" t="s">
        <v>16</v>
      </c>
      <c r="G331" t="s">
        <v>501</v>
      </c>
      <c r="H331">
        <v>13</v>
      </c>
      <c r="I331" t="s">
        <v>18</v>
      </c>
      <c r="J331" s="2">
        <v>43615</v>
      </c>
      <c r="K331" s="3">
        <v>0.87152777777777779</v>
      </c>
      <c r="L331" s="3">
        <f t="shared" si="45"/>
        <v>0.875</v>
      </c>
      <c r="M331" s="3">
        <v>0.88055555555555554</v>
      </c>
      <c r="N331" t="str">
        <f t="shared" si="46"/>
        <v>No</v>
      </c>
      <c r="O331">
        <f t="shared" si="47"/>
        <v>520</v>
      </c>
      <c r="P331">
        <f t="shared" si="48"/>
        <v>1663</v>
      </c>
      <c r="Q331">
        <f t="shared" si="49"/>
        <v>31.27</v>
      </c>
      <c r="R331" t="str">
        <f t="shared" si="52"/>
        <v>Ryanair</v>
      </c>
      <c r="S331">
        <f t="shared" si="50"/>
        <v>38</v>
      </c>
      <c r="T331" t="str">
        <f t="shared" si="51"/>
        <v>Newcastle</v>
      </c>
      <c r="U331" t="str">
        <f t="shared" si="53"/>
        <v>Other</v>
      </c>
    </row>
    <row r="332" spans="1:21" x14ac:dyDescent="0.35">
      <c r="A332" t="s">
        <v>12</v>
      </c>
      <c r="B332" t="s">
        <v>42</v>
      </c>
      <c r="C332" t="s">
        <v>14</v>
      </c>
      <c r="D332" t="s">
        <v>105</v>
      </c>
      <c r="E332" s="1">
        <v>43615.881944444445</v>
      </c>
      <c r="F332" t="s">
        <v>16</v>
      </c>
      <c r="G332" t="s">
        <v>501</v>
      </c>
      <c r="H332">
        <v>9</v>
      </c>
      <c r="I332" t="s">
        <v>26</v>
      </c>
      <c r="J332" s="2">
        <v>43615</v>
      </c>
      <c r="K332" s="3">
        <v>0.88194444444444453</v>
      </c>
      <c r="L332" s="3">
        <f t="shared" si="45"/>
        <v>0.88194444444444442</v>
      </c>
      <c r="M332" s="3">
        <v>0.8881944444444444</v>
      </c>
      <c r="N332" t="str">
        <f t="shared" si="46"/>
        <v>No</v>
      </c>
      <c r="O332">
        <f t="shared" si="47"/>
        <v>566</v>
      </c>
      <c r="P332">
        <f t="shared" si="48"/>
        <v>2020</v>
      </c>
      <c r="Q332">
        <f t="shared" si="49"/>
        <v>28.02</v>
      </c>
      <c r="R332" t="str">
        <f t="shared" si="52"/>
        <v>Aer Lingus</v>
      </c>
      <c r="S332">
        <f t="shared" si="50"/>
        <v>238</v>
      </c>
      <c r="T332" t="str">
        <f t="shared" si="51"/>
        <v>London</v>
      </c>
      <c r="U332" t="str">
        <f t="shared" si="53"/>
        <v>London</v>
      </c>
    </row>
    <row r="333" spans="1:21" x14ac:dyDescent="0.35">
      <c r="A333" t="s">
        <v>22</v>
      </c>
      <c r="B333" t="s">
        <v>38</v>
      </c>
      <c r="C333" t="s">
        <v>28</v>
      </c>
      <c r="D333" t="s">
        <v>39</v>
      </c>
      <c r="E333" s="1">
        <v>43615.788194444445</v>
      </c>
      <c r="F333" t="s">
        <v>16</v>
      </c>
      <c r="G333" t="s">
        <v>501</v>
      </c>
      <c r="H333">
        <v>256</v>
      </c>
      <c r="I333" t="s">
        <v>21</v>
      </c>
      <c r="J333" s="2">
        <v>43615</v>
      </c>
      <c r="K333" s="3">
        <v>0.78819444444444453</v>
      </c>
      <c r="L333" s="3">
        <f t="shared" si="45"/>
        <v>0.79166666666666663</v>
      </c>
      <c r="M333" s="3">
        <v>0.96597222222222223</v>
      </c>
      <c r="N333" t="str">
        <f t="shared" si="46"/>
        <v>Yes</v>
      </c>
      <c r="O333">
        <f t="shared" si="47"/>
        <v>520</v>
      </c>
      <c r="P333">
        <f t="shared" si="48"/>
        <v>1663</v>
      </c>
      <c r="Q333">
        <f t="shared" si="49"/>
        <v>31.27</v>
      </c>
      <c r="R333" t="str">
        <f t="shared" si="52"/>
        <v>Ryanair</v>
      </c>
      <c r="S333">
        <f t="shared" si="50"/>
        <v>92</v>
      </c>
      <c r="T333" t="str">
        <f t="shared" si="51"/>
        <v>London</v>
      </c>
      <c r="U333" t="str">
        <f t="shared" si="53"/>
        <v>London</v>
      </c>
    </row>
    <row r="334" spans="1:21" x14ac:dyDescent="0.35">
      <c r="A334" t="s">
        <v>22</v>
      </c>
      <c r="B334" t="s">
        <v>61</v>
      </c>
      <c r="C334" t="s">
        <v>28</v>
      </c>
      <c r="D334" t="s">
        <v>62</v>
      </c>
      <c r="E334" s="1">
        <v>43615.805555555555</v>
      </c>
      <c r="F334" t="s">
        <v>16</v>
      </c>
      <c r="G334" t="s">
        <v>501</v>
      </c>
      <c r="H334">
        <v>46</v>
      </c>
      <c r="I334" t="s">
        <v>21</v>
      </c>
      <c r="J334" s="2">
        <v>43615</v>
      </c>
      <c r="K334" s="3">
        <v>0.80555555555555547</v>
      </c>
      <c r="L334" s="3">
        <f t="shared" si="45"/>
        <v>0.80555555555555547</v>
      </c>
      <c r="M334" s="3">
        <v>0.83750000000000002</v>
      </c>
      <c r="N334" t="str">
        <f t="shared" si="46"/>
        <v>Yes</v>
      </c>
      <c r="O334">
        <f t="shared" si="47"/>
        <v>520</v>
      </c>
      <c r="P334">
        <f t="shared" si="48"/>
        <v>1663</v>
      </c>
      <c r="Q334">
        <f t="shared" si="49"/>
        <v>31.27</v>
      </c>
      <c r="R334" t="str">
        <f t="shared" si="52"/>
        <v>Ryanair</v>
      </c>
      <c r="S334">
        <f t="shared" si="50"/>
        <v>171</v>
      </c>
      <c r="T334" t="str">
        <f t="shared" si="51"/>
        <v>London</v>
      </c>
      <c r="U334" t="str">
        <f t="shared" si="53"/>
        <v>London</v>
      </c>
    </row>
    <row r="335" spans="1:21" x14ac:dyDescent="0.35">
      <c r="A335" t="s">
        <v>22</v>
      </c>
      <c r="B335" t="s">
        <v>65</v>
      </c>
      <c r="C335" t="s">
        <v>28</v>
      </c>
      <c r="D335" t="s">
        <v>66</v>
      </c>
      <c r="E335" s="1">
        <v>43615.809027777781</v>
      </c>
      <c r="F335" t="s">
        <v>16</v>
      </c>
      <c r="G335" t="s">
        <v>501</v>
      </c>
      <c r="H335">
        <v>18</v>
      </c>
      <c r="I335" t="s">
        <v>18</v>
      </c>
      <c r="J335" s="2">
        <v>43615</v>
      </c>
      <c r="K335" s="3">
        <v>0.80902777777777779</v>
      </c>
      <c r="L335" s="3">
        <f t="shared" si="45"/>
        <v>0.8125</v>
      </c>
      <c r="M335" s="3">
        <v>0.82152777777777775</v>
      </c>
      <c r="N335" t="str">
        <f t="shared" si="46"/>
        <v>No</v>
      </c>
      <c r="O335">
        <f t="shared" si="47"/>
        <v>520</v>
      </c>
      <c r="P335">
        <f t="shared" si="48"/>
        <v>1663</v>
      </c>
      <c r="Q335">
        <f t="shared" si="49"/>
        <v>31.27</v>
      </c>
      <c r="R335" t="str">
        <f t="shared" si="52"/>
        <v>Ryanair</v>
      </c>
      <c r="S335">
        <f t="shared" si="50"/>
        <v>22</v>
      </c>
      <c r="T335" t="str">
        <f t="shared" si="51"/>
        <v>Paris-BVA</v>
      </c>
      <c r="U335" t="str">
        <f t="shared" si="53"/>
        <v>Other</v>
      </c>
    </row>
    <row r="336" spans="1:21" x14ac:dyDescent="0.35">
      <c r="A336" t="s">
        <v>22</v>
      </c>
      <c r="B336" t="s">
        <v>373</v>
      </c>
      <c r="C336" t="s">
        <v>28</v>
      </c>
      <c r="D336" t="s">
        <v>374</v>
      </c>
      <c r="E336" s="1">
        <v>43615.8125</v>
      </c>
      <c r="F336" t="s">
        <v>16</v>
      </c>
      <c r="G336" t="s">
        <v>501</v>
      </c>
      <c r="H336">
        <v>1</v>
      </c>
      <c r="I336" t="s">
        <v>26</v>
      </c>
      <c r="J336" s="2">
        <v>43615</v>
      </c>
      <c r="K336" s="3">
        <v>0.8125</v>
      </c>
      <c r="L336" s="3">
        <f t="shared" si="45"/>
        <v>0.8125</v>
      </c>
      <c r="M336" s="3">
        <v>0.81319444444444444</v>
      </c>
      <c r="N336" t="str">
        <f t="shared" si="46"/>
        <v>No</v>
      </c>
      <c r="O336">
        <f t="shared" si="47"/>
        <v>520</v>
      </c>
      <c r="P336">
        <f t="shared" si="48"/>
        <v>1663</v>
      </c>
      <c r="Q336">
        <f t="shared" si="49"/>
        <v>31.27</v>
      </c>
      <c r="R336" t="str">
        <f t="shared" si="52"/>
        <v>Ryanair</v>
      </c>
      <c r="S336">
        <f t="shared" si="50"/>
        <v>12</v>
      </c>
      <c r="T336" t="str">
        <f t="shared" si="51"/>
        <v>Wroclaw</v>
      </c>
      <c r="U336" t="str">
        <f t="shared" si="53"/>
        <v>Other</v>
      </c>
    </row>
    <row r="337" spans="1:21" x14ac:dyDescent="0.35">
      <c r="A337" t="s">
        <v>12</v>
      </c>
      <c r="B337" t="s">
        <v>52</v>
      </c>
      <c r="C337" t="s">
        <v>14</v>
      </c>
      <c r="D337" t="s">
        <v>72</v>
      </c>
      <c r="E337" s="1">
        <v>43615.815972222219</v>
      </c>
      <c r="F337" t="s">
        <v>16</v>
      </c>
      <c r="G337" t="s">
        <v>501</v>
      </c>
      <c r="H337">
        <v>42</v>
      </c>
      <c r="I337" t="s">
        <v>21</v>
      </c>
      <c r="J337" s="2">
        <v>43615</v>
      </c>
      <c r="K337" s="3">
        <v>0.81597222222222221</v>
      </c>
      <c r="L337" s="3">
        <f t="shared" si="45"/>
        <v>0.81944444444444442</v>
      </c>
      <c r="M337" s="3">
        <v>0.84513888888888899</v>
      </c>
      <c r="N337" t="str">
        <f t="shared" si="46"/>
        <v>Yes</v>
      </c>
      <c r="O337">
        <f t="shared" si="47"/>
        <v>566</v>
      </c>
      <c r="P337">
        <f t="shared" si="48"/>
        <v>2020</v>
      </c>
      <c r="Q337">
        <f t="shared" si="49"/>
        <v>28.02</v>
      </c>
      <c r="R337" t="str">
        <f t="shared" si="52"/>
        <v>Aer Lingus</v>
      </c>
      <c r="S337">
        <f t="shared" si="50"/>
        <v>138</v>
      </c>
      <c r="T337" t="str">
        <f t="shared" si="51"/>
        <v>Manchester</v>
      </c>
      <c r="U337" t="str">
        <f t="shared" si="53"/>
        <v>Manchester</v>
      </c>
    </row>
    <row r="338" spans="1:21" x14ac:dyDescent="0.35">
      <c r="A338" t="s">
        <v>22</v>
      </c>
      <c r="B338" t="s">
        <v>101</v>
      </c>
      <c r="C338" t="s">
        <v>28</v>
      </c>
      <c r="D338" t="s">
        <v>102</v>
      </c>
      <c r="E338" s="1">
        <v>43615.815972222219</v>
      </c>
      <c r="F338" t="s">
        <v>16</v>
      </c>
      <c r="G338" t="s">
        <v>501</v>
      </c>
      <c r="H338">
        <v>1</v>
      </c>
      <c r="I338" t="s">
        <v>26</v>
      </c>
      <c r="J338" s="2">
        <v>43615</v>
      </c>
      <c r="K338" s="3">
        <v>0.81597222222222221</v>
      </c>
      <c r="L338" s="3">
        <f t="shared" si="45"/>
        <v>0.81944444444444442</v>
      </c>
      <c r="M338" s="3">
        <v>0.81666666666666676</v>
      </c>
      <c r="N338" t="str">
        <f t="shared" si="46"/>
        <v>No</v>
      </c>
      <c r="O338">
        <f t="shared" si="47"/>
        <v>520</v>
      </c>
      <c r="P338">
        <f t="shared" si="48"/>
        <v>1663</v>
      </c>
      <c r="Q338">
        <f t="shared" si="49"/>
        <v>31.27</v>
      </c>
      <c r="R338" t="str">
        <f t="shared" si="52"/>
        <v>Ryanair</v>
      </c>
      <c r="S338">
        <f t="shared" si="50"/>
        <v>158</v>
      </c>
      <c r="T338" t="str">
        <f t="shared" si="51"/>
        <v>Edinburgh</v>
      </c>
      <c r="U338" t="str">
        <f t="shared" si="53"/>
        <v>Edinburgh</v>
      </c>
    </row>
    <row r="339" spans="1:21" x14ac:dyDescent="0.35">
      <c r="A339" t="s">
        <v>22</v>
      </c>
      <c r="B339" t="s">
        <v>75</v>
      </c>
      <c r="C339" t="s">
        <v>28</v>
      </c>
      <c r="D339" t="s">
        <v>76</v>
      </c>
      <c r="E339" s="1">
        <v>43615.819444444445</v>
      </c>
      <c r="F339" t="s">
        <v>16</v>
      </c>
      <c r="G339" t="s">
        <v>501</v>
      </c>
      <c r="H339">
        <v>55</v>
      </c>
      <c r="I339" t="s">
        <v>21</v>
      </c>
      <c r="J339" s="2">
        <v>43615</v>
      </c>
      <c r="K339" s="3">
        <v>0.81944444444444453</v>
      </c>
      <c r="L339" s="3">
        <f t="shared" si="45"/>
        <v>0.81944444444444442</v>
      </c>
      <c r="M339" s="3">
        <v>0.85763888888888884</v>
      </c>
      <c r="N339" t="str">
        <f t="shared" si="46"/>
        <v>Yes</v>
      </c>
      <c r="O339">
        <f t="shared" si="47"/>
        <v>520</v>
      </c>
      <c r="P339">
        <f t="shared" si="48"/>
        <v>1663</v>
      </c>
      <c r="Q339">
        <f t="shared" si="49"/>
        <v>31.27</v>
      </c>
      <c r="R339" t="str">
        <f t="shared" si="52"/>
        <v>Ryanair</v>
      </c>
      <c r="S339">
        <f t="shared" si="50"/>
        <v>23</v>
      </c>
      <c r="T339" t="str">
        <f t="shared" si="51"/>
        <v>East Midlands</v>
      </c>
      <c r="U339" t="str">
        <f t="shared" si="53"/>
        <v>Other</v>
      </c>
    </row>
    <row r="340" spans="1:21" x14ac:dyDescent="0.35">
      <c r="A340" t="s">
        <v>22</v>
      </c>
      <c r="B340" t="s">
        <v>73</v>
      </c>
      <c r="C340" t="s">
        <v>28</v>
      </c>
      <c r="D340" t="s">
        <v>74</v>
      </c>
      <c r="E340" s="1">
        <v>43615.819444444445</v>
      </c>
      <c r="F340" t="s">
        <v>16</v>
      </c>
      <c r="G340" t="s">
        <v>501</v>
      </c>
      <c r="H340">
        <v>36</v>
      </c>
      <c r="I340" t="s">
        <v>21</v>
      </c>
      <c r="J340" s="2">
        <v>43615</v>
      </c>
      <c r="K340" s="3">
        <v>0.81944444444444453</v>
      </c>
      <c r="L340" s="3">
        <f t="shared" si="45"/>
        <v>0.81944444444444442</v>
      </c>
      <c r="M340" s="3">
        <v>0.84444444444444444</v>
      </c>
      <c r="N340" t="str">
        <f t="shared" si="46"/>
        <v>Yes</v>
      </c>
      <c r="O340">
        <f t="shared" si="47"/>
        <v>520</v>
      </c>
      <c r="P340">
        <f t="shared" si="48"/>
        <v>1663</v>
      </c>
      <c r="Q340">
        <f t="shared" si="49"/>
        <v>31.27</v>
      </c>
      <c r="R340" t="str">
        <f t="shared" si="52"/>
        <v>Ryanair</v>
      </c>
      <c r="S340">
        <f t="shared" si="50"/>
        <v>82</v>
      </c>
      <c r="T340" t="str">
        <f t="shared" si="51"/>
        <v>Bristol</v>
      </c>
      <c r="U340" t="str">
        <f t="shared" si="53"/>
        <v>Bristol</v>
      </c>
    </row>
    <row r="341" spans="1:21" x14ac:dyDescent="0.35">
      <c r="A341" t="s">
        <v>22</v>
      </c>
      <c r="B341" t="s">
        <v>187</v>
      </c>
      <c r="C341" t="s">
        <v>28</v>
      </c>
      <c r="D341" t="s">
        <v>188</v>
      </c>
      <c r="E341" s="1">
        <v>43615.819444444445</v>
      </c>
      <c r="F341" t="s">
        <v>16</v>
      </c>
      <c r="G341" t="s">
        <v>501</v>
      </c>
      <c r="H341">
        <v>50</v>
      </c>
      <c r="I341" t="s">
        <v>21</v>
      </c>
      <c r="J341" s="2">
        <v>43615</v>
      </c>
      <c r="K341" s="3">
        <v>0.81944444444444453</v>
      </c>
      <c r="L341" s="3">
        <f t="shared" si="45"/>
        <v>0.81944444444444442</v>
      </c>
      <c r="M341" s="3">
        <v>0.85416666666666663</v>
      </c>
      <c r="N341" t="str">
        <f t="shared" si="46"/>
        <v>Yes</v>
      </c>
      <c r="O341">
        <f t="shared" si="47"/>
        <v>520</v>
      </c>
      <c r="P341">
        <f t="shared" si="48"/>
        <v>1663</v>
      </c>
      <c r="Q341">
        <f t="shared" si="49"/>
        <v>31.27</v>
      </c>
      <c r="R341" t="str">
        <f t="shared" si="52"/>
        <v>Ryanair</v>
      </c>
      <c r="S341">
        <f t="shared" si="50"/>
        <v>30</v>
      </c>
      <c r="T341" t="str">
        <f t="shared" si="51"/>
        <v>Budapest</v>
      </c>
      <c r="U341" t="str">
        <f t="shared" si="53"/>
        <v>Other</v>
      </c>
    </row>
    <row r="342" spans="1:21" x14ac:dyDescent="0.35">
      <c r="A342" t="s">
        <v>22</v>
      </c>
      <c r="B342" t="s">
        <v>30</v>
      </c>
      <c r="C342" t="s">
        <v>28</v>
      </c>
      <c r="D342" t="s">
        <v>147</v>
      </c>
      <c r="E342" s="1">
        <v>43615.819444444445</v>
      </c>
      <c r="F342" t="s">
        <v>16</v>
      </c>
      <c r="G342" t="s">
        <v>501</v>
      </c>
      <c r="H342">
        <v>35</v>
      </c>
      <c r="I342" t="s">
        <v>21</v>
      </c>
      <c r="J342" s="2">
        <v>43615</v>
      </c>
      <c r="K342" s="3">
        <v>0.81944444444444453</v>
      </c>
      <c r="L342" s="3">
        <f t="shared" si="45"/>
        <v>0.81944444444444442</v>
      </c>
      <c r="M342" s="3">
        <v>0.84375</v>
      </c>
      <c r="N342" t="str">
        <f t="shared" si="46"/>
        <v>Yes</v>
      </c>
      <c r="O342">
        <f t="shared" si="47"/>
        <v>520</v>
      </c>
      <c r="P342">
        <f t="shared" si="48"/>
        <v>1663</v>
      </c>
      <c r="Q342">
        <f t="shared" si="49"/>
        <v>31.27</v>
      </c>
      <c r="R342" t="str">
        <f t="shared" si="52"/>
        <v>Ryanair</v>
      </c>
      <c r="S342">
        <f t="shared" si="50"/>
        <v>60</v>
      </c>
      <c r="T342" t="str">
        <f t="shared" si="51"/>
        <v>Brussels</v>
      </c>
      <c r="U342" t="str">
        <f t="shared" si="53"/>
        <v>Other</v>
      </c>
    </row>
    <row r="343" spans="1:21" x14ac:dyDescent="0.35">
      <c r="A343" t="s">
        <v>22</v>
      </c>
      <c r="B343" t="s">
        <v>42</v>
      </c>
      <c r="C343" t="s">
        <v>77</v>
      </c>
      <c r="D343" t="s">
        <v>78</v>
      </c>
      <c r="E343" s="1">
        <v>43615.826388888891</v>
      </c>
      <c r="F343" t="s">
        <v>16</v>
      </c>
      <c r="G343" t="s">
        <v>501</v>
      </c>
      <c r="H343">
        <v>6</v>
      </c>
      <c r="I343" t="s">
        <v>26</v>
      </c>
      <c r="J343" s="2">
        <v>43615</v>
      </c>
      <c r="K343" s="3">
        <v>0.82638888888888884</v>
      </c>
      <c r="L343" s="3">
        <f t="shared" si="45"/>
        <v>0.82638888888888884</v>
      </c>
      <c r="M343" s="3">
        <v>0.8305555555555556</v>
      </c>
      <c r="N343" t="str">
        <f t="shared" si="46"/>
        <v>No</v>
      </c>
      <c r="O343">
        <f t="shared" si="47"/>
        <v>40</v>
      </c>
      <c r="P343">
        <f t="shared" si="48"/>
        <v>143</v>
      </c>
      <c r="Q343">
        <f t="shared" si="49"/>
        <v>27.97</v>
      </c>
      <c r="R343" t="str">
        <f t="shared" si="52"/>
        <v>British Airways</v>
      </c>
      <c r="S343">
        <f t="shared" si="50"/>
        <v>238</v>
      </c>
      <c r="T343" t="str">
        <f t="shared" si="51"/>
        <v>London</v>
      </c>
      <c r="U343" t="str">
        <f t="shared" si="53"/>
        <v>London</v>
      </c>
    </row>
    <row r="344" spans="1:21" x14ac:dyDescent="0.35">
      <c r="A344" t="s">
        <v>22</v>
      </c>
      <c r="B344" t="s">
        <v>139</v>
      </c>
      <c r="C344" t="s">
        <v>77</v>
      </c>
      <c r="D344" t="s">
        <v>505</v>
      </c>
      <c r="E344" s="1">
        <v>43615.829861111109</v>
      </c>
      <c r="F344" t="s">
        <v>16</v>
      </c>
      <c r="G344" t="s">
        <v>501</v>
      </c>
      <c r="H344">
        <v>5</v>
      </c>
      <c r="I344" t="s">
        <v>26</v>
      </c>
      <c r="J344" s="2">
        <v>43615</v>
      </c>
      <c r="K344" s="3">
        <v>0.82986111111111116</v>
      </c>
      <c r="L344" s="3">
        <f t="shared" si="45"/>
        <v>0.83333333333333326</v>
      </c>
      <c r="M344" s="3">
        <v>0.83333333333333337</v>
      </c>
      <c r="N344" t="str">
        <f t="shared" si="46"/>
        <v>No</v>
      </c>
      <c r="O344">
        <f t="shared" si="47"/>
        <v>40</v>
      </c>
      <c r="P344">
        <f t="shared" si="48"/>
        <v>143</v>
      </c>
      <c r="Q344">
        <f t="shared" si="49"/>
        <v>27.97</v>
      </c>
      <c r="R344" t="str">
        <f t="shared" si="52"/>
        <v>British Airways</v>
      </c>
      <c r="S344">
        <f t="shared" si="50"/>
        <v>154</v>
      </c>
      <c r="T344" t="str">
        <f t="shared" si="51"/>
        <v>London</v>
      </c>
      <c r="U344" t="str">
        <f t="shared" si="53"/>
        <v>London</v>
      </c>
    </row>
    <row r="345" spans="1:21" x14ac:dyDescent="0.35">
      <c r="A345" t="s">
        <v>12</v>
      </c>
      <c r="B345" t="s">
        <v>93</v>
      </c>
      <c r="C345" t="s">
        <v>14</v>
      </c>
      <c r="D345" t="s">
        <v>506</v>
      </c>
      <c r="E345" s="1">
        <v>43615.829861111109</v>
      </c>
      <c r="F345" t="s">
        <v>16</v>
      </c>
      <c r="G345" t="s">
        <v>501</v>
      </c>
      <c r="H345">
        <v>31</v>
      </c>
      <c r="I345" t="s">
        <v>21</v>
      </c>
      <c r="J345" s="2">
        <v>43615</v>
      </c>
      <c r="K345" s="3">
        <v>0.82986111111111116</v>
      </c>
      <c r="L345" s="3">
        <f t="shared" si="45"/>
        <v>0.83333333333333326</v>
      </c>
      <c r="M345" s="3">
        <v>0.85138888888888886</v>
      </c>
      <c r="N345" t="str">
        <f t="shared" si="46"/>
        <v>Yes</v>
      </c>
      <c r="O345">
        <f t="shared" si="47"/>
        <v>566</v>
      </c>
      <c r="P345">
        <f t="shared" si="48"/>
        <v>2020</v>
      </c>
      <c r="Q345">
        <f t="shared" si="49"/>
        <v>28.02</v>
      </c>
      <c r="R345" t="str">
        <f t="shared" si="52"/>
        <v>Aer Lingus</v>
      </c>
      <c r="S345">
        <f t="shared" si="50"/>
        <v>125</v>
      </c>
      <c r="T345" t="str">
        <f t="shared" si="51"/>
        <v>Birmingham</v>
      </c>
      <c r="U345" t="str">
        <f t="shared" si="53"/>
        <v>Birmingham</v>
      </c>
    </row>
    <row r="346" spans="1:21" x14ac:dyDescent="0.35">
      <c r="A346" t="s">
        <v>22</v>
      </c>
      <c r="B346" t="s">
        <v>82</v>
      </c>
      <c r="C346" t="s">
        <v>28</v>
      </c>
      <c r="D346" t="s">
        <v>83</v>
      </c>
      <c r="E346" s="1">
        <v>43615.833333333336</v>
      </c>
      <c r="F346" t="s">
        <v>16</v>
      </c>
      <c r="G346" t="s">
        <v>501</v>
      </c>
      <c r="H346">
        <v>15</v>
      </c>
      <c r="I346" t="s">
        <v>18</v>
      </c>
      <c r="J346" s="2">
        <v>43615</v>
      </c>
      <c r="K346" s="3">
        <v>0.83333333333333337</v>
      </c>
      <c r="L346" s="3">
        <f t="shared" si="45"/>
        <v>0.83333333333333326</v>
      </c>
      <c r="M346" s="3">
        <v>0.84375</v>
      </c>
      <c r="N346" t="str">
        <f t="shared" si="46"/>
        <v>No</v>
      </c>
      <c r="O346">
        <f t="shared" si="47"/>
        <v>520</v>
      </c>
      <c r="P346">
        <f t="shared" si="48"/>
        <v>1663</v>
      </c>
      <c r="Q346">
        <f t="shared" si="49"/>
        <v>31.27</v>
      </c>
      <c r="R346" t="str">
        <f t="shared" si="52"/>
        <v>Ryanair</v>
      </c>
      <c r="S346">
        <f t="shared" si="50"/>
        <v>97</v>
      </c>
      <c r="T346" t="str">
        <f t="shared" si="51"/>
        <v>Faro</v>
      </c>
      <c r="U346" t="str">
        <f t="shared" si="53"/>
        <v>Faro</v>
      </c>
    </row>
    <row r="347" spans="1:21" x14ac:dyDescent="0.35">
      <c r="A347" t="s">
        <v>12</v>
      </c>
      <c r="B347" t="s">
        <v>42</v>
      </c>
      <c r="C347" t="s">
        <v>14</v>
      </c>
      <c r="D347" t="s">
        <v>86</v>
      </c>
      <c r="E347" s="1">
        <v>43615.840277777781</v>
      </c>
      <c r="F347" t="s">
        <v>16</v>
      </c>
      <c r="G347" t="s">
        <v>501</v>
      </c>
      <c r="H347">
        <v>1</v>
      </c>
      <c r="I347" t="s">
        <v>26</v>
      </c>
      <c r="J347" s="2">
        <v>43615</v>
      </c>
      <c r="K347" s="3">
        <v>0.84027777777777779</v>
      </c>
      <c r="L347" s="3">
        <f t="shared" si="45"/>
        <v>0.84027777777777768</v>
      </c>
      <c r="M347" s="3">
        <v>0.84097222222222223</v>
      </c>
      <c r="N347" t="str">
        <f t="shared" si="46"/>
        <v>No</v>
      </c>
      <c r="O347">
        <f t="shared" si="47"/>
        <v>566</v>
      </c>
      <c r="P347">
        <f t="shared" si="48"/>
        <v>2020</v>
      </c>
      <c r="Q347">
        <f t="shared" si="49"/>
        <v>28.02</v>
      </c>
      <c r="R347" t="str">
        <f t="shared" si="52"/>
        <v>Aer Lingus</v>
      </c>
      <c r="S347">
        <f t="shared" si="50"/>
        <v>238</v>
      </c>
      <c r="T347" t="str">
        <f t="shared" si="51"/>
        <v>London</v>
      </c>
      <c r="U347" t="str">
        <f t="shared" si="53"/>
        <v>London</v>
      </c>
    </row>
    <row r="348" spans="1:21" x14ac:dyDescent="0.35">
      <c r="A348" t="s">
        <v>22</v>
      </c>
      <c r="B348" t="s">
        <v>38</v>
      </c>
      <c r="C348" t="s">
        <v>28</v>
      </c>
      <c r="D348" t="s">
        <v>87</v>
      </c>
      <c r="E348" s="1">
        <v>43615.847222222219</v>
      </c>
      <c r="F348" t="s">
        <v>16</v>
      </c>
      <c r="G348" t="s">
        <v>501</v>
      </c>
      <c r="H348">
        <v>9</v>
      </c>
      <c r="I348" t="s">
        <v>26</v>
      </c>
      <c r="J348" s="2">
        <v>43615</v>
      </c>
      <c r="K348" s="3">
        <v>0.84722222222222221</v>
      </c>
      <c r="L348" s="3">
        <f t="shared" si="45"/>
        <v>0.84722222222222221</v>
      </c>
      <c r="M348" s="3">
        <v>0.8534722222222223</v>
      </c>
      <c r="N348" t="str">
        <f t="shared" si="46"/>
        <v>No</v>
      </c>
      <c r="O348">
        <f t="shared" si="47"/>
        <v>520</v>
      </c>
      <c r="P348">
        <f t="shared" si="48"/>
        <v>1663</v>
      </c>
      <c r="Q348">
        <f t="shared" si="49"/>
        <v>31.27</v>
      </c>
      <c r="R348" t="str">
        <f t="shared" si="52"/>
        <v>Ryanair</v>
      </c>
      <c r="S348">
        <f t="shared" si="50"/>
        <v>92</v>
      </c>
      <c r="T348" t="str">
        <f t="shared" si="51"/>
        <v>London</v>
      </c>
      <c r="U348" t="str">
        <f t="shared" si="53"/>
        <v>London</v>
      </c>
    </row>
    <row r="349" spans="1:21" x14ac:dyDescent="0.35">
      <c r="A349" t="s">
        <v>12</v>
      </c>
      <c r="B349" t="s">
        <v>153</v>
      </c>
      <c r="C349" t="s">
        <v>14</v>
      </c>
      <c r="D349" t="s">
        <v>154</v>
      </c>
      <c r="E349" s="1">
        <v>43615.763888888891</v>
      </c>
      <c r="F349" t="s">
        <v>16</v>
      </c>
      <c r="G349" t="s">
        <v>501</v>
      </c>
      <c r="H349">
        <v>33</v>
      </c>
      <c r="I349" t="s">
        <v>21</v>
      </c>
      <c r="J349" s="2">
        <v>43615</v>
      </c>
      <c r="K349" s="3">
        <v>0.76388888888888884</v>
      </c>
      <c r="L349" s="3">
        <f t="shared" si="45"/>
        <v>0.76388888888888884</v>
      </c>
      <c r="M349" s="3">
        <v>0.78680555555555554</v>
      </c>
      <c r="N349" t="str">
        <f t="shared" si="46"/>
        <v>Yes</v>
      </c>
      <c r="O349">
        <f t="shared" si="47"/>
        <v>566</v>
      </c>
      <c r="P349">
        <f t="shared" si="48"/>
        <v>2020</v>
      </c>
      <c r="Q349">
        <f t="shared" si="49"/>
        <v>28.02</v>
      </c>
      <c r="R349" t="str">
        <f t="shared" si="52"/>
        <v>Aer Lingus</v>
      </c>
      <c r="S349">
        <f t="shared" si="50"/>
        <v>31</v>
      </c>
      <c r="T349" t="str">
        <f t="shared" si="51"/>
        <v>Milan</v>
      </c>
      <c r="U349" t="str">
        <f t="shared" si="53"/>
        <v>Other</v>
      </c>
    </row>
    <row r="350" spans="1:21" x14ac:dyDescent="0.35">
      <c r="A350" t="s">
        <v>22</v>
      </c>
      <c r="B350" t="s">
        <v>507</v>
      </c>
      <c r="C350" t="s">
        <v>28</v>
      </c>
      <c r="D350" t="s">
        <v>508</v>
      </c>
      <c r="E350" s="1">
        <v>43615.767361111109</v>
      </c>
      <c r="F350" t="s">
        <v>16</v>
      </c>
      <c r="G350" t="s">
        <v>501</v>
      </c>
      <c r="H350">
        <v>16</v>
      </c>
      <c r="I350" t="s">
        <v>18</v>
      </c>
      <c r="J350" s="2">
        <v>43615</v>
      </c>
      <c r="K350" s="3">
        <v>0.76736111111111116</v>
      </c>
      <c r="L350" s="3">
        <f t="shared" si="45"/>
        <v>0.77083333333333326</v>
      </c>
      <c r="M350" s="3">
        <v>0.77847222222222223</v>
      </c>
      <c r="N350" t="str">
        <f t="shared" si="46"/>
        <v>No</v>
      </c>
      <c r="O350">
        <f t="shared" si="47"/>
        <v>520</v>
      </c>
      <c r="P350">
        <f t="shared" si="48"/>
        <v>1663</v>
      </c>
      <c r="Q350">
        <f t="shared" si="49"/>
        <v>31.27</v>
      </c>
      <c r="R350" t="str">
        <f t="shared" si="52"/>
        <v>Ryanair</v>
      </c>
      <c r="S350">
        <f t="shared" si="50"/>
        <v>10</v>
      </c>
      <c r="T350" t="str">
        <f t="shared" si="51"/>
        <v>Malta</v>
      </c>
      <c r="U350" t="str">
        <f t="shared" si="53"/>
        <v>Other</v>
      </c>
    </row>
    <row r="351" spans="1:21" x14ac:dyDescent="0.35">
      <c r="A351" t="s">
        <v>22</v>
      </c>
      <c r="B351" t="s">
        <v>282</v>
      </c>
      <c r="C351" t="s">
        <v>509</v>
      </c>
      <c r="D351" t="s">
        <v>510</v>
      </c>
      <c r="E351" s="1">
        <v>43615.767361111109</v>
      </c>
      <c r="F351" t="s">
        <v>16</v>
      </c>
      <c r="G351" t="s">
        <v>501</v>
      </c>
      <c r="H351">
        <v>7</v>
      </c>
      <c r="I351" t="s">
        <v>26</v>
      </c>
      <c r="J351" s="2">
        <v>43615</v>
      </c>
      <c r="K351" s="3">
        <v>0.76736111111111116</v>
      </c>
      <c r="L351" s="3">
        <f t="shared" si="45"/>
        <v>0.77083333333333326</v>
      </c>
      <c r="M351" s="3">
        <v>0.77222222222222225</v>
      </c>
      <c r="N351" t="str">
        <f t="shared" si="46"/>
        <v>No</v>
      </c>
      <c r="O351">
        <f t="shared" si="47"/>
        <v>4</v>
      </c>
      <c r="P351">
        <f t="shared" si="48"/>
        <v>35</v>
      </c>
      <c r="Q351">
        <f t="shared" si="49"/>
        <v>11.43</v>
      </c>
      <c r="R351" t="str">
        <f t="shared" si="52"/>
        <v>Other</v>
      </c>
      <c r="S351">
        <f t="shared" si="50"/>
        <v>19</v>
      </c>
      <c r="T351" t="str">
        <f t="shared" si="51"/>
        <v>Stockholm</v>
      </c>
      <c r="U351" t="str">
        <f t="shared" si="53"/>
        <v>Other</v>
      </c>
    </row>
    <row r="352" spans="1:21" x14ac:dyDescent="0.35">
      <c r="A352" t="s">
        <v>12</v>
      </c>
      <c r="B352" t="s">
        <v>13</v>
      </c>
      <c r="C352" t="s">
        <v>14</v>
      </c>
      <c r="D352" t="s">
        <v>15</v>
      </c>
      <c r="E352" s="1">
        <v>43615.770833333336</v>
      </c>
      <c r="F352" t="s">
        <v>16</v>
      </c>
      <c r="G352" t="s">
        <v>501</v>
      </c>
      <c r="H352">
        <v>45</v>
      </c>
      <c r="I352" t="s">
        <v>21</v>
      </c>
      <c r="J352" s="2">
        <v>43615</v>
      </c>
      <c r="K352" s="3">
        <v>0.77083333333333337</v>
      </c>
      <c r="L352" s="3">
        <f t="shared" si="45"/>
        <v>0.77083333333333326</v>
      </c>
      <c r="M352" s="3">
        <v>0.80208333333333337</v>
      </c>
      <c r="N352" t="str">
        <f t="shared" si="46"/>
        <v>Yes</v>
      </c>
      <c r="O352">
        <f t="shared" si="47"/>
        <v>566</v>
      </c>
      <c r="P352">
        <f t="shared" si="48"/>
        <v>2020</v>
      </c>
      <c r="Q352">
        <f t="shared" si="49"/>
        <v>28.02</v>
      </c>
      <c r="R352" t="str">
        <f t="shared" si="52"/>
        <v>Aer Lingus</v>
      </c>
      <c r="S352">
        <f t="shared" si="50"/>
        <v>107</v>
      </c>
      <c r="T352" t="str">
        <f t="shared" si="51"/>
        <v>Glasgow</v>
      </c>
      <c r="U352" t="str">
        <f t="shared" si="53"/>
        <v>Glasgow</v>
      </c>
    </row>
    <row r="353" spans="1:21" x14ac:dyDescent="0.35">
      <c r="A353" t="s">
        <v>12</v>
      </c>
      <c r="B353" t="s">
        <v>36</v>
      </c>
      <c r="C353" t="s">
        <v>14</v>
      </c>
      <c r="D353" t="s">
        <v>37</v>
      </c>
      <c r="E353" s="1">
        <v>43615.774305555555</v>
      </c>
      <c r="F353" t="s">
        <v>16</v>
      </c>
      <c r="G353" t="s">
        <v>501</v>
      </c>
      <c r="H353">
        <v>74</v>
      </c>
      <c r="I353" t="s">
        <v>21</v>
      </c>
      <c r="J353" s="2">
        <v>43615</v>
      </c>
      <c r="K353" s="3">
        <v>0.77430555555555547</v>
      </c>
      <c r="L353" s="3">
        <f t="shared" si="45"/>
        <v>0.77777777777777768</v>
      </c>
      <c r="M353" s="3">
        <v>0.8256944444444444</v>
      </c>
      <c r="N353" t="str">
        <f t="shared" si="46"/>
        <v>Yes</v>
      </c>
      <c r="O353">
        <f t="shared" si="47"/>
        <v>566</v>
      </c>
      <c r="P353">
        <f t="shared" si="48"/>
        <v>2020</v>
      </c>
      <c r="Q353">
        <f t="shared" si="49"/>
        <v>28.02</v>
      </c>
      <c r="R353" t="str">
        <f t="shared" si="52"/>
        <v>Aer Lingus</v>
      </c>
      <c r="S353">
        <f t="shared" si="50"/>
        <v>121</v>
      </c>
      <c r="T353" t="str">
        <f t="shared" si="51"/>
        <v>Paris-CDG</v>
      </c>
      <c r="U353" t="str">
        <f t="shared" si="53"/>
        <v>Paris-CDG</v>
      </c>
    </row>
    <row r="354" spans="1:21" x14ac:dyDescent="0.35">
      <c r="A354" t="s">
        <v>22</v>
      </c>
      <c r="B354" t="s">
        <v>50</v>
      </c>
      <c r="C354" t="s">
        <v>28</v>
      </c>
      <c r="D354" t="s">
        <v>51</v>
      </c>
      <c r="E354" s="1">
        <v>43615.777777777781</v>
      </c>
      <c r="F354" t="s">
        <v>16</v>
      </c>
      <c r="G354" t="s">
        <v>501</v>
      </c>
      <c r="H354">
        <v>6</v>
      </c>
      <c r="I354" t="s">
        <v>26</v>
      </c>
      <c r="J354" s="2">
        <v>43615</v>
      </c>
      <c r="K354" s="3">
        <v>0.77777777777777779</v>
      </c>
      <c r="L354" s="3">
        <f t="shared" si="45"/>
        <v>0.77777777777777768</v>
      </c>
      <c r="M354" s="3">
        <v>0.78194444444444444</v>
      </c>
      <c r="N354" t="str">
        <f t="shared" si="46"/>
        <v>No</v>
      </c>
      <c r="O354">
        <f t="shared" si="47"/>
        <v>520</v>
      </c>
      <c r="P354">
        <f t="shared" si="48"/>
        <v>1663</v>
      </c>
      <c r="Q354">
        <f t="shared" si="49"/>
        <v>31.27</v>
      </c>
      <c r="R354" t="str">
        <f t="shared" si="52"/>
        <v>Ryanair</v>
      </c>
      <c r="S354">
        <f t="shared" si="50"/>
        <v>222</v>
      </c>
      <c r="T354" t="str">
        <f t="shared" si="51"/>
        <v>Amsterdam</v>
      </c>
      <c r="U354" t="str">
        <f t="shared" si="53"/>
        <v>Amsterdam</v>
      </c>
    </row>
    <row r="355" spans="1:21" x14ac:dyDescent="0.35">
      <c r="A355" t="s">
        <v>12</v>
      </c>
      <c r="B355" t="s">
        <v>30</v>
      </c>
      <c r="C355" t="s">
        <v>14</v>
      </c>
      <c r="D355" t="s">
        <v>31</v>
      </c>
      <c r="E355" s="1">
        <v>43615.777777777781</v>
      </c>
      <c r="F355" t="s">
        <v>16</v>
      </c>
      <c r="G355" t="s">
        <v>501</v>
      </c>
      <c r="H355">
        <v>35</v>
      </c>
      <c r="I355" t="s">
        <v>21</v>
      </c>
      <c r="J355" s="2">
        <v>43615</v>
      </c>
      <c r="K355" s="3">
        <v>0.77777777777777779</v>
      </c>
      <c r="L355" s="3">
        <f t="shared" si="45"/>
        <v>0.77777777777777768</v>
      </c>
      <c r="M355" s="3">
        <v>0.80208333333333337</v>
      </c>
      <c r="N355" t="str">
        <f t="shared" si="46"/>
        <v>Yes</v>
      </c>
      <c r="O355">
        <f t="shared" si="47"/>
        <v>566</v>
      </c>
      <c r="P355">
        <f t="shared" si="48"/>
        <v>2020</v>
      </c>
      <c r="Q355">
        <f t="shared" si="49"/>
        <v>28.02</v>
      </c>
      <c r="R355" t="str">
        <f t="shared" si="52"/>
        <v>Aer Lingus</v>
      </c>
      <c r="S355">
        <f t="shared" si="50"/>
        <v>60</v>
      </c>
      <c r="T355" t="str">
        <f t="shared" si="51"/>
        <v>Brussels</v>
      </c>
      <c r="U355" t="str">
        <f t="shared" si="53"/>
        <v>Other</v>
      </c>
    </row>
    <row r="356" spans="1:21" x14ac:dyDescent="0.35">
      <c r="A356" t="s">
        <v>12</v>
      </c>
      <c r="B356" t="s">
        <v>32</v>
      </c>
      <c r="C356" t="s">
        <v>14</v>
      </c>
      <c r="D356" t="s">
        <v>33</v>
      </c>
      <c r="E356" s="1">
        <v>43615.78125</v>
      </c>
      <c r="F356" t="s">
        <v>16</v>
      </c>
      <c r="G356" t="s">
        <v>501</v>
      </c>
      <c r="H356">
        <v>92</v>
      </c>
      <c r="I356" t="s">
        <v>21</v>
      </c>
      <c r="J356" s="2">
        <v>43615</v>
      </c>
      <c r="K356" s="3">
        <v>0.78125</v>
      </c>
      <c r="L356" s="3">
        <f t="shared" si="45"/>
        <v>0.78472222222222221</v>
      </c>
      <c r="M356" s="3">
        <v>0.84513888888888899</v>
      </c>
      <c r="N356" t="str">
        <f t="shared" si="46"/>
        <v>Yes</v>
      </c>
      <c r="O356">
        <f t="shared" si="47"/>
        <v>566</v>
      </c>
      <c r="P356">
        <f t="shared" si="48"/>
        <v>2020</v>
      </c>
      <c r="Q356">
        <f t="shared" si="49"/>
        <v>28.02</v>
      </c>
      <c r="R356" t="str">
        <f t="shared" si="52"/>
        <v>Aer Lingus</v>
      </c>
      <c r="S356">
        <f t="shared" si="50"/>
        <v>78</v>
      </c>
      <c r="T356" t="str">
        <f t="shared" si="51"/>
        <v>Barcelona</v>
      </c>
      <c r="U356" t="str">
        <f t="shared" si="53"/>
        <v>Barcelona</v>
      </c>
    </row>
    <row r="357" spans="1:21" x14ac:dyDescent="0.35">
      <c r="A357" t="s">
        <v>12</v>
      </c>
      <c r="B357" t="s">
        <v>511</v>
      </c>
      <c r="C357" t="s">
        <v>14</v>
      </c>
      <c r="D357" t="s">
        <v>512</v>
      </c>
      <c r="E357" s="1">
        <v>43615.784722222219</v>
      </c>
      <c r="F357" t="s">
        <v>16</v>
      </c>
      <c r="G357" t="s">
        <v>501</v>
      </c>
      <c r="H357">
        <v>45</v>
      </c>
      <c r="I357" t="s">
        <v>21</v>
      </c>
      <c r="J357" s="2">
        <v>43615</v>
      </c>
      <c r="K357" s="3">
        <v>0.78472222222222221</v>
      </c>
      <c r="L357" s="3">
        <f t="shared" si="45"/>
        <v>0.78472222222222221</v>
      </c>
      <c r="M357" s="3">
        <v>0.81597222222222221</v>
      </c>
      <c r="N357" t="str">
        <f t="shared" si="46"/>
        <v>Yes</v>
      </c>
      <c r="O357">
        <f t="shared" si="47"/>
        <v>566</v>
      </c>
      <c r="P357">
        <f t="shared" si="48"/>
        <v>2020</v>
      </c>
      <c r="Q357">
        <f t="shared" si="49"/>
        <v>28.02</v>
      </c>
      <c r="R357" t="str">
        <f t="shared" si="52"/>
        <v>Aer Lingus</v>
      </c>
      <c r="S357">
        <f t="shared" si="50"/>
        <v>8</v>
      </c>
      <c r="T357" t="str">
        <f t="shared" si="51"/>
        <v>Split</v>
      </c>
      <c r="U357" t="str">
        <f t="shared" si="53"/>
        <v>Other</v>
      </c>
    </row>
    <row r="358" spans="1:21" x14ac:dyDescent="0.35">
      <c r="A358" t="s">
        <v>12</v>
      </c>
      <c r="B358" t="s">
        <v>34</v>
      </c>
      <c r="C358" t="s">
        <v>14</v>
      </c>
      <c r="D358" t="s">
        <v>35</v>
      </c>
      <c r="E358" s="1">
        <v>43615.784722222219</v>
      </c>
      <c r="F358" t="s">
        <v>16</v>
      </c>
      <c r="G358" t="s">
        <v>501</v>
      </c>
      <c r="H358">
        <v>6</v>
      </c>
      <c r="I358" t="s">
        <v>26</v>
      </c>
      <c r="J358" s="2">
        <v>43615</v>
      </c>
      <c r="K358" s="3">
        <v>0.78472222222222221</v>
      </c>
      <c r="L358" s="3">
        <f t="shared" si="45"/>
        <v>0.78472222222222221</v>
      </c>
      <c r="M358" s="3">
        <v>0.78888888888888886</v>
      </c>
      <c r="N358" t="str">
        <f t="shared" si="46"/>
        <v>No</v>
      </c>
      <c r="O358">
        <f t="shared" si="47"/>
        <v>566</v>
      </c>
      <c r="P358">
        <f t="shared" si="48"/>
        <v>2020</v>
      </c>
      <c r="Q358">
        <f t="shared" si="49"/>
        <v>28.02</v>
      </c>
      <c r="R358" t="str">
        <f t="shared" si="52"/>
        <v>Aer Lingus</v>
      </c>
      <c r="S358">
        <f t="shared" si="50"/>
        <v>19</v>
      </c>
      <c r="T358" t="str">
        <f t="shared" si="51"/>
        <v>Donegal</v>
      </c>
      <c r="U358" t="str">
        <f t="shared" si="53"/>
        <v>Other</v>
      </c>
    </row>
    <row r="359" spans="1:21" x14ac:dyDescent="0.35">
      <c r="A359" t="s">
        <v>12</v>
      </c>
      <c r="B359" t="s">
        <v>40</v>
      </c>
      <c r="C359" t="s">
        <v>14</v>
      </c>
      <c r="D359" t="s">
        <v>41</v>
      </c>
      <c r="E359" s="1">
        <v>43615.788194444445</v>
      </c>
      <c r="F359" t="s">
        <v>16</v>
      </c>
      <c r="G359" t="s">
        <v>501</v>
      </c>
      <c r="H359">
        <v>46</v>
      </c>
      <c r="I359" t="s">
        <v>21</v>
      </c>
      <c r="J359" s="2">
        <v>43615</v>
      </c>
      <c r="K359" s="3">
        <v>0.78819444444444453</v>
      </c>
      <c r="L359" s="3">
        <f t="shared" si="45"/>
        <v>0.79166666666666663</v>
      </c>
      <c r="M359" s="3">
        <v>0.82013888888888886</v>
      </c>
      <c r="N359" t="str">
        <f t="shared" si="46"/>
        <v>Yes</v>
      </c>
      <c r="O359">
        <f t="shared" si="47"/>
        <v>566</v>
      </c>
      <c r="P359">
        <f t="shared" si="48"/>
        <v>2020</v>
      </c>
      <c r="Q359">
        <f t="shared" si="49"/>
        <v>28.02</v>
      </c>
      <c r="R359" t="str">
        <f t="shared" si="52"/>
        <v>Aer Lingus</v>
      </c>
      <c r="S359">
        <f t="shared" si="50"/>
        <v>29</v>
      </c>
      <c r="T359" t="str">
        <f t="shared" si="51"/>
        <v>Kerry</v>
      </c>
      <c r="U359" t="str">
        <f t="shared" si="53"/>
        <v>Other</v>
      </c>
    </row>
    <row r="360" spans="1:21" x14ac:dyDescent="0.35">
      <c r="A360" t="s">
        <v>22</v>
      </c>
      <c r="B360" t="s">
        <v>54</v>
      </c>
      <c r="C360" t="s">
        <v>28</v>
      </c>
      <c r="D360" t="s">
        <v>55</v>
      </c>
      <c r="E360" s="1">
        <v>43615.791666666664</v>
      </c>
      <c r="F360" t="s">
        <v>16</v>
      </c>
      <c r="G360" t="s">
        <v>501</v>
      </c>
      <c r="H360">
        <v>18</v>
      </c>
      <c r="I360" t="s">
        <v>18</v>
      </c>
      <c r="J360" s="2">
        <v>43615</v>
      </c>
      <c r="K360" s="3">
        <v>0.79166666666666663</v>
      </c>
      <c r="L360" s="3">
        <f t="shared" si="45"/>
        <v>0.79166666666666663</v>
      </c>
      <c r="M360" s="3">
        <v>0.8041666666666667</v>
      </c>
      <c r="N360" t="str">
        <f t="shared" si="46"/>
        <v>No</v>
      </c>
      <c r="O360">
        <f t="shared" si="47"/>
        <v>520</v>
      </c>
      <c r="P360">
        <f t="shared" si="48"/>
        <v>1663</v>
      </c>
      <c r="Q360">
        <f t="shared" si="49"/>
        <v>31.27</v>
      </c>
      <c r="R360" t="str">
        <f t="shared" si="52"/>
        <v>Ryanair</v>
      </c>
      <c r="S360">
        <f t="shared" si="50"/>
        <v>101</v>
      </c>
      <c r="T360" t="str">
        <f t="shared" si="51"/>
        <v>Frankfurt</v>
      </c>
      <c r="U360" t="str">
        <f t="shared" si="53"/>
        <v>Frankfurt</v>
      </c>
    </row>
    <row r="361" spans="1:21" x14ac:dyDescent="0.35">
      <c r="A361" t="s">
        <v>12</v>
      </c>
      <c r="B361" t="s">
        <v>44</v>
      </c>
      <c r="C361" t="s">
        <v>14</v>
      </c>
      <c r="D361" t="s">
        <v>45</v>
      </c>
      <c r="E361" s="1">
        <v>43615.791666666664</v>
      </c>
      <c r="F361" t="s">
        <v>16</v>
      </c>
      <c r="G361" t="s">
        <v>501</v>
      </c>
      <c r="H361">
        <v>1</v>
      </c>
      <c r="I361" t="s">
        <v>26</v>
      </c>
      <c r="J361" s="2">
        <v>43615</v>
      </c>
      <c r="K361" s="3">
        <v>0.79166666666666663</v>
      </c>
      <c r="L361" s="3">
        <f t="shared" si="45"/>
        <v>0.79166666666666663</v>
      </c>
      <c r="M361" s="3">
        <v>0.79236111111111107</v>
      </c>
      <c r="N361" t="str">
        <f t="shared" si="46"/>
        <v>No</v>
      </c>
      <c r="O361">
        <f t="shared" si="47"/>
        <v>566</v>
      </c>
      <c r="P361">
        <f t="shared" si="48"/>
        <v>2020</v>
      </c>
      <c r="Q361">
        <f t="shared" si="49"/>
        <v>28.02</v>
      </c>
      <c r="R361" t="str">
        <f t="shared" si="52"/>
        <v>Aer Lingus</v>
      </c>
      <c r="S361">
        <f t="shared" si="50"/>
        <v>83</v>
      </c>
      <c r="T361" t="str">
        <f t="shared" si="51"/>
        <v>Lisbon</v>
      </c>
      <c r="U361" t="str">
        <f t="shared" si="53"/>
        <v>Lisbon</v>
      </c>
    </row>
    <row r="362" spans="1:21" x14ac:dyDescent="0.35">
      <c r="A362" t="s">
        <v>12</v>
      </c>
      <c r="B362" t="s">
        <v>42</v>
      </c>
      <c r="C362" t="s">
        <v>14</v>
      </c>
      <c r="D362" t="s">
        <v>43</v>
      </c>
      <c r="E362" s="1">
        <v>43615.791666666664</v>
      </c>
      <c r="F362" t="s">
        <v>16</v>
      </c>
      <c r="G362" t="s">
        <v>501</v>
      </c>
      <c r="H362">
        <v>18</v>
      </c>
      <c r="I362" t="s">
        <v>18</v>
      </c>
      <c r="J362" s="2">
        <v>43615</v>
      </c>
      <c r="K362" s="3">
        <v>0.79166666666666663</v>
      </c>
      <c r="L362" s="3">
        <f t="shared" si="45"/>
        <v>0.79166666666666663</v>
      </c>
      <c r="M362" s="3">
        <v>0.8041666666666667</v>
      </c>
      <c r="N362" t="str">
        <f t="shared" si="46"/>
        <v>No</v>
      </c>
      <c r="O362">
        <f t="shared" si="47"/>
        <v>566</v>
      </c>
      <c r="P362">
        <f t="shared" si="48"/>
        <v>2020</v>
      </c>
      <c r="Q362">
        <f t="shared" si="49"/>
        <v>28.02</v>
      </c>
      <c r="R362" t="str">
        <f t="shared" si="52"/>
        <v>Aer Lingus</v>
      </c>
      <c r="S362">
        <f t="shared" si="50"/>
        <v>238</v>
      </c>
      <c r="T362" t="str">
        <f t="shared" si="51"/>
        <v>London</v>
      </c>
      <c r="U362" t="str">
        <f t="shared" si="53"/>
        <v>London</v>
      </c>
    </row>
    <row r="363" spans="1:21" x14ac:dyDescent="0.35">
      <c r="A363" t="s">
        <v>12</v>
      </c>
      <c r="B363" t="s">
        <v>481</v>
      </c>
      <c r="C363" t="s">
        <v>14</v>
      </c>
      <c r="D363" t="s">
        <v>482</v>
      </c>
      <c r="E363" s="1">
        <v>43615.795138888891</v>
      </c>
      <c r="F363" t="s">
        <v>16</v>
      </c>
      <c r="G363" t="s">
        <v>501</v>
      </c>
      <c r="H363">
        <v>3</v>
      </c>
      <c r="I363" t="s">
        <v>26</v>
      </c>
      <c r="J363" s="2">
        <v>43615</v>
      </c>
      <c r="K363" s="3">
        <v>0.79513888888888884</v>
      </c>
      <c r="L363" s="3">
        <f t="shared" si="45"/>
        <v>0.79861111111111105</v>
      </c>
      <c r="M363" s="3">
        <v>0.79722222222222217</v>
      </c>
      <c r="N363" t="str">
        <f t="shared" si="46"/>
        <v>No</v>
      </c>
      <c r="O363">
        <f t="shared" si="47"/>
        <v>566</v>
      </c>
      <c r="P363">
        <f t="shared" si="48"/>
        <v>2020</v>
      </c>
      <c r="Q363">
        <f t="shared" si="49"/>
        <v>28.02</v>
      </c>
      <c r="R363" t="str">
        <f t="shared" si="52"/>
        <v>Aer Lingus</v>
      </c>
      <c r="S363">
        <f t="shared" si="50"/>
        <v>9</v>
      </c>
      <c r="T363" t="str">
        <f t="shared" si="51"/>
        <v>Pula</v>
      </c>
      <c r="U363" t="str">
        <f t="shared" si="53"/>
        <v>Other</v>
      </c>
    </row>
    <row r="364" spans="1:21" x14ac:dyDescent="0.35">
      <c r="A364" t="s">
        <v>22</v>
      </c>
      <c r="B364" t="s">
        <v>52</v>
      </c>
      <c r="C364" t="s">
        <v>28</v>
      </c>
      <c r="D364" t="s">
        <v>53</v>
      </c>
      <c r="E364" s="1">
        <v>43615.795138888891</v>
      </c>
      <c r="F364" t="s">
        <v>16</v>
      </c>
      <c r="G364" t="s">
        <v>501</v>
      </c>
      <c r="H364">
        <v>50</v>
      </c>
      <c r="I364" t="s">
        <v>21</v>
      </c>
      <c r="J364" s="2">
        <v>43615</v>
      </c>
      <c r="K364" s="3">
        <v>0.79513888888888884</v>
      </c>
      <c r="L364" s="3">
        <f t="shared" si="45"/>
        <v>0.79861111111111105</v>
      </c>
      <c r="M364" s="3">
        <v>0.82986111111111116</v>
      </c>
      <c r="N364" t="str">
        <f t="shared" si="46"/>
        <v>Yes</v>
      </c>
      <c r="O364">
        <f t="shared" si="47"/>
        <v>520</v>
      </c>
      <c r="P364">
        <f t="shared" si="48"/>
        <v>1663</v>
      </c>
      <c r="Q364">
        <f t="shared" si="49"/>
        <v>31.27</v>
      </c>
      <c r="R364" t="str">
        <f t="shared" si="52"/>
        <v>Ryanair</v>
      </c>
      <c r="S364">
        <f t="shared" si="50"/>
        <v>138</v>
      </c>
      <c r="T364" t="str">
        <f t="shared" si="51"/>
        <v>Manchester</v>
      </c>
      <c r="U364" t="str">
        <f t="shared" si="53"/>
        <v>Manchester</v>
      </c>
    </row>
    <row r="365" spans="1:21" x14ac:dyDescent="0.35">
      <c r="A365" t="s">
        <v>12</v>
      </c>
      <c r="B365" t="s">
        <v>27</v>
      </c>
      <c r="C365" t="s">
        <v>14</v>
      </c>
      <c r="D365" t="s">
        <v>56</v>
      </c>
      <c r="E365" s="1">
        <v>43615.798611111109</v>
      </c>
      <c r="F365" t="s">
        <v>16</v>
      </c>
      <c r="G365" t="s">
        <v>501</v>
      </c>
      <c r="H365">
        <v>13</v>
      </c>
      <c r="I365" t="s">
        <v>18</v>
      </c>
      <c r="J365" s="2">
        <v>43615</v>
      </c>
      <c r="K365" s="3">
        <v>0.79861111111111116</v>
      </c>
      <c r="L365" s="3">
        <f t="shared" si="45"/>
        <v>0.79861111111111105</v>
      </c>
      <c r="M365" s="3">
        <v>0.80763888888888891</v>
      </c>
      <c r="N365" t="str">
        <f t="shared" si="46"/>
        <v>No</v>
      </c>
      <c r="O365">
        <f t="shared" si="47"/>
        <v>566</v>
      </c>
      <c r="P365">
        <f t="shared" si="48"/>
        <v>2020</v>
      </c>
      <c r="Q365">
        <f t="shared" si="49"/>
        <v>28.02</v>
      </c>
      <c r="R365" t="str">
        <f t="shared" si="52"/>
        <v>Aer Lingus</v>
      </c>
      <c r="S365">
        <f t="shared" si="50"/>
        <v>41</v>
      </c>
      <c r="T365" t="str">
        <f t="shared" si="51"/>
        <v>Palma</v>
      </c>
      <c r="U365" t="str">
        <f t="shared" si="53"/>
        <v>Other</v>
      </c>
    </row>
    <row r="366" spans="1:21" x14ac:dyDescent="0.35">
      <c r="A366" t="s">
        <v>12</v>
      </c>
      <c r="B366" t="s">
        <v>13</v>
      </c>
      <c r="C366" t="s">
        <v>14</v>
      </c>
      <c r="D366" t="s">
        <v>513</v>
      </c>
      <c r="E366" s="1">
        <v>43615.802083333336</v>
      </c>
      <c r="F366" t="s">
        <v>16</v>
      </c>
      <c r="G366" t="s">
        <v>501</v>
      </c>
      <c r="H366">
        <v>15</v>
      </c>
      <c r="I366" t="s">
        <v>18</v>
      </c>
      <c r="J366" s="2">
        <v>43615</v>
      </c>
      <c r="K366" s="3">
        <v>0.80208333333333337</v>
      </c>
      <c r="L366" s="3">
        <f t="shared" si="45"/>
        <v>0.80555555555555547</v>
      </c>
      <c r="M366" s="3">
        <v>0.8125</v>
      </c>
      <c r="N366" t="str">
        <f t="shared" si="46"/>
        <v>No</v>
      </c>
      <c r="O366">
        <f t="shared" si="47"/>
        <v>566</v>
      </c>
      <c r="P366">
        <f t="shared" si="48"/>
        <v>2020</v>
      </c>
      <c r="Q366">
        <f t="shared" si="49"/>
        <v>28.02</v>
      </c>
      <c r="R366" t="str">
        <f t="shared" si="52"/>
        <v>Aer Lingus</v>
      </c>
      <c r="S366">
        <f t="shared" si="50"/>
        <v>107</v>
      </c>
      <c r="T366" t="str">
        <f t="shared" si="51"/>
        <v>Glasgow</v>
      </c>
      <c r="U366" t="str">
        <f t="shared" si="53"/>
        <v>Glasgow</v>
      </c>
    </row>
    <row r="367" spans="1:21" x14ac:dyDescent="0.35">
      <c r="A367" t="s">
        <v>12</v>
      </c>
      <c r="B367" t="s">
        <v>59</v>
      </c>
      <c r="C367" t="s">
        <v>14</v>
      </c>
      <c r="D367" t="s">
        <v>60</v>
      </c>
      <c r="E367" s="1">
        <v>43615.802083333336</v>
      </c>
      <c r="F367" t="s">
        <v>16</v>
      </c>
      <c r="G367" t="s">
        <v>501</v>
      </c>
      <c r="H367">
        <v>42</v>
      </c>
      <c r="I367" t="s">
        <v>21</v>
      </c>
      <c r="J367" s="2">
        <v>43615</v>
      </c>
      <c r="K367" s="3">
        <v>0.80208333333333337</v>
      </c>
      <c r="L367" s="3">
        <f t="shared" si="45"/>
        <v>0.80555555555555547</v>
      </c>
      <c r="M367" s="3">
        <v>0.83124999999999993</v>
      </c>
      <c r="N367" t="str">
        <f t="shared" si="46"/>
        <v>Yes</v>
      </c>
      <c r="O367">
        <f t="shared" si="47"/>
        <v>566</v>
      </c>
      <c r="P367">
        <f t="shared" si="48"/>
        <v>2020</v>
      </c>
      <c r="Q367">
        <f t="shared" si="49"/>
        <v>28.02</v>
      </c>
      <c r="R367" t="str">
        <f t="shared" si="52"/>
        <v>Aer Lingus</v>
      </c>
      <c r="S367">
        <f t="shared" si="50"/>
        <v>48</v>
      </c>
      <c r="T367" t="str">
        <f t="shared" si="51"/>
        <v>Leeds Bradford</v>
      </c>
      <c r="U367" t="str">
        <f t="shared" si="53"/>
        <v>Other</v>
      </c>
    </row>
    <row r="368" spans="1:21" x14ac:dyDescent="0.35">
      <c r="A368" t="s">
        <v>22</v>
      </c>
      <c r="B368" t="s">
        <v>50</v>
      </c>
      <c r="C368" t="s">
        <v>96</v>
      </c>
      <c r="D368" t="s">
        <v>514</v>
      </c>
      <c r="E368" s="1">
        <v>43615.722222222219</v>
      </c>
      <c r="F368" t="s">
        <v>16</v>
      </c>
      <c r="G368" t="s">
        <v>501</v>
      </c>
      <c r="H368">
        <v>14</v>
      </c>
      <c r="I368" t="s">
        <v>18</v>
      </c>
      <c r="J368" s="2">
        <v>43615</v>
      </c>
      <c r="K368" s="3">
        <v>0.72222222222222221</v>
      </c>
      <c r="L368" s="3">
        <f t="shared" si="45"/>
        <v>0.72222222222222221</v>
      </c>
      <c r="M368" s="3">
        <v>0.7319444444444444</v>
      </c>
      <c r="N368" t="str">
        <f t="shared" si="46"/>
        <v>No</v>
      </c>
      <c r="O368">
        <f t="shared" si="47"/>
        <v>50</v>
      </c>
      <c r="P368">
        <f t="shared" si="48"/>
        <v>97</v>
      </c>
      <c r="Q368">
        <f t="shared" si="49"/>
        <v>51.55</v>
      </c>
      <c r="R368" t="str">
        <f t="shared" si="52"/>
        <v>Other</v>
      </c>
      <c r="S368">
        <f t="shared" si="50"/>
        <v>222</v>
      </c>
      <c r="T368" t="str">
        <f t="shared" si="51"/>
        <v>Amsterdam</v>
      </c>
      <c r="U368" t="str">
        <f t="shared" si="53"/>
        <v>Amsterdam</v>
      </c>
    </row>
    <row r="369" spans="1:21" x14ac:dyDescent="0.35">
      <c r="A369" t="s">
        <v>22</v>
      </c>
      <c r="B369" t="s">
        <v>114</v>
      </c>
      <c r="C369" t="s">
        <v>28</v>
      </c>
      <c r="D369" t="s">
        <v>115</v>
      </c>
      <c r="E369" s="1">
        <v>43615.725694444445</v>
      </c>
      <c r="F369" t="s">
        <v>16</v>
      </c>
      <c r="G369" t="s">
        <v>501</v>
      </c>
      <c r="H369">
        <v>47</v>
      </c>
      <c r="I369" t="s">
        <v>21</v>
      </c>
      <c r="J369" s="2">
        <v>43615</v>
      </c>
      <c r="K369" s="3">
        <v>0.72569444444444453</v>
      </c>
      <c r="L369" s="3">
        <f t="shared" si="45"/>
        <v>0.72916666666666663</v>
      </c>
      <c r="M369" s="3">
        <v>0.7583333333333333</v>
      </c>
      <c r="N369" t="str">
        <f t="shared" si="46"/>
        <v>Yes</v>
      </c>
      <c r="O369">
        <f t="shared" si="47"/>
        <v>520</v>
      </c>
      <c r="P369">
        <f t="shared" si="48"/>
        <v>1663</v>
      </c>
      <c r="Q369">
        <f t="shared" si="49"/>
        <v>31.27</v>
      </c>
      <c r="R369" t="str">
        <f t="shared" si="52"/>
        <v>Ryanair</v>
      </c>
      <c r="S369">
        <f t="shared" si="50"/>
        <v>34</v>
      </c>
      <c r="T369" t="str">
        <f t="shared" si="51"/>
        <v>Nice</v>
      </c>
      <c r="U369" t="str">
        <f t="shared" si="53"/>
        <v>Other</v>
      </c>
    </row>
    <row r="370" spans="1:21" x14ac:dyDescent="0.35">
      <c r="A370" t="s">
        <v>12</v>
      </c>
      <c r="B370" t="s">
        <v>73</v>
      </c>
      <c r="C370" t="s">
        <v>14</v>
      </c>
      <c r="D370" t="s">
        <v>116</v>
      </c>
      <c r="E370" s="1">
        <v>43615.729166666664</v>
      </c>
      <c r="F370" t="s">
        <v>16</v>
      </c>
      <c r="G370" t="s">
        <v>501</v>
      </c>
      <c r="H370">
        <v>162</v>
      </c>
      <c r="I370" t="s">
        <v>21</v>
      </c>
      <c r="J370" s="2">
        <v>43615</v>
      </c>
      <c r="K370" s="3">
        <v>0.72916666666666663</v>
      </c>
      <c r="L370" s="3">
        <f t="shared" si="45"/>
        <v>0.72916666666666663</v>
      </c>
      <c r="M370" s="3">
        <v>0.84166666666666667</v>
      </c>
      <c r="N370" t="str">
        <f t="shared" si="46"/>
        <v>Yes</v>
      </c>
      <c r="O370">
        <f t="shared" si="47"/>
        <v>566</v>
      </c>
      <c r="P370">
        <f t="shared" si="48"/>
        <v>2020</v>
      </c>
      <c r="Q370">
        <f t="shared" si="49"/>
        <v>28.02</v>
      </c>
      <c r="R370" t="str">
        <f t="shared" si="52"/>
        <v>Aer Lingus</v>
      </c>
      <c r="S370">
        <f t="shared" si="50"/>
        <v>82</v>
      </c>
      <c r="T370" t="str">
        <f t="shared" si="51"/>
        <v>Bristol</v>
      </c>
      <c r="U370" t="str">
        <f t="shared" si="53"/>
        <v>Bristol</v>
      </c>
    </row>
    <row r="371" spans="1:21" x14ac:dyDescent="0.35">
      <c r="A371" t="s">
        <v>22</v>
      </c>
      <c r="B371" t="s">
        <v>515</v>
      </c>
      <c r="C371" t="s">
        <v>28</v>
      </c>
      <c r="D371" t="s">
        <v>516</v>
      </c>
      <c r="E371" s="1">
        <v>43615.729166666664</v>
      </c>
      <c r="F371" t="s">
        <v>16</v>
      </c>
      <c r="G371" t="s">
        <v>501</v>
      </c>
      <c r="H371">
        <v>5</v>
      </c>
      <c r="I371" t="s">
        <v>26</v>
      </c>
      <c r="J371" s="2">
        <v>43615</v>
      </c>
      <c r="K371" s="3">
        <v>0.72916666666666663</v>
      </c>
      <c r="L371" s="3">
        <f t="shared" si="45"/>
        <v>0.72916666666666663</v>
      </c>
      <c r="M371" s="3">
        <v>0.73263888888888884</v>
      </c>
      <c r="N371" t="str">
        <f t="shared" si="46"/>
        <v>No</v>
      </c>
      <c r="O371">
        <f t="shared" si="47"/>
        <v>520</v>
      </c>
      <c r="P371">
        <f t="shared" si="48"/>
        <v>1663</v>
      </c>
      <c r="Q371">
        <f t="shared" si="49"/>
        <v>31.27</v>
      </c>
      <c r="R371" t="str">
        <f t="shared" si="52"/>
        <v>Ryanair</v>
      </c>
      <c r="S371">
        <f t="shared" si="50"/>
        <v>7</v>
      </c>
      <c r="T371" t="str">
        <f t="shared" si="51"/>
        <v>Vilnius</v>
      </c>
      <c r="U371" t="str">
        <f t="shared" si="53"/>
        <v>Other</v>
      </c>
    </row>
    <row r="372" spans="1:21" x14ac:dyDescent="0.35">
      <c r="A372" t="s">
        <v>12</v>
      </c>
      <c r="B372" t="s">
        <v>119</v>
      </c>
      <c r="C372" t="s">
        <v>14</v>
      </c>
      <c r="D372" t="s">
        <v>120</v>
      </c>
      <c r="E372" s="1">
        <v>43615.729166666664</v>
      </c>
      <c r="F372" t="s">
        <v>16</v>
      </c>
      <c r="G372" t="s">
        <v>501</v>
      </c>
      <c r="H372">
        <v>36</v>
      </c>
      <c r="I372" t="s">
        <v>21</v>
      </c>
      <c r="J372" s="2">
        <v>43615</v>
      </c>
      <c r="K372" s="3">
        <v>0.72916666666666663</v>
      </c>
      <c r="L372" s="3">
        <f t="shared" si="45"/>
        <v>0.72916666666666663</v>
      </c>
      <c r="M372" s="3">
        <v>0.75416666666666676</v>
      </c>
      <c r="N372" t="str">
        <f t="shared" si="46"/>
        <v>Yes</v>
      </c>
      <c r="O372">
        <f t="shared" si="47"/>
        <v>566</v>
      </c>
      <c r="P372">
        <f t="shared" si="48"/>
        <v>2020</v>
      </c>
      <c r="Q372">
        <f t="shared" si="49"/>
        <v>28.02</v>
      </c>
      <c r="R372" t="str">
        <f t="shared" si="52"/>
        <v>Aer Lingus</v>
      </c>
      <c r="S372">
        <f t="shared" si="50"/>
        <v>43</v>
      </c>
      <c r="T372" t="str">
        <f t="shared" si="51"/>
        <v>Dusseldorf</v>
      </c>
      <c r="U372" t="str">
        <f t="shared" si="53"/>
        <v>Other</v>
      </c>
    </row>
    <row r="373" spans="1:21" x14ac:dyDescent="0.35">
      <c r="A373" t="s">
        <v>22</v>
      </c>
      <c r="B373" t="s">
        <v>517</v>
      </c>
      <c r="C373" t="s">
        <v>28</v>
      </c>
      <c r="D373" t="s">
        <v>518</v>
      </c>
      <c r="E373" s="1">
        <v>43615.729166666664</v>
      </c>
      <c r="F373" t="s">
        <v>16</v>
      </c>
      <c r="G373" t="s">
        <v>501</v>
      </c>
      <c r="H373">
        <v>21</v>
      </c>
      <c r="I373" t="s">
        <v>46</v>
      </c>
      <c r="J373" s="2">
        <v>43615</v>
      </c>
      <c r="K373" s="3">
        <v>0.72916666666666663</v>
      </c>
      <c r="L373" s="3">
        <f t="shared" si="45"/>
        <v>0.72916666666666663</v>
      </c>
      <c r="M373" s="3">
        <v>0.74375000000000002</v>
      </c>
      <c r="N373" t="str">
        <f t="shared" si="46"/>
        <v>Yes</v>
      </c>
      <c r="O373">
        <f t="shared" si="47"/>
        <v>520</v>
      </c>
      <c r="P373">
        <f t="shared" si="48"/>
        <v>1663</v>
      </c>
      <c r="Q373">
        <f t="shared" si="49"/>
        <v>31.27</v>
      </c>
      <c r="R373" t="str">
        <f t="shared" si="52"/>
        <v>Ryanair</v>
      </c>
      <c r="S373">
        <f t="shared" si="50"/>
        <v>7</v>
      </c>
      <c r="T373" t="str">
        <f t="shared" si="51"/>
        <v>Katowice</v>
      </c>
      <c r="U373" t="str">
        <f t="shared" si="53"/>
        <v>Other</v>
      </c>
    </row>
    <row r="374" spans="1:21" x14ac:dyDescent="0.35">
      <c r="A374" t="s">
        <v>22</v>
      </c>
      <c r="B374" t="s">
        <v>44</v>
      </c>
      <c r="C374" t="s">
        <v>28</v>
      </c>
      <c r="D374" t="s">
        <v>272</v>
      </c>
      <c r="E374" s="1">
        <v>43615.736111111109</v>
      </c>
      <c r="F374" t="s">
        <v>16</v>
      </c>
      <c r="G374" t="s">
        <v>501</v>
      </c>
      <c r="H374">
        <v>53</v>
      </c>
      <c r="I374" t="s">
        <v>21</v>
      </c>
      <c r="J374" s="2">
        <v>43615</v>
      </c>
      <c r="K374" s="3">
        <v>0.73611111111111116</v>
      </c>
      <c r="L374" s="3">
        <f t="shared" si="45"/>
        <v>0.73611111111111105</v>
      </c>
      <c r="M374" s="3">
        <v>0.7729166666666667</v>
      </c>
      <c r="N374" t="str">
        <f t="shared" si="46"/>
        <v>Yes</v>
      </c>
      <c r="O374">
        <f t="shared" si="47"/>
        <v>520</v>
      </c>
      <c r="P374">
        <f t="shared" si="48"/>
        <v>1663</v>
      </c>
      <c r="Q374">
        <f t="shared" si="49"/>
        <v>31.27</v>
      </c>
      <c r="R374" t="str">
        <f t="shared" si="52"/>
        <v>Ryanair</v>
      </c>
      <c r="S374">
        <f t="shared" si="50"/>
        <v>83</v>
      </c>
      <c r="T374" t="str">
        <f t="shared" si="51"/>
        <v>Lisbon</v>
      </c>
      <c r="U374" t="str">
        <f t="shared" si="53"/>
        <v>Lisbon</v>
      </c>
    </row>
    <row r="375" spans="1:21" x14ac:dyDescent="0.35">
      <c r="A375" t="s">
        <v>22</v>
      </c>
      <c r="B375" t="s">
        <v>519</v>
      </c>
      <c r="C375" t="s">
        <v>28</v>
      </c>
      <c r="D375" t="s">
        <v>520</v>
      </c>
      <c r="E375" s="1">
        <v>43615.736111111109</v>
      </c>
      <c r="F375" t="s">
        <v>16</v>
      </c>
      <c r="G375" t="s">
        <v>501</v>
      </c>
      <c r="H375">
        <v>84</v>
      </c>
      <c r="I375" t="s">
        <v>21</v>
      </c>
      <c r="J375" s="2">
        <v>43615</v>
      </c>
      <c r="K375" s="3">
        <v>0.73611111111111116</v>
      </c>
      <c r="L375" s="3">
        <f t="shared" si="45"/>
        <v>0.73611111111111105</v>
      </c>
      <c r="M375" s="3">
        <v>0.7944444444444444</v>
      </c>
      <c r="N375" t="str">
        <f t="shared" si="46"/>
        <v>Yes</v>
      </c>
      <c r="O375">
        <f t="shared" si="47"/>
        <v>520</v>
      </c>
      <c r="P375">
        <f t="shared" si="48"/>
        <v>1663</v>
      </c>
      <c r="Q375">
        <f t="shared" si="49"/>
        <v>31.27</v>
      </c>
      <c r="R375" t="str">
        <f t="shared" si="52"/>
        <v>Ryanair</v>
      </c>
      <c r="S375">
        <f t="shared" si="50"/>
        <v>7</v>
      </c>
      <c r="T375" t="str">
        <f t="shared" si="51"/>
        <v>Rzeszow</v>
      </c>
      <c r="U375" t="str">
        <f t="shared" si="53"/>
        <v>Other</v>
      </c>
    </row>
    <row r="376" spans="1:21" x14ac:dyDescent="0.35">
      <c r="A376" t="s">
        <v>22</v>
      </c>
      <c r="B376" t="s">
        <v>121</v>
      </c>
      <c r="C376" t="s">
        <v>28</v>
      </c>
      <c r="D376" t="s">
        <v>122</v>
      </c>
      <c r="E376" s="1">
        <v>43615.736111111109</v>
      </c>
      <c r="F376" t="s">
        <v>16</v>
      </c>
      <c r="G376" t="s">
        <v>501</v>
      </c>
      <c r="H376">
        <v>58</v>
      </c>
      <c r="I376" t="s">
        <v>21</v>
      </c>
      <c r="J376" s="2">
        <v>43615</v>
      </c>
      <c r="K376" s="3">
        <v>0.73611111111111116</v>
      </c>
      <c r="L376" s="3">
        <f t="shared" si="45"/>
        <v>0.73611111111111105</v>
      </c>
      <c r="M376" s="3">
        <v>0.77638888888888891</v>
      </c>
      <c r="N376" t="str">
        <f t="shared" si="46"/>
        <v>Yes</v>
      </c>
      <c r="O376">
        <f t="shared" si="47"/>
        <v>520</v>
      </c>
      <c r="P376">
        <f t="shared" si="48"/>
        <v>1663</v>
      </c>
      <c r="Q376">
        <f t="shared" si="49"/>
        <v>31.27</v>
      </c>
      <c r="R376" t="str">
        <f t="shared" si="52"/>
        <v>Ryanair</v>
      </c>
      <c r="S376">
        <f t="shared" si="50"/>
        <v>16</v>
      </c>
      <c r="T376" t="str">
        <f t="shared" si="51"/>
        <v>RMU</v>
      </c>
      <c r="U376" t="str">
        <f t="shared" si="53"/>
        <v>Other</v>
      </c>
    </row>
    <row r="377" spans="1:21" x14ac:dyDescent="0.35">
      <c r="A377" t="s">
        <v>22</v>
      </c>
      <c r="B377" t="s">
        <v>44</v>
      </c>
      <c r="C377" t="s">
        <v>117</v>
      </c>
      <c r="D377" t="s">
        <v>118</v>
      </c>
      <c r="E377" s="1">
        <v>43615.736111111109</v>
      </c>
      <c r="F377" t="s">
        <v>16</v>
      </c>
      <c r="G377" t="s">
        <v>501</v>
      </c>
      <c r="H377">
        <v>25</v>
      </c>
      <c r="I377" t="s">
        <v>46</v>
      </c>
      <c r="J377" s="2">
        <v>43615</v>
      </c>
      <c r="K377" s="3">
        <v>0.73611111111111116</v>
      </c>
      <c r="L377" s="3">
        <f t="shared" si="45"/>
        <v>0.73611111111111105</v>
      </c>
      <c r="M377" s="3">
        <v>0.75347222222222221</v>
      </c>
      <c r="N377" t="str">
        <f t="shared" si="46"/>
        <v>Yes</v>
      </c>
      <c r="O377">
        <f t="shared" si="47"/>
        <v>23</v>
      </c>
      <c r="P377">
        <f t="shared" si="48"/>
        <v>35</v>
      </c>
      <c r="Q377">
        <f t="shared" si="49"/>
        <v>65.709999999999994</v>
      </c>
      <c r="R377" t="str">
        <f t="shared" si="52"/>
        <v>Other</v>
      </c>
      <c r="S377">
        <f t="shared" si="50"/>
        <v>83</v>
      </c>
      <c r="T377" t="str">
        <f t="shared" si="51"/>
        <v>Lisbon</v>
      </c>
      <c r="U377" t="str">
        <f t="shared" si="53"/>
        <v>Lisbon</v>
      </c>
    </row>
    <row r="378" spans="1:21" x14ac:dyDescent="0.35">
      <c r="A378" t="s">
        <v>12</v>
      </c>
      <c r="B378" t="s">
        <v>61</v>
      </c>
      <c r="C378" t="s">
        <v>14</v>
      </c>
      <c r="D378" t="s">
        <v>125</v>
      </c>
      <c r="E378" s="1">
        <v>43615.739583333336</v>
      </c>
      <c r="F378" t="s">
        <v>16</v>
      </c>
      <c r="G378" t="s">
        <v>501</v>
      </c>
      <c r="H378">
        <v>48</v>
      </c>
      <c r="I378" t="s">
        <v>21</v>
      </c>
      <c r="J378" s="2">
        <v>43615</v>
      </c>
      <c r="K378" s="3">
        <v>0.73958333333333337</v>
      </c>
      <c r="L378" s="3">
        <f t="shared" si="45"/>
        <v>0.74305555555555547</v>
      </c>
      <c r="M378" s="3">
        <v>0.7729166666666667</v>
      </c>
      <c r="N378" t="str">
        <f t="shared" si="46"/>
        <v>Yes</v>
      </c>
      <c r="O378">
        <f t="shared" si="47"/>
        <v>566</v>
      </c>
      <c r="P378">
        <f t="shared" si="48"/>
        <v>2020</v>
      </c>
      <c r="Q378">
        <f t="shared" si="49"/>
        <v>28.02</v>
      </c>
      <c r="R378" t="str">
        <f t="shared" si="52"/>
        <v>Aer Lingus</v>
      </c>
      <c r="S378">
        <f t="shared" si="50"/>
        <v>171</v>
      </c>
      <c r="T378" t="str">
        <f t="shared" si="51"/>
        <v>London</v>
      </c>
      <c r="U378" t="str">
        <f t="shared" si="53"/>
        <v>London</v>
      </c>
    </row>
    <row r="379" spans="1:21" x14ac:dyDescent="0.35">
      <c r="A379" t="s">
        <v>22</v>
      </c>
      <c r="B379" t="s">
        <v>103</v>
      </c>
      <c r="C379" t="s">
        <v>28</v>
      </c>
      <c r="D379" t="s">
        <v>128</v>
      </c>
      <c r="E379" s="1">
        <v>43615.743055555555</v>
      </c>
      <c r="F379" t="s">
        <v>16</v>
      </c>
      <c r="G379" t="s">
        <v>501</v>
      </c>
      <c r="H379">
        <v>13</v>
      </c>
      <c r="I379" t="s">
        <v>18</v>
      </c>
      <c r="J379" s="2">
        <v>43615</v>
      </c>
      <c r="K379" s="3">
        <v>0.74305555555555547</v>
      </c>
      <c r="L379" s="3">
        <f t="shared" si="45"/>
        <v>0.74305555555555547</v>
      </c>
      <c r="M379" s="3">
        <v>0.75208333333333333</v>
      </c>
      <c r="N379" t="str">
        <f t="shared" si="46"/>
        <v>No</v>
      </c>
      <c r="O379">
        <f t="shared" si="47"/>
        <v>520</v>
      </c>
      <c r="P379">
        <f t="shared" si="48"/>
        <v>1663</v>
      </c>
      <c r="Q379">
        <f t="shared" si="49"/>
        <v>31.27</v>
      </c>
      <c r="R379" t="str">
        <f t="shared" si="52"/>
        <v>Ryanair</v>
      </c>
      <c r="S379">
        <f t="shared" si="50"/>
        <v>40</v>
      </c>
      <c r="T379" t="str">
        <f t="shared" si="51"/>
        <v>Liverpool</v>
      </c>
      <c r="U379" t="str">
        <f t="shared" si="53"/>
        <v>Other</v>
      </c>
    </row>
    <row r="380" spans="1:21" x14ac:dyDescent="0.35">
      <c r="A380" t="s">
        <v>22</v>
      </c>
      <c r="B380" t="s">
        <v>27</v>
      </c>
      <c r="C380" t="s">
        <v>28</v>
      </c>
      <c r="D380" t="s">
        <v>29</v>
      </c>
      <c r="E380" s="1">
        <v>43615.743055555555</v>
      </c>
      <c r="F380" t="s">
        <v>16</v>
      </c>
      <c r="G380" t="s">
        <v>501</v>
      </c>
      <c r="H380">
        <v>42</v>
      </c>
      <c r="I380" t="s">
        <v>21</v>
      </c>
      <c r="J380" s="2">
        <v>43615</v>
      </c>
      <c r="K380" s="3">
        <v>0.74305555555555547</v>
      </c>
      <c r="L380" s="3">
        <f t="shared" si="45"/>
        <v>0.74305555555555547</v>
      </c>
      <c r="M380" s="3">
        <v>0.77222222222222225</v>
      </c>
      <c r="N380" t="str">
        <f t="shared" si="46"/>
        <v>Yes</v>
      </c>
      <c r="O380">
        <f t="shared" si="47"/>
        <v>520</v>
      </c>
      <c r="P380">
        <f t="shared" si="48"/>
        <v>1663</v>
      </c>
      <c r="Q380">
        <f t="shared" si="49"/>
        <v>31.27</v>
      </c>
      <c r="R380" t="str">
        <f t="shared" si="52"/>
        <v>Ryanair</v>
      </c>
      <c r="S380">
        <f t="shared" si="50"/>
        <v>41</v>
      </c>
      <c r="T380" t="str">
        <f t="shared" si="51"/>
        <v>Palma</v>
      </c>
      <c r="U380" t="str">
        <f t="shared" si="53"/>
        <v>Other</v>
      </c>
    </row>
    <row r="381" spans="1:21" x14ac:dyDescent="0.35">
      <c r="A381" t="s">
        <v>22</v>
      </c>
      <c r="B381" t="s">
        <v>129</v>
      </c>
      <c r="C381" t="s">
        <v>130</v>
      </c>
      <c r="D381" t="s">
        <v>131</v>
      </c>
      <c r="E381" s="1">
        <v>43615.743055555555</v>
      </c>
      <c r="F381" t="s">
        <v>16</v>
      </c>
      <c r="G381" t="s">
        <v>501</v>
      </c>
      <c r="H381">
        <v>5</v>
      </c>
      <c r="I381" t="s">
        <v>26</v>
      </c>
      <c r="J381" s="2">
        <v>43615</v>
      </c>
      <c r="K381" s="3">
        <v>0.74305555555555547</v>
      </c>
      <c r="L381" s="3">
        <f t="shared" si="45"/>
        <v>0.74305555555555547</v>
      </c>
      <c r="M381" s="3">
        <v>0.74652777777777779</v>
      </c>
      <c r="N381" t="str">
        <f t="shared" si="46"/>
        <v>No</v>
      </c>
      <c r="O381">
        <f t="shared" si="47"/>
        <v>17</v>
      </c>
      <c r="P381">
        <f t="shared" si="48"/>
        <v>80</v>
      </c>
      <c r="Q381">
        <f t="shared" si="49"/>
        <v>21.25</v>
      </c>
      <c r="R381" t="str">
        <f t="shared" si="52"/>
        <v>Other</v>
      </c>
      <c r="S381">
        <f t="shared" si="50"/>
        <v>96</v>
      </c>
      <c r="T381" t="str">
        <f t="shared" si="51"/>
        <v>Munich</v>
      </c>
      <c r="U381" t="str">
        <f t="shared" si="53"/>
        <v>Munich</v>
      </c>
    </row>
    <row r="382" spans="1:21" x14ac:dyDescent="0.35">
      <c r="A382" t="s">
        <v>12</v>
      </c>
      <c r="B382" t="s">
        <v>134</v>
      </c>
      <c r="C382" t="s">
        <v>14</v>
      </c>
      <c r="D382" t="s">
        <v>135</v>
      </c>
      <c r="E382" s="1">
        <v>43615.746527777781</v>
      </c>
      <c r="F382" t="s">
        <v>16</v>
      </c>
      <c r="G382" t="s">
        <v>501</v>
      </c>
      <c r="H382">
        <v>4</v>
      </c>
      <c r="I382" t="s">
        <v>26</v>
      </c>
      <c r="J382" s="2">
        <v>43615</v>
      </c>
      <c r="K382" s="3">
        <v>0.74652777777777779</v>
      </c>
      <c r="L382" s="3">
        <f t="shared" si="45"/>
        <v>0.75</v>
      </c>
      <c r="M382" s="3">
        <v>0.74930555555555556</v>
      </c>
      <c r="N382" t="str">
        <f t="shared" si="46"/>
        <v>No</v>
      </c>
      <c r="O382">
        <f t="shared" si="47"/>
        <v>566</v>
      </c>
      <c r="P382">
        <f t="shared" si="48"/>
        <v>2020</v>
      </c>
      <c r="Q382">
        <f t="shared" si="49"/>
        <v>28.02</v>
      </c>
      <c r="R382" t="str">
        <f t="shared" si="52"/>
        <v>Aer Lingus</v>
      </c>
      <c r="S382">
        <f t="shared" si="50"/>
        <v>57</v>
      </c>
      <c r="T382" t="str">
        <f t="shared" si="51"/>
        <v>Berlin</v>
      </c>
      <c r="U382" t="str">
        <f t="shared" si="53"/>
        <v>Other</v>
      </c>
    </row>
    <row r="383" spans="1:21" x14ac:dyDescent="0.35">
      <c r="A383" t="s">
        <v>22</v>
      </c>
      <c r="B383" t="s">
        <v>57</v>
      </c>
      <c r="C383" t="s">
        <v>28</v>
      </c>
      <c r="D383" t="s">
        <v>132</v>
      </c>
      <c r="E383" s="1">
        <v>43615.746527777781</v>
      </c>
      <c r="F383" t="s">
        <v>16</v>
      </c>
      <c r="G383" t="s">
        <v>501</v>
      </c>
      <c r="H383">
        <v>17</v>
      </c>
      <c r="I383" t="s">
        <v>18</v>
      </c>
      <c r="J383" s="2">
        <v>43615</v>
      </c>
      <c r="K383" s="3">
        <v>0.74652777777777779</v>
      </c>
      <c r="L383" s="3">
        <f t="shared" si="45"/>
        <v>0.75</v>
      </c>
      <c r="M383" s="3">
        <v>0.7583333333333333</v>
      </c>
      <c r="N383" t="str">
        <f t="shared" si="46"/>
        <v>No</v>
      </c>
      <c r="O383">
        <f t="shared" si="47"/>
        <v>520</v>
      </c>
      <c r="P383">
        <f t="shared" si="48"/>
        <v>1663</v>
      </c>
      <c r="Q383">
        <f t="shared" si="49"/>
        <v>31.27</v>
      </c>
      <c r="R383" t="str">
        <f t="shared" si="52"/>
        <v>Ryanair</v>
      </c>
      <c r="S383">
        <f t="shared" si="50"/>
        <v>98</v>
      </c>
      <c r="T383" t="str">
        <f t="shared" si="51"/>
        <v>Malaga</v>
      </c>
      <c r="U383" t="str">
        <f t="shared" si="53"/>
        <v>Malaga</v>
      </c>
    </row>
    <row r="384" spans="1:21" x14ac:dyDescent="0.35">
      <c r="A384" t="s">
        <v>12</v>
      </c>
      <c r="B384" t="s">
        <v>42</v>
      </c>
      <c r="C384" t="s">
        <v>14</v>
      </c>
      <c r="D384" t="s">
        <v>138</v>
      </c>
      <c r="E384" s="1">
        <v>43615.75</v>
      </c>
      <c r="F384" t="s">
        <v>16</v>
      </c>
      <c r="G384" t="s">
        <v>501</v>
      </c>
      <c r="H384">
        <v>25</v>
      </c>
      <c r="I384" t="s">
        <v>46</v>
      </c>
      <c r="J384" s="2">
        <v>43615</v>
      </c>
      <c r="K384" s="3">
        <v>0.75</v>
      </c>
      <c r="L384" s="3">
        <f t="shared" si="45"/>
        <v>0.75</v>
      </c>
      <c r="M384" s="3">
        <v>0.76736111111111116</v>
      </c>
      <c r="N384" t="str">
        <f t="shared" si="46"/>
        <v>Yes</v>
      </c>
      <c r="O384">
        <f t="shared" si="47"/>
        <v>566</v>
      </c>
      <c r="P384">
        <f t="shared" si="48"/>
        <v>2020</v>
      </c>
      <c r="Q384">
        <f t="shared" si="49"/>
        <v>28.02</v>
      </c>
      <c r="R384" t="str">
        <f t="shared" si="52"/>
        <v>Aer Lingus</v>
      </c>
      <c r="S384">
        <f t="shared" si="50"/>
        <v>238</v>
      </c>
      <c r="T384" t="str">
        <f t="shared" si="51"/>
        <v>London</v>
      </c>
      <c r="U384" t="str">
        <f t="shared" si="53"/>
        <v>London</v>
      </c>
    </row>
    <row r="385" spans="1:21" x14ac:dyDescent="0.35">
      <c r="A385" t="s">
        <v>22</v>
      </c>
      <c r="B385" t="s">
        <v>145</v>
      </c>
      <c r="C385" t="s">
        <v>28</v>
      </c>
      <c r="D385" t="s">
        <v>146</v>
      </c>
      <c r="E385" s="1">
        <v>43615.75</v>
      </c>
      <c r="F385" t="s">
        <v>16</v>
      </c>
      <c r="G385" t="s">
        <v>501</v>
      </c>
      <c r="H385">
        <v>55</v>
      </c>
      <c r="I385" t="s">
        <v>21</v>
      </c>
      <c r="J385" s="2">
        <v>43615</v>
      </c>
      <c r="K385" s="3">
        <v>0.75</v>
      </c>
      <c r="L385" s="3">
        <f t="shared" si="45"/>
        <v>0.75</v>
      </c>
      <c r="M385" s="3">
        <v>0.78819444444444453</v>
      </c>
      <c r="N385" t="str">
        <f t="shared" si="46"/>
        <v>Yes</v>
      </c>
      <c r="O385">
        <f t="shared" si="47"/>
        <v>520</v>
      </c>
      <c r="P385">
        <f t="shared" si="48"/>
        <v>1663</v>
      </c>
      <c r="Q385">
        <f t="shared" si="49"/>
        <v>31.27</v>
      </c>
      <c r="R385" t="str">
        <f t="shared" si="52"/>
        <v>Ryanair</v>
      </c>
      <c r="S385">
        <f t="shared" si="50"/>
        <v>36</v>
      </c>
      <c r="T385" t="str">
        <f t="shared" si="51"/>
        <v>Milan-BGY</v>
      </c>
      <c r="U385" t="str">
        <f t="shared" si="53"/>
        <v>Other</v>
      </c>
    </row>
    <row r="386" spans="1:21" x14ac:dyDescent="0.35">
      <c r="A386" t="s">
        <v>12</v>
      </c>
      <c r="B386" t="s">
        <v>101</v>
      </c>
      <c r="C386" t="s">
        <v>14</v>
      </c>
      <c r="D386" t="s">
        <v>141</v>
      </c>
      <c r="E386" s="1">
        <v>43615.75</v>
      </c>
      <c r="F386" t="s">
        <v>16</v>
      </c>
      <c r="G386" t="s">
        <v>501</v>
      </c>
      <c r="H386">
        <v>40</v>
      </c>
      <c r="I386" t="s">
        <v>21</v>
      </c>
      <c r="J386" s="2">
        <v>43615</v>
      </c>
      <c r="K386" s="3">
        <v>0.75</v>
      </c>
      <c r="L386" s="3">
        <f t="shared" ref="L386:L449" si="54">MROUND(K386,"0:10")</f>
        <v>0.75</v>
      </c>
      <c r="M386" s="3">
        <v>0.77777777777777779</v>
      </c>
      <c r="N386" t="str">
        <f t="shared" ref="N386:N449" si="55">IF(H386&gt;20, "Yes", "No")</f>
        <v>Yes</v>
      </c>
      <c r="O386">
        <f t="shared" ref="O386:O449" si="56">COUNTIFS($C$2:$C$4851,C386,$N$2:$N$4851,"Yes")</f>
        <v>566</v>
      </c>
      <c r="P386">
        <f t="shared" ref="P386:P449" si="57">COUNTIF($C$2:$C$4851,C386)</f>
        <v>2020</v>
      </c>
      <c r="Q386">
        <f t="shared" ref="Q386:Q449" si="58">ROUND(O386/P386*100,2)</f>
        <v>28.02</v>
      </c>
      <c r="R386" t="str">
        <f t="shared" si="52"/>
        <v>Aer Lingus</v>
      </c>
      <c r="S386">
        <f t="shared" ref="S386:S449" si="59">COUNTIF($B$2:$B$4851,B386)</f>
        <v>158</v>
      </c>
      <c r="T386" t="str">
        <f t="shared" ref="T386:T449" si="60">IF(ISNUMBER(SEARCH("London",B386)), "London", B386)</f>
        <v>Edinburgh</v>
      </c>
      <c r="U386" t="str">
        <f t="shared" si="53"/>
        <v>Edinburgh</v>
      </c>
    </row>
    <row r="387" spans="1:21" x14ac:dyDescent="0.35">
      <c r="A387" t="s">
        <v>22</v>
      </c>
      <c r="B387" t="s">
        <v>389</v>
      </c>
      <c r="C387" t="s">
        <v>390</v>
      </c>
      <c r="D387" t="s">
        <v>521</v>
      </c>
      <c r="E387" s="1">
        <v>43615.753472222219</v>
      </c>
      <c r="F387" t="s">
        <v>16</v>
      </c>
      <c r="G387" t="s">
        <v>501</v>
      </c>
      <c r="H387">
        <v>26</v>
      </c>
      <c r="I387" t="s">
        <v>46</v>
      </c>
      <c r="J387" s="2">
        <v>43615</v>
      </c>
      <c r="K387" s="3">
        <v>0.75347222222222221</v>
      </c>
      <c r="L387" s="3">
        <f t="shared" si="54"/>
        <v>0.75694444444444442</v>
      </c>
      <c r="M387" s="3">
        <v>0.7715277777777777</v>
      </c>
      <c r="N387" t="str">
        <f t="shared" si="55"/>
        <v>Yes</v>
      </c>
      <c r="O387">
        <f t="shared" si="56"/>
        <v>9</v>
      </c>
      <c r="P387">
        <f t="shared" si="57"/>
        <v>18</v>
      </c>
      <c r="Q387">
        <f t="shared" si="58"/>
        <v>50</v>
      </c>
      <c r="R387" t="str">
        <f t="shared" ref="R387:R450" si="61">IF(P387&gt;100, C387, "Other")</f>
        <v>Other</v>
      </c>
      <c r="S387">
        <f t="shared" si="59"/>
        <v>18</v>
      </c>
      <c r="T387" t="str">
        <f t="shared" si="60"/>
        <v>Helsinki</v>
      </c>
      <c r="U387" t="str">
        <f t="shared" ref="U387:U450" si="62">IF(S387&gt;67, T387, "Other")</f>
        <v>Other</v>
      </c>
    </row>
    <row r="388" spans="1:21" x14ac:dyDescent="0.35">
      <c r="A388" t="s">
        <v>12</v>
      </c>
      <c r="B388" t="s">
        <v>50</v>
      </c>
      <c r="C388" t="s">
        <v>14</v>
      </c>
      <c r="D388" t="s">
        <v>148</v>
      </c>
      <c r="E388" s="1">
        <v>43615.756944444445</v>
      </c>
      <c r="F388" t="s">
        <v>16</v>
      </c>
      <c r="G388" t="s">
        <v>501</v>
      </c>
      <c r="H388">
        <v>38</v>
      </c>
      <c r="I388" t="s">
        <v>21</v>
      </c>
      <c r="J388" s="2">
        <v>43615</v>
      </c>
      <c r="K388" s="3">
        <v>0.75694444444444453</v>
      </c>
      <c r="L388" s="3">
        <f t="shared" si="54"/>
        <v>0.75694444444444442</v>
      </c>
      <c r="M388" s="3">
        <v>0.78333333333333333</v>
      </c>
      <c r="N388" t="str">
        <f t="shared" si="55"/>
        <v>Yes</v>
      </c>
      <c r="O388">
        <f t="shared" si="56"/>
        <v>566</v>
      </c>
      <c r="P388">
        <f t="shared" si="57"/>
        <v>2020</v>
      </c>
      <c r="Q388">
        <f t="shared" si="58"/>
        <v>28.02</v>
      </c>
      <c r="R388" t="str">
        <f t="shared" si="61"/>
        <v>Aer Lingus</v>
      </c>
      <c r="S388">
        <f t="shared" si="59"/>
        <v>222</v>
      </c>
      <c r="T388" t="str">
        <f t="shared" si="60"/>
        <v>Amsterdam</v>
      </c>
      <c r="U388" t="str">
        <f t="shared" si="62"/>
        <v>Amsterdam</v>
      </c>
    </row>
    <row r="389" spans="1:21" x14ac:dyDescent="0.35">
      <c r="A389" t="s">
        <v>22</v>
      </c>
      <c r="B389" t="s">
        <v>207</v>
      </c>
      <c r="C389" t="s">
        <v>28</v>
      </c>
      <c r="D389" t="s">
        <v>208</v>
      </c>
      <c r="E389" s="1">
        <v>43615.756944444445</v>
      </c>
      <c r="F389" t="s">
        <v>16</v>
      </c>
      <c r="G389" t="s">
        <v>501</v>
      </c>
      <c r="H389">
        <v>19</v>
      </c>
      <c r="I389" t="s">
        <v>18</v>
      </c>
      <c r="J389" s="2">
        <v>43615</v>
      </c>
      <c r="K389" s="3">
        <v>0.75694444444444453</v>
      </c>
      <c r="L389" s="3">
        <f t="shared" si="54"/>
        <v>0.75694444444444442</v>
      </c>
      <c r="M389" s="3">
        <v>0.77013888888888893</v>
      </c>
      <c r="N389" t="str">
        <f t="shared" si="55"/>
        <v>No</v>
      </c>
      <c r="O389">
        <f t="shared" si="56"/>
        <v>520</v>
      </c>
      <c r="P389">
        <f t="shared" si="57"/>
        <v>1663</v>
      </c>
      <c r="Q389">
        <f t="shared" si="58"/>
        <v>31.27</v>
      </c>
      <c r="R389" t="str">
        <f t="shared" si="61"/>
        <v>Ryanair</v>
      </c>
      <c r="S389">
        <f t="shared" si="59"/>
        <v>30</v>
      </c>
      <c r="T389" t="str">
        <f t="shared" si="60"/>
        <v>Naples</v>
      </c>
      <c r="U389" t="str">
        <f t="shared" si="62"/>
        <v>Other</v>
      </c>
    </row>
    <row r="390" spans="1:21" x14ac:dyDescent="0.35">
      <c r="A390" t="s">
        <v>22</v>
      </c>
      <c r="B390" t="s">
        <v>175</v>
      </c>
      <c r="C390" t="s">
        <v>28</v>
      </c>
      <c r="D390" t="s">
        <v>176</v>
      </c>
      <c r="E390" s="1">
        <v>43615.760416666664</v>
      </c>
      <c r="F390" t="s">
        <v>16</v>
      </c>
      <c r="G390" t="s">
        <v>501</v>
      </c>
      <c r="H390">
        <v>2</v>
      </c>
      <c r="I390" t="s">
        <v>26</v>
      </c>
      <c r="J390" s="2">
        <v>43615</v>
      </c>
      <c r="K390" s="3">
        <v>0.76041666666666663</v>
      </c>
      <c r="L390" s="3">
        <f t="shared" si="54"/>
        <v>0.76388888888888884</v>
      </c>
      <c r="M390" s="3">
        <v>0.76180555555555562</v>
      </c>
      <c r="N390" t="str">
        <f t="shared" si="55"/>
        <v>No</v>
      </c>
      <c r="O390">
        <f t="shared" si="56"/>
        <v>520</v>
      </c>
      <c r="P390">
        <f t="shared" si="57"/>
        <v>1663</v>
      </c>
      <c r="Q390">
        <f t="shared" si="58"/>
        <v>31.27</v>
      </c>
      <c r="R390" t="str">
        <f t="shared" si="61"/>
        <v>Ryanair</v>
      </c>
      <c r="S390">
        <f t="shared" si="59"/>
        <v>18</v>
      </c>
      <c r="T390" t="str">
        <f t="shared" si="60"/>
        <v>Krakow</v>
      </c>
      <c r="U390" t="str">
        <f t="shared" si="62"/>
        <v>Other</v>
      </c>
    </row>
    <row r="391" spans="1:21" x14ac:dyDescent="0.35">
      <c r="A391" t="s">
        <v>22</v>
      </c>
      <c r="B391" t="s">
        <v>98</v>
      </c>
      <c r="C391" t="s">
        <v>99</v>
      </c>
      <c r="D391" t="s">
        <v>161</v>
      </c>
      <c r="E391" s="1">
        <v>43615.684027777781</v>
      </c>
      <c r="F391" t="s">
        <v>16</v>
      </c>
      <c r="G391" t="s">
        <v>501</v>
      </c>
      <c r="H391">
        <v>45</v>
      </c>
      <c r="I391" t="s">
        <v>21</v>
      </c>
      <c r="J391" s="2">
        <v>43615</v>
      </c>
      <c r="K391" s="3">
        <v>0.68402777777777779</v>
      </c>
      <c r="L391" s="3">
        <f t="shared" si="54"/>
        <v>0.6875</v>
      </c>
      <c r="M391" s="3">
        <v>0.71527777777777779</v>
      </c>
      <c r="N391" t="str">
        <f t="shared" si="55"/>
        <v>Yes</v>
      </c>
      <c r="O391">
        <f t="shared" si="56"/>
        <v>20</v>
      </c>
      <c r="P391">
        <f t="shared" si="57"/>
        <v>90</v>
      </c>
      <c r="Q391">
        <f t="shared" si="58"/>
        <v>22.22</v>
      </c>
      <c r="R391" t="str">
        <f t="shared" si="61"/>
        <v>Other</v>
      </c>
      <c r="S391">
        <f t="shared" si="59"/>
        <v>38</v>
      </c>
      <c r="T391" t="str">
        <f t="shared" si="60"/>
        <v>Southampton</v>
      </c>
      <c r="U391" t="str">
        <f t="shared" si="62"/>
        <v>Other</v>
      </c>
    </row>
    <row r="392" spans="1:21" x14ac:dyDescent="0.35">
      <c r="A392" t="s">
        <v>12</v>
      </c>
      <c r="B392" t="s">
        <v>156</v>
      </c>
      <c r="C392" t="s">
        <v>14</v>
      </c>
      <c r="D392" t="s">
        <v>157</v>
      </c>
      <c r="E392" s="1">
        <v>43615.684027777781</v>
      </c>
      <c r="F392" t="s">
        <v>16</v>
      </c>
      <c r="G392" t="s">
        <v>501</v>
      </c>
      <c r="H392">
        <v>96</v>
      </c>
      <c r="I392" t="s">
        <v>21</v>
      </c>
      <c r="J392" s="2">
        <v>43615</v>
      </c>
      <c r="K392" s="3">
        <v>0.68402777777777779</v>
      </c>
      <c r="L392" s="3">
        <f t="shared" si="54"/>
        <v>0.6875</v>
      </c>
      <c r="M392" s="3">
        <v>0.75069444444444444</v>
      </c>
      <c r="N392" t="str">
        <f t="shared" si="55"/>
        <v>Yes</v>
      </c>
      <c r="O392">
        <f t="shared" si="56"/>
        <v>566</v>
      </c>
      <c r="P392">
        <f t="shared" si="57"/>
        <v>2020</v>
      </c>
      <c r="Q392">
        <f t="shared" si="58"/>
        <v>28.02</v>
      </c>
      <c r="R392" t="str">
        <f t="shared" si="61"/>
        <v>Aer Lingus</v>
      </c>
      <c r="S392">
        <f t="shared" si="59"/>
        <v>25</v>
      </c>
      <c r="T392" t="str">
        <f t="shared" si="60"/>
        <v>Isle Of Man</v>
      </c>
      <c r="U392" t="str">
        <f t="shared" si="62"/>
        <v>Other</v>
      </c>
    </row>
    <row r="393" spans="1:21" x14ac:dyDescent="0.35">
      <c r="A393" t="s">
        <v>22</v>
      </c>
      <c r="B393" t="s">
        <v>248</v>
      </c>
      <c r="C393" t="s">
        <v>112</v>
      </c>
      <c r="D393" t="s">
        <v>522</v>
      </c>
      <c r="E393" s="1">
        <v>43615.6875</v>
      </c>
      <c r="F393" t="s">
        <v>16</v>
      </c>
      <c r="G393" t="s">
        <v>501</v>
      </c>
      <c r="H393">
        <v>50</v>
      </c>
      <c r="I393" t="s">
        <v>21</v>
      </c>
      <c r="J393" s="2">
        <v>43615</v>
      </c>
      <c r="K393" s="3">
        <v>0.6875</v>
      </c>
      <c r="L393" s="3">
        <f t="shared" si="54"/>
        <v>0.6875</v>
      </c>
      <c r="M393" s="3">
        <v>0.72222222222222221</v>
      </c>
      <c r="N393" t="str">
        <f t="shared" si="55"/>
        <v>Yes</v>
      </c>
      <c r="O393">
        <f t="shared" si="56"/>
        <v>29</v>
      </c>
      <c r="P393">
        <f t="shared" si="57"/>
        <v>48</v>
      </c>
      <c r="Q393">
        <f t="shared" si="58"/>
        <v>60.42</v>
      </c>
      <c r="R393" t="str">
        <f t="shared" si="61"/>
        <v>Other</v>
      </c>
      <c r="S393">
        <f t="shared" si="59"/>
        <v>17</v>
      </c>
      <c r="T393" t="str">
        <f t="shared" si="60"/>
        <v>Gran Canaria</v>
      </c>
      <c r="U393" t="str">
        <f t="shared" si="62"/>
        <v>Other</v>
      </c>
    </row>
    <row r="394" spans="1:21" x14ac:dyDescent="0.35">
      <c r="A394" t="s">
        <v>22</v>
      </c>
      <c r="B394" t="s">
        <v>38</v>
      </c>
      <c r="C394" t="s">
        <v>28</v>
      </c>
      <c r="D394" t="s">
        <v>167</v>
      </c>
      <c r="E394" s="1">
        <v>43615.6875</v>
      </c>
      <c r="F394" t="s">
        <v>16</v>
      </c>
      <c r="G394" t="s">
        <v>501</v>
      </c>
      <c r="H394">
        <v>5</v>
      </c>
      <c r="I394" t="s">
        <v>26</v>
      </c>
      <c r="J394" s="2">
        <v>43615</v>
      </c>
      <c r="K394" s="3">
        <v>0.6875</v>
      </c>
      <c r="L394" s="3">
        <f t="shared" si="54"/>
        <v>0.6875</v>
      </c>
      <c r="M394" s="3">
        <v>0.69097222222222221</v>
      </c>
      <c r="N394" t="str">
        <f t="shared" si="55"/>
        <v>No</v>
      </c>
      <c r="O394">
        <f t="shared" si="56"/>
        <v>520</v>
      </c>
      <c r="P394">
        <f t="shared" si="57"/>
        <v>1663</v>
      </c>
      <c r="Q394">
        <f t="shared" si="58"/>
        <v>31.27</v>
      </c>
      <c r="R394" t="str">
        <f t="shared" si="61"/>
        <v>Ryanair</v>
      </c>
      <c r="S394">
        <f t="shared" si="59"/>
        <v>92</v>
      </c>
      <c r="T394" t="str">
        <f t="shared" si="60"/>
        <v>London</v>
      </c>
      <c r="U394" t="str">
        <f t="shared" si="62"/>
        <v>London</v>
      </c>
    </row>
    <row r="395" spans="1:21" x14ac:dyDescent="0.35">
      <c r="A395" t="s">
        <v>22</v>
      </c>
      <c r="B395" t="s">
        <v>164</v>
      </c>
      <c r="C395" t="s">
        <v>165</v>
      </c>
      <c r="D395" t="s">
        <v>166</v>
      </c>
      <c r="E395" s="1">
        <v>43615.6875</v>
      </c>
      <c r="F395" t="s">
        <v>16</v>
      </c>
      <c r="G395" t="s">
        <v>501</v>
      </c>
      <c r="H395">
        <v>47</v>
      </c>
      <c r="I395" t="s">
        <v>21</v>
      </c>
      <c r="J395" s="2">
        <v>43615</v>
      </c>
      <c r="K395" s="3">
        <v>0.6875</v>
      </c>
      <c r="L395" s="3">
        <f t="shared" si="54"/>
        <v>0.6875</v>
      </c>
      <c r="M395" s="3">
        <v>0.72013888888888899</v>
      </c>
      <c r="N395" t="str">
        <f t="shared" si="55"/>
        <v>Yes</v>
      </c>
      <c r="O395">
        <f t="shared" si="56"/>
        <v>18</v>
      </c>
      <c r="P395">
        <f t="shared" si="57"/>
        <v>32</v>
      </c>
      <c r="Q395">
        <f t="shared" si="58"/>
        <v>56.25</v>
      </c>
      <c r="R395" t="str">
        <f t="shared" si="61"/>
        <v>Other</v>
      </c>
      <c r="S395">
        <f t="shared" si="59"/>
        <v>32</v>
      </c>
      <c r="T395" t="str">
        <f t="shared" si="60"/>
        <v>Istanbul</v>
      </c>
      <c r="U395" t="str">
        <f t="shared" si="62"/>
        <v>Other</v>
      </c>
    </row>
    <row r="396" spans="1:21" x14ac:dyDescent="0.35">
      <c r="A396" t="s">
        <v>22</v>
      </c>
      <c r="B396" t="s">
        <v>162</v>
      </c>
      <c r="C396" t="s">
        <v>28</v>
      </c>
      <c r="D396" t="s">
        <v>163</v>
      </c>
      <c r="E396" s="1">
        <v>43615.6875</v>
      </c>
      <c r="F396" t="s">
        <v>16</v>
      </c>
      <c r="G396" t="s">
        <v>501</v>
      </c>
      <c r="H396">
        <v>20</v>
      </c>
      <c r="I396" t="s">
        <v>46</v>
      </c>
      <c r="J396" s="2">
        <v>43615</v>
      </c>
      <c r="K396" s="3">
        <v>0.6875</v>
      </c>
      <c r="L396" s="3">
        <f t="shared" si="54"/>
        <v>0.6875</v>
      </c>
      <c r="M396" s="3">
        <v>0.70138888888888884</v>
      </c>
      <c r="N396" t="str">
        <f t="shared" si="55"/>
        <v>No</v>
      </c>
      <c r="O396">
        <f t="shared" si="56"/>
        <v>520</v>
      </c>
      <c r="P396">
        <f t="shared" si="57"/>
        <v>1663</v>
      </c>
      <c r="Q396">
        <f t="shared" si="58"/>
        <v>31.27</v>
      </c>
      <c r="R396" t="str">
        <f t="shared" si="61"/>
        <v>Ryanair</v>
      </c>
      <c r="S396">
        <f t="shared" si="59"/>
        <v>64</v>
      </c>
      <c r="T396" t="str">
        <f t="shared" si="60"/>
        <v>Rome</v>
      </c>
      <c r="U396" t="str">
        <f t="shared" si="62"/>
        <v>Other</v>
      </c>
    </row>
    <row r="397" spans="1:21" x14ac:dyDescent="0.35">
      <c r="A397" t="s">
        <v>22</v>
      </c>
      <c r="B397" t="s">
        <v>82</v>
      </c>
      <c r="C397" t="s">
        <v>28</v>
      </c>
      <c r="D397" t="s">
        <v>172</v>
      </c>
      <c r="E397" s="1">
        <v>43615.694444444445</v>
      </c>
      <c r="F397" t="s">
        <v>16</v>
      </c>
      <c r="G397" t="s">
        <v>501</v>
      </c>
      <c r="H397">
        <v>3</v>
      </c>
      <c r="I397" t="s">
        <v>26</v>
      </c>
      <c r="J397" s="2">
        <v>43615</v>
      </c>
      <c r="K397" s="3">
        <v>0.69444444444444453</v>
      </c>
      <c r="L397" s="3">
        <f t="shared" si="54"/>
        <v>0.69444444444444442</v>
      </c>
      <c r="M397" s="3">
        <v>0.69652777777777775</v>
      </c>
      <c r="N397" t="str">
        <f t="shared" si="55"/>
        <v>No</v>
      </c>
      <c r="O397">
        <f t="shared" si="56"/>
        <v>520</v>
      </c>
      <c r="P397">
        <f t="shared" si="57"/>
        <v>1663</v>
      </c>
      <c r="Q397">
        <f t="shared" si="58"/>
        <v>31.27</v>
      </c>
      <c r="R397" t="str">
        <f t="shared" si="61"/>
        <v>Ryanair</v>
      </c>
      <c r="S397">
        <f t="shared" si="59"/>
        <v>97</v>
      </c>
      <c r="T397" t="str">
        <f t="shared" si="60"/>
        <v>Faro</v>
      </c>
      <c r="U397" t="str">
        <f t="shared" si="62"/>
        <v>Faro</v>
      </c>
    </row>
    <row r="398" spans="1:21" x14ac:dyDescent="0.35">
      <c r="A398" t="s">
        <v>12</v>
      </c>
      <c r="B398" t="s">
        <v>101</v>
      </c>
      <c r="C398" t="s">
        <v>14</v>
      </c>
      <c r="D398" t="s">
        <v>170</v>
      </c>
      <c r="E398" s="1">
        <v>43615.694444444445</v>
      </c>
      <c r="F398" t="s">
        <v>16</v>
      </c>
      <c r="G398" t="s">
        <v>501</v>
      </c>
      <c r="H398">
        <v>72</v>
      </c>
      <c r="I398" t="s">
        <v>21</v>
      </c>
      <c r="J398" s="2">
        <v>43615</v>
      </c>
      <c r="K398" s="3">
        <v>0.69444444444444453</v>
      </c>
      <c r="L398" s="3">
        <f t="shared" si="54"/>
        <v>0.69444444444444442</v>
      </c>
      <c r="M398" s="3">
        <v>0.74444444444444446</v>
      </c>
      <c r="N398" t="str">
        <f t="shared" si="55"/>
        <v>Yes</v>
      </c>
      <c r="O398">
        <f t="shared" si="56"/>
        <v>566</v>
      </c>
      <c r="P398">
        <f t="shared" si="57"/>
        <v>2020</v>
      </c>
      <c r="Q398">
        <f t="shared" si="58"/>
        <v>28.02</v>
      </c>
      <c r="R398" t="str">
        <f t="shared" si="61"/>
        <v>Aer Lingus</v>
      </c>
      <c r="S398">
        <f t="shared" si="59"/>
        <v>158</v>
      </c>
      <c r="T398" t="str">
        <f t="shared" si="60"/>
        <v>Edinburgh</v>
      </c>
      <c r="U398" t="str">
        <f t="shared" si="62"/>
        <v>Edinburgh</v>
      </c>
    </row>
    <row r="399" spans="1:21" x14ac:dyDescent="0.35">
      <c r="A399" t="s">
        <v>22</v>
      </c>
      <c r="B399" t="s">
        <v>42</v>
      </c>
      <c r="C399" t="s">
        <v>77</v>
      </c>
      <c r="D399" t="s">
        <v>523</v>
      </c>
      <c r="E399" s="1">
        <v>43615.694444444445</v>
      </c>
      <c r="F399" t="s">
        <v>16</v>
      </c>
      <c r="G399" t="s">
        <v>501</v>
      </c>
      <c r="H399">
        <v>7</v>
      </c>
      <c r="I399" t="s">
        <v>26</v>
      </c>
      <c r="J399" s="2">
        <v>43615</v>
      </c>
      <c r="K399" s="3">
        <v>0.69444444444444453</v>
      </c>
      <c r="L399" s="3">
        <f t="shared" si="54"/>
        <v>0.69444444444444442</v>
      </c>
      <c r="M399" s="3">
        <v>0.69930555555555562</v>
      </c>
      <c r="N399" t="str">
        <f t="shared" si="55"/>
        <v>No</v>
      </c>
      <c r="O399">
        <f t="shared" si="56"/>
        <v>40</v>
      </c>
      <c r="P399">
        <f t="shared" si="57"/>
        <v>143</v>
      </c>
      <c r="Q399">
        <f t="shared" si="58"/>
        <v>27.97</v>
      </c>
      <c r="R399" t="str">
        <f t="shared" si="61"/>
        <v>British Airways</v>
      </c>
      <c r="S399">
        <f t="shared" si="59"/>
        <v>238</v>
      </c>
      <c r="T399" t="str">
        <f t="shared" si="60"/>
        <v>London</v>
      </c>
      <c r="U399" t="str">
        <f t="shared" si="62"/>
        <v>London</v>
      </c>
    </row>
    <row r="400" spans="1:21" x14ac:dyDescent="0.35">
      <c r="A400" t="s">
        <v>22</v>
      </c>
      <c r="B400" t="s">
        <v>61</v>
      </c>
      <c r="C400" t="s">
        <v>28</v>
      </c>
      <c r="D400" t="s">
        <v>173</v>
      </c>
      <c r="E400" s="1">
        <v>43615.697916666664</v>
      </c>
      <c r="F400" t="s">
        <v>16</v>
      </c>
      <c r="G400" t="s">
        <v>501</v>
      </c>
      <c r="H400">
        <v>8</v>
      </c>
      <c r="I400" t="s">
        <v>26</v>
      </c>
      <c r="J400" s="2">
        <v>43615</v>
      </c>
      <c r="K400" s="3">
        <v>0.69791666666666663</v>
      </c>
      <c r="L400" s="3">
        <f t="shared" si="54"/>
        <v>0.70138888888888884</v>
      </c>
      <c r="M400" s="3">
        <v>0.70347222222222217</v>
      </c>
      <c r="N400" t="str">
        <f t="shared" si="55"/>
        <v>No</v>
      </c>
      <c r="O400">
        <f t="shared" si="56"/>
        <v>520</v>
      </c>
      <c r="P400">
        <f t="shared" si="57"/>
        <v>1663</v>
      </c>
      <c r="Q400">
        <f t="shared" si="58"/>
        <v>31.27</v>
      </c>
      <c r="R400" t="str">
        <f t="shared" si="61"/>
        <v>Ryanair</v>
      </c>
      <c r="S400">
        <f t="shared" si="59"/>
        <v>171</v>
      </c>
      <c r="T400" t="str">
        <f t="shared" si="60"/>
        <v>London</v>
      </c>
      <c r="U400" t="str">
        <f t="shared" si="62"/>
        <v>London</v>
      </c>
    </row>
    <row r="401" spans="1:21" x14ac:dyDescent="0.35">
      <c r="A401" t="s">
        <v>22</v>
      </c>
      <c r="B401" t="s">
        <v>136</v>
      </c>
      <c r="C401" t="s">
        <v>28</v>
      </c>
      <c r="D401" t="s">
        <v>137</v>
      </c>
      <c r="E401" s="1">
        <v>43615.704861111109</v>
      </c>
      <c r="F401" t="s">
        <v>16</v>
      </c>
      <c r="G401" t="s">
        <v>501</v>
      </c>
      <c r="H401">
        <v>14</v>
      </c>
      <c r="I401" t="s">
        <v>18</v>
      </c>
      <c r="J401" s="2">
        <v>43615</v>
      </c>
      <c r="K401" s="3">
        <v>0.70486111111111116</v>
      </c>
      <c r="L401" s="3">
        <f t="shared" si="54"/>
        <v>0.70833333333333326</v>
      </c>
      <c r="M401" s="3">
        <v>0.71458333333333324</v>
      </c>
      <c r="N401" t="str">
        <f t="shared" si="55"/>
        <v>No</v>
      </c>
      <c r="O401">
        <f t="shared" si="56"/>
        <v>520</v>
      </c>
      <c r="P401">
        <f t="shared" si="57"/>
        <v>1663</v>
      </c>
      <c r="Q401">
        <f t="shared" si="58"/>
        <v>31.27</v>
      </c>
      <c r="R401" t="str">
        <f t="shared" si="61"/>
        <v>Ryanair</v>
      </c>
      <c r="S401">
        <f t="shared" si="59"/>
        <v>26</v>
      </c>
      <c r="T401" t="str">
        <f t="shared" si="60"/>
        <v>Prague</v>
      </c>
      <c r="U401" t="str">
        <f t="shared" si="62"/>
        <v>Other</v>
      </c>
    </row>
    <row r="402" spans="1:21" x14ac:dyDescent="0.35">
      <c r="A402" t="s">
        <v>12</v>
      </c>
      <c r="B402" t="s">
        <v>42</v>
      </c>
      <c r="C402" t="s">
        <v>14</v>
      </c>
      <c r="D402" t="s">
        <v>180</v>
      </c>
      <c r="E402" s="1">
        <v>43615.708333333336</v>
      </c>
      <c r="F402" t="s">
        <v>16</v>
      </c>
      <c r="G402" t="s">
        <v>501</v>
      </c>
      <c r="H402">
        <v>28</v>
      </c>
      <c r="I402" t="s">
        <v>46</v>
      </c>
      <c r="J402" s="2">
        <v>43615</v>
      </c>
      <c r="K402" s="3">
        <v>0.70833333333333337</v>
      </c>
      <c r="L402" s="3">
        <f t="shared" si="54"/>
        <v>0.70833333333333326</v>
      </c>
      <c r="M402" s="3">
        <v>0.72777777777777775</v>
      </c>
      <c r="N402" t="str">
        <f t="shared" si="55"/>
        <v>Yes</v>
      </c>
      <c r="O402">
        <f t="shared" si="56"/>
        <v>566</v>
      </c>
      <c r="P402">
        <f t="shared" si="57"/>
        <v>2020</v>
      </c>
      <c r="Q402">
        <f t="shared" si="58"/>
        <v>28.02</v>
      </c>
      <c r="R402" t="str">
        <f t="shared" si="61"/>
        <v>Aer Lingus</v>
      </c>
      <c r="S402">
        <f t="shared" si="59"/>
        <v>238</v>
      </c>
      <c r="T402" t="str">
        <f t="shared" si="60"/>
        <v>London</v>
      </c>
      <c r="U402" t="str">
        <f t="shared" si="62"/>
        <v>London</v>
      </c>
    </row>
    <row r="403" spans="1:21" x14ac:dyDescent="0.35">
      <c r="A403" t="s">
        <v>22</v>
      </c>
      <c r="B403" t="s">
        <v>36</v>
      </c>
      <c r="C403" t="s">
        <v>177</v>
      </c>
      <c r="D403" t="s">
        <v>178</v>
      </c>
      <c r="E403" s="1">
        <v>43615.708333333336</v>
      </c>
      <c r="F403" t="s">
        <v>16</v>
      </c>
      <c r="G403" t="s">
        <v>501</v>
      </c>
      <c r="H403">
        <v>33</v>
      </c>
      <c r="I403" t="s">
        <v>21</v>
      </c>
      <c r="J403" s="2">
        <v>43615</v>
      </c>
      <c r="K403" s="3">
        <v>0.70833333333333337</v>
      </c>
      <c r="L403" s="3">
        <f t="shared" si="54"/>
        <v>0.70833333333333326</v>
      </c>
      <c r="M403" s="3">
        <v>0.73125000000000007</v>
      </c>
      <c r="N403" t="str">
        <f t="shared" si="55"/>
        <v>Yes</v>
      </c>
      <c r="O403">
        <f t="shared" si="56"/>
        <v>12</v>
      </c>
      <c r="P403">
        <f t="shared" si="57"/>
        <v>59</v>
      </c>
      <c r="Q403">
        <f t="shared" si="58"/>
        <v>20.34</v>
      </c>
      <c r="R403" t="str">
        <f t="shared" si="61"/>
        <v>Other</v>
      </c>
      <c r="S403">
        <f t="shared" si="59"/>
        <v>121</v>
      </c>
      <c r="T403" t="str">
        <f t="shared" si="60"/>
        <v>Paris-CDG</v>
      </c>
      <c r="U403" t="str">
        <f t="shared" si="62"/>
        <v>Paris-CDG</v>
      </c>
    </row>
    <row r="404" spans="1:21" x14ac:dyDescent="0.35">
      <c r="A404" t="s">
        <v>12</v>
      </c>
      <c r="B404" t="s">
        <v>54</v>
      </c>
      <c r="C404" t="s">
        <v>14</v>
      </c>
      <c r="D404" t="s">
        <v>179</v>
      </c>
      <c r="E404" s="1">
        <v>43615.708333333336</v>
      </c>
      <c r="F404" t="s">
        <v>16</v>
      </c>
      <c r="G404" t="s">
        <v>501</v>
      </c>
      <c r="H404">
        <v>51</v>
      </c>
      <c r="I404" t="s">
        <v>21</v>
      </c>
      <c r="J404" s="2">
        <v>43615</v>
      </c>
      <c r="K404" s="3">
        <v>0.70833333333333337</v>
      </c>
      <c r="L404" s="3">
        <f t="shared" si="54"/>
        <v>0.70833333333333326</v>
      </c>
      <c r="M404" s="3">
        <v>0.74375000000000002</v>
      </c>
      <c r="N404" t="str">
        <f t="shared" si="55"/>
        <v>Yes</v>
      </c>
      <c r="O404">
        <f t="shared" si="56"/>
        <v>566</v>
      </c>
      <c r="P404">
        <f t="shared" si="57"/>
        <v>2020</v>
      </c>
      <c r="Q404">
        <f t="shared" si="58"/>
        <v>28.02</v>
      </c>
      <c r="R404" t="str">
        <f t="shared" si="61"/>
        <v>Aer Lingus</v>
      </c>
      <c r="S404">
        <f t="shared" si="59"/>
        <v>101</v>
      </c>
      <c r="T404" t="str">
        <f t="shared" si="60"/>
        <v>Frankfurt</v>
      </c>
      <c r="U404" t="str">
        <f t="shared" si="62"/>
        <v>Frankfurt</v>
      </c>
    </row>
    <row r="405" spans="1:21" x14ac:dyDescent="0.35">
      <c r="A405" t="s">
        <v>22</v>
      </c>
      <c r="B405" t="s">
        <v>409</v>
      </c>
      <c r="C405" t="s">
        <v>28</v>
      </c>
      <c r="D405" t="s">
        <v>412</v>
      </c>
      <c r="E405" s="1">
        <v>43615.711805555555</v>
      </c>
      <c r="F405" t="s">
        <v>16</v>
      </c>
      <c r="G405" t="s">
        <v>501</v>
      </c>
      <c r="H405">
        <v>81</v>
      </c>
      <c r="I405" t="s">
        <v>21</v>
      </c>
      <c r="J405" s="2">
        <v>43615</v>
      </c>
      <c r="K405" s="3">
        <v>0.71180555555555547</v>
      </c>
      <c r="L405" s="3">
        <f t="shared" si="54"/>
        <v>0.71527777777777779</v>
      </c>
      <c r="M405" s="3">
        <v>0.7680555555555556</v>
      </c>
      <c r="N405" t="str">
        <f t="shared" si="55"/>
        <v>Yes</v>
      </c>
      <c r="O405">
        <f t="shared" si="56"/>
        <v>520</v>
      </c>
      <c r="P405">
        <f t="shared" si="57"/>
        <v>1663</v>
      </c>
      <c r="Q405">
        <f t="shared" si="58"/>
        <v>31.27</v>
      </c>
      <c r="R405" t="str">
        <f t="shared" si="61"/>
        <v>Ryanair</v>
      </c>
      <c r="S405">
        <f t="shared" si="59"/>
        <v>25</v>
      </c>
      <c r="T405" t="str">
        <f t="shared" si="60"/>
        <v>Riga</v>
      </c>
      <c r="U405" t="str">
        <f t="shared" si="62"/>
        <v>Other</v>
      </c>
    </row>
    <row r="406" spans="1:21" x14ac:dyDescent="0.35">
      <c r="A406" t="s">
        <v>22</v>
      </c>
      <c r="B406" t="s">
        <v>32</v>
      </c>
      <c r="C406" t="s">
        <v>28</v>
      </c>
      <c r="D406" t="s">
        <v>184</v>
      </c>
      <c r="E406" s="1">
        <v>43615.715277777781</v>
      </c>
      <c r="F406" t="s">
        <v>16</v>
      </c>
      <c r="G406" t="s">
        <v>501</v>
      </c>
      <c r="H406">
        <v>76</v>
      </c>
      <c r="I406" t="s">
        <v>21</v>
      </c>
      <c r="J406" s="2">
        <v>43615</v>
      </c>
      <c r="K406" s="3">
        <v>0.71527777777777779</v>
      </c>
      <c r="L406" s="3">
        <f t="shared" si="54"/>
        <v>0.71527777777777779</v>
      </c>
      <c r="M406" s="3">
        <v>0.7680555555555556</v>
      </c>
      <c r="N406" t="str">
        <f t="shared" si="55"/>
        <v>Yes</v>
      </c>
      <c r="O406">
        <f t="shared" si="56"/>
        <v>520</v>
      </c>
      <c r="P406">
        <f t="shared" si="57"/>
        <v>1663</v>
      </c>
      <c r="Q406">
        <f t="shared" si="58"/>
        <v>31.27</v>
      </c>
      <c r="R406" t="str">
        <f t="shared" si="61"/>
        <v>Ryanair</v>
      </c>
      <c r="S406">
        <f t="shared" si="59"/>
        <v>78</v>
      </c>
      <c r="T406" t="str">
        <f t="shared" si="60"/>
        <v>Barcelona</v>
      </c>
      <c r="U406" t="str">
        <f t="shared" si="62"/>
        <v>Barcelona</v>
      </c>
    </row>
    <row r="407" spans="1:21" x14ac:dyDescent="0.35">
      <c r="A407" t="s">
        <v>22</v>
      </c>
      <c r="B407" t="s">
        <v>142</v>
      </c>
      <c r="C407" t="s">
        <v>28</v>
      </c>
      <c r="D407" t="s">
        <v>524</v>
      </c>
      <c r="E407" s="1">
        <v>43615.71875</v>
      </c>
      <c r="F407" t="s">
        <v>16</v>
      </c>
      <c r="G407" t="s">
        <v>501</v>
      </c>
      <c r="H407">
        <v>2</v>
      </c>
      <c r="I407" t="s">
        <v>26</v>
      </c>
      <c r="J407" s="2">
        <v>43615</v>
      </c>
      <c r="K407" s="3">
        <v>0.71875</v>
      </c>
      <c r="L407" s="3">
        <f t="shared" si="54"/>
        <v>0.72222222222222221</v>
      </c>
      <c r="M407" s="3">
        <v>0.72013888888888899</v>
      </c>
      <c r="N407" t="str">
        <f t="shared" si="55"/>
        <v>No</v>
      </c>
      <c r="O407">
        <f t="shared" si="56"/>
        <v>520</v>
      </c>
      <c r="P407">
        <f t="shared" si="57"/>
        <v>1663</v>
      </c>
      <c r="Q407">
        <f t="shared" si="58"/>
        <v>31.27</v>
      </c>
      <c r="R407" t="str">
        <f t="shared" si="61"/>
        <v>Ryanair</v>
      </c>
      <c r="S407">
        <f t="shared" si="59"/>
        <v>67</v>
      </c>
      <c r="T407" t="str">
        <f t="shared" si="60"/>
        <v>Madrid</v>
      </c>
      <c r="U407" t="str">
        <f t="shared" si="62"/>
        <v>Other</v>
      </c>
    </row>
    <row r="408" spans="1:21" x14ac:dyDescent="0.35">
      <c r="A408" t="s">
        <v>22</v>
      </c>
      <c r="B408" t="s">
        <v>129</v>
      </c>
      <c r="C408" t="s">
        <v>28</v>
      </c>
      <c r="D408" t="s">
        <v>174</v>
      </c>
      <c r="E408" s="1">
        <v>43615.71875</v>
      </c>
      <c r="F408" t="s">
        <v>16</v>
      </c>
      <c r="G408" t="s">
        <v>501</v>
      </c>
      <c r="H408">
        <v>20</v>
      </c>
      <c r="I408" t="s">
        <v>46</v>
      </c>
      <c r="J408" s="2">
        <v>43615</v>
      </c>
      <c r="K408" s="3">
        <v>0.71875</v>
      </c>
      <c r="L408" s="3">
        <f t="shared" si="54"/>
        <v>0.72222222222222221</v>
      </c>
      <c r="M408" s="3">
        <v>0.73263888888888884</v>
      </c>
      <c r="N408" t="str">
        <f t="shared" si="55"/>
        <v>No</v>
      </c>
      <c r="O408">
        <f t="shared" si="56"/>
        <v>520</v>
      </c>
      <c r="P408">
        <f t="shared" si="57"/>
        <v>1663</v>
      </c>
      <c r="Q408">
        <f t="shared" si="58"/>
        <v>31.27</v>
      </c>
      <c r="R408" t="str">
        <f t="shared" si="61"/>
        <v>Ryanair</v>
      </c>
      <c r="S408">
        <f t="shared" si="59"/>
        <v>96</v>
      </c>
      <c r="T408" t="str">
        <f t="shared" si="60"/>
        <v>Munich</v>
      </c>
      <c r="U408" t="str">
        <f t="shared" si="62"/>
        <v>Munich</v>
      </c>
    </row>
    <row r="409" spans="1:21" x14ac:dyDescent="0.35">
      <c r="A409" t="s">
        <v>12</v>
      </c>
      <c r="B409" t="s">
        <v>525</v>
      </c>
      <c r="C409" t="s">
        <v>14</v>
      </c>
      <c r="D409" t="s">
        <v>526</v>
      </c>
      <c r="E409" s="1">
        <v>43615.71875</v>
      </c>
      <c r="F409" t="s">
        <v>16</v>
      </c>
      <c r="G409" t="s">
        <v>501</v>
      </c>
      <c r="H409">
        <v>105</v>
      </c>
      <c r="I409" t="s">
        <v>21</v>
      </c>
      <c r="J409" s="2">
        <v>43615</v>
      </c>
      <c r="K409" s="3">
        <v>0.71875</v>
      </c>
      <c r="L409" s="3">
        <f t="shared" si="54"/>
        <v>0.72222222222222221</v>
      </c>
      <c r="M409" s="3">
        <v>0.79166666666666663</v>
      </c>
      <c r="N409" t="str">
        <f t="shared" si="55"/>
        <v>Yes</v>
      </c>
      <c r="O409">
        <f t="shared" si="56"/>
        <v>566</v>
      </c>
      <c r="P409">
        <f t="shared" si="57"/>
        <v>2020</v>
      </c>
      <c r="Q409">
        <f t="shared" si="58"/>
        <v>28.02</v>
      </c>
      <c r="R409" t="str">
        <f t="shared" si="61"/>
        <v>Aer Lingus</v>
      </c>
      <c r="S409">
        <f t="shared" si="59"/>
        <v>6</v>
      </c>
      <c r="T409" t="str">
        <f t="shared" si="60"/>
        <v>Catania</v>
      </c>
      <c r="U409" t="str">
        <f t="shared" si="62"/>
        <v>Other</v>
      </c>
    </row>
    <row r="410" spans="1:21" x14ac:dyDescent="0.35">
      <c r="A410" t="s">
        <v>22</v>
      </c>
      <c r="B410" t="s">
        <v>57</v>
      </c>
      <c r="C410" t="s">
        <v>28</v>
      </c>
      <c r="D410" t="s">
        <v>243</v>
      </c>
      <c r="E410" s="1">
        <v>43615.71875</v>
      </c>
      <c r="F410" t="s">
        <v>16</v>
      </c>
      <c r="G410" t="s">
        <v>501</v>
      </c>
      <c r="H410">
        <v>46</v>
      </c>
      <c r="I410" t="s">
        <v>21</v>
      </c>
      <c r="J410" s="2">
        <v>43615</v>
      </c>
      <c r="K410" s="3">
        <v>0.71875</v>
      </c>
      <c r="L410" s="3">
        <f t="shared" si="54"/>
        <v>0.72222222222222221</v>
      </c>
      <c r="M410" s="3">
        <v>0.75069444444444444</v>
      </c>
      <c r="N410" t="str">
        <f t="shared" si="55"/>
        <v>Yes</v>
      </c>
      <c r="O410">
        <f t="shared" si="56"/>
        <v>520</v>
      </c>
      <c r="P410">
        <f t="shared" si="57"/>
        <v>1663</v>
      </c>
      <c r="Q410">
        <f t="shared" si="58"/>
        <v>31.27</v>
      </c>
      <c r="R410" t="str">
        <f t="shared" si="61"/>
        <v>Ryanair</v>
      </c>
      <c r="S410">
        <f t="shared" si="59"/>
        <v>98</v>
      </c>
      <c r="T410" t="str">
        <f t="shared" si="60"/>
        <v>Malaga</v>
      </c>
      <c r="U410" t="str">
        <f t="shared" si="62"/>
        <v>Malaga</v>
      </c>
    </row>
    <row r="411" spans="1:21" x14ac:dyDescent="0.35">
      <c r="A411" t="s">
        <v>12</v>
      </c>
      <c r="B411" t="s">
        <v>199</v>
      </c>
      <c r="C411" t="s">
        <v>14</v>
      </c>
      <c r="D411" t="s">
        <v>200</v>
      </c>
      <c r="E411" s="1">
        <v>43615.642361111109</v>
      </c>
      <c r="F411" t="s">
        <v>16</v>
      </c>
      <c r="G411" t="s">
        <v>501</v>
      </c>
      <c r="H411">
        <v>56</v>
      </c>
      <c r="I411" t="s">
        <v>21</v>
      </c>
      <c r="J411" s="2">
        <v>43615</v>
      </c>
      <c r="K411" s="3">
        <v>0.64236111111111105</v>
      </c>
      <c r="L411" s="3">
        <f t="shared" si="54"/>
        <v>0.64583333333333326</v>
      </c>
      <c r="M411" s="3">
        <v>0.68125000000000002</v>
      </c>
      <c r="N411" t="str">
        <f t="shared" si="55"/>
        <v>Yes</v>
      </c>
      <c r="O411">
        <f t="shared" si="56"/>
        <v>566</v>
      </c>
      <c r="P411">
        <f t="shared" si="57"/>
        <v>2020</v>
      </c>
      <c r="Q411">
        <f t="shared" si="58"/>
        <v>28.02</v>
      </c>
      <c r="R411" t="str">
        <f t="shared" si="61"/>
        <v>Aer Lingus</v>
      </c>
      <c r="S411">
        <f t="shared" si="59"/>
        <v>51</v>
      </c>
      <c r="T411" t="str">
        <f t="shared" si="60"/>
        <v>Lanzarote</v>
      </c>
      <c r="U411" t="str">
        <f t="shared" si="62"/>
        <v>Other</v>
      </c>
    </row>
    <row r="412" spans="1:21" x14ac:dyDescent="0.35">
      <c r="A412" t="s">
        <v>22</v>
      </c>
      <c r="B412" t="s">
        <v>50</v>
      </c>
      <c r="C412" t="s">
        <v>28</v>
      </c>
      <c r="D412" t="s">
        <v>189</v>
      </c>
      <c r="E412" s="1">
        <v>43615.645833333336</v>
      </c>
      <c r="F412" t="s">
        <v>16</v>
      </c>
      <c r="G412" t="s">
        <v>501</v>
      </c>
      <c r="H412">
        <v>21</v>
      </c>
      <c r="I412" t="s">
        <v>46</v>
      </c>
      <c r="J412" s="2">
        <v>43615</v>
      </c>
      <c r="K412" s="3">
        <v>0.64583333333333337</v>
      </c>
      <c r="L412" s="3">
        <f t="shared" si="54"/>
        <v>0.64583333333333326</v>
      </c>
      <c r="M412" s="3">
        <v>0.66041666666666665</v>
      </c>
      <c r="N412" t="str">
        <f t="shared" si="55"/>
        <v>Yes</v>
      </c>
      <c r="O412">
        <f t="shared" si="56"/>
        <v>520</v>
      </c>
      <c r="P412">
        <f t="shared" si="57"/>
        <v>1663</v>
      </c>
      <c r="Q412">
        <f t="shared" si="58"/>
        <v>31.27</v>
      </c>
      <c r="R412" t="str">
        <f t="shared" si="61"/>
        <v>Ryanair</v>
      </c>
      <c r="S412">
        <f t="shared" si="59"/>
        <v>222</v>
      </c>
      <c r="T412" t="str">
        <f t="shared" si="60"/>
        <v>Amsterdam</v>
      </c>
      <c r="U412" t="str">
        <f t="shared" si="62"/>
        <v>Amsterdam</v>
      </c>
    </row>
    <row r="413" spans="1:21" x14ac:dyDescent="0.35">
      <c r="A413" t="s">
        <v>22</v>
      </c>
      <c r="B413" t="s">
        <v>38</v>
      </c>
      <c r="C413" t="s">
        <v>28</v>
      </c>
      <c r="D413" t="s">
        <v>190</v>
      </c>
      <c r="E413" s="1">
        <v>43615.645833333336</v>
      </c>
      <c r="F413" t="s">
        <v>16</v>
      </c>
      <c r="G413" t="s">
        <v>501</v>
      </c>
      <c r="H413">
        <v>24</v>
      </c>
      <c r="I413" t="s">
        <v>46</v>
      </c>
      <c r="J413" s="2">
        <v>43615</v>
      </c>
      <c r="K413" s="3">
        <v>0.64583333333333337</v>
      </c>
      <c r="L413" s="3">
        <f t="shared" si="54"/>
        <v>0.64583333333333326</v>
      </c>
      <c r="M413" s="3">
        <v>0.66249999999999998</v>
      </c>
      <c r="N413" t="str">
        <f t="shared" si="55"/>
        <v>Yes</v>
      </c>
      <c r="O413">
        <f t="shared" si="56"/>
        <v>520</v>
      </c>
      <c r="P413">
        <f t="shared" si="57"/>
        <v>1663</v>
      </c>
      <c r="Q413">
        <f t="shared" si="58"/>
        <v>31.27</v>
      </c>
      <c r="R413" t="str">
        <f t="shared" si="61"/>
        <v>Ryanair</v>
      </c>
      <c r="S413">
        <f t="shared" si="59"/>
        <v>92</v>
      </c>
      <c r="T413" t="str">
        <f t="shared" si="60"/>
        <v>London</v>
      </c>
      <c r="U413" t="str">
        <f t="shared" si="62"/>
        <v>London</v>
      </c>
    </row>
    <row r="414" spans="1:21" x14ac:dyDescent="0.35">
      <c r="A414" t="s">
        <v>12</v>
      </c>
      <c r="B414" t="s">
        <v>527</v>
      </c>
      <c r="C414" t="s">
        <v>14</v>
      </c>
      <c r="D414" t="s">
        <v>528</v>
      </c>
      <c r="E414" s="1">
        <v>43615.645833333336</v>
      </c>
      <c r="F414" t="s">
        <v>16</v>
      </c>
      <c r="G414" t="s">
        <v>501</v>
      </c>
      <c r="H414">
        <v>92</v>
      </c>
      <c r="I414" t="s">
        <v>21</v>
      </c>
      <c r="J414" s="2">
        <v>43615</v>
      </c>
      <c r="K414" s="3">
        <v>0.64583333333333337</v>
      </c>
      <c r="L414" s="3">
        <f t="shared" si="54"/>
        <v>0.64583333333333326</v>
      </c>
      <c r="M414" s="3">
        <v>0.70972222222222225</v>
      </c>
      <c r="N414" t="str">
        <f t="shared" si="55"/>
        <v>Yes</v>
      </c>
      <c r="O414">
        <f t="shared" si="56"/>
        <v>566</v>
      </c>
      <c r="P414">
        <f t="shared" si="57"/>
        <v>2020</v>
      </c>
      <c r="Q414">
        <f t="shared" si="58"/>
        <v>28.02</v>
      </c>
      <c r="R414" t="str">
        <f t="shared" si="61"/>
        <v>Aer Lingus</v>
      </c>
      <c r="S414">
        <f t="shared" si="59"/>
        <v>9</v>
      </c>
      <c r="T414" t="str">
        <f t="shared" si="60"/>
        <v>Izmir</v>
      </c>
      <c r="U414" t="str">
        <f t="shared" si="62"/>
        <v>Other</v>
      </c>
    </row>
    <row r="415" spans="1:21" x14ac:dyDescent="0.35">
      <c r="A415" t="s">
        <v>22</v>
      </c>
      <c r="B415" t="s">
        <v>61</v>
      </c>
      <c r="C415" t="s">
        <v>28</v>
      </c>
      <c r="D415" t="s">
        <v>193</v>
      </c>
      <c r="E415" s="1">
        <v>43615.649305555555</v>
      </c>
      <c r="F415" t="s">
        <v>16</v>
      </c>
      <c r="G415" t="s">
        <v>501</v>
      </c>
      <c r="H415">
        <v>3</v>
      </c>
      <c r="I415" t="s">
        <v>26</v>
      </c>
      <c r="J415" s="2">
        <v>43615</v>
      </c>
      <c r="K415" s="3">
        <v>0.64930555555555558</v>
      </c>
      <c r="L415" s="3">
        <f t="shared" si="54"/>
        <v>0.65277777777777779</v>
      </c>
      <c r="M415" s="3">
        <v>0.65138888888888891</v>
      </c>
      <c r="N415" t="str">
        <f t="shared" si="55"/>
        <v>No</v>
      </c>
      <c r="O415">
        <f t="shared" si="56"/>
        <v>520</v>
      </c>
      <c r="P415">
        <f t="shared" si="57"/>
        <v>1663</v>
      </c>
      <c r="Q415">
        <f t="shared" si="58"/>
        <v>31.27</v>
      </c>
      <c r="R415" t="str">
        <f t="shared" si="61"/>
        <v>Ryanair</v>
      </c>
      <c r="S415">
        <f t="shared" si="59"/>
        <v>171</v>
      </c>
      <c r="T415" t="str">
        <f t="shared" si="60"/>
        <v>London</v>
      </c>
      <c r="U415" t="str">
        <f t="shared" si="62"/>
        <v>London</v>
      </c>
    </row>
    <row r="416" spans="1:21" x14ac:dyDescent="0.35">
      <c r="A416" t="s">
        <v>22</v>
      </c>
      <c r="B416" t="s">
        <v>59</v>
      </c>
      <c r="C416" t="s">
        <v>28</v>
      </c>
      <c r="D416" t="s">
        <v>201</v>
      </c>
      <c r="E416" s="1">
        <v>43615.649305555555</v>
      </c>
      <c r="F416" t="s">
        <v>16</v>
      </c>
      <c r="G416" t="s">
        <v>501</v>
      </c>
      <c r="H416">
        <v>3</v>
      </c>
      <c r="I416" t="s">
        <v>26</v>
      </c>
      <c r="J416" s="2">
        <v>43615</v>
      </c>
      <c r="K416" s="3">
        <v>0.64930555555555558</v>
      </c>
      <c r="L416" s="3">
        <f t="shared" si="54"/>
        <v>0.65277777777777779</v>
      </c>
      <c r="M416" s="3">
        <v>0.65138888888888891</v>
      </c>
      <c r="N416" t="str">
        <f t="shared" si="55"/>
        <v>No</v>
      </c>
      <c r="O416">
        <f t="shared" si="56"/>
        <v>520</v>
      </c>
      <c r="P416">
        <f t="shared" si="57"/>
        <v>1663</v>
      </c>
      <c r="Q416">
        <f t="shared" si="58"/>
        <v>31.27</v>
      </c>
      <c r="R416" t="str">
        <f t="shared" si="61"/>
        <v>Ryanair</v>
      </c>
      <c r="S416">
        <f t="shared" si="59"/>
        <v>48</v>
      </c>
      <c r="T416" t="str">
        <f t="shared" si="60"/>
        <v>Leeds Bradford</v>
      </c>
      <c r="U416" t="str">
        <f t="shared" si="62"/>
        <v>Other</v>
      </c>
    </row>
    <row r="417" spans="1:21" x14ac:dyDescent="0.35">
      <c r="A417" t="s">
        <v>12</v>
      </c>
      <c r="B417" t="s">
        <v>57</v>
      </c>
      <c r="C417" t="s">
        <v>14</v>
      </c>
      <c r="D417" t="s">
        <v>194</v>
      </c>
      <c r="E417" s="1">
        <v>43615.652777777781</v>
      </c>
      <c r="F417" t="s">
        <v>16</v>
      </c>
      <c r="G417" t="s">
        <v>501</v>
      </c>
      <c r="H417">
        <v>4</v>
      </c>
      <c r="I417" t="s">
        <v>26</v>
      </c>
      <c r="J417" s="2">
        <v>43615</v>
      </c>
      <c r="K417" s="3">
        <v>0.65277777777777779</v>
      </c>
      <c r="L417" s="3">
        <f t="shared" si="54"/>
        <v>0.65277777777777779</v>
      </c>
      <c r="M417" s="3">
        <v>0.65555555555555556</v>
      </c>
      <c r="N417" t="str">
        <f t="shared" si="55"/>
        <v>No</v>
      </c>
      <c r="O417">
        <f t="shared" si="56"/>
        <v>566</v>
      </c>
      <c r="P417">
        <f t="shared" si="57"/>
        <v>2020</v>
      </c>
      <c r="Q417">
        <f t="shared" si="58"/>
        <v>28.02</v>
      </c>
      <c r="R417" t="str">
        <f t="shared" si="61"/>
        <v>Aer Lingus</v>
      </c>
      <c r="S417">
        <f t="shared" si="59"/>
        <v>98</v>
      </c>
      <c r="T417" t="str">
        <f t="shared" si="60"/>
        <v>Malaga</v>
      </c>
      <c r="U417" t="str">
        <f t="shared" si="62"/>
        <v>Malaga</v>
      </c>
    </row>
    <row r="418" spans="1:21" x14ac:dyDescent="0.35">
      <c r="A418" t="s">
        <v>12</v>
      </c>
      <c r="B418" t="s">
        <v>139</v>
      </c>
      <c r="C418" t="s">
        <v>14</v>
      </c>
      <c r="D418" t="s">
        <v>196</v>
      </c>
      <c r="E418" s="1">
        <v>43615.652777777781</v>
      </c>
      <c r="F418" t="s">
        <v>16</v>
      </c>
      <c r="G418" t="s">
        <v>501</v>
      </c>
      <c r="H418">
        <v>12</v>
      </c>
      <c r="I418" t="s">
        <v>18</v>
      </c>
      <c r="J418" s="2">
        <v>43615</v>
      </c>
      <c r="K418" s="3">
        <v>0.65277777777777779</v>
      </c>
      <c r="L418" s="3">
        <f t="shared" si="54"/>
        <v>0.65277777777777779</v>
      </c>
      <c r="M418" s="3">
        <v>0.66111111111111109</v>
      </c>
      <c r="N418" t="str">
        <f t="shared" si="55"/>
        <v>No</v>
      </c>
      <c r="O418">
        <f t="shared" si="56"/>
        <v>566</v>
      </c>
      <c r="P418">
        <f t="shared" si="57"/>
        <v>2020</v>
      </c>
      <c r="Q418">
        <f t="shared" si="58"/>
        <v>28.02</v>
      </c>
      <c r="R418" t="str">
        <f t="shared" si="61"/>
        <v>Aer Lingus</v>
      </c>
      <c r="S418">
        <f t="shared" si="59"/>
        <v>154</v>
      </c>
      <c r="T418" t="str">
        <f t="shared" si="60"/>
        <v>London</v>
      </c>
      <c r="U418" t="str">
        <f t="shared" si="62"/>
        <v>London</v>
      </c>
    </row>
    <row r="419" spans="1:21" x14ac:dyDescent="0.35">
      <c r="A419" t="s">
        <v>12</v>
      </c>
      <c r="B419" t="s">
        <v>52</v>
      </c>
      <c r="C419" t="s">
        <v>14</v>
      </c>
      <c r="D419" t="s">
        <v>195</v>
      </c>
      <c r="E419" s="1">
        <v>43615.652777777781</v>
      </c>
      <c r="F419" t="s">
        <v>16</v>
      </c>
      <c r="G419" t="s">
        <v>501</v>
      </c>
      <c r="H419">
        <v>35</v>
      </c>
      <c r="I419" t="s">
        <v>21</v>
      </c>
      <c r="J419" s="2">
        <v>43615</v>
      </c>
      <c r="K419" s="3">
        <v>0.65277777777777779</v>
      </c>
      <c r="L419" s="3">
        <f t="shared" si="54"/>
        <v>0.65277777777777779</v>
      </c>
      <c r="M419" s="3">
        <v>0.67708333333333337</v>
      </c>
      <c r="N419" t="str">
        <f t="shared" si="55"/>
        <v>Yes</v>
      </c>
      <c r="O419">
        <f t="shared" si="56"/>
        <v>566</v>
      </c>
      <c r="P419">
        <f t="shared" si="57"/>
        <v>2020</v>
      </c>
      <c r="Q419">
        <f t="shared" si="58"/>
        <v>28.02</v>
      </c>
      <c r="R419" t="str">
        <f t="shared" si="61"/>
        <v>Aer Lingus</v>
      </c>
      <c r="S419">
        <f t="shared" si="59"/>
        <v>138</v>
      </c>
      <c r="T419" t="str">
        <f t="shared" si="60"/>
        <v>Manchester</v>
      </c>
      <c r="U419" t="str">
        <f t="shared" si="62"/>
        <v>Manchester</v>
      </c>
    </row>
    <row r="420" spans="1:21" x14ac:dyDescent="0.35">
      <c r="A420" t="s">
        <v>22</v>
      </c>
      <c r="B420" t="s">
        <v>529</v>
      </c>
      <c r="C420" t="s">
        <v>28</v>
      </c>
      <c r="D420" t="s">
        <v>530</v>
      </c>
      <c r="E420" s="1">
        <v>43615.65625</v>
      </c>
      <c r="F420" t="s">
        <v>16</v>
      </c>
      <c r="G420" t="s">
        <v>501</v>
      </c>
      <c r="H420">
        <v>32</v>
      </c>
      <c r="I420" t="s">
        <v>21</v>
      </c>
      <c r="J420" s="2">
        <v>43615</v>
      </c>
      <c r="K420" s="3">
        <v>0.65625</v>
      </c>
      <c r="L420" s="3">
        <f t="shared" si="54"/>
        <v>0.65972222222222221</v>
      </c>
      <c r="M420" s="3">
        <v>0.67847222222222225</v>
      </c>
      <c r="N420" t="str">
        <f t="shared" si="55"/>
        <v>Yes</v>
      </c>
      <c r="O420">
        <f t="shared" si="56"/>
        <v>520</v>
      </c>
      <c r="P420">
        <f t="shared" si="57"/>
        <v>1663</v>
      </c>
      <c r="Q420">
        <f t="shared" si="58"/>
        <v>31.27</v>
      </c>
      <c r="R420" t="str">
        <f t="shared" si="61"/>
        <v>Ryanair</v>
      </c>
      <c r="S420">
        <f t="shared" si="59"/>
        <v>16</v>
      </c>
      <c r="T420" t="str">
        <f t="shared" si="60"/>
        <v>Bologna</v>
      </c>
      <c r="U420" t="str">
        <f t="shared" si="62"/>
        <v>Other</v>
      </c>
    </row>
    <row r="421" spans="1:21" x14ac:dyDescent="0.35">
      <c r="A421" t="s">
        <v>22</v>
      </c>
      <c r="B421" t="s">
        <v>191</v>
      </c>
      <c r="C421" t="s">
        <v>28</v>
      </c>
      <c r="D421" t="s">
        <v>192</v>
      </c>
      <c r="E421" s="1">
        <v>43615.65625</v>
      </c>
      <c r="F421" t="s">
        <v>16</v>
      </c>
      <c r="G421" t="s">
        <v>501</v>
      </c>
      <c r="H421">
        <v>34</v>
      </c>
      <c r="I421" t="s">
        <v>21</v>
      </c>
      <c r="J421" s="2">
        <v>43615</v>
      </c>
      <c r="K421" s="3">
        <v>0.65625</v>
      </c>
      <c r="L421" s="3">
        <f t="shared" si="54"/>
        <v>0.65972222222222221</v>
      </c>
      <c r="M421" s="3">
        <v>0.67986111111111114</v>
      </c>
      <c r="N421" t="str">
        <f t="shared" si="55"/>
        <v>Yes</v>
      </c>
      <c r="O421">
        <f t="shared" si="56"/>
        <v>520</v>
      </c>
      <c r="P421">
        <f t="shared" si="57"/>
        <v>1663</v>
      </c>
      <c r="Q421">
        <f t="shared" si="58"/>
        <v>31.27</v>
      </c>
      <c r="R421" t="str">
        <f t="shared" si="61"/>
        <v>Ryanair</v>
      </c>
      <c r="S421">
        <f t="shared" si="59"/>
        <v>17</v>
      </c>
      <c r="T421" t="str">
        <f t="shared" si="60"/>
        <v>Porto</v>
      </c>
      <c r="U421" t="str">
        <f t="shared" si="62"/>
        <v>Other</v>
      </c>
    </row>
    <row r="422" spans="1:21" x14ac:dyDescent="0.35">
      <c r="A422" t="s">
        <v>12</v>
      </c>
      <c r="B422" t="s">
        <v>531</v>
      </c>
      <c r="C422" t="s">
        <v>14</v>
      </c>
      <c r="D422" t="s">
        <v>532</v>
      </c>
      <c r="E422" s="1">
        <v>43615.659722222219</v>
      </c>
      <c r="F422" t="s">
        <v>16</v>
      </c>
      <c r="G422" t="s">
        <v>501</v>
      </c>
      <c r="H422">
        <v>83</v>
      </c>
      <c r="I422" t="s">
        <v>21</v>
      </c>
      <c r="J422" s="2">
        <v>43615</v>
      </c>
      <c r="K422" s="3">
        <v>0.65972222222222221</v>
      </c>
      <c r="L422" s="3">
        <f t="shared" si="54"/>
        <v>0.65972222222222221</v>
      </c>
      <c r="M422" s="3">
        <v>0.71736111111111101</v>
      </c>
      <c r="N422" t="str">
        <f t="shared" si="55"/>
        <v>Yes</v>
      </c>
      <c r="O422">
        <f t="shared" si="56"/>
        <v>566</v>
      </c>
      <c r="P422">
        <f t="shared" si="57"/>
        <v>2020</v>
      </c>
      <c r="Q422">
        <f t="shared" si="58"/>
        <v>28.02</v>
      </c>
      <c r="R422" t="str">
        <f t="shared" si="61"/>
        <v>Aer Lingus</v>
      </c>
      <c r="S422">
        <f t="shared" si="59"/>
        <v>9</v>
      </c>
      <c r="T422" t="str">
        <f t="shared" si="60"/>
        <v>Orlando</v>
      </c>
      <c r="U422" t="str">
        <f t="shared" si="62"/>
        <v>Other</v>
      </c>
    </row>
    <row r="423" spans="1:21" x14ac:dyDescent="0.35">
      <c r="A423" t="s">
        <v>12</v>
      </c>
      <c r="B423" t="s">
        <v>42</v>
      </c>
      <c r="C423" t="s">
        <v>14</v>
      </c>
      <c r="D423" t="s">
        <v>533</v>
      </c>
      <c r="E423" s="1">
        <v>43615.659722222219</v>
      </c>
      <c r="F423" t="s">
        <v>16</v>
      </c>
      <c r="G423" t="s">
        <v>501</v>
      </c>
      <c r="H423">
        <v>5</v>
      </c>
      <c r="I423" t="s">
        <v>26</v>
      </c>
      <c r="J423" s="2">
        <v>43615</v>
      </c>
      <c r="K423" s="3">
        <v>0.65972222222222221</v>
      </c>
      <c r="L423" s="3">
        <f t="shared" si="54"/>
        <v>0.65972222222222221</v>
      </c>
      <c r="M423" s="3">
        <v>0.66319444444444442</v>
      </c>
      <c r="N423" t="str">
        <f t="shared" si="55"/>
        <v>No</v>
      </c>
      <c r="O423">
        <f t="shared" si="56"/>
        <v>566</v>
      </c>
      <c r="P423">
        <f t="shared" si="57"/>
        <v>2020</v>
      </c>
      <c r="Q423">
        <f t="shared" si="58"/>
        <v>28.02</v>
      </c>
      <c r="R423" t="str">
        <f t="shared" si="61"/>
        <v>Aer Lingus</v>
      </c>
      <c r="S423">
        <f t="shared" si="59"/>
        <v>238</v>
      </c>
      <c r="T423" t="str">
        <f t="shared" si="60"/>
        <v>London</v>
      </c>
      <c r="U423" t="str">
        <f t="shared" si="62"/>
        <v>London</v>
      </c>
    </row>
    <row r="424" spans="1:21" x14ac:dyDescent="0.35">
      <c r="A424" t="s">
        <v>22</v>
      </c>
      <c r="B424" t="s">
        <v>139</v>
      </c>
      <c r="C424" t="s">
        <v>77</v>
      </c>
      <c r="D424" t="s">
        <v>203</v>
      </c>
      <c r="E424" s="1">
        <v>43615.663194444445</v>
      </c>
      <c r="F424" t="s">
        <v>16</v>
      </c>
      <c r="G424" t="s">
        <v>501</v>
      </c>
      <c r="H424">
        <v>1</v>
      </c>
      <c r="I424" t="s">
        <v>26</v>
      </c>
      <c r="J424" s="2">
        <v>43615</v>
      </c>
      <c r="K424" s="3">
        <v>0.66319444444444442</v>
      </c>
      <c r="L424" s="3">
        <f t="shared" si="54"/>
        <v>0.66666666666666663</v>
      </c>
      <c r="M424" s="3">
        <v>0.66388888888888886</v>
      </c>
      <c r="N424" t="str">
        <f t="shared" si="55"/>
        <v>No</v>
      </c>
      <c r="O424">
        <f t="shared" si="56"/>
        <v>40</v>
      </c>
      <c r="P424">
        <f t="shared" si="57"/>
        <v>143</v>
      </c>
      <c r="Q424">
        <f t="shared" si="58"/>
        <v>27.97</v>
      </c>
      <c r="R424" t="str">
        <f t="shared" si="61"/>
        <v>British Airways</v>
      </c>
      <c r="S424">
        <f t="shared" si="59"/>
        <v>154</v>
      </c>
      <c r="T424" t="str">
        <f t="shared" si="60"/>
        <v>London</v>
      </c>
      <c r="U424" t="str">
        <f t="shared" si="62"/>
        <v>London</v>
      </c>
    </row>
    <row r="425" spans="1:21" x14ac:dyDescent="0.35">
      <c r="A425" t="s">
        <v>12</v>
      </c>
      <c r="B425" t="s">
        <v>162</v>
      </c>
      <c r="C425" t="s">
        <v>14</v>
      </c>
      <c r="D425" t="s">
        <v>202</v>
      </c>
      <c r="E425" s="1">
        <v>43615.663194444445</v>
      </c>
      <c r="F425" t="s">
        <v>16</v>
      </c>
      <c r="G425" t="s">
        <v>501</v>
      </c>
      <c r="H425">
        <v>54</v>
      </c>
      <c r="I425" t="s">
        <v>21</v>
      </c>
      <c r="J425" s="2">
        <v>43615</v>
      </c>
      <c r="K425" s="3">
        <v>0.66319444444444442</v>
      </c>
      <c r="L425" s="3">
        <f t="shared" si="54"/>
        <v>0.66666666666666663</v>
      </c>
      <c r="M425" s="3">
        <v>0.7006944444444444</v>
      </c>
      <c r="N425" t="str">
        <f t="shared" si="55"/>
        <v>Yes</v>
      </c>
      <c r="O425">
        <f t="shared" si="56"/>
        <v>566</v>
      </c>
      <c r="P425">
        <f t="shared" si="57"/>
        <v>2020</v>
      </c>
      <c r="Q425">
        <f t="shared" si="58"/>
        <v>28.02</v>
      </c>
      <c r="R425" t="str">
        <f t="shared" si="61"/>
        <v>Aer Lingus</v>
      </c>
      <c r="S425">
        <f t="shared" si="59"/>
        <v>64</v>
      </c>
      <c r="T425" t="str">
        <f t="shared" si="60"/>
        <v>Rome</v>
      </c>
      <c r="U425" t="str">
        <f t="shared" si="62"/>
        <v>Other</v>
      </c>
    </row>
    <row r="426" spans="1:21" x14ac:dyDescent="0.35">
      <c r="A426" t="s">
        <v>22</v>
      </c>
      <c r="B426" t="s">
        <v>23</v>
      </c>
      <c r="C426" t="s">
        <v>24</v>
      </c>
      <c r="D426" t="s">
        <v>25</v>
      </c>
      <c r="E426" s="1">
        <v>43615.666666666664</v>
      </c>
      <c r="F426" t="s">
        <v>16</v>
      </c>
      <c r="G426" t="s">
        <v>501</v>
      </c>
      <c r="H426">
        <v>27</v>
      </c>
      <c r="I426" t="s">
        <v>46</v>
      </c>
      <c r="J426" s="2">
        <v>43615</v>
      </c>
      <c r="K426" s="3">
        <v>0.66666666666666663</v>
      </c>
      <c r="L426" s="3">
        <f t="shared" si="54"/>
        <v>0.66666666666666663</v>
      </c>
      <c r="M426" s="3">
        <v>0.68541666666666667</v>
      </c>
      <c r="N426" t="str">
        <f t="shared" si="55"/>
        <v>Yes</v>
      </c>
      <c r="O426">
        <f t="shared" si="56"/>
        <v>5</v>
      </c>
      <c r="P426">
        <f t="shared" si="57"/>
        <v>14</v>
      </c>
      <c r="Q426">
        <f t="shared" si="58"/>
        <v>35.71</v>
      </c>
      <c r="R426" t="str">
        <f t="shared" si="61"/>
        <v>Other</v>
      </c>
      <c r="S426">
        <f t="shared" si="59"/>
        <v>31</v>
      </c>
      <c r="T426" t="str">
        <f t="shared" si="60"/>
        <v>Vienna</v>
      </c>
      <c r="U426" t="str">
        <f t="shared" si="62"/>
        <v>Other</v>
      </c>
    </row>
    <row r="427" spans="1:21" x14ac:dyDescent="0.35">
      <c r="A427" t="s">
        <v>22</v>
      </c>
      <c r="B427" t="s">
        <v>211</v>
      </c>
      <c r="C427" t="s">
        <v>28</v>
      </c>
      <c r="D427" t="s">
        <v>212</v>
      </c>
      <c r="E427" s="1">
        <v>43615.666666666664</v>
      </c>
      <c r="F427" t="s">
        <v>16</v>
      </c>
      <c r="G427" t="s">
        <v>501</v>
      </c>
      <c r="H427">
        <v>3</v>
      </c>
      <c r="I427" t="s">
        <v>26</v>
      </c>
      <c r="J427" s="2">
        <v>43615</v>
      </c>
      <c r="K427" s="3">
        <v>0.66666666666666663</v>
      </c>
      <c r="L427" s="3">
        <f t="shared" si="54"/>
        <v>0.66666666666666663</v>
      </c>
      <c r="M427" s="3">
        <v>0.66875000000000007</v>
      </c>
      <c r="N427" t="str">
        <f t="shared" si="55"/>
        <v>No</v>
      </c>
      <c r="O427">
        <f t="shared" si="56"/>
        <v>520</v>
      </c>
      <c r="P427">
        <f t="shared" si="57"/>
        <v>1663</v>
      </c>
      <c r="Q427">
        <f t="shared" si="58"/>
        <v>31.27</v>
      </c>
      <c r="R427" t="str">
        <f t="shared" si="61"/>
        <v>Ryanair</v>
      </c>
      <c r="S427">
        <f t="shared" si="59"/>
        <v>20</v>
      </c>
      <c r="T427" t="str">
        <f t="shared" si="60"/>
        <v>Bucharest</v>
      </c>
      <c r="U427" t="str">
        <f t="shared" si="62"/>
        <v>Other</v>
      </c>
    </row>
    <row r="428" spans="1:21" x14ac:dyDescent="0.35">
      <c r="A428" t="s">
        <v>22</v>
      </c>
      <c r="B428" t="s">
        <v>151</v>
      </c>
      <c r="C428" t="s">
        <v>28</v>
      </c>
      <c r="D428" t="s">
        <v>204</v>
      </c>
      <c r="E428" s="1">
        <v>43615.666666666664</v>
      </c>
      <c r="F428" t="s">
        <v>16</v>
      </c>
      <c r="G428" t="s">
        <v>501</v>
      </c>
      <c r="H428">
        <v>32</v>
      </c>
      <c r="I428" t="s">
        <v>21</v>
      </c>
      <c r="J428" s="2">
        <v>43615</v>
      </c>
      <c r="K428" s="3">
        <v>0.66666666666666663</v>
      </c>
      <c r="L428" s="3">
        <f t="shared" si="54"/>
        <v>0.66666666666666663</v>
      </c>
      <c r="M428" s="3">
        <v>0.68888888888888899</v>
      </c>
      <c r="N428" t="str">
        <f t="shared" si="55"/>
        <v>Yes</v>
      </c>
      <c r="O428">
        <f t="shared" si="56"/>
        <v>520</v>
      </c>
      <c r="P428">
        <f t="shared" si="57"/>
        <v>1663</v>
      </c>
      <c r="Q428">
        <f t="shared" si="58"/>
        <v>31.27</v>
      </c>
      <c r="R428" t="str">
        <f t="shared" si="61"/>
        <v>Ryanair</v>
      </c>
      <c r="S428">
        <f t="shared" si="59"/>
        <v>34</v>
      </c>
      <c r="T428" t="str">
        <f t="shared" si="60"/>
        <v>London</v>
      </c>
      <c r="U428" t="str">
        <f t="shared" si="62"/>
        <v>Other</v>
      </c>
    </row>
    <row r="429" spans="1:21" x14ac:dyDescent="0.35">
      <c r="A429" t="s">
        <v>12</v>
      </c>
      <c r="B429" t="s">
        <v>209</v>
      </c>
      <c r="C429" t="s">
        <v>14</v>
      </c>
      <c r="D429" t="s">
        <v>210</v>
      </c>
      <c r="E429" s="1">
        <v>43615.666666666664</v>
      </c>
      <c r="F429" t="s">
        <v>16</v>
      </c>
      <c r="G429" t="s">
        <v>501</v>
      </c>
      <c r="H429">
        <v>15</v>
      </c>
      <c r="I429" t="s">
        <v>18</v>
      </c>
      <c r="J429" s="2">
        <v>43615</v>
      </c>
      <c r="K429" s="3">
        <v>0.66666666666666663</v>
      </c>
      <c r="L429" s="3">
        <f t="shared" si="54"/>
        <v>0.66666666666666663</v>
      </c>
      <c r="M429" s="3">
        <v>0.67708333333333337</v>
      </c>
      <c r="N429" t="str">
        <f t="shared" si="55"/>
        <v>No</v>
      </c>
      <c r="O429">
        <f t="shared" si="56"/>
        <v>566</v>
      </c>
      <c r="P429">
        <f t="shared" si="57"/>
        <v>2020</v>
      </c>
      <c r="Q429">
        <f t="shared" si="58"/>
        <v>28.02</v>
      </c>
      <c r="R429" t="str">
        <f t="shared" si="61"/>
        <v>Aer Lingus</v>
      </c>
      <c r="S429">
        <f t="shared" si="59"/>
        <v>62</v>
      </c>
      <c r="T429" t="str">
        <f t="shared" si="60"/>
        <v>Chicago</v>
      </c>
      <c r="U429" t="str">
        <f t="shared" si="62"/>
        <v>Other</v>
      </c>
    </row>
    <row r="430" spans="1:21" x14ac:dyDescent="0.35">
      <c r="A430" t="s">
        <v>12</v>
      </c>
      <c r="B430" t="s">
        <v>168</v>
      </c>
      <c r="C430" t="s">
        <v>14</v>
      </c>
      <c r="D430" t="s">
        <v>169</v>
      </c>
      <c r="E430" s="1">
        <v>43615.673611111109</v>
      </c>
      <c r="F430" t="s">
        <v>16</v>
      </c>
      <c r="G430" t="s">
        <v>501</v>
      </c>
      <c r="H430">
        <v>4</v>
      </c>
      <c r="I430" t="s">
        <v>26</v>
      </c>
      <c r="J430" s="2">
        <v>43615</v>
      </c>
      <c r="K430" s="3">
        <v>0.67361111111111116</v>
      </c>
      <c r="L430" s="3">
        <f t="shared" si="54"/>
        <v>0.67361111111111105</v>
      </c>
      <c r="M430" s="3">
        <v>0.67638888888888893</v>
      </c>
      <c r="N430" t="str">
        <f t="shared" si="55"/>
        <v>No</v>
      </c>
      <c r="O430">
        <f t="shared" si="56"/>
        <v>566</v>
      </c>
      <c r="P430">
        <f t="shared" si="57"/>
        <v>2020</v>
      </c>
      <c r="Q430">
        <f t="shared" si="58"/>
        <v>28.02</v>
      </c>
      <c r="R430" t="str">
        <f t="shared" si="61"/>
        <v>Aer Lingus</v>
      </c>
      <c r="S430">
        <f t="shared" si="59"/>
        <v>17</v>
      </c>
      <c r="T430" t="str">
        <f t="shared" si="60"/>
        <v>Bourgas</v>
      </c>
      <c r="U430" t="str">
        <f t="shared" si="62"/>
        <v>Other</v>
      </c>
    </row>
    <row r="431" spans="1:21" x14ac:dyDescent="0.35">
      <c r="A431" t="s">
        <v>22</v>
      </c>
      <c r="B431" t="s">
        <v>237</v>
      </c>
      <c r="C431" t="s">
        <v>99</v>
      </c>
      <c r="D431" t="s">
        <v>238</v>
      </c>
      <c r="E431" s="1">
        <v>43615.673611111109</v>
      </c>
      <c r="F431" t="s">
        <v>16</v>
      </c>
      <c r="G431" t="s">
        <v>501</v>
      </c>
      <c r="H431">
        <v>30</v>
      </c>
      <c r="I431" t="s">
        <v>21</v>
      </c>
      <c r="J431" s="2">
        <v>43615</v>
      </c>
      <c r="K431" s="3">
        <v>0.67361111111111116</v>
      </c>
      <c r="L431" s="3">
        <f t="shared" si="54"/>
        <v>0.67361111111111105</v>
      </c>
      <c r="M431" s="3">
        <v>0.69444444444444453</v>
      </c>
      <c r="N431" t="str">
        <f t="shared" si="55"/>
        <v>Yes</v>
      </c>
      <c r="O431">
        <f t="shared" si="56"/>
        <v>20</v>
      </c>
      <c r="P431">
        <f t="shared" si="57"/>
        <v>90</v>
      </c>
      <c r="Q431">
        <f t="shared" si="58"/>
        <v>22.22</v>
      </c>
      <c r="R431" t="str">
        <f t="shared" si="61"/>
        <v>Other</v>
      </c>
      <c r="S431">
        <f t="shared" si="59"/>
        <v>31</v>
      </c>
      <c r="T431" t="str">
        <f t="shared" si="60"/>
        <v>Cardiff</v>
      </c>
      <c r="U431" t="str">
        <f t="shared" si="62"/>
        <v>Other</v>
      </c>
    </row>
    <row r="432" spans="1:21" x14ac:dyDescent="0.35">
      <c r="A432" t="s">
        <v>12</v>
      </c>
      <c r="B432" t="s">
        <v>158</v>
      </c>
      <c r="C432" t="s">
        <v>14</v>
      </c>
      <c r="D432" t="s">
        <v>159</v>
      </c>
      <c r="E432" s="1">
        <v>43615.680555555555</v>
      </c>
      <c r="F432" t="s">
        <v>16</v>
      </c>
      <c r="G432" t="s">
        <v>501</v>
      </c>
      <c r="H432">
        <v>26</v>
      </c>
      <c r="I432" t="s">
        <v>46</v>
      </c>
      <c r="J432" s="2">
        <v>43615</v>
      </c>
      <c r="K432" s="3">
        <v>0.68055555555555547</v>
      </c>
      <c r="L432" s="3">
        <f t="shared" si="54"/>
        <v>0.68055555555555547</v>
      </c>
      <c r="M432" s="3">
        <v>0.69861111111111107</v>
      </c>
      <c r="N432" t="str">
        <f t="shared" si="55"/>
        <v>Yes</v>
      </c>
      <c r="O432">
        <f t="shared" si="56"/>
        <v>566</v>
      </c>
      <c r="P432">
        <f t="shared" si="57"/>
        <v>2020</v>
      </c>
      <c r="Q432">
        <f t="shared" si="58"/>
        <v>28.02</v>
      </c>
      <c r="R432" t="str">
        <f t="shared" si="61"/>
        <v>Aer Lingus</v>
      </c>
      <c r="S432">
        <f t="shared" si="59"/>
        <v>46</v>
      </c>
      <c r="T432" t="str">
        <f t="shared" si="60"/>
        <v>Boston</v>
      </c>
      <c r="U432" t="str">
        <f t="shared" si="62"/>
        <v>Other</v>
      </c>
    </row>
    <row r="433" spans="1:21" x14ac:dyDescent="0.35">
      <c r="A433" t="s">
        <v>12</v>
      </c>
      <c r="B433" t="s">
        <v>213</v>
      </c>
      <c r="C433" t="s">
        <v>14</v>
      </c>
      <c r="D433" t="s">
        <v>214</v>
      </c>
      <c r="E433" s="1">
        <v>43615.680555555555</v>
      </c>
      <c r="F433" t="s">
        <v>16</v>
      </c>
      <c r="G433" t="s">
        <v>501</v>
      </c>
      <c r="H433">
        <v>6</v>
      </c>
      <c r="I433" t="s">
        <v>26</v>
      </c>
      <c r="J433" s="2">
        <v>43615</v>
      </c>
      <c r="K433" s="3">
        <v>0.68055555555555547</v>
      </c>
      <c r="L433" s="3">
        <f t="shared" si="54"/>
        <v>0.68055555555555547</v>
      </c>
      <c r="M433" s="3">
        <v>0.68472222222222223</v>
      </c>
      <c r="N433" t="str">
        <f t="shared" si="55"/>
        <v>No</v>
      </c>
      <c r="O433">
        <f t="shared" si="56"/>
        <v>566</v>
      </c>
      <c r="P433">
        <f t="shared" si="57"/>
        <v>2020</v>
      </c>
      <c r="Q433">
        <f t="shared" si="58"/>
        <v>28.02</v>
      </c>
      <c r="R433" t="str">
        <f t="shared" si="61"/>
        <v>Aer Lingus</v>
      </c>
      <c r="S433">
        <f t="shared" si="59"/>
        <v>44</v>
      </c>
      <c r="T433" t="str">
        <f t="shared" si="60"/>
        <v>New York</v>
      </c>
      <c r="U433" t="str">
        <f t="shared" si="62"/>
        <v>Other</v>
      </c>
    </row>
    <row r="434" spans="1:21" x14ac:dyDescent="0.35">
      <c r="A434" t="s">
        <v>12</v>
      </c>
      <c r="B434" t="s">
        <v>30</v>
      </c>
      <c r="C434" t="s">
        <v>14</v>
      </c>
      <c r="D434" t="s">
        <v>31</v>
      </c>
      <c r="E434" s="1">
        <v>43615.777777777781</v>
      </c>
      <c r="F434" t="s">
        <v>16</v>
      </c>
      <c r="G434" t="s">
        <v>501</v>
      </c>
      <c r="H434">
        <v>33</v>
      </c>
      <c r="I434" t="s">
        <v>21</v>
      </c>
      <c r="J434" s="2">
        <v>43615</v>
      </c>
      <c r="K434" s="3">
        <v>0.77777777777777779</v>
      </c>
      <c r="L434" s="3">
        <f t="shared" si="54"/>
        <v>0.77777777777777768</v>
      </c>
      <c r="M434" s="3">
        <v>0.80069444444444438</v>
      </c>
      <c r="N434" t="str">
        <f t="shared" si="55"/>
        <v>Yes</v>
      </c>
      <c r="O434">
        <f t="shared" si="56"/>
        <v>566</v>
      </c>
      <c r="P434">
        <f t="shared" si="57"/>
        <v>2020</v>
      </c>
      <c r="Q434">
        <f t="shared" si="58"/>
        <v>28.02</v>
      </c>
      <c r="R434" t="str">
        <f t="shared" si="61"/>
        <v>Aer Lingus</v>
      </c>
      <c r="S434">
        <f t="shared" si="59"/>
        <v>60</v>
      </c>
      <c r="T434" t="str">
        <f t="shared" si="60"/>
        <v>Brussels</v>
      </c>
      <c r="U434" t="str">
        <f t="shared" si="62"/>
        <v>Other</v>
      </c>
    </row>
    <row r="435" spans="1:21" x14ac:dyDescent="0.35">
      <c r="A435" t="s">
        <v>12</v>
      </c>
      <c r="B435" t="s">
        <v>13</v>
      </c>
      <c r="C435" t="s">
        <v>14</v>
      </c>
      <c r="D435" t="s">
        <v>513</v>
      </c>
      <c r="E435" s="1">
        <v>43615.802083333336</v>
      </c>
      <c r="F435" t="s">
        <v>16</v>
      </c>
      <c r="G435" t="s">
        <v>501</v>
      </c>
      <c r="H435">
        <v>0</v>
      </c>
      <c r="I435" t="s">
        <v>26</v>
      </c>
      <c r="J435" s="2">
        <v>43615</v>
      </c>
      <c r="K435" s="3">
        <v>0.80208333333333337</v>
      </c>
      <c r="L435" s="3">
        <f t="shared" si="54"/>
        <v>0.80555555555555547</v>
      </c>
      <c r="M435" s="3">
        <v>0.80208333333333337</v>
      </c>
      <c r="N435" t="str">
        <f t="shared" si="55"/>
        <v>No</v>
      </c>
      <c r="O435">
        <f t="shared" si="56"/>
        <v>566</v>
      </c>
      <c r="P435">
        <f t="shared" si="57"/>
        <v>2020</v>
      </c>
      <c r="Q435">
        <f t="shared" si="58"/>
        <v>28.02</v>
      </c>
      <c r="R435" t="str">
        <f t="shared" si="61"/>
        <v>Aer Lingus</v>
      </c>
      <c r="S435">
        <f t="shared" si="59"/>
        <v>107</v>
      </c>
      <c r="T435" t="str">
        <f t="shared" si="60"/>
        <v>Glasgow</v>
      </c>
      <c r="U435" t="str">
        <f t="shared" si="62"/>
        <v>Glasgow</v>
      </c>
    </row>
    <row r="436" spans="1:21" x14ac:dyDescent="0.35">
      <c r="A436" t="s">
        <v>12</v>
      </c>
      <c r="B436" t="s">
        <v>274</v>
      </c>
      <c r="C436" t="s">
        <v>14</v>
      </c>
      <c r="D436" t="s">
        <v>275</v>
      </c>
      <c r="E436" s="1">
        <v>43615.597222222219</v>
      </c>
      <c r="F436" t="s">
        <v>16</v>
      </c>
      <c r="G436" t="s">
        <v>501</v>
      </c>
      <c r="H436">
        <v>9</v>
      </c>
      <c r="I436" t="s">
        <v>26</v>
      </c>
      <c r="J436" s="2">
        <v>43615</v>
      </c>
      <c r="K436" s="3">
        <v>0.59722222222222221</v>
      </c>
      <c r="L436" s="3">
        <f t="shared" si="54"/>
        <v>0.59722222222222221</v>
      </c>
      <c r="M436" s="3">
        <v>0.60347222222222219</v>
      </c>
      <c r="N436" t="str">
        <f t="shared" si="55"/>
        <v>No</v>
      </c>
      <c r="O436">
        <f t="shared" si="56"/>
        <v>566</v>
      </c>
      <c r="P436">
        <f t="shared" si="57"/>
        <v>2020</v>
      </c>
      <c r="Q436">
        <f t="shared" si="58"/>
        <v>28.02</v>
      </c>
      <c r="R436" t="str">
        <f t="shared" si="61"/>
        <v>Aer Lingus</v>
      </c>
      <c r="S436">
        <f t="shared" si="59"/>
        <v>17</v>
      </c>
      <c r="T436" t="str">
        <f t="shared" si="60"/>
        <v>Hartford</v>
      </c>
      <c r="U436" t="str">
        <f t="shared" si="62"/>
        <v>Other</v>
      </c>
    </row>
    <row r="437" spans="1:21" x14ac:dyDescent="0.35">
      <c r="A437" t="s">
        <v>22</v>
      </c>
      <c r="B437" t="s">
        <v>139</v>
      </c>
      <c r="C437" t="s">
        <v>77</v>
      </c>
      <c r="D437" t="s">
        <v>273</v>
      </c>
      <c r="E437" s="1">
        <v>43615.597222222219</v>
      </c>
      <c r="F437" t="s">
        <v>16</v>
      </c>
      <c r="G437" t="s">
        <v>501</v>
      </c>
      <c r="H437">
        <v>6</v>
      </c>
      <c r="I437" t="s">
        <v>26</v>
      </c>
      <c r="J437" s="2">
        <v>43615</v>
      </c>
      <c r="K437" s="3">
        <v>0.59722222222222221</v>
      </c>
      <c r="L437" s="3">
        <f t="shared" si="54"/>
        <v>0.59722222222222221</v>
      </c>
      <c r="M437" s="3">
        <v>0.60138888888888886</v>
      </c>
      <c r="N437" t="str">
        <f t="shared" si="55"/>
        <v>No</v>
      </c>
      <c r="O437">
        <f t="shared" si="56"/>
        <v>40</v>
      </c>
      <c r="P437">
        <f t="shared" si="57"/>
        <v>143</v>
      </c>
      <c r="Q437">
        <f t="shared" si="58"/>
        <v>27.97</v>
      </c>
      <c r="R437" t="str">
        <f t="shared" si="61"/>
        <v>British Airways</v>
      </c>
      <c r="S437">
        <f t="shared" si="59"/>
        <v>154</v>
      </c>
      <c r="T437" t="str">
        <f t="shared" si="60"/>
        <v>London</v>
      </c>
      <c r="U437" t="str">
        <f t="shared" si="62"/>
        <v>London</v>
      </c>
    </row>
    <row r="438" spans="1:21" x14ac:dyDescent="0.35">
      <c r="A438" t="s">
        <v>12</v>
      </c>
      <c r="B438" t="s">
        <v>101</v>
      </c>
      <c r="C438" t="s">
        <v>14</v>
      </c>
      <c r="D438" t="s">
        <v>217</v>
      </c>
      <c r="E438" s="1">
        <v>43615.600694444445</v>
      </c>
      <c r="F438" t="s">
        <v>16</v>
      </c>
      <c r="G438" t="s">
        <v>501</v>
      </c>
      <c r="H438">
        <v>13</v>
      </c>
      <c r="I438" t="s">
        <v>18</v>
      </c>
      <c r="J438" s="2">
        <v>43615</v>
      </c>
      <c r="K438" s="3">
        <v>0.60069444444444442</v>
      </c>
      <c r="L438" s="3">
        <f t="shared" si="54"/>
        <v>0.60416666666666663</v>
      </c>
      <c r="M438" s="3">
        <v>0.60972222222222217</v>
      </c>
      <c r="N438" t="str">
        <f t="shared" si="55"/>
        <v>No</v>
      </c>
      <c r="O438">
        <f t="shared" si="56"/>
        <v>566</v>
      </c>
      <c r="P438">
        <f t="shared" si="57"/>
        <v>2020</v>
      </c>
      <c r="Q438">
        <f t="shared" si="58"/>
        <v>28.02</v>
      </c>
      <c r="R438" t="str">
        <f t="shared" si="61"/>
        <v>Aer Lingus</v>
      </c>
      <c r="S438">
        <f t="shared" si="59"/>
        <v>158</v>
      </c>
      <c r="T438" t="str">
        <f t="shared" si="60"/>
        <v>Edinburgh</v>
      </c>
      <c r="U438" t="str">
        <f t="shared" si="62"/>
        <v>Edinburgh</v>
      </c>
    </row>
    <row r="439" spans="1:21" x14ac:dyDescent="0.35">
      <c r="A439" t="s">
        <v>12</v>
      </c>
      <c r="B439" t="s">
        <v>42</v>
      </c>
      <c r="C439" t="s">
        <v>14</v>
      </c>
      <c r="D439" t="s">
        <v>222</v>
      </c>
      <c r="E439" s="1">
        <v>43615.600694444445</v>
      </c>
      <c r="F439" t="s">
        <v>16</v>
      </c>
      <c r="G439" t="s">
        <v>501</v>
      </c>
      <c r="H439">
        <v>1</v>
      </c>
      <c r="I439" t="s">
        <v>26</v>
      </c>
      <c r="J439" s="2">
        <v>43615</v>
      </c>
      <c r="K439" s="3">
        <v>0.60069444444444442</v>
      </c>
      <c r="L439" s="3">
        <f t="shared" si="54"/>
        <v>0.60416666666666663</v>
      </c>
      <c r="M439" s="3">
        <v>0.60138888888888886</v>
      </c>
      <c r="N439" t="str">
        <f t="shared" si="55"/>
        <v>No</v>
      </c>
      <c r="O439">
        <f t="shared" si="56"/>
        <v>566</v>
      </c>
      <c r="P439">
        <f t="shared" si="57"/>
        <v>2020</v>
      </c>
      <c r="Q439">
        <f t="shared" si="58"/>
        <v>28.02</v>
      </c>
      <c r="R439" t="str">
        <f t="shared" si="61"/>
        <v>Aer Lingus</v>
      </c>
      <c r="S439">
        <f t="shared" si="59"/>
        <v>238</v>
      </c>
      <c r="T439" t="str">
        <f t="shared" si="60"/>
        <v>London</v>
      </c>
      <c r="U439" t="str">
        <f t="shared" si="62"/>
        <v>London</v>
      </c>
    </row>
    <row r="440" spans="1:21" x14ac:dyDescent="0.35">
      <c r="A440" t="s">
        <v>12</v>
      </c>
      <c r="B440" t="s">
        <v>218</v>
      </c>
      <c r="C440" t="s">
        <v>91</v>
      </c>
      <c r="D440" t="s">
        <v>219</v>
      </c>
      <c r="E440" s="1">
        <v>43615.604166666664</v>
      </c>
      <c r="F440" t="s">
        <v>16</v>
      </c>
      <c r="G440" t="s">
        <v>501</v>
      </c>
      <c r="H440">
        <v>61</v>
      </c>
      <c r="I440" t="s">
        <v>21</v>
      </c>
      <c r="J440" s="2">
        <v>43615</v>
      </c>
      <c r="K440" s="3">
        <v>0.60416666666666663</v>
      </c>
      <c r="L440" s="3">
        <f t="shared" si="54"/>
        <v>0.60416666666666663</v>
      </c>
      <c r="M440" s="3">
        <v>0.64652777777777781</v>
      </c>
      <c r="N440" t="str">
        <f t="shared" si="55"/>
        <v>Yes</v>
      </c>
      <c r="O440">
        <f t="shared" si="56"/>
        <v>18</v>
      </c>
      <c r="P440">
        <f t="shared" si="57"/>
        <v>61</v>
      </c>
      <c r="Q440">
        <f t="shared" si="58"/>
        <v>29.51</v>
      </c>
      <c r="R440" t="str">
        <f t="shared" si="61"/>
        <v>Other</v>
      </c>
      <c r="S440">
        <f t="shared" si="59"/>
        <v>18</v>
      </c>
      <c r="T440" t="str">
        <f t="shared" si="60"/>
        <v>Newburgh</v>
      </c>
      <c r="U440" t="str">
        <f t="shared" si="62"/>
        <v>Other</v>
      </c>
    </row>
    <row r="441" spans="1:21" x14ac:dyDescent="0.35">
      <c r="A441" t="s">
        <v>22</v>
      </c>
      <c r="B441" t="s">
        <v>534</v>
      </c>
      <c r="C441" t="s">
        <v>28</v>
      </c>
      <c r="D441" t="s">
        <v>535</v>
      </c>
      <c r="E441" s="1">
        <v>43615.604166666664</v>
      </c>
      <c r="F441" t="s">
        <v>16</v>
      </c>
      <c r="G441" t="s">
        <v>501</v>
      </c>
      <c r="H441">
        <v>3</v>
      </c>
      <c r="I441" t="s">
        <v>26</v>
      </c>
      <c r="J441" s="2">
        <v>43615</v>
      </c>
      <c r="K441" s="3">
        <v>0.60416666666666663</v>
      </c>
      <c r="L441" s="3">
        <f t="shared" si="54"/>
        <v>0.60416666666666663</v>
      </c>
      <c r="M441" s="3">
        <v>0.60625000000000007</v>
      </c>
      <c r="N441" t="str">
        <f t="shared" si="55"/>
        <v>No</v>
      </c>
      <c r="O441">
        <f t="shared" si="56"/>
        <v>520</v>
      </c>
      <c r="P441">
        <f t="shared" si="57"/>
        <v>1663</v>
      </c>
      <c r="Q441">
        <f t="shared" si="58"/>
        <v>31.27</v>
      </c>
      <c r="R441" t="str">
        <f t="shared" si="61"/>
        <v>Ryanair</v>
      </c>
      <c r="S441">
        <f t="shared" si="59"/>
        <v>9</v>
      </c>
      <c r="T441" t="str">
        <f t="shared" si="60"/>
        <v>Bournemouth</v>
      </c>
      <c r="U441" t="str">
        <f t="shared" si="62"/>
        <v>Other</v>
      </c>
    </row>
    <row r="442" spans="1:21" x14ac:dyDescent="0.35">
      <c r="A442" t="s">
        <v>22</v>
      </c>
      <c r="B442" t="s">
        <v>248</v>
      </c>
      <c r="C442" t="s">
        <v>28</v>
      </c>
      <c r="D442" t="s">
        <v>536</v>
      </c>
      <c r="E442" s="1">
        <v>43615.604166666664</v>
      </c>
      <c r="F442" t="s">
        <v>16</v>
      </c>
      <c r="G442" t="s">
        <v>501</v>
      </c>
      <c r="H442">
        <v>0</v>
      </c>
      <c r="I442" t="s">
        <v>26</v>
      </c>
      <c r="J442" s="2">
        <v>43615</v>
      </c>
      <c r="K442" s="3">
        <v>0.60416666666666663</v>
      </c>
      <c r="L442" s="3">
        <f t="shared" si="54"/>
        <v>0.60416666666666663</v>
      </c>
      <c r="M442" s="3">
        <v>0.60416666666666663</v>
      </c>
      <c r="N442" t="str">
        <f t="shared" si="55"/>
        <v>No</v>
      </c>
      <c r="O442">
        <f t="shared" si="56"/>
        <v>520</v>
      </c>
      <c r="P442">
        <f t="shared" si="57"/>
        <v>1663</v>
      </c>
      <c r="Q442">
        <f t="shared" si="58"/>
        <v>31.27</v>
      </c>
      <c r="R442" t="str">
        <f t="shared" si="61"/>
        <v>Ryanair</v>
      </c>
      <c r="S442">
        <f t="shared" si="59"/>
        <v>17</v>
      </c>
      <c r="T442" t="str">
        <f t="shared" si="60"/>
        <v>Gran Canaria</v>
      </c>
      <c r="U442" t="str">
        <f t="shared" si="62"/>
        <v>Other</v>
      </c>
    </row>
    <row r="443" spans="1:21" x14ac:dyDescent="0.35">
      <c r="A443" t="s">
        <v>22</v>
      </c>
      <c r="B443" t="s">
        <v>323</v>
      </c>
      <c r="C443" t="s">
        <v>324</v>
      </c>
      <c r="D443" t="s">
        <v>537</v>
      </c>
      <c r="E443" s="1">
        <v>43615.611111111109</v>
      </c>
      <c r="F443" t="s">
        <v>16</v>
      </c>
      <c r="G443" t="s">
        <v>501</v>
      </c>
      <c r="H443">
        <v>39</v>
      </c>
      <c r="I443" t="s">
        <v>21</v>
      </c>
      <c r="J443" s="2">
        <v>43615</v>
      </c>
      <c r="K443" s="3">
        <v>0.61111111111111105</v>
      </c>
      <c r="L443" s="3">
        <f t="shared" si="54"/>
        <v>0.61111111111111105</v>
      </c>
      <c r="M443" s="3">
        <v>0.6381944444444444</v>
      </c>
      <c r="N443" t="str">
        <f t="shared" si="55"/>
        <v>Yes</v>
      </c>
      <c r="O443">
        <f t="shared" si="56"/>
        <v>17</v>
      </c>
      <c r="P443">
        <f t="shared" si="57"/>
        <v>25</v>
      </c>
      <c r="Q443">
        <f t="shared" si="58"/>
        <v>68</v>
      </c>
      <c r="R443" t="str">
        <f t="shared" si="61"/>
        <v>Other</v>
      </c>
      <c r="S443">
        <f t="shared" si="59"/>
        <v>25</v>
      </c>
      <c r="T443" t="str">
        <f t="shared" si="60"/>
        <v>Keflavik</v>
      </c>
      <c r="U443" t="str">
        <f t="shared" si="62"/>
        <v>Other</v>
      </c>
    </row>
    <row r="444" spans="1:21" x14ac:dyDescent="0.35">
      <c r="A444" t="s">
        <v>12</v>
      </c>
      <c r="B444" t="s">
        <v>538</v>
      </c>
      <c r="C444" t="s">
        <v>91</v>
      </c>
      <c r="D444" t="s">
        <v>539</v>
      </c>
      <c r="E444" s="1">
        <v>43615.614583333336</v>
      </c>
      <c r="F444" t="s">
        <v>16</v>
      </c>
      <c r="G444" t="s">
        <v>501</v>
      </c>
      <c r="H444">
        <v>12</v>
      </c>
      <c r="I444" t="s">
        <v>18</v>
      </c>
      <c r="J444" s="2">
        <v>43615</v>
      </c>
      <c r="K444" s="3">
        <v>0.61458333333333337</v>
      </c>
      <c r="L444" s="3">
        <f t="shared" si="54"/>
        <v>0.61805555555555547</v>
      </c>
      <c r="M444" s="3">
        <v>0.62291666666666667</v>
      </c>
      <c r="N444" t="str">
        <f t="shared" si="55"/>
        <v>No</v>
      </c>
      <c r="O444">
        <f t="shared" si="56"/>
        <v>18</v>
      </c>
      <c r="P444">
        <f t="shared" si="57"/>
        <v>61</v>
      </c>
      <c r="Q444">
        <f t="shared" si="58"/>
        <v>29.51</v>
      </c>
      <c r="R444" t="str">
        <f t="shared" si="61"/>
        <v>Other</v>
      </c>
      <c r="S444">
        <f t="shared" si="59"/>
        <v>6</v>
      </c>
      <c r="T444" t="str">
        <f t="shared" si="60"/>
        <v>Providence</v>
      </c>
      <c r="U444" t="str">
        <f t="shared" si="62"/>
        <v>Other</v>
      </c>
    </row>
    <row r="445" spans="1:21" x14ac:dyDescent="0.35">
      <c r="A445" t="s">
        <v>12</v>
      </c>
      <c r="B445" t="s">
        <v>225</v>
      </c>
      <c r="C445" t="s">
        <v>14</v>
      </c>
      <c r="D445" t="s">
        <v>226</v>
      </c>
      <c r="E445" s="1">
        <v>43615.614583333336</v>
      </c>
      <c r="F445" t="s">
        <v>16</v>
      </c>
      <c r="G445" t="s">
        <v>501</v>
      </c>
      <c r="H445">
        <v>25</v>
      </c>
      <c r="I445" t="s">
        <v>46</v>
      </c>
      <c r="J445" s="2">
        <v>43615</v>
      </c>
      <c r="K445" s="3">
        <v>0.61458333333333337</v>
      </c>
      <c r="L445" s="3">
        <f t="shared" si="54"/>
        <v>0.61805555555555547</v>
      </c>
      <c r="M445" s="3">
        <v>0.63194444444444442</v>
      </c>
      <c r="N445" t="str">
        <f t="shared" si="55"/>
        <v>Yes</v>
      </c>
      <c r="O445">
        <f t="shared" si="56"/>
        <v>566</v>
      </c>
      <c r="P445">
        <f t="shared" si="57"/>
        <v>2020</v>
      </c>
      <c r="Q445">
        <f t="shared" si="58"/>
        <v>28.02</v>
      </c>
      <c r="R445" t="str">
        <f t="shared" si="61"/>
        <v>Aer Lingus</v>
      </c>
      <c r="S445">
        <f t="shared" si="59"/>
        <v>9</v>
      </c>
      <c r="T445" t="str">
        <f t="shared" si="60"/>
        <v>Jersey</v>
      </c>
      <c r="U445" t="str">
        <f t="shared" si="62"/>
        <v>Other</v>
      </c>
    </row>
    <row r="446" spans="1:21" x14ac:dyDescent="0.35">
      <c r="A446" t="s">
        <v>12</v>
      </c>
      <c r="B446" t="s">
        <v>52</v>
      </c>
      <c r="C446" t="s">
        <v>14</v>
      </c>
      <c r="D446" t="s">
        <v>230</v>
      </c>
      <c r="E446" s="1">
        <v>43615.618055555555</v>
      </c>
      <c r="F446" t="s">
        <v>16</v>
      </c>
      <c r="G446" t="s">
        <v>501</v>
      </c>
      <c r="H446">
        <v>36</v>
      </c>
      <c r="I446" t="s">
        <v>21</v>
      </c>
      <c r="J446" s="2">
        <v>43615</v>
      </c>
      <c r="K446" s="3">
        <v>0.61805555555555558</v>
      </c>
      <c r="L446" s="3">
        <f t="shared" si="54"/>
        <v>0.61805555555555547</v>
      </c>
      <c r="M446" s="3">
        <v>0.6430555555555556</v>
      </c>
      <c r="N446" t="str">
        <f t="shared" si="55"/>
        <v>Yes</v>
      </c>
      <c r="O446">
        <f t="shared" si="56"/>
        <v>566</v>
      </c>
      <c r="P446">
        <f t="shared" si="57"/>
        <v>2020</v>
      </c>
      <c r="Q446">
        <f t="shared" si="58"/>
        <v>28.02</v>
      </c>
      <c r="R446" t="str">
        <f t="shared" si="61"/>
        <v>Aer Lingus</v>
      </c>
      <c r="S446">
        <f t="shared" si="59"/>
        <v>138</v>
      </c>
      <c r="T446" t="str">
        <f t="shared" si="60"/>
        <v>Manchester</v>
      </c>
      <c r="U446" t="str">
        <f t="shared" si="62"/>
        <v>Manchester</v>
      </c>
    </row>
    <row r="447" spans="1:21" x14ac:dyDescent="0.35">
      <c r="A447" t="s">
        <v>22</v>
      </c>
      <c r="B447" t="s">
        <v>103</v>
      </c>
      <c r="C447" t="s">
        <v>28</v>
      </c>
      <c r="D447" t="s">
        <v>229</v>
      </c>
      <c r="E447" s="1">
        <v>43615.618055555555</v>
      </c>
      <c r="F447" t="s">
        <v>16</v>
      </c>
      <c r="G447" t="s">
        <v>501</v>
      </c>
      <c r="H447">
        <v>29</v>
      </c>
      <c r="I447" t="s">
        <v>46</v>
      </c>
      <c r="J447" s="2">
        <v>43615</v>
      </c>
      <c r="K447" s="3">
        <v>0.61805555555555558</v>
      </c>
      <c r="L447" s="3">
        <f t="shared" si="54"/>
        <v>0.61805555555555547</v>
      </c>
      <c r="M447" s="3">
        <v>0.6381944444444444</v>
      </c>
      <c r="N447" t="str">
        <f t="shared" si="55"/>
        <v>Yes</v>
      </c>
      <c r="O447">
        <f t="shared" si="56"/>
        <v>520</v>
      </c>
      <c r="P447">
        <f t="shared" si="57"/>
        <v>1663</v>
      </c>
      <c r="Q447">
        <f t="shared" si="58"/>
        <v>31.27</v>
      </c>
      <c r="R447" t="str">
        <f t="shared" si="61"/>
        <v>Ryanair</v>
      </c>
      <c r="S447">
        <f t="shared" si="59"/>
        <v>40</v>
      </c>
      <c r="T447" t="str">
        <f t="shared" si="60"/>
        <v>Liverpool</v>
      </c>
      <c r="U447" t="str">
        <f t="shared" si="62"/>
        <v>Other</v>
      </c>
    </row>
    <row r="448" spans="1:21" x14ac:dyDescent="0.35">
      <c r="A448" t="s">
        <v>12</v>
      </c>
      <c r="B448" t="s">
        <v>234</v>
      </c>
      <c r="C448" t="s">
        <v>14</v>
      </c>
      <c r="D448" t="s">
        <v>235</v>
      </c>
      <c r="E448" s="1">
        <v>43615.621527777781</v>
      </c>
      <c r="F448" t="s">
        <v>16</v>
      </c>
      <c r="G448" t="s">
        <v>501</v>
      </c>
      <c r="H448">
        <v>28</v>
      </c>
      <c r="I448" t="s">
        <v>46</v>
      </c>
      <c r="J448" s="2">
        <v>43615</v>
      </c>
      <c r="K448" s="3">
        <v>0.62152777777777779</v>
      </c>
      <c r="L448" s="3">
        <f t="shared" si="54"/>
        <v>0.625</v>
      </c>
      <c r="M448" s="3">
        <v>0.64097222222222217</v>
      </c>
      <c r="N448" t="str">
        <f t="shared" si="55"/>
        <v>Yes</v>
      </c>
      <c r="O448">
        <f t="shared" si="56"/>
        <v>566</v>
      </c>
      <c r="P448">
        <f t="shared" si="57"/>
        <v>2020</v>
      </c>
      <c r="Q448">
        <f t="shared" si="58"/>
        <v>28.02</v>
      </c>
      <c r="R448" t="str">
        <f t="shared" si="61"/>
        <v>Aer Lingus</v>
      </c>
      <c r="S448">
        <f t="shared" si="59"/>
        <v>17</v>
      </c>
      <c r="T448" t="str">
        <f t="shared" si="60"/>
        <v>Los Angeles</v>
      </c>
      <c r="U448" t="str">
        <f t="shared" si="62"/>
        <v>Other</v>
      </c>
    </row>
    <row r="449" spans="1:21" x14ac:dyDescent="0.35">
      <c r="A449" t="s">
        <v>22</v>
      </c>
      <c r="B449" t="s">
        <v>73</v>
      </c>
      <c r="C449" t="s">
        <v>28</v>
      </c>
      <c r="D449" t="s">
        <v>231</v>
      </c>
      <c r="E449" s="1">
        <v>43615.621527777781</v>
      </c>
      <c r="F449" t="s">
        <v>16</v>
      </c>
      <c r="G449" t="s">
        <v>501</v>
      </c>
      <c r="H449">
        <v>15</v>
      </c>
      <c r="I449" t="s">
        <v>18</v>
      </c>
      <c r="J449" s="2">
        <v>43615</v>
      </c>
      <c r="K449" s="3">
        <v>0.62152777777777779</v>
      </c>
      <c r="L449" s="3">
        <f t="shared" si="54"/>
        <v>0.625</v>
      </c>
      <c r="M449" s="3">
        <v>0.63194444444444442</v>
      </c>
      <c r="N449" t="str">
        <f t="shared" si="55"/>
        <v>No</v>
      </c>
      <c r="O449">
        <f t="shared" si="56"/>
        <v>520</v>
      </c>
      <c r="P449">
        <f t="shared" si="57"/>
        <v>1663</v>
      </c>
      <c r="Q449">
        <f t="shared" si="58"/>
        <v>31.27</v>
      </c>
      <c r="R449" t="str">
        <f t="shared" si="61"/>
        <v>Ryanair</v>
      </c>
      <c r="S449">
        <f t="shared" si="59"/>
        <v>82</v>
      </c>
      <c r="T449" t="str">
        <f t="shared" si="60"/>
        <v>Bristol</v>
      </c>
      <c r="U449" t="str">
        <f t="shared" si="62"/>
        <v>Bristol</v>
      </c>
    </row>
    <row r="450" spans="1:21" x14ac:dyDescent="0.35">
      <c r="A450" t="s">
        <v>22</v>
      </c>
      <c r="B450" t="s">
        <v>126</v>
      </c>
      <c r="C450" t="s">
        <v>354</v>
      </c>
      <c r="D450" t="s">
        <v>540</v>
      </c>
      <c r="E450" s="1">
        <v>43615.621527777781</v>
      </c>
      <c r="F450" t="s">
        <v>16</v>
      </c>
      <c r="G450" t="s">
        <v>501</v>
      </c>
      <c r="H450">
        <v>46</v>
      </c>
      <c r="I450" t="s">
        <v>21</v>
      </c>
      <c r="J450" s="2">
        <v>43615</v>
      </c>
      <c r="K450" s="3">
        <v>0.62152777777777779</v>
      </c>
      <c r="L450" s="3">
        <f t="shared" ref="L450:L513" si="63">MROUND(K450,"0:10")</f>
        <v>0.625</v>
      </c>
      <c r="M450" s="3">
        <v>0.65347222222222223</v>
      </c>
      <c r="N450" t="str">
        <f t="shared" ref="N450:N513" si="64">IF(H450&gt;20, "Yes", "No")</f>
        <v>Yes</v>
      </c>
      <c r="O450">
        <f t="shared" ref="O450:O513" si="65">COUNTIFS($C$2:$C$4851,C450,$N$2:$N$4851,"Yes")</f>
        <v>14</v>
      </c>
      <c r="P450">
        <f t="shared" ref="P450:P513" si="66">COUNTIF($C$2:$C$4851,C450)</f>
        <v>37</v>
      </c>
      <c r="Q450">
        <f t="shared" ref="Q450:Q513" si="67">ROUND(O450/P450*100,2)</f>
        <v>37.840000000000003</v>
      </c>
      <c r="R450" t="str">
        <f t="shared" si="61"/>
        <v>Other</v>
      </c>
      <c r="S450">
        <f t="shared" ref="S450:S513" si="68">COUNTIF($B$2:$B$4851,B450)</f>
        <v>51</v>
      </c>
      <c r="T450" t="str">
        <f t="shared" ref="T450:T513" si="69">IF(ISNUMBER(SEARCH("London",B450)), "London", B450)</f>
        <v>Zurich</v>
      </c>
      <c r="U450" t="str">
        <f t="shared" si="62"/>
        <v>Other</v>
      </c>
    </row>
    <row r="451" spans="1:21" x14ac:dyDescent="0.35">
      <c r="A451" t="s">
        <v>22</v>
      </c>
      <c r="B451" t="s">
        <v>541</v>
      </c>
      <c r="C451" t="s">
        <v>28</v>
      </c>
      <c r="D451" t="s">
        <v>542</v>
      </c>
      <c r="E451" s="1">
        <v>43615.625</v>
      </c>
      <c r="F451" t="s">
        <v>16</v>
      </c>
      <c r="G451" t="s">
        <v>501</v>
      </c>
      <c r="H451">
        <v>9</v>
      </c>
      <c r="I451" t="s">
        <v>26</v>
      </c>
      <c r="J451" s="2">
        <v>43615</v>
      </c>
      <c r="K451" s="3">
        <v>0.625</v>
      </c>
      <c r="L451" s="3">
        <f t="shared" si="63"/>
        <v>0.625</v>
      </c>
      <c r="M451" s="3">
        <v>0.63124999999999998</v>
      </c>
      <c r="N451" t="str">
        <f t="shared" si="64"/>
        <v>No</v>
      </c>
      <c r="O451">
        <f t="shared" si="65"/>
        <v>520</v>
      </c>
      <c r="P451">
        <f t="shared" si="66"/>
        <v>1663</v>
      </c>
      <c r="Q451">
        <f t="shared" si="67"/>
        <v>31.27</v>
      </c>
      <c r="R451" t="str">
        <f t="shared" ref="R451:R514" si="70">IF(P451&gt;100, C451, "Other")</f>
        <v>Ryanair</v>
      </c>
      <c r="S451">
        <f t="shared" si="68"/>
        <v>4</v>
      </c>
      <c r="T451" t="str">
        <f t="shared" si="69"/>
        <v>Kiev</v>
      </c>
      <c r="U451" t="str">
        <f t="shared" ref="U451:U514" si="71">IF(S451&gt;67, T451, "Other")</f>
        <v>Other</v>
      </c>
    </row>
    <row r="452" spans="1:21" x14ac:dyDescent="0.35">
      <c r="A452" t="s">
        <v>12</v>
      </c>
      <c r="B452" t="s">
        <v>13</v>
      </c>
      <c r="C452" t="s">
        <v>14</v>
      </c>
      <c r="D452" t="s">
        <v>236</v>
      </c>
      <c r="E452" s="1">
        <v>43615.625</v>
      </c>
      <c r="F452" t="s">
        <v>16</v>
      </c>
      <c r="G452" t="s">
        <v>501</v>
      </c>
      <c r="H452">
        <v>53</v>
      </c>
      <c r="I452" t="s">
        <v>21</v>
      </c>
      <c r="J452" s="2">
        <v>43615</v>
      </c>
      <c r="K452" s="3">
        <v>0.625</v>
      </c>
      <c r="L452" s="3">
        <f t="shared" si="63"/>
        <v>0.625</v>
      </c>
      <c r="M452" s="3">
        <v>0.66180555555555554</v>
      </c>
      <c r="N452" t="str">
        <f t="shared" si="64"/>
        <v>Yes</v>
      </c>
      <c r="O452">
        <f t="shared" si="65"/>
        <v>566</v>
      </c>
      <c r="P452">
        <f t="shared" si="66"/>
        <v>2020</v>
      </c>
      <c r="Q452">
        <f t="shared" si="67"/>
        <v>28.02</v>
      </c>
      <c r="R452" t="str">
        <f t="shared" si="70"/>
        <v>Aer Lingus</v>
      </c>
      <c r="S452">
        <f t="shared" si="68"/>
        <v>107</v>
      </c>
      <c r="T452" t="str">
        <f t="shared" si="69"/>
        <v>Glasgow</v>
      </c>
      <c r="U452" t="str">
        <f t="shared" si="71"/>
        <v>Glasgow</v>
      </c>
    </row>
    <row r="453" spans="1:21" x14ac:dyDescent="0.35">
      <c r="A453" t="s">
        <v>12</v>
      </c>
      <c r="B453" t="s">
        <v>61</v>
      </c>
      <c r="C453" t="s">
        <v>14</v>
      </c>
      <c r="D453" t="s">
        <v>242</v>
      </c>
      <c r="E453" s="1">
        <v>43615.625</v>
      </c>
      <c r="F453" t="s">
        <v>16</v>
      </c>
      <c r="G453" t="s">
        <v>501</v>
      </c>
      <c r="H453">
        <v>64</v>
      </c>
      <c r="I453" t="s">
        <v>21</v>
      </c>
      <c r="J453" s="2">
        <v>43615</v>
      </c>
      <c r="K453" s="3">
        <v>0.625</v>
      </c>
      <c r="L453" s="3">
        <f t="shared" si="63"/>
        <v>0.625</v>
      </c>
      <c r="M453" s="3">
        <v>0.6694444444444444</v>
      </c>
      <c r="N453" t="str">
        <f t="shared" si="64"/>
        <v>Yes</v>
      </c>
      <c r="O453">
        <f t="shared" si="65"/>
        <v>566</v>
      </c>
      <c r="P453">
        <f t="shared" si="66"/>
        <v>2020</v>
      </c>
      <c r="Q453">
        <f t="shared" si="67"/>
        <v>28.02</v>
      </c>
      <c r="R453" t="str">
        <f t="shared" si="70"/>
        <v>Aer Lingus</v>
      </c>
      <c r="S453">
        <f t="shared" si="68"/>
        <v>171</v>
      </c>
      <c r="T453" t="str">
        <f t="shared" si="69"/>
        <v>London</v>
      </c>
      <c r="U453" t="str">
        <f t="shared" si="71"/>
        <v>London</v>
      </c>
    </row>
    <row r="454" spans="1:21" x14ac:dyDescent="0.35">
      <c r="A454" t="s">
        <v>12</v>
      </c>
      <c r="B454" t="s">
        <v>111</v>
      </c>
      <c r="C454" t="s">
        <v>14</v>
      </c>
      <c r="D454" t="s">
        <v>239</v>
      </c>
      <c r="E454" s="1">
        <v>43615.625</v>
      </c>
      <c r="F454" t="s">
        <v>16</v>
      </c>
      <c r="G454" t="s">
        <v>501</v>
      </c>
      <c r="H454">
        <v>22</v>
      </c>
      <c r="I454" t="s">
        <v>46</v>
      </c>
      <c r="J454" s="2">
        <v>43615</v>
      </c>
      <c r="K454" s="3">
        <v>0.625</v>
      </c>
      <c r="L454" s="3">
        <f t="shared" si="63"/>
        <v>0.625</v>
      </c>
      <c r="M454" s="3">
        <v>0.64027777777777783</v>
      </c>
      <c r="N454" t="str">
        <f t="shared" si="64"/>
        <v>Yes</v>
      </c>
      <c r="O454">
        <f t="shared" si="65"/>
        <v>566</v>
      </c>
      <c r="P454">
        <f t="shared" si="66"/>
        <v>2020</v>
      </c>
      <c r="Q454">
        <f t="shared" si="67"/>
        <v>28.02</v>
      </c>
      <c r="R454" t="str">
        <f t="shared" si="70"/>
        <v>Aer Lingus</v>
      </c>
      <c r="S454">
        <f t="shared" si="68"/>
        <v>29</v>
      </c>
      <c r="T454" t="str">
        <f t="shared" si="69"/>
        <v>Tenerife</v>
      </c>
      <c r="U454" t="str">
        <f t="shared" si="71"/>
        <v>Other</v>
      </c>
    </row>
    <row r="455" spans="1:21" x14ac:dyDescent="0.35">
      <c r="A455" t="s">
        <v>22</v>
      </c>
      <c r="B455" t="s">
        <v>32</v>
      </c>
      <c r="C455" t="s">
        <v>240</v>
      </c>
      <c r="D455" t="s">
        <v>241</v>
      </c>
      <c r="E455" s="1">
        <v>43615.628472222219</v>
      </c>
      <c r="F455" t="s">
        <v>16</v>
      </c>
      <c r="G455" t="s">
        <v>501</v>
      </c>
      <c r="H455">
        <v>29</v>
      </c>
      <c r="I455" t="s">
        <v>46</v>
      </c>
      <c r="J455" s="2">
        <v>43615</v>
      </c>
      <c r="K455" s="3">
        <v>0.62847222222222221</v>
      </c>
      <c r="L455" s="3">
        <f t="shared" si="63"/>
        <v>0.63194444444444442</v>
      </c>
      <c r="M455" s="3">
        <v>0.64861111111111114</v>
      </c>
      <c r="N455" t="str">
        <f t="shared" si="64"/>
        <v>Yes</v>
      </c>
      <c r="O455">
        <f t="shared" si="65"/>
        <v>15</v>
      </c>
      <c r="P455">
        <f t="shared" si="66"/>
        <v>18</v>
      </c>
      <c r="Q455">
        <f t="shared" si="67"/>
        <v>83.33</v>
      </c>
      <c r="R455" t="str">
        <f t="shared" si="70"/>
        <v>Other</v>
      </c>
      <c r="S455">
        <f t="shared" si="68"/>
        <v>78</v>
      </c>
      <c r="T455" t="str">
        <f t="shared" si="69"/>
        <v>Barcelona</v>
      </c>
      <c r="U455" t="str">
        <f t="shared" si="71"/>
        <v>Barcelona</v>
      </c>
    </row>
    <row r="456" spans="1:21" x14ac:dyDescent="0.35">
      <c r="A456" t="s">
        <v>22</v>
      </c>
      <c r="B456" t="s">
        <v>119</v>
      </c>
      <c r="C456" t="s">
        <v>276</v>
      </c>
      <c r="D456" t="s">
        <v>277</v>
      </c>
      <c r="E456" s="1">
        <v>43615.635416666664</v>
      </c>
      <c r="F456" t="s">
        <v>16</v>
      </c>
      <c r="G456" t="s">
        <v>501</v>
      </c>
      <c r="H456">
        <v>11</v>
      </c>
      <c r="I456" t="s">
        <v>18</v>
      </c>
      <c r="J456" s="2">
        <v>43615</v>
      </c>
      <c r="K456" s="3">
        <v>0.63541666666666663</v>
      </c>
      <c r="L456" s="3">
        <f t="shared" si="63"/>
        <v>0.63888888888888884</v>
      </c>
      <c r="M456" s="3">
        <v>0.6430555555555556</v>
      </c>
      <c r="N456" t="str">
        <f t="shared" si="64"/>
        <v>No</v>
      </c>
      <c r="O456">
        <f t="shared" si="65"/>
        <v>5</v>
      </c>
      <c r="P456">
        <f t="shared" si="66"/>
        <v>23</v>
      </c>
      <c r="Q456">
        <f t="shared" si="67"/>
        <v>21.74</v>
      </c>
      <c r="R456" t="str">
        <f t="shared" si="70"/>
        <v>Other</v>
      </c>
      <c r="S456">
        <f t="shared" si="68"/>
        <v>43</v>
      </c>
      <c r="T456" t="str">
        <f t="shared" si="69"/>
        <v>Dusseldorf</v>
      </c>
      <c r="U456" t="str">
        <f t="shared" si="71"/>
        <v>Other</v>
      </c>
    </row>
    <row r="457" spans="1:21" x14ac:dyDescent="0.35">
      <c r="A457" t="s">
        <v>22</v>
      </c>
      <c r="B457" t="s">
        <v>93</v>
      </c>
      <c r="C457" t="s">
        <v>28</v>
      </c>
      <c r="D457" t="s">
        <v>250</v>
      </c>
      <c r="E457" s="1">
        <v>43615.559027777781</v>
      </c>
      <c r="F457" t="s">
        <v>16</v>
      </c>
      <c r="G457" t="s">
        <v>501</v>
      </c>
      <c r="H457">
        <v>45</v>
      </c>
      <c r="I457" t="s">
        <v>21</v>
      </c>
      <c r="J457" s="2">
        <v>43615</v>
      </c>
      <c r="K457" s="3">
        <v>0.55902777777777779</v>
      </c>
      <c r="L457" s="3">
        <f t="shared" si="63"/>
        <v>0.5625</v>
      </c>
      <c r="M457" s="3">
        <v>0.59027777777777779</v>
      </c>
      <c r="N457" t="str">
        <f t="shared" si="64"/>
        <v>Yes</v>
      </c>
      <c r="O457">
        <f t="shared" si="65"/>
        <v>520</v>
      </c>
      <c r="P457">
        <f t="shared" si="66"/>
        <v>1663</v>
      </c>
      <c r="Q457">
        <f t="shared" si="67"/>
        <v>31.27</v>
      </c>
      <c r="R457" t="str">
        <f t="shared" si="70"/>
        <v>Ryanair</v>
      </c>
      <c r="S457">
        <f t="shared" si="68"/>
        <v>125</v>
      </c>
      <c r="T457" t="str">
        <f t="shared" si="69"/>
        <v>Birmingham</v>
      </c>
      <c r="U457" t="str">
        <f t="shared" si="71"/>
        <v>Birmingham</v>
      </c>
    </row>
    <row r="458" spans="1:21" x14ac:dyDescent="0.35">
      <c r="A458" t="s">
        <v>12</v>
      </c>
      <c r="B458" t="s">
        <v>93</v>
      </c>
      <c r="C458" t="s">
        <v>14</v>
      </c>
      <c r="D458" t="s">
        <v>251</v>
      </c>
      <c r="E458" s="1">
        <v>43615.5625</v>
      </c>
      <c r="F458" t="s">
        <v>16</v>
      </c>
      <c r="G458" t="s">
        <v>501</v>
      </c>
      <c r="H458">
        <v>32</v>
      </c>
      <c r="I458" t="s">
        <v>21</v>
      </c>
      <c r="J458" s="2">
        <v>43615</v>
      </c>
      <c r="K458" s="3">
        <v>0.5625</v>
      </c>
      <c r="L458" s="3">
        <f t="shared" si="63"/>
        <v>0.5625</v>
      </c>
      <c r="M458" s="3">
        <v>0.58472222222222225</v>
      </c>
      <c r="N458" t="str">
        <f t="shared" si="64"/>
        <v>Yes</v>
      </c>
      <c r="O458">
        <f t="shared" si="65"/>
        <v>566</v>
      </c>
      <c r="P458">
        <f t="shared" si="66"/>
        <v>2020</v>
      </c>
      <c r="Q458">
        <f t="shared" si="67"/>
        <v>28.02</v>
      </c>
      <c r="R458" t="str">
        <f t="shared" si="70"/>
        <v>Aer Lingus</v>
      </c>
      <c r="S458">
        <f t="shared" si="68"/>
        <v>125</v>
      </c>
      <c r="T458" t="str">
        <f t="shared" si="69"/>
        <v>Birmingham</v>
      </c>
      <c r="U458" t="str">
        <f t="shared" si="71"/>
        <v>Birmingham</v>
      </c>
    </row>
    <row r="459" spans="1:21" x14ac:dyDescent="0.35">
      <c r="A459" t="s">
        <v>12</v>
      </c>
      <c r="B459" t="s">
        <v>254</v>
      </c>
      <c r="C459" t="s">
        <v>14</v>
      </c>
      <c r="D459" t="s">
        <v>255</v>
      </c>
      <c r="E459" s="1">
        <v>43615.565972222219</v>
      </c>
      <c r="F459" t="s">
        <v>16</v>
      </c>
      <c r="G459" t="s">
        <v>501</v>
      </c>
      <c r="H459">
        <v>20</v>
      </c>
      <c r="I459" t="s">
        <v>46</v>
      </c>
      <c r="J459" s="2">
        <v>43615</v>
      </c>
      <c r="K459" s="3">
        <v>0.56597222222222221</v>
      </c>
      <c r="L459" s="3">
        <f t="shared" si="63"/>
        <v>0.56944444444444442</v>
      </c>
      <c r="M459" s="3">
        <v>0.57986111111111105</v>
      </c>
      <c r="N459" t="str">
        <f t="shared" si="64"/>
        <v>No</v>
      </c>
      <c r="O459">
        <f t="shared" si="65"/>
        <v>566</v>
      </c>
      <c r="P459">
        <f t="shared" si="66"/>
        <v>2020</v>
      </c>
      <c r="Q459">
        <f t="shared" si="67"/>
        <v>28.02</v>
      </c>
      <c r="R459" t="str">
        <f t="shared" si="70"/>
        <v>Aer Lingus</v>
      </c>
      <c r="S459">
        <f t="shared" si="68"/>
        <v>37</v>
      </c>
      <c r="T459" t="str">
        <f t="shared" si="69"/>
        <v>Toronto YYZ</v>
      </c>
      <c r="U459" t="str">
        <f t="shared" si="71"/>
        <v>Other</v>
      </c>
    </row>
    <row r="460" spans="1:21" x14ac:dyDescent="0.35">
      <c r="A460" t="s">
        <v>12</v>
      </c>
      <c r="B460" t="s">
        <v>209</v>
      </c>
      <c r="C460" t="s">
        <v>252</v>
      </c>
      <c r="D460" t="s">
        <v>253</v>
      </c>
      <c r="E460" s="1">
        <v>43615.565972222219</v>
      </c>
      <c r="F460" t="s">
        <v>16</v>
      </c>
      <c r="G460" t="s">
        <v>501</v>
      </c>
      <c r="H460">
        <v>53</v>
      </c>
      <c r="I460" t="s">
        <v>21</v>
      </c>
      <c r="J460" s="2">
        <v>43615</v>
      </c>
      <c r="K460" s="3">
        <v>0.56597222222222221</v>
      </c>
      <c r="L460" s="3">
        <f t="shared" si="63"/>
        <v>0.56944444444444442</v>
      </c>
      <c r="M460" s="3">
        <v>0.60277777777777775</v>
      </c>
      <c r="N460" t="str">
        <f t="shared" si="64"/>
        <v>Yes</v>
      </c>
      <c r="O460">
        <f t="shared" si="65"/>
        <v>11</v>
      </c>
      <c r="P460">
        <f t="shared" si="66"/>
        <v>32</v>
      </c>
      <c r="Q460">
        <f t="shared" si="67"/>
        <v>34.380000000000003</v>
      </c>
      <c r="R460" t="str">
        <f t="shared" si="70"/>
        <v>Other</v>
      </c>
      <c r="S460">
        <f t="shared" si="68"/>
        <v>62</v>
      </c>
      <c r="T460" t="str">
        <f t="shared" si="69"/>
        <v>Chicago</v>
      </c>
      <c r="U460" t="str">
        <f t="shared" si="71"/>
        <v>Other</v>
      </c>
    </row>
    <row r="461" spans="1:21" x14ac:dyDescent="0.35">
      <c r="A461" t="s">
        <v>12</v>
      </c>
      <c r="B461" t="s">
        <v>36</v>
      </c>
      <c r="C461" t="s">
        <v>14</v>
      </c>
      <c r="D461" t="s">
        <v>259</v>
      </c>
      <c r="E461" s="1">
        <v>43615.569444444445</v>
      </c>
      <c r="F461" t="s">
        <v>16</v>
      </c>
      <c r="G461" t="s">
        <v>501</v>
      </c>
      <c r="H461">
        <v>32</v>
      </c>
      <c r="I461" t="s">
        <v>21</v>
      </c>
      <c r="J461" s="2">
        <v>43615</v>
      </c>
      <c r="K461" s="3">
        <v>0.56944444444444442</v>
      </c>
      <c r="L461" s="3">
        <f t="shared" si="63"/>
        <v>0.56944444444444442</v>
      </c>
      <c r="M461" s="3">
        <v>0.59166666666666667</v>
      </c>
      <c r="N461" t="str">
        <f t="shared" si="64"/>
        <v>Yes</v>
      </c>
      <c r="O461">
        <f t="shared" si="65"/>
        <v>566</v>
      </c>
      <c r="P461">
        <f t="shared" si="66"/>
        <v>2020</v>
      </c>
      <c r="Q461">
        <f t="shared" si="67"/>
        <v>28.02</v>
      </c>
      <c r="R461" t="str">
        <f t="shared" si="70"/>
        <v>Aer Lingus</v>
      </c>
      <c r="S461">
        <f t="shared" si="68"/>
        <v>121</v>
      </c>
      <c r="T461" t="str">
        <f t="shared" si="69"/>
        <v>Paris-CDG</v>
      </c>
      <c r="U461" t="str">
        <f t="shared" si="71"/>
        <v>Paris-CDG</v>
      </c>
    </row>
    <row r="462" spans="1:21" x14ac:dyDescent="0.35">
      <c r="A462" t="s">
        <v>12</v>
      </c>
      <c r="B462" t="s">
        <v>42</v>
      </c>
      <c r="C462" t="s">
        <v>14</v>
      </c>
      <c r="D462" t="s">
        <v>258</v>
      </c>
      <c r="E462" s="1">
        <v>43615.569444444445</v>
      </c>
      <c r="F462" t="s">
        <v>16</v>
      </c>
      <c r="G462" t="s">
        <v>501</v>
      </c>
      <c r="H462">
        <v>60</v>
      </c>
      <c r="I462" t="s">
        <v>21</v>
      </c>
      <c r="J462" s="2">
        <v>43615</v>
      </c>
      <c r="K462" s="3">
        <v>0.56944444444444442</v>
      </c>
      <c r="L462" s="3">
        <f t="shared" si="63"/>
        <v>0.56944444444444442</v>
      </c>
      <c r="M462" s="3">
        <v>0.61111111111111105</v>
      </c>
      <c r="N462" t="str">
        <f t="shared" si="64"/>
        <v>Yes</v>
      </c>
      <c r="O462">
        <f t="shared" si="65"/>
        <v>566</v>
      </c>
      <c r="P462">
        <f t="shared" si="66"/>
        <v>2020</v>
      </c>
      <c r="Q462">
        <f t="shared" si="67"/>
        <v>28.02</v>
      </c>
      <c r="R462" t="str">
        <f t="shared" si="70"/>
        <v>Aer Lingus</v>
      </c>
      <c r="S462">
        <f t="shared" si="68"/>
        <v>238</v>
      </c>
      <c r="T462" t="str">
        <f t="shared" si="69"/>
        <v>London</v>
      </c>
      <c r="U462" t="str">
        <f t="shared" si="71"/>
        <v>London</v>
      </c>
    </row>
    <row r="463" spans="1:21" x14ac:dyDescent="0.35">
      <c r="A463" t="s">
        <v>12</v>
      </c>
      <c r="B463" t="s">
        <v>156</v>
      </c>
      <c r="C463" t="s">
        <v>14</v>
      </c>
      <c r="D463" t="s">
        <v>260</v>
      </c>
      <c r="E463" s="1">
        <v>43615.576388888891</v>
      </c>
      <c r="F463" t="s">
        <v>16</v>
      </c>
      <c r="G463" t="s">
        <v>501</v>
      </c>
      <c r="H463">
        <v>98</v>
      </c>
      <c r="I463" t="s">
        <v>21</v>
      </c>
      <c r="J463" s="2">
        <v>43615</v>
      </c>
      <c r="K463" s="3">
        <v>0.57638888888888895</v>
      </c>
      <c r="L463" s="3">
        <f t="shared" si="63"/>
        <v>0.57638888888888884</v>
      </c>
      <c r="M463" s="3">
        <v>0.64444444444444449</v>
      </c>
      <c r="N463" t="str">
        <f t="shared" si="64"/>
        <v>Yes</v>
      </c>
      <c r="O463">
        <f t="shared" si="65"/>
        <v>566</v>
      </c>
      <c r="P463">
        <f t="shared" si="66"/>
        <v>2020</v>
      </c>
      <c r="Q463">
        <f t="shared" si="67"/>
        <v>28.02</v>
      </c>
      <c r="R463" t="str">
        <f t="shared" si="70"/>
        <v>Aer Lingus</v>
      </c>
      <c r="S463">
        <f t="shared" si="68"/>
        <v>25</v>
      </c>
      <c r="T463" t="str">
        <f t="shared" si="69"/>
        <v>Isle Of Man</v>
      </c>
      <c r="U463" t="str">
        <f t="shared" si="71"/>
        <v>Other</v>
      </c>
    </row>
    <row r="464" spans="1:21" x14ac:dyDescent="0.35">
      <c r="A464" t="s">
        <v>22</v>
      </c>
      <c r="B464" t="s">
        <v>52</v>
      </c>
      <c r="C464" t="s">
        <v>28</v>
      </c>
      <c r="D464" t="s">
        <v>262</v>
      </c>
      <c r="E464" s="1">
        <v>43615.576388888891</v>
      </c>
      <c r="F464" t="s">
        <v>16</v>
      </c>
      <c r="G464" t="s">
        <v>501</v>
      </c>
      <c r="H464">
        <v>20</v>
      </c>
      <c r="I464" t="s">
        <v>46</v>
      </c>
      <c r="J464" s="2">
        <v>43615</v>
      </c>
      <c r="K464" s="3">
        <v>0.57638888888888895</v>
      </c>
      <c r="L464" s="3">
        <f t="shared" si="63"/>
        <v>0.57638888888888884</v>
      </c>
      <c r="M464" s="3">
        <v>0.59027777777777779</v>
      </c>
      <c r="N464" t="str">
        <f t="shared" si="64"/>
        <v>No</v>
      </c>
      <c r="O464">
        <f t="shared" si="65"/>
        <v>520</v>
      </c>
      <c r="P464">
        <f t="shared" si="66"/>
        <v>1663</v>
      </c>
      <c r="Q464">
        <f t="shared" si="67"/>
        <v>31.27</v>
      </c>
      <c r="R464" t="str">
        <f t="shared" si="70"/>
        <v>Ryanair</v>
      </c>
      <c r="S464">
        <f t="shared" si="68"/>
        <v>138</v>
      </c>
      <c r="T464" t="str">
        <f t="shared" si="69"/>
        <v>Manchester</v>
      </c>
      <c r="U464" t="str">
        <f t="shared" si="71"/>
        <v>Manchester</v>
      </c>
    </row>
    <row r="465" spans="1:21" x14ac:dyDescent="0.35">
      <c r="A465" t="s">
        <v>12</v>
      </c>
      <c r="B465" t="s">
        <v>50</v>
      </c>
      <c r="C465" t="s">
        <v>14</v>
      </c>
      <c r="D465" t="s">
        <v>261</v>
      </c>
      <c r="E465" s="1">
        <v>43615.576388888891</v>
      </c>
      <c r="F465" t="s">
        <v>16</v>
      </c>
      <c r="G465" t="s">
        <v>501</v>
      </c>
      <c r="H465">
        <v>28</v>
      </c>
      <c r="I465" t="s">
        <v>46</v>
      </c>
      <c r="J465" s="2">
        <v>43615</v>
      </c>
      <c r="K465" s="3">
        <v>0.57638888888888895</v>
      </c>
      <c r="L465" s="3">
        <f t="shared" si="63"/>
        <v>0.57638888888888884</v>
      </c>
      <c r="M465" s="3">
        <v>0.59583333333333333</v>
      </c>
      <c r="N465" t="str">
        <f t="shared" si="64"/>
        <v>Yes</v>
      </c>
      <c r="O465">
        <f t="shared" si="65"/>
        <v>566</v>
      </c>
      <c r="P465">
        <f t="shared" si="66"/>
        <v>2020</v>
      </c>
      <c r="Q465">
        <f t="shared" si="67"/>
        <v>28.02</v>
      </c>
      <c r="R465" t="str">
        <f t="shared" si="70"/>
        <v>Aer Lingus</v>
      </c>
      <c r="S465">
        <f t="shared" si="68"/>
        <v>222</v>
      </c>
      <c r="T465" t="str">
        <f t="shared" si="69"/>
        <v>Amsterdam</v>
      </c>
      <c r="U465" t="str">
        <f t="shared" si="71"/>
        <v>Amsterdam</v>
      </c>
    </row>
    <row r="466" spans="1:21" x14ac:dyDescent="0.35">
      <c r="A466" t="s">
        <v>22</v>
      </c>
      <c r="B466" t="s">
        <v>299</v>
      </c>
      <c r="C466" t="s">
        <v>28</v>
      </c>
      <c r="D466" t="s">
        <v>543</v>
      </c>
      <c r="E466" s="1">
        <v>43615.579861111109</v>
      </c>
      <c r="F466" t="s">
        <v>16</v>
      </c>
      <c r="G466" t="s">
        <v>501</v>
      </c>
      <c r="H466">
        <v>48</v>
      </c>
      <c r="I466" t="s">
        <v>21</v>
      </c>
      <c r="J466" s="2">
        <v>43615</v>
      </c>
      <c r="K466" s="3">
        <v>0.57986111111111105</v>
      </c>
      <c r="L466" s="3">
        <f t="shared" si="63"/>
        <v>0.58333333333333326</v>
      </c>
      <c r="M466" s="3">
        <v>0.61319444444444449</v>
      </c>
      <c r="N466" t="str">
        <f t="shared" si="64"/>
        <v>Yes</v>
      </c>
      <c r="O466">
        <f t="shared" si="65"/>
        <v>520</v>
      </c>
      <c r="P466">
        <f t="shared" si="66"/>
        <v>1663</v>
      </c>
      <c r="Q466">
        <f t="shared" si="67"/>
        <v>31.27</v>
      </c>
      <c r="R466" t="str">
        <f t="shared" si="70"/>
        <v>Ryanair</v>
      </c>
      <c r="S466">
        <f t="shared" si="68"/>
        <v>20</v>
      </c>
      <c r="T466" t="str">
        <f t="shared" si="69"/>
        <v>Bordeaux</v>
      </c>
      <c r="U466" t="str">
        <f t="shared" si="71"/>
        <v>Other</v>
      </c>
    </row>
    <row r="467" spans="1:21" x14ac:dyDescent="0.35">
      <c r="A467" t="s">
        <v>22</v>
      </c>
      <c r="B467" t="s">
        <v>13</v>
      </c>
      <c r="C467" t="s">
        <v>28</v>
      </c>
      <c r="D467" t="s">
        <v>544</v>
      </c>
      <c r="E467" s="1">
        <v>43615.583333333336</v>
      </c>
      <c r="F467" t="s">
        <v>16</v>
      </c>
      <c r="G467" t="s">
        <v>501</v>
      </c>
      <c r="H467">
        <v>3</v>
      </c>
      <c r="I467" t="s">
        <v>26</v>
      </c>
      <c r="J467" s="2">
        <v>43615</v>
      </c>
      <c r="K467" s="3">
        <v>0.58333333333333337</v>
      </c>
      <c r="L467" s="3">
        <f t="shared" si="63"/>
        <v>0.58333333333333326</v>
      </c>
      <c r="M467" s="3">
        <v>0.5854166666666667</v>
      </c>
      <c r="N467" t="str">
        <f t="shared" si="64"/>
        <v>No</v>
      </c>
      <c r="O467">
        <f t="shared" si="65"/>
        <v>520</v>
      </c>
      <c r="P467">
        <f t="shared" si="66"/>
        <v>1663</v>
      </c>
      <c r="Q467">
        <f t="shared" si="67"/>
        <v>31.27</v>
      </c>
      <c r="R467" t="str">
        <f t="shared" si="70"/>
        <v>Ryanair</v>
      </c>
      <c r="S467">
        <f t="shared" si="68"/>
        <v>107</v>
      </c>
      <c r="T467" t="str">
        <f t="shared" si="69"/>
        <v>Glasgow</v>
      </c>
      <c r="U467" t="str">
        <f t="shared" si="71"/>
        <v>Glasgow</v>
      </c>
    </row>
    <row r="468" spans="1:21" x14ac:dyDescent="0.35">
      <c r="A468" t="s">
        <v>22</v>
      </c>
      <c r="B468" t="s">
        <v>424</v>
      </c>
      <c r="C468" t="s">
        <v>28</v>
      </c>
      <c r="D468" t="s">
        <v>545</v>
      </c>
      <c r="E468" s="1">
        <v>43615.583333333336</v>
      </c>
      <c r="F468" t="s">
        <v>16</v>
      </c>
      <c r="G468" t="s">
        <v>501</v>
      </c>
      <c r="H468">
        <v>2</v>
      </c>
      <c r="I468" t="s">
        <v>26</v>
      </c>
      <c r="J468" s="2">
        <v>43615</v>
      </c>
      <c r="K468" s="3">
        <v>0.58333333333333337</v>
      </c>
      <c r="L468" s="3">
        <f t="shared" si="63"/>
        <v>0.58333333333333326</v>
      </c>
      <c r="M468" s="3">
        <v>0.58472222222222225</v>
      </c>
      <c r="N468" t="str">
        <f t="shared" si="64"/>
        <v>No</v>
      </c>
      <c r="O468">
        <f t="shared" si="65"/>
        <v>520</v>
      </c>
      <c r="P468">
        <f t="shared" si="66"/>
        <v>1663</v>
      </c>
      <c r="Q468">
        <f t="shared" si="67"/>
        <v>31.27</v>
      </c>
      <c r="R468" t="str">
        <f t="shared" si="70"/>
        <v>Ryanair</v>
      </c>
      <c r="S468">
        <f t="shared" si="68"/>
        <v>24</v>
      </c>
      <c r="T468" t="str">
        <f t="shared" si="69"/>
        <v>Venice</v>
      </c>
      <c r="U468" t="str">
        <f t="shared" si="71"/>
        <v>Other</v>
      </c>
    </row>
    <row r="469" spans="1:21" x14ac:dyDescent="0.35">
      <c r="A469" t="s">
        <v>12</v>
      </c>
      <c r="B469" t="s">
        <v>73</v>
      </c>
      <c r="C469" t="s">
        <v>14</v>
      </c>
      <c r="D469" t="s">
        <v>270</v>
      </c>
      <c r="E469" s="1">
        <v>43615.583333333336</v>
      </c>
      <c r="F469" t="s">
        <v>16</v>
      </c>
      <c r="G469" t="s">
        <v>501</v>
      </c>
      <c r="H469">
        <v>140</v>
      </c>
      <c r="I469" t="s">
        <v>21</v>
      </c>
      <c r="J469" s="2">
        <v>43615</v>
      </c>
      <c r="K469" s="3">
        <v>0.58333333333333337</v>
      </c>
      <c r="L469" s="3">
        <f t="shared" si="63"/>
        <v>0.58333333333333326</v>
      </c>
      <c r="M469" s="3">
        <v>0.68055555555555547</v>
      </c>
      <c r="N469" t="str">
        <f t="shared" si="64"/>
        <v>Yes</v>
      </c>
      <c r="O469">
        <f t="shared" si="65"/>
        <v>566</v>
      </c>
      <c r="P469">
        <f t="shared" si="66"/>
        <v>2020</v>
      </c>
      <c r="Q469">
        <f t="shared" si="67"/>
        <v>28.02</v>
      </c>
      <c r="R469" t="str">
        <f t="shared" si="70"/>
        <v>Aer Lingus</v>
      </c>
      <c r="S469">
        <f t="shared" si="68"/>
        <v>82</v>
      </c>
      <c r="T469" t="str">
        <f t="shared" si="69"/>
        <v>Bristol</v>
      </c>
      <c r="U469" t="str">
        <f t="shared" si="71"/>
        <v>Bristol</v>
      </c>
    </row>
    <row r="470" spans="1:21" x14ac:dyDescent="0.35">
      <c r="A470" t="s">
        <v>22</v>
      </c>
      <c r="B470" t="s">
        <v>473</v>
      </c>
      <c r="C470" t="s">
        <v>28</v>
      </c>
      <c r="D470" t="s">
        <v>474</v>
      </c>
      <c r="E470" s="1">
        <v>43615.590277777781</v>
      </c>
      <c r="F470" t="s">
        <v>16</v>
      </c>
      <c r="G470" t="s">
        <v>501</v>
      </c>
      <c r="H470">
        <v>20</v>
      </c>
      <c r="I470" t="s">
        <v>46</v>
      </c>
      <c r="J470" s="2">
        <v>43615</v>
      </c>
      <c r="K470" s="3">
        <v>0.59027777777777779</v>
      </c>
      <c r="L470" s="3">
        <f t="shared" si="63"/>
        <v>0.59027777777777779</v>
      </c>
      <c r="M470" s="3">
        <v>0.60416666666666663</v>
      </c>
      <c r="N470" t="str">
        <f t="shared" si="64"/>
        <v>No</v>
      </c>
      <c r="O470">
        <f t="shared" si="65"/>
        <v>520</v>
      </c>
      <c r="P470">
        <f t="shared" si="66"/>
        <v>1663</v>
      </c>
      <c r="Q470">
        <f t="shared" si="67"/>
        <v>31.27</v>
      </c>
      <c r="R470" t="str">
        <f t="shared" si="70"/>
        <v>Ryanair</v>
      </c>
      <c r="S470">
        <f t="shared" si="68"/>
        <v>13</v>
      </c>
      <c r="T470" t="str">
        <f t="shared" si="69"/>
        <v>Poznan</v>
      </c>
      <c r="U470" t="str">
        <f t="shared" si="71"/>
        <v>Other</v>
      </c>
    </row>
    <row r="471" spans="1:21" x14ac:dyDescent="0.35">
      <c r="A471" t="s">
        <v>22</v>
      </c>
      <c r="B471" t="s">
        <v>36</v>
      </c>
      <c r="C471" t="s">
        <v>177</v>
      </c>
      <c r="D471" t="s">
        <v>271</v>
      </c>
      <c r="E471" s="1">
        <v>43615.590277777781</v>
      </c>
      <c r="F471" t="s">
        <v>16</v>
      </c>
      <c r="G471" t="s">
        <v>501</v>
      </c>
      <c r="H471">
        <v>30</v>
      </c>
      <c r="I471" t="s">
        <v>21</v>
      </c>
      <c r="J471" s="2">
        <v>43615</v>
      </c>
      <c r="K471" s="3">
        <v>0.59027777777777779</v>
      </c>
      <c r="L471" s="3">
        <f t="shared" si="63"/>
        <v>0.59027777777777779</v>
      </c>
      <c r="M471" s="3">
        <v>0.61111111111111105</v>
      </c>
      <c r="N471" t="str">
        <f t="shared" si="64"/>
        <v>Yes</v>
      </c>
      <c r="O471">
        <f t="shared" si="65"/>
        <v>12</v>
      </c>
      <c r="P471">
        <f t="shared" si="66"/>
        <v>59</v>
      </c>
      <c r="Q471">
        <f t="shared" si="67"/>
        <v>20.34</v>
      </c>
      <c r="R471" t="str">
        <f t="shared" si="70"/>
        <v>Other</v>
      </c>
      <c r="S471">
        <f t="shared" si="68"/>
        <v>121</v>
      </c>
      <c r="T471" t="str">
        <f t="shared" si="69"/>
        <v>Paris-CDG</v>
      </c>
      <c r="U471" t="str">
        <f t="shared" si="71"/>
        <v>Paris-CDG</v>
      </c>
    </row>
    <row r="472" spans="1:21" x14ac:dyDescent="0.35">
      <c r="A472" t="s">
        <v>22</v>
      </c>
      <c r="B472" t="s">
        <v>546</v>
      </c>
      <c r="C472" t="s">
        <v>28</v>
      </c>
      <c r="D472" t="s">
        <v>547</v>
      </c>
      <c r="E472" s="1">
        <v>43615.513888888891</v>
      </c>
      <c r="F472" t="s">
        <v>16</v>
      </c>
      <c r="G472" t="s">
        <v>501</v>
      </c>
      <c r="H472">
        <v>17</v>
      </c>
      <c r="I472" t="s">
        <v>18</v>
      </c>
      <c r="J472" s="2">
        <v>43615</v>
      </c>
      <c r="K472" s="3">
        <v>0.51388888888888895</v>
      </c>
      <c r="L472" s="3">
        <f t="shared" si="63"/>
        <v>0.51388888888888884</v>
      </c>
      <c r="M472" s="3">
        <v>0.52569444444444446</v>
      </c>
      <c r="N472" t="str">
        <f t="shared" si="64"/>
        <v>No</v>
      </c>
      <c r="O472">
        <f t="shared" si="65"/>
        <v>520</v>
      </c>
      <c r="P472">
        <f t="shared" si="66"/>
        <v>1663</v>
      </c>
      <c r="Q472">
        <f t="shared" si="67"/>
        <v>31.27</v>
      </c>
      <c r="R472" t="str">
        <f t="shared" si="70"/>
        <v>Ryanair</v>
      </c>
      <c r="S472">
        <f t="shared" si="68"/>
        <v>11</v>
      </c>
      <c r="T472" t="str">
        <f t="shared" si="69"/>
        <v>Stuttgart</v>
      </c>
      <c r="U472" t="str">
        <f t="shared" si="71"/>
        <v>Other</v>
      </c>
    </row>
    <row r="473" spans="1:21" x14ac:dyDescent="0.35">
      <c r="A473" t="s">
        <v>12</v>
      </c>
      <c r="B473" t="s">
        <v>278</v>
      </c>
      <c r="C473" t="s">
        <v>279</v>
      </c>
      <c r="D473" t="s">
        <v>280</v>
      </c>
      <c r="E473" s="1">
        <v>43615.513888888891</v>
      </c>
      <c r="F473" t="s">
        <v>16</v>
      </c>
      <c r="G473" t="s">
        <v>501</v>
      </c>
      <c r="H473">
        <v>8</v>
      </c>
      <c r="I473" t="s">
        <v>26</v>
      </c>
      <c r="J473" s="2">
        <v>43615</v>
      </c>
      <c r="K473" s="3">
        <v>0.51388888888888895</v>
      </c>
      <c r="L473" s="3">
        <f t="shared" si="63"/>
        <v>0.51388888888888884</v>
      </c>
      <c r="M473" s="3">
        <v>0.51944444444444449</v>
      </c>
      <c r="N473" t="str">
        <f t="shared" si="64"/>
        <v>No</v>
      </c>
      <c r="O473">
        <f t="shared" si="65"/>
        <v>17</v>
      </c>
      <c r="P473">
        <f t="shared" si="66"/>
        <v>43</v>
      </c>
      <c r="Q473">
        <f t="shared" si="67"/>
        <v>39.53</v>
      </c>
      <c r="R473" t="str">
        <f t="shared" si="70"/>
        <v>Other</v>
      </c>
      <c r="S473">
        <f t="shared" si="68"/>
        <v>17</v>
      </c>
      <c r="T473" t="str">
        <f t="shared" si="69"/>
        <v>Atlanta</v>
      </c>
      <c r="U473" t="str">
        <f t="shared" si="71"/>
        <v>Other</v>
      </c>
    </row>
    <row r="474" spans="1:21" x14ac:dyDescent="0.35">
      <c r="A474" t="s">
        <v>22</v>
      </c>
      <c r="B474" t="s">
        <v>254</v>
      </c>
      <c r="C474" t="s">
        <v>286</v>
      </c>
      <c r="D474" t="s">
        <v>287</v>
      </c>
      <c r="E474" s="1">
        <v>43615.517361111109</v>
      </c>
      <c r="F474" t="s">
        <v>16</v>
      </c>
      <c r="G474" t="s">
        <v>501</v>
      </c>
      <c r="H474">
        <v>10</v>
      </c>
      <c r="I474" t="s">
        <v>18</v>
      </c>
      <c r="J474" s="2">
        <v>43615</v>
      </c>
      <c r="K474" s="3">
        <v>0.51736111111111105</v>
      </c>
      <c r="L474" s="3">
        <f t="shared" si="63"/>
        <v>0.52083333333333326</v>
      </c>
      <c r="M474" s="3">
        <v>0.52430555555555558</v>
      </c>
      <c r="N474" t="str">
        <f t="shared" si="64"/>
        <v>No</v>
      </c>
      <c r="O474">
        <f t="shared" si="65"/>
        <v>10</v>
      </c>
      <c r="P474">
        <f t="shared" si="66"/>
        <v>22</v>
      </c>
      <c r="Q474">
        <f t="shared" si="67"/>
        <v>45.45</v>
      </c>
      <c r="R474" t="str">
        <f t="shared" si="70"/>
        <v>Other</v>
      </c>
      <c r="S474">
        <f t="shared" si="68"/>
        <v>37</v>
      </c>
      <c r="T474" t="str">
        <f t="shared" si="69"/>
        <v>Toronto YYZ</v>
      </c>
      <c r="U474" t="str">
        <f t="shared" si="71"/>
        <v>Other</v>
      </c>
    </row>
    <row r="475" spans="1:21" x14ac:dyDescent="0.35">
      <c r="A475" t="s">
        <v>22</v>
      </c>
      <c r="B475" t="s">
        <v>32</v>
      </c>
      <c r="C475" t="s">
        <v>28</v>
      </c>
      <c r="D475" t="s">
        <v>47</v>
      </c>
      <c r="E475" s="1">
        <v>43615.520833333336</v>
      </c>
      <c r="F475" t="s">
        <v>16</v>
      </c>
      <c r="G475" t="s">
        <v>501</v>
      </c>
      <c r="H475">
        <v>7</v>
      </c>
      <c r="I475" t="s">
        <v>26</v>
      </c>
      <c r="J475" s="2">
        <v>43615</v>
      </c>
      <c r="K475" s="3">
        <v>0.52083333333333337</v>
      </c>
      <c r="L475" s="3">
        <f t="shared" si="63"/>
        <v>0.52083333333333326</v>
      </c>
      <c r="M475" s="3">
        <v>0.52569444444444446</v>
      </c>
      <c r="N475" t="str">
        <f t="shared" si="64"/>
        <v>No</v>
      </c>
      <c r="O475">
        <f t="shared" si="65"/>
        <v>520</v>
      </c>
      <c r="P475">
        <f t="shared" si="66"/>
        <v>1663</v>
      </c>
      <c r="Q475">
        <f t="shared" si="67"/>
        <v>31.27</v>
      </c>
      <c r="R475" t="str">
        <f t="shared" si="70"/>
        <v>Ryanair</v>
      </c>
      <c r="S475">
        <f t="shared" si="68"/>
        <v>78</v>
      </c>
      <c r="T475" t="str">
        <f t="shared" si="69"/>
        <v>Barcelona</v>
      </c>
      <c r="U475" t="str">
        <f t="shared" si="71"/>
        <v>Barcelona</v>
      </c>
    </row>
    <row r="476" spans="1:21" x14ac:dyDescent="0.35">
      <c r="A476" t="s">
        <v>12</v>
      </c>
      <c r="B476" t="s">
        <v>267</v>
      </c>
      <c r="C476" t="s">
        <v>14</v>
      </c>
      <c r="D476" t="s">
        <v>293</v>
      </c>
      <c r="E476" s="1">
        <v>43615.524305555555</v>
      </c>
      <c r="F476" t="s">
        <v>16</v>
      </c>
      <c r="G476" t="s">
        <v>501</v>
      </c>
      <c r="H476">
        <v>7</v>
      </c>
      <c r="I476" t="s">
        <v>26</v>
      </c>
      <c r="J476" s="2">
        <v>43615</v>
      </c>
      <c r="K476" s="3">
        <v>0.52430555555555558</v>
      </c>
      <c r="L476" s="3">
        <f t="shared" si="63"/>
        <v>0.52777777777777779</v>
      </c>
      <c r="M476" s="3">
        <v>0.52916666666666667</v>
      </c>
      <c r="N476" t="str">
        <f t="shared" si="64"/>
        <v>No</v>
      </c>
      <c r="O476">
        <f t="shared" si="65"/>
        <v>566</v>
      </c>
      <c r="P476">
        <f t="shared" si="66"/>
        <v>2020</v>
      </c>
      <c r="Q476">
        <f t="shared" si="67"/>
        <v>28.02</v>
      </c>
      <c r="R476" t="str">
        <f t="shared" si="70"/>
        <v>Aer Lingus</v>
      </c>
      <c r="S476">
        <f t="shared" si="68"/>
        <v>34</v>
      </c>
      <c r="T476" t="str">
        <f t="shared" si="69"/>
        <v>Washington</v>
      </c>
      <c r="U476" t="str">
        <f t="shared" si="71"/>
        <v>Other</v>
      </c>
    </row>
    <row r="477" spans="1:21" x14ac:dyDescent="0.35">
      <c r="A477" t="s">
        <v>12</v>
      </c>
      <c r="B477" t="s">
        <v>290</v>
      </c>
      <c r="C477" t="s">
        <v>14</v>
      </c>
      <c r="D477" t="s">
        <v>291</v>
      </c>
      <c r="E477" s="1">
        <v>43615.524305555555</v>
      </c>
      <c r="F477" t="s">
        <v>16</v>
      </c>
      <c r="G477" t="s">
        <v>501</v>
      </c>
      <c r="H477">
        <v>12</v>
      </c>
      <c r="I477" t="s">
        <v>18</v>
      </c>
      <c r="J477" s="2">
        <v>43615</v>
      </c>
      <c r="K477" s="3">
        <v>0.52430555555555558</v>
      </c>
      <c r="L477" s="3">
        <f t="shared" si="63"/>
        <v>0.52777777777777779</v>
      </c>
      <c r="M477" s="3">
        <v>0.53263888888888888</v>
      </c>
      <c r="N477" t="str">
        <f t="shared" si="64"/>
        <v>No</v>
      </c>
      <c r="O477">
        <f t="shared" si="65"/>
        <v>566</v>
      </c>
      <c r="P477">
        <f t="shared" si="66"/>
        <v>2020</v>
      </c>
      <c r="Q477">
        <f t="shared" si="67"/>
        <v>28.02</v>
      </c>
      <c r="R477" t="str">
        <f t="shared" si="70"/>
        <v>Aer Lingus</v>
      </c>
      <c r="S477">
        <f t="shared" si="68"/>
        <v>16</v>
      </c>
      <c r="T477" t="str">
        <f t="shared" si="69"/>
        <v>San Francisco</v>
      </c>
      <c r="U477" t="str">
        <f t="shared" si="71"/>
        <v>Other</v>
      </c>
    </row>
    <row r="478" spans="1:21" x14ac:dyDescent="0.35">
      <c r="A478" t="s">
        <v>22</v>
      </c>
      <c r="B478" t="s">
        <v>101</v>
      </c>
      <c r="C478" t="s">
        <v>28</v>
      </c>
      <c r="D478" t="s">
        <v>292</v>
      </c>
      <c r="E478" s="1">
        <v>43615.524305555555</v>
      </c>
      <c r="F478" t="s">
        <v>16</v>
      </c>
      <c r="G478" t="s">
        <v>501</v>
      </c>
      <c r="H478">
        <v>78</v>
      </c>
      <c r="I478" t="s">
        <v>21</v>
      </c>
      <c r="J478" s="2">
        <v>43615</v>
      </c>
      <c r="K478" s="3">
        <v>0.52430555555555558</v>
      </c>
      <c r="L478" s="3">
        <f t="shared" si="63"/>
        <v>0.52777777777777779</v>
      </c>
      <c r="M478" s="3">
        <v>0.57847222222222217</v>
      </c>
      <c r="N478" t="str">
        <f t="shared" si="64"/>
        <v>Yes</v>
      </c>
      <c r="O478">
        <f t="shared" si="65"/>
        <v>520</v>
      </c>
      <c r="P478">
        <f t="shared" si="66"/>
        <v>1663</v>
      </c>
      <c r="Q478">
        <f t="shared" si="67"/>
        <v>31.27</v>
      </c>
      <c r="R478" t="str">
        <f t="shared" si="70"/>
        <v>Ryanair</v>
      </c>
      <c r="S478">
        <f t="shared" si="68"/>
        <v>158</v>
      </c>
      <c r="T478" t="str">
        <f t="shared" si="69"/>
        <v>Edinburgh</v>
      </c>
      <c r="U478" t="str">
        <f t="shared" si="71"/>
        <v>Edinburgh</v>
      </c>
    </row>
    <row r="479" spans="1:21" x14ac:dyDescent="0.35">
      <c r="A479" t="s">
        <v>22</v>
      </c>
      <c r="B479" t="s">
        <v>90</v>
      </c>
      <c r="C479" t="s">
        <v>509</v>
      </c>
      <c r="D479" t="s">
        <v>548</v>
      </c>
      <c r="E479" s="1">
        <v>43615.524305555555</v>
      </c>
      <c r="F479" t="s">
        <v>16</v>
      </c>
      <c r="G479" t="s">
        <v>501</v>
      </c>
      <c r="H479">
        <v>13</v>
      </c>
      <c r="I479" t="s">
        <v>18</v>
      </c>
      <c r="J479" s="2">
        <v>43615</v>
      </c>
      <c r="K479" s="3">
        <v>0.52430555555555558</v>
      </c>
      <c r="L479" s="3">
        <f t="shared" si="63"/>
        <v>0.52777777777777779</v>
      </c>
      <c r="M479" s="3">
        <v>0.53333333333333333</v>
      </c>
      <c r="N479" t="str">
        <f t="shared" si="64"/>
        <v>No</v>
      </c>
      <c r="O479">
        <f t="shared" si="65"/>
        <v>4</v>
      </c>
      <c r="P479">
        <f t="shared" si="66"/>
        <v>35</v>
      </c>
      <c r="Q479">
        <f t="shared" si="67"/>
        <v>11.43</v>
      </c>
      <c r="R479" t="str">
        <f t="shared" si="70"/>
        <v>Other</v>
      </c>
      <c r="S479">
        <f t="shared" si="68"/>
        <v>21</v>
      </c>
      <c r="T479" t="str">
        <f t="shared" si="69"/>
        <v>Oslo</v>
      </c>
      <c r="U479" t="str">
        <f t="shared" si="71"/>
        <v>Other</v>
      </c>
    </row>
    <row r="480" spans="1:21" x14ac:dyDescent="0.35">
      <c r="A480" t="s">
        <v>22</v>
      </c>
      <c r="B480" t="s">
        <v>288</v>
      </c>
      <c r="C480" t="s">
        <v>28</v>
      </c>
      <c r="D480" t="s">
        <v>549</v>
      </c>
      <c r="E480" s="1">
        <v>43615.527777777781</v>
      </c>
      <c r="F480" t="s">
        <v>16</v>
      </c>
      <c r="G480" t="s">
        <v>501</v>
      </c>
      <c r="H480">
        <v>61</v>
      </c>
      <c r="I480" t="s">
        <v>21</v>
      </c>
      <c r="J480" s="2">
        <v>43615</v>
      </c>
      <c r="K480" s="3">
        <v>0.52777777777777779</v>
      </c>
      <c r="L480" s="3">
        <f t="shared" si="63"/>
        <v>0.52777777777777779</v>
      </c>
      <c r="M480" s="3">
        <v>0.57013888888888886</v>
      </c>
      <c r="N480" t="str">
        <f t="shared" si="64"/>
        <v>Yes</v>
      </c>
      <c r="O480">
        <f t="shared" si="65"/>
        <v>520</v>
      </c>
      <c r="P480">
        <f t="shared" si="66"/>
        <v>1663</v>
      </c>
      <c r="Q480">
        <f t="shared" si="67"/>
        <v>31.27</v>
      </c>
      <c r="R480" t="str">
        <f t="shared" si="70"/>
        <v>Ryanair</v>
      </c>
      <c r="S480">
        <f t="shared" si="68"/>
        <v>27</v>
      </c>
      <c r="T480" t="str">
        <f t="shared" si="69"/>
        <v>Cologne/Bonn</v>
      </c>
      <c r="U480" t="str">
        <f t="shared" si="71"/>
        <v>Other</v>
      </c>
    </row>
    <row r="481" spans="1:21" x14ac:dyDescent="0.35">
      <c r="A481" t="s">
        <v>12</v>
      </c>
      <c r="B481" t="s">
        <v>40</v>
      </c>
      <c r="C481" t="s">
        <v>14</v>
      </c>
      <c r="D481" t="s">
        <v>297</v>
      </c>
      <c r="E481" s="1">
        <v>43615.527777777781</v>
      </c>
      <c r="F481" t="s">
        <v>16</v>
      </c>
      <c r="G481" t="s">
        <v>501</v>
      </c>
      <c r="H481">
        <v>6</v>
      </c>
      <c r="I481" t="s">
        <v>26</v>
      </c>
      <c r="J481" s="2">
        <v>43615</v>
      </c>
      <c r="K481" s="3">
        <v>0.52777777777777779</v>
      </c>
      <c r="L481" s="3">
        <f t="shared" si="63"/>
        <v>0.52777777777777779</v>
      </c>
      <c r="M481" s="3">
        <v>0.53194444444444444</v>
      </c>
      <c r="N481" t="str">
        <f t="shared" si="64"/>
        <v>No</v>
      </c>
      <c r="O481">
        <f t="shared" si="65"/>
        <v>566</v>
      </c>
      <c r="P481">
        <f t="shared" si="66"/>
        <v>2020</v>
      </c>
      <c r="Q481">
        <f t="shared" si="67"/>
        <v>28.02</v>
      </c>
      <c r="R481" t="str">
        <f t="shared" si="70"/>
        <v>Aer Lingus</v>
      </c>
      <c r="S481">
        <f t="shared" si="68"/>
        <v>29</v>
      </c>
      <c r="T481" t="str">
        <f t="shared" si="69"/>
        <v>Kerry</v>
      </c>
      <c r="U481" t="str">
        <f t="shared" si="71"/>
        <v>Other</v>
      </c>
    </row>
    <row r="482" spans="1:21" x14ac:dyDescent="0.35">
      <c r="A482" t="s">
        <v>22</v>
      </c>
      <c r="B482" t="s">
        <v>320</v>
      </c>
      <c r="C482" t="s">
        <v>509</v>
      </c>
      <c r="D482" t="s">
        <v>550</v>
      </c>
      <c r="E482" s="1">
        <v>43615.527777777781</v>
      </c>
      <c r="F482" t="s">
        <v>16</v>
      </c>
      <c r="G482" t="s">
        <v>501</v>
      </c>
      <c r="H482">
        <v>13</v>
      </c>
      <c r="I482" t="s">
        <v>18</v>
      </c>
      <c r="J482" s="2">
        <v>43615</v>
      </c>
      <c r="K482" s="3">
        <v>0.52777777777777779</v>
      </c>
      <c r="L482" s="3">
        <f t="shared" si="63"/>
        <v>0.52777777777777779</v>
      </c>
      <c r="M482" s="3">
        <v>0.53680555555555554</v>
      </c>
      <c r="N482" t="str">
        <f t="shared" si="64"/>
        <v>No</v>
      </c>
      <c r="O482">
        <f t="shared" si="65"/>
        <v>4</v>
      </c>
      <c r="P482">
        <f t="shared" si="66"/>
        <v>35</v>
      </c>
      <c r="Q482">
        <f t="shared" si="67"/>
        <v>11.43</v>
      </c>
      <c r="R482" t="str">
        <f t="shared" si="70"/>
        <v>Other</v>
      </c>
      <c r="S482">
        <f t="shared" si="68"/>
        <v>37</v>
      </c>
      <c r="T482" t="str">
        <f t="shared" si="69"/>
        <v>Copenhagen</v>
      </c>
      <c r="U482" t="str">
        <f t="shared" si="71"/>
        <v>Other</v>
      </c>
    </row>
    <row r="483" spans="1:21" x14ac:dyDescent="0.35">
      <c r="A483" t="s">
        <v>22</v>
      </c>
      <c r="B483" t="s">
        <v>61</v>
      </c>
      <c r="C483" t="s">
        <v>28</v>
      </c>
      <c r="D483" t="s">
        <v>298</v>
      </c>
      <c r="E483" s="1">
        <v>43615.534722222219</v>
      </c>
      <c r="F483" t="s">
        <v>16</v>
      </c>
      <c r="G483" t="s">
        <v>501</v>
      </c>
      <c r="H483">
        <v>37</v>
      </c>
      <c r="I483" t="s">
        <v>21</v>
      </c>
      <c r="J483" s="2">
        <v>43615</v>
      </c>
      <c r="K483" s="3">
        <v>0.53472222222222221</v>
      </c>
      <c r="L483" s="3">
        <f t="shared" si="63"/>
        <v>0.53472222222222221</v>
      </c>
      <c r="M483" s="3">
        <v>0.56041666666666667</v>
      </c>
      <c r="N483" t="str">
        <f t="shared" si="64"/>
        <v>Yes</v>
      </c>
      <c r="O483">
        <f t="shared" si="65"/>
        <v>520</v>
      </c>
      <c r="P483">
        <f t="shared" si="66"/>
        <v>1663</v>
      </c>
      <c r="Q483">
        <f t="shared" si="67"/>
        <v>31.27</v>
      </c>
      <c r="R483" t="str">
        <f t="shared" si="70"/>
        <v>Ryanair</v>
      </c>
      <c r="S483">
        <f t="shared" si="68"/>
        <v>171</v>
      </c>
      <c r="T483" t="str">
        <f t="shared" si="69"/>
        <v>London</v>
      </c>
      <c r="U483" t="str">
        <f t="shared" si="71"/>
        <v>London</v>
      </c>
    </row>
    <row r="484" spans="1:21" x14ac:dyDescent="0.35">
      <c r="A484" t="s">
        <v>12</v>
      </c>
      <c r="B484" t="s">
        <v>299</v>
      </c>
      <c r="C484" t="s">
        <v>14</v>
      </c>
      <c r="D484" t="s">
        <v>300</v>
      </c>
      <c r="E484" s="1">
        <v>43615.538194444445</v>
      </c>
      <c r="F484" t="s">
        <v>16</v>
      </c>
      <c r="G484" t="s">
        <v>501</v>
      </c>
      <c r="H484">
        <v>24</v>
      </c>
      <c r="I484" t="s">
        <v>46</v>
      </c>
      <c r="J484" s="2">
        <v>43615</v>
      </c>
      <c r="K484" s="3">
        <v>0.53819444444444442</v>
      </c>
      <c r="L484" s="3">
        <f t="shared" si="63"/>
        <v>0.54166666666666663</v>
      </c>
      <c r="M484" s="3">
        <v>0.55486111111111114</v>
      </c>
      <c r="N484" t="str">
        <f t="shared" si="64"/>
        <v>Yes</v>
      </c>
      <c r="O484">
        <f t="shared" si="65"/>
        <v>566</v>
      </c>
      <c r="P484">
        <f t="shared" si="66"/>
        <v>2020</v>
      </c>
      <c r="Q484">
        <f t="shared" si="67"/>
        <v>28.02</v>
      </c>
      <c r="R484" t="str">
        <f t="shared" si="70"/>
        <v>Aer Lingus</v>
      </c>
      <c r="S484">
        <f t="shared" si="68"/>
        <v>20</v>
      </c>
      <c r="T484" t="str">
        <f t="shared" si="69"/>
        <v>Bordeaux</v>
      </c>
      <c r="U484" t="str">
        <f t="shared" si="71"/>
        <v>Other</v>
      </c>
    </row>
    <row r="485" spans="1:21" x14ac:dyDescent="0.35">
      <c r="A485" t="s">
        <v>12</v>
      </c>
      <c r="B485" t="s">
        <v>61</v>
      </c>
      <c r="C485" t="s">
        <v>14</v>
      </c>
      <c r="D485" t="s">
        <v>307</v>
      </c>
      <c r="E485" s="1">
        <v>43615.538194444445</v>
      </c>
      <c r="F485" t="s">
        <v>16</v>
      </c>
      <c r="G485" t="s">
        <v>501</v>
      </c>
      <c r="H485">
        <v>31</v>
      </c>
      <c r="I485" t="s">
        <v>21</v>
      </c>
      <c r="J485" s="2">
        <v>43615</v>
      </c>
      <c r="K485" s="3">
        <v>0.53819444444444442</v>
      </c>
      <c r="L485" s="3">
        <f t="shared" si="63"/>
        <v>0.54166666666666663</v>
      </c>
      <c r="M485" s="3">
        <v>0.55972222222222223</v>
      </c>
      <c r="N485" t="str">
        <f t="shared" si="64"/>
        <v>Yes</v>
      </c>
      <c r="O485">
        <f t="shared" si="65"/>
        <v>566</v>
      </c>
      <c r="P485">
        <f t="shared" si="66"/>
        <v>2020</v>
      </c>
      <c r="Q485">
        <f t="shared" si="67"/>
        <v>28.02</v>
      </c>
      <c r="R485" t="str">
        <f t="shared" si="70"/>
        <v>Aer Lingus</v>
      </c>
      <c r="S485">
        <f t="shared" si="68"/>
        <v>171</v>
      </c>
      <c r="T485" t="str">
        <f t="shared" si="69"/>
        <v>London</v>
      </c>
      <c r="U485" t="str">
        <f t="shared" si="71"/>
        <v>London</v>
      </c>
    </row>
    <row r="486" spans="1:21" x14ac:dyDescent="0.35">
      <c r="A486" t="s">
        <v>12</v>
      </c>
      <c r="B486" t="s">
        <v>90</v>
      </c>
      <c r="C486" t="s">
        <v>91</v>
      </c>
      <c r="D486" t="s">
        <v>92</v>
      </c>
      <c r="E486" s="1">
        <v>43615.538194444445</v>
      </c>
      <c r="F486" t="s">
        <v>16</v>
      </c>
      <c r="G486" t="s">
        <v>501</v>
      </c>
      <c r="H486">
        <v>39</v>
      </c>
      <c r="I486" t="s">
        <v>21</v>
      </c>
      <c r="J486" s="2">
        <v>43615</v>
      </c>
      <c r="K486" s="3">
        <v>0.53819444444444442</v>
      </c>
      <c r="L486" s="3">
        <f t="shared" si="63"/>
        <v>0.54166666666666663</v>
      </c>
      <c r="M486" s="3">
        <v>0.56527777777777777</v>
      </c>
      <c r="N486" t="str">
        <f t="shared" si="64"/>
        <v>Yes</v>
      </c>
      <c r="O486">
        <f t="shared" si="65"/>
        <v>18</v>
      </c>
      <c r="P486">
        <f t="shared" si="66"/>
        <v>61</v>
      </c>
      <c r="Q486">
        <f t="shared" si="67"/>
        <v>29.51</v>
      </c>
      <c r="R486" t="str">
        <f t="shared" si="70"/>
        <v>Other</v>
      </c>
      <c r="S486">
        <f t="shared" si="68"/>
        <v>21</v>
      </c>
      <c r="T486" t="str">
        <f t="shared" si="69"/>
        <v>Oslo</v>
      </c>
      <c r="U486" t="str">
        <f t="shared" si="71"/>
        <v>Other</v>
      </c>
    </row>
    <row r="487" spans="1:21" x14ac:dyDescent="0.35">
      <c r="A487" t="s">
        <v>12</v>
      </c>
      <c r="B487" t="s">
        <v>551</v>
      </c>
      <c r="C487" t="s">
        <v>14</v>
      </c>
      <c r="D487" t="s">
        <v>552</v>
      </c>
      <c r="E487" s="1">
        <v>43615.538194444445</v>
      </c>
      <c r="F487" t="s">
        <v>16</v>
      </c>
      <c r="G487" t="s">
        <v>501</v>
      </c>
      <c r="H487">
        <v>44</v>
      </c>
      <c r="I487" t="s">
        <v>21</v>
      </c>
      <c r="J487" s="2">
        <v>43615</v>
      </c>
      <c r="K487" s="3">
        <v>0.53819444444444442</v>
      </c>
      <c r="L487" s="3">
        <f t="shared" si="63"/>
        <v>0.54166666666666663</v>
      </c>
      <c r="M487" s="3">
        <v>0.56874999999999998</v>
      </c>
      <c r="N487" t="str">
        <f t="shared" si="64"/>
        <v>Yes</v>
      </c>
      <c r="O487">
        <f t="shared" si="65"/>
        <v>566</v>
      </c>
      <c r="P487">
        <f t="shared" si="66"/>
        <v>2020</v>
      </c>
      <c r="Q487">
        <f t="shared" si="67"/>
        <v>28.02</v>
      </c>
      <c r="R487" t="str">
        <f t="shared" si="70"/>
        <v>Aer Lingus</v>
      </c>
      <c r="S487">
        <f t="shared" si="68"/>
        <v>9</v>
      </c>
      <c r="T487" t="str">
        <f t="shared" si="69"/>
        <v>Verona</v>
      </c>
      <c r="U487" t="str">
        <f t="shared" si="71"/>
        <v>Other</v>
      </c>
    </row>
    <row r="488" spans="1:21" x14ac:dyDescent="0.35">
      <c r="A488" t="s">
        <v>12</v>
      </c>
      <c r="B488" t="s">
        <v>215</v>
      </c>
      <c r="C488" t="s">
        <v>14</v>
      </c>
      <c r="D488" t="s">
        <v>216</v>
      </c>
      <c r="E488" s="1">
        <v>43615.541666666664</v>
      </c>
      <c r="F488" t="s">
        <v>16</v>
      </c>
      <c r="G488" t="s">
        <v>501</v>
      </c>
      <c r="H488">
        <v>7</v>
      </c>
      <c r="I488" t="s">
        <v>26</v>
      </c>
      <c r="J488" s="2">
        <v>43615</v>
      </c>
      <c r="K488" s="3">
        <v>0.54166666666666663</v>
      </c>
      <c r="L488" s="3">
        <f t="shared" si="63"/>
        <v>0.54166666666666663</v>
      </c>
      <c r="M488" s="3">
        <v>0.54652777777777783</v>
      </c>
      <c r="N488" t="str">
        <f t="shared" si="64"/>
        <v>No</v>
      </c>
      <c r="O488">
        <f t="shared" si="65"/>
        <v>566</v>
      </c>
      <c r="P488">
        <f t="shared" si="66"/>
        <v>2020</v>
      </c>
      <c r="Q488">
        <f t="shared" si="67"/>
        <v>28.02</v>
      </c>
      <c r="R488" t="str">
        <f t="shared" si="70"/>
        <v>Aer Lingus</v>
      </c>
      <c r="S488">
        <f t="shared" si="68"/>
        <v>19</v>
      </c>
      <c r="T488" t="str">
        <f t="shared" si="69"/>
        <v>Bilbao</v>
      </c>
      <c r="U488" t="str">
        <f t="shared" si="71"/>
        <v>Other</v>
      </c>
    </row>
    <row r="489" spans="1:21" x14ac:dyDescent="0.35">
      <c r="A489" t="s">
        <v>12</v>
      </c>
      <c r="B489" t="s">
        <v>304</v>
      </c>
      <c r="C489" t="s">
        <v>14</v>
      </c>
      <c r="D489" t="s">
        <v>305</v>
      </c>
      <c r="E489" s="1">
        <v>43615.541666666664</v>
      </c>
      <c r="F489" t="s">
        <v>16</v>
      </c>
      <c r="G489" t="s">
        <v>501</v>
      </c>
      <c r="H489">
        <v>25</v>
      </c>
      <c r="I489" t="s">
        <v>46</v>
      </c>
      <c r="J489" s="2">
        <v>43615</v>
      </c>
      <c r="K489" s="3">
        <v>0.54166666666666663</v>
      </c>
      <c r="L489" s="3">
        <f t="shared" si="63"/>
        <v>0.54166666666666663</v>
      </c>
      <c r="M489" s="3">
        <v>0.55902777777777779</v>
      </c>
      <c r="N489" t="str">
        <f t="shared" si="64"/>
        <v>Yes</v>
      </c>
      <c r="O489">
        <f t="shared" si="65"/>
        <v>566</v>
      </c>
      <c r="P489">
        <f t="shared" si="66"/>
        <v>2020</v>
      </c>
      <c r="Q489">
        <f t="shared" si="67"/>
        <v>28.02</v>
      </c>
      <c r="R489" t="str">
        <f t="shared" si="70"/>
        <v>Aer Lingus</v>
      </c>
      <c r="S489">
        <f t="shared" si="68"/>
        <v>31</v>
      </c>
      <c r="T489" t="str">
        <f t="shared" si="69"/>
        <v>Newark</v>
      </c>
      <c r="U489" t="str">
        <f t="shared" si="71"/>
        <v>Other</v>
      </c>
    </row>
    <row r="490" spans="1:21" x14ac:dyDescent="0.35">
      <c r="A490" t="s">
        <v>22</v>
      </c>
      <c r="B490" t="s">
        <v>284</v>
      </c>
      <c r="C490" t="s">
        <v>28</v>
      </c>
      <c r="D490" t="s">
        <v>553</v>
      </c>
      <c r="E490" s="1">
        <v>43615.541666666664</v>
      </c>
      <c r="F490" t="s">
        <v>16</v>
      </c>
      <c r="G490" t="s">
        <v>501</v>
      </c>
      <c r="H490">
        <v>1</v>
      </c>
      <c r="I490" t="s">
        <v>26</v>
      </c>
      <c r="J490" s="2">
        <v>43615</v>
      </c>
      <c r="K490" s="3">
        <v>0.54166666666666663</v>
      </c>
      <c r="L490" s="3">
        <f t="shared" si="63"/>
        <v>0.54166666666666663</v>
      </c>
      <c r="M490" s="3">
        <v>0.54236111111111118</v>
      </c>
      <c r="N490" t="str">
        <f t="shared" si="64"/>
        <v>No</v>
      </c>
      <c r="O490">
        <f t="shared" si="65"/>
        <v>520</v>
      </c>
      <c r="P490">
        <f t="shared" si="66"/>
        <v>1663</v>
      </c>
      <c r="Q490">
        <f t="shared" si="67"/>
        <v>31.27</v>
      </c>
      <c r="R490" t="str">
        <f t="shared" si="70"/>
        <v>Ryanair</v>
      </c>
      <c r="S490">
        <f t="shared" si="68"/>
        <v>17</v>
      </c>
      <c r="T490" t="str">
        <f t="shared" si="69"/>
        <v>Nantes</v>
      </c>
      <c r="U490" t="str">
        <f t="shared" si="71"/>
        <v>Other</v>
      </c>
    </row>
    <row r="491" spans="1:21" x14ac:dyDescent="0.35">
      <c r="A491" t="s">
        <v>22</v>
      </c>
      <c r="B491" t="s">
        <v>142</v>
      </c>
      <c r="C491" t="s">
        <v>28</v>
      </c>
      <c r="D491" t="s">
        <v>306</v>
      </c>
      <c r="E491" s="1">
        <v>43615.545138888891</v>
      </c>
      <c r="F491" t="s">
        <v>16</v>
      </c>
      <c r="G491" t="s">
        <v>501</v>
      </c>
      <c r="H491">
        <v>29</v>
      </c>
      <c r="I491" t="s">
        <v>46</v>
      </c>
      <c r="J491" s="2">
        <v>43615</v>
      </c>
      <c r="K491" s="3">
        <v>0.54513888888888895</v>
      </c>
      <c r="L491" s="3">
        <f t="shared" si="63"/>
        <v>0.54861111111111105</v>
      </c>
      <c r="M491" s="3">
        <v>0.56527777777777777</v>
      </c>
      <c r="N491" t="str">
        <f t="shared" si="64"/>
        <v>Yes</v>
      </c>
      <c r="O491">
        <f t="shared" si="65"/>
        <v>520</v>
      </c>
      <c r="P491">
        <f t="shared" si="66"/>
        <v>1663</v>
      </c>
      <c r="Q491">
        <f t="shared" si="67"/>
        <v>31.27</v>
      </c>
      <c r="R491" t="str">
        <f t="shared" si="70"/>
        <v>Ryanair</v>
      </c>
      <c r="S491">
        <f t="shared" si="68"/>
        <v>67</v>
      </c>
      <c r="T491" t="str">
        <f t="shared" si="69"/>
        <v>Madrid</v>
      </c>
      <c r="U491" t="str">
        <f t="shared" si="71"/>
        <v>Other</v>
      </c>
    </row>
    <row r="492" spans="1:21" x14ac:dyDescent="0.35">
      <c r="A492" t="s">
        <v>12</v>
      </c>
      <c r="B492" t="s">
        <v>310</v>
      </c>
      <c r="C492" t="s">
        <v>14</v>
      </c>
      <c r="D492" t="s">
        <v>311</v>
      </c>
      <c r="E492" s="1">
        <v>43615.545138888891</v>
      </c>
      <c r="F492" t="s">
        <v>16</v>
      </c>
      <c r="G492" t="s">
        <v>501</v>
      </c>
      <c r="H492">
        <v>52</v>
      </c>
      <c r="I492" t="s">
        <v>21</v>
      </c>
      <c r="J492" s="2">
        <v>43615</v>
      </c>
      <c r="K492" s="3">
        <v>0.54513888888888895</v>
      </c>
      <c r="L492" s="3">
        <f t="shared" si="63"/>
        <v>0.54861111111111105</v>
      </c>
      <c r="M492" s="3">
        <v>0.58124999999999993</v>
      </c>
      <c r="N492" t="str">
        <f t="shared" si="64"/>
        <v>Yes</v>
      </c>
      <c r="O492">
        <f t="shared" si="65"/>
        <v>566</v>
      </c>
      <c r="P492">
        <f t="shared" si="66"/>
        <v>2020</v>
      </c>
      <c r="Q492">
        <f t="shared" si="67"/>
        <v>28.02</v>
      </c>
      <c r="R492" t="str">
        <f t="shared" si="70"/>
        <v>Aer Lingus</v>
      </c>
      <c r="S492">
        <f t="shared" si="68"/>
        <v>16</v>
      </c>
      <c r="T492" t="str">
        <f t="shared" si="69"/>
        <v>Santiago</v>
      </c>
      <c r="U492" t="str">
        <f t="shared" si="71"/>
        <v>Other</v>
      </c>
    </row>
    <row r="493" spans="1:21" x14ac:dyDescent="0.35">
      <c r="A493" t="s">
        <v>12</v>
      </c>
      <c r="B493" t="s">
        <v>326</v>
      </c>
      <c r="C493" t="s">
        <v>14</v>
      </c>
      <c r="D493" t="s">
        <v>327</v>
      </c>
      <c r="E493" s="1">
        <v>43615.548611111109</v>
      </c>
      <c r="F493" t="s">
        <v>16</v>
      </c>
      <c r="G493" t="s">
        <v>501</v>
      </c>
      <c r="H493">
        <v>14</v>
      </c>
      <c r="I493" t="s">
        <v>18</v>
      </c>
      <c r="J493" s="2">
        <v>43615</v>
      </c>
      <c r="K493" s="3">
        <v>0.54861111111111105</v>
      </c>
      <c r="L493" s="3">
        <f t="shared" si="63"/>
        <v>0.54861111111111105</v>
      </c>
      <c r="M493" s="3">
        <v>0.55833333333333335</v>
      </c>
      <c r="N493" t="str">
        <f t="shared" si="64"/>
        <v>No</v>
      </c>
      <c r="O493">
        <f t="shared" si="65"/>
        <v>566</v>
      </c>
      <c r="P493">
        <f t="shared" si="66"/>
        <v>2020</v>
      </c>
      <c r="Q493">
        <f t="shared" si="67"/>
        <v>28.02</v>
      </c>
      <c r="R493" t="str">
        <f t="shared" si="70"/>
        <v>Aer Lingus</v>
      </c>
      <c r="S493">
        <f t="shared" si="68"/>
        <v>19</v>
      </c>
      <c r="T493" t="str">
        <f t="shared" si="69"/>
        <v>Lyon-Saint Exupery</v>
      </c>
      <c r="U493" t="str">
        <f t="shared" si="71"/>
        <v>Other</v>
      </c>
    </row>
    <row r="494" spans="1:21" x14ac:dyDescent="0.35">
      <c r="A494" t="s">
        <v>22</v>
      </c>
      <c r="B494" t="s">
        <v>254</v>
      </c>
      <c r="C494" t="s">
        <v>554</v>
      </c>
      <c r="D494" t="s">
        <v>555</v>
      </c>
      <c r="E494" s="1">
        <v>43615.548611111109</v>
      </c>
      <c r="F494" t="s">
        <v>16</v>
      </c>
      <c r="G494" t="s">
        <v>501</v>
      </c>
      <c r="H494">
        <v>4</v>
      </c>
      <c r="I494" t="s">
        <v>26</v>
      </c>
      <c r="J494" s="2">
        <v>43615</v>
      </c>
      <c r="K494" s="3">
        <v>0.54861111111111105</v>
      </c>
      <c r="L494" s="3">
        <f t="shared" si="63"/>
        <v>0.54861111111111105</v>
      </c>
      <c r="M494" s="3">
        <v>0.55138888888888882</v>
      </c>
      <c r="N494" t="str">
        <f t="shared" si="64"/>
        <v>No</v>
      </c>
      <c r="O494">
        <f t="shared" si="65"/>
        <v>1</v>
      </c>
      <c r="P494">
        <f t="shared" si="66"/>
        <v>5</v>
      </c>
      <c r="Q494">
        <f t="shared" si="67"/>
        <v>20</v>
      </c>
      <c r="R494" t="str">
        <f t="shared" si="70"/>
        <v>Other</v>
      </c>
      <c r="S494">
        <f t="shared" si="68"/>
        <v>37</v>
      </c>
      <c r="T494" t="str">
        <f t="shared" si="69"/>
        <v>Toronto YYZ</v>
      </c>
      <c r="U494" t="str">
        <f t="shared" si="71"/>
        <v>Other</v>
      </c>
    </row>
    <row r="495" spans="1:21" x14ac:dyDescent="0.35">
      <c r="A495" t="s">
        <v>12</v>
      </c>
      <c r="B495" t="s">
        <v>308</v>
      </c>
      <c r="C495" t="s">
        <v>14</v>
      </c>
      <c r="D495" t="s">
        <v>309</v>
      </c>
      <c r="E495" s="1">
        <v>43615.548611111109</v>
      </c>
      <c r="F495" t="s">
        <v>16</v>
      </c>
      <c r="G495" t="s">
        <v>501</v>
      </c>
      <c r="H495">
        <v>38</v>
      </c>
      <c r="I495" t="s">
        <v>21</v>
      </c>
      <c r="J495" s="2">
        <v>43615</v>
      </c>
      <c r="K495" s="3">
        <v>0.54861111111111105</v>
      </c>
      <c r="L495" s="3">
        <f t="shared" si="63"/>
        <v>0.54861111111111105</v>
      </c>
      <c r="M495" s="3">
        <v>0.57500000000000007</v>
      </c>
      <c r="N495" t="str">
        <f t="shared" si="64"/>
        <v>Yes</v>
      </c>
      <c r="O495">
        <f t="shared" si="65"/>
        <v>566</v>
      </c>
      <c r="P495">
        <f t="shared" si="66"/>
        <v>2020</v>
      </c>
      <c r="Q495">
        <f t="shared" si="67"/>
        <v>28.02</v>
      </c>
      <c r="R495" t="str">
        <f t="shared" si="70"/>
        <v>Aer Lingus</v>
      </c>
      <c r="S495">
        <f t="shared" si="68"/>
        <v>27</v>
      </c>
      <c r="T495" t="str">
        <f t="shared" si="69"/>
        <v>Philadelphia</v>
      </c>
      <c r="U495" t="str">
        <f t="shared" si="71"/>
        <v>Other</v>
      </c>
    </row>
    <row r="496" spans="1:21" x14ac:dyDescent="0.35">
      <c r="A496" t="s">
        <v>12</v>
      </c>
      <c r="B496" t="s">
        <v>101</v>
      </c>
      <c r="C496" t="s">
        <v>14</v>
      </c>
      <c r="D496" t="s">
        <v>312</v>
      </c>
      <c r="E496" s="1">
        <v>43615.548611111109</v>
      </c>
      <c r="F496" t="s">
        <v>16</v>
      </c>
      <c r="G496" t="s">
        <v>501</v>
      </c>
      <c r="H496">
        <v>27</v>
      </c>
      <c r="I496" t="s">
        <v>46</v>
      </c>
      <c r="J496" s="2">
        <v>43615</v>
      </c>
      <c r="K496" s="3">
        <v>0.54861111111111105</v>
      </c>
      <c r="L496" s="3">
        <f t="shared" si="63"/>
        <v>0.54861111111111105</v>
      </c>
      <c r="M496" s="3">
        <v>0.56736111111111109</v>
      </c>
      <c r="N496" t="str">
        <f t="shared" si="64"/>
        <v>Yes</v>
      </c>
      <c r="O496">
        <f t="shared" si="65"/>
        <v>566</v>
      </c>
      <c r="P496">
        <f t="shared" si="66"/>
        <v>2020</v>
      </c>
      <c r="Q496">
        <f t="shared" si="67"/>
        <v>28.02</v>
      </c>
      <c r="R496" t="str">
        <f t="shared" si="70"/>
        <v>Aer Lingus</v>
      </c>
      <c r="S496">
        <f t="shared" si="68"/>
        <v>158</v>
      </c>
      <c r="T496" t="str">
        <f t="shared" si="69"/>
        <v>Edinburgh</v>
      </c>
      <c r="U496" t="str">
        <f t="shared" si="71"/>
        <v>Edinburgh</v>
      </c>
    </row>
    <row r="497" spans="1:21" x14ac:dyDescent="0.35">
      <c r="A497" t="s">
        <v>12</v>
      </c>
      <c r="B497" t="s">
        <v>139</v>
      </c>
      <c r="C497" t="s">
        <v>14</v>
      </c>
      <c r="D497" t="s">
        <v>314</v>
      </c>
      <c r="E497" s="1">
        <v>43615.552083333336</v>
      </c>
      <c r="F497" t="s">
        <v>16</v>
      </c>
      <c r="G497" t="s">
        <v>501</v>
      </c>
      <c r="H497">
        <v>25</v>
      </c>
      <c r="I497" t="s">
        <v>46</v>
      </c>
      <c r="J497" s="2">
        <v>43615</v>
      </c>
      <c r="K497" s="3">
        <v>0.55208333333333337</v>
      </c>
      <c r="L497" s="3">
        <f t="shared" si="63"/>
        <v>0.55555555555555558</v>
      </c>
      <c r="M497" s="3">
        <v>0.56944444444444442</v>
      </c>
      <c r="N497" t="str">
        <f t="shared" si="64"/>
        <v>Yes</v>
      </c>
      <c r="O497">
        <f t="shared" si="65"/>
        <v>566</v>
      </c>
      <c r="P497">
        <f t="shared" si="66"/>
        <v>2020</v>
      </c>
      <c r="Q497">
        <f t="shared" si="67"/>
        <v>28.02</v>
      </c>
      <c r="R497" t="str">
        <f t="shared" si="70"/>
        <v>Aer Lingus</v>
      </c>
      <c r="S497">
        <f t="shared" si="68"/>
        <v>154</v>
      </c>
      <c r="T497" t="str">
        <f t="shared" si="69"/>
        <v>London</v>
      </c>
      <c r="U497" t="str">
        <f t="shared" si="71"/>
        <v>London</v>
      </c>
    </row>
    <row r="498" spans="1:21" x14ac:dyDescent="0.35">
      <c r="A498" t="s">
        <v>12</v>
      </c>
      <c r="B498" t="s">
        <v>34</v>
      </c>
      <c r="C498" t="s">
        <v>14</v>
      </c>
      <c r="D498" t="s">
        <v>556</v>
      </c>
      <c r="E498" s="1">
        <v>43615.552083333336</v>
      </c>
      <c r="F498" t="s">
        <v>16</v>
      </c>
      <c r="G498" t="s">
        <v>501</v>
      </c>
      <c r="H498">
        <v>38</v>
      </c>
      <c r="I498" t="s">
        <v>21</v>
      </c>
      <c r="J498" s="2">
        <v>43615</v>
      </c>
      <c r="K498" s="3">
        <v>0.55208333333333337</v>
      </c>
      <c r="L498" s="3">
        <f t="shared" si="63"/>
        <v>0.55555555555555558</v>
      </c>
      <c r="M498" s="3">
        <v>0.57847222222222217</v>
      </c>
      <c r="N498" t="str">
        <f t="shared" si="64"/>
        <v>Yes</v>
      </c>
      <c r="O498">
        <f t="shared" si="65"/>
        <v>566</v>
      </c>
      <c r="P498">
        <f t="shared" si="66"/>
        <v>2020</v>
      </c>
      <c r="Q498">
        <f t="shared" si="67"/>
        <v>28.02</v>
      </c>
      <c r="R498" t="str">
        <f t="shared" si="70"/>
        <v>Aer Lingus</v>
      </c>
      <c r="S498">
        <f t="shared" si="68"/>
        <v>19</v>
      </c>
      <c r="T498" t="str">
        <f t="shared" si="69"/>
        <v>Donegal</v>
      </c>
      <c r="U498" t="str">
        <f t="shared" si="71"/>
        <v>Other</v>
      </c>
    </row>
    <row r="499" spans="1:21" x14ac:dyDescent="0.35">
      <c r="A499" t="s">
        <v>22</v>
      </c>
      <c r="B499" t="s">
        <v>282</v>
      </c>
      <c r="C499" t="s">
        <v>509</v>
      </c>
      <c r="D499" t="s">
        <v>557</v>
      </c>
      <c r="E499" s="1">
        <v>43615.555555555555</v>
      </c>
      <c r="F499" t="s">
        <v>16</v>
      </c>
      <c r="G499" t="s">
        <v>501</v>
      </c>
      <c r="H499">
        <v>13</v>
      </c>
      <c r="I499" t="s">
        <v>18</v>
      </c>
      <c r="J499" s="2">
        <v>43615</v>
      </c>
      <c r="K499" s="3">
        <v>0.55555555555555558</v>
      </c>
      <c r="L499" s="3">
        <f t="shared" si="63"/>
        <v>0.55555555555555558</v>
      </c>
      <c r="M499" s="3">
        <v>0.56458333333333333</v>
      </c>
      <c r="N499" t="str">
        <f t="shared" si="64"/>
        <v>No</v>
      </c>
      <c r="O499">
        <f t="shared" si="65"/>
        <v>4</v>
      </c>
      <c r="P499">
        <f t="shared" si="66"/>
        <v>35</v>
      </c>
      <c r="Q499">
        <f t="shared" si="67"/>
        <v>11.43</v>
      </c>
      <c r="R499" t="str">
        <f t="shared" si="70"/>
        <v>Other</v>
      </c>
      <c r="S499">
        <f t="shared" si="68"/>
        <v>19</v>
      </c>
      <c r="T499" t="str">
        <f t="shared" si="69"/>
        <v>Stockholm</v>
      </c>
      <c r="U499" t="str">
        <f t="shared" si="71"/>
        <v>Other</v>
      </c>
    </row>
    <row r="500" spans="1:21" x14ac:dyDescent="0.35">
      <c r="A500" t="s">
        <v>12</v>
      </c>
      <c r="B500" t="s">
        <v>182</v>
      </c>
      <c r="C500" t="s">
        <v>14</v>
      </c>
      <c r="D500" t="s">
        <v>558</v>
      </c>
      <c r="E500" s="1">
        <v>43615.555555555555</v>
      </c>
      <c r="F500" t="s">
        <v>16</v>
      </c>
      <c r="G500" t="s">
        <v>501</v>
      </c>
      <c r="H500">
        <v>135</v>
      </c>
      <c r="I500" t="s">
        <v>21</v>
      </c>
      <c r="J500" s="2">
        <v>43615</v>
      </c>
      <c r="K500" s="3">
        <v>0.55555555555555558</v>
      </c>
      <c r="L500" s="3">
        <f t="shared" si="63"/>
        <v>0.55555555555555558</v>
      </c>
      <c r="M500" s="3">
        <v>0.64930555555555558</v>
      </c>
      <c r="N500" t="str">
        <f t="shared" si="64"/>
        <v>Yes</v>
      </c>
      <c r="O500">
        <f t="shared" si="65"/>
        <v>566</v>
      </c>
      <c r="P500">
        <f t="shared" si="66"/>
        <v>2020</v>
      </c>
      <c r="Q500">
        <f t="shared" si="67"/>
        <v>28.02</v>
      </c>
      <c r="R500" t="str">
        <f t="shared" si="70"/>
        <v>Aer Lingus</v>
      </c>
      <c r="S500">
        <f t="shared" si="68"/>
        <v>23</v>
      </c>
      <c r="T500" t="str">
        <f t="shared" si="69"/>
        <v>Aberdeen</v>
      </c>
      <c r="U500" t="str">
        <f t="shared" si="71"/>
        <v>Other</v>
      </c>
    </row>
    <row r="501" spans="1:21" x14ac:dyDescent="0.35">
      <c r="A501" t="s">
        <v>22</v>
      </c>
      <c r="B501" t="s">
        <v>50</v>
      </c>
      <c r="C501" t="s">
        <v>96</v>
      </c>
      <c r="D501" t="s">
        <v>313</v>
      </c>
      <c r="E501" s="1">
        <v>43615.555555555555</v>
      </c>
      <c r="F501" t="s">
        <v>16</v>
      </c>
      <c r="G501" t="s">
        <v>501</v>
      </c>
      <c r="H501">
        <v>92</v>
      </c>
      <c r="I501" t="s">
        <v>21</v>
      </c>
      <c r="J501" s="2">
        <v>43615</v>
      </c>
      <c r="K501" s="3">
        <v>0.55555555555555558</v>
      </c>
      <c r="L501" s="3">
        <f t="shared" si="63"/>
        <v>0.55555555555555558</v>
      </c>
      <c r="M501" s="3">
        <v>0.61944444444444446</v>
      </c>
      <c r="N501" t="str">
        <f t="shared" si="64"/>
        <v>Yes</v>
      </c>
      <c r="O501">
        <f t="shared" si="65"/>
        <v>50</v>
      </c>
      <c r="P501">
        <f t="shared" si="66"/>
        <v>97</v>
      </c>
      <c r="Q501">
        <f t="shared" si="67"/>
        <v>51.55</v>
      </c>
      <c r="R501" t="str">
        <f t="shared" si="70"/>
        <v>Other</v>
      </c>
      <c r="S501">
        <f t="shared" si="68"/>
        <v>222</v>
      </c>
      <c r="T501" t="str">
        <f t="shared" si="69"/>
        <v>Amsterdam</v>
      </c>
      <c r="U501" t="str">
        <f t="shared" si="71"/>
        <v>Amsterdam</v>
      </c>
    </row>
    <row r="502" spans="1:21" x14ac:dyDescent="0.35">
      <c r="A502" t="s">
        <v>12</v>
      </c>
      <c r="B502" t="s">
        <v>315</v>
      </c>
      <c r="C502" t="s">
        <v>14</v>
      </c>
      <c r="D502" t="s">
        <v>316</v>
      </c>
      <c r="E502" s="1">
        <v>43615.555555555555</v>
      </c>
      <c r="F502" t="s">
        <v>16</v>
      </c>
      <c r="G502" t="s">
        <v>501</v>
      </c>
      <c r="H502">
        <v>33</v>
      </c>
      <c r="I502" t="s">
        <v>21</v>
      </c>
      <c r="J502" s="2">
        <v>43615</v>
      </c>
      <c r="K502" s="3">
        <v>0.55555555555555558</v>
      </c>
      <c r="L502" s="3">
        <f t="shared" si="63"/>
        <v>0.55555555555555558</v>
      </c>
      <c r="M502" s="3">
        <v>0.57847222222222217</v>
      </c>
      <c r="N502" t="str">
        <f t="shared" si="64"/>
        <v>Yes</v>
      </c>
      <c r="O502">
        <f t="shared" si="65"/>
        <v>566</v>
      </c>
      <c r="P502">
        <f t="shared" si="66"/>
        <v>2020</v>
      </c>
      <c r="Q502">
        <f t="shared" si="67"/>
        <v>28.02</v>
      </c>
      <c r="R502" t="str">
        <f t="shared" si="70"/>
        <v>Aer Lingus</v>
      </c>
      <c r="S502">
        <f t="shared" si="68"/>
        <v>25</v>
      </c>
      <c r="T502" t="str">
        <f t="shared" si="69"/>
        <v>Geneva</v>
      </c>
      <c r="U502" t="str">
        <f t="shared" si="71"/>
        <v>Other</v>
      </c>
    </row>
    <row r="503" spans="1:21" x14ac:dyDescent="0.35">
      <c r="A503" t="s">
        <v>22</v>
      </c>
      <c r="B503" t="s">
        <v>67</v>
      </c>
      <c r="C503" t="s">
        <v>28</v>
      </c>
      <c r="D503" t="s">
        <v>559</v>
      </c>
      <c r="E503" s="1">
        <v>43615.555555555555</v>
      </c>
      <c r="F503" t="s">
        <v>16</v>
      </c>
      <c r="G503" t="s">
        <v>501</v>
      </c>
      <c r="H503">
        <v>13</v>
      </c>
      <c r="I503" t="s">
        <v>18</v>
      </c>
      <c r="J503" s="2">
        <v>43615</v>
      </c>
      <c r="K503" s="3">
        <v>0.55555555555555558</v>
      </c>
      <c r="L503" s="3">
        <f t="shared" si="63"/>
        <v>0.55555555555555558</v>
      </c>
      <c r="M503" s="3">
        <v>0.56458333333333333</v>
      </c>
      <c r="N503" t="str">
        <f t="shared" si="64"/>
        <v>No</v>
      </c>
      <c r="O503">
        <f t="shared" si="65"/>
        <v>520</v>
      </c>
      <c r="P503">
        <f t="shared" si="66"/>
        <v>1663</v>
      </c>
      <c r="Q503">
        <f t="shared" si="67"/>
        <v>31.27</v>
      </c>
      <c r="R503" t="str">
        <f t="shared" si="70"/>
        <v>Ryanair</v>
      </c>
      <c r="S503">
        <f t="shared" si="68"/>
        <v>19</v>
      </c>
      <c r="T503" t="str">
        <f t="shared" si="69"/>
        <v>Luxembourg</v>
      </c>
      <c r="U503" t="str">
        <f t="shared" si="71"/>
        <v>Other</v>
      </c>
    </row>
    <row r="504" spans="1:21" x14ac:dyDescent="0.35">
      <c r="A504" t="s">
        <v>12</v>
      </c>
      <c r="B504" t="s">
        <v>357</v>
      </c>
      <c r="C504" t="s">
        <v>14</v>
      </c>
      <c r="D504" t="s">
        <v>358</v>
      </c>
      <c r="E504" s="1">
        <v>43615.472222222219</v>
      </c>
      <c r="F504" t="s">
        <v>16</v>
      </c>
      <c r="G504" t="s">
        <v>501</v>
      </c>
      <c r="H504">
        <v>43</v>
      </c>
      <c r="I504" t="s">
        <v>21</v>
      </c>
      <c r="J504" s="2">
        <v>43615</v>
      </c>
      <c r="K504" s="3">
        <v>0.47222222222222227</v>
      </c>
      <c r="L504" s="3">
        <f t="shared" si="63"/>
        <v>0.47222222222222221</v>
      </c>
      <c r="M504" s="3">
        <v>0.50208333333333333</v>
      </c>
      <c r="N504" t="str">
        <f t="shared" si="64"/>
        <v>Yes</v>
      </c>
      <c r="O504">
        <f t="shared" si="65"/>
        <v>566</v>
      </c>
      <c r="P504">
        <f t="shared" si="66"/>
        <v>2020</v>
      </c>
      <c r="Q504">
        <f t="shared" si="67"/>
        <v>28.02</v>
      </c>
      <c r="R504" t="str">
        <f t="shared" si="70"/>
        <v>Aer Lingus</v>
      </c>
      <c r="S504">
        <f t="shared" si="68"/>
        <v>16</v>
      </c>
      <c r="T504" t="str">
        <f t="shared" si="69"/>
        <v>Newquay</v>
      </c>
      <c r="U504" t="str">
        <f t="shared" si="71"/>
        <v>Other</v>
      </c>
    </row>
    <row r="505" spans="1:21" x14ac:dyDescent="0.35">
      <c r="A505" t="s">
        <v>12</v>
      </c>
      <c r="B505" t="s">
        <v>139</v>
      </c>
      <c r="C505" t="s">
        <v>14</v>
      </c>
      <c r="D505" t="s">
        <v>359</v>
      </c>
      <c r="E505" s="1">
        <v>43615.472222222219</v>
      </c>
      <c r="F505" t="s">
        <v>16</v>
      </c>
      <c r="G505" t="s">
        <v>501</v>
      </c>
      <c r="H505">
        <v>6</v>
      </c>
      <c r="I505" t="s">
        <v>26</v>
      </c>
      <c r="J505" s="2">
        <v>43615</v>
      </c>
      <c r="K505" s="3">
        <v>0.47222222222222227</v>
      </c>
      <c r="L505" s="3">
        <f t="shared" si="63"/>
        <v>0.47222222222222221</v>
      </c>
      <c r="M505" s="3">
        <v>0.47638888888888892</v>
      </c>
      <c r="N505" t="str">
        <f t="shared" si="64"/>
        <v>No</v>
      </c>
      <c r="O505">
        <f t="shared" si="65"/>
        <v>566</v>
      </c>
      <c r="P505">
        <f t="shared" si="66"/>
        <v>2020</v>
      </c>
      <c r="Q505">
        <f t="shared" si="67"/>
        <v>28.02</v>
      </c>
      <c r="R505" t="str">
        <f t="shared" si="70"/>
        <v>Aer Lingus</v>
      </c>
      <c r="S505">
        <f t="shared" si="68"/>
        <v>154</v>
      </c>
      <c r="T505" t="str">
        <f t="shared" si="69"/>
        <v>London</v>
      </c>
      <c r="U505" t="str">
        <f t="shared" si="71"/>
        <v>London</v>
      </c>
    </row>
    <row r="506" spans="1:21" x14ac:dyDescent="0.35">
      <c r="A506" t="s">
        <v>12</v>
      </c>
      <c r="B506" t="s">
        <v>308</v>
      </c>
      <c r="C506" t="s">
        <v>252</v>
      </c>
      <c r="D506" t="s">
        <v>560</v>
      </c>
      <c r="E506" s="1">
        <v>43615.472222222219</v>
      </c>
      <c r="F506" t="s">
        <v>16</v>
      </c>
      <c r="G506" t="s">
        <v>501</v>
      </c>
      <c r="H506">
        <v>4</v>
      </c>
      <c r="I506" t="s">
        <v>26</v>
      </c>
      <c r="J506" s="2">
        <v>43615</v>
      </c>
      <c r="K506" s="3">
        <v>0.47222222222222227</v>
      </c>
      <c r="L506" s="3">
        <f t="shared" si="63"/>
        <v>0.47222222222222221</v>
      </c>
      <c r="M506" s="3">
        <v>0.47500000000000003</v>
      </c>
      <c r="N506" t="str">
        <f t="shared" si="64"/>
        <v>No</v>
      </c>
      <c r="O506">
        <f t="shared" si="65"/>
        <v>11</v>
      </c>
      <c r="P506">
        <f t="shared" si="66"/>
        <v>32</v>
      </c>
      <c r="Q506">
        <f t="shared" si="67"/>
        <v>34.380000000000003</v>
      </c>
      <c r="R506" t="str">
        <f t="shared" si="70"/>
        <v>Other</v>
      </c>
      <c r="S506">
        <f t="shared" si="68"/>
        <v>27</v>
      </c>
      <c r="T506" t="str">
        <f t="shared" si="69"/>
        <v>Philadelphia</v>
      </c>
      <c r="U506" t="str">
        <f t="shared" si="71"/>
        <v>Other</v>
      </c>
    </row>
    <row r="507" spans="1:21" x14ac:dyDescent="0.35">
      <c r="A507" t="s">
        <v>22</v>
      </c>
      <c r="B507" t="s">
        <v>36</v>
      </c>
      <c r="C507" t="s">
        <v>177</v>
      </c>
      <c r="D507" t="s">
        <v>356</v>
      </c>
      <c r="E507" s="1">
        <v>43615.472222222219</v>
      </c>
      <c r="F507" t="s">
        <v>16</v>
      </c>
      <c r="G507" t="s">
        <v>501</v>
      </c>
      <c r="H507">
        <v>26</v>
      </c>
      <c r="I507" t="s">
        <v>46</v>
      </c>
      <c r="J507" s="2">
        <v>43615</v>
      </c>
      <c r="K507" s="3">
        <v>0.47222222222222227</v>
      </c>
      <c r="L507" s="3">
        <f t="shared" si="63"/>
        <v>0.47222222222222221</v>
      </c>
      <c r="M507" s="3">
        <v>0.49027777777777781</v>
      </c>
      <c r="N507" t="str">
        <f t="shared" si="64"/>
        <v>Yes</v>
      </c>
      <c r="O507">
        <f t="shared" si="65"/>
        <v>12</v>
      </c>
      <c r="P507">
        <f t="shared" si="66"/>
        <v>59</v>
      </c>
      <c r="Q507">
        <f t="shared" si="67"/>
        <v>20.34</v>
      </c>
      <c r="R507" t="str">
        <f t="shared" si="70"/>
        <v>Other</v>
      </c>
      <c r="S507">
        <f t="shared" si="68"/>
        <v>121</v>
      </c>
      <c r="T507" t="str">
        <f t="shared" si="69"/>
        <v>Paris-CDG</v>
      </c>
      <c r="U507" t="str">
        <f t="shared" si="71"/>
        <v>Paris-CDG</v>
      </c>
    </row>
    <row r="508" spans="1:21" x14ac:dyDescent="0.35">
      <c r="A508" t="s">
        <v>12</v>
      </c>
      <c r="B508" t="s">
        <v>158</v>
      </c>
      <c r="C508" t="s">
        <v>14</v>
      </c>
      <c r="D508" t="s">
        <v>317</v>
      </c>
      <c r="E508" s="1">
        <v>43615.479166666664</v>
      </c>
      <c r="F508" t="s">
        <v>16</v>
      </c>
      <c r="G508" t="s">
        <v>501</v>
      </c>
      <c r="H508">
        <v>8</v>
      </c>
      <c r="I508" t="s">
        <v>26</v>
      </c>
      <c r="J508" s="2">
        <v>43615</v>
      </c>
      <c r="K508" s="3">
        <v>0.47916666666666669</v>
      </c>
      <c r="L508" s="3">
        <f t="shared" si="63"/>
        <v>0.47916666666666663</v>
      </c>
      <c r="M508" s="3">
        <v>0.48472222222222222</v>
      </c>
      <c r="N508" t="str">
        <f t="shared" si="64"/>
        <v>No</v>
      </c>
      <c r="O508">
        <f t="shared" si="65"/>
        <v>566</v>
      </c>
      <c r="P508">
        <f t="shared" si="66"/>
        <v>2020</v>
      </c>
      <c r="Q508">
        <f t="shared" si="67"/>
        <v>28.02</v>
      </c>
      <c r="R508" t="str">
        <f t="shared" si="70"/>
        <v>Aer Lingus</v>
      </c>
      <c r="S508">
        <f t="shared" si="68"/>
        <v>46</v>
      </c>
      <c r="T508" t="str">
        <f t="shared" si="69"/>
        <v>Boston</v>
      </c>
      <c r="U508" t="str">
        <f t="shared" si="71"/>
        <v>Other</v>
      </c>
    </row>
    <row r="509" spans="1:21" x14ac:dyDescent="0.35">
      <c r="A509" t="s">
        <v>12</v>
      </c>
      <c r="B509" t="s">
        <v>209</v>
      </c>
      <c r="C509" t="s">
        <v>14</v>
      </c>
      <c r="D509" t="s">
        <v>318</v>
      </c>
      <c r="E509" s="1">
        <v>43615.479166666664</v>
      </c>
      <c r="F509" t="s">
        <v>16</v>
      </c>
      <c r="G509" t="s">
        <v>501</v>
      </c>
      <c r="H509">
        <v>21</v>
      </c>
      <c r="I509" t="s">
        <v>46</v>
      </c>
      <c r="J509" s="2">
        <v>43615</v>
      </c>
      <c r="K509" s="3">
        <v>0.47916666666666669</v>
      </c>
      <c r="L509" s="3">
        <f t="shared" si="63"/>
        <v>0.47916666666666663</v>
      </c>
      <c r="M509" s="3">
        <v>0.49374999999999997</v>
      </c>
      <c r="N509" t="str">
        <f t="shared" si="64"/>
        <v>Yes</v>
      </c>
      <c r="O509">
        <f t="shared" si="65"/>
        <v>566</v>
      </c>
      <c r="P509">
        <f t="shared" si="66"/>
        <v>2020</v>
      </c>
      <c r="Q509">
        <f t="shared" si="67"/>
        <v>28.02</v>
      </c>
      <c r="R509" t="str">
        <f t="shared" si="70"/>
        <v>Aer Lingus</v>
      </c>
      <c r="S509">
        <f t="shared" si="68"/>
        <v>62</v>
      </c>
      <c r="T509" t="str">
        <f t="shared" si="69"/>
        <v>Chicago</v>
      </c>
      <c r="U509" t="str">
        <f t="shared" si="71"/>
        <v>Other</v>
      </c>
    </row>
    <row r="510" spans="1:21" x14ac:dyDescent="0.35">
      <c r="A510" t="s">
        <v>12</v>
      </c>
      <c r="B510" t="s">
        <v>213</v>
      </c>
      <c r="C510" t="s">
        <v>279</v>
      </c>
      <c r="D510" t="s">
        <v>319</v>
      </c>
      <c r="E510" s="1">
        <v>43615.482638888891</v>
      </c>
      <c r="F510" t="s">
        <v>16</v>
      </c>
      <c r="G510" t="s">
        <v>501</v>
      </c>
      <c r="H510">
        <v>11</v>
      </c>
      <c r="I510" t="s">
        <v>18</v>
      </c>
      <c r="J510" s="2">
        <v>43615</v>
      </c>
      <c r="K510" s="3">
        <v>0.4826388888888889</v>
      </c>
      <c r="L510" s="3">
        <f t="shared" si="63"/>
        <v>0.4861111111111111</v>
      </c>
      <c r="M510" s="3">
        <v>0.49027777777777781</v>
      </c>
      <c r="N510" t="str">
        <f t="shared" si="64"/>
        <v>No</v>
      </c>
      <c r="O510">
        <f t="shared" si="65"/>
        <v>17</v>
      </c>
      <c r="P510">
        <f t="shared" si="66"/>
        <v>43</v>
      </c>
      <c r="Q510">
        <f t="shared" si="67"/>
        <v>39.53</v>
      </c>
      <c r="R510" t="str">
        <f t="shared" si="70"/>
        <v>Other</v>
      </c>
      <c r="S510">
        <f t="shared" si="68"/>
        <v>44</v>
      </c>
      <c r="T510" t="str">
        <f t="shared" si="69"/>
        <v>New York</v>
      </c>
      <c r="U510" t="str">
        <f t="shared" si="71"/>
        <v>Other</v>
      </c>
    </row>
    <row r="511" spans="1:21" x14ac:dyDescent="0.35">
      <c r="A511" t="s">
        <v>22</v>
      </c>
      <c r="B511" t="s">
        <v>320</v>
      </c>
      <c r="C511" t="s">
        <v>28</v>
      </c>
      <c r="D511" t="s">
        <v>321</v>
      </c>
      <c r="E511" s="1">
        <v>43615.489583333336</v>
      </c>
      <c r="F511" t="s">
        <v>16</v>
      </c>
      <c r="G511" t="s">
        <v>501</v>
      </c>
      <c r="H511">
        <v>57</v>
      </c>
      <c r="I511" t="s">
        <v>21</v>
      </c>
      <c r="J511" s="2">
        <v>43615</v>
      </c>
      <c r="K511" s="3">
        <v>0.48958333333333331</v>
      </c>
      <c r="L511" s="3">
        <f t="shared" si="63"/>
        <v>0.49305555555555552</v>
      </c>
      <c r="M511" s="3">
        <v>0.52916666666666667</v>
      </c>
      <c r="N511" t="str">
        <f t="shared" si="64"/>
        <v>Yes</v>
      </c>
      <c r="O511">
        <f t="shared" si="65"/>
        <v>520</v>
      </c>
      <c r="P511">
        <f t="shared" si="66"/>
        <v>1663</v>
      </c>
      <c r="Q511">
        <f t="shared" si="67"/>
        <v>31.27</v>
      </c>
      <c r="R511" t="str">
        <f t="shared" si="70"/>
        <v>Ryanair</v>
      </c>
      <c r="S511">
        <f t="shared" si="68"/>
        <v>37</v>
      </c>
      <c r="T511" t="str">
        <f t="shared" si="69"/>
        <v>Copenhagen</v>
      </c>
      <c r="U511" t="str">
        <f t="shared" si="71"/>
        <v>Other</v>
      </c>
    </row>
    <row r="512" spans="1:21" x14ac:dyDescent="0.35">
      <c r="A512" t="s">
        <v>22</v>
      </c>
      <c r="B512" t="s">
        <v>323</v>
      </c>
      <c r="C512" t="s">
        <v>324</v>
      </c>
      <c r="D512" t="s">
        <v>325</v>
      </c>
      <c r="E512" s="1">
        <v>43615.489583333336</v>
      </c>
      <c r="F512" t="s">
        <v>16</v>
      </c>
      <c r="G512" t="s">
        <v>501</v>
      </c>
      <c r="H512">
        <v>49</v>
      </c>
      <c r="I512" t="s">
        <v>21</v>
      </c>
      <c r="J512" s="2">
        <v>43615</v>
      </c>
      <c r="K512" s="3">
        <v>0.48958333333333331</v>
      </c>
      <c r="L512" s="3">
        <f t="shared" si="63"/>
        <v>0.49305555555555552</v>
      </c>
      <c r="M512" s="3">
        <v>0.52361111111111114</v>
      </c>
      <c r="N512" t="str">
        <f t="shared" si="64"/>
        <v>Yes</v>
      </c>
      <c r="O512">
        <f t="shared" si="65"/>
        <v>17</v>
      </c>
      <c r="P512">
        <f t="shared" si="66"/>
        <v>25</v>
      </c>
      <c r="Q512">
        <f t="shared" si="67"/>
        <v>68</v>
      </c>
      <c r="R512" t="str">
        <f t="shared" si="70"/>
        <v>Other</v>
      </c>
      <c r="S512">
        <f t="shared" si="68"/>
        <v>25</v>
      </c>
      <c r="T512" t="str">
        <f t="shared" si="69"/>
        <v>Keflavik</v>
      </c>
      <c r="U512" t="str">
        <f t="shared" si="71"/>
        <v>Other</v>
      </c>
    </row>
    <row r="513" spans="1:21" x14ac:dyDescent="0.35">
      <c r="A513" t="s">
        <v>12</v>
      </c>
      <c r="B513" t="s">
        <v>57</v>
      </c>
      <c r="C513" t="s">
        <v>14</v>
      </c>
      <c r="D513" t="s">
        <v>561</v>
      </c>
      <c r="E513" s="1">
        <v>43615.489583333336</v>
      </c>
      <c r="F513" t="s">
        <v>16</v>
      </c>
      <c r="G513" t="s">
        <v>501</v>
      </c>
      <c r="H513">
        <v>68</v>
      </c>
      <c r="I513" t="s">
        <v>21</v>
      </c>
      <c r="J513" s="2">
        <v>43615</v>
      </c>
      <c r="K513" s="3">
        <v>0.48958333333333331</v>
      </c>
      <c r="L513" s="3">
        <f t="shared" si="63"/>
        <v>0.49305555555555552</v>
      </c>
      <c r="M513" s="3">
        <v>0.53680555555555554</v>
      </c>
      <c r="N513" t="str">
        <f t="shared" si="64"/>
        <v>Yes</v>
      </c>
      <c r="O513">
        <f t="shared" si="65"/>
        <v>566</v>
      </c>
      <c r="P513">
        <f t="shared" si="66"/>
        <v>2020</v>
      </c>
      <c r="Q513">
        <f t="shared" si="67"/>
        <v>28.02</v>
      </c>
      <c r="R513" t="str">
        <f t="shared" si="70"/>
        <v>Aer Lingus</v>
      </c>
      <c r="S513">
        <f t="shared" si="68"/>
        <v>98</v>
      </c>
      <c r="T513" t="str">
        <f t="shared" si="69"/>
        <v>Malaga</v>
      </c>
      <c r="U513" t="str">
        <f t="shared" si="71"/>
        <v>Malaga</v>
      </c>
    </row>
    <row r="514" spans="1:21" x14ac:dyDescent="0.35">
      <c r="A514" t="s">
        <v>12</v>
      </c>
      <c r="B514" t="s">
        <v>82</v>
      </c>
      <c r="C514" t="s">
        <v>14</v>
      </c>
      <c r="D514" t="s">
        <v>322</v>
      </c>
      <c r="E514" s="1">
        <v>43615.489583333336</v>
      </c>
      <c r="F514" t="s">
        <v>16</v>
      </c>
      <c r="G514" t="s">
        <v>501</v>
      </c>
      <c r="H514">
        <v>15</v>
      </c>
      <c r="I514" t="s">
        <v>18</v>
      </c>
      <c r="J514" s="2">
        <v>43615</v>
      </c>
      <c r="K514" s="3">
        <v>0.48958333333333331</v>
      </c>
      <c r="L514" s="3">
        <f t="shared" ref="L514:L577" si="72">MROUND(K514,"0:10")</f>
        <v>0.49305555555555552</v>
      </c>
      <c r="M514" s="3">
        <v>0.5</v>
      </c>
      <c r="N514" t="str">
        <f t="shared" ref="N514:N577" si="73">IF(H514&gt;20, "Yes", "No")</f>
        <v>No</v>
      </c>
      <c r="O514">
        <f t="shared" ref="O514:O577" si="74">COUNTIFS($C$2:$C$4851,C514,$N$2:$N$4851,"Yes")</f>
        <v>566</v>
      </c>
      <c r="P514">
        <f t="shared" ref="P514:P577" si="75">COUNTIF($C$2:$C$4851,C514)</f>
        <v>2020</v>
      </c>
      <c r="Q514">
        <f t="shared" ref="Q514:Q577" si="76">ROUND(O514/P514*100,2)</f>
        <v>28.02</v>
      </c>
      <c r="R514" t="str">
        <f t="shared" si="70"/>
        <v>Aer Lingus</v>
      </c>
      <c r="S514">
        <f t="shared" ref="S514:S577" si="77">COUNTIF($B$2:$B$4851,B514)</f>
        <v>97</v>
      </c>
      <c r="T514" t="str">
        <f t="shared" ref="T514:T577" si="78">IF(ISNUMBER(SEARCH("London",B514)), "London", B514)</f>
        <v>Faro</v>
      </c>
      <c r="U514" t="str">
        <f t="shared" si="71"/>
        <v>Faro</v>
      </c>
    </row>
    <row r="515" spans="1:21" x14ac:dyDescent="0.35">
      <c r="A515" t="s">
        <v>22</v>
      </c>
      <c r="B515" t="s">
        <v>562</v>
      </c>
      <c r="C515" t="s">
        <v>563</v>
      </c>
      <c r="D515" t="s">
        <v>564</v>
      </c>
      <c r="E515" s="1">
        <v>43615.496527777781</v>
      </c>
      <c r="F515" t="s">
        <v>16</v>
      </c>
      <c r="G515" t="s">
        <v>501</v>
      </c>
      <c r="H515">
        <v>0</v>
      </c>
      <c r="I515" t="s">
        <v>26</v>
      </c>
      <c r="J515" s="2">
        <v>43615</v>
      </c>
      <c r="K515" s="3">
        <v>0.49652777777777773</v>
      </c>
      <c r="L515" s="3">
        <f t="shared" si="72"/>
        <v>0.5</v>
      </c>
      <c r="M515" s="3">
        <v>0.49652777777777773</v>
      </c>
      <c r="N515" t="str">
        <f t="shared" si="73"/>
        <v>No</v>
      </c>
      <c r="O515">
        <f t="shared" si="74"/>
        <v>0</v>
      </c>
      <c r="P515">
        <f t="shared" si="75"/>
        <v>6</v>
      </c>
      <c r="Q515">
        <f t="shared" si="76"/>
        <v>0</v>
      </c>
      <c r="R515" t="str">
        <f t="shared" ref="R515:R578" si="79">IF(P515&gt;100, C515, "Other")</f>
        <v>Other</v>
      </c>
      <c r="S515">
        <f t="shared" si="77"/>
        <v>6</v>
      </c>
      <c r="T515" t="str">
        <f t="shared" si="78"/>
        <v>Hong Kong</v>
      </c>
      <c r="U515" t="str">
        <f t="shared" ref="U515:U578" si="80">IF(S515&gt;67, T515, "Other")</f>
        <v>Other</v>
      </c>
    </row>
    <row r="516" spans="1:21" x14ac:dyDescent="0.35">
      <c r="A516" t="s">
        <v>12</v>
      </c>
      <c r="B516" t="s">
        <v>330</v>
      </c>
      <c r="C516" t="s">
        <v>14</v>
      </c>
      <c r="D516" t="s">
        <v>331</v>
      </c>
      <c r="E516" s="1">
        <v>43615.496527777781</v>
      </c>
      <c r="F516" t="s">
        <v>16</v>
      </c>
      <c r="G516" t="s">
        <v>501</v>
      </c>
      <c r="H516">
        <v>11</v>
      </c>
      <c r="I516" t="s">
        <v>18</v>
      </c>
      <c r="J516" s="2">
        <v>43615</v>
      </c>
      <c r="K516" s="3">
        <v>0.49652777777777773</v>
      </c>
      <c r="L516" s="3">
        <f t="shared" si="72"/>
        <v>0.5</v>
      </c>
      <c r="M516" s="3">
        <v>0.50416666666666665</v>
      </c>
      <c r="N516" t="str">
        <f t="shared" si="73"/>
        <v>No</v>
      </c>
      <c r="O516">
        <f t="shared" si="74"/>
        <v>566</v>
      </c>
      <c r="P516">
        <f t="shared" si="75"/>
        <v>2020</v>
      </c>
      <c r="Q516">
        <f t="shared" si="76"/>
        <v>28.02</v>
      </c>
      <c r="R516" t="str">
        <f t="shared" si="79"/>
        <v>Aer Lingus</v>
      </c>
      <c r="S516">
        <f t="shared" si="77"/>
        <v>15</v>
      </c>
      <c r="T516" t="str">
        <f t="shared" si="78"/>
        <v>Toulouse</v>
      </c>
      <c r="U516" t="str">
        <f t="shared" si="80"/>
        <v>Other</v>
      </c>
    </row>
    <row r="517" spans="1:21" x14ac:dyDescent="0.35">
      <c r="A517" t="s">
        <v>22</v>
      </c>
      <c r="B517" t="s">
        <v>38</v>
      </c>
      <c r="C517" t="s">
        <v>28</v>
      </c>
      <c r="D517" t="s">
        <v>328</v>
      </c>
      <c r="E517" s="1">
        <v>43615.496527777781</v>
      </c>
      <c r="F517" t="s">
        <v>16</v>
      </c>
      <c r="G517" t="s">
        <v>501</v>
      </c>
      <c r="H517">
        <v>26</v>
      </c>
      <c r="I517" t="s">
        <v>46</v>
      </c>
      <c r="J517" s="2">
        <v>43615</v>
      </c>
      <c r="K517" s="3">
        <v>0.49652777777777773</v>
      </c>
      <c r="L517" s="3">
        <f t="shared" si="72"/>
        <v>0.5</v>
      </c>
      <c r="M517" s="3">
        <v>0.51458333333333328</v>
      </c>
      <c r="N517" t="str">
        <f t="shared" si="73"/>
        <v>Yes</v>
      </c>
      <c r="O517">
        <f t="shared" si="74"/>
        <v>520</v>
      </c>
      <c r="P517">
        <f t="shared" si="75"/>
        <v>1663</v>
      </c>
      <c r="Q517">
        <f t="shared" si="76"/>
        <v>31.27</v>
      </c>
      <c r="R517" t="str">
        <f t="shared" si="79"/>
        <v>Ryanair</v>
      </c>
      <c r="S517">
        <f t="shared" si="77"/>
        <v>92</v>
      </c>
      <c r="T517" t="str">
        <f t="shared" si="78"/>
        <v>London</v>
      </c>
      <c r="U517" t="str">
        <f t="shared" si="80"/>
        <v>London</v>
      </c>
    </row>
    <row r="518" spans="1:21" x14ac:dyDescent="0.35">
      <c r="A518" t="s">
        <v>12</v>
      </c>
      <c r="B518" t="s">
        <v>42</v>
      </c>
      <c r="C518" t="s">
        <v>14</v>
      </c>
      <c r="D518" t="s">
        <v>329</v>
      </c>
      <c r="E518" s="1">
        <v>43615.5</v>
      </c>
      <c r="F518" t="s">
        <v>16</v>
      </c>
      <c r="G518" t="s">
        <v>501</v>
      </c>
      <c r="H518">
        <v>27</v>
      </c>
      <c r="I518" t="s">
        <v>46</v>
      </c>
      <c r="J518" s="2">
        <v>43615</v>
      </c>
      <c r="K518" s="3">
        <v>0.5</v>
      </c>
      <c r="L518" s="3">
        <f t="shared" si="72"/>
        <v>0.5</v>
      </c>
      <c r="M518" s="3">
        <v>0.51874999999999993</v>
      </c>
      <c r="N518" t="str">
        <f t="shared" si="73"/>
        <v>Yes</v>
      </c>
      <c r="O518">
        <f t="shared" si="74"/>
        <v>566</v>
      </c>
      <c r="P518">
        <f t="shared" si="75"/>
        <v>2020</v>
      </c>
      <c r="Q518">
        <f t="shared" si="76"/>
        <v>28.02</v>
      </c>
      <c r="R518" t="str">
        <f t="shared" si="79"/>
        <v>Aer Lingus</v>
      </c>
      <c r="S518">
        <f t="shared" si="77"/>
        <v>238</v>
      </c>
      <c r="T518" t="str">
        <f t="shared" si="78"/>
        <v>London</v>
      </c>
      <c r="U518" t="str">
        <f t="shared" si="80"/>
        <v>London</v>
      </c>
    </row>
    <row r="519" spans="1:21" x14ac:dyDescent="0.35">
      <c r="A519" t="s">
        <v>22</v>
      </c>
      <c r="B519" t="s">
        <v>332</v>
      </c>
      <c r="C519" t="s">
        <v>99</v>
      </c>
      <c r="D519" t="s">
        <v>333</v>
      </c>
      <c r="E519" s="1">
        <v>43615.503472222219</v>
      </c>
      <c r="F519" t="s">
        <v>16</v>
      </c>
      <c r="G519" t="s">
        <v>501</v>
      </c>
      <c r="H519">
        <v>2</v>
      </c>
      <c r="I519" t="s">
        <v>26</v>
      </c>
      <c r="J519" s="2">
        <v>43615</v>
      </c>
      <c r="K519" s="3">
        <v>0.50347222222222221</v>
      </c>
      <c r="L519" s="3">
        <f t="shared" si="72"/>
        <v>0.50694444444444442</v>
      </c>
      <c r="M519" s="3">
        <v>0.50486111111111109</v>
      </c>
      <c r="N519" t="str">
        <f t="shared" si="73"/>
        <v>No</v>
      </c>
      <c r="O519">
        <f t="shared" si="74"/>
        <v>20</v>
      </c>
      <c r="P519">
        <f t="shared" si="75"/>
        <v>90</v>
      </c>
      <c r="Q519">
        <f t="shared" si="76"/>
        <v>22.22</v>
      </c>
      <c r="R519" t="str">
        <f t="shared" si="79"/>
        <v>Other</v>
      </c>
      <c r="S519">
        <f t="shared" si="77"/>
        <v>13</v>
      </c>
      <c r="T519" t="str">
        <f t="shared" si="78"/>
        <v>Exeter</v>
      </c>
      <c r="U519" t="str">
        <f t="shared" si="80"/>
        <v>Other</v>
      </c>
    </row>
    <row r="520" spans="1:21" x14ac:dyDescent="0.35">
      <c r="A520" t="s">
        <v>12</v>
      </c>
      <c r="B520" t="s">
        <v>23</v>
      </c>
      <c r="C520" t="s">
        <v>14</v>
      </c>
      <c r="D520" t="s">
        <v>337</v>
      </c>
      <c r="E520" s="1">
        <v>43615.510416666664</v>
      </c>
      <c r="F520" t="s">
        <v>16</v>
      </c>
      <c r="G520" t="s">
        <v>501</v>
      </c>
      <c r="H520">
        <v>20</v>
      </c>
      <c r="I520" t="s">
        <v>46</v>
      </c>
      <c r="J520" s="2">
        <v>43615</v>
      </c>
      <c r="K520" s="3">
        <v>0.51041666666666663</v>
      </c>
      <c r="L520" s="3">
        <f t="shared" si="72"/>
        <v>0.51388888888888884</v>
      </c>
      <c r="M520" s="3">
        <v>0.52430555555555558</v>
      </c>
      <c r="N520" t="str">
        <f t="shared" si="73"/>
        <v>No</v>
      </c>
      <c r="O520">
        <f t="shared" si="74"/>
        <v>566</v>
      </c>
      <c r="P520">
        <f t="shared" si="75"/>
        <v>2020</v>
      </c>
      <c r="Q520">
        <f t="shared" si="76"/>
        <v>28.02</v>
      </c>
      <c r="R520" t="str">
        <f t="shared" si="79"/>
        <v>Aer Lingus</v>
      </c>
      <c r="S520">
        <f t="shared" si="77"/>
        <v>31</v>
      </c>
      <c r="T520" t="str">
        <f t="shared" si="78"/>
        <v>Vienna</v>
      </c>
      <c r="U520" t="str">
        <f t="shared" si="80"/>
        <v>Other</v>
      </c>
    </row>
    <row r="521" spans="1:21" x14ac:dyDescent="0.35">
      <c r="A521" t="s">
        <v>12</v>
      </c>
      <c r="B521" t="s">
        <v>529</v>
      </c>
      <c r="C521" t="s">
        <v>14</v>
      </c>
      <c r="D521" t="s">
        <v>565</v>
      </c>
      <c r="E521" s="1">
        <v>43615.510416666664</v>
      </c>
      <c r="F521" t="s">
        <v>16</v>
      </c>
      <c r="G521" t="s">
        <v>501</v>
      </c>
      <c r="H521">
        <v>65</v>
      </c>
      <c r="I521" t="s">
        <v>21</v>
      </c>
      <c r="J521" s="2">
        <v>43615</v>
      </c>
      <c r="K521" s="3">
        <v>0.51041666666666663</v>
      </c>
      <c r="L521" s="3">
        <f t="shared" si="72"/>
        <v>0.51388888888888884</v>
      </c>
      <c r="M521" s="3">
        <v>0.55555555555555558</v>
      </c>
      <c r="N521" t="str">
        <f t="shared" si="73"/>
        <v>Yes</v>
      </c>
      <c r="O521">
        <f t="shared" si="74"/>
        <v>566</v>
      </c>
      <c r="P521">
        <f t="shared" si="75"/>
        <v>2020</v>
      </c>
      <c r="Q521">
        <f t="shared" si="76"/>
        <v>28.02</v>
      </c>
      <c r="R521" t="str">
        <f t="shared" si="79"/>
        <v>Aer Lingus</v>
      </c>
      <c r="S521">
        <f t="shared" si="77"/>
        <v>16</v>
      </c>
      <c r="T521" t="str">
        <f t="shared" si="78"/>
        <v>Bologna</v>
      </c>
      <c r="U521" t="str">
        <f t="shared" si="80"/>
        <v>Other</v>
      </c>
    </row>
    <row r="522" spans="1:21" x14ac:dyDescent="0.35">
      <c r="A522" t="s">
        <v>22</v>
      </c>
      <c r="B522" t="s">
        <v>487</v>
      </c>
      <c r="C522" t="s">
        <v>28</v>
      </c>
      <c r="D522" t="s">
        <v>566</v>
      </c>
      <c r="E522" s="1">
        <v>43615.4375</v>
      </c>
      <c r="F522" t="s">
        <v>16</v>
      </c>
      <c r="G522" t="s">
        <v>501</v>
      </c>
      <c r="H522">
        <v>28</v>
      </c>
      <c r="I522" t="s">
        <v>46</v>
      </c>
      <c r="J522" s="2">
        <v>43615</v>
      </c>
      <c r="K522" s="3">
        <v>0.4375</v>
      </c>
      <c r="L522" s="3">
        <f t="shared" si="72"/>
        <v>0.4375</v>
      </c>
      <c r="M522" s="3">
        <v>0.45694444444444443</v>
      </c>
      <c r="N522" t="str">
        <f t="shared" si="73"/>
        <v>Yes</v>
      </c>
      <c r="O522">
        <f t="shared" si="74"/>
        <v>520</v>
      </c>
      <c r="P522">
        <f t="shared" si="75"/>
        <v>1663</v>
      </c>
      <c r="Q522">
        <f t="shared" si="76"/>
        <v>31.27</v>
      </c>
      <c r="R522" t="str">
        <f t="shared" si="79"/>
        <v>Ryanair</v>
      </c>
      <c r="S522">
        <f t="shared" si="77"/>
        <v>17</v>
      </c>
      <c r="T522" t="str">
        <f t="shared" si="78"/>
        <v>Pisa</v>
      </c>
      <c r="U522" t="str">
        <f t="shared" si="80"/>
        <v>Other</v>
      </c>
    </row>
    <row r="523" spans="1:21" x14ac:dyDescent="0.35">
      <c r="A523" t="s">
        <v>22</v>
      </c>
      <c r="B523" t="s">
        <v>44</v>
      </c>
      <c r="C523" t="s">
        <v>117</v>
      </c>
      <c r="D523" t="s">
        <v>339</v>
      </c>
      <c r="E523" s="1">
        <v>43615.440972222219</v>
      </c>
      <c r="F523" t="s">
        <v>16</v>
      </c>
      <c r="G523" t="s">
        <v>501</v>
      </c>
      <c r="H523">
        <v>31</v>
      </c>
      <c r="I523" t="s">
        <v>21</v>
      </c>
      <c r="J523" s="2">
        <v>43615</v>
      </c>
      <c r="K523" s="3">
        <v>0.44097222222222227</v>
      </c>
      <c r="L523" s="3">
        <f t="shared" si="72"/>
        <v>0.44444444444444442</v>
      </c>
      <c r="M523" s="3">
        <v>0.46249999999999997</v>
      </c>
      <c r="N523" t="str">
        <f t="shared" si="73"/>
        <v>Yes</v>
      </c>
      <c r="O523">
        <f t="shared" si="74"/>
        <v>23</v>
      </c>
      <c r="P523">
        <f t="shared" si="75"/>
        <v>35</v>
      </c>
      <c r="Q523">
        <f t="shared" si="76"/>
        <v>65.709999999999994</v>
      </c>
      <c r="R523" t="str">
        <f t="shared" si="79"/>
        <v>Other</v>
      </c>
      <c r="S523">
        <f t="shared" si="77"/>
        <v>83</v>
      </c>
      <c r="T523" t="str">
        <f t="shared" si="78"/>
        <v>Lisbon</v>
      </c>
      <c r="U523" t="str">
        <f t="shared" si="80"/>
        <v>Lisbon</v>
      </c>
    </row>
    <row r="524" spans="1:21" x14ac:dyDescent="0.35">
      <c r="A524" t="s">
        <v>22</v>
      </c>
      <c r="B524" t="s">
        <v>129</v>
      </c>
      <c r="C524" t="s">
        <v>130</v>
      </c>
      <c r="D524" t="s">
        <v>338</v>
      </c>
      <c r="E524" s="1">
        <v>43615.440972222219</v>
      </c>
      <c r="F524" t="s">
        <v>16</v>
      </c>
      <c r="G524" t="s">
        <v>501</v>
      </c>
      <c r="H524">
        <v>9</v>
      </c>
      <c r="I524" t="s">
        <v>26</v>
      </c>
      <c r="J524" s="2">
        <v>43615</v>
      </c>
      <c r="K524" s="3">
        <v>0.44097222222222227</v>
      </c>
      <c r="L524" s="3">
        <f t="shared" si="72"/>
        <v>0.44444444444444442</v>
      </c>
      <c r="M524" s="3">
        <v>0.44722222222222219</v>
      </c>
      <c r="N524" t="str">
        <f t="shared" si="73"/>
        <v>No</v>
      </c>
      <c r="O524">
        <f t="shared" si="74"/>
        <v>17</v>
      </c>
      <c r="P524">
        <f t="shared" si="75"/>
        <v>80</v>
      </c>
      <c r="Q524">
        <f t="shared" si="76"/>
        <v>21.25</v>
      </c>
      <c r="R524" t="str">
        <f t="shared" si="79"/>
        <v>Other</v>
      </c>
      <c r="S524">
        <f t="shared" si="77"/>
        <v>96</v>
      </c>
      <c r="T524" t="str">
        <f t="shared" si="78"/>
        <v>Munich</v>
      </c>
      <c r="U524" t="str">
        <f t="shared" si="80"/>
        <v>Munich</v>
      </c>
    </row>
    <row r="525" spans="1:21" x14ac:dyDescent="0.35">
      <c r="A525" t="s">
        <v>12</v>
      </c>
      <c r="B525" t="s">
        <v>158</v>
      </c>
      <c r="C525" t="s">
        <v>279</v>
      </c>
      <c r="D525" t="s">
        <v>341</v>
      </c>
      <c r="E525" s="1">
        <v>43615.440972222219</v>
      </c>
      <c r="F525" t="s">
        <v>16</v>
      </c>
      <c r="G525" t="s">
        <v>501</v>
      </c>
      <c r="H525">
        <v>36</v>
      </c>
      <c r="I525" t="s">
        <v>21</v>
      </c>
      <c r="J525" s="2">
        <v>43615</v>
      </c>
      <c r="K525" s="3">
        <v>0.44097222222222227</v>
      </c>
      <c r="L525" s="3">
        <f t="shared" si="72"/>
        <v>0.44444444444444442</v>
      </c>
      <c r="M525" s="3">
        <v>0.46597222222222223</v>
      </c>
      <c r="N525" t="str">
        <f t="shared" si="73"/>
        <v>Yes</v>
      </c>
      <c r="O525">
        <f t="shared" si="74"/>
        <v>17</v>
      </c>
      <c r="P525">
        <f t="shared" si="75"/>
        <v>43</v>
      </c>
      <c r="Q525">
        <f t="shared" si="76"/>
        <v>39.53</v>
      </c>
      <c r="R525" t="str">
        <f t="shared" si="79"/>
        <v>Other</v>
      </c>
      <c r="S525">
        <f t="shared" si="77"/>
        <v>46</v>
      </c>
      <c r="T525" t="str">
        <f t="shared" si="78"/>
        <v>Boston</v>
      </c>
      <c r="U525" t="str">
        <f t="shared" si="80"/>
        <v>Other</v>
      </c>
    </row>
    <row r="526" spans="1:21" x14ac:dyDescent="0.35">
      <c r="A526" t="s">
        <v>12</v>
      </c>
      <c r="B526" t="s">
        <v>93</v>
      </c>
      <c r="C526" t="s">
        <v>14</v>
      </c>
      <c r="D526" t="s">
        <v>567</v>
      </c>
      <c r="E526" s="1">
        <v>43615.440972222219</v>
      </c>
      <c r="F526" t="s">
        <v>16</v>
      </c>
      <c r="G526" t="s">
        <v>501</v>
      </c>
      <c r="H526">
        <v>14</v>
      </c>
      <c r="I526" t="s">
        <v>18</v>
      </c>
      <c r="J526" s="2">
        <v>43615</v>
      </c>
      <c r="K526" s="3">
        <v>0.44097222222222227</v>
      </c>
      <c r="L526" s="3">
        <f t="shared" si="72"/>
        <v>0.44444444444444442</v>
      </c>
      <c r="M526" s="3">
        <v>0.45069444444444445</v>
      </c>
      <c r="N526" t="str">
        <f t="shared" si="73"/>
        <v>No</v>
      </c>
      <c r="O526">
        <f t="shared" si="74"/>
        <v>566</v>
      </c>
      <c r="P526">
        <f t="shared" si="75"/>
        <v>2020</v>
      </c>
      <c r="Q526">
        <f t="shared" si="76"/>
        <v>28.02</v>
      </c>
      <c r="R526" t="str">
        <f t="shared" si="79"/>
        <v>Aer Lingus</v>
      </c>
      <c r="S526">
        <f t="shared" si="77"/>
        <v>125</v>
      </c>
      <c r="T526" t="str">
        <f t="shared" si="78"/>
        <v>Birmingham</v>
      </c>
      <c r="U526" t="str">
        <f t="shared" si="80"/>
        <v>Birmingham</v>
      </c>
    </row>
    <row r="527" spans="1:21" x14ac:dyDescent="0.35">
      <c r="A527" t="s">
        <v>22</v>
      </c>
      <c r="B527" t="s">
        <v>93</v>
      </c>
      <c r="C527" t="s">
        <v>28</v>
      </c>
      <c r="D527" t="s">
        <v>342</v>
      </c>
      <c r="E527" s="1">
        <v>43615.447916666664</v>
      </c>
      <c r="F527" t="s">
        <v>16</v>
      </c>
      <c r="G527" t="s">
        <v>501</v>
      </c>
      <c r="H527">
        <v>7</v>
      </c>
      <c r="I527" t="s">
        <v>26</v>
      </c>
      <c r="J527" s="2">
        <v>43615</v>
      </c>
      <c r="K527" s="3">
        <v>0.44791666666666669</v>
      </c>
      <c r="L527" s="3">
        <f t="shared" si="72"/>
        <v>0.45138888888888884</v>
      </c>
      <c r="M527" s="3">
        <v>0.45277777777777778</v>
      </c>
      <c r="N527" t="str">
        <f t="shared" si="73"/>
        <v>No</v>
      </c>
      <c r="O527">
        <f t="shared" si="74"/>
        <v>520</v>
      </c>
      <c r="P527">
        <f t="shared" si="75"/>
        <v>1663</v>
      </c>
      <c r="Q527">
        <f t="shared" si="76"/>
        <v>31.27</v>
      </c>
      <c r="R527" t="str">
        <f t="shared" si="79"/>
        <v>Ryanair</v>
      </c>
      <c r="S527">
        <f t="shared" si="77"/>
        <v>125</v>
      </c>
      <c r="T527" t="str">
        <f t="shared" si="78"/>
        <v>Birmingham</v>
      </c>
      <c r="U527" t="str">
        <f t="shared" si="80"/>
        <v>Birmingham</v>
      </c>
    </row>
    <row r="528" spans="1:21" x14ac:dyDescent="0.35">
      <c r="A528" t="s">
        <v>12</v>
      </c>
      <c r="B528" t="s">
        <v>213</v>
      </c>
      <c r="C528" t="s">
        <v>14</v>
      </c>
      <c r="D528" t="s">
        <v>343</v>
      </c>
      <c r="E528" s="1">
        <v>43615.451388888891</v>
      </c>
      <c r="F528" t="s">
        <v>16</v>
      </c>
      <c r="G528" t="s">
        <v>501</v>
      </c>
      <c r="H528">
        <v>14</v>
      </c>
      <c r="I528" t="s">
        <v>18</v>
      </c>
      <c r="J528" s="2">
        <v>43615</v>
      </c>
      <c r="K528" s="3">
        <v>0.4513888888888889</v>
      </c>
      <c r="L528" s="3">
        <f t="shared" si="72"/>
        <v>0.45138888888888884</v>
      </c>
      <c r="M528" s="3">
        <v>0.46111111111111108</v>
      </c>
      <c r="N528" t="str">
        <f t="shared" si="73"/>
        <v>No</v>
      </c>
      <c r="O528">
        <f t="shared" si="74"/>
        <v>566</v>
      </c>
      <c r="P528">
        <f t="shared" si="75"/>
        <v>2020</v>
      </c>
      <c r="Q528">
        <f t="shared" si="76"/>
        <v>28.02</v>
      </c>
      <c r="R528" t="str">
        <f t="shared" si="79"/>
        <v>Aer Lingus</v>
      </c>
      <c r="S528">
        <f t="shared" si="77"/>
        <v>44</v>
      </c>
      <c r="T528" t="str">
        <f t="shared" si="78"/>
        <v>New York</v>
      </c>
      <c r="U528" t="str">
        <f t="shared" si="80"/>
        <v>Other</v>
      </c>
    </row>
    <row r="529" spans="1:21" x14ac:dyDescent="0.35">
      <c r="A529" t="s">
        <v>22</v>
      </c>
      <c r="B529" t="s">
        <v>164</v>
      </c>
      <c r="C529" t="s">
        <v>165</v>
      </c>
      <c r="D529" t="s">
        <v>346</v>
      </c>
      <c r="E529" s="1">
        <v>43615.454861111109</v>
      </c>
      <c r="F529" t="s">
        <v>16</v>
      </c>
      <c r="G529" t="s">
        <v>501</v>
      </c>
      <c r="H529">
        <v>24</v>
      </c>
      <c r="I529" t="s">
        <v>46</v>
      </c>
      <c r="J529" s="2">
        <v>43615</v>
      </c>
      <c r="K529" s="3">
        <v>0.4548611111111111</v>
      </c>
      <c r="L529" s="3">
        <f t="shared" si="72"/>
        <v>0.45833333333333331</v>
      </c>
      <c r="M529" s="3">
        <v>0.47152777777777777</v>
      </c>
      <c r="N529" t="str">
        <f t="shared" si="73"/>
        <v>Yes</v>
      </c>
      <c r="O529">
        <f t="shared" si="74"/>
        <v>18</v>
      </c>
      <c r="P529">
        <f t="shared" si="75"/>
        <v>32</v>
      </c>
      <c r="Q529">
        <f t="shared" si="76"/>
        <v>56.25</v>
      </c>
      <c r="R529" t="str">
        <f t="shared" si="79"/>
        <v>Other</v>
      </c>
      <c r="S529">
        <f t="shared" si="77"/>
        <v>32</v>
      </c>
      <c r="T529" t="str">
        <f t="shared" si="78"/>
        <v>Istanbul</v>
      </c>
      <c r="U529" t="str">
        <f t="shared" si="80"/>
        <v>Other</v>
      </c>
    </row>
    <row r="530" spans="1:21" x14ac:dyDescent="0.35">
      <c r="A530" t="s">
        <v>22</v>
      </c>
      <c r="B530" t="s">
        <v>568</v>
      </c>
      <c r="C530" t="s">
        <v>28</v>
      </c>
      <c r="D530" t="s">
        <v>569</v>
      </c>
      <c r="E530" s="1">
        <v>43615.454861111109</v>
      </c>
      <c r="F530" t="s">
        <v>16</v>
      </c>
      <c r="G530" t="s">
        <v>501</v>
      </c>
      <c r="H530">
        <v>25</v>
      </c>
      <c r="I530" t="s">
        <v>46</v>
      </c>
      <c r="J530" s="2">
        <v>43615</v>
      </c>
      <c r="K530" s="3">
        <v>0.4548611111111111</v>
      </c>
      <c r="L530" s="3">
        <f t="shared" si="72"/>
        <v>0.45833333333333331</v>
      </c>
      <c r="M530" s="3">
        <v>0.47222222222222227</v>
      </c>
      <c r="N530" t="str">
        <f t="shared" si="73"/>
        <v>Yes</v>
      </c>
      <c r="O530">
        <f t="shared" si="74"/>
        <v>520</v>
      </c>
      <c r="P530">
        <f t="shared" si="75"/>
        <v>1663</v>
      </c>
      <c r="Q530">
        <f t="shared" si="76"/>
        <v>31.27</v>
      </c>
      <c r="R530" t="str">
        <f t="shared" si="79"/>
        <v>Ryanair</v>
      </c>
      <c r="S530">
        <f t="shared" si="77"/>
        <v>5</v>
      </c>
      <c r="T530" t="str">
        <f t="shared" si="78"/>
        <v>Marrakech</v>
      </c>
      <c r="U530" t="str">
        <f t="shared" si="80"/>
        <v>Other</v>
      </c>
    </row>
    <row r="531" spans="1:21" x14ac:dyDescent="0.35">
      <c r="A531" t="s">
        <v>22</v>
      </c>
      <c r="B531" t="s">
        <v>139</v>
      </c>
      <c r="C531" t="s">
        <v>77</v>
      </c>
      <c r="D531" t="s">
        <v>349</v>
      </c>
      <c r="E531" s="1">
        <v>43615.454861111109</v>
      </c>
      <c r="F531" t="s">
        <v>16</v>
      </c>
      <c r="G531" t="s">
        <v>501</v>
      </c>
      <c r="H531">
        <v>52</v>
      </c>
      <c r="I531" t="s">
        <v>21</v>
      </c>
      <c r="J531" s="2">
        <v>43615</v>
      </c>
      <c r="K531" s="3">
        <v>0.4548611111111111</v>
      </c>
      <c r="L531" s="3">
        <f t="shared" si="72"/>
        <v>0.45833333333333331</v>
      </c>
      <c r="M531" s="3">
        <v>0.4909722222222222</v>
      </c>
      <c r="N531" t="str">
        <f t="shared" si="73"/>
        <v>Yes</v>
      </c>
      <c r="O531">
        <f t="shared" si="74"/>
        <v>40</v>
      </c>
      <c r="P531">
        <f t="shared" si="75"/>
        <v>143</v>
      </c>
      <c r="Q531">
        <f t="shared" si="76"/>
        <v>27.97</v>
      </c>
      <c r="R531" t="str">
        <f t="shared" si="79"/>
        <v>British Airways</v>
      </c>
      <c r="S531">
        <f t="shared" si="77"/>
        <v>154</v>
      </c>
      <c r="T531" t="str">
        <f t="shared" si="78"/>
        <v>London</v>
      </c>
      <c r="U531" t="str">
        <f t="shared" si="80"/>
        <v>London</v>
      </c>
    </row>
    <row r="532" spans="1:21" x14ac:dyDescent="0.35">
      <c r="A532" t="s">
        <v>12</v>
      </c>
      <c r="B532" t="s">
        <v>114</v>
      </c>
      <c r="C532" t="s">
        <v>14</v>
      </c>
      <c r="D532" t="s">
        <v>348</v>
      </c>
      <c r="E532" s="1">
        <v>43615.458333333336</v>
      </c>
      <c r="F532" t="s">
        <v>16</v>
      </c>
      <c r="G532" t="s">
        <v>501</v>
      </c>
      <c r="H532">
        <v>37</v>
      </c>
      <c r="I532" t="s">
        <v>21</v>
      </c>
      <c r="J532" s="2">
        <v>43615</v>
      </c>
      <c r="K532" s="3">
        <v>0.45833333333333331</v>
      </c>
      <c r="L532" s="3">
        <f t="shared" si="72"/>
        <v>0.45833333333333331</v>
      </c>
      <c r="M532" s="3">
        <v>0.48402777777777778</v>
      </c>
      <c r="N532" t="str">
        <f t="shared" si="73"/>
        <v>Yes</v>
      </c>
      <c r="O532">
        <f t="shared" si="74"/>
        <v>566</v>
      </c>
      <c r="P532">
        <f t="shared" si="75"/>
        <v>2020</v>
      </c>
      <c r="Q532">
        <f t="shared" si="76"/>
        <v>28.02</v>
      </c>
      <c r="R532" t="str">
        <f t="shared" si="79"/>
        <v>Aer Lingus</v>
      </c>
      <c r="S532">
        <f t="shared" si="77"/>
        <v>34</v>
      </c>
      <c r="T532" t="str">
        <f t="shared" si="78"/>
        <v>Nice</v>
      </c>
      <c r="U532" t="str">
        <f t="shared" si="80"/>
        <v>Other</v>
      </c>
    </row>
    <row r="533" spans="1:21" x14ac:dyDescent="0.35">
      <c r="A533" t="s">
        <v>22</v>
      </c>
      <c r="B533" t="s">
        <v>50</v>
      </c>
      <c r="C533" t="s">
        <v>28</v>
      </c>
      <c r="D533" t="s">
        <v>350</v>
      </c>
      <c r="E533" s="1">
        <v>43615.461805555555</v>
      </c>
      <c r="F533" t="s">
        <v>16</v>
      </c>
      <c r="G533" t="s">
        <v>501</v>
      </c>
      <c r="H533">
        <v>25</v>
      </c>
      <c r="I533" t="s">
        <v>46</v>
      </c>
      <c r="J533" s="2">
        <v>43615</v>
      </c>
      <c r="K533" s="3">
        <v>0.46180555555555558</v>
      </c>
      <c r="L533" s="3">
        <f t="shared" si="72"/>
        <v>0.46527777777777773</v>
      </c>
      <c r="M533" s="3">
        <v>0.47916666666666669</v>
      </c>
      <c r="N533" t="str">
        <f t="shared" si="73"/>
        <v>Yes</v>
      </c>
      <c r="O533">
        <f t="shared" si="74"/>
        <v>520</v>
      </c>
      <c r="P533">
        <f t="shared" si="75"/>
        <v>1663</v>
      </c>
      <c r="Q533">
        <f t="shared" si="76"/>
        <v>31.27</v>
      </c>
      <c r="R533" t="str">
        <f t="shared" si="79"/>
        <v>Ryanair</v>
      </c>
      <c r="S533">
        <f t="shared" si="77"/>
        <v>222</v>
      </c>
      <c r="T533" t="str">
        <f t="shared" si="78"/>
        <v>Amsterdam</v>
      </c>
      <c r="U533" t="str">
        <f t="shared" si="80"/>
        <v>Amsterdam</v>
      </c>
    </row>
    <row r="534" spans="1:21" x14ac:dyDescent="0.35">
      <c r="A534" t="s">
        <v>22</v>
      </c>
      <c r="B534" t="s">
        <v>61</v>
      </c>
      <c r="C534" t="s">
        <v>28</v>
      </c>
      <c r="D534" t="s">
        <v>351</v>
      </c>
      <c r="E534" s="1">
        <v>43615.461805555555</v>
      </c>
      <c r="F534" t="s">
        <v>16</v>
      </c>
      <c r="G534" t="s">
        <v>501</v>
      </c>
      <c r="H534">
        <v>3</v>
      </c>
      <c r="I534" t="s">
        <v>26</v>
      </c>
      <c r="J534" s="2">
        <v>43615</v>
      </c>
      <c r="K534" s="3">
        <v>0.46180555555555558</v>
      </c>
      <c r="L534" s="3">
        <f t="shared" si="72"/>
        <v>0.46527777777777773</v>
      </c>
      <c r="M534" s="3">
        <v>0.46388888888888885</v>
      </c>
      <c r="N534" t="str">
        <f t="shared" si="73"/>
        <v>No</v>
      </c>
      <c r="O534">
        <f t="shared" si="74"/>
        <v>520</v>
      </c>
      <c r="P534">
        <f t="shared" si="75"/>
        <v>1663</v>
      </c>
      <c r="Q534">
        <f t="shared" si="76"/>
        <v>31.27</v>
      </c>
      <c r="R534" t="str">
        <f t="shared" si="79"/>
        <v>Ryanair</v>
      </c>
      <c r="S534">
        <f t="shared" si="77"/>
        <v>171</v>
      </c>
      <c r="T534" t="str">
        <f t="shared" si="78"/>
        <v>London</v>
      </c>
      <c r="U534" t="str">
        <f t="shared" si="80"/>
        <v>London</v>
      </c>
    </row>
    <row r="535" spans="1:21" x14ac:dyDescent="0.35">
      <c r="A535" t="s">
        <v>12</v>
      </c>
      <c r="B535" t="s">
        <v>73</v>
      </c>
      <c r="C535" t="s">
        <v>14</v>
      </c>
      <c r="D535" t="s">
        <v>353</v>
      </c>
      <c r="E535" s="1">
        <v>43615.465277777781</v>
      </c>
      <c r="F535" t="s">
        <v>16</v>
      </c>
      <c r="G535" t="s">
        <v>501</v>
      </c>
      <c r="H535">
        <v>8</v>
      </c>
      <c r="I535" t="s">
        <v>26</v>
      </c>
      <c r="J535" s="2">
        <v>43615</v>
      </c>
      <c r="K535" s="3">
        <v>0.46527777777777773</v>
      </c>
      <c r="L535" s="3">
        <f t="shared" si="72"/>
        <v>0.46527777777777773</v>
      </c>
      <c r="M535" s="3">
        <v>0.47083333333333338</v>
      </c>
      <c r="N535" t="str">
        <f t="shared" si="73"/>
        <v>No</v>
      </c>
      <c r="O535">
        <f t="shared" si="74"/>
        <v>566</v>
      </c>
      <c r="P535">
        <f t="shared" si="75"/>
        <v>2020</v>
      </c>
      <c r="Q535">
        <f t="shared" si="76"/>
        <v>28.02</v>
      </c>
      <c r="R535" t="str">
        <f t="shared" si="79"/>
        <v>Aer Lingus</v>
      </c>
      <c r="S535">
        <f t="shared" si="77"/>
        <v>82</v>
      </c>
      <c r="T535" t="str">
        <f t="shared" si="78"/>
        <v>Bristol</v>
      </c>
      <c r="U535" t="str">
        <f t="shared" si="80"/>
        <v>Bristol</v>
      </c>
    </row>
    <row r="536" spans="1:21" x14ac:dyDescent="0.35">
      <c r="A536" t="s">
        <v>22</v>
      </c>
      <c r="B536" t="s">
        <v>50</v>
      </c>
      <c r="C536" t="s">
        <v>96</v>
      </c>
      <c r="D536" t="s">
        <v>347</v>
      </c>
      <c r="E536" s="1">
        <v>43615.465277777781</v>
      </c>
      <c r="F536" t="s">
        <v>16</v>
      </c>
      <c r="G536" t="s">
        <v>501</v>
      </c>
      <c r="H536">
        <v>8</v>
      </c>
      <c r="I536" t="s">
        <v>26</v>
      </c>
      <c r="J536" s="2">
        <v>43615</v>
      </c>
      <c r="K536" s="3">
        <v>0.46527777777777773</v>
      </c>
      <c r="L536" s="3">
        <f t="shared" si="72"/>
        <v>0.46527777777777773</v>
      </c>
      <c r="M536" s="3">
        <v>0.47083333333333338</v>
      </c>
      <c r="N536" t="str">
        <f t="shared" si="73"/>
        <v>No</v>
      </c>
      <c r="O536">
        <f t="shared" si="74"/>
        <v>50</v>
      </c>
      <c r="P536">
        <f t="shared" si="75"/>
        <v>97</v>
      </c>
      <c r="Q536">
        <f t="shared" si="76"/>
        <v>51.55</v>
      </c>
      <c r="R536" t="str">
        <f t="shared" si="79"/>
        <v>Other</v>
      </c>
      <c r="S536">
        <f t="shared" si="77"/>
        <v>222</v>
      </c>
      <c r="T536" t="str">
        <f t="shared" si="78"/>
        <v>Amsterdam</v>
      </c>
      <c r="U536" t="str">
        <f t="shared" si="80"/>
        <v>Amsterdam</v>
      </c>
    </row>
    <row r="537" spans="1:21" x14ac:dyDescent="0.35">
      <c r="A537" t="s">
        <v>12</v>
      </c>
      <c r="B537" t="s">
        <v>42</v>
      </c>
      <c r="C537" t="s">
        <v>14</v>
      </c>
      <c r="D537" t="s">
        <v>352</v>
      </c>
      <c r="E537" s="1">
        <v>43615.465277777781</v>
      </c>
      <c r="F537" t="s">
        <v>16</v>
      </c>
      <c r="G537" t="s">
        <v>501</v>
      </c>
      <c r="H537">
        <v>0</v>
      </c>
      <c r="I537" t="s">
        <v>26</v>
      </c>
      <c r="J537" s="2">
        <v>43615</v>
      </c>
      <c r="K537" s="3">
        <v>0.46527777777777773</v>
      </c>
      <c r="L537" s="3">
        <f t="shared" si="72"/>
        <v>0.46527777777777773</v>
      </c>
      <c r="M537" s="3">
        <v>0.46527777777777773</v>
      </c>
      <c r="N537" t="str">
        <f t="shared" si="73"/>
        <v>No</v>
      </c>
      <c r="O537">
        <f t="shared" si="74"/>
        <v>566</v>
      </c>
      <c r="P537">
        <f t="shared" si="75"/>
        <v>2020</v>
      </c>
      <c r="Q537">
        <f t="shared" si="76"/>
        <v>28.02</v>
      </c>
      <c r="R537" t="str">
        <f t="shared" si="79"/>
        <v>Aer Lingus</v>
      </c>
      <c r="S537">
        <f t="shared" si="77"/>
        <v>238</v>
      </c>
      <c r="T537" t="str">
        <f t="shared" si="78"/>
        <v>London</v>
      </c>
      <c r="U537" t="str">
        <f t="shared" si="80"/>
        <v>London</v>
      </c>
    </row>
    <row r="538" spans="1:21" x14ac:dyDescent="0.35">
      <c r="A538" t="s">
        <v>22</v>
      </c>
      <c r="B538" t="s">
        <v>126</v>
      </c>
      <c r="C538" t="s">
        <v>354</v>
      </c>
      <c r="D538" t="s">
        <v>355</v>
      </c>
      <c r="E538" s="1">
        <v>43615.46875</v>
      </c>
      <c r="F538" t="s">
        <v>16</v>
      </c>
      <c r="G538" t="s">
        <v>501</v>
      </c>
      <c r="H538">
        <v>33</v>
      </c>
      <c r="I538" t="s">
        <v>21</v>
      </c>
      <c r="J538" s="2">
        <v>43615</v>
      </c>
      <c r="K538" s="3">
        <v>0.46875</v>
      </c>
      <c r="L538" s="3">
        <f t="shared" si="72"/>
        <v>0.47222222222222221</v>
      </c>
      <c r="M538" s="3">
        <v>0.4916666666666667</v>
      </c>
      <c r="N538" t="str">
        <f t="shared" si="73"/>
        <v>Yes</v>
      </c>
      <c r="O538">
        <f t="shared" si="74"/>
        <v>14</v>
      </c>
      <c r="P538">
        <f t="shared" si="75"/>
        <v>37</v>
      </c>
      <c r="Q538">
        <f t="shared" si="76"/>
        <v>37.840000000000003</v>
      </c>
      <c r="R538" t="str">
        <f t="shared" si="79"/>
        <v>Other</v>
      </c>
      <c r="S538">
        <f t="shared" si="77"/>
        <v>51</v>
      </c>
      <c r="T538" t="str">
        <f t="shared" si="78"/>
        <v>Zurich</v>
      </c>
      <c r="U538" t="str">
        <f t="shared" si="80"/>
        <v>Other</v>
      </c>
    </row>
    <row r="539" spans="1:21" x14ac:dyDescent="0.35">
      <c r="A539" t="s">
        <v>22</v>
      </c>
      <c r="B539" t="s">
        <v>457</v>
      </c>
      <c r="C539" t="s">
        <v>28</v>
      </c>
      <c r="D539" t="s">
        <v>570</v>
      </c>
      <c r="E539" s="1">
        <v>43615.392361111109</v>
      </c>
      <c r="F539" t="s">
        <v>16</v>
      </c>
      <c r="G539" t="s">
        <v>501</v>
      </c>
      <c r="H539">
        <v>24</v>
      </c>
      <c r="I539" t="s">
        <v>46</v>
      </c>
      <c r="J539" s="2">
        <v>43615</v>
      </c>
      <c r="K539" s="3">
        <v>0.3923611111111111</v>
      </c>
      <c r="L539" s="3">
        <f t="shared" si="72"/>
        <v>0.39583333333333331</v>
      </c>
      <c r="M539" s="3">
        <v>0.40902777777777777</v>
      </c>
      <c r="N539" t="str">
        <f t="shared" si="73"/>
        <v>Yes</v>
      </c>
      <c r="O539">
        <f t="shared" si="74"/>
        <v>520</v>
      </c>
      <c r="P539">
        <f t="shared" si="75"/>
        <v>1663</v>
      </c>
      <c r="Q539">
        <f t="shared" si="76"/>
        <v>31.27</v>
      </c>
      <c r="R539" t="str">
        <f t="shared" si="79"/>
        <v>Ryanair</v>
      </c>
      <c r="S539">
        <f t="shared" si="77"/>
        <v>27</v>
      </c>
      <c r="T539" t="str">
        <f t="shared" si="78"/>
        <v>Hamburg</v>
      </c>
      <c r="U539" t="str">
        <f t="shared" si="80"/>
        <v>Other</v>
      </c>
    </row>
    <row r="540" spans="1:21" x14ac:dyDescent="0.35">
      <c r="A540" t="s">
        <v>22</v>
      </c>
      <c r="B540" t="s">
        <v>571</v>
      </c>
      <c r="C540" t="s">
        <v>28</v>
      </c>
      <c r="D540" t="s">
        <v>572</v>
      </c>
      <c r="E540" s="1">
        <v>43615.395833333336</v>
      </c>
      <c r="F540" t="s">
        <v>16</v>
      </c>
      <c r="G540" t="s">
        <v>501</v>
      </c>
      <c r="H540">
        <v>28</v>
      </c>
      <c r="I540" t="s">
        <v>46</v>
      </c>
      <c r="J540" s="2">
        <v>43615</v>
      </c>
      <c r="K540" s="3">
        <v>0.39583333333333331</v>
      </c>
      <c r="L540" s="3">
        <f t="shared" si="72"/>
        <v>0.39583333333333331</v>
      </c>
      <c r="M540" s="3">
        <v>0.4152777777777778</v>
      </c>
      <c r="N540" t="str">
        <f t="shared" si="73"/>
        <v>Yes</v>
      </c>
      <c r="O540">
        <f t="shared" si="74"/>
        <v>520</v>
      </c>
      <c r="P540">
        <f t="shared" si="75"/>
        <v>1663</v>
      </c>
      <c r="Q540">
        <f t="shared" si="76"/>
        <v>31.27</v>
      </c>
      <c r="R540" t="str">
        <f t="shared" si="79"/>
        <v>Ryanair</v>
      </c>
      <c r="S540">
        <f t="shared" si="77"/>
        <v>8</v>
      </c>
      <c r="T540" t="str">
        <f t="shared" si="78"/>
        <v>Biarritz</v>
      </c>
      <c r="U540" t="str">
        <f t="shared" si="80"/>
        <v>Other</v>
      </c>
    </row>
    <row r="541" spans="1:21" x14ac:dyDescent="0.35">
      <c r="A541" t="s">
        <v>22</v>
      </c>
      <c r="B541" t="s">
        <v>82</v>
      </c>
      <c r="C541" t="s">
        <v>28</v>
      </c>
      <c r="D541" t="s">
        <v>362</v>
      </c>
      <c r="E541" s="1">
        <v>43615.395833333336</v>
      </c>
      <c r="F541" t="s">
        <v>16</v>
      </c>
      <c r="G541" t="s">
        <v>501</v>
      </c>
      <c r="H541">
        <v>21</v>
      </c>
      <c r="I541" t="s">
        <v>46</v>
      </c>
      <c r="J541" s="2">
        <v>43615</v>
      </c>
      <c r="K541" s="3">
        <v>0.39583333333333331</v>
      </c>
      <c r="L541" s="3">
        <f t="shared" si="72"/>
        <v>0.39583333333333331</v>
      </c>
      <c r="M541" s="3">
        <v>0.41041666666666665</v>
      </c>
      <c r="N541" t="str">
        <f t="shared" si="73"/>
        <v>Yes</v>
      </c>
      <c r="O541">
        <f t="shared" si="74"/>
        <v>520</v>
      </c>
      <c r="P541">
        <f t="shared" si="75"/>
        <v>1663</v>
      </c>
      <c r="Q541">
        <f t="shared" si="76"/>
        <v>31.27</v>
      </c>
      <c r="R541" t="str">
        <f t="shared" si="79"/>
        <v>Ryanair</v>
      </c>
      <c r="S541">
        <f t="shared" si="77"/>
        <v>97</v>
      </c>
      <c r="T541" t="str">
        <f t="shared" si="78"/>
        <v>Faro</v>
      </c>
      <c r="U541" t="str">
        <f t="shared" si="80"/>
        <v>Faro</v>
      </c>
    </row>
    <row r="542" spans="1:21" x14ac:dyDescent="0.35">
      <c r="A542" t="s">
        <v>22</v>
      </c>
      <c r="B542" t="s">
        <v>367</v>
      </c>
      <c r="C542" t="s">
        <v>368</v>
      </c>
      <c r="D542" t="s">
        <v>369</v>
      </c>
      <c r="E542" s="1">
        <v>43615.399305555555</v>
      </c>
      <c r="F542" t="s">
        <v>16</v>
      </c>
      <c r="G542" t="s">
        <v>501</v>
      </c>
      <c r="H542">
        <v>34</v>
      </c>
      <c r="I542" t="s">
        <v>21</v>
      </c>
      <c r="J542" s="2">
        <v>43615</v>
      </c>
      <c r="K542" s="3">
        <v>0.39930555555555558</v>
      </c>
      <c r="L542" s="3">
        <f t="shared" si="72"/>
        <v>0.40277777777777773</v>
      </c>
      <c r="M542" s="3">
        <v>0.42291666666666666</v>
      </c>
      <c r="N542" t="str">
        <f t="shared" si="73"/>
        <v>Yes</v>
      </c>
      <c r="O542">
        <f t="shared" si="74"/>
        <v>5</v>
      </c>
      <c r="P542">
        <f t="shared" si="75"/>
        <v>18</v>
      </c>
      <c r="Q542">
        <f t="shared" si="76"/>
        <v>27.78</v>
      </c>
      <c r="R542" t="str">
        <f t="shared" si="79"/>
        <v>Other</v>
      </c>
      <c r="S542">
        <f t="shared" si="77"/>
        <v>18</v>
      </c>
      <c r="T542" t="str">
        <f t="shared" si="78"/>
        <v>Abu Dhabi</v>
      </c>
      <c r="U542" t="str">
        <f t="shared" si="80"/>
        <v>Other</v>
      </c>
    </row>
    <row r="543" spans="1:21" x14ac:dyDescent="0.35">
      <c r="A543" t="s">
        <v>12</v>
      </c>
      <c r="B543" t="s">
        <v>42</v>
      </c>
      <c r="C543" t="s">
        <v>14</v>
      </c>
      <c r="D543" t="s">
        <v>372</v>
      </c>
      <c r="E543" s="1">
        <v>43615.402777777781</v>
      </c>
      <c r="F543" t="s">
        <v>16</v>
      </c>
      <c r="G543" t="s">
        <v>501</v>
      </c>
      <c r="H543">
        <v>12</v>
      </c>
      <c r="I543" t="s">
        <v>18</v>
      </c>
      <c r="J543" s="2">
        <v>43615</v>
      </c>
      <c r="K543" s="3">
        <v>0.40277777777777773</v>
      </c>
      <c r="L543" s="3">
        <f t="shared" si="72"/>
        <v>0.40277777777777773</v>
      </c>
      <c r="M543" s="3">
        <v>0.41111111111111115</v>
      </c>
      <c r="N543" t="str">
        <f t="shared" si="73"/>
        <v>No</v>
      </c>
      <c r="O543">
        <f t="shared" si="74"/>
        <v>566</v>
      </c>
      <c r="P543">
        <f t="shared" si="75"/>
        <v>2020</v>
      </c>
      <c r="Q543">
        <f t="shared" si="76"/>
        <v>28.02</v>
      </c>
      <c r="R543" t="str">
        <f t="shared" si="79"/>
        <v>Aer Lingus</v>
      </c>
      <c r="S543">
        <f t="shared" si="77"/>
        <v>238</v>
      </c>
      <c r="T543" t="str">
        <f t="shared" si="78"/>
        <v>London</v>
      </c>
      <c r="U543" t="str">
        <f t="shared" si="80"/>
        <v>London</v>
      </c>
    </row>
    <row r="544" spans="1:21" x14ac:dyDescent="0.35">
      <c r="A544" t="s">
        <v>22</v>
      </c>
      <c r="B544" t="s">
        <v>84</v>
      </c>
      <c r="C544" t="s">
        <v>28</v>
      </c>
      <c r="D544" t="s">
        <v>85</v>
      </c>
      <c r="E544" s="1">
        <v>43615.40625</v>
      </c>
      <c r="F544" t="s">
        <v>16</v>
      </c>
      <c r="G544" t="s">
        <v>501</v>
      </c>
      <c r="H544">
        <v>59</v>
      </c>
      <c r="I544" t="s">
        <v>21</v>
      </c>
      <c r="J544" s="2">
        <v>43615</v>
      </c>
      <c r="K544" s="3">
        <v>0.40625</v>
      </c>
      <c r="L544" s="3">
        <f t="shared" si="72"/>
        <v>0.40972222222222221</v>
      </c>
      <c r="M544" s="3">
        <v>0.44722222222222219</v>
      </c>
      <c r="N544" t="str">
        <f t="shared" si="73"/>
        <v>Yes</v>
      </c>
      <c r="O544">
        <f t="shared" si="74"/>
        <v>520</v>
      </c>
      <c r="P544">
        <f t="shared" si="75"/>
        <v>1663</v>
      </c>
      <c r="Q544">
        <f t="shared" si="76"/>
        <v>31.27</v>
      </c>
      <c r="R544" t="str">
        <f t="shared" si="79"/>
        <v>Ryanair</v>
      </c>
      <c r="S544">
        <f t="shared" si="77"/>
        <v>11</v>
      </c>
      <c r="T544" t="str">
        <f t="shared" si="78"/>
        <v>Warsaw</v>
      </c>
      <c r="U544" t="str">
        <f t="shared" si="80"/>
        <v>Other</v>
      </c>
    </row>
    <row r="545" spans="1:21" x14ac:dyDescent="0.35">
      <c r="A545" t="s">
        <v>22</v>
      </c>
      <c r="B545" t="s">
        <v>70</v>
      </c>
      <c r="C545" t="s">
        <v>28</v>
      </c>
      <c r="D545" t="s">
        <v>375</v>
      </c>
      <c r="E545" s="1">
        <v>43615.40625</v>
      </c>
      <c r="F545" t="s">
        <v>16</v>
      </c>
      <c r="G545" t="s">
        <v>501</v>
      </c>
      <c r="H545">
        <v>29</v>
      </c>
      <c r="I545" t="s">
        <v>46</v>
      </c>
      <c r="J545" s="2">
        <v>43615</v>
      </c>
      <c r="K545" s="3">
        <v>0.40625</v>
      </c>
      <c r="L545" s="3">
        <f t="shared" si="72"/>
        <v>0.40972222222222221</v>
      </c>
      <c r="M545" s="3">
        <v>0.42638888888888887</v>
      </c>
      <c r="N545" t="str">
        <f t="shared" si="73"/>
        <v>Yes</v>
      </c>
      <c r="O545">
        <f t="shared" si="74"/>
        <v>520</v>
      </c>
      <c r="P545">
        <f t="shared" si="75"/>
        <v>1663</v>
      </c>
      <c r="Q545">
        <f t="shared" si="76"/>
        <v>31.27</v>
      </c>
      <c r="R545" t="str">
        <f t="shared" si="79"/>
        <v>Ryanair</v>
      </c>
      <c r="S545">
        <f t="shared" si="77"/>
        <v>38</v>
      </c>
      <c r="T545" t="str">
        <f t="shared" si="78"/>
        <v>Newcastle</v>
      </c>
      <c r="U545" t="str">
        <f t="shared" si="80"/>
        <v>Other</v>
      </c>
    </row>
    <row r="546" spans="1:21" x14ac:dyDescent="0.35">
      <c r="A546" t="s">
        <v>12</v>
      </c>
      <c r="B546" t="s">
        <v>52</v>
      </c>
      <c r="C546" t="s">
        <v>14</v>
      </c>
      <c r="D546" t="s">
        <v>376</v>
      </c>
      <c r="E546" s="1">
        <v>43615.409722222219</v>
      </c>
      <c r="F546" t="s">
        <v>16</v>
      </c>
      <c r="G546" t="s">
        <v>501</v>
      </c>
      <c r="H546">
        <v>22</v>
      </c>
      <c r="I546" t="s">
        <v>46</v>
      </c>
      <c r="J546" s="2">
        <v>43615</v>
      </c>
      <c r="K546" s="3">
        <v>0.40972222222222227</v>
      </c>
      <c r="L546" s="3">
        <f t="shared" si="72"/>
        <v>0.40972222222222221</v>
      </c>
      <c r="M546" s="3">
        <v>0.42499999999999999</v>
      </c>
      <c r="N546" t="str">
        <f t="shared" si="73"/>
        <v>Yes</v>
      </c>
      <c r="O546">
        <f t="shared" si="74"/>
        <v>566</v>
      </c>
      <c r="P546">
        <f t="shared" si="75"/>
        <v>2020</v>
      </c>
      <c r="Q546">
        <f t="shared" si="76"/>
        <v>28.02</v>
      </c>
      <c r="R546" t="str">
        <f t="shared" si="79"/>
        <v>Aer Lingus</v>
      </c>
      <c r="S546">
        <f t="shared" si="77"/>
        <v>138</v>
      </c>
      <c r="T546" t="str">
        <f t="shared" si="78"/>
        <v>Manchester</v>
      </c>
      <c r="U546" t="str">
        <f t="shared" si="80"/>
        <v>Manchester</v>
      </c>
    </row>
    <row r="547" spans="1:21" x14ac:dyDescent="0.35">
      <c r="A547" t="s">
        <v>12</v>
      </c>
      <c r="B547" t="s">
        <v>377</v>
      </c>
      <c r="C547" t="s">
        <v>252</v>
      </c>
      <c r="D547" t="s">
        <v>378</v>
      </c>
      <c r="E547" s="1">
        <v>43615.409722222219</v>
      </c>
      <c r="F547" t="s">
        <v>16</v>
      </c>
      <c r="G547" t="s">
        <v>501</v>
      </c>
      <c r="H547">
        <v>70</v>
      </c>
      <c r="I547" t="s">
        <v>21</v>
      </c>
      <c r="J547" s="2">
        <v>43615</v>
      </c>
      <c r="K547" s="3">
        <v>0.40972222222222227</v>
      </c>
      <c r="L547" s="3">
        <f t="shared" si="72"/>
        <v>0.40972222222222221</v>
      </c>
      <c r="M547" s="3">
        <v>0.45833333333333331</v>
      </c>
      <c r="N547" t="str">
        <f t="shared" si="73"/>
        <v>Yes</v>
      </c>
      <c r="O547">
        <f t="shared" si="74"/>
        <v>11</v>
      </c>
      <c r="P547">
        <f t="shared" si="75"/>
        <v>32</v>
      </c>
      <c r="Q547">
        <f t="shared" si="76"/>
        <v>34.380000000000003</v>
      </c>
      <c r="R547" t="str">
        <f t="shared" si="79"/>
        <v>Other</v>
      </c>
      <c r="S547">
        <f t="shared" si="77"/>
        <v>8</v>
      </c>
      <c r="T547" t="str">
        <f t="shared" si="78"/>
        <v>Charlotte</v>
      </c>
      <c r="U547" t="str">
        <f t="shared" si="80"/>
        <v>Other</v>
      </c>
    </row>
    <row r="548" spans="1:21" x14ac:dyDescent="0.35">
      <c r="A548" t="s">
        <v>12</v>
      </c>
      <c r="B548" t="s">
        <v>36</v>
      </c>
      <c r="C548" t="s">
        <v>14</v>
      </c>
      <c r="D548" t="s">
        <v>573</v>
      </c>
      <c r="E548" s="1">
        <v>43615.409722222219</v>
      </c>
      <c r="F548" t="s">
        <v>16</v>
      </c>
      <c r="G548" t="s">
        <v>501</v>
      </c>
      <c r="H548">
        <v>17</v>
      </c>
      <c r="I548" t="s">
        <v>18</v>
      </c>
      <c r="J548" s="2">
        <v>43615</v>
      </c>
      <c r="K548" s="3">
        <v>0.40972222222222227</v>
      </c>
      <c r="L548" s="3">
        <f t="shared" si="72"/>
        <v>0.40972222222222221</v>
      </c>
      <c r="M548" s="3">
        <v>0.42152777777777778</v>
      </c>
      <c r="N548" t="str">
        <f t="shared" si="73"/>
        <v>No</v>
      </c>
      <c r="O548">
        <f t="shared" si="74"/>
        <v>566</v>
      </c>
      <c r="P548">
        <f t="shared" si="75"/>
        <v>2020</v>
      </c>
      <c r="Q548">
        <f t="shared" si="76"/>
        <v>28.02</v>
      </c>
      <c r="R548" t="str">
        <f t="shared" si="79"/>
        <v>Aer Lingus</v>
      </c>
      <c r="S548">
        <f t="shared" si="77"/>
        <v>121</v>
      </c>
      <c r="T548" t="str">
        <f t="shared" si="78"/>
        <v>Paris-CDG</v>
      </c>
      <c r="U548" t="str">
        <f t="shared" si="80"/>
        <v>Paris-CDG</v>
      </c>
    </row>
    <row r="549" spans="1:21" x14ac:dyDescent="0.35">
      <c r="A549" t="s">
        <v>12</v>
      </c>
      <c r="B549" t="s">
        <v>101</v>
      </c>
      <c r="C549" t="s">
        <v>14</v>
      </c>
      <c r="D549" t="s">
        <v>379</v>
      </c>
      <c r="E549" s="1">
        <v>43615.413194444445</v>
      </c>
      <c r="F549" t="s">
        <v>16</v>
      </c>
      <c r="G549" t="s">
        <v>501</v>
      </c>
      <c r="H549">
        <v>75</v>
      </c>
      <c r="I549" t="s">
        <v>21</v>
      </c>
      <c r="J549" s="2">
        <v>43615</v>
      </c>
      <c r="K549" s="3">
        <v>0.41319444444444442</v>
      </c>
      <c r="L549" s="3">
        <f t="shared" si="72"/>
        <v>0.41666666666666663</v>
      </c>
      <c r="M549" s="3">
        <v>0.46527777777777773</v>
      </c>
      <c r="N549" t="str">
        <f t="shared" si="73"/>
        <v>Yes</v>
      </c>
      <c r="O549">
        <f t="shared" si="74"/>
        <v>566</v>
      </c>
      <c r="P549">
        <f t="shared" si="75"/>
        <v>2020</v>
      </c>
      <c r="Q549">
        <f t="shared" si="76"/>
        <v>28.02</v>
      </c>
      <c r="R549" t="str">
        <f t="shared" si="79"/>
        <v>Aer Lingus</v>
      </c>
      <c r="S549">
        <f t="shared" si="77"/>
        <v>158</v>
      </c>
      <c r="T549" t="str">
        <f t="shared" si="78"/>
        <v>Edinburgh</v>
      </c>
      <c r="U549" t="str">
        <f t="shared" si="80"/>
        <v>Edinburgh</v>
      </c>
    </row>
    <row r="550" spans="1:21" x14ac:dyDescent="0.35">
      <c r="A550" t="s">
        <v>22</v>
      </c>
      <c r="B550" t="s">
        <v>211</v>
      </c>
      <c r="C550" t="s">
        <v>265</v>
      </c>
      <c r="D550" t="s">
        <v>574</v>
      </c>
      <c r="E550" s="1">
        <v>43615.416666666664</v>
      </c>
      <c r="F550" t="s">
        <v>16</v>
      </c>
      <c r="G550" t="s">
        <v>501</v>
      </c>
      <c r="H550">
        <v>12</v>
      </c>
      <c r="I550" t="s">
        <v>18</v>
      </c>
      <c r="J550" s="2">
        <v>43615</v>
      </c>
      <c r="K550" s="3">
        <v>0.41666666666666669</v>
      </c>
      <c r="L550" s="3">
        <f t="shared" si="72"/>
        <v>0.41666666666666663</v>
      </c>
      <c r="M550" s="3">
        <v>0.42499999999999999</v>
      </c>
      <c r="N550" t="str">
        <f t="shared" si="73"/>
        <v>No</v>
      </c>
      <c r="O550">
        <f t="shared" si="74"/>
        <v>3</v>
      </c>
      <c r="P550">
        <f t="shared" si="75"/>
        <v>21</v>
      </c>
      <c r="Q550">
        <f t="shared" si="76"/>
        <v>14.29</v>
      </c>
      <c r="R550" t="str">
        <f t="shared" si="79"/>
        <v>Other</v>
      </c>
      <c r="S550">
        <f t="shared" si="77"/>
        <v>20</v>
      </c>
      <c r="T550" t="str">
        <f t="shared" si="78"/>
        <v>Bucharest</v>
      </c>
      <c r="U550" t="str">
        <f t="shared" si="80"/>
        <v>Other</v>
      </c>
    </row>
    <row r="551" spans="1:21" x14ac:dyDescent="0.35">
      <c r="A551" t="s">
        <v>12</v>
      </c>
      <c r="B551" t="s">
        <v>50</v>
      </c>
      <c r="C551" t="s">
        <v>14</v>
      </c>
      <c r="D551" t="s">
        <v>380</v>
      </c>
      <c r="E551" s="1">
        <v>43615.416666666664</v>
      </c>
      <c r="F551" t="s">
        <v>16</v>
      </c>
      <c r="G551" t="s">
        <v>501</v>
      </c>
      <c r="H551">
        <v>31</v>
      </c>
      <c r="I551" t="s">
        <v>21</v>
      </c>
      <c r="J551" s="2">
        <v>43615</v>
      </c>
      <c r="K551" s="3">
        <v>0.41666666666666669</v>
      </c>
      <c r="L551" s="3">
        <f t="shared" si="72"/>
        <v>0.41666666666666663</v>
      </c>
      <c r="M551" s="3">
        <v>0.4381944444444445</v>
      </c>
      <c r="N551" t="str">
        <f t="shared" si="73"/>
        <v>Yes</v>
      </c>
      <c r="O551">
        <f t="shared" si="74"/>
        <v>566</v>
      </c>
      <c r="P551">
        <f t="shared" si="75"/>
        <v>2020</v>
      </c>
      <c r="Q551">
        <f t="shared" si="76"/>
        <v>28.02</v>
      </c>
      <c r="R551" t="str">
        <f t="shared" si="79"/>
        <v>Aer Lingus</v>
      </c>
      <c r="S551">
        <f t="shared" si="77"/>
        <v>222</v>
      </c>
      <c r="T551" t="str">
        <f t="shared" si="78"/>
        <v>Amsterdam</v>
      </c>
      <c r="U551" t="str">
        <f t="shared" si="80"/>
        <v>Amsterdam</v>
      </c>
    </row>
    <row r="552" spans="1:21" x14ac:dyDescent="0.35">
      <c r="A552" t="s">
        <v>12</v>
      </c>
      <c r="B552" t="s">
        <v>13</v>
      </c>
      <c r="C552" t="s">
        <v>14</v>
      </c>
      <c r="D552" t="s">
        <v>381</v>
      </c>
      <c r="E552" s="1">
        <v>43615.416666666664</v>
      </c>
      <c r="F552" t="s">
        <v>16</v>
      </c>
      <c r="G552" t="s">
        <v>501</v>
      </c>
      <c r="H552">
        <v>132</v>
      </c>
      <c r="I552" t="s">
        <v>21</v>
      </c>
      <c r="J552" s="2">
        <v>43615</v>
      </c>
      <c r="K552" s="3">
        <v>0.41666666666666669</v>
      </c>
      <c r="L552" s="3">
        <f t="shared" si="72"/>
        <v>0.41666666666666663</v>
      </c>
      <c r="M552" s="3">
        <v>0.5083333333333333</v>
      </c>
      <c r="N552" t="str">
        <f t="shared" si="73"/>
        <v>Yes</v>
      </c>
      <c r="O552">
        <f t="shared" si="74"/>
        <v>566</v>
      </c>
      <c r="P552">
        <f t="shared" si="75"/>
        <v>2020</v>
      </c>
      <c r="Q552">
        <f t="shared" si="76"/>
        <v>28.02</v>
      </c>
      <c r="R552" t="str">
        <f t="shared" si="79"/>
        <v>Aer Lingus</v>
      </c>
      <c r="S552">
        <f t="shared" si="77"/>
        <v>107</v>
      </c>
      <c r="T552" t="str">
        <f t="shared" si="78"/>
        <v>Glasgow</v>
      </c>
      <c r="U552" t="str">
        <f t="shared" si="80"/>
        <v>Glasgow</v>
      </c>
    </row>
    <row r="553" spans="1:21" x14ac:dyDescent="0.35">
      <c r="A553" t="s">
        <v>22</v>
      </c>
      <c r="B553" t="s">
        <v>363</v>
      </c>
      <c r="C553" t="s">
        <v>28</v>
      </c>
      <c r="D553" t="s">
        <v>364</v>
      </c>
      <c r="E553" s="1">
        <v>43615.423611111109</v>
      </c>
      <c r="F553" t="s">
        <v>16</v>
      </c>
      <c r="G553" t="s">
        <v>501</v>
      </c>
      <c r="H553">
        <v>38</v>
      </c>
      <c r="I553" t="s">
        <v>21</v>
      </c>
      <c r="J553" s="2">
        <v>43615</v>
      </c>
      <c r="K553" s="3">
        <v>0.4236111111111111</v>
      </c>
      <c r="L553" s="3">
        <f t="shared" si="72"/>
        <v>0.4236111111111111</v>
      </c>
      <c r="M553" s="3">
        <v>0.45</v>
      </c>
      <c r="N553" t="str">
        <f t="shared" si="73"/>
        <v>Yes</v>
      </c>
      <c r="O553">
        <f t="shared" si="74"/>
        <v>520</v>
      </c>
      <c r="P553">
        <f t="shared" si="75"/>
        <v>1663</v>
      </c>
      <c r="Q553">
        <f t="shared" si="76"/>
        <v>31.27</v>
      </c>
      <c r="R553" t="str">
        <f t="shared" si="79"/>
        <v>Ryanair</v>
      </c>
      <c r="S553">
        <f t="shared" si="77"/>
        <v>14</v>
      </c>
      <c r="T553" t="str">
        <f t="shared" si="78"/>
        <v>Bratislava</v>
      </c>
      <c r="U553" t="str">
        <f t="shared" si="80"/>
        <v>Other</v>
      </c>
    </row>
    <row r="554" spans="1:21" x14ac:dyDescent="0.35">
      <c r="A554" t="s">
        <v>22</v>
      </c>
      <c r="B554" t="s">
        <v>19</v>
      </c>
      <c r="C554" t="s">
        <v>28</v>
      </c>
      <c r="D554" t="s">
        <v>388</v>
      </c>
      <c r="E554" s="1">
        <v>43615.423611111109</v>
      </c>
      <c r="F554" t="s">
        <v>16</v>
      </c>
      <c r="G554" t="s">
        <v>501</v>
      </c>
      <c r="H554">
        <v>28</v>
      </c>
      <c r="I554" t="s">
        <v>46</v>
      </c>
      <c r="J554" s="2">
        <v>43615</v>
      </c>
      <c r="K554" s="3">
        <v>0.4236111111111111</v>
      </c>
      <c r="L554" s="3">
        <f t="shared" si="72"/>
        <v>0.4236111111111111</v>
      </c>
      <c r="M554" s="3">
        <v>0.44305555555555554</v>
      </c>
      <c r="N554" t="str">
        <f t="shared" si="73"/>
        <v>Yes</v>
      </c>
      <c r="O554">
        <f t="shared" si="74"/>
        <v>520</v>
      </c>
      <c r="P554">
        <f t="shared" si="75"/>
        <v>1663</v>
      </c>
      <c r="Q554">
        <f t="shared" si="76"/>
        <v>31.27</v>
      </c>
      <c r="R554" t="str">
        <f t="shared" si="79"/>
        <v>Ryanair</v>
      </c>
      <c r="S554">
        <f t="shared" si="77"/>
        <v>37</v>
      </c>
      <c r="T554" t="str">
        <f t="shared" si="78"/>
        <v>Alicante</v>
      </c>
      <c r="U554" t="str">
        <f t="shared" si="80"/>
        <v>Other</v>
      </c>
    </row>
    <row r="555" spans="1:21" x14ac:dyDescent="0.35">
      <c r="A555" t="s">
        <v>22</v>
      </c>
      <c r="B555" t="s">
        <v>575</v>
      </c>
      <c r="C555" t="s">
        <v>286</v>
      </c>
      <c r="D555" t="s">
        <v>576</v>
      </c>
      <c r="E555" s="1">
        <v>43615.427083333336</v>
      </c>
      <c r="F555" t="s">
        <v>16</v>
      </c>
      <c r="G555" t="s">
        <v>501</v>
      </c>
      <c r="H555">
        <v>15</v>
      </c>
      <c r="I555" t="s">
        <v>18</v>
      </c>
      <c r="J555" s="2">
        <v>43615</v>
      </c>
      <c r="K555" s="3">
        <v>0.42708333333333331</v>
      </c>
      <c r="L555" s="3">
        <f t="shared" si="72"/>
        <v>0.43055555555555552</v>
      </c>
      <c r="M555" s="3">
        <v>0.4375</v>
      </c>
      <c r="N555" t="str">
        <f t="shared" si="73"/>
        <v>No</v>
      </c>
      <c r="O555">
        <f t="shared" si="74"/>
        <v>10</v>
      </c>
      <c r="P555">
        <f t="shared" si="75"/>
        <v>22</v>
      </c>
      <c r="Q555">
        <f t="shared" si="76"/>
        <v>45.45</v>
      </c>
      <c r="R555" t="str">
        <f t="shared" si="79"/>
        <v>Other</v>
      </c>
      <c r="S555">
        <f t="shared" si="77"/>
        <v>3</v>
      </c>
      <c r="T555" t="str">
        <f t="shared" si="78"/>
        <v>Montreal</v>
      </c>
      <c r="U555" t="str">
        <f t="shared" si="80"/>
        <v>Other</v>
      </c>
    </row>
    <row r="556" spans="1:21" x14ac:dyDescent="0.35">
      <c r="A556" t="s">
        <v>22</v>
      </c>
      <c r="B556" t="s">
        <v>577</v>
      </c>
      <c r="C556" t="s">
        <v>578</v>
      </c>
      <c r="D556" t="s">
        <v>579</v>
      </c>
      <c r="E556" s="1">
        <v>43615.430555555555</v>
      </c>
      <c r="F556" t="s">
        <v>16</v>
      </c>
      <c r="G556" t="s">
        <v>501</v>
      </c>
      <c r="H556">
        <v>12</v>
      </c>
      <c r="I556" t="s">
        <v>18</v>
      </c>
      <c r="J556" s="2">
        <v>43615</v>
      </c>
      <c r="K556" s="3">
        <v>0.43055555555555558</v>
      </c>
      <c r="L556" s="3">
        <f t="shared" si="72"/>
        <v>0.43055555555555552</v>
      </c>
      <c r="M556" s="3">
        <v>0.43888888888888888</v>
      </c>
      <c r="N556" t="str">
        <f t="shared" si="73"/>
        <v>No</v>
      </c>
      <c r="O556">
        <f t="shared" si="74"/>
        <v>2</v>
      </c>
      <c r="P556">
        <f t="shared" si="75"/>
        <v>8</v>
      </c>
      <c r="Q556">
        <f t="shared" si="76"/>
        <v>25</v>
      </c>
      <c r="R556" t="str">
        <f t="shared" si="79"/>
        <v>Other</v>
      </c>
      <c r="S556">
        <f t="shared" si="77"/>
        <v>8</v>
      </c>
      <c r="T556" t="str">
        <f t="shared" si="78"/>
        <v>Zagreb</v>
      </c>
      <c r="U556" t="str">
        <f t="shared" si="80"/>
        <v>Other</v>
      </c>
    </row>
    <row r="557" spans="1:21" x14ac:dyDescent="0.35">
      <c r="A557" t="s">
        <v>22</v>
      </c>
      <c r="B557" t="s">
        <v>38</v>
      </c>
      <c r="C557" t="s">
        <v>28</v>
      </c>
      <c r="D557" t="s">
        <v>394</v>
      </c>
      <c r="E557" s="1">
        <v>43615.347222222219</v>
      </c>
      <c r="F557" t="s">
        <v>16</v>
      </c>
      <c r="G557" t="s">
        <v>501</v>
      </c>
      <c r="H557">
        <v>14</v>
      </c>
      <c r="I557" t="s">
        <v>18</v>
      </c>
      <c r="J557" s="2">
        <v>43615</v>
      </c>
      <c r="K557" s="3">
        <v>0.34722222222222227</v>
      </c>
      <c r="L557" s="3">
        <f t="shared" si="72"/>
        <v>0.34722222222222221</v>
      </c>
      <c r="M557" s="3">
        <v>0.35694444444444445</v>
      </c>
      <c r="N557" t="str">
        <f t="shared" si="73"/>
        <v>No</v>
      </c>
      <c r="O557">
        <f t="shared" si="74"/>
        <v>520</v>
      </c>
      <c r="P557">
        <f t="shared" si="75"/>
        <v>1663</v>
      </c>
      <c r="Q557">
        <f t="shared" si="76"/>
        <v>31.27</v>
      </c>
      <c r="R557" t="str">
        <f t="shared" si="79"/>
        <v>Ryanair</v>
      </c>
      <c r="S557">
        <f t="shared" si="77"/>
        <v>92</v>
      </c>
      <c r="T557" t="str">
        <f t="shared" si="78"/>
        <v>London</v>
      </c>
      <c r="U557" t="str">
        <f t="shared" si="80"/>
        <v>London</v>
      </c>
    </row>
    <row r="558" spans="1:21" x14ac:dyDescent="0.35">
      <c r="A558" t="s">
        <v>22</v>
      </c>
      <c r="B558" t="s">
        <v>580</v>
      </c>
      <c r="C558" t="s">
        <v>28</v>
      </c>
      <c r="D558" t="s">
        <v>581</v>
      </c>
      <c r="E558" s="1">
        <v>43615.357638888891</v>
      </c>
      <c r="F558" t="s">
        <v>16</v>
      </c>
      <c r="G558" t="s">
        <v>501</v>
      </c>
      <c r="H558">
        <v>27</v>
      </c>
      <c r="I558" t="s">
        <v>46</v>
      </c>
      <c r="J558" s="2">
        <v>43615</v>
      </c>
      <c r="K558" s="3">
        <v>0.3576388888888889</v>
      </c>
      <c r="L558" s="3">
        <f t="shared" si="72"/>
        <v>0.3611111111111111</v>
      </c>
      <c r="M558" s="3">
        <v>0.37638888888888888</v>
      </c>
      <c r="N558" t="str">
        <f t="shared" si="73"/>
        <v>Yes</v>
      </c>
      <c r="O558">
        <f t="shared" si="74"/>
        <v>520</v>
      </c>
      <c r="P558">
        <f t="shared" si="75"/>
        <v>1663</v>
      </c>
      <c r="Q558">
        <f t="shared" si="76"/>
        <v>31.27</v>
      </c>
      <c r="R558" t="str">
        <f t="shared" si="79"/>
        <v>Ryanair</v>
      </c>
      <c r="S558">
        <f t="shared" si="77"/>
        <v>6</v>
      </c>
      <c r="T558" t="str">
        <f t="shared" si="78"/>
        <v>Sofia</v>
      </c>
      <c r="U558" t="str">
        <f t="shared" si="80"/>
        <v>Other</v>
      </c>
    </row>
    <row r="559" spans="1:21" x14ac:dyDescent="0.35">
      <c r="A559" t="s">
        <v>22</v>
      </c>
      <c r="B559" t="s">
        <v>237</v>
      </c>
      <c r="C559" t="s">
        <v>99</v>
      </c>
      <c r="D559" t="s">
        <v>395</v>
      </c>
      <c r="E559" s="1">
        <v>43615.357638888891</v>
      </c>
      <c r="F559" t="s">
        <v>16</v>
      </c>
      <c r="G559" t="s">
        <v>501</v>
      </c>
      <c r="H559">
        <v>19</v>
      </c>
      <c r="I559" t="s">
        <v>18</v>
      </c>
      <c r="J559" s="2">
        <v>43615</v>
      </c>
      <c r="K559" s="3">
        <v>0.3576388888888889</v>
      </c>
      <c r="L559" s="3">
        <f t="shared" si="72"/>
        <v>0.3611111111111111</v>
      </c>
      <c r="M559" s="3">
        <v>0.37083333333333335</v>
      </c>
      <c r="N559" t="str">
        <f t="shared" si="73"/>
        <v>No</v>
      </c>
      <c r="O559">
        <f t="shared" si="74"/>
        <v>20</v>
      </c>
      <c r="P559">
        <f t="shared" si="75"/>
        <v>90</v>
      </c>
      <c r="Q559">
        <f t="shared" si="76"/>
        <v>22.22</v>
      </c>
      <c r="R559" t="str">
        <f t="shared" si="79"/>
        <v>Other</v>
      </c>
      <c r="S559">
        <f t="shared" si="77"/>
        <v>31</v>
      </c>
      <c r="T559" t="str">
        <f t="shared" si="78"/>
        <v>Cardiff</v>
      </c>
      <c r="U559" t="str">
        <f t="shared" si="80"/>
        <v>Other</v>
      </c>
    </row>
    <row r="560" spans="1:21" x14ac:dyDescent="0.35">
      <c r="A560" t="s">
        <v>22</v>
      </c>
      <c r="B560" t="s">
        <v>244</v>
      </c>
      <c r="C560" t="s">
        <v>245</v>
      </c>
      <c r="D560" t="s">
        <v>582</v>
      </c>
      <c r="E560" s="1">
        <v>43615.361111111109</v>
      </c>
      <c r="F560" t="s">
        <v>16</v>
      </c>
      <c r="G560" t="s">
        <v>501</v>
      </c>
      <c r="H560">
        <v>17</v>
      </c>
      <c r="I560" t="s">
        <v>18</v>
      </c>
      <c r="J560" s="2">
        <v>43615</v>
      </c>
      <c r="K560" s="3">
        <v>0.3611111111111111</v>
      </c>
      <c r="L560" s="3">
        <f t="shared" si="72"/>
        <v>0.3611111111111111</v>
      </c>
      <c r="M560" s="3">
        <v>0.37291666666666662</v>
      </c>
      <c r="N560" t="str">
        <f t="shared" si="73"/>
        <v>No</v>
      </c>
      <c r="O560">
        <f t="shared" si="74"/>
        <v>4</v>
      </c>
      <c r="P560">
        <f t="shared" si="75"/>
        <v>16</v>
      </c>
      <c r="Q560">
        <f t="shared" si="76"/>
        <v>25</v>
      </c>
      <c r="R560" t="str">
        <f t="shared" si="79"/>
        <v>Other</v>
      </c>
      <c r="S560">
        <f t="shared" si="77"/>
        <v>16</v>
      </c>
      <c r="T560" t="str">
        <f t="shared" si="78"/>
        <v>Doha</v>
      </c>
      <c r="U560" t="str">
        <f t="shared" si="80"/>
        <v>Other</v>
      </c>
    </row>
    <row r="561" spans="1:21" x14ac:dyDescent="0.35">
      <c r="A561" t="s">
        <v>12</v>
      </c>
      <c r="B561" t="s">
        <v>61</v>
      </c>
      <c r="C561" t="s">
        <v>14</v>
      </c>
      <c r="D561" t="s">
        <v>396</v>
      </c>
      <c r="E561" s="1">
        <v>43615.361111111109</v>
      </c>
      <c r="F561" t="s">
        <v>16</v>
      </c>
      <c r="G561" t="s">
        <v>501</v>
      </c>
      <c r="H561">
        <v>12</v>
      </c>
      <c r="I561" t="s">
        <v>18</v>
      </c>
      <c r="J561" s="2">
        <v>43615</v>
      </c>
      <c r="K561" s="3">
        <v>0.3611111111111111</v>
      </c>
      <c r="L561" s="3">
        <f t="shared" si="72"/>
        <v>0.3611111111111111</v>
      </c>
      <c r="M561" s="3">
        <v>0.36944444444444446</v>
      </c>
      <c r="N561" t="str">
        <f t="shared" si="73"/>
        <v>No</v>
      </c>
      <c r="O561">
        <f t="shared" si="74"/>
        <v>566</v>
      </c>
      <c r="P561">
        <f t="shared" si="75"/>
        <v>2020</v>
      </c>
      <c r="Q561">
        <f t="shared" si="76"/>
        <v>28.02</v>
      </c>
      <c r="R561" t="str">
        <f t="shared" si="79"/>
        <v>Aer Lingus</v>
      </c>
      <c r="S561">
        <f t="shared" si="77"/>
        <v>171</v>
      </c>
      <c r="T561" t="str">
        <f t="shared" si="78"/>
        <v>London</v>
      </c>
      <c r="U561" t="str">
        <f t="shared" si="80"/>
        <v>London</v>
      </c>
    </row>
    <row r="562" spans="1:21" x14ac:dyDescent="0.35">
      <c r="A562" t="s">
        <v>22</v>
      </c>
      <c r="B562" t="s">
        <v>98</v>
      </c>
      <c r="C562" t="s">
        <v>99</v>
      </c>
      <c r="D562" t="s">
        <v>583</v>
      </c>
      <c r="E562" s="1">
        <v>43615.361111111109</v>
      </c>
      <c r="F562" t="s">
        <v>16</v>
      </c>
      <c r="G562" t="s">
        <v>501</v>
      </c>
      <c r="H562">
        <v>7</v>
      </c>
      <c r="I562" t="s">
        <v>26</v>
      </c>
      <c r="J562" s="2">
        <v>43615</v>
      </c>
      <c r="K562" s="3">
        <v>0.3611111111111111</v>
      </c>
      <c r="L562" s="3">
        <f t="shared" si="72"/>
        <v>0.3611111111111111</v>
      </c>
      <c r="M562" s="3">
        <v>0.3659722222222222</v>
      </c>
      <c r="N562" t="str">
        <f t="shared" si="73"/>
        <v>No</v>
      </c>
      <c r="O562">
        <f t="shared" si="74"/>
        <v>20</v>
      </c>
      <c r="P562">
        <f t="shared" si="75"/>
        <v>90</v>
      </c>
      <c r="Q562">
        <f t="shared" si="76"/>
        <v>22.22</v>
      </c>
      <c r="R562" t="str">
        <f t="shared" si="79"/>
        <v>Other</v>
      </c>
      <c r="S562">
        <f t="shared" si="77"/>
        <v>38</v>
      </c>
      <c r="T562" t="str">
        <f t="shared" si="78"/>
        <v>Southampton</v>
      </c>
      <c r="U562" t="str">
        <f t="shared" si="80"/>
        <v>Other</v>
      </c>
    </row>
    <row r="563" spans="1:21" x14ac:dyDescent="0.35">
      <c r="A563" t="s">
        <v>22</v>
      </c>
      <c r="B563" t="s">
        <v>139</v>
      </c>
      <c r="C563" t="s">
        <v>77</v>
      </c>
      <c r="D563" t="s">
        <v>397</v>
      </c>
      <c r="E563" s="1">
        <v>43615.361111111109</v>
      </c>
      <c r="F563" t="s">
        <v>16</v>
      </c>
      <c r="G563" t="s">
        <v>501</v>
      </c>
      <c r="H563">
        <v>24</v>
      </c>
      <c r="I563" t="s">
        <v>46</v>
      </c>
      <c r="J563" s="2">
        <v>43615</v>
      </c>
      <c r="K563" s="3">
        <v>0.3611111111111111</v>
      </c>
      <c r="L563" s="3">
        <f t="shared" si="72"/>
        <v>0.3611111111111111</v>
      </c>
      <c r="M563" s="3">
        <v>0.37777777777777777</v>
      </c>
      <c r="N563" t="str">
        <f t="shared" si="73"/>
        <v>Yes</v>
      </c>
      <c r="O563">
        <f t="shared" si="74"/>
        <v>40</v>
      </c>
      <c r="P563">
        <f t="shared" si="75"/>
        <v>143</v>
      </c>
      <c r="Q563">
        <f t="shared" si="76"/>
        <v>27.97</v>
      </c>
      <c r="R563" t="str">
        <f t="shared" si="79"/>
        <v>British Airways</v>
      </c>
      <c r="S563">
        <f t="shared" si="77"/>
        <v>154</v>
      </c>
      <c r="T563" t="str">
        <f t="shared" si="78"/>
        <v>London</v>
      </c>
      <c r="U563" t="str">
        <f t="shared" si="80"/>
        <v>London</v>
      </c>
    </row>
    <row r="564" spans="1:21" x14ac:dyDescent="0.35">
      <c r="A564" t="s">
        <v>22</v>
      </c>
      <c r="B564" t="s">
        <v>294</v>
      </c>
      <c r="C564" t="s">
        <v>295</v>
      </c>
      <c r="D564" t="s">
        <v>296</v>
      </c>
      <c r="E564" s="1">
        <v>43615.364583333336</v>
      </c>
      <c r="F564" t="s">
        <v>16</v>
      </c>
      <c r="G564" t="s">
        <v>501</v>
      </c>
      <c r="H564">
        <v>20</v>
      </c>
      <c r="I564" t="s">
        <v>46</v>
      </c>
      <c r="J564" s="2">
        <v>43615</v>
      </c>
      <c r="K564" s="3">
        <v>0.36458333333333331</v>
      </c>
      <c r="L564" s="3">
        <f t="shared" si="72"/>
        <v>0.36805555555555552</v>
      </c>
      <c r="M564" s="3">
        <v>0.37847222222222227</v>
      </c>
      <c r="N564" t="str">
        <f t="shared" si="73"/>
        <v>No</v>
      </c>
      <c r="O564">
        <f t="shared" si="74"/>
        <v>2</v>
      </c>
      <c r="P564">
        <f t="shared" si="75"/>
        <v>14</v>
      </c>
      <c r="Q564">
        <f t="shared" si="76"/>
        <v>14.29</v>
      </c>
      <c r="R564" t="str">
        <f t="shared" si="79"/>
        <v>Other</v>
      </c>
      <c r="S564">
        <f t="shared" si="77"/>
        <v>14</v>
      </c>
      <c r="T564" t="str">
        <f t="shared" si="78"/>
        <v>Inverness</v>
      </c>
      <c r="U564" t="str">
        <f t="shared" si="80"/>
        <v>Other</v>
      </c>
    </row>
    <row r="565" spans="1:21" x14ac:dyDescent="0.35">
      <c r="A565" t="s">
        <v>22</v>
      </c>
      <c r="B565" t="s">
        <v>50</v>
      </c>
      <c r="C565" t="s">
        <v>96</v>
      </c>
      <c r="D565" t="s">
        <v>398</v>
      </c>
      <c r="E565" s="1">
        <v>43615.368055555555</v>
      </c>
      <c r="F565" t="s">
        <v>16</v>
      </c>
      <c r="G565" t="s">
        <v>501</v>
      </c>
      <c r="H565">
        <v>26</v>
      </c>
      <c r="I565" t="s">
        <v>46</v>
      </c>
      <c r="J565" s="2">
        <v>43615</v>
      </c>
      <c r="K565" s="3">
        <v>0.36805555555555558</v>
      </c>
      <c r="L565" s="3">
        <f t="shared" si="72"/>
        <v>0.36805555555555552</v>
      </c>
      <c r="M565" s="3">
        <v>0.38611111111111113</v>
      </c>
      <c r="N565" t="str">
        <f t="shared" si="73"/>
        <v>Yes</v>
      </c>
      <c r="O565">
        <f t="shared" si="74"/>
        <v>50</v>
      </c>
      <c r="P565">
        <f t="shared" si="75"/>
        <v>97</v>
      </c>
      <c r="Q565">
        <f t="shared" si="76"/>
        <v>51.55</v>
      </c>
      <c r="R565" t="str">
        <f t="shared" si="79"/>
        <v>Other</v>
      </c>
      <c r="S565">
        <f t="shared" si="77"/>
        <v>222</v>
      </c>
      <c r="T565" t="str">
        <f t="shared" si="78"/>
        <v>Amsterdam</v>
      </c>
      <c r="U565" t="str">
        <f t="shared" si="80"/>
        <v>Amsterdam</v>
      </c>
    </row>
    <row r="566" spans="1:21" x14ac:dyDescent="0.35">
      <c r="A566" t="s">
        <v>22</v>
      </c>
      <c r="B566" t="s">
        <v>106</v>
      </c>
      <c r="C566" t="s">
        <v>28</v>
      </c>
      <c r="D566" t="s">
        <v>400</v>
      </c>
      <c r="E566" s="1">
        <v>43615.371527777781</v>
      </c>
      <c r="F566" t="s">
        <v>16</v>
      </c>
      <c r="G566" t="s">
        <v>501</v>
      </c>
      <c r="H566">
        <v>21</v>
      </c>
      <c r="I566" t="s">
        <v>46</v>
      </c>
      <c r="J566" s="2">
        <v>43615</v>
      </c>
      <c r="K566" s="3">
        <v>0.37152777777777773</v>
      </c>
      <c r="L566" s="3">
        <f t="shared" si="72"/>
        <v>0.375</v>
      </c>
      <c r="M566" s="3">
        <v>0.38611111111111113</v>
      </c>
      <c r="N566" t="str">
        <f t="shared" si="73"/>
        <v>Yes</v>
      </c>
      <c r="O566">
        <f t="shared" si="74"/>
        <v>520</v>
      </c>
      <c r="P566">
        <f t="shared" si="75"/>
        <v>1663</v>
      </c>
      <c r="Q566">
        <f t="shared" si="76"/>
        <v>31.27</v>
      </c>
      <c r="R566" t="str">
        <f t="shared" si="79"/>
        <v>Ryanair</v>
      </c>
      <c r="S566">
        <f t="shared" si="77"/>
        <v>28</v>
      </c>
      <c r="T566" t="str">
        <f t="shared" si="78"/>
        <v>London</v>
      </c>
      <c r="U566" t="str">
        <f t="shared" si="80"/>
        <v>Other</v>
      </c>
    </row>
    <row r="567" spans="1:21" x14ac:dyDescent="0.35">
      <c r="A567" t="s">
        <v>12</v>
      </c>
      <c r="B567" t="s">
        <v>156</v>
      </c>
      <c r="C567" t="s">
        <v>14</v>
      </c>
      <c r="D567" t="s">
        <v>401</v>
      </c>
      <c r="E567" s="1">
        <v>43615.375</v>
      </c>
      <c r="F567" t="s">
        <v>16</v>
      </c>
      <c r="G567" t="s">
        <v>501</v>
      </c>
      <c r="H567">
        <v>20</v>
      </c>
      <c r="I567" t="s">
        <v>46</v>
      </c>
      <c r="J567" s="2">
        <v>43615</v>
      </c>
      <c r="K567" s="3">
        <v>0.375</v>
      </c>
      <c r="L567" s="3">
        <f t="shared" si="72"/>
        <v>0.375</v>
      </c>
      <c r="M567" s="3">
        <v>0.3888888888888889</v>
      </c>
      <c r="N567" t="str">
        <f t="shared" si="73"/>
        <v>No</v>
      </c>
      <c r="O567">
        <f t="shared" si="74"/>
        <v>566</v>
      </c>
      <c r="P567">
        <f t="shared" si="75"/>
        <v>2020</v>
      </c>
      <c r="Q567">
        <f t="shared" si="76"/>
        <v>28.02</v>
      </c>
      <c r="R567" t="str">
        <f t="shared" si="79"/>
        <v>Aer Lingus</v>
      </c>
      <c r="S567">
        <f t="shared" si="77"/>
        <v>25</v>
      </c>
      <c r="T567" t="str">
        <f t="shared" si="78"/>
        <v>Isle Of Man</v>
      </c>
      <c r="U567" t="str">
        <f t="shared" si="80"/>
        <v>Other</v>
      </c>
    </row>
    <row r="568" spans="1:21" x14ac:dyDescent="0.35">
      <c r="A568" t="s">
        <v>22</v>
      </c>
      <c r="B568" t="s">
        <v>42</v>
      </c>
      <c r="C568" t="s">
        <v>77</v>
      </c>
      <c r="D568" t="s">
        <v>407</v>
      </c>
      <c r="E568" s="1">
        <v>43615.375</v>
      </c>
      <c r="F568" t="s">
        <v>16</v>
      </c>
      <c r="G568" t="s">
        <v>501</v>
      </c>
      <c r="H568">
        <v>3</v>
      </c>
      <c r="I568" t="s">
        <v>26</v>
      </c>
      <c r="J568" s="2">
        <v>43615</v>
      </c>
      <c r="K568" s="3">
        <v>0.375</v>
      </c>
      <c r="L568" s="3">
        <f t="shared" si="72"/>
        <v>0.375</v>
      </c>
      <c r="M568" s="3">
        <v>0.37708333333333338</v>
      </c>
      <c r="N568" t="str">
        <f t="shared" si="73"/>
        <v>No</v>
      </c>
      <c r="O568">
        <f t="shared" si="74"/>
        <v>40</v>
      </c>
      <c r="P568">
        <f t="shared" si="75"/>
        <v>143</v>
      </c>
      <c r="Q568">
        <f t="shared" si="76"/>
        <v>27.97</v>
      </c>
      <c r="R568" t="str">
        <f t="shared" si="79"/>
        <v>British Airways</v>
      </c>
      <c r="S568">
        <f t="shared" si="77"/>
        <v>238</v>
      </c>
      <c r="T568" t="str">
        <f t="shared" si="78"/>
        <v>London</v>
      </c>
      <c r="U568" t="str">
        <f t="shared" si="80"/>
        <v>London</v>
      </c>
    </row>
    <row r="569" spans="1:21" x14ac:dyDescent="0.35">
      <c r="A569" t="s">
        <v>22</v>
      </c>
      <c r="B569" t="s">
        <v>405</v>
      </c>
      <c r="C569" t="s">
        <v>99</v>
      </c>
      <c r="D569" t="s">
        <v>406</v>
      </c>
      <c r="E569" s="1">
        <v>43615.378472222219</v>
      </c>
      <c r="F569" t="s">
        <v>16</v>
      </c>
      <c r="G569" t="s">
        <v>501</v>
      </c>
      <c r="H569">
        <v>18</v>
      </c>
      <c r="I569" t="s">
        <v>18</v>
      </c>
      <c r="J569" s="2">
        <v>43615</v>
      </c>
      <c r="K569" s="3">
        <v>0.37847222222222227</v>
      </c>
      <c r="L569" s="3">
        <f t="shared" si="72"/>
        <v>0.38194444444444442</v>
      </c>
      <c r="M569" s="3">
        <v>0.39097222222222222</v>
      </c>
      <c r="N569" t="str">
        <f t="shared" si="73"/>
        <v>No</v>
      </c>
      <c r="O569">
        <f t="shared" si="74"/>
        <v>20</v>
      </c>
      <c r="P569">
        <f t="shared" si="75"/>
        <v>90</v>
      </c>
      <c r="Q569">
        <f t="shared" si="76"/>
        <v>22.22</v>
      </c>
      <c r="R569" t="str">
        <f t="shared" si="79"/>
        <v>Other</v>
      </c>
      <c r="S569">
        <f t="shared" si="77"/>
        <v>9</v>
      </c>
      <c r="T569" t="str">
        <f t="shared" si="78"/>
        <v>Doncaster</v>
      </c>
      <c r="U569" t="str">
        <f t="shared" si="80"/>
        <v>Other</v>
      </c>
    </row>
    <row r="570" spans="1:21" x14ac:dyDescent="0.35">
      <c r="A570" t="s">
        <v>22</v>
      </c>
      <c r="B570" t="s">
        <v>54</v>
      </c>
      <c r="C570" t="s">
        <v>130</v>
      </c>
      <c r="D570" t="s">
        <v>408</v>
      </c>
      <c r="E570" s="1">
        <v>43615.381944444445</v>
      </c>
      <c r="F570" t="s">
        <v>16</v>
      </c>
      <c r="G570" t="s">
        <v>501</v>
      </c>
      <c r="H570">
        <v>14</v>
      </c>
      <c r="I570" t="s">
        <v>18</v>
      </c>
      <c r="J570" s="2">
        <v>43615</v>
      </c>
      <c r="K570" s="3">
        <v>0.38194444444444442</v>
      </c>
      <c r="L570" s="3">
        <f t="shared" si="72"/>
        <v>0.38194444444444442</v>
      </c>
      <c r="M570" s="3">
        <v>0.39166666666666666</v>
      </c>
      <c r="N570" t="str">
        <f t="shared" si="73"/>
        <v>No</v>
      </c>
      <c r="O570">
        <f t="shared" si="74"/>
        <v>17</v>
      </c>
      <c r="P570">
        <f t="shared" si="75"/>
        <v>80</v>
      </c>
      <c r="Q570">
        <f t="shared" si="76"/>
        <v>21.25</v>
      </c>
      <c r="R570" t="str">
        <f t="shared" si="79"/>
        <v>Other</v>
      </c>
      <c r="S570">
        <f t="shared" si="77"/>
        <v>101</v>
      </c>
      <c r="T570" t="str">
        <f t="shared" si="78"/>
        <v>Frankfurt</v>
      </c>
      <c r="U570" t="str">
        <f t="shared" si="80"/>
        <v>Frankfurt</v>
      </c>
    </row>
    <row r="571" spans="1:21" x14ac:dyDescent="0.35">
      <c r="A571" t="s">
        <v>12</v>
      </c>
      <c r="B571" t="s">
        <v>70</v>
      </c>
      <c r="C571" t="s">
        <v>14</v>
      </c>
      <c r="D571" t="s">
        <v>361</v>
      </c>
      <c r="E571" s="1">
        <v>43615.388888888891</v>
      </c>
      <c r="F571" t="s">
        <v>16</v>
      </c>
      <c r="G571" t="s">
        <v>501</v>
      </c>
      <c r="H571">
        <v>5</v>
      </c>
      <c r="I571" t="s">
        <v>26</v>
      </c>
      <c r="J571" s="2">
        <v>43615</v>
      </c>
      <c r="K571" s="3">
        <v>0.3888888888888889</v>
      </c>
      <c r="L571" s="3">
        <f t="shared" si="72"/>
        <v>0.38888888888888884</v>
      </c>
      <c r="M571" s="3">
        <v>0.3923611111111111</v>
      </c>
      <c r="N571" t="str">
        <f t="shared" si="73"/>
        <v>No</v>
      </c>
      <c r="O571">
        <f t="shared" si="74"/>
        <v>566</v>
      </c>
      <c r="P571">
        <f t="shared" si="75"/>
        <v>2020</v>
      </c>
      <c r="Q571">
        <f t="shared" si="76"/>
        <v>28.02</v>
      </c>
      <c r="R571" t="str">
        <f t="shared" si="79"/>
        <v>Aer Lingus</v>
      </c>
      <c r="S571">
        <f t="shared" si="77"/>
        <v>38</v>
      </c>
      <c r="T571" t="str">
        <f t="shared" si="78"/>
        <v>Newcastle</v>
      </c>
      <c r="U571" t="str">
        <f t="shared" si="80"/>
        <v>Other</v>
      </c>
    </row>
    <row r="572" spans="1:21" x14ac:dyDescent="0.35">
      <c r="A572" t="s">
        <v>12</v>
      </c>
      <c r="B572" t="s">
        <v>304</v>
      </c>
      <c r="C572" t="s">
        <v>268</v>
      </c>
      <c r="D572" t="s">
        <v>360</v>
      </c>
      <c r="E572" s="1">
        <v>43615.388888888891</v>
      </c>
      <c r="F572" t="s">
        <v>16</v>
      </c>
      <c r="G572" t="s">
        <v>501</v>
      </c>
      <c r="H572">
        <v>93</v>
      </c>
      <c r="I572" t="s">
        <v>21</v>
      </c>
      <c r="J572" s="2">
        <v>43615</v>
      </c>
      <c r="K572" s="3">
        <v>0.3888888888888889</v>
      </c>
      <c r="L572" s="3">
        <f t="shared" si="72"/>
        <v>0.38888888888888884</v>
      </c>
      <c r="M572" s="3">
        <v>0.45347222222222222</v>
      </c>
      <c r="N572" t="str">
        <f t="shared" si="73"/>
        <v>Yes</v>
      </c>
      <c r="O572">
        <f t="shared" si="74"/>
        <v>18</v>
      </c>
      <c r="P572">
        <f t="shared" si="75"/>
        <v>44</v>
      </c>
      <c r="Q572">
        <f t="shared" si="76"/>
        <v>40.909999999999997</v>
      </c>
      <c r="R572" t="str">
        <f t="shared" si="79"/>
        <v>Other</v>
      </c>
      <c r="S572">
        <f t="shared" si="77"/>
        <v>31</v>
      </c>
      <c r="T572" t="str">
        <f t="shared" si="78"/>
        <v>Newark</v>
      </c>
      <c r="U572" t="str">
        <f t="shared" si="80"/>
        <v>Other</v>
      </c>
    </row>
    <row r="573" spans="1:21" x14ac:dyDescent="0.35">
      <c r="A573" t="s">
        <v>22</v>
      </c>
      <c r="B573" t="s">
        <v>42</v>
      </c>
      <c r="C573" t="s">
        <v>77</v>
      </c>
      <c r="D573" t="s">
        <v>584</v>
      </c>
      <c r="E573" s="1">
        <v>43615.3125</v>
      </c>
      <c r="F573" t="s">
        <v>16</v>
      </c>
      <c r="G573" t="s">
        <v>501</v>
      </c>
      <c r="H573">
        <v>11</v>
      </c>
      <c r="I573" t="s">
        <v>18</v>
      </c>
      <c r="J573" s="2">
        <v>43615</v>
      </c>
      <c r="K573" s="3">
        <v>0.3125</v>
      </c>
      <c r="L573" s="3">
        <f t="shared" si="72"/>
        <v>0.3125</v>
      </c>
      <c r="M573" s="3">
        <v>0.32013888888888892</v>
      </c>
      <c r="N573" t="str">
        <f t="shared" si="73"/>
        <v>No</v>
      </c>
      <c r="O573">
        <f t="shared" si="74"/>
        <v>40</v>
      </c>
      <c r="P573">
        <f t="shared" si="75"/>
        <v>143</v>
      </c>
      <c r="Q573">
        <f t="shared" si="76"/>
        <v>27.97</v>
      </c>
      <c r="R573" t="str">
        <f t="shared" si="79"/>
        <v>British Airways</v>
      </c>
      <c r="S573">
        <f t="shared" si="77"/>
        <v>238</v>
      </c>
      <c r="T573" t="str">
        <f t="shared" si="78"/>
        <v>London</v>
      </c>
      <c r="U573" t="str">
        <f t="shared" si="80"/>
        <v>London</v>
      </c>
    </row>
    <row r="574" spans="1:21" x14ac:dyDescent="0.35">
      <c r="A574" t="s">
        <v>12</v>
      </c>
      <c r="B574" t="s">
        <v>42</v>
      </c>
      <c r="C574" t="s">
        <v>14</v>
      </c>
      <c r="D574" t="s">
        <v>420</v>
      </c>
      <c r="E574" s="1">
        <v>43615.3125</v>
      </c>
      <c r="F574" t="s">
        <v>16</v>
      </c>
      <c r="G574" t="s">
        <v>501</v>
      </c>
      <c r="H574">
        <v>2</v>
      </c>
      <c r="I574" t="s">
        <v>26</v>
      </c>
      <c r="J574" s="2">
        <v>43615</v>
      </c>
      <c r="K574" s="3">
        <v>0.3125</v>
      </c>
      <c r="L574" s="3">
        <f t="shared" si="72"/>
        <v>0.3125</v>
      </c>
      <c r="M574" s="3">
        <v>0.31388888888888888</v>
      </c>
      <c r="N574" t="str">
        <f t="shared" si="73"/>
        <v>No</v>
      </c>
      <c r="O574">
        <f t="shared" si="74"/>
        <v>566</v>
      </c>
      <c r="P574">
        <f t="shared" si="75"/>
        <v>2020</v>
      </c>
      <c r="Q574">
        <f t="shared" si="76"/>
        <v>28.02</v>
      </c>
      <c r="R574" t="str">
        <f t="shared" si="79"/>
        <v>Aer Lingus</v>
      </c>
      <c r="S574">
        <f t="shared" si="77"/>
        <v>238</v>
      </c>
      <c r="T574" t="str">
        <f t="shared" si="78"/>
        <v>London</v>
      </c>
      <c r="U574" t="str">
        <f t="shared" si="80"/>
        <v>London</v>
      </c>
    </row>
    <row r="575" spans="1:21" x14ac:dyDescent="0.35">
      <c r="A575" t="s">
        <v>12</v>
      </c>
      <c r="B575" t="s">
        <v>139</v>
      </c>
      <c r="C575" t="s">
        <v>14</v>
      </c>
      <c r="D575" t="s">
        <v>421</v>
      </c>
      <c r="E575" s="1">
        <v>43615.3125</v>
      </c>
      <c r="F575" t="s">
        <v>16</v>
      </c>
      <c r="G575" t="s">
        <v>501</v>
      </c>
      <c r="H575">
        <v>19</v>
      </c>
      <c r="I575" t="s">
        <v>18</v>
      </c>
      <c r="J575" s="2">
        <v>43615</v>
      </c>
      <c r="K575" s="3">
        <v>0.3125</v>
      </c>
      <c r="L575" s="3">
        <f t="shared" si="72"/>
        <v>0.3125</v>
      </c>
      <c r="M575" s="3">
        <v>0.32569444444444445</v>
      </c>
      <c r="N575" t="str">
        <f t="shared" si="73"/>
        <v>No</v>
      </c>
      <c r="O575">
        <f t="shared" si="74"/>
        <v>566</v>
      </c>
      <c r="P575">
        <f t="shared" si="75"/>
        <v>2020</v>
      </c>
      <c r="Q575">
        <f t="shared" si="76"/>
        <v>28.02</v>
      </c>
      <c r="R575" t="str">
        <f t="shared" si="79"/>
        <v>Aer Lingus</v>
      </c>
      <c r="S575">
        <f t="shared" si="77"/>
        <v>154</v>
      </c>
      <c r="T575" t="str">
        <f t="shared" si="78"/>
        <v>London</v>
      </c>
      <c r="U575" t="str">
        <f t="shared" si="80"/>
        <v>London</v>
      </c>
    </row>
    <row r="576" spans="1:21" x14ac:dyDescent="0.35">
      <c r="A576" t="s">
        <v>22</v>
      </c>
      <c r="B576" t="s">
        <v>54</v>
      </c>
      <c r="C576" t="s">
        <v>28</v>
      </c>
      <c r="D576" t="s">
        <v>422</v>
      </c>
      <c r="E576" s="1">
        <v>43615.315972222219</v>
      </c>
      <c r="F576" t="s">
        <v>16</v>
      </c>
      <c r="G576" t="s">
        <v>501</v>
      </c>
      <c r="H576">
        <v>36</v>
      </c>
      <c r="I576" t="s">
        <v>21</v>
      </c>
      <c r="J576" s="2">
        <v>43615</v>
      </c>
      <c r="K576" s="3">
        <v>0.31597222222222221</v>
      </c>
      <c r="L576" s="3">
        <f t="shared" si="72"/>
        <v>0.31944444444444442</v>
      </c>
      <c r="M576" s="3">
        <v>0.34097222222222223</v>
      </c>
      <c r="N576" t="str">
        <f t="shared" si="73"/>
        <v>Yes</v>
      </c>
      <c r="O576">
        <f t="shared" si="74"/>
        <v>520</v>
      </c>
      <c r="P576">
        <f t="shared" si="75"/>
        <v>1663</v>
      </c>
      <c r="Q576">
        <f t="shared" si="76"/>
        <v>31.27</v>
      </c>
      <c r="R576" t="str">
        <f t="shared" si="79"/>
        <v>Ryanair</v>
      </c>
      <c r="S576">
        <f t="shared" si="77"/>
        <v>101</v>
      </c>
      <c r="T576" t="str">
        <f t="shared" si="78"/>
        <v>Frankfurt</v>
      </c>
      <c r="U576" t="str">
        <f t="shared" si="80"/>
        <v>Frankfurt</v>
      </c>
    </row>
    <row r="577" spans="1:21" x14ac:dyDescent="0.35">
      <c r="A577" t="s">
        <v>22</v>
      </c>
      <c r="B577" t="s">
        <v>61</v>
      </c>
      <c r="C577" t="s">
        <v>28</v>
      </c>
      <c r="D577" t="s">
        <v>423</v>
      </c>
      <c r="E577" s="1">
        <v>43615.315972222219</v>
      </c>
      <c r="F577" t="s">
        <v>16</v>
      </c>
      <c r="G577" t="s">
        <v>501</v>
      </c>
      <c r="H577">
        <v>10</v>
      </c>
      <c r="I577" t="s">
        <v>18</v>
      </c>
      <c r="J577" s="2">
        <v>43615</v>
      </c>
      <c r="K577" s="3">
        <v>0.31597222222222221</v>
      </c>
      <c r="L577" s="3">
        <f t="shared" si="72"/>
        <v>0.31944444444444442</v>
      </c>
      <c r="M577" s="3">
        <v>0.32291666666666669</v>
      </c>
      <c r="N577" t="str">
        <f t="shared" si="73"/>
        <v>No</v>
      </c>
      <c r="O577">
        <f t="shared" si="74"/>
        <v>520</v>
      </c>
      <c r="P577">
        <f t="shared" si="75"/>
        <v>1663</v>
      </c>
      <c r="Q577">
        <f t="shared" si="76"/>
        <v>31.27</v>
      </c>
      <c r="R577" t="str">
        <f t="shared" si="79"/>
        <v>Ryanair</v>
      </c>
      <c r="S577">
        <f t="shared" si="77"/>
        <v>171</v>
      </c>
      <c r="T577" t="str">
        <f t="shared" si="78"/>
        <v>London</v>
      </c>
      <c r="U577" t="str">
        <f t="shared" si="80"/>
        <v>London</v>
      </c>
    </row>
    <row r="578" spans="1:21" x14ac:dyDescent="0.35">
      <c r="A578" t="s">
        <v>12</v>
      </c>
      <c r="B578" t="s">
        <v>82</v>
      </c>
      <c r="C578" t="s">
        <v>14</v>
      </c>
      <c r="D578" t="s">
        <v>426</v>
      </c>
      <c r="E578" s="1">
        <v>43615.319444444445</v>
      </c>
      <c r="F578" t="s">
        <v>16</v>
      </c>
      <c r="G578" t="s">
        <v>501</v>
      </c>
      <c r="H578">
        <v>13</v>
      </c>
      <c r="I578" t="s">
        <v>18</v>
      </c>
      <c r="J578" s="2">
        <v>43615</v>
      </c>
      <c r="K578" s="3">
        <v>0.31944444444444448</v>
      </c>
      <c r="L578" s="3">
        <f t="shared" ref="L578:L641" si="81">MROUND(K578,"0:10")</f>
        <v>0.31944444444444442</v>
      </c>
      <c r="M578" s="3">
        <v>0.32847222222222222</v>
      </c>
      <c r="N578" t="str">
        <f t="shared" ref="N578:N641" si="82">IF(H578&gt;20, "Yes", "No")</f>
        <v>No</v>
      </c>
      <c r="O578">
        <f t="shared" ref="O578:O641" si="83">COUNTIFS($C$2:$C$4851,C578,$N$2:$N$4851,"Yes")</f>
        <v>566</v>
      </c>
      <c r="P578">
        <f t="shared" ref="P578:P641" si="84">COUNTIF($C$2:$C$4851,C578)</f>
        <v>2020</v>
      </c>
      <c r="Q578">
        <f t="shared" ref="Q578:Q641" si="85">ROUND(O578/P578*100,2)</f>
        <v>28.02</v>
      </c>
      <c r="R578" t="str">
        <f t="shared" si="79"/>
        <v>Aer Lingus</v>
      </c>
      <c r="S578">
        <f t="shared" ref="S578:S641" si="86">COUNTIF($B$2:$B$4851,B578)</f>
        <v>97</v>
      </c>
      <c r="T578" t="str">
        <f t="shared" ref="T578:T641" si="87">IF(ISNUMBER(SEARCH("London",B578)), "London", B578)</f>
        <v>Faro</v>
      </c>
      <c r="U578" t="str">
        <f t="shared" si="80"/>
        <v>Faro</v>
      </c>
    </row>
    <row r="579" spans="1:21" x14ac:dyDescent="0.35">
      <c r="A579" t="s">
        <v>12</v>
      </c>
      <c r="B579" t="s">
        <v>101</v>
      </c>
      <c r="C579" t="s">
        <v>14</v>
      </c>
      <c r="D579" t="s">
        <v>429</v>
      </c>
      <c r="E579" s="1">
        <v>43615.319444444445</v>
      </c>
      <c r="F579" t="s">
        <v>16</v>
      </c>
      <c r="G579" t="s">
        <v>501</v>
      </c>
      <c r="H579">
        <v>11</v>
      </c>
      <c r="I579" t="s">
        <v>18</v>
      </c>
      <c r="J579" s="2">
        <v>43615</v>
      </c>
      <c r="K579" s="3">
        <v>0.31944444444444448</v>
      </c>
      <c r="L579" s="3">
        <f t="shared" si="81"/>
        <v>0.31944444444444442</v>
      </c>
      <c r="M579" s="3">
        <v>0.32708333333333334</v>
      </c>
      <c r="N579" t="str">
        <f t="shared" si="82"/>
        <v>No</v>
      </c>
      <c r="O579">
        <f t="shared" si="83"/>
        <v>566</v>
      </c>
      <c r="P579">
        <f t="shared" si="84"/>
        <v>2020</v>
      </c>
      <c r="Q579">
        <f t="shared" si="85"/>
        <v>28.02</v>
      </c>
      <c r="R579" t="str">
        <f t="shared" ref="R579:R642" si="88">IF(P579&gt;100, C579, "Other")</f>
        <v>Aer Lingus</v>
      </c>
      <c r="S579">
        <f t="shared" si="86"/>
        <v>158</v>
      </c>
      <c r="T579" t="str">
        <f t="shared" si="87"/>
        <v>Edinburgh</v>
      </c>
      <c r="U579" t="str">
        <f t="shared" ref="U579:U642" si="89">IF(S579&gt;67, T579, "Other")</f>
        <v>Edinburgh</v>
      </c>
    </row>
    <row r="580" spans="1:21" x14ac:dyDescent="0.35">
      <c r="A580" t="s">
        <v>12</v>
      </c>
      <c r="B580" t="s">
        <v>44</v>
      </c>
      <c r="C580" t="s">
        <v>14</v>
      </c>
      <c r="D580" t="s">
        <v>585</v>
      </c>
      <c r="E580" s="1">
        <v>43615.319444444445</v>
      </c>
      <c r="F580" t="s">
        <v>16</v>
      </c>
      <c r="G580" t="s">
        <v>501</v>
      </c>
      <c r="H580">
        <v>10</v>
      </c>
      <c r="I580" t="s">
        <v>18</v>
      </c>
      <c r="J580" s="2">
        <v>43615</v>
      </c>
      <c r="K580" s="3">
        <v>0.31944444444444448</v>
      </c>
      <c r="L580" s="3">
        <f t="shared" si="81"/>
        <v>0.31944444444444442</v>
      </c>
      <c r="M580" s="3">
        <v>0.3263888888888889</v>
      </c>
      <c r="N580" t="str">
        <f t="shared" si="82"/>
        <v>No</v>
      </c>
      <c r="O580">
        <f t="shared" si="83"/>
        <v>566</v>
      </c>
      <c r="P580">
        <f t="shared" si="84"/>
        <v>2020</v>
      </c>
      <c r="Q580">
        <f t="shared" si="85"/>
        <v>28.02</v>
      </c>
      <c r="R580" t="str">
        <f t="shared" si="88"/>
        <v>Aer Lingus</v>
      </c>
      <c r="S580">
        <f t="shared" si="86"/>
        <v>83</v>
      </c>
      <c r="T580" t="str">
        <f t="shared" si="87"/>
        <v>Lisbon</v>
      </c>
      <c r="U580" t="str">
        <f t="shared" si="89"/>
        <v>Lisbon</v>
      </c>
    </row>
    <row r="581" spans="1:21" x14ac:dyDescent="0.35">
      <c r="A581" t="s">
        <v>12</v>
      </c>
      <c r="B581" t="s">
        <v>424</v>
      </c>
      <c r="C581" t="s">
        <v>14</v>
      </c>
      <c r="D581" t="s">
        <v>425</v>
      </c>
      <c r="E581" s="1">
        <v>43615.319444444445</v>
      </c>
      <c r="F581" t="s">
        <v>16</v>
      </c>
      <c r="G581" t="s">
        <v>501</v>
      </c>
      <c r="H581">
        <v>1</v>
      </c>
      <c r="I581" t="s">
        <v>26</v>
      </c>
      <c r="J581" s="2">
        <v>43615</v>
      </c>
      <c r="K581" s="3">
        <v>0.31944444444444448</v>
      </c>
      <c r="L581" s="3">
        <f t="shared" si="81"/>
        <v>0.31944444444444442</v>
      </c>
      <c r="M581" s="3">
        <v>0.32013888888888892</v>
      </c>
      <c r="N581" t="str">
        <f t="shared" si="82"/>
        <v>No</v>
      </c>
      <c r="O581">
        <f t="shared" si="83"/>
        <v>566</v>
      </c>
      <c r="P581">
        <f t="shared" si="84"/>
        <v>2020</v>
      </c>
      <c r="Q581">
        <f t="shared" si="85"/>
        <v>28.02</v>
      </c>
      <c r="R581" t="str">
        <f t="shared" si="88"/>
        <v>Aer Lingus</v>
      </c>
      <c r="S581">
        <f t="shared" si="86"/>
        <v>24</v>
      </c>
      <c r="T581" t="str">
        <f t="shared" si="87"/>
        <v>Venice</v>
      </c>
      <c r="U581" t="str">
        <f t="shared" si="89"/>
        <v>Other</v>
      </c>
    </row>
    <row r="582" spans="1:21" x14ac:dyDescent="0.35">
      <c r="A582" t="s">
        <v>22</v>
      </c>
      <c r="B582" t="s">
        <v>586</v>
      </c>
      <c r="C582" t="s">
        <v>28</v>
      </c>
      <c r="D582" t="s">
        <v>587</v>
      </c>
      <c r="E582" s="1">
        <v>43615.319444444445</v>
      </c>
      <c r="F582" t="s">
        <v>16</v>
      </c>
      <c r="G582" t="s">
        <v>501</v>
      </c>
      <c r="H582">
        <v>13</v>
      </c>
      <c r="I582" t="s">
        <v>18</v>
      </c>
      <c r="J582" s="2">
        <v>43615</v>
      </c>
      <c r="K582" s="3">
        <v>0.31944444444444448</v>
      </c>
      <c r="L582" s="3">
        <f t="shared" si="81"/>
        <v>0.31944444444444442</v>
      </c>
      <c r="M582" s="3">
        <v>0.32847222222222222</v>
      </c>
      <c r="N582" t="str">
        <f t="shared" si="82"/>
        <v>No</v>
      </c>
      <c r="O582">
        <f t="shared" si="83"/>
        <v>520</v>
      </c>
      <c r="P582">
        <f t="shared" si="84"/>
        <v>1663</v>
      </c>
      <c r="Q582">
        <f t="shared" si="85"/>
        <v>31.27</v>
      </c>
      <c r="R582" t="str">
        <f t="shared" si="88"/>
        <v>Ryanair</v>
      </c>
      <c r="S582">
        <f t="shared" si="86"/>
        <v>8</v>
      </c>
      <c r="T582" t="str">
        <f t="shared" si="87"/>
        <v>Fuerteventura</v>
      </c>
      <c r="U582" t="str">
        <f t="shared" si="89"/>
        <v>Other</v>
      </c>
    </row>
    <row r="583" spans="1:21" x14ac:dyDescent="0.35">
      <c r="A583" t="s">
        <v>22</v>
      </c>
      <c r="B583" t="s">
        <v>79</v>
      </c>
      <c r="C583" t="s">
        <v>80</v>
      </c>
      <c r="D583" t="s">
        <v>430</v>
      </c>
      <c r="E583" s="1">
        <v>43615.322916666664</v>
      </c>
      <c r="F583" t="s">
        <v>16</v>
      </c>
      <c r="G583" t="s">
        <v>501</v>
      </c>
      <c r="H583">
        <v>14</v>
      </c>
      <c r="I583" t="s">
        <v>18</v>
      </c>
      <c r="J583" s="2">
        <v>43615</v>
      </c>
      <c r="K583" s="3">
        <v>0.32291666666666669</v>
      </c>
      <c r="L583" s="3">
        <f t="shared" si="81"/>
        <v>0.3263888888888889</v>
      </c>
      <c r="M583" s="3">
        <v>0.33263888888888887</v>
      </c>
      <c r="N583" t="str">
        <f t="shared" si="82"/>
        <v>No</v>
      </c>
      <c r="O583">
        <f t="shared" si="83"/>
        <v>4</v>
      </c>
      <c r="P583">
        <f t="shared" si="84"/>
        <v>17</v>
      </c>
      <c r="Q583">
        <f t="shared" si="85"/>
        <v>23.53</v>
      </c>
      <c r="R583" t="str">
        <f t="shared" si="88"/>
        <v>Other</v>
      </c>
      <c r="S583">
        <f t="shared" si="86"/>
        <v>16</v>
      </c>
      <c r="T583" t="str">
        <f t="shared" si="87"/>
        <v>Paris-Orly</v>
      </c>
      <c r="U583" t="str">
        <f t="shared" si="89"/>
        <v>Other</v>
      </c>
    </row>
    <row r="584" spans="1:21" x14ac:dyDescent="0.35">
      <c r="A584" t="s">
        <v>22</v>
      </c>
      <c r="B584" t="s">
        <v>145</v>
      </c>
      <c r="C584" t="s">
        <v>28</v>
      </c>
      <c r="D584" t="s">
        <v>588</v>
      </c>
      <c r="E584" s="1">
        <v>43615.326388888891</v>
      </c>
      <c r="F584" t="s">
        <v>16</v>
      </c>
      <c r="G584" t="s">
        <v>501</v>
      </c>
      <c r="H584">
        <v>7</v>
      </c>
      <c r="I584" t="s">
        <v>26</v>
      </c>
      <c r="J584" s="2">
        <v>43615</v>
      </c>
      <c r="K584" s="3">
        <v>0.3263888888888889</v>
      </c>
      <c r="L584" s="3">
        <f t="shared" si="81"/>
        <v>0.3263888888888889</v>
      </c>
      <c r="M584" s="3">
        <v>0.33124999999999999</v>
      </c>
      <c r="N584" t="str">
        <f t="shared" si="82"/>
        <v>No</v>
      </c>
      <c r="O584">
        <f t="shared" si="83"/>
        <v>520</v>
      </c>
      <c r="P584">
        <f t="shared" si="84"/>
        <v>1663</v>
      </c>
      <c r="Q584">
        <f t="shared" si="85"/>
        <v>31.27</v>
      </c>
      <c r="R584" t="str">
        <f t="shared" si="88"/>
        <v>Ryanair</v>
      </c>
      <c r="S584">
        <f t="shared" si="86"/>
        <v>36</v>
      </c>
      <c r="T584" t="str">
        <f t="shared" si="87"/>
        <v>Milan-BGY</v>
      </c>
      <c r="U584" t="str">
        <f t="shared" si="89"/>
        <v>Other</v>
      </c>
    </row>
    <row r="585" spans="1:21" x14ac:dyDescent="0.35">
      <c r="A585" t="s">
        <v>22</v>
      </c>
      <c r="B585" t="s">
        <v>59</v>
      </c>
      <c r="C585" t="s">
        <v>28</v>
      </c>
      <c r="D585" t="s">
        <v>433</v>
      </c>
      <c r="E585" s="1">
        <v>43615.329861111109</v>
      </c>
      <c r="F585" t="s">
        <v>16</v>
      </c>
      <c r="G585" t="s">
        <v>501</v>
      </c>
      <c r="H585">
        <v>7</v>
      </c>
      <c r="I585" t="s">
        <v>26</v>
      </c>
      <c r="J585" s="2">
        <v>43615</v>
      </c>
      <c r="K585" s="3">
        <v>0.3298611111111111</v>
      </c>
      <c r="L585" s="3">
        <f t="shared" si="81"/>
        <v>0.33333333333333331</v>
      </c>
      <c r="M585" s="3">
        <v>0.3347222222222222</v>
      </c>
      <c r="N585" t="str">
        <f t="shared" si="82"/>
        <v>No</v>
      </c>
      <c r="O585">
        <f t="shared" si="83"/>
        <v>520</v>
      </c>
      <c r="P585">
        <f t="shared" si="84"/>
        <v>1663</v>
      </c>
      <c r="Q585">
        <f t="shared" si="85"/>
        <v>31.27</v>
      </c>
      <c r="R585" t="str">
        <f t="shared" si="88"/>
        <v>Ryanair</v>
      </c>
      <c r="S585">
        <f t="shared" si="86"/>
        <v>48</v>
      </c>
      <c r="T585" t="str">
        <f t="shared" si="87"/>
        <v>Leeds Bradford</v>
      </c>
      <c r="U585" t="str">
        <f t="shared" si="89"/>
        <v>Other</v>
      </c>
    </row>
    <row r="586" spans="1:21" x14ac:dyDescent="0.35">
      <c r="A586" t="s">
        <v>22</v>
      </c>
      <c r="B586" t="s">
        <v>431</v>
      </c>
      <c r="C586" t="s">
        <v>28</v>
      </c>
      <c r="D586" t="s">
        <v>432</v>
      </c>
      <c r="E586" s="1">
        <v>43615.333333333336</v>
      </c>
      <c r="F586" t="s">
        <v>16</v>
      </c>
      <c r="G586" t="s">
        <v>501</v>
      </c>
      <c r="H586">
        <v>1</v>
      </c>
      <c r="I586" t="s">
        <v>26</v>
      </c>
      <c r="J586" s="2">
        <v>43615</v>
      </c>
      <c r="K586" s="3">
        <v>0.33333333333333331</v>
      </c>
      <c r="L586" s="3">
        <f t="shared" si="81"/>
        <v>0.33333333333333331</v>
      </c>
      <c r="M586" s="3">
        <v>0.33402777777777781</v>
      </c>
      <c r="N586" t="str">
        <f t="shared" si="82"/>
        <v>No</v>
      </c>
      <c r="O586">
        <f t="shared" si="83"/>
        <v>520</v>
      </c>
      <c r="P586">
        <f t="shared" si="84"/>
        <v>1663</v>
      </c>
      <c r="Q586">
        <f t="shared" si="85"/>
        <v>31.27</v>
      </c>
      <c r="R586" t="str">
        <f t="shared" si="88"/>
        <v>Ryanair</v>
      </c>
      <c r="S586">
        <f t="shared" si="86"/>
        <v>14</v>
      </c>
      <c r="T586" t="str">
        <f t="shared" si="87"/>
        <v>Eindhoven</v>
      </c>
      <c r="U586" t="str">
        <f t="shared" si="89"/>
        <v>Other</v>
      </c>
    </row>
    <row r="587" spans="1:21" x14ac:dyDescent="0.35">
      <c r="A587" t="s">
        <v>22</v>
      </c>
      <c r="B587" t="s">
        <v>101</v>
      </c>
      <c r="C587" t="s">
        <v>386</v>
      </c>
      <c r="D587" t="s">
        <v>589</v>
      </c>
      <c r="E587" s="1">
        <v>43615.333333333336</v>
      </c>
      <c r="F587" t="s">
        <v>16</v>
      </c>
      <c r="G587" t="s">
        <v>501</v>
      </c>
      <c r="H587">
        <v>10</v>
      </c>
      <c r="I587" t="s">
        <v>18</v>
      </c>
      <c r="J587" s="2">
        <v>43615</v>
      </c>
      <c r="K587" s="3">
        <v>0.33333333333333331</v>
      </c>
      <c r="L587" s="3">
        <f t="shared" si="81"/>
        <v>0.33333333333333331</v>
      </c>
      <c r="M587" s="3">
        <v>0.34027777777777773</v>
      </c>
      <c r="N587" t="str">
        <f t="shared" si="82"/>
        <v>No</v>
      </c>
      <c r="O587">
        <f t="shared" si="83"/>
        <v>2</v>
      </c>
      <c r="P587">
        <f t="shared" si="84"/>
        <v>10</v>
      </c>
      <c r="Q587">
        <f t="shared" si="85"/>
        <v>20</v>
      </c>
      <c r="R587" t="str">
        <f t="shared" si="88"/>
        <v>Other</v>
      </c>
      <c r="S587">
        <f t="shared" si="86"/>
        <v>158</v>
      </c>
      <c r="T587" t="str">
        <f t="shared" si="87"/>
        <v>Edinburgh</v>
      </c>
      <c r="U587" t="str">
        <f t="shared" si="89"/>
        <v>Edinburgh</v>
      </c>
    </row>
    <row r="588" spans="1:21" x14ac:dyDescent="0.35">
      <c r="A588" t="s">
        <v>22</v>
      </c>
      <c r="B588" t="s">
        <v>75</v>
      </c>
      <c r="C588" t="s">
        <v>28</v>
      </c>
      <c r="D588" t="s">
        <v>436</v>
      </c>
      <c r="E588" s="1">
        <v>43615.336805555555</v>
      </c>
      <c r="F588" t="s">
        <v>16</v>
      </c>
      <c r="G588" t="s">
        <v>501</v>
      </c>
      <c r="H588">
        <v>14</v>
      </c>
      <c r="I588" t="s">
        <v>18</v>
      </c>
      <c r="J588" s="2">
        <v>43615</v>
      </c>
      <c r="K588" s="3">
        <v>0.33680555555555558</v>
      </c>
      <c r="L588" s="3">
        <f t="shared" si="81"/>
        <v>0.34027777777777773</v>
      </c>
      <c r="M588" s="3">
        <v>0.34652777777777777</v>
      </c>
      <c r="N588" t="str">
        <f t="shared" si="82"/>
        <v>No</v>
      </c>
      <c r="O588">
        <f t="shared" si="83"/>
        <v>520</v>
      </c>
      <c r="P588">
        <f t="shared" si="84"/>
        <v>1663</v>
      </c>
      <c r="Q588">
        <f t="shared" si="85"/>
        <v>31.27</v>
      </c>
      <c r="R588" t="str">
        <f t="shared" si="88"/>
        <v>Ryanair</v>
      </c>
      <c r="S588">
        <f t="shared" si="86"/>
        <v>23</v>
      </c>
      <c r="T588" t="str">
        <f t="shared" si="87"/>
        <v>East Midlands</v>
      </c>
      <c r="U588" t="str">
        <f t="shared" si="89"/>
        <v>Other</v>
      </c>
    </row>
    <row r="589" spans="1:21" x14ac:dyDescent="0.35">
      <c r="A589" t="s">
        <v>22</v>
      </c>
      <c r="B589" t="s">
        <v>151</v>
      </c>
      <c r="C589" t="s">
        <v>28</v>
      </c>
      <c r="D589" t="s">
        <v>437</v>
      </c>
      <c r="E589" s="1">
        <v>43615.34375</v>
      </c>
      <c r="F589" t="s">
        <v>16</v>
      </c>
      <c r="G589" t="s">
        <v>501</v>
      </c>
      <c r="H589">
        <v>72</v>
      </c>
      <c r="I589" t="s">
        <v>21</v>
      </c>
      <c r="J589" s="2">
        <v>43615</v>
      </c>
      <c r="K589" s="3">
        <v>0.34375</v>
      </c>
      <c r="L589" s="3">
        <f t="shared" si="81"/>
        <v>0.34722222222222221</v>
      </c>
      <c r="M589" s="3">
        <v>0.39374999999999999</v>
      </c>
      <c r="N589" t="str">
        <f t="shared" si="82"/>
        <v>Yes</v>
      </c>
      <c r="O589">
        <f t="shared" si="83"/>
        <v>520</v>
      </c>
      <c r="P589">
        <f t="shared" si="84"/>
        <v>1663</v>
      </c>
      <c r="Q589">
        <f t="shared" si="85"/>
        <v>31.27</v>
      </c>
      <c r="R589" t="str">
        <f t="shared" si="88"/>
        <v>Ryanair</v>
      </c>
      <c r="S589">
        <f t="shared" si="86"/>
        <v>34</v>
      </c>
      <c r="T589" t="str">
        <f t="shared" si="87"/>
        <v>London</v>
      </c>
      <c r="U589" t="str">
        <f t="shared" si="89"/>
        <v>Other</v>
      </c>
    </row>
    <row r="590" spans="1:21" x14ac:dyDescent="0.35">
      <c r="A590" t="s">
        <v>22</v>
      </c>
      <c r="B590" t="s">
        <v>30</v>
      </c>
      <c r="C590" t="s">
        <v>28</v>
      </c>
      <c r="D590" t="s">
        <v>445</v>
      </c>
      <c r="E590" s="1">
        <v>43615.267361111109</v>
      </c>
      <c r="F590" t="s">
        <v>16</v>
      </c>
      <c r="G590" t="s">
        <v>501</v>
      </c>
      <c r="H590">
        <v>1</v>
      </c>
      <c r="I590" t="s">
        <v>26</v>
      </c>
      <c r="J590" s="2">
        <v>43615</v>
      </c>
      <c r="K590" s="3">
        <v>0.2673611111111111</v>
      </c>
      <c r="L590" s="3">
        <f t="shared" si="81"/>
        <v>0.27083333333333331</v>
      </c>
      <c r="M590" s="3">
        <v>0.26805555555555555</v>
      </c>
      <c r="N590" t="str">
        <f t="shared" si="82"/>
        <v>No</v>
      </c>
      <c r="O590">
        <f t="shared" si="83"/>
        <v>520</v>
      </c>
      <c r="P590">
        <f t="shared" si="84"/>
        <v>1663</v>
      </c>
      <c r="Q590">
        <f t="shared" si="85"/>
        <v>31.27</v>
      </c>
      <c r="R590" t="str">
        <f t="shared" si="88"/>
        <v>Ryanair</v>
      </c>
      <c r="S590">
        <f t="shared" si="86"/>
        <v>60</v>
      </c>
      <c r="T590" t="str">
        <f t="shared" si="87"/>
        <v>Brussels</v>
      </c>
      <c r="U590" t="str">
        <f t="shared" si="89"/>
        <v>Other</v>
      </c>
    </row>
    <row r="591" spans="1:21" x14ac:dyDescent="0.35">
      <c r="A591" t="s">
        <v>22</v>
      </c>
      <c r="B591" t="s">
        <v>93</v>
      </c>
      <c r="C591" t="s">
        <v>28</v>
      </c>
      <c r="D591" t="s">
        <v>590</v>
      </c>
      <c r="E591" s="1">
        <v>43615.267361111109</v>
      </c>
      <c r="F591" t="s">
        <v>16</v>
      </c>
      <c r="G591" t="s">
        <v>501</v>
      </c>
      <c r="H591">
        <v>2</v>
      </c>
      <c r="I591" t="s">
        <v>26</v>
      </c>
      <c r="J591" s="2">
        <v>43615</v>
      </c>
      <c r="K591" s="3">
        <v>0.2673611111111111</v>
      </c>
      <c r="L591" s="3">
        <f t="shared" si="81"/>
        <v>0.27083333333333331</v>
      </c>
      <c r="M591" s="3">
        <v>0.26874999999999999</v>
      </c>
      <c r="N591" t="str">
        <f t="shared" si="82"/>
        <v>No</v>
      </c>
      <c r="O591">
        <f t="shared" si="83"/>
        <v>520</v>
      </c>
      <c r="P591">
        <f t="shared" si="84"/>
        <v>1663</v>
      </c>
      <c r="Q591">
        <f t="shared" si="85"/>
        <v>31.27</v>
      </c>
      <c r="R591" t="str">
        <f t="shared" si="88"/>
        <v>Ryanair</v>
      </c>
      <c r="S591">
        <f t="shared" si="86"/>
        <v>125</v>
      </c>
      <c r="T591" t="str">
        <f t="shared" si="87"/>
        <v>Birmingham</v>
      </c>
      <c r="U591" t="str">
        <f t="shared" si="89"/>
        <v>Birmingham</v>
      </c>
    </row>
    <row r="592" spans="1:21" x14ac:dyDescent="0.35">
      <c r="A592" t="s">
        <v>22</v>
      </c>
      <c r="B592" t="s">
        <v>65</v>
      </c>
      <c r="C592" t="s">
        <v>28</v>
      </c>
      <c r="D592" t="s">
        <v>450</v>
      </c>
      <c r="E592" s="1">
        <v>43615.267361111109</v>
      </c>
      <c r="F592" t="s">
        <v>16</v>
      </c>
      <c r="G592" t="s">
        <v>501</v>
      </c>
      <c r="H592">
        <v>9</v>
      </c>
      <c r="I592" t="s">
        <v>26</v>
      </c>
      <c r="J592" s="2">
        <v>43615</v>
      </c>
      <c r="K592" s="3">
        <v>0.2673611111111111</v>
      </c>
      <c r="L592" s="3">
        <f t="shared" si="81"/>
        <v>0.27083333333333331</v>
      </c>
      <c r="M592" s="3">
        <v>0.27361111111111108</v>
      </c>
      <c r="N592" t="str">
        <f t="shared" si="82"/>
        <v>No</v>
      </c>
      <c r="O592">
        <f t="shared" si="83"/>
        <v>520</v>
      </c>
      <c r="P592">
        <f t="shared" si="84"/>
        <v>1663</v>
      </c>
      <c r="Q592">
        <f t="shared" si="85"/>
        <v>31.27</v>
      </c>
      <c r="R592" t="str">
        <f t="shared" si="88"/>
        <v>Ryanair</v>
      </c>
      <c r="S592">
        <f t="shared" si="86"/>
        <v>22</v>
      </c>
      <c r="T592" t="str">
        <f t="shared" si="87"/>
        <v>Paris-BVA</v>
      </c>
      <c r="U592" t="str">
        <f t="shared" si="89"/>
        <v>Other</v>
      </c>
    </row>
    <row r="593" spans="1:21" x14ac:dyDescent="0.35">
      <c r="A593" t="s">
        <v>12</v>
      </c>
      <c r="B593" t="s">
        <v>42</v>
      </c>
      <c r="C593" t="s">
        <v>14</v>
      </c>
      <c r="D593" t="s">
        <v>591</v>
      </c>
      <c r="E593" s="1">
        <v>43615.270833333336</v>
      </c>
      <c r="F593" t="s">
        <v>16</v>
      </c>
      <c r="G593" t="s">
        <v>501</v>
      </c>
      <c r="H593">
        <v>2</v>
      </c>
      <c r="I593" t="s">
        <v>26</v>
      </c>
      <c r="J593" s="2">
        <v>43615</v>
      </c>
      <c r="K593" s="3">
        <v>0.27083333333333331</v>
      </c>
      <c r="L593" s="3">
        <f t="shared" si="81"/>
        <v>0.27083333333333331</v>
      </c>
      <c r="M593" s="3">
        <v>0.2722222222222222</v>
      </c>
      <c r="N593" t="str">
        <f t="shared" si="82"/>
        <v>No</v>
      </c>
      <c r="O593">
        <f t="shared" si="83"/>
        <v>566</v>
      </c>
      <c r="P593">
        <f t="shared" si="84"/>
        <v>2020</v>
      </c>
      <c r="Q593">
        <f t="shared" si="85"/>
        <v>28.02</v>
      </c>
      <c r="R593" t="str">
        <f t="shared" si="88"/>
        <v>Aer Lingus</v>
      </c>
      <c r="S593">
        <f t="shared" si="86"/>
        <v>238</v>
      </c>
      <c r="T593" t="str">
        <f t="shared" si="87"/>
        <v>London</v>
      </c>
      <c r="U593" t="str">
        <f t="shared" si="89"/>
        <v>London</v>
      </c>
    </row>
    <row r="594" spans="1:21" x14ac:dyDescent="0.35">
      <c r="A594" t="s">
        <v>12</v>
      </c>
      <c r="B594" t="s">
        <v>139</v>
      </c>
      <c r="C594" t="s">
        <v>14</v>
      </c>
      <c r="D594" t="s">
        <v>441</v>
      </c>
      <c r="E594" s="1">
        <v>43615.270833333336</v>
      </c>
      <c r="F594" t="s">
        <v>16</v>
      </c>
      <c r="G594" t="s">
        <v>501</v>
      </c>
      <c r="H594">
        <v>13</v>
      </c>
      <c r="I594" t="s">
        <v>18</v>
      </c>
      <c r="J594" s="2">
        <v>43615</v>
      </c>
      <c r="K594" s="3">
        <v>0.27083333333333331</v>
      </c>
      <c r="L594" s="3">
        <f t="shared" si="81"/>
        <v>0.27083333333333331</v>
      </c>
      <c r="M594" s="3">
        <v>0.27986111111111112</v>
      </c>
      <c r="N594" t="str">
        <f t="shared" si="82"/>
        <v>No</v>
      </c>
      <c r="O594">
        <f t="shared" si="83"/>
        <v>566</v>
      </c>
      <c r="P594">
        <f t="shared" si="84"/>
        <v>2020</v>
      </c>
      <c r="Q594">
        <f t="shared" si="85"/>
        <v>28.02</v>
      </c>
      <c r="R594" t="str">
        <f t="shared" si="88"/>
        <v>Aer Lingus</v>
      </c>
      <c r="S594">
        <f t="shared" si="86"/>
        <v>154</v>
      </c>
      <c r="T594" t="str">
        <f t="shared" si="87"/>
        <v>London</v>
      </c>
      <c r="U594" t="str">
        <f t="shared" si="89"/>
        <v>London</v>
      </c>
    </row>
    <row r="595" spans="1:21" x14ac:dyDescent="0.35">
      <c r="A595" t="s">
        <v>12</v>
      </c>
      <c r="B595" t="s">
        <v>52</v>
      </c>
      <c r="C595" t="s">
        <v>14</v>
      </c>
      <c r="D595" t="s">
        <v>592</v>
      </c>
      <c r="E595" s="1">
        <v>43615.270833333336</v>
      </c>
      <c r="F595" t="s">
        <v>16</v>
      </c>
      <c r="G595" t="s">
        <v>501</v>
      </c>
      <c r="H595">
        <v>8</v>
      </c>
      <c r="I595" t="s">
        <v>26</v>
      </c>
      <c r="J595" s="2">
        <v>43615</v>
      </c>
      <c r="K595" s="3">
        <v>0.27083333333333331</v>
      </c>
      <c r="L595" s="3">
        <f t="shared" si="81"/>
        <v>0.27083333333333331</v>
      </c>
      <c r="M595" s="3">
        <v>0.27638888888888885</v>
      </c>
      <c r="N595" t="str">
        <f t="shared" si="82"/>
        <v>No</v>
      </c>
      <c r="O595">
        <f t="shared" si="83"/>
        <v>566</v>
      </c>
      <c r="P595">
        <f t="shared" si="84"/>
        <v>2020</v>
      </c>
      <c r="Q595">
        <f t="shared" si="85"/>
        <v>28.02</v>
      </c>
      <c r="R595" t="str">
        <f t="shared" si="88"/>
        <v>Aer Lingus</v>
      </c>
      <c r="S595">
        <f t="shared" si="86"/>
        <v>138</v>
      </c>
      <c r="T595" t="str">
        <f t="shared" si="87"/>
        <v>Manchester</v>
      </c>
      <c r="U595" t="str">
        <f t="shared" si="89"/>
        <v>Manchester</v>
      </c>
    </row>
    <row r="596" spans="1:21" x14ac:dyDescent="0.35">
      <c r="A596" t="s">
        <v>22</v>
      </c>
      <c r="B596" t="s">
        <v>61</v>
      </c>
      <c r="C596" t="s">
        <v>28</v>
      </c>
      <c r="D596" t="s">
        <v>443</v>
      </c>
      <c r="E596" s="1">
        <v>43615.270833333336</v>
      </c>
      <c r="F596" t="s">
        <v>16</v>
      </c>
      <c r="G596" t="s">
        <v>501</v>
      </c>
      <c r="H596">
        <v>7</v>
      </c>
      <c r="I596" t="s">
        <v>26</v>
      </c>
      <c r="J596" s="2">
        <v>43615</v>
      </c>
      <c r="K596" s="3">
        <v>0.27083333333333331</v>
      </c>
      <c r="L596" s="3">
        <f t="shared" si="81"/>
        <v>0.27083333333333331</v>
      </c>
      <c r="M596" s="3">
        <v>0.27569444444444446</v>
      </c>
      <c r="N596" t="str">
        <f t="shared" si="82"/>
        <v>No</v>
      </c>
      <c r="O596">
        <f t="shared" si="83"/>
        <v>520</v>
      </c>
      <c r="P596">
        <f t="shared" si="84"/>
        <v>1663</v>
      </c>
      <c r="Q596">
        <f t="shared" si="85"/>
        <v>31.27</v>
      </c>
      <c r="R596" t="str">
        <f t="shared" si="88"/>
        <v>Ryanair</v>
      </c>
      <c r="S596">
        <f t="shared" si="86"/>
        <v>171</v>
      </c>
      <c r="T596" t="str">
        <f t="shared" si="87"/>
        <v>London</v>
      </c>
      <c r="U596" t="str">
        <f t="shared" si="89"/>
        <v>London</v>
      </c>
    </row>
    <row r="597" spans="1:21" x14ac:dyDescent="0.35">
      <c r="A597" t="s">
        <v>12</v>
      </c>
      <c r="B597" t="s">
        <v>101</v>
      </c>
      <c r="C597" t="s">
        <v>14</v>
      </c>
      <c r="D597" t="s">
        <v>452</v>
      </c>
      <c r="E597" s="1">
        <v>43615.277777777781</v>
      </c>
      <c r="F597" t="s">
        <v>16</v>
      </c>
      <c r="G597" t="s">
        <v>501</v>
      </c>
      <c r="H597">
        <v>32</v>
      </c>
      <c r="I597" t="s">
        <v>21</v>
      </c>
      <c r="J597" s="2">
        <v>43615</v>
      </c>
      <c r="K597" s="3">
        <v>0.27777777777777779</v>
      </c>
      <c r="L597" s="3">
        <f t="shared" si="81"/>
        <v>0.27777777777777779</v>
      </c>
      <c r="M597" s="3">
        <v>0.3</v>
      </c>
      <c r="N597" t="str">
        <f t="shared" si="82"/>
        <v>Yes</v>
      </c>
      <c r="O597">
        <f t="shared" si="83"/>
        <v>566</v>
      </c>
      <c r="P597">
        <f t="shared" si="84"/>
        <v>2020</v>
      </c>
      <c r="Q597">
        <f t="shared" si="85"/>
        <v>28.02</v>
      </c>
      <c r="R597" t="str">
        <f t="shared" si="88"/>
        <v>Aer Lingus</v>
      </c>
      <c r="S597">
        <f t="shared" si="86"/>
        <v>158</v>
      </c>
      <c r="T597" t="str">
        <f t="shared" si="87"/>
        <v>Edinburgh</v>
      </c>
      <c r="U597" t="str">
        <f t="shared" si="89"/>
        <v>Edinburgh</v>
      </c>
    </row>
    <row r="598" spans="1:21" x14ac:dyDescent="0.35">
      <c r="A598" t="s">
        <v>12</v>
      </c>
      <c r="B598" t="s">
        <v>73</v>
      </c>
      <c r="C598" t="s">
        <v>14</v>
      </c>
      <c r="D598" t="s">
        <v>448</v>
      </c>
      <c r="E598" s="1">
        <v>43615.277777777781</v>
      </c>
      <c r="F598" t="s">
        <v>16</v>
      </c>
      <c r="G598" t="s">
        <v>501</v>
      </c>
      <c r="H598">
        <v>2</v>
      </c>
      <c r="I598" t="s">
        <v>26</v>
      </c>
      <c r="J598" s="2">
        <v>43615</v>
      </c>
      <c r="K598" s="3">
        <v>0.27777777777777779</v>
      </c>
      <c r="L598" s="3">
        <f t="shared" si="81"/>
        <v>0.27777777777777779</v>
      </c>
      <c r="M598" s="3">
        <v>0.27916666666666667</v>
      </c>
      <c r="N598" t="str">
        <f t="shared" si="82"/>
        <v>No</v>
      </c>
      <c r="O598">
        <f t="shared" si="83"/>
        <v>566</v>
      </c>
      <c r="P598">
        <f t="shared" si="84"/>
        <v>2020</v>
      </c>
      <c r="Q598">
        <f t="shared" si="85"/>
        <v>28.02</v>
      </c>
      <c r="R598" t="str">
        <f t="shared" si="88"/>
        <v>Aer Lingus</v>
      </c>
      <c r="S598">
        <f t="shared" si="86"/>
        <v>82</v>
      </c>
      <c r="T598" t="str">
        <f t="shared" si="87"/>
        <v>Bristol</v>
      </c>
      <c r="U598" t="str">
        <f t="shared" si="89"/>
        <v>Bristol</v>
      </c>
    </row>
    <row r="599" spans="1:21" x14ac:dyDescent="0.35">
      <c r="A599" t="s">
        <v>12</v>
      </c>
      <c r="B599" t="s">
        <v>36</v>
      </c>
      <c r="C599" t="s">
        <v>14</v>
      </c>
      <c r="D599" t="s">
        <v>451</v>
      </c>
      <c r="E599" s="1">
        <v>43615.277777777781</v>
      </c>
      <c r="F599" t="s">
        <v>16</v>
      </c>
      <c r="G599" t="s">
        <v>501</v>
      </c>
      <c r="H599">
        <v>17</v>
      </c>
      <c r="I599" t="s">
        <v>18</v>
      </c>
      <c r="J599" s="2">
        <v>43615</v>
      </c>
      <c r="K599" s="3">
        <v>0.27777777777777779</v>
      </c>
      <c r="L599" s="3">
        <f t="shared" si="81"/>
        <v>0.27777777777777779</v>
      </c>
      <c r="M599" s="3">
        <v>0.28958333333333336</v>
      </c>
      <c r="N599" t="str">
        <f t="shared" si="82"/>
        <v>No</v>
      </c>
      <c r="O599">
        <f t="shared" si="83"/>
        <v>566</v>
      </c>
      <c r="P599">
        <f t="shared" si="84"/>
        <v>2020</v>
      </c>
      <c r="Q599">
        <f t="shared" si="85"/>
        <v>28.02</v>
      </c>
      <c r="R599" t="str">
        <f t="shared" si="88"/>
        <v>Aer Lingus</v>
      </c>
      <c r="S599">
        <f t="shared" si="86"/>
        <v>121</v>
      </c>
      <c r="T599" t="str">
        <f t="shared" si="87"/>
        <v>Paris-CDG</v>
      </c>
      <c r="U599" t="str">
        <f t="shared" si="89"/>
        <v>Paris-CDG</v>
      </c>
    </row>
    <row r="600" spans="1:21" x14ac:dyDescent="0.35">
      <c r="A600" t="s">
        <v>22</v>
      </c>
      <c r="B600" t="s">
        <v>370</v>
      </c>
      <c r="C600" t="s">
        <v>28</v>
      </c>
      <c r="D600" t="s">
        <v>371</v>
      </c>
      <c r="E600" s="1">
        <v>43615.277777777781</v>
      </c>
      <c r="F600" t="s">
        <v>16</v>
      </c>
      <c r="G600" t="s">
        <v>501</v>
      </c>
      <c r="H600">
        <v>1</v>
      </c>
      <c r="I600" t="s">
        <v>26</v>
      </c>
      <c r="J600" s="2">
        <v>43615</v>
      </c>
      <c r="K600" s="3">
        <v>0.27777777777777779</v>
      </c>
      <c r="L600" s="3">
        <f t="shared" si="81"/>
        <v>0.27777777777777779</v>
      </c>
      <c r="M600" s="3">
        <v>0.27847222222222223</v>
      </c>
      <c r="N600" t="str">
        <f t="shared" si="82"/>
        <v>No</v>
      </c>
      <c r="O600">
        <f t="shared" si="83"/>
        <v>520</v>
      </c>
      <c r="P600">
        <f t="shared" si="84"/>
        <v>1663</v>
      </c>
      <c r="Q600">
        <f t="shared" si="85"/>
        <v>31.27</v>
      </c>
      <c r="R600" t="str">
        <f t="shared" si="88"/>
        <v>Ryanair</v>
      </c>
      <c r="S600">
        <f t="shared" si="86"/>
        <v>23</v>
      </c>
      <c r="T600" t="str">
        <f t="shared" si="87"/>
        <v>Reus</v>
      </c>
      <c r="U600" t="str">
        <f t="shared" si="89"/>
        <v>Other</v>
      </c>
    </row>
    <row r="601" spans="1:21" x14ac:dyDescent="0.35">
      <c r="A601" t="s">
        <v>12</v>
      </c>
      <c r="B601" t="s">
        <v>32</v>
      </c>
      <c r="C601" t="s">
        <v>14</v>
      </c>
      <c r="D601" t="s">
        <v>593</v>
      </c>
      <c r="E601" s="1">
        <v>43615.28125</v>
      </c>
      <c r="F601" t="s">
        <v>16</v>
      </c>
      <c r="G601" t="s">
        <v>501</v>
      </c>
      <c r="H601">
        <v>3</v>
      </c>
      <c r="I601" t="s">
        <v>26</v>
      </c>
      <c r="J601" s="2">
        <v>43615</v>
      </c>
      <c r="K601" s="3">
        <v>0.28125</v>
      </c>
      <c r="L601" s="3">
        <f t="shared" si="81"/>
        <v>0.28472222222222221</v>
      </c>
      <c r="M601" s="3">
        <v>0.28333333333333333</v>
      </c>
      <c r="N601" t="str">
        <f t="shared" si="82"/>
        <v>No</v>
      </c>
      <c r="O601">
        <f t="shared" si="83"/>
        <v>566</v>
      </c>
      <c r="P601">
        <f t="shared" si="84"/>
        <v>2020</v>
      </c>
      <c r="Q601">
        <f t="shared" si="85"/>
        <v>28.02</v>
      </c>
      <c r="R601" t="str">
        <f t="shared" si="88"/>
        <v>Aer Lingus</v>
      </c>
      <c r="S601">
        <f t="shared" si="86"/>
        <v>78</v>
      </c>
      <c r="T601" t="str">
        <f t="shared" si="87"/>
        <v>Barcelona</v>
      </c>
      <c r="U601" t="str">
        <f t="shared" si="89"/>
        <v>Barcelona</v>
      </c>
    </row>
    <row r="602" spans="1:21" x14ac:dyDescent="0.35">
      <c r="A602" t="s">
        <v>12</v>
      </c>
      <c r="B602" t="s">
        <v>134</v>
      </c>
      <c r="C602" t="s">
        <v>14</v>
      </c>
      <c r="D602" t="s">
        <v>455</v>
      </c>
      <c r="E602" s="1">
        <v>43615.28125</v>
      </c>
      <c r="F602" t="s">
        <v>16</v>
      </c>
      <c r="G602" t="s">
        <v>501</v>
      </c>
      <c r="H602">
        <v>2</v>
      </c>
      <c r="I602" t="s">
        <v>26</v>
      </c>
      <c r="J602" s="2">
        <v>43615</v>
      </c>
      <c r="K602" s="3">
        <v>0.28125</v>
      </c>
      <c r="L602" s="3">
        <f t="shared" si="81"/>
        <v>0.28472222222222221</v>
      </c>
      <c r="M602" s="3">
        <v>0.28263888888888888</v>
      </c>
      <c r="N602" t="str">
        <f t="shared" si="82"/>
        <v>No</v>
      </c>
      <c r="O602">
        <f t="shared" si="83"/>
        <v>566</v>
      </c>
      <c r="P602">
        <f t="shared" si="84"/>
        <v>2020</v>
      </c>
      <c r="Q602">
        <f t="shared" si="85"/>
        <v>28.02</v>
      </c>
      <c r="R602" t="str">
        <f t="shared" si="88"/>
        <v>Aer Lingus</v>
      </c>
      <c r="S602">
        <f t="shared" si="86"/>
        <v>57</v>
      </c>
      <c r="T602" t="str">
        <f t="shared" si="87"/>
        <v>Berlin</v>
      </c>
      <c r="U602" t="str">
        <f t="shared" si="89"/>
        <v>Other</v>
      </c>
    </row>
    <row r="603" spans="1:21" x14ac:dyDescent="0.35">
      <c r="A603" t="s">
        <v>12</v>
      </c>
      <c r="B603" t="s">
        <v>13</v>
      </c>
      <c r="C603" t="s">
        <v>14</v>
      </c>
      <c r="D603" t="s">
        <v>459</v>
      </c>
      <c r="E603" s="1">
        <v>43615.284722222219</v>
      </c>
      <c r="F603" t="s">
        <v>16</v>
      </c>
      <c r="G603" t="s">
        <v>501</v>
      </c>
      <c r="H603">
        <v>81</v>
      </c>
      <c r="I603" t="s">
        <v>21</v>
      </c>
      <c r="J603" s="2">
        <v>43615</v>
      </c>
      <c r="K603" s="3">
        <v>0.28472222222222221</v>
      </c>
      <c r="L603" s="3">
        <f t="shared" si="81"/>
        <v>0.28472222222222221</v>
      </c>
      <c r="M603" s="3">
        <v>0.34097222222222223</v>
      </c>
      <c r="N603" t="str">
        <f t="shared" si="82"/>
        <v>Yes</v>
      </c>
      <c r="O603">
        <f t="shared" si="83"/>
        <v>566</v>
      </c>
      <c r="P603">
        <f t="shared" si="84"/>
        <v>2020</v>
      </c>
      <c r="Q603">
        <f t="shared" si="85"/>
        <v>28.02</v>
      </c>
      <c r="R603" t="str">
        <f t="shared" si="88"/>
        <v>Aer Lingus</v>
      </c>
      <c r="S603">
        <f t="shared" si="86"/>
        <v>107</v>
      </c>
      <c r="T603" t="str">
        <f t="shared" si="87"/>
        <v>Glasgow</v>
      </c>
      <c r="U603" t="str">
        <f t="shared" si="89"/>
        <v>Glasgow</v>
      </c>
    </row>
    <row r="604" spans="1:21" x14ac:dyDescent="0.35">
      <c r="A604" t="s">
        <v>22</v>
      </c>
      <c r="B604" t="s">
        <v>162</v>
      </c>
      <c r="C604" t="s">
        <v>28</v>
      </c>
      <c r="D604" t="s">
        <v>460</v>
      </c>
      <c r="E604" s="1">
        <v>43615.284722222219</v>
      </c>
      <c r="F604" t="s">
        <v>16</v>
      </c>
      <c r="G604" t="s">
        <v>501</v>
      </c>
      <c r="H604">
        <v>6</v>
      </c>
      <c r="I604" t="s">
        <v>26</v>
      </c>
      <c r="J604" s="2">
        <v>43615</v>
      </c>
      <c r="K604" s="3">
        <v>0.28472222222222221</v>
      </c>
      <c r="L604" s="3">
        <f t="shared" si="81"/>
        <v>0.28472222222222221</v>
      </c>
      <c r="M604" s="3">
        <v>0.28888888888888892</v>
      </c>
      <c r="N604" t="str">
        <f t="shared" si="82"/>
        <v>No</v>
      </c>
      <c r="O604">
        <f t="shared" si="83"/>
        <v>520</v>
      </c>
      <c r="P604">
        <f t="shared" si="84"/>
        <v>1663</v>
      </c>
      <c r="Q604">
        <f t="shared" si="85"/>
        <v>31.27</v>
      </c>
      <c r="R604" t="str">
        <f t="shared" si="88"/>
        <v>Ryanair</v>
      </c>
      <c r="S604">
        <f t="shared" si="86"/>
        <v>64</v>
      </c>
      <c r="T604" t="str">
        <f t="shared" si="87"/>
        <v>Rome</v>
      </c>
      <c r="U604" t="str">
        <f t="shared" si="89"/>
        <v>Other</v>
      </c>
    </row>
    <row r="605" spans="1:21" x14ac:dyDescent="0.35">
      <c r="A605" t="s">
        <v>12</v>
      </c>
      <c r="B605" t="s">
        <v>30</v>
      </c>
      <c r="C605" t="s">
        <v>14</v>
      </c>
      <c r="D605" t="s">
        <v>456</v>
      </c>
      <c r="E605" s="1">
        <v>43615.284722222219</v>
      </c>
      <c r="F605" t="s">
        <v>16</v>
      </c>
      <c r="G605" t="s">
        <v>501</v>
      </c>
      <c r="H605">
        <v>0</v>
      </c>
      <c r="I605" t="s">
        <v>26</v>
      </c>
      <c r="J605" s="2">
        <v>43615</v>
      </c>
      <c r="K605" s="3">
        <v>0.28472222222222221</v>
      </c>
      <c r="L605" s="3">
        <f t="shared" si="81"/>
        <v>0.28472222222222221</v>
      </c>
      <c r="M605" s="3">
        <v>0.28472222222222221</v>
      </c>
      <c r="N605" t="str">
        <f t="shared" si="82"/>
        <v>No</v>
      </c>
      <c r="O605">
        <f t="shared" si="83"/>
        <v>566</v>
      </c>
      <c r="P605">
        <f t="shared" si="84"/>
        <v>2020</v>
      </c>
      <c r="Q605">
        <f t="shared" si="85"/>
        <v>28.02</v>
      </c>
      <c r="R605" t="str">
        <f t="shared" si="88"/>
        <v>Aer Lingus</v>
      </c>
      <c r="S605">
        <f t="shared" si="86"/>
        <v>60</v>
      </c>
      <c r="T605" t="str">
        <f t="shared" si="87"/>
        <v>Brussels</v>
      </c>
      <c r="U605" t="str">
        <f t="shared" si="89"/>
        <v>Other</v>
      </c>
    </row>
    <row r="606" spans="1:21" x14ac:dyDescent="0.35">
      <c r="A606" t="s">
        <v>12</v>
      </c>
      <c r="B606" t="s">
        <v>457</v>
      </c>
      <c r="C606" t="s">
        <v>14</v>
      </c>
      <c r="D606" t="s">
        <v>458</v>
      </c>
      <c r="E606" s="1">
        <v>43615.284722222219</v>
      </c>
      <c r="F606" t="s">
        <v>16</v>
      </c>
      <c r="G606" t="s">
        <v>501</v>
      </c>
      <c r="H606">
        <v>11</v>
      </c>
      <c r="I606" t="s">
        <v>18</v>
      </c>
      <c r="J606" s="2">
        <v>43615</v>
      </c>
      <c r="K606" s="3">
        <v>0.28472222222222221</v>
      </c>
      <c r="L606" s="3">
        <f t="shared" si="81"/>
        <v>0.28472222222222221</v>
      </c>
      <c r="M606" s="3">
        <v>0.29236111111111113</v>
      </c>
      <c r="N606" t="str">
        <f t="shared" si="82"/>
        <v>No</v>
      </c>
      <c r="O606">
        <f t="shared" si="83"/>
        <v>566</v>
      </c>
      <c r="P606">
        <f t="shared" si="84"/>
        <v>2020</v>
      </c>
      <c r="Q606">
        <f t="shared" si="85"/>
        <v>28.02</v>
      </c>
      <c r="R606" t="str">
        <f t="shared" si="88"/>
        <v>Aer Lingus</v>
      </c>
      <c r="S606">
        <f t="shared" si="86"/>
        <v>27</v>
      </c>
      <c r="T606" t="str">
        <f t="shared" si="87"/>
        <v>Hamburg</v>
      </c>
      <c r="U606" t="str">
        <f t="shared" si="89"/>
        <v>Other</v>
      </c>
    </row>
    <row r="607" spans="1:21" x14ac:dyDescent="0.35">
      <c r="A607" t="s">
        <v>12</v>
      </c>
      <c r="B607" t="s">
        <v>119</v>
      </c>
      <c r="C607" t="s">
        <v>14</v>
      </c>
      <c r="D607" t="s">
        <v>461</v>
      </c>
      <c r="E607" s="1">
        <v>43615.284722222219</v>
      </c>
      <c r="F607" t="s">
        <v>16</v>
      </c>
      <c r="G607" t="s">
        <v>501</v>
      </c>
      <c r="H607">
        <v>2</v>
      </c>
      <c r="I607" t="s">
        <v>26</v>
      </c>
      <c r="J607" s="2">
        <v>43615</v>
      </c>
      <c r="K607" s="3">
        <v>0.28472222222222221</v>
      </c>
      <c r="L607" s="3">
        <f t="shared" si="81"/>
        <v>0.28472222222222221</v>
      </c>
      <c r="M607" s="3">
        <v>0.28611111111111115</v>
      </c>
      <c r="N607" t="str">
        <f t="shared" si="82"/>
        <v>No</v>
      </c>
      <c r="O607">
        <f t="shared" si="83"/>
        <v>566</v>
      </c>
      <c r="P607">
        <f t="shared" si="84"/>
        <v>2020</v>
      </c>
      <c r="Q607">
        <f t="shared" si="85"/>
        <v>28.02</v>
      </c>
      <c r="R607" t="str">
        <f t="shared" si="88"/>
        <v>Aer Lingus</v>
      </c>
      <c r="S607">
        <f t="shared" si="86"/>
        <v>43</v>
      </c>
      <c r="T607" t="str">
        <f t="shared" si="87"/>
        <v>Dusseldorf</v>
      </c>
      <c r="U607" t="str">
        <f t="shared" si="89"/>
        <v>Other</v>
      </c>
    </row>
    <row r="608" spans="1:21" x14ac:dyDescent="0.35">
      <c r="A608" t="s">
        <v>12</v>
      </c>
      <c r="B608" t="s">
        <v>54</v>
      </c>
      <c r="C608" t="s">
        <v>14</v>
      </c>
      <c r="D608" t="s">
        <v>463</v>
      </c>
      <c r="E608" s="1">
        <v>43615.291666666664</v>
      </c>
      <c r="F608" t="s">
        <v>16</v>
      </c>
      <c r="G608" t="s">
        <v>501</v>
      </c>
      <c r="H608">
        <v>11</v>
      </c>
      <c r="I608" t="s">
        <v>18</v>
      </c>
      <c r="J608" s="2">
        <v>43615</v>
      </c>
      <c r="K608" s="3">
        <v>0.29166666666666669</v>
      </c>
      <c r="L608" s="3">
        <f t="shared" si="81"/>
        <v>0.29166666666666663</v>
      </c>
      <c r="M608" s="3">
        <v>0.29930555555555555</v>
      </c>
      <c r="N608" t="str">
        <f t="shared" si="82"/>
        <v>No</v>
      </c>
      <c r="O608">
        <f t="shared" si="83"/>
        <v>566</v>
      </c>
      <c r="P608">
        <f t="shared" si="84"/>
        <v>2020</v>
      </c>
      <c r="Q608">
        <f t="shared" si="85"/>
        <v>28.02</v>
      </c>
      <c r="R608" t="str">
        <f t="shared" si="88"/>
        <v>Aer Lingus</v>
      </c>
      <c r="S608">
        <f t="shared" si="86"/>
        <v>101</v>
      </c>
      <c r="T608" t="str">
        <f t="shared" si="87"/>
        <v>Frankfurt</v>
      </c>
      <c r="U608" t="str">
        <f t="shared" si="89"/>
        <v>Frankfurt</v>
      </c>
    </row>
    <row r="609" spans="1:21" x14ac:dyDescent="0.35">
      <c r="A609" t="s">
        <v>22</v>
      </c>
      <c r="B609" t="s">
        <v>139</v>
      </c>
      <c r="C609" t="s">
        <v>77</v>
      </c>
      <c r="D609" t="s">
        <v>418</v>
      </c>
      <c r="E609" s="1">
        <v>43615.291666666664</v>
      </c>
      <c r="F609" t="s">
        <v>16</v>
      </c>
      <c r="G609" t="s">
        <v>501</v>
      </c>
      <c r="H609">
        <v>25</v>
      </c>
      <c r="I609" t="s">
        <v>46</v>
      </c>
      <c r="J609" s="2">
        <v>43615</v>
      </c>
      <c r="K609" s="3">
        <v>0.29166666666666669</v>
      </c>
      <c r="L609" s="3">
        <f t="shared" si="81"/>
        <v>0.29166666666666663</v>
      </c>
      <c r="M609" s="3">
        <v>0.30902777777777779</v>
      </c>
      <c r="N609" t="str">
        <f t="shared" si="82"/>
        <v>Yes</v>
      </c>
      <c r="O609">
        <f t="shared" si="83"/>
        <v>40</v>
      </c>
      <c r="P609">
        <f t="shared" si="84"/>
        <v>143</v>
      </c>
      <c r="Q609">
        <f t="shared" si="85"/>
        <v>27.97</v>
      </c>
      <c r="R609" t="str">
        <f t="shared" si="88"/>
        <v>British Airways</v>
      </c>
      <c r="S609">
        <f t="shared" si="86"/>
        <v>154</v>
      </c>
      <c r="T609" t="str">
        <f t="shared" si="87"/>
        <v>London</v>
      </c>
      <c r="U609" t="str">
        <f t="shared" si="89"/>
        <v>London</v>
      </c>
    </row>
    <row r="610" spans="1:21" x14ac:dyDescent="0.35">
      <c r="A610" t="s">
        <v>12</v>
      </c>
      <c r="B610" t="s">
        <v>153</v>
      </c>
      <c r="C610" t="s">
        <v>14</v>
      </c>
      <c r="D610" t="s">
        <v>465</v>
      </c>
      <c r="E610" s="1">
        <v>43615.291666666664</v>
      </c>
      <c r="F610" t="s">
        <v>16</v>
      </c>
      <c r="G610" t="s">
        <v>501</v>
      </c>
      <c r="H610">
        <v>12</v>
      </c>
      <c r="I610" t="s">
        <v>18</v>
      </c>
      <c r="J610" s="2">
        <v>43615</v>
      </c>
      <c r="K610" s="3">
        <v>0.29166666666666669</v>
      </c>
      <c r="L610" s="3">
        <f t="shared" si="81"/>
        <v>0.29166666666666663</v>
      </c>
      <c r="M610" s="3">
        <v>0.3</v>
      </c>
      <c r="N610" t="str">
        <f t="shared" si="82"/>
        <v>No</v>
      </c>
      <c r="O610">
        <f t="shared" si="83"/>
        <v>566</v>
      </c>
      <c r="P610">
        <f t="shared" si="84"/>
        <v>2020</v>
      </c>
      <c r="Q610">
        <f t="shared" si="85"/>
        <v>28.02</v>
      </c>
      <c r="R610" t="str">
        <f t="shared" si="88"/>
        <v>Aer Lingus</v>
      </c>
      <c r="S610">
        <f t="shared" si="86"/>
        <v>31</v>
      </c>
      <c r="T610" t="str">
        <f t="shared" si="87"/>
        <v>Milan</v>
      </c>
      <c r="U610" t="str">
        <f t="shared" si="89"/>
        <v>Other</v>
      </c>
    </row>
    <row r="611" spans="1:21" x14ac:dyDescent="0.35">
      <c r="A611" t="s">
        <v>12</v>
      </c>
      <c r="B611" t="s">
        <v>57</v>
      </c>
      <c r="C611" t="s">
        <v>14</v>
      </c>
      <c r="D611" t="s">
        <v>464</v>
      </c>
      <c r="E611" s="1">
        <v>43615.291666666664</v>
      </c>
      <c r="F611" t="s">
        <v>16</v>
      </c>
      <c r="G611" t="s">
        <v>501</v>
      </c>
      <c r="H611">
        <v>50</v>
      </c>
      <c r="I611" t="s">
        <v>21</v>
      </c>
      <c r="J611" s="2">
        <v>43615</v>
      </c>
      <c r="K611" s="3">
        <v>0.29166666666666669</v>
      </c>
      <c r="L611" s="3">
        <f t="shared" si="81"/>
        <v>0.29166666666666663</v>
      </c>
      <c r="M611" s="3">
        <v>0.3263888888888889</v>
      </c>
      <c r="N611" t="str">
        <f t="shared" si="82"/>
        <v>Yes</v>
      </c>
      <c r="O611">
        <f t="shared" si="83"/>
        <v>566</v>
      </c>
      <c r="P611">
        <f t="shared" si="84"/>
        <v>2020</v>
      </c>
      <c r="Q611">
        <f t="shared" si="85"/>
        <v>28.02</v>
      </c>
      <c r="R611" t="str">
        <f t="shared" si="88"/>
        <v>Aer Lingus</v>
      </c>
      <c r="S611">
        <f t="shared" si="86"/>
        <v>98</v>
      </c>
      <c r="T611" t="str">
        <f t="shared" si="87"/>
        <v>Malaga</v>
      </c>
      <c r="U611" t="str">
        <f t="shared" si="89"/>
        <v>Malaga</v>
      </c>
    </row>
    <row r="612" spans="1:21" x14ac:dyDescent="0.35">
      <c r="A612" t="s">
        <v>22</v>
      </c>
      <c r="B612" t="s">
        <v>103</v>
      </c>
      <c r="C612" t="s">
        <v>28</v>
      </c>
      <c r="D612" t="s">
        <v>467</v>
      </c>
      <c r="E612" s="1">
        <v>43615.295138888891</v>
      </c>
      <c r="F612" t="s">
        <v>16</v>
      </c>
      <c r="G612" t="s">
        <v>501</v>
      </c>
      <c r="H612">
        <v>15</v>
      </c>
      <c r="I612" t="s">
        <v>18</v>
      </c>
      <c r="J612" s="2">
        <v>43615</v>
      </c>
      <c r="K612" s="3">
        <v>0.2951388888888889</v>
      </c>
      <c r="L612" s="3">
        <f t="shared" si="81"/>
        <v>0.2986111111111111</v>
      </c>
      <c r="M612" s="3">
        <v>0.30555555555555552</v>
      </c>
      <c r="N612" t="str">
        <f t="shared" si="82"/>
        <v>No</v>
      </c>
      <c r="O612">
        <f t="shared" si="83"/>
        <v>520</v>
      </c>
      <c r="P612">
        <f t="shared" si="84"/>
        <v>1663</v>
      </c>
      <c r="Q612">
        <f t="shared" si="85"/>
        <v>31.27</v>
      </c>
      <c r="R612" t="str">
        <f t="shared" si="88"/>
        <v>Ryanair</v>
      </c>
      <c r="S612">
        <f t="shared" si="86"/>
        <v>40</v>
      </c>
      <c r="T612" t="str">
        <f t="shared" si="87"/>
        <v>Liverpool</v>
      </c>
      <c r="U612" t="str">
        <f t="shared" si="89"/>
        <v>Other</v>
      </c>
    </row>
    <row r="613" spans="1:21" x14ac:dyDescent="0.35">
      <c r="A613" t="s">
        <v>12</v>
      </c>
      <c r="B613" t="s">
        <v>61</v>
      </c>
      <c r="C613" t="s">
        <v>14</v>
      </c>
      <c r="D613" t="s">
        <v>466</v>
      </c>
      <c r="E613" s="1">
        <v>43615.295138888891</v>
      </c>
      <c r="F613" t="s">
        <v>16</v>
      </c>
      <c r="G613" t="s">
        <v>501</v>
      </c>
      <c r="H613">
        <v>4</v>
      </c>
      <c r="I613" t="s">
        <v>26</v>
      </c>
      <c r="J613" s="2">
        <v>43615</v>
      </c>
      <c r="K613" s="3">
        <v>0.2951388888888889</v>
      </c>
      <c r="L613" s="3">
        <f t="shared" si="81"/>
        <v>0.2986111111111111</v>
      </c>
      <c r="M613" s="3">
        <v>0.29791666666666666</v>
      </c>
      <c r="N613" t="str">
        <f t="shared" si="82"/>
        <v>No</v>
      </c>
      <c r="O613">
        <f t="shared" si="83"/>
        <v>566</v>
      </c>
      <c r="P613">
        <f t="shared" si="84"/>
        <v>2020</v>
      </c>
      <c r="Q613">
        <f t="shared" si="85"/>
        <v>28.02</v>
      </c>
      <c r="R613" t="str">
        <f t="shared" si="88"/>
        <v>Aer Lingus</v>
      </c>
      <c r="S613">
        <f t="shared" si="86"/>
        <v>171</v>
      </c>
      <c r="T613" t="str">
        <f t="shared" si="87"/>
        <v>London</v>
      </c>
      <c r="U613" t="str">
        <f t="shared" si="89"/>
        <v>London</v>
      </c>
    </row>
    <row r="614" spans="1:21" x14ac:dyDescent="0.35">
      <c r="A614" t="s">
        <v>22</v>
      </c>
      <c r="B614" t="s">
        <v>594</v>
      </c>
      <c r="C614" t="s">
        <v>28</v>
      </c>
      <c r="D614" t="s">
        <v>595</v>
      </c>
      <c r="E614" s="1">
        <v>43615.298611111109</v>
      </c>
      <c r="F614" t="s">
        <v>16</v>
      </c>
      <c r="G614" t="s">
        <v>501</v>
      </c>
      <c r="H614">
        <v>6</v>
      </c>
      <c r="I614" t="s">
        <v>26</v>
      </c>
      <c r="J614" s="2">
        <v>43615</v>
      </c>
      <c r="K614" s="3">
        <v>0.2986111111111111</v>
      </c>
      <c r="L614" s="3">
        <f t="shared" si="81"/>
        <v>0.2986111111111111</v>
      </c>
      <c r="M614" s="3">
        <v>0.30277777777777776</v>
      </c>
      <c r="N614" t="str">
        <f t="shared" si="82"/>
        <v>No</v>
      </c>
      <c r="O614">
        <f t="shared" si="83"/>
        <v>520</v>
      </c>
      <c r="P614">
        <f t="shared" si="84"/>
        <v>1663</v>
      </c>
      <c r="Q614">
        <f t="shared" si="85"/>
        <v>31.27</v>
      </c>
      <c r="R614" t="str">
        <f t="shared" si="88"/>
        <v>Ryanair</v>
      </c>
      <c r="S614">
        <f t="shared" si="86"/>
        <v>8</v>
      </c>
      <c r="T614" t="str">
        <f t="shared" si="87"/>
        <v>Valencia</v>
      </c>
      <c r="U614" t="str">
        <f t="shared" si="89"/>
        <v>Other</v>
      </c>
    </row>
    <row r="615" spans="1:21" x14ac:dyDescent="0.35">
      <c r="A615" t="s">
        <v>12</v>
      </c>
      <c r="B615" t="s">
        <v>129</v>
      </c>
      <c r="C615" t="s">
        <v>14</v>
      </c>
      <c r="D615" t="s">
        <v>469</v>
      </c>
      <c r="E615" s="1">
        <v>43615.298611111109</v>
      </c>
      <c r="F615" t="s">
        <v>16</v>
      </c>
      <c r="G615" t="s">
        <v>501</v>
      </c>
      <c r="H615">
        <v>15</v>
      </c>
      <c r="I615" t="s">
        <v>18</v>
      </c>
      <c r="J615" s="2">
        <v>43615</v>
      </c>
      <c r="K615" s="3">
        <v>0.2986111111111111</v>
      </c>
      <c r="L615" s="3">
        <f t="shared" si="81"/>
        <v>0.2986111111111111</v>
      </c>
      <c r="M615" s="3">
        <v>0.30902777777777779</v>
      </c>
      <c r="N615" t="str">
        <f t="shared" si="82"/>
        <v>No</v>
      </c>
      <c r="O615">
        <f t="shared" si="83"/>
        <v>566</v>
      </c>
      <c r="P615">
        <f t="shared" si="84"/>
        <v>2020</v>
      </c>
      <c r="Q615">
        <f t="shared" si="85"/>
        <v>28.02</v>
      </c>
      <c r="R615" t="str">
        <f t="shared" si="88"/>
        <v>Aer Lingus</v>
      </c>
      <c r="S615">
        <f t="shared" si="86"/>
        <v>96</v>
      </c>
      <c r="T615" t="str">
        <f t="shared" si="87"/>
        <v>Munich</v>
      </c>
      <c r="U615" t="str">
        <f t="shared" si="89"/>
        <v>Munich</v>
      </c>
    </row>
    <row r="616" spans="1:21" x14ac:dyDescent="0.35">
      <c r="A616" t="s">
        <v>22</v>
      </c>
      <c r="B616" t="s">
        <v>596</v>
      </c>
      <c r="C616" t="s">
        <v>28</v>
      </c>
      <c r="D616" t="s">
        <v>597</v>
      </c>
      <c r="E616" s="1">
        <v>43615.298611111109</v>
      </c>
      <c r="F616" t="s">
        <v>16</v>
      </c>
      <c r="G616" t="s">
        <v>501</v>
      </c>
      <c r="H616">
        <v>8</v>
      </c>
      <c r="I616" t="s">
        <v>26</v>
      </c>
      <c r="J616" s="2">
        <v>43615</v>
      </c>
      <c r="K616" s="3">
        <v>0.2986111111111111</v>
      </c>
      <c r="L616" s="3">
        <f t="shared" si="81"/>
        <v>0.2986111111111111</v>
      </c>
      <c r="M616" s="3">
        <v>0.30416666666666664</v>
      </c>
      <c r="N616" t="str">
        <f t="shared" si="82"/>
        <v>No</v>
      </c>
      <c r="O616">
        <f t="shared" si="83"/>
        <v>520</v>
      </c>
      <c r="P616">
        <f t="shared" si="84"/>
        <v>1663</v>
      </c>
      <c r="Q616">
        <f t="shared" si="85"/>
        <v>31.27</v>
      </c>
      <c r="R616" t="str">
        <f t="shared" si="88"/>
        <v>Ryanair</v>
      </c>
      <c r="S616">
        <f t="shared" si="86"/>
        <v>6</v>
      </c>
      <c r="T616" t="str">
        <f t="shared" si="87"/>
        <v>Basel</v>
      </c>
      <c r="U616" t="str">
        <f t="shared" si="89"/>
        <v>Other</v>
      </c>
    </row>
    <row r="617" spans="1:21" x14ac:dyDescent="0.35">
      <c r="A617" t="s">
        <v>12</v>
      </c>
      <c r="B617" t="s">
        <v>207</v>
      </c>
      <c r="C617" t="s">
        <v>14</v>
      </c>
      <c r="D617" t="s">
        <v>468</v>
      </c>
      <c r="E617" s="1">
        <v>43615.298611111109</v>
      </c>
      <c r="F617" t="s">
        <v>16</v>
      </c>
      <c r="G617" t="s">
        <v>501</v>
      </c>
      <c r="H617">
        <v>12</v>
      </c>
      <c r="I617" t="s">
        <v>18</v>
      </c>
      <c r="J617" s="2">
        <v>43615</v>
      </c>
      <c r="K617" s="3">
        <v>0.2986111111111111</v>
      </c>
      <c r="L617" s="3">
        <f t="shared" si="81"/>
        <v>0.2986111111111111</v>
      </c>
      <c r="M617" s="3">
        <v>0.30694444444444441</v>
      </c>
      <c r="N617" t="str">
        <f t="shared" si="82"/>
        <v>No</v>
      </c>
      <c r="O617">
        <f t="shared" si="83"/>
        <v>566</v>
      </c>
      <c r="P617">
        <f t="shared" si="84"/>
        <v>2020</v>
      </c>
      <c r="Q617">
        <f t="shared" si="85"/>
        <v>28.02</v>
      </c>
      <c r="R617" t="str">
        <f t="shared" si="88"/>
        <v>Aer Lingus</v>
      </c>
      <c r="S617">
        <f t="shared" si="86"/>
        <v>30</v>
      </c>
      <c r="T617" t="str">
        <f t="shared" si="87"/>
        <v>Naples</v>
      </c>
      <c r="U617" t="str">
        <f t="shared" si="89"/>
        <v>Other</v>
      </c>
    </row>
    <row r="618" spans="1:21" x14ac:dyDescent="0.35">
      <c r="A618" t="s">
        <v>12</v>
      </c>
      <c r="B618" t="s">
        <v>126</v>
      </c>
      <c r="C618" t="s">
        <v>14</v>
      </c>
      <c r="D618" t="s">
        <v>472</v>
      </c>
      <c r="E618" s="1">
        <v>43615.298611111109</v>
      </c>
      <c r="F618" t="s">
        <v>16</v>
      </c>
      <c r="G618" t="s">
        <v>501</v>
      </c>
      <c r="H618">
        <v>14</v>
      </c>
      <c r="I618" t="s">
        <v>18</v>
      </c>
      <c r="J618" s="2">
        <v>43615</v>
      </c>
      <c r="K618" s="3">
        <v>0.2986111111111111</v>
      </c>
      <c r="L618" s="3">
        <f t="shared" si="81"/>
        <v>0.2986111111111111</v>
      </c>
      <c r="M618" s="3">
        <v>0.30833333333333335</v>
      </c>
      <c r="N618" t="str">
        <f t="shared" si="82"/>
        <v>No</v>
      </c>
      <c r="O618">
        <f t="shared" si="83"/>
        <v>566</v>
      </c>
      <c r="P618">
        <f t="shared" si="84"/>
        <v>2020</v>
      </c>
      <c r="Q618">
        <f t="shared" si="85"/>
        <v>28.02</v>
      </c>
      <c r="R618" t="str">
        <f t="shared" si="88"/>
        <v>Aer Lingus</v>
      </c>
      <c r="S618">
        <f t="shared" si="86"/>
        <v>51</v>
      </c>
      <c r="T618" t="str">
        <f t="shared" si="87"/>
        <v>Zurich</v>
      </c>
      <c r="U618" t="str">
        <f t="shared" si="89"/>
        <v>Other</v>
      </c>
    </row>
    <row r="619" spans="1:21" x14ac:dyDescent="0.35">
      <c r="A619" t="s">
        <v>22</v>
      </c>
      <c r="B619" t="s">
        <v>13</v>
      </c>
      <c r="C619" t="s">
        <v>28</v>
      </c>
      <c r="D619" t="s">
        <v>414</v>
      </c>
      <c r="E619" s="1">
        <v>43615.302083333336</v>
      </c>
      <c r="F619" t="s">
        <v>16</v>
      </c>
      <c r="G619" t="s">
        <v>501</v>
      </c>
      <c r="H619">
        <v>4</v>
      </c>
      <c r="I619" t="s">
        <v>26</v>
      </c>
      <c r="J619" s="2">
        <v>43615</v>
      </c>
      <c r="K619" s="3">
        <v>0.30208333333333331</v>
      </c>
      <c r="L619" s="3">
        <f t="shared" si="81"/>
        <v>0.30555555555555552</v>
      </c>
      <c r="M619" s="3">
        <v>0.30486111111111108</v>
      </c>
      <c r="N619" t="str">
        <f t="shared" si="82"/>
        <v>No</v>
      </c>
      <c r="O619">
        <f t="shared" si="83"/>
        <v>520</v>
      </c>
      <c r="P619">
        <f t="shared" si="84"/>
        <v>1663</v>
      </c>
      <c r="Q619">
        <f t="shared" si="85"/>
        <v>31.27</v>
      </c>
      <c r="R619" t="str">
        <f t="shared" si="88"/>
        <v>Ryanair</v>
      </c>
      <c r="S619">
        <f t="shared" si="86"/>
        <v>107</v>
      </c>
      <c r="T619" t="str">
        <f t="shared" si="87"/>
        <v>Glasgow</v>
      </c>
      <c r="U619" t="str">
        <f t="shared" si="89"/>
        <v>Glasgow</v>
      </c>
    </row>
    <row r="620" spans="1:21" x14ac:dyDescent="0.35">
      <c r="A620" t="s">
        <v>12</v>
      </c>
      <c r="B620" t="s">
        <v>416</v>
      </c>
      <c r="C620" t="s">
        <v>14</v>
      </c>
      <c r="D620" t="s">
        <v>417</v>
      </c>
      <c r="E620" s="1">
        <v>43615.305555555555</v>
      </c>
      <c r="F620" t="s">
        <v>16</v>
      </c>
      <c r="G620" t="s">
        <v>501</v>
      </c>
      <c r="H620">
        <v>16</v>
      </c>
      <c r="I620" t="s">
        <v>18</v>
      </c>
      <c r="J620" s="2">
        <v>43615</v>
      </c>
      <c r="K620" s="3">
        <v>0.30555555555555552</v>
      </c>
      <c r="L620" s="3">
        <f t="shared" si="81"/>
        <v>0.30555555555555552</v>
      </c>
      <c r="M620" s="3">
        <v>0.31666666666666665</v>
      </c>
      <c r="N620" t="str">
        <f t="shared" si="82"/>
        <v>No</v>
      </c>
      <c r="O620">
        <f t="shared" si="83"/>
        <v>566</v>
      </c>
      <c r="P620">
        <f t="shared" si="84"/>
        <v>2020</v>
      </c>
      <c r="Q620">
        <f t="shared" si="85"/>
        <v>28.02</v>
      </c>
      <c r="R620" t="str">
        <f t="shared" si="88"/>
        <v>Aer Lingus</v>
      </c>
      <c r="S620">
        <f t="shared" si="86"/>
        <v>17</v>
      </c>
      <c r="T620" t="str">
        <f t="shared" si="87"/>
        <v>Dubrovnik</v>
      </c>
      <c r="U620" t="str">
        <f t="shared" si="89"/>
        <v>Other</v>
      </c>
    </row>
    <row r="621" spans="1:21" x14ac:dyDescent="0.35">
      <c r="A621" t="s">
        <v>12</v>
      </c>
      <c r="B621" t="s">
        <v>59</v>
      </c>
      <c r="C621" t="s">
        <v>14</v>
      </c>
      <c r="D621" t="s">
        <v>440</v>
      </c>
      <c r="E621" s="1">
        <v>43615.305555555555</v>
      </c>
      <c r="F621" t="s">
        <v>16</v>
      </c>
      <c r="G621" t="s">
        <v>501</v>
      </c>
      <c r="H621">
        <v>9</v>
      </c>
      <c r="I621" t="s">
        <v>26</v>
      </c>
      <c r="J621" s="2">
        <v>43615</v>
      </c>
      <c r="K621" s="3">
        <v>0.30555555555555552</v>
      </c>
      <c r="L621" s="3">
        <f t="shared" si="81"/>
        <v>0.30555555555555552</v>
      </c>
      <c r="M621" s="3">
        <v>0.31180555555555556</v>
      </c>
      <c r="N621" t="str">
        <f t="shared" si="82"/>
        <v>No</v>
      </c>
      <c r="O621">
        <f t="shared" si="83"/>
        <v>566</v>
      </c>
      <c r="P621">
        <f t="shared" si="84"/>
        <v>2020</v>
      </c>
      <c r="Q621">
        <f t="shared" si="85"/>
        <v>28.02</v>
      </c>
      <c r="R621" t="str">
        <f t="shared" si="88"/>
        <v>Aer Lingus</v>
      </c>
      <c r="S621">
        <f t="shared" si="86"/>
        <v>48</v>
      </c>
      <c r="T621" t="str">
        <f t="shared" si="87"/>
        <v>Leeds Bradford</v>
      </c>
      <c r="U621" t="str">
        <f t="shared" si="89"/>
        <v>Other</v>
      </c>
    </row>
    <row r="622" spans="1:21" x14ac:dyDescent="0.35">
      <c r="A622" t="s">
        <v>22</v>
      </c>
      <c r="B622" t="s">
        <v>134</v>
      </c>
      <c r="C622" t="s">
        <v>28</v>
      </c>
      <c r="D622" t="s">
        <v>413</v>
      </c>
      <c r="E622" s="1">
        <v>43615.305555555555</v>
      </c>
      <c r="F622" t="s">
        <v>16</v>
      </c>
      <c r="G622" t="s">
        <v>501</v>
      </c>
      <c r="H622">
        <v>14</v>
      </c>
      <c r="I622" t="s">
        <v>18</v>
      </c>
      <c r="J622" s="2">
        <v>43615</v>
      </c>
      <c r="K622" s="3">
        <v>0.30555555555555552</v>
      </c>
      <c r="L622" s="3">
        <f t="shared" si="81"/>
        <v>0.30555555555555552</v>
      </c>
      <c r="M622" s="3">
        <v>0.31527777777777777</v>
      </c>
      <c r="N622" t="str">
        <f t="shared" si="82"/>
        <v>No</v>
      </c>
      <c r="O622">
        <f t="shared" si="83"/>
        <v>520</v>
      </c>
      <c r="P622">
        <f t="shared" si="84"/>
        <v>1663</v>
      </c>
      <c r="Q622">
        <f t="shared" si="85"/>
        <v>31.27</v>
      </c>
      <c r="R622" t="str">
        <f t="shared" si="88"/>
        <v>Ryanair</v>
      </c>
      <c r="S622">
        <f t="shared" si="86"/>
        <v>57</v>
      </c>
      <c r="T622" t="str">
        <f t="shared" si="87"/>
        <v>Berlin</v>
      </c>
      <c r="U622" t="str">
        <f t="shared" si="89"/>
        <v>Other</v>
      </c>
    </row>
    <row r="623" spans="1:21" x14ac:dyDescent="0.35">
      <c r="A623" t="s">
        <v>22</v>
      </c>
      <c r="B623" t="s">
        <v>598</v>
      </c>
      <c r="C623" t="s">
        <v>28</v>
      </c>
      <c r="D623" t="s">
        <v>599</v>
      </c>
      <c r="E623" s="1">
        <v>43615.305555555555</v>
      </c>
      <c r="F623" t="s">
        <v>16</v>
      </c>
      <c r="G623" t="s">
        <v>501</v>
      </c>
      <c r="H623">
        <v>11</v>
      </c>
      <c r="I623" t="s">
        <v>18</v>
      </c>
      <c r="J623" s="2">
        <v>43615</v>
      </c>
      <c r="K623" s="3">
        <v>0.30555555555555552</v>
      </c>
      <c r="L623" s="3">
        <f t="shared" si="81"/>
        <v>0.30555555555555552</v>
      </c>
      <c r="M623" s="3">
        <v>0.31319444444444444</v>
      </c>
      <c r="N623" t="str">
        <f t="shared" si="82"/>
        <v>No</v>
      </c>
      <c r="O623">
        <f t="shared" si="83"/>
        <v>520</v>
      </c>
      <c r="P623">
        <f t="shared" si="84"/>
        <v>1663</v>
      </c>
      <c r="Q623">
        <f t="shared" si="85"/>
        <v>31.27</v>
      </c>
      <c r="R623" t="str">
        <f t="shared" si="88"/>
        <v>Ryanair</v>
      </c>
      <c r="S623">
        <f t="shared" si="86"/>
        <v>7</v>
      </c>
      <c r="T623" t="str">
        <f t="shared" si="87"/>
        <v>Carcassonne</v>
      </c>
      <c r="U623" t="str">
        <f t="shared" si="89"/>
        <v>Other</v>
      </c>
    </row>
    <row r="624" spans="1:21" x14ac:dyDescent="0.35">
      <c r="A624" t="s">
        <v>22</v>
      </c>
      <c r="B624" t="s">
        <v>57</v>
      </c>
      <c r="C624" t="s">
        <v>28</v>
      </c>
      <c r="D624" t="s">
        <v>442</v>
      </c>
      <c r="E624" s="1">
        <v>43615.305555555555</v>
      </c>
      <c r="F624" t="s">
        <v>16</v>
      </c>
      <c r="G624" t="s">
        <v>501</v>
      </c>
      <c r="H624">
        <v>6</v>
      </c>
      <c r="I624" t="s">
        <v>26</v>
      </c>
      <c r="J624" s="2">
        <v>43615</v>
      </c>
      <c r="K624" s="3">
        <v>0.30555555555555552</v>
      </c>
      <c r="L624" s="3">
        <f t="shared" si="81"/>
        <v>0.30555555555555552</v>
      </c>
      <c r="M624" s="3">
        <v>0.30972222222222223</v>
      </c>
      <c r="N624" t="str">
        <f t="shared" si="82"/>
        <v>No</v>
      </c>
      <c r="O624">
        <f t="shared" si="83"/>
        <v>520</v>
      </c>
      <c r="P624">
        <f t="shared" si="84"/>
        <v>1663</v>
      </c>
      <c r="Q624">
        <f t="shared" si="85"/>
        <v>31.27</v>
      </c>
      <c r="R624" t="str">
        <f t="shared" si="88"/>
        <v>Ryanair</v>
      </c>
      <c r="S624">
        <f t="shared" si="86"/>
        <v>98</v>
      </c>
      <c r="T624" t="str">
        <f t="shared" si="87"/>
        <v>Malaga</v>
      </c>
      <c r="U624" t="str">
        <f t="shared" si="89"/>
        <v>Malaga</v>
      </c>
    </row>
    <row r="625" spans="1:21" x14ac:dyDescent="0.35">
      <c r="A625" t="s">
        <v>22</v>
      </c>
      <c r="B625" t="s">
        <v>129</v>
      </c>
      <c r="C625" t="s">
        <v>130</v>
      </c>
      <c r="D625" t="s">
        <v>477</v>
      </c>
      <c r="E625" s="1">
        <v>43615.232638888891</v>
      </c>
      <c r="F625" t="s">
        <v>16</v>
      </c>
      <c r="G625" t="s">
        <v>501</v>
      </c>
      <c r="H625">
        <v>1</v>
      </c>
      <c r="I625" t="s">
        <v>26</v>
      </c>
      <c r="J625" s="2">
        <v>43615</v>
      </c>
      <c r="K625" s="3">
        <v>0.23263888888888887</v>
      </c>
      <c r="L625" s="3">
        <f t="shared" si="81"/>
        <v>0.2361111111111111</v>
      </c>
      <c r="M625" s="3">
        <v>0.23333333333333331</v>
      </c>
      <c r="N625" t="str">
        <f t="shared" si="82"/>
        <v>No</v>
      </c>
      <c r="O625">
        <f t="shared" si="83"/>
        <v>17</v>
      </c>
      <c r="P625">
        <f t="shared" si="84"/>
        <v>80</v>
      </c>
      <c r="Q625">
        <f t="shared" si="85"/>
        <v>21.25</v>
      </c>
      <c r="R625" t="str">
        <f t="shared" si="88"/>
        <v>Other</v>
      </c>
      <c r="S625">
        <f t="shared" si="86"/>
        <v>96</v>
      </c>
      <c r="T625" t="str">
        <f t="shared" si="87"/>
        <v>Munich</v>
      </c>
      <c r="U625" t="str">
        <f t="shared" si="89"/>
        <v>Munich</v>
      </c>
    </row>
    <row r="626" spans="1:21" x14ac:dyDescent="0.35">
      <c r="A626" t="s">
        <v>22</v>
      </c>
      <c r="B626" t="s">
        <v>199</v>
      </c>
      <c r="C626" t="s">
        <v>112</v>
      </c>
      <c r="D626" t="s">
        <v>600</v>
      </c>
      <c r="E626" s="1">
        <v>43615.232638888891</v>
      </c>
      <c r="F626" t="s">
        <v>16</v>
      </c>
      <c r="G626" t="s">
        <v>501</v>
      </c>
      <c r="H626">
        <v>6</v>
      </c>
      <c r="I626" t="s">
        <v>26</v>
      </c>
      <c r="J626" s="2">
        <v>43615</v>
      </c>
      <c r="K626" s="3">
        <v>0.23263888888888887</v>
      </c>
      <c r="L626" s="3">
        <f t="shared" si="81"/>
        <v>0.2361111111111111</v>
      </c>
      <c r="M626" s="3">
        <v>0.23680555555555557</v>
      </c>
      <c r="N626" t="str">
        <f t="shared" si="82"/>
        <v>No</v>
      </c>
      <c r="O626">
        <f t="shared" si="83"/>
        <v>29</v>
      </c>
      <c r="P626">
        <f t="shared" si="84"/>
        <v>48</v>
      </c>
      <c r="Q626">
        <f t="shared" si="85"/>
        <v>60.42</v>
      </c>
      <c r="R626" t="str">
        <f t="shared" si="88"/>
        <v>Other</v>
      </c>
      <c r="S626">
        <f t="shared" si="86"/>
        <v>51</v>
      </c>
      <c r="T626" t="str">
        <f t="shared" si="87"/>
        <v>Lanzarote</v>
      </c>
      <c r="U626" t="str">
        <f t="shared" si="89"/>
        <v>Other</v>
      </c>
    </row>
    <row r="627" spans="1:21" x14ac:dyDescent="0.35">
      <c r="A627" t="s">
        <v>22</v>
      </c>
      <c r="B627" t="s">
        <v>601</v>
      </c>
      <c r="C627" t="s">
        <v>28</v>
      </c>
      <c r="D627" t="s">
        <v>602</v>
      </c>
      <c r="E627" s="1">
        <v>43615.239583333336</v>
      </c>
      <c r="F627" t="s">
        <v>16</v>
      </c>
      <c r="G627" t="s">
        <v>501</v>
      </c>
      <c r="H627">
        <v>1</v>
      </c>
      <c r="I627" t="s">
        <v>26</v>
      </c>
      <c r="J627" s="2">
        <v>43615</v>
      </c>
      <c r="K627" s="3">
        <v>0.23958333333333334</v>
      </c>
      <c r="L627" s="3">
        <f t="shared" si="81"/>
        <v>0.24305555555555555</v>
      </c>
      <c r="M627" s="3">
        <v>0.24027777777777778</v>
      </c>
      <c r="N627" t="str">
        <f t="shared" si="82"/>
        <v>No</v>
      </c>
      <c r="O627">
        <f t="shared" si="83"/>
        <v>520</v>
      </c>
      <c r="P627">
        <f t="shared" si="84"/>
        <v>1663</v>
      </c>
      <c r="Q627">
        <f t="shared" si="85"/>
        <v>31.27</v>
      </c>
      <c r="R627" t="str">
        <f t="shared" si="88"/>
        <v>Ryanair</v>
      </c>
      <c r="S627">
        <f t="shared" si="86"/>
        <v>9</v>
      </c>
      <c r="T627" t="str">
        <f t="shared" si="87"/>
        <v>Ibiza</v>
      </c>
      <c r="U627" t="str">
        <f t="shared" si="89"/>
        <v>Other</v>
      </c>
    </row>
    <row r="628" spans="1:21" x14ac:dyDescent="0.35">
      <c r="A628" t="s">
        <v>22</v>
      </c>
      <c r="B628" t="s">
        <v>168</v>
      </c>
      <c r="C628" t="s">
        <v>112</v>
      </c>
      <c r="D628" t="s">
        <v>603</v>
      </c>
      <c r="E628" s="1">
        <v>43615.239583333336</v>
      </c>
      <c r="F628" t="s">
        <v>16</v>
      </c>
      <c r="G628" t="s">
        <v>501</v>
      </c>
      <c r="H628">
        <v>24</v>
      </c>
      <c r="I628" t="s">
        <v>46</v>
      </c>
      <c r="J628" s="2">
        <v>43615</v>
      </c>
      <c r="K628" s="3">
        <v>0.23958333333333334</v>
      </c>
      <c r="L628" s="3">
        <f t="shared" si="81"/>
        <v>0.24305555555555555</v>
      </c>
      <c r="M628" s="3">
        <v>0.25625000000000003</v>
      </c>
      <c r="N628" t="str">
        <f t="shared" si="82"/>
        <v>Yes</v>
      </c>
      <c r="O628">
        <f t="shared" si="83"/>
        <v>29</v>
      </c>
      <c r="P628">
        <f t="shared" si="84"/>
        <v>48</v>
      </c>
      <c r="Q628">
        <f t="shared" si="85"/>
        <v>60.42</v>
      </c>
      <c r="R628" t="str">
        <f t="shared" si="88"/>
        <v>Other</v>
      </c>
      <c r="S628">
        <f t="shared" si="86"/>
        <v>17</v>
      </c>
      <c r="T628" t="str">
        <f t="shared" si="87"/>
        <v>Bourgas</v>
      </c>
      <c r="U628" t="str">
        <f t="shared" si="89"/>
        <v>Other</v>
      </c>
    </row>
    <row r="629" spans="1:21" x14ac:dyDescent="0.35">
      <c r="A629" t="s">
        <v>12</v>
      </c>
      <c r="B629" t="s">
        <v>470</v>
      </c>
      <c r="C629" t="s">
        <v>14</v>
      </c>
      <c r="D629" t="s">
        <v>604</v>
      </c>
      <c r="E629" s="1">
        <v>43615.246527777781</v>
      </c>
      <c r="F629" t="s">
        <v>16</v>
      </c>
      <c r="G629" t="s">
        <v>501</v>
      </c>
      <c r="H629">
        <v>6</v>
      </c>
      <c r="I629" t="s">
        <v>26</v>
      </c>
      <c r="J629" s="2">
        <v>43615</v>
      </c>
      <c r="K629" s="3">
        <v>0.24652777777777779</v>
      </c>
      <c r="L629" s="3">
        <f t="shared" si="81"/>
        <v>0.25</v>
      </c>
      <c r="M629" s="3">
        <v>0.25069444444444444</v>
      </c>
      <c r="N629" t="str">
        <f t="shared" si="82"/>
        <v>No</v>
      </c>
      <c r="O629">
        <f t="shared" si="83"/>
        <v>566</v>
      </c>
      <c r="P629">
        <f t="shared" si="84"/>
        <v>2020</v>
      </c>
      <c r="Q629">
        <f t="shared" si="85"/>
        <v>28.02</v>
      </c>
      <c r="R629" t="str">
        <f t="shared" si="88"/>
        <v>Aer Lingus</v>
      </c>
      <c r="S629">
        <f t="shared" si="86"/>
        <v>17</v>
      </c>
      <c r="T629" t="str">
        <f t="shared" si="87"/>
        <v>Athens</v>
      </c>
      <c r="U629" t="str">
        <f t="shared" si="89"/>
        <v>Other</v>
      </c>
    </row>
    <row r="630" spans="1:21" x14ac:dyDescent="0.35">
      <c r="A630" t="s">
        <v>22</v>
      </c>
      <c r="B630" t="s">
        <v>50</v>
      </c>
      <c r="C630" t="s">
        <v>96</v>
      </c>
      <c r="D630" t="s">
        <v>478</v>
      </c>
      <c r="E630" s="1">
        <v>43615.246527777781</v>
      </c>
      <c r="F630" t="s">
        <v>16</v>
      </c>
      <c r="G630" t="s">
        <v>501</v>
      </c>
      <c r="H630">
        <v>30</v>
      </c>
      <c r="I630" t="s">
        <v>21</v>
      </c>
      <c r="J630" s="2">
        <v>43615</v>
      </c>
      <c r="K630" s="3">
        <v>0.24652777777777779</v>
      </c>
      <c r="L630" s="3">
        <f t="shared" si="81"/>
        <v>0.25</v>
      </c>
      <c r="M630" s="3">
        <v>0.2673611111111111</v>
      </c>
      <c r="N630" t="str">
        <f t="shared" si="82"/>
        <v>Yes</v>
      </c>
      <c r="O630">
        <f t="shared" si="83"/>
        <v>50</v>
      </c>
      <c r="P630">
        <f t="shared" si="84"/>
        <v>97</v>
      </c>
      <c r="Q630">
        <f t="shared" si="85"/>
        <v>51.55</v>
      </c>
      <c r="R630" t="str">
        <f t="shared" si="88"/>
        <v>Other</v>
      </c>
      <c r="S630">
        <f t="shared" si="86"/>
        <v>222</v>
      </c>
      <c r="T630" t="str">
        <f t="shared" si="87"/>
        <v>Amsterdam</v>
      </c>
      <c r="U630" t="str">
        <f t="shared" si="89"/>
        <v>Amsterdam</v>
      </c>
    </row>
    <row r="631" spans="1:21" x14ac:dyDescent="0.35">
      <c r="A631" t="s">
        <v>12</v>
      </c>
      <c r="B631" t="s">
        <v>19</v>
      </c>
      <c r="C631" t="s">
        <v>14</v>
      </c>
      <c r="D631" t="s">
        <v>605</v>
      </c>
      <c r="E631" s="1">
        <v>43615.25</v>
      </c>
      <c r="F631" t="s">
        <v>16</v>
      </c>
      <c r="G631" t="s">
        <v>501</v>
      </c>
      <c r="H631">
        <v>3</v>
      </c>
      <c r="I631" t="s">
        <v>26</v>
      </c>
      <c r="J631" s="2">
        <v>43615</v>
      </c>
      <c r="K631" s="3">
        <v>0.25</v>
      </c>
      <c r="L631" s="3">
        <f t="shared" si="81"/>
        <v>0.25</v>
      </c>
      <c r="M631" s="3">
        <v>0.25208333333333333</v>
      </c>
      <c r="N631" t="str">
        <f t="shared" si="82"/>
        <v>No</v>
      </c>
      <c r="O631">
        <f t="shared" si="83"/>
        <v>566</v>
      </c>
      <c r="P631">
        <f t="shared" si="84"/>
        <v>2020</v>
      </c>
      <c r="Q631">
        <f t="shared" si="85"/>
        <v>28.02</v>
      </c>
      <c r="R631" t="str">
        <f t="shared" si="88"/>
        <v>Aer Lingus</v>
      </c>
      <c r="S631">
        <f t="shared" si="86"/>
        <v>37</v>
      </c>
      <c r="T631" t="str">
        <f t="shared" si="87"/>
        <v>Alicante</v>
      </c>
      <c r="U631" t="str">
        <f t="shared" si="89"/>
        <v>Other</v>
      </c>
    </row>
    <row r="632" spans="1:21" x14ac:dyDescent="0.35">
      <c r="A632" t="s">
        <v>12</v>
      </c>
      <c r="B632" t="s">
        <v>215</v>
      </c>
      <c r="C632" t="s">
        <v>14</v>
      </c>
      <c r="D632" t="s">
        <v>606</v>
      </c>
      <c r="E632" s="1">
        <v>43615.25</v>
      </c>
      <c r="F632" t="s">
        <v>16</v>
      </c>
      <c r="G632" t="s">
        <v>501</v>
      </c>
      <c r="H632">
        <v>3</v>
      </c>
      <c r="I632" t="s">
        <v>26</v>
      </c>
      <c r="J632" s="2">
        <v>43615</v>
      </c>
      <c r="K632" s="3">
        <v>0.25</v>
      </c>
      <c r="L632" s="3">
        <f t="shared" si="81"/>
        <v>0.25</v>
      </c>
      <c r="M632" s="3">
        <v>0.25208333333333333</v>
      </c>
      <c r="N632" t="str">
        <f t="shared" si="82"/>
        <v>No</v>
      </c>
      <c r="O632">
        <f t="shared" si="83"/>
        <v>566</v>
      </c>
      <c r="P632">
        <f t="shared" si="84"/>
        <v>2020</v>
      </c>
      <c r="Q632">
        <f t="shared" si="85"/>
        <v>28.02</v>
      </c>
      <c r="R632" t="str">
        <f t="shared" si="88"/>
        <v>Aer Lingus</v>
      </c>
      <c r="S632">
        <f t="shared" si="86"/>
        <v>19</v>
      </c>
      <c r="T632" t="str">
        <f t="shared" si="87"/>
        <v>Bilbao</v>
      </c>
      <c r="U632" t="str">
        <f t="shared" si="89"/>
        <v>Other</v>
      </c>
    </row>
    <row r="633" spans="1:21" x14ac:dyDescent="0.35">
      <c r="A633" t="s">
        <v>22</v>
      </c>
      <c r="B633" t="s">
        <v>36</v>
      </c>
      <c r="C633" t="s">
        <v>177</v>
      </c>
      <c r="D633" t="s">
        <v>489</v>
      </c>
      <c r="E633" s="1">
        <v>43615.25</v>
      </c>
      <c r="F633" t="s">
        <v>16</v>
      </c>
      <c r="G633" t="s">
        <v>501</v>
      </c>
      <c r="H633">
        <v>5</v>
      </c>
      <c r="I633" t="s">
        <v>26</v>
      </c>
      <c r="J633" s="2">
        <v>43615</v>
      </c>
      <c r="K633" s="3">
        <v>0.25</v>
      </c>
      <c r="L633" s="3">
        <f t="shared" si="81"/>
        <v>0.25</v>
      </c>
      <c r="M633" s="3">
        <v>0.25347222222222221</v>
      </c>
      <c r="N633" t="str">
        <f t="shared" si="82"/>
        <v>No</v>
      </c>
      <c r="O633">
        <f t="shared" si="83"/>
        <v>12</v>
      </c>
      <c r="P633">
        <f t="shared" si="84"/>
        <v>59</v>
      </c>
      <c r="Q633">
        <f t="shared" si="85"/>
        <v>20.34</v>
      </c>
      <c r="R633" t="str">
        <f t="shared" si="88"/>
        <v>Other</v>
      </c>
      <c r="S633">
        <f t="shared" si="86"/>
        <v>121</v>
      </c>
      <c r="T633" t="str">
        <f t="shared" si="87"/>
        <v>Paris-CDG</v>
      </c>
      <c r="U633" t="str">
        <f t="shared" si="89"/>
        <v>Paris-CDG</v>
      </c>
    </row>
    <row r="634" spans="1:21" x14ac:dyDescent="0.35">
      <c r="A634" t="s">
        <v>22</v>
      </c>
      <c r="B634" t="s">
        <v>129</v>
      </c>
      <c r="C634" t="s">
        <v>28</v>
      </c>
      <c r="D634" t="s">
        <v>490</v>
      </c>
      <c r="E634" s="1">
        <v>43615.256944444445</v>
      </c>
      <c r="F634" t="s">
        <v>16</v>
      </c>
      <c r="G634" t="s">
        <v>501</v>
      </c>
      <c r="H634">
        <v>0</v>
      </c>
      <c r="I634" t="s">
        <v>26</v>
      </c>
      <c r="J634" s="2">
        <v>43615</v>
      </c>
      <c r="K634" s="3">
        <v>0.25694444444444448</v>
      </c>
      <c r="L634" s="3">
        <f t="shared" si="81"/>
        <v>0.25694444444444442</v>
      </c>
      <c r="M634" s="3">
        <v>0.25694444444444448</v>
      </c>
      <c r="N634" t="str">
        <f t="shared" si="82"/>
        <v>No</v>
      </c>
      <c r="O634">
        <f t="shared" si="83"/>
        <v>520</v>
      </c>
      <c r="P634">
        <f t="shared" si="84"/>
        <v>1663</v>
      </c>
      <c r="Q634">
        <f t="shared" si="85"/>
        <v>31.27</v>
      </c>
      <c r="R634" t="str">
        <f t="shared" si="88"/>
        <v>Ryanair</v>
      </c>
      <c r="S634">
        <f t="shared" si="86"/>
        <v>96</v>
      </c>
      <c r="T634" t="str">
        <f t="shared" si="87"/>
        <v>Munich</v>
      </c>
      <c r="U634" t="str">
        <f t="shared" si="89"/>
        <v>Munich</v>
      </c>
    </row>
    <row r="635" spans="1:21" x14ac:dyDescent="0.35">
      <c r="A635" t="s">
        <v>12</v>
      </c>
      <c r="B635" t="s">
        <v>50</v>
      </c>
      <c r="C635" t="s">
        <v>14</v>
      </c>
      <c r="D635" t="s">
        <v>492</v>
      </c>
      <c r="E635" s="1">
        <v>43615.260416666664</v>
      </c>
      <c r="F635" t="s">
        <v>16</v>
      </c>
      <c r="G635" t="s">
        <v>501</v>
      </c>
      <c r="H635">
        <v>15</v>
      </c>
      <c r="I635" t="s">
        <v>18</v>
      </c>
      <c r="J635" s="2">
        <v>43615</v>
      </c>
      <c r="K635" s="3">
        <v>0.26041666666666669</v>
      </c>
      <c r="L635" s="3">
        <f t="shared" si="81"/>
        <v>0.2638888888888889</v>
      </c>
      <c r="M635" s="3">
        <v>0.27083333333333331</v>
      </c>
      <c r="N635" t="str">
        <f t="shared" si="82"/>
        <v>No</v>
      </c>
      <c r="O635">
        <f t="shared" si="83"/>
        <v>566</v>
      </c>
      <c r="P635">
        <f t="shared" si="84"/>
        <v>2020</v>
      </c>
      <c r="Q635">
        <f t="shared" si="85"/>
        <v>28.02</v>
      </c>
      <c r="R635" t="str">
        <f t="shared" si="88"/>
        <v>Aer Lingus</v>
      </c>
      <c r="S635">
        <f t="shared" si="86"/>
        <v>222</v>
      </c>
      <c r="T635" t="str">
        <f t="shared" si="87"/>
        <v>Amsterdam</v>
      </c>
      <c r="U635" t="str">
        <f t="shared" si="89"/>
        <v>Amsterdam</v>
      </c>
    </row>
    <row r="636" spans="1:21" x14ac:dyDescent="0.35">
      <c r="A636" t="s">
        <v>22</v>
      </c>
      <c r="B636" t="s">
        <v>145</v>
      </c>
      <c r="C636" t="s">
        <v>28</v>
      </c>
      <c r="D636" t="s">
        <v>607</v>
      </c>
      <c r="E636" s="1">
        <v>43615.260416666664</v>
      </c>
      <c r="F636" t="s">
        <v>16</v>
      </c>
      <c r="G636" t="s">
        <v>501</v>
      </c>
      <c r="H636">
        <v>1</v>
      </c>
      <c r="I636" t="s">
        <v>26</v>
      </c>
      <c r="J636" s="2">
        <v>43615</v>
      </c>
      <c r="K636" s="3">
        <v>0.26041666666666669</v>
      </c>
      <c r="L636" s="3">
        <f t="shared" si="81"/>
        <v>0.2638888888888889</v>
      </c>
      <c r="M636" s="3">
        <v>0.26111111111111113</v>
      </c>
      <c r="N636" t="str">
        <f t="shared" si="82"/>
        <v>No</v>
      </c>
      <c r="O636">
        <f t="shared" si="83"/>
        <v>520</v>
      </c>
      <c r="P636">
        <f t="shared" si="84"/>
        <v>1663</v>
      </c>
      <c r="Q636">
        <f t="shared" si="85"/>
        <v>31.27</v>
      </c>
      <c r="R636" t="str">
        <f t="shared" si="88"/>
        <v>Ryanair</v>
      </c>
      <c r="S636">
        <f t="shared" si="86"/>
        <v>36</v>
      </c>
      <c r="T636" t="str">
        <f t="shared" si="87"/>
        <v>Milan-BGY</v>
      </c>
      <c r="U636" t="str">
        <f t="shared" si="89"/>
        <v>Other</v>
      </c>
    </row>
    <row r="637" spans="1:21" x14ac:dyDescent="0.35">
      <c r="A637" t="s">
        <v>12</v>
      </c>
      <c r="B637" t="s">
        <v>142</v>
      </c>
      <c r="C637" t="s">
        <v>14</v>
      </c>
      <c r="D637" t="s">
        <v>494</v>
      </c>
      <c r="E637" s="1">
        <v>43615.260416666664</v>
      </c>
      <c r="F637" t="s">
        <v>16</v>
      </c>
      <c r="G637" t="s">
        <v>501</v>
      </c>
      <c r="H637">
        <v>4</v>
      </c>
      <c r="I637" t="s">
        <v>26</v>
      </c>
      <c r="J637" s="2">
        <v>43615</v>
      </c>
      <c r="K637" s="3">
        <v>0.26041666666666669</v>
      </c>
      <c r="L637" s="3">
        <f t="shared" si="81"/>
        <v>0.2638888888888889</v>
      </c>
      <c r="M637" s="3">
        <v>0.26319444444444445</v>
      </c>
      <c r="N637" t="str">
        <f t="shared" si="82"/>
        <v>No</v>
      </c>
      <c r="O637">
        <f t="shared" si="83"/>
        <v>566</v>
      </c>
      <c r="P637">
        <f t="shared" si="84"/>
        <v>2020</v>
      </c>
      <c r="Q637">
        <f t="shared" si="85"/>
        <v>28.02</v>
      </c>
      <c r="R637" t="str">
        <f t="shared" si="88"/>
        <v>Aer Lingus</v>
      </c>
      <c r="S637">
        <f t="shared" si="86"/>
        <v>67</v>
      </c>
      <c r="T637" t="str">
        <f t="shared" si="87"/>
        <v>Madrid</v>
      </c>
      <c r="U637" t="str">
        <f t="shared" si="89"/>
        <v>Other</v>
      </c>
    </row>
    <row r="638" spans="1:21" x14ac:dyDescent="0.35">
      <c r="A638" t="s">
        <v>22</v>
      </c>
      <c r="B638" t="s">
        <v>199</v>
      </c>
      <c r="C638" t="s">
        <v>28</v>
      </c>
      <c r="D638" t="s">
        <v>491</v>
      </c>
      <c r="E638" s="1">
        <v>43615.260416666664</v>
      </c>
      <c r="F638" t="s">
        <v>16</v>
      </c>
      <c r="G638" t="s">
        <v>501</v>
      </c>
      <c r="H638">
        <v>0</v>
      </c>
      <c r="I638" t="s">
        <v>26</v>
      </c>
      <c r="J638" s="2">
        <v>43615</v>
      </c>
      <c r="K638" s="3">
        <v>0.26041666666666669</v>
      </c>
      <c r="L638" s="3">
        <f t="shared" si="81"/>
        <v>0.2638888888888889</v>
      </c>
      <c r="M638" s="3">
        <v>0.26041666666666669</v>
      </c>
      <c r="N638" t="str">
        <f t="shared" si="82"/>
        <v>No</v>
      </c>
      <c r="O638">
        <f t="shared" si="83"/>
        <v>520</v>
      </c>
      <c r="P638">
        <f t="shared" si="84"/>
        <v>1663</v>
      </c>
      <c r="Q638">
        <f t="shared" si="85"/>
        <v>31.27</v>
      </c>
      <c r="R638" t="str">
        <f t="shared" si="88"/>
        <v>Ryanair</v>
      </c>
      <c r="S638">
        <f t="shared" si="86"/>
        <v>51</v>
      </c>
      <c r="T638" t="str">
        <f t="shared" si="87"/>
        <v>Lanzarote</v>
      </c>
      <c r="U638" t="str">
        <f t="shared" si="89"/>
        <v>Other</v>
      </c>
    </row>
    <row r="639" spans="1:21" x14ac:dyDescent="0.35">
      <c r="A639" t="s">
        <v>22</v>
      </c>
      <c r="B639" t="s">
        <v>142</v>
      </c>
      <c r="C639" t="s">
        <v>28</v>
      </c>
      <c r="D639" t="s">
        <v>438</v>
      </c>
      <c r="E639" s="1">
        <v>43615.260416666664</v>
      </c>
      <c r="F639" t="s">
        <v>16</v>
      </c>
      <c r="G639" t="s">
        <v>501</v>
      </c>
      <c r="H639">
        <v>3</v>
      </c>
      <c r="I639" t="s">
        <v>26</v>
      </c>
      <c r="J639" s="2">
        <v>43615</v>
      </c>
      <c r="K639" s="3">
        <v>0.26041666666666669</v>
      </c>
      <c r="L639" s="3">
        <f t="shared" si="81"/>
        <v>0.2638888888888889</v>
      </c>
      <c r="M639" s="3">
        <v>0.26250000000000001</v>
      </c>
      <c r="N639" t="str">
        <f t="shared" si="82"/>
        <v>No</v>
      </c>
      <c r="O639">
        <f t="shared" si="83"/>
        <v>520</v>
      </c>
      <c r="P639">
        <f t="shared" si="84"/>
        <v>1663</v>
      </c>
      <c r="Q639">
        <f t="shared" si="85"/>
        <v>31.27</v>
      </c>
      <c r="R639" t="str">
        <f t="shared" si="88"/>
        <v>Ryanair</v>
      </c>
      <c r="S639">
        <f t="shared" si="86"/>
        <v>67</v>
      </c>
      <c r="T639" t="str">
        <f t="shared" si="87"/>
        <v>Madrid</v>
      </c>
      <c r="U639" t="str">
        <f t="shared" si="89"/>
        <v>Other</v>
      </c>
    </row>
    <row r="640" spans="1:21" x14ac:dyDescent="0.35">
      <c r="A640" t="s">
        <v>12</v>
      </c>
      <c r="B640" t="s">
        <v>13</v>
      </c>
      <c r="C640" t="s">
        <v>14</v>
      </c>
      <c r="D640" t="s">
        <v>459</v>
      </c>
      <c r="E640" s="1">
        <v>43615.284722222219</v>
      </c>
      <c r="F640" t="s">
        <v>16</v>
      </c>
      <c r="G640" t="s">
        <v>501</v>
      </c>
      <c r="H640">
        <v>5</v>
      </c>
      <c r="I640" t="s">
        <v>26</v>
      </c>
      <c r="J640" s="2">
        <v>43615</v>
      </c>
      <c r="K640" s="3">
        <v>0.28472222222222221</v>
      </c>
      <c r="L640" s="3">
        <f t="shared" si="81"/>
        <v>0.28472222222222221</v>
      </c>
      <c r="M640" s="3">
        <v>0.28819444444444448</v>
      </c>
      <c r="N640" t="str">
        <f t="shared" si="82"/>
        <v>No</v>
      </c>
      <c r="O640">
        <f t="shared" si="83"/>
        <v>566</v>
      </c>
      <c r="P640">
        <f t="shared" si="84"/>
        <v>2020</v>
      </c>
      <c r="Q640">
        <f t="shared" si="85"/>
        <v>28.02</v>
      </c>
      <c r="R640" t="str">
        <f t="shared" si="88"/>
        <v>Aer Lingus</v>
      </c>
      <c r="S640">
        <f t="shared" si="86"/>
        <v>107</v>
      </c>
      <c r="T640" t="str">
        <f t="shared" si="87"/>
        <v>Glasgow</v>
      </c>
      <c r="U640" t="str">
        <f t="shared" si="89"/>
        <v>Glasgow</v>
      </c>
    </row>
    <row r="641" spans="1:21" x14ac:dyDescent="0.35">
      <c r="A641" t="s">
        <v>22</v>
      </c>
      <c r="B641" t="s">
        <v>498</v>
      </c>
      <c r="C641" t="s">
        <v>499</v>
      </c>
      <c r="D641" t="s">
        <v>500</v>
      </c>
      <c r="E641" s="1">
        <v>43614.986111111109</v>
      </c>
      <c r="F641" t="s">
        <v>16</v>
      </c>
      <c r="G641" t="s">
        <v>608</v>
      </c>
      <c r="H641">
        <v>90</v>
      </c>
      <c r="I641" t="s">
        <v>21</v>
      </c>
      <c r="J641" s="2">
        <v>43614</v>
      </c>
      <c r="K641" s="3">
        <v>0.98611111111111116</v>
      </c>
      <c r="L641" s="3">
        <f t="shared" si="81"/>
        <v>0.98611111111111105</v>
      </c>
      <c r="M641" s="3">
        <v>4.8611111111111112E-2</v>
      </c>
      <c r="N641" t="str">
        <f t="shared" si="82"/>
        <v>Yes</v>
      </c>
      <c r="O641">
        <f t="shared" si="83"/>
        <v>4</v>
      </c>
      <c r="P641">
        <f t="shared" si="84"/>
        <v>9</v>
      </c>
      <c r="Q641">
        <f t="shared" si="85"/>
        <v>44.44</v>
      </c>
      <c r="R641" t="str">
        <f t="shared" si="88"/>
        <v>Other</v>
      </c>
      <c r="S641">
        <f t="shared" si="86"/>
        <v>9</v>
      </c>
      <c r="T641" t="str">
        <f t="shared" si="87"/>
        <v>Moscow</v>
      </c>
      <c r="U641" t="str">
        <f t="shared" si="89"/>
        <v>Other</v>
      </c>
    </row>
    <row r="642" spans="1:21" x14ac:dyDescent="0.35">
      <c r="A642" t="s">
        <v>22</v>
      </c>
      <c r="B642" t="s">
        <v>470</v>
      </c>
      <c r="C642" t="s">
        <v>609</v>
      </c>
      <c r="D642" t="s">
        <v>610</v>
      </c>
      <c r="E642" s="1">
        <v>43614.996527777781</v>
      </c>
      <c r="F642" t="s">
        <v>16</v>
      </c>
      <c r="G642" t="s">
        <v>608</v>
      </c>
      <c r="H642">
        <v>3</v>
      </c>
      <c r="I642" t="s">
        <v>26</v>
      </c>
      <c r="J642" s="2">
        <v>43614</v>
      </c>
      <c r="K642" s="3">
        <v>0.99652777777777779</v>
      </c>
      <c r="L642" s="3">
        <f t="shared" ref="L642:L705" si="90">MROUND(K642,"0:10")</f>
        <v>1</v>
      </c>
      <c r="M642" s="3">
        <v>0.99861111111111101</v>
      </c>
      <c r="N642" t="str">
        <f t="shared" ref="N642:N705" si="91">IF(H642&gt;20, "Yes", "No")</f>
        <v>No</v>
      </c>
      <c r="O642">
        <f t="shared" ref="O642:O705" si="92">COUNTIFS($C$2:$C$4851,C642,$N$2:$N$4851,"Yes")</f>
        <v>0</v>
      </c>
      <c r="P642">
        <f t="shared" ref="P642:P705" si="93">COUNTIF($C$2:$C$4851,C642)</f>
        <v>4</v>
      </c>
      <c r="Q642">
        <f t="shared" ref="Q642:Q705" si="94">ROUND(O642/P642*100,2)</f>
        <v>0</v>
      </c>
      <c r="R642" t="str">
        <f t="shared" si="88"/>
        <v>Other</v>
      </c>
      <c r="S642">
        <f t="shared" ref="S642:S705" si="95">COUNTIF($B$2:$B$4851,B642)</f>
        <v>17</v>
      </c>
      <c r="T642" t="str">
        <f t="shared" ref="T642:T705" si="96">IF(ISNUMBER(SEARCH("London",B642)), "London", B642)</f>
        <v>Athens</v>
      </c>
      <c r="U642" t="str">
        <f t="shared" si="89"/>
        <v>Other</v>
      </c>
    </row>
    <row r="643" spans="1:21" x14ac:dyDescent="0.35">
      <c r="A643" t="s">
        <v>12</v>
      </c>
      <c r="B643" t="s">
        <v>108</v>
      </c>
      <c r="C643" t="s">
        <v>109</v>
      </c>
      <c r="D643" t="s">
        <v>110</v>
      </c>
      <c r="E643" s="1">
        <v>43614.934027777781</v>
      </c>
      <c r="F643" t="s">
        <v>16</v>
      </c>
      <c r="G643" t="s">
        <v>608</v>
      </c>
      <c r="H643">
        <v>6</v>
      </c>
      <c r="I643" t="s">
        <v>26</v>
      </c>
      <c r="J643" s="2">
        <v>43614</v>
      </c>
      <c r="K643" s="3">
        <v>0.93402777777777779</v>
      </c>
      <c r="L643" s="3">
        <f t="shared" si="90"/>
        <v>0.9375</v>
      </c>
      <c r="M643" s="3">
        <v>0.93819444444444444</v>
      </c>
      <c r="N643" t="str">
        <f t="shared" si="91"/>
        <v>No</v>
      </c>
      <c r="O643">
        <f t="shared" si="92"/>
        <v>5</v>
      </c>
      <c r="P643">
        <f t="shared" si="93"/>
        <v>16</v>
      </c>
      <c r="Q643">
        <f t="shared" si="94"/>
        <v>31.25</v>
      </c>
      <c r="R643" t="str">
        <f t="shared" ref="R643:R706" si="97">IF(P643&gt;100, C643, "Other")</f>
        <v>Other</v>
      </c>
      <c r="S643">
        <f t="shared" si="95"/>
        <v>16</v>
      </c>
      <c r="T643" t="str">
        <f t="shared" si="96"/>
        <v>Dubai</v>
      </c>
      <c r="U643" t="str">
        <f t="shared" ref="U643:U706" si="98">IF(S643&gt;67, T643, "Other")</f>
        <v>Other</v>
      </c>
    </row>
    <row r="644" spans="1:21" x14ac:dyDescent="0.35">
      <c r="A644" t="s">
        <v>22</v>
      </c>
      <c r="B644" t="s">
        <v>373</v>
      </c>
      <c r="C644" t="s">
        <v>28</v>
      </c>
      <c r="D644" t="s">
        <v>374</v>
      </c>
      <c r="E644" s="1">
        <v>43614.743055555555</v>
      </c>
      <c r="F644" t="s">
        <v>16</v>
      </c>
      <c r="G644" t="s">
        <v>608</v>
      </c>
      <c r="H644">
        <v>0</v>
      </c>
      <c r="I644" t="s">
        <v>26</v>
      </c>
      <c r="J644" s="2">
        <v>43614</v>
      </c>
      <c r="K644" s="3">
        <v>0.74305555555555547</v>
      </c>
      <c r="L644" s="3">
        <f t="shared" si="90"/>
        <v>0.74305555555555547</v>
      </c>
      <c r="M644" s="3">
        <v>0.74305555555555547</v>
      </c>
      <c r="N644" t="str">
        <f t="shared" si="91"/>
        <v>No</v>
      </c>
      <c r="O644">
        <f t="shared" si="92"/>
        <v>520</v>
      </c>
      <c r="P644">
        <f t="shared" si="93"/>
        <v>1663</v>
      </c>
      <c r="Q644">
        <f t="shared" si="94"/>
        <v>31.27</v>
      </c>
      <c r="R644" t="str">
        <f t="shared" si="97"/>
        <v>Ryanair</v>
      </c>
      <c r="S644">
        <f t="shared" si="95"/>
        <v>12</v>
      </c>
      <c r="T644" t="str">
        <f t="shared" si="96"/>
        <v>Wroclaw</v>
      </c>
      <c r="U644" t="str">
        <f t="shared" si="98"/>
        <v>Other</v>
      </c>
    </row>
    <row r="645" spans="1:21" x14ac:dyDescent="0.35">
      <c r="A645" t="s">
        <v>22</v>
      </c>
      <c r="B645" t="s">
        <v>237</v>
      </c>
      <c r="C645" t="s">
        <v>99</v>
      </c>
      <c r="D645" t="s">
        <v>611</v>
      </c>
      <c r="E645" s="1">
        <v>43614.892361111109</v>
      </c>
      <c r="F645" t="s">
        <v>16</v>
      </c>
      <c r="G645" t="s">
        <v>608</v>
      </c>
      <c r="H645">
        <v>16</v>
      </c>
      <c r="I645" t="s">
        <v>18</v>
      </c>
      <c r="J645" s="2">
        <v>43614</v>
      </c>
      <c r="K645" s="3">
        <v>0.89236111111111116</v>
      </c>
      <c r="L645" s="3">
        <f t="shared" si="90"/>
        <v>0.89583333333333326</v>
      </c>
      <c r="M645" s="3">
        <v>0.90347222222222223</v>
      </c>
      <c r="N645" t="str">
        <f t="shared" si="91"/>
        <v>No</v>
      </c>
      <c r="O645">
        <f t="shared" si="92"/>
        <v>20</v>
      </c>
      <c r="P645">
        <f t="shared" si="93"/>
        <v>90</v>
      </c>
      <c r="Q645">
        <f t="shared" si="94"/>
        <v>22.22</v>
      </c>
      <c r="R645" t="str">
        <f t="shared" si="97"/>
        <v>Other</v>
      </c>
      <c r="S645">
        <f t="shared" si="95"/>
        <v>31</v>
      </c>
      <c r="T645" t="str">
        <f t="shared" si="96"/>
        <v>Cardiff</v>
      </c>
      <c r="U645" t="str">
        <f t="shared" si="98"/>
        <v>Other</v>
      </c>
    </row>
    <row r="646" spans="1:21" x14ac:dyDescent="0.35">
      <c r="A646" t="s">
        <v>22</v>
      </c>
      <c r="B646" t="s">
        <v>106</v>
      </c>
      <c r="C646" t="s">
        <v>28</v>
      </c>
      <c r="D646" t="s">
        <v>107</v>
      </c>
      <c r="E646" s="1">
        <v>43614.899305555555</v>
      </c>
      <c r="F646" t="s">
        <v>16</v>
      </c>
      <c r="G646" t="s">
        <v>608</v>
      </c>
      <c r="H646">
        <v>25</v>
      </c>
      <c r="I646" t="s">
        <v>46</v>
      </c>
      <c r="J646" s="2">
        <v>43614</v>
      </c>
      <c r="K646" s="3">
        <v>0.89930555555555547</v>
      </c>
      <c r="L646" s="3">
        <f t="shared" si="90"/>
        <v>0.90277777777777768</v>
      </c>
      <c r="M646" s="3">
        <v>0.91666666666666663</v>
      </c>
      <c r="N646" t="str">
        <f t="shared" si="91"/>
        <v>Yes</v>
      </c>
      <c r="O646">
        <f t="shared" si="92"/>
        <v>520</v>
      </c>
      <c r="P646">
        <f t="shared" si="93"/>
        <v>1663</v>
      </c>
      <c r="Q646">
        <f t="shared" si="94"/>
        <v>31.27</v>
      </c>
      <c r="R646" t="str">
        <f t="shared" si="97"/>
        <v>Ryanair</v>
      </c>
      <c r="S646">
        <f t="shared" si="95"/>
        <v>28</v>
      </c>
      <c r="T646" t="str">
        <f t="shared" si="96"/>
        <v>London</v>
      </c>
      <c r="U646" t="str">
        <f t="shared" si="98"/>
        <v>Other</v>
      </c>
    </row>
    <row r="647" spans="1:21" x14ac:dyDescent="0.35">
      <c r="A647" t="s">
        <v>22</v>
      </c>
      <c r="B647" t="s">
        <v>38</v>
      </c>
      <c r="C647" t="s">
        <v>28</v>
      </c>
      <c r="D647" t="s">
        <v>502</v>
      </c>
      <c r="E647" s="1">
        <v>43614.913194444445</v>
      </c>
      <c r="F647" t="s">
        <v>16</v>
      </c>
      <c r="G647" t="s">
        <v>608</v>
      </c>
      <c r="H647">
        <v>44</v>
      </c>
      <c r="I647" t="s">
        <v>21</v>
      </c>
      <c r="J647" s="2">
        <v>43614</v>
      </c>
      <c r="K647" s="3">
        <v>0.91319444444444453</v>
      </c>
      <c r="L647" s="3">
        <f t="shared" si="90"/>
        <v>0.91666666666666663</v>
      </c>
      <c r="M647" s="3">
        <v>0.94374999999999998</v>
      </c>
      <c r="N647" t="str">
        <f t="shared" si="91"/>
        <v>Yes</v>
      </c>
      <c r="O647">
        <f t="shared" si="92"/>
        <v>520</v>
      </c>
      <c r="P647">
        <f t="shared" si="93"/>
        <v>1663</v>
      </c>
      <c r="Q647">
        <f t="shared" si="94"/>
        <v>31.27</v>
      </c>
      <c r="R647" t="str">
        <f t="shared" si="97"/>
        <v>Ryanair</v>
      </c>
      <c r="S647">
        <f t="shared" si="95"/>
        <v>92</v>
      </c>
      <c r="T647" t="str">
        <f t="shared" si="96"/>
        <v>London</v>
      </c>
      <c r="U647" t="str">
        <f t="shared" si="98"/>
        <v>London</v>
      </c>
    </row>
    <row r="648" spans="1:21" x14ac:dyDescent="0.35">
      <c r="A648" t="s">
        <v>22</v>
      </c>
      <c r="B648" t="s">
        <v>93</v>
      </c>
      <c r="C648" t="s">
        <v>28</v>
      </c>
      <c r="D648" t="s">
        <v>503</v>
      </c>
      <c r="E648" s="1">
        <v>43614.913194444445</v>
      </c>
      <c r="F648" t="s">
        <v>16</v>
      </c>
      <c r="G648" t="s">
        <v>608</v>
      </c>
      <c r="H648">
        <v>19</v>
      </c>
      <c r="I648" t="s">
        <v>18</v>
      </c>
      <c r="J648" s="2">
        <v>43614</v>
      </c>
      <c r="K648" s="3">
        <v>0.91319444444444453</v>
      </c>
      <c r="L648" s="3">
        <f t="shared" si="90"/>
        <v>0.91666666666666663</v>
      </c>
      <c r="M648" s="3">
        <v>0.92638888888888893</v>
      </c>
      <c r="N648" t="str">
        <f t="shared" si="91"/>
        <v>No</v>
      </c>
      <c r="O648">
        <f t="shared" si="92"/>
        <v>520</v>
      </c>
      <c r="P648">
        <f t="shared" si="93"/>
        <v>1663</v>
      </c>
      <c r="Q648">
        <f t="shared" si="94"/>
        <v>31.27</v>
      </c>
      <c r="R648" t="str">
        <f t="shared" si="97"/>
        <v>Ryanair</v>
      </c>
      <c r="S648">
        <f t="shared" si="95"/>
        <v>125</v>
      </c>
      <c r="T648" t="str">
        <f t="shared" si="96"/>
        <v>Birmingham</v>
      </c>
      <c r="U648" t="str">
        <f t="shared" si="98"/>
        <v>Birmingham</v>
      </c>
    </row>
    <row r="649" spans="1:21" x14ac:dyDescent="0.35">
      <c r="A649" t="s">
        <v>22</v>
      </c>
      <c r="B649" t="s">
        <v>151</v>
      </c>
      <c r="C649" t="s">
        <v>28</v>
      </c>
      <c r="D649" t="s">
        <v>504</v>
      </c>
      <c r="E649" s="1">
        <v>43614.916666666664</v>
      </c>
      <c r="F649" t="s">
        <v>16</v>
      </c>
      <c r="G649" t="s">
        <v>608</v>
      </c>
      <c r="H649">
        <v>29</v>
      </c>
      <c r="I649" t="s">
        <v>46</v>
      </c>
      <c r="J649" s="2">
        <v>43614</v>
      </c>
      <c r="K649" s="3">
        <v>0.91666666666666663</v>
      </c>
      <c r="L649" s="3">
        <f t="shared" si="90"/>
        <v>0.91666666666666663</v>
      </c>
      <c r="M649" s="3">
        <v>0.93680555555555556</v>
      </c>
      <c r="N649" t="str">
        <f t="shared" si="91"/>
        <v>Yes</v>
      </c>
      <c r="O649">
        <f t="shared" si="92"/>
        <v>520</v>
      </c>
      <c r="P649">
        <f t="shared" si="93"/>
        <v>1663</v>
      </c>
      <c r="Q649">
        <f t="shared" si="94"/>
        <v>31.27</v>
      </c>
      <c r="R649" t="str">
        <f t="shared" si="97"/>
        <v>Ryanair</v>
      </c>
      <c r="S649">
        <f t="shared" si="95"/>
        <v>34</v>
      </c>
      <c r="T649" t="str">
        <f t="shared" si="96"/>
        <v>London</v>
      </c>
      <c r="U649" t="str">
        <f t="shared" si="98"/>
        <v>Other</v>
      </c>
    </row>
    <row r="650" spans="1:21" x14ac:dyDescent="0.35">
      <c r="A650" t="s">
        <v>22</v>
      </c>
      <c r="B650" t="s">
        <v>38</v>
      </c>
      <c r="C650" t="s">
        <v>28</v>
      </c>
      <c r="D650" t="s">
        <v>87</v>
      </c>
      <c r="E650" s="1">
        <v>43614.847222222219</v>
      </c>
      <c r="F650" t="s">
        <v>16</v>
      </c>
      <c r="G650" t="s">
        <v>608</v>
      </c>
      <c r="H650">
        <v>9</v>
      </c>
      <c r="I650" t="s">
        <v>26</v>
      </c>
      <c r="J650" s="2">
        <v>43614</v>
      </c>
      <c r="K650" s="3">
        <v>0.84722222222222221</v>
      </c>
      <c r="L650" s="3">
        <f t="shared" si="90"/>
        <v>0.84722222222222221</v>
      </c>
      <c r="M650" s="3">
        <v>0.8534722222222223</v>
      </c>
      <c r="N650" t="str">
        <f t="shared" si="91"/>
        <v>No</v>
      </c>
      <c r="O650">
        <f t="shared" si="92"/>
        <v>520</v>
      </c>
      <c r="P650">
        <f t="shared" si="93"/>
        <v>1663</v>
      </c>
      <c r="Q650">
        <f t="shared" si="94"/>
        <v>31.27</v>
      </c>
      <c r="R650" t="str">
        <f t="shared" si="97"/>
        <v>Ryanair</v>
      </c>
      <c r="S650">
        <f t="shared" si="95"/>
        <v>92</v>
      </c>
      <c r="T650" t="str">
        <f t="shared" si="96"/>
        <v>London</v>
      </c>
      <c r="U650" t="str">
        <f t="shared" si="98"/>
        <v>London</v>
      </c>
    </row>
    <row r="651" spans="1:21" x14ac:dyDescent="0.35">
      <c r="A651" t="s">
        <v>22</v>
      </c>
      <c r="B651" t="s">
        <v>529</v>
      </c>
      <c r="C651" t="s">
        <v>28</v>
      </c>
      <c r="D651" t="s">
        <v>530</v>
      </c>
      <c r="E651" s="1">
        <v>43614.850694444445</v>
      </c>
      <c r="F651" t="s">
        <v>16</v>
      </c>
      <c r="G651" t="s">
        <v>608</v>
      </c>
      <c r="H651">
        <v>8</v>
      </c>
      <c r="I651" t="s">
        <v>26</v>
      </c>
      <c r="J651" s="2">
        <v>43614</v>
      </c>
      <c r="K651" s="3">
        <v>0.85069444444444453</v>
      </c>
      <c r="L651" s="3">
        <f t="shared" si="90"/>
        <v>0.85416666666666663</v>
      </c>
      <c r="M651" s="3">
        <v>0.85625000000000007</v>
      </c>
      <c r="N651" t="str">
        <f t="shared" si="91"/>
        <v>No</v>
      </c>
      <c r="O651">
        <f t="shared" si="92"/>
        <v>520</v>
      </c>
      <c r="P651">
        <f t="shared" si="93"/>
        <v>1663</v>
      </c>
      <c r="Q651">
        <f t="shared" si="94"/>
        <v>31.27</v>
      </c>
      <c r="R651" t="str">
        <f t="shared" si="97"/>
        <v>Ryanair</v>
      </c>
      <c r="S651">
        <f t="shared" si="95"/>
        <v>16</v>
      </c>
      <c r="T651" t="str">
        <f t="shared" si="96"/>
        <v>Bologna</v>
      </c>
      <c r="U651" t="str">
        <f t="shared" si="98"/>
        <v>Other</v>
      </c>
    </row>
    <row r="652" spans="1:21" x14ac:dyDescent="0.35">
      <c r="A652" t="s">
        <v>22</v>
      </c>
      <c r="B652" t="s">
        <v>52</v>
      </c>
      <c r="C652" t="s">
        <v>28</v>
      </c>
      <c r="D652" t="s">
        <v>89</v>
      </c>
      <c r="E652" s="1">
        <v>43614.854166666664</v>
      </c>
      <c r="F652" t="s">
        <v>16</v>
      </c>
      <c r="G652" t="s">
        <v>608</v>
      </c>
      <c r="H652">
        <v>51</v>
      </c>
      <c r="I652" t="s">
        <v>21</v>
      </c>
      <c r="J652" s="2">
        <v>43614</v>
      </c>
      <c r="K652" s="3">
        <v>0.85416666666666663</v>
      </c>
      <c r="L652" s="3">
        <f t="shared" si="90"/>
        <v>0.85416666666666663</v>
      </c>
      <c r="M652" s="3">
        <v>0.88958333333333339</v>
      </c>
      <c r="N652" t="str">
        <f t="shared" si="91"/>
        <v>Yes</v>
      </c>
      <c r="O652">
        <f t="shared" si="92"/>
        <v>520</v>
      </c>
      <c r="P652">
        <f t="shared" si="93"/>
        <v>1663</v>
      </c>
      <c r="Q652">
        <f t="shared" si="94"/>
        <v>31.27</v>
      </c>
      <c r="R652" t="str">
        <f t="shared" si="97"/>
        <v>Ryanair</v>
      </c>
      <c r="S652">
        <f t="shared" si="95"/>
        <v>138</v>
      </c>
      <c r="T652" t="str">
        <f t="shared" si="96"/>
        <v>Manchester</v>
      </c>
      <c r="U652" t="str">
        <f t="shared" si="98"/>
        <v>Manchester</v>
      </c>
    </row>
    <row r="653" spans="1:21" x14ac:dyDescent="0.35">
      <c r="A653" t="s">
        <v>22</v>
      </c>
      <c r="B653" t="s">
        <v>13</v>
      </c>
      <c r="C653" t="s">
        <v>28</v>
      </c>
      <c r="D653" t="s">
        <v>88</v>
      </c>
      <c r="E653" s="1">
        <v>43614.854166666664</v>
      </c>
      <c r="F653" t="s">
        <v>16</v>
      </c>
      <c r="G653" t="s">
        <v>608</v>
      </c>
      <c r="H653">
        <v>7</v>
      </c>
      <c r="I653" t="s">
        <v>26</v>
      </c>
      <c r="J653" s="2">
        <v>43614</v>
      </c>
      <c r="K653" s="3">
        <v>0.85416666666666663</v>
      </c>
      <c r="L653" s="3">
        <f t="shared" si="90"/>
        <v>0.85416666666666663</v>
      </c>
      <c r="M653" s="3">
        <v>0.85902777777777783</v>
      </c>
      <c r="N653" t="str">
        <f t="shared" si="91"/>
        <v>No</v>
      </c>
      <c r="O653">
        <f t="shared" si="92"/>
        <v>520</v>
      </c>
      <c r="P653">
        <f t="shared" si="93"/>
        <v>1663</v>
      </c>
      <c r="Q653">
        <f t="shared" si="94"/>
        <v>31.27</v>
      </c>
      <c r="R653" t="str">
        <f t="shared" si="97"/>
        <v>Ryanair</v>
      </c>
      <c r="S653">
        <f t="shared" si="95"/>
        <v>107</v>
      </c>
      <c r="T653" t="str">
        <f t="shared" si="96"/>
        <v>Glasgow</v>
      </c>
      <c r="U653" t="str">
        <f t="shared" si="98"/>
        <v>Glasgow</v>
      </c>
    </row>
    <row r="654" spans="1:21" x14ac:dyDescent="0.35">
      <c r="A654" t="s">
        <v>12</v>
      </c>
      <c r="B654" t="s">
        <v>90</v>
      </c>
      <c r="C654" t="s">
        <v>91</v>
      </c>
      <c r="D654" t="s">
        <v>92</v>
      </c>
      <c r="E654" s="1">
        <v>43614.857638888891</v>
      </c>
      <c r="F654" t="s">
        <v>16</v>
      </c>
      <c r="G654" t="s">
        <v>608</v>
      </c>
      <c r="H654">
        <v>16</v>
      </c>
      <c r="I654" t="s">
        <v>18</v>
      </c>
      <c r="J654" s="2">
        <v>43614</v>
      </c>
      <c r="K654" s="3">
        <v>0.85763888888888884</v>
      </c>
      <c r="L654" s="3">
        <f t="shared" si="90"/>
        <v>0.86111111111111105</v>
      </c>
      <c r="M654" s="3">
        <v>0.86875000000000002</v>
      </c>
      <c r="N654" t="str">
        <f t="shared" si="91"/>
        <v>No</v>
      </c>
      <c r="O654">
        <f t="shared" si="92"/>
        <v>18</v>
      </c>
      <c r="P654">
        <f t="shared" si="93"/>
        <v>61</v>
      </c>
      <c r="Q654">
        <f t="shared" si="94"/>
        <v>29.51</v>
      </c>
      <c r="R654" t="str">
        <f t="shared" si="97"/>
        <v>Other</v>
      </c>
      <c r="S654">
        <f t="shared" si="95"/>
        <v>21</v>
      </c>
      <c r="T654" t="str">
        <f t="shared" si="96"/>
        <v>Oslo</v>
      </c>
      <c r="U654" t="str">
        <f t="shared" si="98"/>
        <v>Other</v>
      </c>
    </row>
    <row r="655" spans="1:21" x14ac:dyDescent="0.35">
      <c r="A655" t="s">
        <v>22</v>
      </c>
      <c r="B655" t="s">
        <v>101</v>
      </c>
      <c r="C655" t="s">
        <v>28</v>
      </c>
      <c r="D655" t="s">
        <v>102</v>
      </c>
      <c r="E655" s="1">
        <v>43614.857638888891</v>
      </c>
      <c r="F655" t="s">
        <v>16</v>
      </c>
      <c r="G655" t="s">
        <v>608</v>
      </c>
      <c r="H655">
        <v>19</v>
      </c>
      <c r="I655" t="s">
        <v>18</v>
      </c>
      <c r="J655" s="2">
        <v>43614</v>
      </c>
      <c r="K655" s="3">
        <v>0.85763888888888884</v>
      </c>
      <c r="L655" s="3">
        <f t="shared" si="90"/>
        <v>0.86111111111111105</v>
      </c>
      <c r="M655" s="3">
        <v>0.87083333333333324</v>
      </c>
      <c r="N655" t="str">
        <f t="shared" si="91"/>
        <v>No</v>
      </c>
      <c r="O655">
        <f t="shared" si="92"/>
        <v>520</v>
      </c>
      <c r="P655">
        <f t="shared" si="93"/>
        <v>1663</v>
      </c>
      <c r="Q655">
        <f t="shared" si="94"/>
        <v>31.27</v>
      </c>
      <c r="R655" t="str">
        <f t="shared" si="97"/>
        <v>Ryanair</v>
      </c>
      <c r="S655">
        <f t="shared" si="95"/>
        <v>158</v>
      </c>
      <c r="T655" t="str">
        <f t="shared" si="96"/>
        <v>Edinburgh</v>
      </c>
      <c r="U655" t="str">
        <f t="shared" si="98"/>
        <v>Edinburgh</v>
      </c>
    </row>
    <row r="656" spans="1:21" x14ac:dyDescent="0.35">
      <c r="A656" t="s">
        <v>22</v>
      </c>
      <c r="B656" t="s">
        <v>93</v>
      </c>
      <c r="C656" t="s">
        <v>28</v>
      </c>
      <c r="D656" t="s">
        <v>94</v>
      </c>
      <c r="E656" s="1">
        <v>43614.864583333336</v>
      </c>
      <c r="F656" t="s">
        <v>16</v>
      </c>
      <c r="G656" t="s">
        <v>608</v>
      </c>
      <c r="H656">
        <v>12</v>
      </c>
      <c r="I656" t="s">
        <v>18</v>
      </c>
      <c r="J656" s="2">
        <v>43614</v>
      </c>
      <c r="K656" s="3">
        <v>0.86458333333333337</v>
      </c>
      <c r="L656" s="3">
        <f t="shared" si="90"/>
        <v>0.86805555555555547</v>
      </c>
      <c r="M656" s="3">
        <v>0.87291666666666667</v>
      </c>
      <c r="N656" t="str">
        <f t="shared" si="91"/>
        <v>No</v>
      </c>
      <c r="O656">
        <f t="shared" si="92"/>
        <v>520</v>
      </c>
      <c r="P656">
        <f t="shared" si="93"/>
        <v>1663</v>
      </c>
      <c r="Q656">
        <f t="shared" si="94"/>
        <v>31.27</v>
      </c>
      <c r="R656" t="str">
        <f t="shared" si="97"/>
        <v>Ryanair</v>
      </c>
      <c r="S656">
        <f t="shared" si="95"/>
        <v>125</v>
      </c>
      <c r="T656" t="str">
        <f t="shared" si="96"/>
        <v>Birmingham</v>
      </c>
      <c r="U656" t="str">
        <f t="shared" si="98"/>
        <v>Birmingham</v>
      </c>
    </row>
    <row r="657" spans="1:21" x14ac:dyDescent="0.35">
      <c r="A657" t="s">
        <v>22</v>
      </c>
      <c r="B657" t="s">
        <v>50</v>
      </c>
      <c r="C657" t="s">
        <v>96</v>
      </c>
      <c r="D657" t="s">
        <v>97</v>
      </c>
      <c r="E657" s="1">
        <v>43614.864583333336</v>
      </c>
      <c r="F657" t="s">
        <v>16</v>
      </c>
      <c r="G657" t="s">
        <v>608</v>
      </c>
      <c r="H657">
        <v>3</v>
      </c>
      <c r="I657" t="s">
        <v>26</v>
      </c>
      <c r="J657" s="2">
        <v>43614</v>
      </c>
      <c r="K657" s="3">
        <v>0.86458333333333337</v>
      </c>
      <c r="L657" s="3">
        <f t="shared" si="90"/>
        <v>0.86805555555555547</v>
      </c>
      <c r="M657" s="3">
        <v>0.8666666666666667</v>
      </c>
      <c r="N657" t="str">
        <f t="shared" si="91"/>
        <v>No</v>
      </c>
      <c r="O657">
        <f t="shared" si="92"/>
        <v>50</v>
      </c>
      <c r="P657">
        <f t="shared" si="93"/>
        <v>97</v>
      </c>
      <c r="Q657">
        <f t="shared" si="94"/>
        <v>51.55</v>
      </c>
      <c r="R657" t="str">
        <f t="shared" si="97"/>
        <v>Other</v>
      </c>
      <c r="S657">
        <f t="shared" si="95"/>
        <v>222</v>
      </c>
      <c r="T657" t="str">
        <f t="shared" si="96"/>
        <v>Amsterdam</v>
      </c>
      <c r="U657" t="str">
        <f t="shared" si="98"/>
        <v>Amsterdam</v>
      </c>
    </row>
    <row r="658" spans="1:21" x14ac:dyDescent="0.35">
      <c r="A658" t="s">
        <v>22</v>
      </c>
      <c r="B658" t="s">
        <v>363</v>
      </c>
      <c r="C658" t="s">
        <v>28</v>
      </c>
      <c r="D658" t="s">
        <v>364</v>
      </c>
      <c r="E658" s="1">
        <v>43614.871527777781</v>
      </c>
      <c r="F658" t="s">
        <v>16</v>
      </c>
      <c r="G658" t="s">
        <v>608</v>
      </c>
      <c r="H658">
        <v>13</v>
      </c>
      <c r="I658" t="s">
        <v>18</v>
      </c>
      <c r="J658" s="2">
        <v>43614</v>
      </c>
      <c r="K658" s="3">
        <v>0.87152777777777779</v>
      </c>
      <c r="L658" s="3">
        <f t="shared" si="90"/>
        <v>0.875</v>
      </c>
      <c r="M658" s="3">
        <v>0.88055555555555554</v>
      </c>
      <c r="N658" t="str">
        <f t="shared" si="91"/>
        <v>No</v>
      </c>
      <c r="O658">
        <f t="shared" si="92"/>
        <v>520</v>
      </c>
      <c r="P658">
        <f t="shared" si="93"/>
        <v>1663</v>
      </c>
      <c r="Q658">
        <f t="shared" si="94"/>
        <v>31.27</v>
      </c>
      <c r="R658" t="str">
        <f t="shared" si="97"/>
        <v>Ryanair</v>
      </c>
      <c r="S658">
        <f t="shared" si="95"/>
        <v>14</v>
      </c>
      <c r="T658" t="str">
        <f t="shared" si="96"/>
        <v>Bratislava</v>
      </c>
      <c r="U658" t="str">
        <f t="shared" si="98"/>
        <v>Other</v>
      </c>
    </row>
    <row r="659" spans="1:21" x14ac:dyDescent="0.35">
      <c r="A659" t="s">
        <v>12</v>
      </c>
      <c r="B659" t="s">
        <v>42</v>
      </c>
      <c r="C659" t="s">
        <v>14</v>
      </c>
      <c r="D659" t="s">
        <v>105</v>
      </c>
      <c r="E659" s="1">
        <v>43614.881944444445</v>
      </c>
      <c r="F659" t="s">
        <v>16</v>
      </c>
      <c r="G659" t="s">
        <v>608</v>
      </c>
      <c r="H659">
        <v>19</v>
      </c>
      <c r="I659" t="s">
        <v>18</v>
      </c>
      <c r="J659" s="2">
        <v>43614</v>
      </c>
      <c r="K659" s="3">
        <v>0.88194444444444453</v>
      </c>
      <c r="L659" s="3">
        <f t="shared" si="90"/>
        <v>0.88194444444444442</v>
      </c>
      <c r="M659" s="3">
        <v>0.89513888888888893</v>
      </c>
      <c r="N659" t="str">
        <f t="shared" si="91"/>
        <v>No</v>
      </c>
      <c r="O659">
        <f t="shared" si="92"/>
        <v>566</v>
      </c>
      <c r="P659">
        <f t="shared" si="93"/>
        <v>2020</v>
      </c>
      <c r="Q659">
        <f t="shared" si="94"/>
        <v>28.02</v>
      </c>
      <c r="R659" t="str">
        <f t="shared" si="97"/>
        <v>Aer Lingus</v>
      </c>
      <c r="S659">
        <f t="shared" si="95"/>
        <v>238</v>
      </c>
      <c r="T659" t="str">
        <f t="shared" si="96"/>
        <v>London</v>
      </c>
      <c r="U659" t="str">
        <f t="shared" si="98"/>
        <v>London</v>
      </c>
    </row>
    <row r="660" spans="1:21" x14ac:dyDescent="0.35">
      <c r="A660" t="s">
        <v>22</v>
      </c>
      <c r="B660" t="s">
        <v>61</v>
      </c>
      <c r="C660" t="s">
        <v>28</v>
      </c>
      <c r="D660" t="s">
        <v>62</v>
      </c>
      <c r="E660" s="1">
        <v>43614.805555555555</v>
      </c>
      <c r="F660" t="s">
        <v>16</v>
      </c>
      <c r="G660" t="s">
        <v>608</v>
      </c>
      <c r="H660">
        <v>45</v>
      </c>
      <c r="I660" t="s">
        <v>21</v>
      </c>
      <c r="J660" s="2">
        <v>43614</v>
      </c>
      <c r="K660" s="3">
        <v>0.80555555555555547</v>
      </c>
      <c r="L660" s="3">
        <f t="shared" si="90"/>
        <v>0.80555555555555547</v>
      </c>
      <c r="M660" s="3">
        <v>0.83680555555555547</v>
      </c>
      <c r="N660" t="str">
        <f t="shared" si="91"/>
        <v>Yes</v>
      </c>
      <c r="O660">
        <f t="shared" si="92"/>
        <v>520</v>
      </c>
      <c r="P660">
        <f t="shared" si="93"/>
        <v>1663</v>
      </c>
      <c r="Q660">
        <f t="shared" si="94"/>
        <v>31.27</v>
      </c>
      <c r="R660" t="str">
        <f t="shared" si="97"/>
        <v>Ryanair</v>
      </c>
      <c r="S660">
        <f t="shared" si="95"/>
        <v>171</v>
      </c>
      <c r="T660" t="str">
        <f t="shared" si="96"/>
        <v>London</v>
      </c>
      <c r="U660" t="str">
        <f t="shared" si="98"/>
        <v>London</v>
      </c>
    </row>
    <row r="661" spans="1:21" x14ac:dyDescent="0.35">
      <c r="A661" t="s">
        <v>22</v>
      </c>
      <c r="B661" t="s">
        <v>84</v>
      </c>
      <c r="C661" t="s">
        <v>28</v>
      </c>
      <c r="D661" t="s">
        <v>85</v>
      </c>
      <c r="E661" s="1">
        <v>43614.809027777781</v>
      </c>
      <c r="F661" t="s">
        <v>16</v>
      </c>
      <c r="G661" t="s">
        <v>608</v>
      </c>
      <c r="H661">
        <v>20</v>
      </c>
      <c r="I661" t="s">
        <v>46</v>
      </c>
      <c r="J661" s="2">
        <v>43614</v>
      </c>
      <c r="K661" s="3">
        <v>0.80902777777777779</v>
      </c>
      <c r="L661" s="3">
        <f t="shared" si="90"/>
        <v>0.8125</v>
      </c>
      <c r="M661" s="3">
        <v>0.82291666666666663</v>
      </c>
      <c r="N661" t="str">
        <f t="shared" si="91"/>
        <v>No</v>
      </c>
      <c r="O661">
        <f t="shared" si="92"/>
        <v>520</v>
      </c>
      <c r="P661">
        <f t="shared" si="93"/>
        <v>1663</v>
      </c>
      <c r="Q661">
        <f t="shared" si="94"/>
        <v>31.27</v>
      </c>
      <c r="R661" t="str">
        <f t="shared" si="97"/>
        <v>Ryanair</v>
      </c>
      <c r="S661">
        <f t="shared" si="95"/>
        <v>11</v>
      </c>
      <c r="T661" t="str">
        <f t="shared" si="96"/>
        <v>Warsaw</v>
      </c>
      <c r="U661" t="str">
        <f t="shared" si="98"/>
        <v>Other</v>
      </c>
    </row>
    <row r="662" spans="1:21" x14ac:dyDescent="0.35">
      <c r="A662" t="s">
        <v>22</v>
      </c>
      <c r="B662" t="s">
        <v>65</v>
      </c>
      <c r="C662" t="s">
        <v>28</v>
      </c>
      <c r="D662" t="s">
        <v>66</v>
      </c>
      <c r="E662" s="1">
        <v>43614.809027777781</v>
      </c>
      <c r="F662" t="s">
        <v>16</v>
      </c>
      <c r="G662" t="s">
        <v>608</v>
      </c>
      <c r="H662">
        <v>41</v>
      </c>
      <c r="I662" t="s">
        <v>21</v>
      </c>
      <c r="J662" s="2">
        <v>43614</v>
      </c>
      <c r="K662" s="3">
        <v>0.80902777777777779</v>
      </c>
      <c r="L662" s="3">
        <f t="shared" si="90"/>
        <v>0.8125</v>
      </c>
      <c r="M662" s="3">
        <v>0.83750000000000002</v>
      </c>
      <c r="N662" t="str">
        <f t="shared" si="91"/>
        <v>Yes</v>
      </c>
      <c r="O662">
        <f t="shared" si="92"/>
        <v>520</v>
      </c>
      <c r="P662">
        <f t="shared" si="93"/>
        <v>1663</v>
      </c>
      <c r="Q662">
        <f t="shared" si="94"/>
        <v>31.27</v>
      </c>
      <c r="R662" t="str">
        <f t="shared" si="97"/>
        <v>Ryanair</v>
      </c>
      <c r="S662">
        <f t="shared" si="95"/>
        <v>22</v>
      </c>
      <c r="T662" t="str">
        <f t="shared" si="96"/>
        <v>Paris-BVA</v>
      </c>
      <c r="U662" t="str">
        <f t="shared" si="98"/>
        <v>Other</v>
      </c>
    </row>
    <row r="663" spans="1:21" x14ac:dyDescent="0.35">
      <c r="A663" t="s">
        <v>22</v>
      </c>
      <c r="B663" t="s">
        <v>612</v>
      </c>
      <c r="C663" t="s">
        <v>28</v>
      </c>
      <c r="D663" t="s">
        <v>613</v>
      </c>
      <c r="E663" s="1">
        <v>43614.8125</v>
      </c>
      <c r="F663" t="s">
        <v>16</v>
      </c>
      <c r="G663" t="s">
        <v>608</v>
      </c>
      <c r="H663">
        <v>32</v>
      </c>
      <c r="I663" t="s">
        <v>21</v>
      </c>
      <c r="J663" s="2">
        <v>43614</v>
      </c>
      <c r="K663" s="3">
        <v>0.8125</v>
      </c>
      <c r="L663" s="3">
        <f t="shared" si="90"/>
        <v>0.8125</v>
      </c>
      <c r="M663" s="3">
        <v>0.83472222222222225</v>
      </c>
      <c r="N663" t="str">
        <f t="shared" si="91"/>
        <v>Yes</v>
      </c>
      <c r="O663">
        <f t="shared" si="92"/>
        <v>520</v>
      </c>
      <c r="P663">
        <f t="shared" si="93"/>
        <v>1663</v>
      </c>
      <c r="Q663">
        <f t="shared" si="94"/>
        <v>31.27</v>
      </c>
      <c r="R663" t="str">
        <f t="shared" si="97"/>
        <v>Ryanair</v>
      </c>
      <c r="S663">
        <f t="shared" si="95"/>
        <v>5</v>
      </c>
      <c r="T663" t="str">
        <f t="shared" si="96"/>
        <v>Girona</v>
      </c>
      <c r="U663" t="str">
        <f t="shared" si="98"/>
        <v>Other</v>
      </c>
    </row>
    <row r="664" spans="1:21" x14ac:dyDescent="0.35">
      <c r="A664" t="s">
        <v>22</v>
      </c>
      <c r="B664" t="s">
        <v>67</v>
      </c>
      <c r="C664" t="s">
        <v>68</v>
      </c>
      <c r="D664" t="s">
        <v>69</v>
      </c>
      <c r="E664" s="1">
        <v>43614.8125</v>
      </c>
      <c r="F664" t="s">
        <v>16</v>
      </c>
      <c r="G664" t="s">
        <v>608</v>
      </c>
      <c r="H664">
        <v>8</v>
      </c>
      <c r="I664" t="s">
        <v>26</v>
      </c>
      <c r="J664" s="2">
        <v>43614</v>
      </c>
      <c r="K664" s="3">
        <v>0.8125</v>
      </c>
      <c r="L664" s="3">
        <f t="shared" si="90"/>
        <v>0.8125</v>
      </c>
      <c r="M664" s="3">
        <v>0.81805555555555554</v>
      </c>
      <c r="N664" t="str">
        <f t="shared" si="91"/>
        <v>No</v>
      </c>
      <c r="O664">
        <f t="shared" si="92"/>
        <v>4</v>
      </c>
      <c r="P664">
        <f t="shared" si="93"/>
        <v>17</v>
      </c>
      <c r="Q664">
        <f t="shared" si="94"/>
        <v>23.53</v>
      </c>
      <c r="R664" t="str">
        <f t="shared" si="97"/>
        <v>Other</v>
      </c>
      <c r="S664">
        <f t="shared" si="95"/>
        <v>19</v>
      </c>
      <c r="T664" t="str">
        <f t="shared" si="96"/>
        <v>Luxembourg</v>
      </c>
      <c r="U664" t="str">
        <f t="shared" si="98"/>
        <v>Other</v>
      </c>
    </row>
    <row r="665" spans="1:21" x14ac:dyDescent="0.35">
      <c r="A665" t="s">
        <v>22</v>
      </c>
      <c r="B665" t="s">
        <v>82</v>
      </c>
      <c r="C665" t="s">
        <v>28</v>
      </c>
      <c r="D665" t="s">
        <v>83</v>
      </c>
      <c r="E665" s="1">
        <v>43614.815972222219</v>
      </c>
      <c r="F665" t="s">
        <v>16</v>
      </c>
      <c r="G665" t="s">
        <v>608</v>
      </c>
      <c r="H665">
        <v>46</v>
      </c>
      <c r="I665" t="s">
        <v>21</v>
      </c>
      <c r="J665" s="2">
        <v>43614</v>
      </c>
      <c r="K665" s="3">
        <v>0.81597222222222221</v>
      </c>
      <c r="L665" s="3">
        <f t="shared" si="90"/>
        <v>0.81944444444444442</v>
      </c>
      <c r="M665" s="3">
        <v>0.84791666666666676</v>
      </c>
      <c r="N665" t="str">
        <f t="shared" si="91"/>
        <v>Yes</v>
      </c>
      <c r="O665">
        <f t="shared" si="92"/>
        <v>520</v>
      </c>
      <c r="P665">
        <f t="shared" si="93"/>
        <v>1663</v>
      </c>
      <c r="Q665">
        <f t="shared" si="94"/>
        <v>31.27</v>
      </c>
      <c r="R665" t="str">
        <f t="shared" si="97"/>
        <v>Ryanair</v>
      </c>
      <c r="S665">
        <f t="shared" si="95"/>
        <v>97</v>
      </c>
      <c r="T665" t="str">
        <f t="shared" si="96"/>
        <v>Faro</v>
      </c>
      <c r="U665" t="str">
        <f t="shared" si="98"/>
        <v>Faro</v>
      </c>
    </row>
    <row r="666" spans="1:21" x14ac:dyDescent="0.35">
      <c r="A666" t="s">
        <v>12</v>
      </c>
      <c r="B666" t="s">
        <v>52</v>
      </c>
      <c r="C666" t="s">
        <v>14</v>
      </c>
      <c r="D666" t="s">
        <v>72</v>
      </c>
      <c r="E666" s="1">
        <v>43614.815972222219</v>
      </c>
      <c r="F666" t="s">
        <v>16</v>
      </c>
      <c r="G666" t="s">
        <v>608</v>
      </c>
      <c r="H666">
        <v>24</v>
      </c>
      <c r="I666" t="s">
        <v>46</v>
      </c>
      <c r="J666" s="2">
        <v>43614</v>
      </c>
      <c r="K666" s="3">
        <v>0.81597222222222221</v>
      </c>
      <c r="L666" s="3">
        <f t="shared" si="90"/>
        <v>0.81944444444444442</v>
      </c>
      <c r="M666" s="3">
        <v>0.83263888888888893</v>
      </c>
      <c r="N666" t="str">
        <f t="shared" si="91"/>
        <v>Yes</v>
      </c>
      <c r="O666">
        <f t="shared" si="92"/>
        <v>566</v>
      </c>
      <c r="P666">
        <f t="shared" si="93"/>
        <v>2020</v>
      </c>
      <c r="Q666">
        <f t="shared" si="94"/>
        <v>28.02</v>
      </c>
      <c r="R666" t="str">
        <f t="shared" si="97"/>
        <v>Aer Lingus</v>
      </c>
      <c r="S666">
        <f t="shared" si="95"/>
        <v>138</v>
      </c>
      <c r="T666" t="str">
        <f t="shared" si="96"/>
        <v>Manchester</v>
      </c>
      <c r="U666" t="str">
        <f t="shared" si="98"/>
        <v>Manchester</v>
      </c>
    </row>
    <row r="667" spans="1:21" x14ac:dyDescent="0.35">
      <c r="A667" t="s">
        <v>22</v>
      </c>
      <c r="B667" t="s">
        <v>594</v>
      </c>
      <c r="C667" t="s">
        <v>28</v>
      </c>
      <c r="D667" t="s">
        <v>595</v>
      </c>
      <c r="E667" s="1">
        <v>43614.815972222219</v>
      </c>
      <c r="F667" t="s">
        <v>16</v>
      </c>
      <c r="G667" t="s">
        <v>608</v>
      </c>
      <c r="H667">
        <v>28</v>
      </c>
      <c r="I667" t="s">
        <v>46</v>
      </c>
      <c r="J667" s="2">
        <v>43614</v>
      </c>
      <c r="K667" s="3">
        <v>0.81597222222222221</v>
      </c>
      <c r="L667" s="3">
        <f t="shared" si="90"/>
        <v>0.81944444444444442</v>
      </c>
      <c r="M667" s="3">
        <v>0.8354166666666667</v>
      </c>
      <c r="N667" t="str">
        <f t="shared" si="91"/>
        <v>Yes</v>
      </c>
      <c r="O667">
        <f t="shared" si="92"/>
        <v>520</v>
      </c>
      <c r="P667">
        <f t="shared" si="93"/>
        <v>1663</v>
      </c>
      <c r="Q667">
        <f t="shared" si="94"/>
        <v>31.27</v>
      </c>
      <c r="R667" t="str">
        <f t="shared" si="97"/>
        <v>Ryanair</v>
      </c>
      <c r="S667">
        <f t="shared" si="95"/>
        <v>8</v>
      </c>
      <c r="T667" t="str">
        <f t="shared" si="96"/>
        <v>Valencia</v>
      </c>
      <c r="U667" t="str">
        <f t="shared" si="98"/>
        <v>Other</v>
      </c>
    </row>
    <row r="668" spans="1:21" x14ac:dyDescent="0.35">
      <c r="A668" t="s">
        <v>22</v>
      </c>
      <c r="B668" t="s">
        <v>73</v>
      </c>
      <c r="C668" t="s">
        <v>28</v>
      </c>
      <c r="D668" t="s">
        <v>74</v>
      </c>
      <c r="E668" s="1">
        <v>43614.819444444445</v>
      </c>
      <c r="F668" t="s">
        <v>16</v>
      </c>
      <c r="G668" t="s">
        <v>608</v>
      </c>
      <c r="H668">
        <v>39</v>
      </c>
      <c r="I668" t="s">
        <v>21</v>
      </c>
      <c r="J668" s="2">
        <v>43614</v>
      </c>
      <c r="K668" s="3">
        <v>0.81944444444444453</v>
      </c>
      <c r="L668" s="3">
        <f t="shared" si="90"/>
        <v>0.81944444444444442</v>
      </c>
      <c r="M668" s="3">
        <v>0.84652777777777777</v>
      </c>
      <c r="N668" t="str">
        <f t="shared" si="91"/>
        <v>Yes</v>
      </c>
      <c r="O668">
        <f t="shared" si="92"/>
        <v>520</v>
      </c>
      <c r="P668">
        <f t="shared" si="93"/>
        <v>1663</v>
      </c>
      <c r="Q668">
        <f t="shared" si="94"/>
        <v>31.27</v>
      </c>
      <c r="R668" t="str">
        <f t="shared" si="97"/>
        <v>Ryanair</v>
      </c>
      <c r="S668">
        <f t="shared" si="95"/>
        <v>82</v>
      </c>
      <c r="T668" t="str">
        <f t="shared" si="96"/>
        <v>Bristol</v>
      </c>
      <c r="U668" t="str">
        <f t="shared" si="98"/>
        <v>Bristol</v>
      </c>
    </row>
    <row r="669" spans="1:21" x14ac:dyDescent="0.35">
      <c r="A669" t="s">
        <v>22</v>
      </c>
      <c r="B669" t="s">
        <v>30</v>
      </c>
      <c r="C669" t="s">
        <v>28</v>
      </c>
      <c r="D669" t="s">
        <v>147</v>
      </c>
      <c r="E669" s="1">
        <v>43614.819444444445</v>
      </c>
      <c r="F669" t="s">
        <v>16</v>
      </c>
      <c r="G669" t="s">
        <v>608</v>
      </c>
      <c r="H669">
        <v>37</v>
      </c>
      <c r="I669" t="s">
        <v>21</v>
      </c>
      <c r="J669" s="2">
        <v>43614</v>
      </c>
      <c r="K669" s="3">
        <v>0.81944444444444453</v>
      </c>
      <c r="L669" s="3">
        <f t="shared" si="90"/>
        <v>0.81944444444444442</v>
      </c>
      <c r="M669" s="3">
        <v>0.84513888888888899</v>
      </c>
      <c r="N669" t="str">
        <f t="shared" si="91"/>
        <v>Yes</v>
      </c>
      <c r="O669">
        <f t="shared" si="92"/>
        <v>520</v>
      </c>
      <c r="P669">
        <f t="shared" si="93"/>
        <v>1663</v>
      </c>
      <c r="Q669">
        <f t="shared" si="94"/>
        <v>31.27</v>
      </c>
      <c r="R669" t="str">
        <f t="shared" si="97"/>
        <v>Ryanair</v>
      </c>
      <c r="S669">
        <f t="shared" si="95"/>
        <v>60</v>
      </c>
      <c r="T669" t="str">
        <f t="shared" si="96"/>
        <v>Brussels</v>
      </c>
      <c r="U669" t="str">
        <f t="shared" si="98"/>
        <v>Other</v>
      </c>
    </row>
    <row r="670" spans="1:21" x14ac:dyDescent="0.35">
      <c r="A670" t="s">
        <v>22</v>
      </c>
      <c r="B670" t="s">
        <v>42</v>
      </c>
      <c r="C670" t="s">
        <v>77</v>
      </c>
      <c r="D670" t="s">
        <v>78</v>
      </c>
      <c r="E670" s="1">
        <v>43614.826388888891</v>
      </c>
      <c r="F670" t="s">
        <v>16</v>
      </c>
      <c r="G670" t="s">
        <v>608</v>
      </c>
      <c r="H670">
        <v>19</v>
      </c>
      <c r="I670" t="s">
        <v>18</v>
      </c>
      <c r="J670" s="2">
        <v>43614</v>
      </c>
      <c r="K670" s="3">
        <v>0.82638888888888884</v>
      </c>
      <c r="L670" s="3">
        <f t="shared" si="90"/>
        <v>0.82638888888888884</v>
      </c>
      <c r="M670" s="3">
        <v>0.83958333333333324</v>
      </c>
      <c r="N670" t="str">
        <f t="shared" si="91"/>
        <v>No</v>
      </c>
      <c r="O670">
        <f t="shared" si="92"/>
        <v>40</v>
      </c>
      <c r="P670">
        <f t="shared" si="93"/>
        <v>143</v>
      </c>
      <c r="Q670">
        <f t="shared" si="94"/>
        <v>27.97</v>
      </c>
      <c r="R670" t="str">
        <f t="shared" si="97"/>
        <v>British Airways</v>
      </c>
      <c r="S670">
        <f t="shared" si="95"/>
        <v>238</v>
      </c>
      <c r="T670" t="str">
        <f t="shared" si="96"/>
        <v>London</v>
      </c>
      <c r="U670" t="str">
        <f t="shared" si="98"/>
        <v>London</v>
      </c>
    </row>
    <row r="671" spans="1:21" x14ac:dyDescent="0.35">
      <c r="A671" t="s">
        <v>12</v>
      </c>
      <c r="B671" t="s">
        <v>93</v>
      </c>
      <c r="C671" t="s">
        <v>14</v>
      </c>
      <c r="D671" t="s">
        <v>506</v>
      </c>
      <c r="E671" s="1">
        <v>43614.829861111109</v>
      </c>
      <c r="F671" t="s">
        <v>16</v>
      </c>
      <c r="G671" t="s">
        <v>608</v>
      </c>
      <c r="H671">
        <v>14</v>
      </c>
      <c r="I671" t="s">
        <v>18</v>
      </c>
      <c r="J671" s="2">
        <v>43614</v>
      </c>
      <c r="K671" s="3">
        <v>0.82986111111111116</v>
      </c>
      <c r="L671" s="3">
        <f t="shared" si="90"/>
        <v>0.83333333333333326</v>
      </c>
      <c r="M671" s="3">
        <v>0.83958333333333324</v>
      </c>
      <c r="N671" t="str">
        <f t="shared" si="91"/>
        <v>No</v>
      </c>
      <c r="O671">
        <f t="shared" si="92"/>
        <v>566</v>
      </c>
      <c r="P671">
        <f t="shared" si="93"/>
        <v>2020</v>
      </c>
      <c r="Q671">
        <f t="shared" si="94"/>
        <v>28.02</v>
      </c>
      <c r="R671" t="str">
        <f t="shared" si="97"/>
        <v>Aer Lingus</v>
      </c>
      <c r="S671">
        <f t="shared" si="95"/>
        <v>125</v>
      </c>
      <c r="T671" t="str">
        <f t="shared" si="96"/>
        <v>Birmingham</v>
      </c>
      <c r="U671" t="str">
        <f t="shared" si="98"/>
        <v>Birmingham</v>
      </c>
    </row>
    <row r="672" spans="1:21" x14ac:dyDescent="0.35">
      <c r="A672" t="s">
        <v>22</v>
      </c>
      <c r="B672" t="s">
        <v>139</v>
      </c>
      <c r="C672" t="s">
        <v>77</v>
      </c>
      <c r="D672" t="s">
        <v>505</v>
      </c>
      <c r="E672" s="1">
        <v>43614.829861111109</v>
      </c>
      <c r="F672" t="s">
        <v>16</v>
      </c>
      <c r="G672" t="s">
        <v>608</v>
      </c>
      <c r="H672">
        <v>28</v>
      </c>
      <c r="I672" t="s">
        <v>46</v>
      </c>
      <c r="J672" s="2">
        <v>43614</v>
      </c>
      <c r="K672" s="3">
        <v>0.82986111111111116</v>
      </c>
      <c r="L672" s="3">
        <f t="shared" si="90"/>
        <v>0.83333333333333326</v>
      </c>
      <c r="M672" s="3">
        <v>0.84930555555555554</v>
      </c>
      <c r="N672" t="str">
        <f t="shared" si="91"/>
        <v>Yes</v>
      </c>
      <c r="O672">
        <f t="shared" si="92"/>
        <v>40</v>
      </c>
      <c r="P672">
        <f t="shared" si="93"/>
        <v>143</v>
      </c>
      <c r="Q672">
        <f t="shared" si="94"/>
        <v>27.97</v>
      </c>
      <c r="R672" t="str">
        <f t="shared" si="97"/>
        <v>British Airways</v>
      </c>
      <c r="S672">
        <f t="shared" si="95"/>
        <v>154</v>
      </c>
      <c r="T672" t="str">
        <f t="shared" si="96"/>
        <v>London</v>
      </c>
      <c r="U672" t="str">
        <f t="shared" si="98"/>
        <v>London</v>
      </c>
    </row>
    <row r="673" spans="1:21" x14ac:dyDescent="0.35">
      <c r="A673" t="s">
        <v>22</v>
      </c>
      <c r="B673" t="s">
        <v>27</v>
      </c>
      <c r="C673" t="s">
        <v>28</v>
      </c>
      <c r="D673" t="s">
        <v>29</v>
      </c>
      <c r="E673" s="1">
        <v>43614.833333333336</v>
      </c>
      <c r="F673" t="s">
        <v>16</v>
      </c>
      <c r="G673" t="s">
        <v>608</v>
      </c>
      <c r="H673">
        <v>60</v>
      </c>
      <c r="I673" t="s">
        <v>21</v>
      </c>
      <c r="J673" s="2">
        <v>43614</v>
      </c>
      <c r="K673" s="3">
        <v>0.83333333333333337</v>
      </c>
      <c r="L673" s="3">
        <f t="shared" si="90"/>
        <v>0.83333333333333326</v>
      </c>
      <c r="M673" s="3">
        <v>0.875</v>
      </c>
      <c r="N673" t="str">
        <f t="shared" si="91"/>
        <v>Yes</v>
      </c>
      <c r="O673">
        <f t="shared" si="92"/>
        <v>520</v>
      </c>
      <c r="P673">
        <f t="shared" si="93"/>
        <v>1663</v>
      </c>
      <c r="Q673">
        <f t="shared" si="94"/>
        <v>31.27</v>
      </c>
      <c r="R673" t="str">
        <f t="shared" si="97"/>
        <v>Ryanair</v>
      </c>
      <c r="S673">
        <f t="shared" si="95"/>
        <v>41</v>
      </c>
      <c r="T673" t="str">
        <f t="shared" si="96"/>
        <v>Palma</v>
      </c>
      <c r="U673" t="str">
        <f t="shared" si="98"/>
        <v>Other</v>
      </c>
    </row>
    <row r="674" spans="1:21" x14ac:dyDescent="0.35">
      <c r="A674" t="s">
        <v>22</v>
      </c>
      <c r="B674" t="s">
        <v>191</v>
      </c>
      <c r="C674" t="s">
        <v>28</v>
      </c>
      <c r="D674" t="s">
        <v>192</v>
      </c>
      <c r="E674" s="1">
        <v>43614.833333333336</v>
      </c>
      <c r="F674" t="s">
        <v>16</v>
      </c>
      <c r="G674" t="s">
        <v>608</v>
      </c>
      <c r="H674">
        <v>28</v>
      </c>
      <c r="I674" t="s">
        <v>46</v>
      </c>
      <c r="J674" s="2">
        <v>43614</v>
      </c>
      <c r="K674" s="3">
        <v>0.83333333333333337</v>
      </c>
      <c r="L674" s="3">
        <f t="shared" si="90"/>
        <v>0.83333333333333326</v>
      </c>
      <c r="M674" s="3">
        <v>0.85277777777777775</v>
      </c>
      <c r="N674" t="str">
        <f t="shared" si="91"/>
        <v>Yes</v>
      </c>
      <c r="O674">
        <f t="shared" si="92"/>
        <v>520</v>
      </c>
      <c r="P674">
        <f t="shared" si="93"/>
        <v>1663</v>
      </c>
      <c r="Q674">
        <f t="shared" si="94"/>
        <v>31.27</v>
      </c>
      <c r="R674" t="str">
        <f t="shared" si="97"/>
        <v>Ryanair</v>
      </c>
      <c r="S674">
        <f t="shared" si="95"/>
        <v>17</v>
      </c>
      <c r="T674" t="str">
        <f t="shared" si="96"/>
        <v>Porto</v>
      </c>
      <c r="U674" t="str">
        <f t="shared" si="98"/>
        <v>Other</v>
      </c>
    </row>
    <row r="675" spans="1:21" x14ac:dyDescent="0.35">
      <c r="A675" t="s">
        <v>12</v>
      </c>
      <c r="B675" t="s">
        <v>42</v>
      </c>
      <c r="C675" t="s">
        <v>14</v>
      </c>
      <c r="D675" t="s">
        <v>86</v>
      </c>
      <c r="E675" s="1">
        <v>43614.840277777781</v>
      </c>
      <c r="F675" t="s">
        <v>16</v>
      </c>
      <c r="G675" t="s">
        <v>608</v>
      </c>
      <c r="H675">
        <v>14</v>
      </c>
      <c r="I675" t="s">
        <v>18</v>
      </c>
      <c r="J675" s="2">
        <v>43614</v>
      </c>
      <c r="K675" s="3">
        <v>0.84027777777777779</v>
      </c>
      <c r="L675" s="3">
        <f t="shared" si="90"/>
        <v>0.84027777777777768</v>
      </c>
      <c r="M675" s="3">
        <v>0.85</v>
      </c>
      <c r="N675" t="str">
        <f t="shared" si="91"/>
        <v>No</v>
      </c>
      <c r="O675">
        <f t="shared" si="92"/>
        <v>566</v>
      </c>
      <c r="P675">
        <f t="shared" si="93"/>
        <v>2020</v>
      </c>
      <c r="Q675">
        <f t="shared" si="94"/>
        <v>28.02</v>
      </c>
      <c r="R675" t="str">
        <f t="shared" si="97"/>
        <v>Aer Lingus</v>
      </c>
      <c r="S675">
        <f t="shared" si="95"/>
        <v>238</v>
      </c>
      <c r="T675" t="str">
        <f t="shared" si="96"/>
        <v>London</v>
      </c>
      <c r="U675" t="str">
        <f t="shared" si="98"/>
        <v>London</v>
      </c>
    </row>
    <row r="676" spans="1:21" x14ac:dyDescent="0.35">
      <c r="A676" t="s">
        <v>12</v>
      </c>
      <c r="B676" t="s">
        <v>13</v>
      </c>
      <c r="C676" t="s">
        <v>14</v>
      </c>
      <c r="D676" t="s">
        <v>15</v>
      </c>
      <c r="E676" s="1">
        <v>43614.770833333336</v>
      </c>
      <c r="F676" t="s">
        <v>16</v>
      </c>
      <c r="G676" t="s">
        <v>608</v>
      </c>
      <c r="H676">
        <v>20</v>
      </c>
      <c r="I676" t="s">
        <v>46</v>
      </c>
      <c r="J676" s="2">
        <v>43614</v>
      </c>
      <c r="K676" s="3">
        <v>0.77083333333333337</v>
      </c>
      <c r="L676" s="3">
        <f t="shared" si="90"/>
        <v>0.77083333333333326</v>
      </c>
      <c r="M676" s="3">
        <v>0.78472222222222221</v>
      </c>
      <c r="N676" t="str">
        <f t="shared" si="91"/>
        <v>No</v>
      </c>
      <c r="O676">
        <f t="shared" si="92"/>
        <v>566</v>
      </c>
      <c r="P676">
        <f t="shared" si="93"/>
        <v>2020</v>
      </c>
      <c r="Q676">
        <f t="shared" si="94"/>
        <v>28.02</v>
      </c>
      <c r="R676" t="str">
        <f t="shared" si="97"/>
        <v>Aer Lingus</v>
      </c>
      <c r="S676">
        <f t="shared" si="95"/>
        <v>107</v>
      </c>
      <c r="T676" t="str">
        <f t="shared" si="96"/>
        <v>Glasgow</v>
      </c>
      <c r="U676" t="str">
        <f t="shared" si="98"/>
        <v>Glasgow</v>
      </c>
    </row>
    <row r="677" spans="1:21" x14ac:dyDescent="0.35">
      <c r="A677" t="s">
        <v>12</v>
      </c>
      <c r="B677" t="s">
        <v>19</v>
      </c>
      <c r="C677" t="s">
        <v>14</v>
      </c>
      <c r="D677" t="s">
        <v>20</v>
      </c>
      <c r="E677" s="1">
        <v>43614.770833333336</v>
      </c>
      <c r="F677" t="s">
        <v>16</v>
      </c>
      <c r="G677" t="s">
        <v>608</v>
      </c>
      <c r="H677">
        <v>43</v>
      </c>
      <c r="I677" t="s">
        <v>21</v>
      </c>
      <c r="J677" s="2">
        <v>43614</v>
      </c>
      <c r="K677" s="3">
        <v>0.77083333333333337</v>
      </c>
      <c r="L677" s="3">
        <f t="shared" si="90"/>
        <v>0.77083333333333326</v>
      </c>
      <c r="M677" s="3">
        <v>0.80069444444444438</v>
      </c>
      <c r="N677" t="str">
        <f t="shared" si="91"/>
        <v>Yes</v>
      </c>
      <c r="O677">
        <f t="shared" si="92"/>
        <v>566</v>
      </c>
      <c r="P677">
        <f t="shared" si="93"/>
        <v>2020</v>
      </c>
      <c r="Q677">
        <f t="shared" si="94"/>
        <v>28.02</v>
      </c>
      <c r="R677" t="str">
        <f t="shared" si="97"/>
        <v>Aer Lingus</v>
      </c>
      <c r="S677">
        <f t="shared" si="95"/>
        <v>37</v>
      </c>
      <c r="T677" t="str">
        <f t="shared" si="96"/>
        <v>Alicante</v>
      </c>
      <c r="U677" t="str">
        <f t="shared" si="98"/>
        <v>Other</v>
      </c>
    </row>
    <row r="678" spans="1:21" x14ac:dyDescent="0.35">
      <c r="A678" t="s">
        <v>22</v>
      </c>
      <c r="B678" t="s">
        <v>38</v>
      </c>
      <c r="C678" t="s">
        <v>28</v>
      </c>
      <c r="D678" t="s">
        <v>39</v>
      </c>
      <c r="E678" s="1">
        <v>43614.770833333336</v>
      </c>
      <c r="F678" t="s">
        <v>16</v>
      </c>
      <c r="G678" t="s">
        <v>608</v>
      </c>
      <c r="H678">
        <v>32</v>
      </c>
      <c r="I678" t="s">
        <v>21</v>
      </c>
      <c r="J678" s="2">
        <v>43614</v>
      </c>
      <c r="K678" s="3">
        <v>0.77083333333333337</v>
      </c>
      <c r="L678" s="3">
        <f t="shared" si="90"/>
        <v>0.77083333333333326</v>
      </c>
      <c r="M678" s="3">
        <v>0.79305555555555562</v>
      </c>
      <c r="N678" t="str">
        <f t="shared" si="91"/>
        <v>Yes</v>
      </c>
      <c r="O678">
        <f t="shared" si="92"/>
        <v>520</v>
      </c>
      <c r="P678">
        <f t="shared" si="93"/>
        <v>1663</v>
      </c>
      <c r="Q678">
        <f t="shared" si="94"/>
        <v>31.27</v>
      </c>
      <c r="R678" t="str">
        <f t="shared" si="97"/>
        <v>Ryanair</v>
      </c>
      <c r="S678">
        <f t="shared" si="95"/>
        <v>92</v>
      </c>
      <c r="T678" t="str">
        <f t="shared" si="96"/>
        <v>London</v>
      </c>
      <c r="U678" t="str">
        <f t="shared" si="98"/>
        <v>London</v>
      </c>
    </row>
    <row r="679" spans="1:21" x14ac:dyDescent="0.35">
      <c r="A679" t="s">
        <v>12</v>
      </c>
      <c r="B679" t="s">
        <v>36</v>
      </c>
      <c r="C679" t="s">
        <v>14</v>
      </c>
      <c r="D679" t="s">
        <v>37</v>
      </c>
      <c r="E679" s="1">
        <v>43614.774305555555</v>
      </c>
      <c r="F679" t="s">
        <v>16</v>
      </c>
      <c r="G679" t="s">
        <v>608</v>
      </c>
      <c r="H679">
        <v>46</v>
      </c>
      <c r="I679" t="s">
        <v>21</v>
      </c>
      <c r="J679" s="2">
        <v>43614</v>
      </c>
      <c r="K679" s="3">
        <v>0.77430555555555547</v>
      </c>
      <c r="L679" s="3">
        <f t="shared" si="90"/>
        <v>0.77777777777777768</v>
      </c>
      <c r="M679" s="3">
        <v>0.80625000000000002</v>
      </c>
      <c r="N679" t="str">
        <f t="shared" si="91"/>
        <v>Yes</v>
      </c>
      <c r="O679">
        <f t="shared" si="92"/>
        <v>566</v>
      </c>
      <c r="P679">
        <f t="shared" si="93"/>
        <v>2020</v>
      </c>
      <c r="Q679">
        <f t="shared" si="94"/>
        <v>28.02</v>
      </c>
      <c r="R679" t="str">
        <f t="shared" si="97"/>
        <v>Aer Lingus</v>
      </c>
      <c r="S679">
        <f t="shared" si="95"/>
        <v>121</v>
      </c>
      <c r="T679" t="str">
        <f t="shared" si="96"/>
        <v>Paris-CDG</v>
      </c>
      <c r="U679" t="str">
        <f t="shared" si="98"/>
        <v>Paris-CDG</v>
      </c>
    </row>
    <row r="680" spans="1:21" x14ac:dyDescent="0.35">
      <c r="A680" t="s">
        <v>22</v>
      </c>
      <c r="B680" t="s">
        <v>50</v>
      </c>
      <c r="C680" t="s">
        <v>28</v>
      </c>
      <c r="D680" t="s">
        <v>51</v>
      </c>
      <c r="E680" s="1">
        <v>43614.774305555555</v>
      </c>
      <c r="F680" t="s">
        <v>16</v>
      </c>
      <c r="G680" t="s">
        <v>608</v>
      </c>
      <c r="H680">
        <v>48</v>
      </c>
      <c r="I680" t="s">
        <v>21</v>
      </c>
      <c r="J680" s="2">
        <v>43614</v>
      </c>
      <c r="K680" s="3">
        <v>0.77430555555555547</v>
      </c>
      <c r="L680" s="3">
        <f t="shared" si="90"/>
        <v>0.77777777777777768</v>
      </c>
      <c r="M680" s="3">
        <v>0.80763888888888891</v>
      </c>
      <c r="N680" t="str">
        <f t="shared" si="91"/>
        <v>Yes</v>
      </c>
      <c r="O680">
        <f t="shared" si="92"/>
        <v>520</v>
      </c>
      <c r="P680">
        <f t="shared" si="93"/>
        <v>1663</v>
      </c>
      <c r="Q680">
        <f t="shared" si="94"/>
        <v>31.27</v>
      </c>
      <c r="R680" t="str">
        <f t="shared" si="97"/>
        <v>Ryanair</v>
      </c>
      <c r="S680">
        <f t="shared" si="95"/>
        <v>222</v>
      </c>
      <c r="T680" t="str">
        <f t="shared" si="96"/>
        <v>Amsterdam</v>
      </c>
      <c r="U680" t="str">
        <f t="shared" si="98"/>
        <v>Amsterdam</v>
      </c>
    </row>
    <row r="681" spans="1:21" x14ac:dyDescent="0.35">
      <c r="A681" t="s">
        <v>12</v>
      </c>
      <c r="B681" t="s">
        <v>30</v>
      </c>
      <c r="C681" t="s">
        <v>14</v>
      </c>
      <c r="D681" t="s">
        <v>31</v>
      </c>
      <c r="E681" s="1">
        <v>43614.777777777781</v>
      </c>
      <c r="F681" t="s">
        <v>16</v>
      </c>
      <c r="G681" t="s">
        <v>608</v>
      </c>
      <c r="H681">
        <v>68</v>
      </c>
      <c r="I681" t="s">
        <v>21</v>
      </c>
      <c r="J681" s="2">
        <v>43614</v>
      </c>
      <c r="K681" s="3">
        <v>0.77777777777777779</v>
      </c>
      <c r="L681" s="3">
        <f t="shared" si="90"/>
        <v>0.77777777777777768</v>
      </c>
      <c r="M681" s="3">
        <v>0.82500000000000007</v>
      </c>
      <c r="N681" t="str">
        <f t="shared" si="91"/>
        <v>Yes</v>
      </c>
      <c r="O681">
        <f t="shared" si="92"/>
        <v>566</v>
      </c>
      <c r="P681">
        <f t="shared" si="93"/>
        <v>2020</v>
      </c>
      <c r="Q681">
        <f t="shared" si="94"/>
        <v>28.02</v>
      </c>
      <c r="R681" t="str">
        <f t="shared" si="97"/>
        <v>Aer Lingus</v>
      </c>
      <c r="S681">
        <f t="shared" si="95"/>
        <v>60</v>
      </c>
      <c r="T681" t="str">
        <f t="shared" si="96"/>
        <v>Brussels</v>
      </c>
      <c r="U681" t="str">
        <f t="shared" si="98"/>
        <v>Other</v>
      </c>
    </row>
    <row r="682" spans="1:21" x14ac:dyDescent="0.35">
      <c r="A682" t="s">
        <v>12</v>
      </c>
      <c r="B682" t="s">
        <v>32</v>
      </c>
      <c r="C682" t="s">
        <v>14</v>
      </c>
      <c r="D682" t="s">
        <v>33</v>
      </c>
      <c r="E682" s="1">
        <v>43614.78125</v>
      </c>
      <c r="F682" t="s">
        <v>16</v>
      </c>
      <c r="G682" t="s">
        <v>608</v>
      </c>
      <c r="H682">
        <v>44</v>
      </c>
      <c r="I682" t="s">
        <v>21</v>
      </c>
      <c r="J682" s="2">
        <v>43614</v>
      </c>
      <c r="K682" s="3">
        <v>0.78125</v>
      </c>
      <c r="L682" s="3">
        <f t="shared" si="90"/>
        <v>0.78472222222222221</v>
      </c>
      <c r="M682" s="3">
        <v>0.81180555555555556</v>
      </c>
      <c r="N682" t="str">
        <f t="shared" si="91"/>
        <v>Yes</v>
      </c>
      <c r="O682">
        <f t="shared" si="92"/>
        <v>566</v>
      </c>
      <c r="P682">
        <f t="shared" si="93"/>
        <v>2020</v>
      </c>
      <c r="Q682">
        <f t="shared" si="94"/>
        <v>28.02</v>
      </c>
      <c r="R682" t="str">
        <f t="shared" si="97"/>
        <v>Aer Lingus</v>
      </c>
      <c r="S682">
        <f t="shared" si="95"/>
        <v>78</v>
      </c>
      <c r="T682" t="str">
        <f t="shared" si="96"/>
        <v>Barcelona</v>
      </c>
      <c r="U682" t="str">
        <f t="shared" si="98"/>
        <v>Barcelona</v>
      </c>
    </row>
    <row r="683" spans="1:21" x14ac:dyDescent="0.35">
      <c r="A683" t="s">
        <v>12</v>
      </c>
      <c r="B683" t="s">
        <v>34</v>
      </c>
      <c r="C683" t="s">
        <v>14</v>
      </c>
      <c r="D683" t="s">
        <v>35</v>
      </c>
      <c r="E683" s="1">
        <v>43614.784722222219</v>
      </c>
      <c r="F683" t="s">
        <v>16</v>
      </c>
      <c r="G683" t="s">
        <v>608</v>
      </c>
      <c r="H683">
        <v>11</v>
      </c>
      <c r="I683" t="s">
        <v>18</v>
      </c>
      <c r="J683" s="2">
        <v>43614</v>
      </c>
      <c r="K683" s="3">
        <v>0.78472222222222221</v>
      </c>
      <c r="L683" s="3">
        <f t="shared" si="90"/>
        <v>0.78472222222222221</v>
      </c>
      <c r="M683" s="3">
        <v>0.79236111111111107</v>
      </c>
      <c r="N683" t="str">
        <f t="shared" si="91"/>
        <v>No</v>
      </c>
      <c r="O683">
        <f t="shared" si="92"/>
        <v>566</v>
      </c>
      <c r="P683">
        <f t="shared" si="93"/>
        <v>2020</v>
      </c>
      <c r="Q683">
        <f t="shared" si="94"/>
        <v>28.02</v>
      </c>
      <c r="R683" t="str">
        <f t="shared" si="97"/>
        <v>Aer Lingus</v>
      </c>
      <c r="S683">
        <f t="shared" si="95"/>
        <v>19</v>
      </c>
      <c r="T683" t="str">
        <f t="shared" si="96"/>
        <v>Donegal</v>
      </c>
      <c r="U683" t="str">
        <f t="shared" si="98"/>
        <v>Other</v>
      </c>
    </row>
    <row r="684" spans="1:21" x14ac:dyDescent="0.35">
      <c r="A684" t="s">
        <v>12</v>
      </c>
      <c r="B684" t="s">
        <v>40</v>
      </c>
      <c r="C684" t="s">
        <v>14</v>
      </c>
      <c r="D684" t="s">
        <v>41</v>
      </c>
      <c r="E684" s="1">
        <v>43614.788194444445</v>
      </c>
      <c r="F684" t="s">
        <v>16</v>
      </c>
      <c r="G684" t="s">
        <v>608</v>
      </c>
      <c r="H684">
        <v>26</v>
      </c>
      <c r="I684" t="s">
        <v>46</v>
      </c>
      <c r="J684" s="2">
        <v>43614</v>
      </c>
      <c r="K684" s="3">
        <v>0.78819444444444453</v>
      </c>
      <c r="L684" s="3">
        <f t="shared" si="90"/>
        <v>0.79166666666666663</v>
      </c>
      <c r="M684" s="3">
        <v>0.80625000000000002</v>
      </c>
      <c r="N684" t="str">
        <f t="shared" si="91"/>
        <v>Yes</v>
      </c>
      <c r="O684">
        <f t="shared" si="92"/>
        <v>566</v>
      </c>
      <c r="P684">
        <f t="shared" si="93"/>
        <v>2020</v>
      </c>
      <c r="Q684">
        <f t="shared" si="94"/>
        <v>28.02</v>
      </c>
      <c r="R684" t="str">
        <f t="shared" si="97"/>
        <v>Aer Lingus</v>
      </c>
      <c r="S684">
        <f t="shared" si="95"/>
        <v>29</v>
      </c>
      <c r="T684" t="str">
        <f t="shared" si="96"/>
        <v>Kerry</v>
      </c>
      <c r="U684" t="str">
        <f t="shared" si="98"/>
        <v>Other</v>
      </c>
    </row>
    <row r="685" spans="1:21" x14ac:dyDescent="0.35">
      <c r="A685" t="s">
        <v>22</v>
      </c>
      <c r="B685" t="s">
        <v>54</v>
      </c>
      <c r="C685" t="s">
        <v>28</v>
      </c>
      <c r="D685" t="s">
        <v>55</v>
      </c>
      <c r="E685" s="1">
        <v>43614.788194444445</v>
      </c>
      <c r="F685" t="s">
        <v>16</v>
      </c>
      <c r="G685" t="s">
        <v>608</v>
      </c>
      <c r="H685">
        <v>34</v>
      </c>
      <c r="I685" t="s">
        <v>21</v>
      </c>
      <c r="J685" s="2">
        <v>43614</v>
      </c>
      <c r="K685" s="3">
        <v>0.78819444444444453</v>
      </c>
      <c r="L685" s="3">
        <f t="shared" si="90"/>
        <v>0.79166666666666663</v>
      </c>
      <c r="M685" s="3">
        <v>0.81180555555555556</v>
      </c>
      <c r="N685" t="str">
        <f t="shared" si="91"/>
        <v>Yes</v>
      </c>
      <c r="O685">
        <f t="shared" si="92"/>
        <v>520</v>
      </c>
      <c r="P685">
        <f t="shared" si="93"/>
        <v>1663</v>
      </c>
      <c r="Q685">
        <f t="shared" si="94"/>
        <v>31.27</v>
      </c>
      <c r="R685" t="str">
        <f t="shared" si="97"/>
        <v>Ryanair</v>
      </c>
      <c r="S685">
        <f t="shared" si="95"/>
        <v>101</v>
      </c>
      <c r="T685" t="str">
        <f t="shared" si="96"/>
        <v>Frankfurt</v>
      </c>
      <c r="U685" t="str">
        <f t="shared" si="98"/>
        <v>Frankfurt</v>
      </c>
    </row>
    <row r="686" spans="1:21" x14ac:dyDescent="0.35">
      <c r="A686" t="s">
        <v>12</v>
      </c>
      <c r="B686" t="s">
        <v>44</v>
      </c>
      <c r="C686" t="s">
        <v>14</v>
      </c>
      <c r="D686" t="s">
        <v>45</v>
      </c>
      <c r="E686" s="1">
        <v>43614.791666666664</v>
      </c>
      <c r="F686" t="s">
        <v>16</v>
      </c>
      <c r="G686" t="s">
        <v>608</v>
      </c>
      <c r="H686">
        <v>58</v>
      </c>
      <c r="I686" t="s">
        <v>21</v>
      </c>
      <c r="J686" s="2">
        <v>43614</v>
      </c>
      <c r="K686" s="3">
        <v>0.79166666666666663</v>
      </c>
      <c r="L686" s="3">
        <f t="shared" si="90"/>
        <v>0.79166666666666663</v>
      </c>
      <c r="M686" s="3">
        <v>0.83194444444444438</v>
      </c>
      <c r="N686" t="str">
        <f t="shared" si="91"/>
        <v>Yes</v>
      </c>
      <c r="O686">
        <f t="shared" si="92"/>
        <v>566</v>
      </c>
      <c r="P686">
        <f t="shared" si="93"/>
        <v>2020</v>
      </c>
      <c r="Q686">
        <f t="shared" si="94"/>
        <v>28.02</v>
      </c>
      <c r="R686" t="str">
        <f t="shared" si="97"/>
        <v>Aer Lingus</v>
      </c>
      <c r="S686">
        <f t="shared" si="95"/>
        <v>83</v>
      </c>
      <c r="T686" t="str">
        <f t="shared" si="96"/>
        <v>Lisbon</v>
      </c>
      <c r="U686" t="str">
        <f t="shared" si="98"/>
        <v>Lisbon</v>
      </c>
    </row>
    <row r="687" spans="1:21" x14ac:dyDescent="0.35">
      <c r="A687" t="s">
        <v>12</v>
      </c>
      <c r="B687" t="s">
        <v>42</v>
      </c>
      <c r="C687" t="s">
        <v>14</v>
      </c>
      <c r="D687" t="s">
        <v>43</v>
      </c>
      <c r="E687" s="1">
        <v>43614.791666666664</v>
      </c>
      <c r="F687" t="s">
        <v>16</v>
      </c>
      <c r="G687" t="s">
        <v>608</v>
      </c>
      <c r="H687">
        <v>43</v>
      </c>
      <c r="I687" t="s">
        <v>21</v>
      </c>
      <c r="J687" s="2">
        <v>43614</v>
      </c>
      <c r="K687" s="3">
        <v>0.79166666666666663</v>
      </c>
      <c r="L687" s="3">
        <f t="shared" si="90"/>
        <v>0.79166666666666663</v>
      </c>
      <c r="M687" s="3">
        <v>0.82152777777777775</v>
      </c>
      <c r="N687" t="str">
        <f t="shared" si="91"/>
        <v>Yes</v>
      </c>
      <c r="O687">
        <f t="shared" si="92"/>
        <v>566</v>
      </c>
      <c r="P687">
        <f t="shared" si="93"/>
        <v>2020</v>
      </c>
      <c r="Q687">
        <f t="shared" si="94"/>
        <v>28.02</v>
      </c>
      <c r="R687" t="str">
        <f t="shared" si="97"/>
        <v>Aer Lingus</v>
      </c>
      <c r="S687">
        <f t="shared" si="95"/>
        <v>238</v>
      </c>
      <c r="T687" t="str">
        <f t="shared" si="96"/>
        <v>London</v>
      </c>
      <c r="U687" t="str">
        <f t="shared" si="98"/>
        <v>London</v>
      </c>
    </row>
    <row r="688" spans="1:21" x14ac:dyDescent="0.35">
      <c r="A688" t="s">
        <v>22</v>
      </c>
      <c r="B688" t="s">
        <v>52</v>
      </c>
      <c r="C688" t="s">
        <v>28</v>
      </c>
      <c r="D688" t="s">
        <v>53</v>
      </c>
      <c r="E688" s="1">
        <v>43614.795138888891</v>
      </c>
      <c r="F688" t="s">
        <v>16</v>
      </c>
      <c r="G688" t="s">
        <v>608</v>
      </c>
      <c r="H688">
        <v>13</v>
      </c>
      <c r="I688" t="s">
        <v>18</v>
      </c>
      <c r="J688" s="2">
        <v>43614</v>
      </c>
      <c r="K688" s="3">
        <v>0.79513888888888884</v>
      </c>
      <c r="L688" s="3">
        <f t="shared" si="90"/>
        <v>0.79861111111111105</v>
      </c>
      <c r="M688" s="3">
        <v>0.8041666666666667</v>
      </c>
      <c r="N688" t="str">
        <f t="shared" si="91"/>
        <v>No</v>
      </c>
      <c r="O688">
        <f t="shared" si="92"/>
        <v>520</v>
      </c>
      <c r="P688">
        <f t="shared" si="93"/>
        <v>1663</v>
      </c>
      <c r="Q688">
        <f t="shared" si="94"/>
        <v>31.27</v>
      </c>
      <c r="R688" t="str">
        <f t="shared" si="97"/>
        <v>Ryanair</v>
      </c>
      <c r="S688">
        <f t="shared" si="95"/>
        <v>138</v>
      </c>
      <c r="T688" t="str">
        <f t="shared" si="96"/>
        <v>Manchester</v>
      </c>
      <c r="U688" t="str">
        <f t="shared" si="98"/>
        <v>Manchester</v>
      </c>
    </row>
    <row r="689" spans="1:21" x14ac:dyDescent="0.35">
      <c r="A689" t="s">
        <v>12</v>
      </c>
      <c r="B689" t="s">
        <v>27</v>
      </c>
      <c r="C689" t="s">
        <v>14</v>
      </c>
      <c r="D689" t="s">
        <v>56</v>
      </c>
      <c r="E689" s="1">
        <v>43614.798611111109</v>
      </c>
      <c r="F689" t="s">
        <v>16</v>
      </c>
      <c r="G689" t="s">
        <v>608</v>
      </c>
      <c r="H689">
        <v>18</v>
      </c>
      <c r="I689" t="s">
        <v>18</v>
      </c>
      <c r="J689" s="2">
        <v>43614</v>
      </c>
      <c r="K689" s="3">
        <v>0.79861111111111116</v>
      </c>
      <c r="L689" s="3">
        <f t="shared" si="90"/>
        <v>0.79861111111111105</v>
      </c>
      <c r="M689" s="3">
        <v>0.81111111111111101</v>
      </c>
      <c r="N689" t="str">
        <f t="shared" si="91"/>
        <v>No</v>
      </c>
      <c r="O689">
        <f t="shared" si="92"/>
        <v>566</v>
      </c>
      <c r="P689">
        <f t="shared" si="93"/>
        <v>2020</v>
      </c>
      <c r="Q689">
        <f t="shared" si="94"/>
        <v>28.02</v>
      </c>
      <c r="R689" t="str">
        <f t="shared" si="97"/>
        <v>Aer Lingus</v>
      </c>
      <c r="S689">
        <f t="shared" si="95"/>
        <v>41</v>
      </c>
      <c r="T689" t="str">
        <f t="shared" si="96"/>
        <v>Palma</v>
      </c>
      <c r="U689" t="str">
        <f t="shared" si="98"/>
        <v>Other</v>
      </c>
    </row>
    <row r="690" spans="1:21" x14ac:dyDescent="0.35">
      <c r="A690" t="s">
        <v>12</v>
      </c>
      <c r="B690" t="s">
        <v>57</v>
      </c>
      <c r="C690" t="s">
        <v>14</v>
      </c>
      <c r="D690" t="s">
        <v>58</v>
      </c>
      <c r="E690" s="1">
        <v>43614.802083333336</v>
      </c>
      <c r="F690" t="s">
        <v>16</v>
      </c>
      <c r="G690" t="s">
        <v>608</v>
      </c>
      <c r="H690">
        <v>74</v>
      </c>
      <c r="I690" t="s">
        <v>21</v>
      </c>
      <c r="J690" s="2">
        <v>43614</v>
      </c>
      <c r="K690" s="3">
        <v>0.80208333333333337</v>
      </c>
      <c r="L690" s="3">
        <f t="shared" si="90"/>
        <v>0.80555555555555547</v>
      </c>
      <c r="M690" s="3">
        <v>0.8534722222222223</v>
      </c>
      <c r="N690" t="str">
        <f t="shared" si="91"/>
        <v>Yes</v>
      </c>
      <c r="O690">
        <f t="shared" si="92"/>
        <v>566</v>
      </c>
      <c r="P690">
        <f t="shared" si="93"/>
        <v>2020</v>
      </c>
      <c r="Q690">
        <f t="shared" si="94"/>
        <v>28.02</v>
      </c>
      <c r="R690" t="str">
        <f t="shared" si="97"/>
        <v>Aer Lingus</v>
      </c>
      <c r="S690">
        <f t="shared" si="95"/>
        <v>98</v>
      </c>
      <c r="T690" t="str">
        <f t="shared" si="96"/>
        <v>Malaga</v>
      </c>
      <c r="U690" t="str">
        <f t="shared" si="98"/>
        <v>Malaga</v>
      </c>
    </row>
    <row r="691" spans="1:21" x14ac:dyDescent="0.35">
      <c r="A691" t="s">
        <v>12</v>
      </c>
      <c r="B691" t="s">
        <v>59</v>
      </c>
      <c r="C691" t="s">
        <v>14</v>
      </c>
      <c r="D691" t="s">
        <v>60</v>
      </c>
      <c r="E691" s="1">
        <v>43614.802083333336</v>
      </c>
      <c r="F691" t="s">
        <v>16</v>
      </c>
      <c r="G691" t="s">
        <v>608</v>
      </c>
      <c r="H691">
        <v>7</v>
      </c>
      <c r="I691" t="s">
        <v>26</v>
      </c>
      <c r="J691" s="2">
        <v>43614</v>
      </c>
      <c r="K691" s="3">
        <v>0.80208333333333337</v>
      </c>
      <c r="L691" s="3">
        <f t="shared" si="90"/>
        <v>0.80555555555555547</v>
      </c>
      <c r="M691" s="3">
        <v>0.80694444444444446</v>
      </c>
      <c r="N691" t="str">
        <f t="shared" si="91"/>
        <v>No</v>
      </c>
      <c r="O691">
        <f t="shared" si="92"/>
        <v>566</v>
      </c>
      <c r="P691">
        <f t="shared" si="93"/>
        <v>2020</v>
      </c>
      <c r="Q691">
        <f t="shared" si="94"/>
        <v>28.02</v>
      </c>
      <c r="R691" t="str">
        <f t="shared" si="97"/>
        <v>Aer Lingus</v>
      </c>
      <c r="S691">
        <f t="shared" si="95"/>
        <v>48</v>
      </c>
      <c r="T691" t="str">
        <f t="shared" si="96"/>
        <v>Leeds Bradford</v>
      </c>
      <c r="U691" t="str">
        <f t="shared" si="98"/>
        <v>Other</v>
      </c>
    </row>
    <row r="692" spans="1:21" x14ac:dyDescent="0.35">
      <c r="A692" t="s">
        <v>22</v>
      </c>
      <c r="B692" t="s">
        <v>114</v>
      </c>
      <c r="C692" t="s">
        <v>28</v>
      </c>
      <c r="D692" t="s">
        <v>115</v>
      </c>
      <c r="E692" s="1">
        <v>43614.725694444445</v>
      </c>
      <c r="F692" t="s">
        <v>16</v>
      </c>
      <c r="G692" t="s">
        <v>608</v>
      </c>
      <c r="H692">
        <v>23</v>
      </c>
      <c r="I692" t="s">
        <v>46</v>
      </c>
      <c r="J692" s="2">
        <v>43614</v>
      </c>
      <c r="K692" s="3">
        <v>0.72569444444444453</v>
      </c>
      <c r="L692" s="3">
        <f t="shared" si="90"/>
        <v>0.72916666666666663</v>
      </c>
      <c r="M692" s="3">
        <v>0.7416666666666667</v>
      </c>
      <c r="N692" t="str">
        <f t="shared" si="91"/>
        <v>Yes</v>
      </c>
      <c r="O692">
        <f t="shared" si="92"/>
        <v>520</v>
      </c>
      <c r="P692">
        <f t="shared" si="93"/>
        <v>1663</v>
      </c>
      <c r="Q692">
        <f t="shared" si="94"/>
        <v>31.27</v>
      </c>
      <c r="R692" t="str">
        <f t="shared" si="97"/>
        <v>Ryanair</v>
      </c>
      <c r="S692">
        <f t="shared" si="95"/>
        <v>34</v>
      </c>
      <c r="T692" t="str">
        <f t="shared" si="96"/>
        <v>Nice</v>
      </c>
      <c r="U692" t="str">
        <f t="shared" si="98"/>
        <v>Other</v>
      </c>
    </row>
    <row r="693" spans="1:21" x14ac:dyDescent="0.35">
      <c r="A693" t="s">
        <v>12</v>
      </c>
      <c r="B693" t="s">
        <v>119</v>
      </c>
      <c r="C693" t="s">
        <v>14</v>
      </c>
      <c r="D693" t="s">
        <v>120</v>
      </c>
      <c r="E693" s="1">
        <v>43614.729166666664</v>
      </c>
      <c r="F693" t="s">
        <v>16</v>
      </c>
      <c r="G693" t="s">
        <v>608</v>
      </c>
      <c r="H693">
        <v>15</v>
      </c>
      <c r="I693" t="s">
        <v>18</v>
      </c>
      <c r="J693" s="2">
        <v>43614</v>
      </c>
      <c r="K693" s="3">
        <v>0.72916666666666663</v>
      </c>
      <c r="L693" s="3">
        <f t="shared" si="90"/>
        <v>0.72916666666666663</v>
      </c>
      <c r="M693" s="3">
        <v>0.73958333333333337</v>
      </c>
      <c r="N693" t="str">
        <f t="shared" si="91"/>
        <v>No</v>
      </c>
      <c r="O693">
        <f t="shared" si="92"/>
        <v>566</v>
      </c>
      <c r="P693">
        <f t="shared" si="93"/>
        <v>2020</v>
      </c>
      <c r="Q693">
        <f t="shared" si="94"/>
        <v>28.02</v>
      </c>
      <c r="R693" t="str">
        <f t="shared" si="97"/>
        <v>Aer Lingus</v>
      </c>
      <c r="S693">
        <f t="shared" si="95"/>
        <v>43</v>
      </c>
      <c r="T693" t="str">
        <f t="shared" si="96"/>
        <v>Dusseldorf</v>
      </c>
      <c r="U693" t="str">
        <f t="shared" si="98"/>
        <v>Other</v>
      </c>
    </row>
    <row r="694" spans="1:21" x14ac:dyDescent="0.35">
      <c r="A694" t="s">
        <v>12</v>
      </c>
      <c r="B694" t="s">
        <v>73</v>
      </c>
      <c r="C694" t="s">
        <v>14</v>
      </c>
      <c r="D694" t="s">
        <v>116</v>
      </c>
      <c r="E694" s="1">
        <v>43614.729166666664</v>
      </c>
      <c r="F694" t="s">
        <v>16</v>
      </c>
      <c r="G694" t="s">
        <v>608</v>
      </c>
      <c r="H694">
        <v>55</v>
      </c>
      <c r="I694" t="s">
        <v>21</v>
      </c>
      <c r="J694" s="2">
        <v>43614</v>
      </c>
      <c r="K694" s="3">
        <v>0.72916666666666663</v>
      </c>
      <c r="L694" s="3">
        <f t="shared" si="90"/>
        <v>0.72916666666666663</v>
      </c>
      <c r="M694" s="3">
        <v>0.76736111111111116</v>
      </c>
      <c r="N694" t="str">
        <f t="shared" si="91"/>
        <v>Yes</v>
      </c>
      <c r="O694">
        <f t="shared" si="92"/>
        <v>566</v>
      </c>
      <c r="P694">
        <f t="shared" si="93"/>
        <v>2020</v>
      </c>
      <c r="Q694">
        <f t="shared" si="94"/>
        <v>28.02</v>
      </c>
      <c r="R694" t="str">
        <f t="shared" si="97"/>
        <v>Aer Lingus</v>
      </c>
      <c r="S694">
        <f t="shared" si="95"/>
        <v>82</v>
      </c>
      <c r="T694" t="str">
        <f t="shared" si="96"/>
        <v>Bristol</v>
      </c>
      <c r="U694" t="str">
        <f t="shared" si="98"/>
        <v>Bristol</v>
      </c>
    </row>
    <row r="695" spans="1:21" x14ac:dyDescent="0.35">
      <c r="A695" t="s">
        <v>22</v>
      </c>
      <c r="B695" t="s">
        <v>44</v>
      </c>
      <c r="C695" t="s">
        <v>117</v>
      </c>
      <c r="D695" t="s">
        <v>118</v>
      </c>
      <c r="E695" s="1">
        <v>43614.729166666664</v>
      </c>
      <c r="F695" t="s">
        <v>16</v>
      </c>
      <c r="G695" t="s">
        <v>608</v>
      </c>
      <c r="H695">
        <v>109</v>
      </c>
      <c r="I695" t="s">
        <v>21</v>
      </c>
      <c r="J695" s="2">
        <v>43614</v>
      </c>
      <c r="K695" s="3">
        <v>0.72916666666666663</v>
      </c>
      <c r="L695" s="3">
        <f t="shared" si="90"/>
        <v>0.72916666666666663</v>
      </c>
      <c r="M695" s="3">
        <v>0.80486111111111114</v>
      </c>
      <c r="N695" t="str">
        <f t="shared" si="91"/>
        <v>Yes</v>
      </c>
      <c r="O695">
        <f t="shared" si="92"/>
        <v>23</v>
      </c>
      <c r="P695">
        <f t="shared" si="93"/>
        <v>35</v>
      </c>
      <c r="Q695">
        <f t="shared" si="94"/>
        <v>65.709999999999994</v>
      </c>
      <c r="R695" t="str">
        <f t="shared" si="97"/>
        <v>Other</v>
      </c>
      <c r="S695">
        <f t="shared" si="95"/>
        <v>83</v>
      </c>
      <c r="T695" t="str">
        <f t="shared" si="96"/>
        <v>Lisbon</v>
      </c>
      <c r="U695" t="str">
        <f t="shared" si="98"/>
        <v>Lisbon</v>
      </c>
    </row>
    <row r="696" spans="1:21" x14ac:dyDescent="0.35">
      <c r="A696" t="s">
        <v>22</v>
      </c>
      <c r="B696" t="s">
        <v>487</v>
      </c>
      <c r="C696" t="s">
        <v>28</v>
      </c>
      <c r="D696" t="s">
        <v>566</v>
      </c>
      <c r="E696" s="1">
        <v>43614.732638888891</v>
      </c>
      <c r="F696" t="s">
        <v>16</v>
      </c>
      <c r="G696" t="s">
        <v>608</v>
      </c>
      <c r="H696">
        <v>22</v>
      </c>
      <c r="I696" t="s">
        <v>46</v>
      </c>
      <c r="J696" s="2">
        <v>43614</v>
      </c>
      <c r="K696" s="3">
        <v>0.73263888888888884</v>
      </c>
      <c r="L696" s="3">
        <f t="shared" si="90"/>
        <v>0.73611111111111105</v>
      </c>
      <c r="M696" s="3">
        <v>0.74791666666666667</v>
      </c>
      <c r="N696" t="str">
        <f t="shared" si="91"/>
        <v>Yes</v>
      </c>
      <c r="O696">
        <f t="shared" si="92"/>
        <v>520</v>
      </c>
      <c r="P696">
        <f t="shared" si="93"/>
        <v>1663</v>
      </c>
      <c r="Q696">
        <f t="shared" si="94"/>
        <v>31.27</v>
      </c>
      <c r="R696" t="str">
        <f t="shared" si="97"/>
        <v>Ryanair</v>
      </c>
      <c r="S696">
        <f t="shared" si="95"/>
        <v>17</v>
      </c>
      <c r="T696" t="str">
        <f t="shared" si="96"/>
        <v>Pisa</v>
      </c>
      <c r="U696" t="str">
        <f t="shared" si="98"/>
        <v>Other</v>
      </c>
    </row>
    <row r="697" spans="1:21" x14ac:dyDescent="0.35">
      <c r="A697" t="s">
        <v>12</v>
      </c>
      <c r="B697" t="s">
        <v>427</v>
      </c>
      <c r="C697" t="s">
        <v>14</v>
      </c>
      <c r="D697" t="s">
        <v>614</v>
      </c>
      <c r="E697" s="1">
        <v>43614.736111111109</v>
      </c>
      <c r="F697" t="s">
        <v>16</v>
      </c>
      <c r="G697" t="s">
        <v>608</v>
      </c>
      <c r="H697">
        <v>40</v>
      </c>
      <c r="I697" t="s">
        <v>21</v>
      </c>
      <c r="J697" s="2">
        <v>43614</v>
      </c>
      <c r="K697" s="3">
        <v>0.73611111111111116</v>
      </c>
      <c r="L697" s="3">
        <f t="shared" si="90"/>
        <v>0.73611111111111105</v>
      </c>
      <c r="M697" s="3">
        <v>0.76388888888888884</v>
      </c>
      <c r="N697" t="str">
        <f t="shared" si="91"/>
        <v>Yes</v>
      </c>
      <c r="O697">
        <f t="shared" si="92"/>
        <v>566</v>
      </c>
      <c r="P697">
        <f t="shared" si="93"/>
        <v>2020</v>
      </c>
      <c r="Q697">
        <f t="shared" si="94"/>
        <v>28.02</v>
      </c>
      <c r="R697" t="str">
        <f t="shared" si="97"/>
        <v>Aer Lingus</v>
      </c>
      <c r="S697">
        <f t="shared" si="95"/>
        <v>6</v>
      </c>
      <c r="T697" t="str">
        <f t="shared" si="96"/>
        <v>Corfu</v>
      </c>
      <c r="U697" t="str">
        <f t="shared" si="98"/>
        <v>Other</v>
      </c>
    </row>
    <row r="698" spans="1:21" x14ac:dyDescent="0.35">
      <c r="A698" t="s">
        <v>22</v>
      </c>
      <c r="B698" t="s">
        <v>121</v>
      </c>
      <c r="C698" t="s">
        <v>28</v>
      </c>
      <c r="D698" t="s">
        <v>122</v>
      </c>
      <c r="E698" s="1">
        <v>43614.736111111109</v>
      </c>
      <c r="F698" t="s">
        <v>16</v>
      </c>
      <c r="G698" t="s">
        <v>608</v>
      </c>
      <c r="H698">
        <v>5</v>
      </c>
      <c r="I698" t="s">
        <v>26</v>
      </c>
      <c r="J698" s="2">
        <v>43614</v>
      </c>
      <c r="K698" s="3">
        <v>0.73611111111111116</v>
      </c>
      <c r="L698" s="3">
        <f t="shared" si="90"/>
        <v>0.73611111111111105</v>
      </c>
      <c r="M698" s="3">
        <v>0.73958333333333337</v>
      </c>
      <c r="N698" t="str">
        <f t="shared" si="91"/>
        <v>No</v>
      </c>
      <c r="O698">
        <f t="shared" si="92"/>
        <v>520</v>
      </c>
      <c r="P698">
        <f t="shared" si="93"/>
        <v>1663</v>
      </c>
      <c r="Q698">
        <f t="shared" si="94"/>
        <v>31.27</v>
      </c>
      <c r="R698" t="str">
        <f t="shared" si="97"/>
        <v>Ryanair</v>
      </c>
      <c r="S698">
        <f t="shared" si="95"/>
        <v>16</v>
      </c>
      <c r="T698" t="str">
        <f t="shared" si="96"/>
        <v>RMU</v>
      </c>
      <c r="U698" t="str">
        <f t="shared" si="98"/>
        <v>Other</v>
      </c>
    </row>
    <row r="699" spans="1:21" x14ac:dyDescent="0.35">
      <c r="A699" t="s">
        <v>22</v>
      </c>
      <c r="B699" t="s">
        <v>129</v>
      </c>
      <c r="C699" t="s">
        <v>130</v>
      </c>
      <c r="D699" t="s">
        <v>131</v>
      </c>
      <c r="E699" s="1">
        <v>43614.739583333336</v>
      </c>
      <c r="F699" t="s">
        <v>16</v>
      </c>
      <c r="G699" t="s">
        <v>608</v>
      </c>
      <c r="H699">
        <v>15</v>
      </c>
      <c r="I699" t="s">
        <v>18</v>
      </c>
      <c r="J699" s="2">
        <v>43614</v>
      </c>
      <c r="K699" s="3">
        <v>0.73958333333333337</v>
      </c>
      <c r="L699" s="3">
        <f t="shared" si="90"/>
        <v>0.74305555555555547</v>
      </c>
      <c r="M699" s="3">
        <v>0.75</v>
      </c>
      <c r="N699" t="str">
        <f t="shared" si="91"/>
        <v>No</v>
      </c>
      <c r="O699">
        <f t="shared" si="92"/>
        <v>17</v>
      </c>
      <c r="P699">
        <f t="shared" si="93"/>
        <v>80</v>
      </c>
      <c r="Q699">
        <f t="shared" si="94"/>
        <v>21.25</v>
      </c>
      <c r="R699" t="str">
        <f t="shared" si="97"/>
        <v>Other</v>
      </c>
      <c r="S699">
        <f t="shared" si="95"/>
        <v>96</v>
      </c>
      <c r="T699" t="str">
        <f t="shared" si="96"/>
        <v>Munich</v>
      </c>
      <c r="U699" t="str">
        <f t="shared" si="98"/>
        <v>Munich</v>
      </c>
    </row>
    <row r="700" spans="1:21" x14ac:dyDescent="0.35">
      <c r="A700" t="s">
        <v>12</v>
      </c>
      <c r="B700" t="s">
        <v>126</v>
      </c>
      <c r="C700" t="s">
        <v>14</v>
      </c>
      <c r="D700" t="s">
        <v>127</v>
      </c>
      <c r="E700" s="1">
        <v>43614.739583333336</v>
      </c>
      <c r="F700" t="s">
        <v>16</v>
      </c>
      <c r="G700" t="s">
        <v>608</v>
      </c>
      <c r="H700">
        <v>3</v>
      </c>
      <c r="I700" t="s">
        <v>26</v>
      </c>
      <c r="J700" s="2">
        <v>43614</v>
      </c>
      <c r="K700" s="3">
        <v>0.73958333333333337</v>
      </c>
      <c r="L700" s="3">
        <f t="shared" si="90"/>
        <v>0.74305555555555547</v>
      </c>
      <c r="M700" s="3">
        <v>0.7416666666666667</v>
      </c>
      <c r="N700" t="str">
        <f t="shared" si="91"/>
        <v>No</v>
      </c>
      <c r="O700">
        <f t="shared" si="92"/>
        <v>566</v>
      </c>
      <c r="P700">
        <f t="shared" si="93"/>
        <v>2020</v>
      </c>
      <c r="Q700">
        <f t="shared" si="94"/>
        <v>28.02</v>
      </c>
      <c r="R700" t="str">
        <f t="shared" si="97"/>
        <v>Aer Lingus</v>
      </c>
      <c r="S700">
        <f t="shared" si="95"/>
        <v>51</v>
      </c>
      <c r="T700" t="str">
        <f t="shared" si="96"/>
        <v>Zurich</v>
      </c>
      <c r="U700" t="str">
        <f t="shared" si="98"/>
        <v>Other</v>
      </c>
    </row>
    <row r="701" spans="1:21" x14ac:dyDescent="0.35">
      <c r="A701" t="s">
        <v>22</v>
      </c>
      <c r="B701" t="s">
        <v>142</v>
      </c>
      <c r="C701" t="s">
        <v>615</v>
      </c>
      <c r="D701" t="s">
        <v>616</v>
      </c>
      <c r="E701" s="1">
        <v>43614.739583333336</v>
      </c>
      <c r="F701" t="s">
        <v>16</v>
      </c>
      <c r="G701" t="s">
        <v>608</v>
      </c>
      <c r="H701">
        <v>59</v>
      </c>
      <c r="I701" t="s">
        <v>21</v>
      </c>
      <c r="J701" s="2">
        <v>43614</v>
      </c>
      <c r="K701" s="3">
        <v>0.73958333333333337</v>
      </c>
      <c r="L701" s="3">
        <f t="shared" si="90"/>
        <v>0.74305555555555547</v>
      </c>
      <c r="M701" s="3">
        <v>0.78055555555555556</v>
      </c>
      <c r="N701" t="str">
        <f t="shared" si="91"/>
        <v>Yes</v>
      </c>
      <c r="O701">
        <f t="shared" si="92"/>
        <v>1</v>
      </c>
      <c r="P701">
        <f t="shared" si="93"/>
        <v>5</v>
      </c>
      <c r="Q701">
        <f t="shared" si="94"/>
        <v>20</v>
      </c>
      <c r="R701" t="str">
        <f t="shared" si="97"/>
        <v>Other</v>
      </c>
      <c r="S701">
        <f t="shared" si="95"/>
        <v>67</v>
      </c>
      <c r="T701" t="str">
        <f t="shared" si="96"/>
        <v>Madrid</v>
      </c>
      <c r="U701" t="str">
        <f t="shared" si="98"/>
        <v>Other</v>
      </c>
    </row>
    <row r="702" spans="1:21" x14ac:dyDescent="0.35">
      <c r="A702" t="s">
        <v>22</v>
      </c>
      <c r="B702" t="s">
        <v>44</v>
      </c>
      <c r="C702" t="s">
        <v>28</v>
      </c>
      <c r="D702" t="s">
        <v>272</v>
      </c>
      <c r="E702" s="1">
        <v>43614.743055555555</v>
      </c>
      <c r="F702" t="s">
        <v>16</v>
      </c>
      <c r="G702" t="s">
        <v>608</v>
      </c>
      <c r="H702">
        <v>106</v>
      </c>
      <c r="I702" t="s">
        <v>21</v>
      </c>
      <c r="J702" s="2">
        <v>43614</v>
      </c>
      <c r="K702" s="3">
        <v>0.74305555555555547</v>
      </c>
      <c r="L702" s="3">
        <f t="shared" si="90"/>
        <v>0.74305555555555547</v>
      </c>
      <c r="M702" s="3">
        <v>0.81666666666666676</v>
      </c>
      <c r="N702" t="str">
        <f t="shared" si="91"/>
        <v>Yes</v>
      </c>
      <c r="O702">
        <f t="shared" si="92"/>
        <v>520</v>
      </c>
      <c r="P702">
        <f t="shared" si="93"/>
        <v>1663</v>
      </c>
      <c r="Q702">
        <f t="shared" si="94"/>
        <v>31.27</v>
      </c>
      <c r="R702" t="str">
        <f t="shared" si="97"/>
        <v>Ryanair</v>
      </c>
      <c r="S702">
        <f t="shared" si="95"/>
        <v>83</v>
      </c>
      <c r="T702" t="str">
        <f t="shared" si="96"/>
        <v>Lisbon</v>
      </c>
      <c r="U702" t="str">
        <f t="shared" si="98"/>
        <v>Lisbon</v>
      </c>
    </row>
    <row r="703" spans="1:21" x14ac:dyDescent="0.35">
      <c r="A703" t="s">
        <v>22</v>
      </c>
      <c r="B703" t="s">
        <v>103</v>
      </c>
      <c r="C703" t="s">
        <v>28</v>
      </c>
      <c r="D703" t="s">
        <v>128</v>
      </c>
      <c r="E703" s="1">
        <v>43614.743055555555</v>
      </c>
      <c r="F703" t="s">
        <v>16</v>
      </c>
      <c r="G703" t="s">
        <v>608</v>
      </c>
      <c r="H703">
        <v>38</v>
      </c>
      <c r="I703" t="s">
        <v>21</v>
      </c>
      <c r="J703" s="2">
        <v>43614</v>
      </c>
      <c r="K703" s="3">
        <v>0.74305555555555547</v>
      </c>
      <c r="L703" s="3">
        <f t="shared" si="90"/>
        <v>0.74305555555555547</v>
      </c>
      <c r="M703" s="3">
        <v>0.76944444444444438</v>
      </c>
      <c r="N703" t="str">
        <f t="shared" si="91"/>
        <v>Yes</v>
      </c>
      <c r="O703">
        <f t="shared" si="92"/>
        <v>520</v>
      </c>
      <c r="P703">
        <f t="shared" si="93"/>
        <v>1663</v>
      </c>
      <c r="Q703">
        <f t="shared" si="94"/>
        <v>31.27</v>
      </c>
      <c r="R703" t="str">
        <f t="shared" si="97"/>
        <v>Ryanair</v>
      </c>
      <c r="S703">
        <f t="shared" si="95"/>
        <v>40</v>
      </c>
      <c r="T703" t="str">
        <f t="shared" si="96"/>
        <v>Liverpool</v>
      </c>
      <c r="U703" t="str">
        <f t="shared" si="98"/>
        <v>Other</v>
      </c>
    </row>
    <row r="704" spans="1:21" x14ac:dyDescent="0.35">
      <c r="A704" t="s">
        <v>12</v>
      </c>
      <c r="B704" t="s">
        <v>61</v>
      </c>
      <c r="C704" t="s">
        <v>14</v>
      </c>
      <c r="D704" t="s">
        <v>125</v>
      </c>
      <c r="E704" s="1">
        <v>43614.743055555555</v>
      </c>
      <c r="F704" t="s">
        <v>16</v>
      </c>
      <c r="G704" t="s">
        <v>608</v>
      </c>
      <c r="H704">
        <v>54</v>
      </c>
      <c r="I704" t="s">
        <v>21</v>
      </c>
      <c r="J704" s="2">
        <v>43614</v>
      </c>
      <c r="K704" s="3">
        <v>0.74305555555555547</v>
      </c>
      <c r="L704" s="3">
        <f t="shared" si="90"/>
        <v>0.74305555555555547</v>
      </c>
      <c r="M704" s="3">
        <v>0.78055555555555556</v>
      </c>
      <c r="N704" t="str">
        <f t="shared" si="91"/>
        <v>Yes</v>
      </c>
      <c r="O704">
        <f t="shared" si="92"/>
        <v>566</v>
      </c>
      <c r="P704">
        <f t="shared" si="93"/>
        <v>2020</v>
      </c>
      <c r="Q704">
        <f t="shared" si="94"/>
        <v>28.02</v>
      </c>
      <c r="R704" t="str">
        <f t="shared" si="97"/>
        <v>Aer Lingus</v>
      </c>
      <c r="S704">
        <f t="shared" si="95"/>
        <v>171</v>
      </c>
      <c r="T704" t="str">
        <f t="shared" si="96"/>
        <v>London</v>
      </c>
      <c r="U704" t="str">
        <f t="shared" si="98"/>
        <v>London</v>
      </c>
    </row>
    <row r="705" spans="1:21" x14ac:dyDescent="0.35">
      <c r="A705" t="s">
        <v>22</v>
      </c>
      <c r="B705" t="s">
        <v>54</v>
      </c>
      <c r="C705" t="s">
        <v>130</v>
      </c>
      <c r="D705" t="s">
        <v>133</v>
      </c>
      <c r="E705" s="1">
        <v>43614.746527777781</v>
      </c>
      <c r="F705" t="s">
        <v>16</v>
      </c>
      <c r="G705" t="s">
        <v>608</v>
      </c>
      <c r="H705">
        <v>35</v>
      </c>
      <c r="I705" t="s">
        <v>21</v>
      </c>
      <c r="J705" s="2">
        <v>43614</v>
      </c>
      <c r="K705" s="3">
        <v>0.74652777777777779</v>
      </c>
      <c r="L705" s="3">
        <f t="shared" si="90"/>
        <v>0.75</v>
      </c>
      <c r="M705" s="3">
        <v>0.77083333333333337</v>
      </c>
      <c r="N705" t="str">
        <f t="shared" si="91"/>
        <v>Yes</v>
      </c>
      <c r="O705">
        <f t="shared" si="92"/>
        <v>17</v>
      </c>
      <c r="P705">
        <f t="shared" si="93"/>
        <v>80</v>
      </c>
      <c r="Q705">
        <f t="shared" si="94"/>
        <v>21.25</v>
      </c>
      <c r="R705" t="str">
        <f t="shared" si="97"/>
        <v>Other</v>
      </c>
      <c r="S705">
        <f t="shared" si="95"/>
        <v>101</v>
      </c>
      <c r="T705" t="str">
        <f t="shared" si="96"/>
        <v>Frankfurt</v>
      </c>
      <c r="U705" t="str">
        <f t="shared" si="98"/>
        <v>Frankfurt</v>
      </c>
    </row>
    <row r="706" spans="1:21" x14ac:dyDescent="0.35">
      <c r="A706" t="s">
        <v>12</v>
      </c>
      <c r="B706" t="s">
        <v>134</v>
      </c>
      <c r="C706" t="s">
        <v>14</v>
      </c>
      <c r="D706" t="s">
        <v>135</v>
      </c>
      <c r="E706" s="1">
        <v>43614.746527777781</v>
      </c>
      <c r="F706" t="s">
        <v>16</v>
      </c>
      <c r="G706" t="s">
        <v>608</v>
      </c>
      <c r="H706">
        <v>37</v>
      </c>
      <c r="I706" t="s">
        <v>21</v>
      </c>
      <c r="J706" s="2">
        <v>43614</v>
      </c>
      <c r="K706" s="3">
        <v>0.74652777777777779</v>
      </c>
      <c r="L706" s="3">
        <f t="shared" ref="L706:L769" si="99">MROUND(K706,"0:10")</f>
        <v>0.75</v>
      </c>
      <c r="M706" s="3">
        <v>0.77222222222222225</v>
      </c>
      <c r="N706" t="str">
        <f t="shared" ref="N706:N769" si="100">IF(H706&gt;20, "Yes", "No")</f>
        <v>Yes</v>
      </c>
      <c r="O706">
        <f t="shared" ref="O706:O769" si="101">COUNTIFS($C$2:$C$4851,C706,$N$2:$N$4851,"Yes")</f>
        <v>566</v>
      </c>
      <c r="P706">
        <f t="shared" ref="P706:P769" si="102">COUNTIF($C$2:$C$4851,C706)</f>
        <v>2020</v>
      </c>
      <c r="Q706">
        <f t="shared" ref="Q706:Q769" si="103">ROUND(O706/P706*100,2)</f>
        <v>28.02</v>
      </c>
      <c r="R706" t="str">
        <f t="shared" si="97"/>
        <v>Aer Lingus</v>
      </c>
      <c r="S706">
        <f t="shared" ref="S706:S769" si="104">COUNTIF($B$2:$B$4851,B706)</f>
        <v>57</v>
      </c>
      <c r="T706" t="str">
        <f t="shared" ref="T706:T769" si="105">IF(ISNUMBER(SEARCH("London",B706)), "London", B706)</f>
        <v>Berlin</v>
      </c>
      <c r="U706" t="str">
        <f t="shared" si="98"/>
        <v>Other</v>
      </c>
    </row>
    <row r="707" spans="1:21" x14ac:dyDescent="0.35">
      <c r="A707" t="s">
        <v>12</v>
      </c>
      <c r="B707" t="s">
        <v>101</v>
      </c>
      <c r="C707" t="s">
        <v>14</v>
      </c>
      <c r="D707" t="s">
        <v>141</v>
      </c>
      <c r="E707" s="1">
        <v>43614.75</v>
      </c>
      <c r="F707" t="s">
        <v>16</v>
      </c>
      <c r="G707" t="s">
        <v>608</v>
      </c>
      <c r="H707">
        <v>20</v>
      </c>
      <c r="I707" t="s">
        <v>46</v>
      </c>
      <c r="J707" s="2">
        <v>43614</v>
      </c>
      <c r="K707" s="3">
        <v>0.75</v>
      </c>
      <c r="L707" s="3">
        <f t="shared" si="99"/>
        <v>0.75</v>
      </c>
      <c r="M707" s="3">
        <v>0.76388888888888884</v>
      </c>
      <c r="N707" t="str">
        <f t="shared" si="100"/>
        <v>No</v>
      </c>
      <c r="O707">
        <f t="shared" si="101"/>
        <v>566</v>
      </c>
      <c r="P707">
        <f t="shared" si="102"/>
        <v>2020</v>
      </c>
      <c r="Q707">
        <f t="shared" si="103"/>
        <v>28.02</v>
      </c>
      <c r="R707" t="str">
        <f t="shared" ref="R707:R770" si="106">IF(P707&gt;100, C707, "Other")</f>
        <v>Aer Lingus</v>
      </c>
      <c r="S707">
        <f t="shared" si="104"/>
        <v>158</v>
      </c>
      <c r="T707" t="str">
        <f t="shared" si="105"/>
        <v>Edinburgh</v>
      </c>
      <c r="U707" t="str">
        <f t="shared" ref="U707:U770" si="107">IF(S707&gt;67, T707, "Other")</f>
        <v>Edinburgh</v>
      </c>
    </row>
    <row r="708" spans="1:21" x14ac:dyDescent="0.35">
      <c r="A708" t="s">
        <v>12</v>
      </c>
      <c r="B708" t="s">
        <v>139</v>
      </c>
      <c r="C708" t="s">
        <v>14</v>
      </c>
      <c r="D708" t="s">
        <v>140</v>
      </c>
      <c r="E708" s="1">
        <v>43614.75</v>
      </c>
      <c r="F708" t="s">
        <v>16</v>
      </c>
      <c r="G708" t="s">
        <v>608</v>
      </c>
      <c r="H708">
        <v>4</v>
      </c>
      <c r="I708" t="s">
        <v>26</v>
      </c>
      <c r="J708" s="2">
        <v>43614</v>
      </c>
      <c r="K708" s="3">
        <v>0.75</v>
      </c>
      <c r="L708" s="3">
        <f t="shared" si="99"/>
        <v>0.75</v>
      </c>
      <c r="M708" s="3">
        <v>0.75277777777777777</v>
      </c>
      <c r="N708" t="str">
        <f t="shared" si="100"/>
        <v>No</v>
      </c>
      <c r="O708">
        <f t="shared" si="101"/>
        <v>566</v>
      </c>
      <c r="P708">
        <f t="shared" si="102"/>
        <v>2020</v>
      </c>
      <c r="Q708">
        <f t="shared" si="103"/>
        <v>28.02</v>
      </c>
      <c r="R708" t="str">
        <f t="shared" si="106"/>
        <v>Aer Lingus</v>
      </c>
      <c r="S708">
        <f t="shared" si="104"/>
        <v>154</v>
      </c>
      <c r="T708" t="str">
        <f t="shared" si="105"/>
        <v>London</v>
      </c>
      <c r="U708" t="str">
        <f t="shared" si="107"/>
        <v>London</v>
      </c>
    </row>
    <row r="709" spans="1:21" x14ac:dyDescent="0.35">
      <c r="A709" t="s">
        <v>22</v>
      </c>
      <c r="B709" t="s">
        <v>145</v>
      </c>
      <c r="C709" t="s">
        <v>28</v>
      </c>
      <c r="D709" t="s">
        <v>146</v>
      </c>
      <c r="E709" s="1">
        <v>43614.75</v>
      </c>
      <c r="F709" t="s">
        <v>16</v>
      </c>
      <c r="G709" t="s">
        <v>608</v>
      </c>
      <c r="H709">
        <v>58</v>
      </c>
      <c r="I709" t="s">
        <v>21</v>
      </c>
      <c r="J709" s="2">
        <v>43614</v>
      </c>
      <c r="K709" s="3">
        <v>0.75</v>
      </c>
      <c r="L709" s="3">
        <f t="shared" si="99"/>
        <v>0.75</v>
      </c>
      <c r="M709" s="3">
        <v>0.79027777777777775</v>
      </c>
      <c r="N709" t="str">
        <f t="shared" si="100"/>
        <v>Yes</v>
      </c>
      <c r="O709">
        <f t="shared" si="101"/>
        <v>520</v>
      </c>
      <c r="P709">
        <f t="shared" si="102"/>
        <v>1663</v>
      </c>
      <c r="Q709">
        <f t="shared" si="103"/>
        <v>31.27</v>
      </c>
      <c r="R709" t="str">
        <f t="shared" si="106"/>
        <v>Ryanair</v>
      </c>
      <c r="S709">
        <f t="shared" si="104"/>
        <v>36</v>
      </c>
      <c r="T709" t="str">
        <f t="shared" si="105"/>
        <v>Milan-BGY</v>
      </c>
      <c r="U709" t="str">
        <f t="shared" si="107"/>
        <v>Other</v>
      </c>
    </row>
    <row r="710" spans="1:21" x14ac:dyDescent="0.35">
      <c r="A710" t="s">
        <v>12</v>
      </c>
      <c r="B710" t="s">
        <v>42</v>
      </c>
      <c r="C710" t="s">
        <v>14</v>
      </c>
      <c r="D710" t="s">
        <v>138</v>
      </c>
      <c r="E710" s="1">
        <v>43614.75</v>
      </c>
      <c r="F710" t="s">
        <v>16</v>
      </c>
      <c r="G710" t="s">
        <v>608</v>
      </c>
      <c r="H710">
        <v>23</v>
      </c>
      <c r="I710" t="s">
        <v>46</v>
      </c>
      <c r="J710" s="2">
        <v>43614</v>
      </c>
      <c r="K710" s="3">
        <v>0.75</v>
      </c>
      <c r="L710" s="3">
        <f t="shared" si="99"/>
        <v>0.75</v>
      </c>
      <c r="M710" s="3">
        <v>0.76597222222222217</v>
      </c>
      <c r="N710" t="str">
        <f t="shared" si="100"/>
        <v>Yes</v>
      </c>
      <c r="O710">
        <f t="shared" si="101"/>
        <v>566</v>
      </c>
      <c r="P710">
        <f t="shared" si="102"/>
        <v>2020</v>
      </c>
      <c r="Q710">
        <f t="shared" si="103"/>
        <v>28.02</v>
      </c>
      <c r="R710" t="str">
        <f t="shared" si="106"/>
        <v>Aer Lingus</v>
      </c>
      <c r="S710">
        <f t="shared" si="104"/>
        <v>238</v>
      </c>
      <c r="T710" t="str">
        <f t="shared" si="105"/>
        <v>London</v>
      </c>
      <c r="U710" t="str">
        <f t="shared" si="107"/>
        <v>London</v>
      </c>
    </row>
    <row r="711" spans="1:21" x14ac:dyDescent="0.35">
      <c r="A711" t="s">
        <v>22</v>
      </c>
      <c r="B711" t="s">
        <v>389</v>
      </c>
      <c r="C711" t="s">
        <v>390</v>
      </c>
      <c r="D711" t="s">
        <v>521</v>
      </c>
      <c r="E711" s="1">
        <v>43614.753472222219</v>
      </c>
      <c r="F711" t="s">
        <v>16</v>
      </c>
      <c r="G711" t="s">
        <v>608</v>
      </c>
      <c r="H711">
        <v>26</v>
      </c>
      <c r="I711" t="s">
        <v>46</v>
      </c>
      <c r="J711" s="2">
        <v>43614</v>
      </c>
      <c r="K711" s="3">
        <v>0.75347222222222221</v>
      </c>
      <c r="L711" s="3">
        <f t="shared" si="99"/>
        <v>0.75694444444444442</v>
      </c>
      <c r="M711" s="3">
        <v>0.7715277777777777</v>
      </c>
      <c r="N711" t="str">
        <f t="shared" si="100"/>
        <v>Yes</v>
      </c>
      <c r="O711">
        <f t="shared" si="101"/>
        <v>9</v>
      </c>
      <c r="P711">
        <f t="shared" si="102"/>
        <v>18</v>
      </c>
      <c r="Q711">
        <f t="shared" si="103"/>
        <v>50</v>
      </c>
      <c r="R711" t="str">
        <f t="shared" si="106"/>
        <v>Other</v>
      </c>
      <c r="S711">
        <f t="shared" si="104"/>
        <v>18</v>
      </c>
      <c r="T711" t="str">
        <f t="shared" si="105"/>
        <v>Helsinki</v>
      </c>
      <c r="U711" t="str">
        <f t="shared" si="107"/>
        <v>Other</v>
      </c>
    </row>
    <row r="712" spans="1:21" x14ac:dyDescent="0.35">
      <c r="A712" t="s">
        <v>22</v>
      </c>
      <c r="B712" t="s">
        <v>142</v>
      </c>
      <c r="C712" t="s">
        <v>143</v>
      </c>
      <c r="D712" t="s">
        <v>144</v>
      </c>
      <c r="E712" s="1">
        <v>43614.756944444445</v>
      </c>
      <c r="F712" t="s">
        <v>16</v>
      </c>
      <c r="G712" t="s">
        <v>608</v>
      </c>
      <c r="H712">
        <v>58</v>
      </c>
      <c r="I712" t="s">
        <v>21</v>
      </c>
      <c r="J712" s="2">
        <v>43614</v>
      </c>
      <c r="K712" s="3">
        <v>0.75694444444444453</v>
      </c>
      <c r="L712" s="3">
        <f t="shared" si="99"/>
        <v>0.75694444444444442</v>
      </c>
      <c r="M712" s="3">
        <v>0.79722222222222217</v>
      </c>
      <c r="N712" t="str">
        <f t="shared" si="100"/>
        <v>Yes</v>
      </c>
      <c r="O712">
        <f t="shared" si="101"/>
        <v>4</v>
      </c>
      <c r="P712">
        <f t="shared" si="102"/>
        <v>10</v>
      </c>
      <c r="Q712">
        <f t="shared" si="103"/>
        <v>40</v>
      </c>
      <c r="R712" t="str">
        <f t="shared" si="106"/>
        <v>Other</v>
      </c>
      <c r="S712">
        <f t="shared" si="104"/>
        <v>67</v>
      </c>
      <c r="T712" t="str">
        <f t="shared" si="105"/>
        <v>Madrid</v>
      </c>
      <c r="U712" t="str">
        <f t="shared" si="107"/>
        <v>Other</v>
      </c>
    </row>
    <row r="713" spans="1:21" x14ac:dyDescent="0.35">
      <c r="A713" t="s">
        <v>12</v>
      </c>
      <c r="B713" t="s">
        <v>50</v>
      </c>
      <c r="C713" t="s">
        <v>14</v>
      </c>
      <c r="D713" t="s">
        <v>148</v>
      </c>
      <c r="E713" s="1">
        <v>43614.756944444445</v>
      </c>
      <c r="F713" t="s">
        <v>16</v>
      </c>
      <c r="G713" t="s">
        <v>608</v>
      </c>
      <c r="H713">
        <v>41</v>
      </c>
      <c r="I713" t="s">
        <v>21</v>
      </c>
      <c r="J713" s="2">
        <v>43614</v>
      </c>
      <c r="K713" s="3">
        <v>0.75694444444444453</v>
      </c>
      <c r="L713" s="3">
        <f t="shared" si="99"/>
        <v>0.75694444444444442</v>
      </c>
      <c r="M713" s="3">
        <v>0.78541666666666676</v>
      </c>
      <c r="N713" t="str">
        <f t="shared" si="100"/>
        <v>Yes</v>
      </c>
      <c r="O713">
        <f t="shared" si="101"/>
        <v>566</v>
      </c>
      <c r="P713">
        <f t="shared" si="102"/>
        <v>2020</v>
      </c>
      <c r="Q713">
        <f t="shared" si="103"/>
        <v>28.02</v>
      </c>
      <c r="R713" t="str">
        <f t="shared" si="106"/>
        <v>Aer Lingus</v>
      </c>
      <c r="S713">
        <f t="shared" si="104"/>
        <v>222</v>
      </c>
      <c r="T713" t="str">
        <f t="shared" si="105"/>
        <v>Amsterdam</v>
      </c>
      <c r="U713" t="str">
        <f t="shared" si="107"/>
        <v>Amsterdam</v>
      </c>
    </row>
    <row r="714" spans="1:21" x14ac:dyDescent="0.35">
      <c r="A714" t="s">
        <v>22</v>
      </c>
      <c r="B714" t="s">
        <v>136</v>
      </c>
      <c r="C714" t="s">
        <v>28</v>
      </c>
      <c r="D714" t="s">
        <v>137</v>
      </c>
      <c r="E714" s="1">
        <v>43614.756944444445</v>
      </c>
      <c r="F714" t="s">
        <v>16</v>
      </c>
      <c r="G714" t="s">
        <v>608</v>
      </c>
      <c r="H714">
        <v>44</v>
      </c>
      <c r="I714" t="s">
        <v>21</v>
      </c>
      <c r="J714" s="2">
        <v>43614</v>
      </c>
      <c r="K714" s="3">
        <v>0.75694444444444453</v>
      </c>
      <c r="L714" s="3">
        <f t="shared" si="99"/>
        <v>0.75694444444444442</v>
      </c>
      <c r="M714" s="3">
        <v>0.78749999999999998</v>
      </c>
      <c r="N714" t="str">
        <f t="shared" si="100"/>
        <v>Yes</v>
      </c>
      <c r="O714">
        <f t="shared" si="101"/>
        <v>520</v>
      </c>
      <c r="P714">
        <f t="shared" si="102"/>
        <v>1663</v>
      </c>
      <c r="Q714">
        <f t="shared" si="103"/>
        <v>31.27</v>
      </c>
      <c r="R714" t="str">
        <f t="shared" si="106"/>
        <v>Ryanair</v>
      </c>
      <c r="S714">
        <f t="shared" si="104"/>
        <v>26</v>
      </c>
      <c r="T714" t="str">
        <f t="shared" si="105"/>
        <v>Prague</v>
      </c>
      <c r="U714" t="str">
        <f t="shared" si="107"/>
        <v>Other</v>
      </c>
    </row>
    <row r="715" spans="1:21" x14ac:dyDescent="0.35">
      <c r="A715" t="s">
        <v>22</v>
      </c>
      <c r="B715" t="s">
        <v>57</v>
      </c>
      <c r="C715" t="s">
        <v>28</v>
      </c>
      <c r="D715" t="s">
        <v>132</v>
      </c>
      <c r="E715" s="1">
        <v>43614.756944444445</v>
      </c>
      <c r="F715" t="s">
        <v>16</v>
      </c>
      <c r="G715" t="s">
        <v>608</v>
      </c>
      <c r="H715">
        <v>43</v>
      </c>
      <c r="I715" t="s">
        <v>21</v>
      </c>
      <c r="J715" s="2">
        <v>43614</v>
      </c>
      <c r="K715" s="3">
        <v>0.75694444444444453</v>
      </c>
      <c r="L715" s="3">
        <f t="shared" si="99"/>
        <v>0.75694444444444442</v>
      </c>
      <c r="M715" s="3">
        <v>0.78680555555555554</v>
      </c>
      <c r="N715" t="str">
        <f t="shared" si="100"/>
        <v>Yes</v>
      </c>
      <c r="O715">
        <f t="shared" si="101"/>
        <v>520</v>
      </c>
      <c r="P715">
        <f t="shared" si="102"/>
        <v>1663</v>
      </c>
      <c r="Q715">
        <f t="shared" si="103"/>
        <v>31.27</v>
      </c>
      <c r="R715" t="str">
        <f t="shared" si="106"/>
        <v>Ryanair</v>
      </c>
      <c r="S715">
        <f t="shared" si="104"/>
        <v>98</v>
      </c>
      <c r="T715" t="str">
        <f t="shared" si="105"/>
        <v>Malaga</v>
      </c>
      <c r="U715" t="str">
        <f t="shared" si="107"/>
        <v>Malaga</v>
      </c>
    </row>
    <row r="716" spans="1:21" x14ac:dyDescent="0.35">
      <c r="A716" t="s">
        <v>22</v>
      </c>
      <c r="B716" t="s">
        <v>546</v>
      </c>
      <c r="C716" t="s">
        <v>28</v>
      </c>
      <c r="D716" t="s">
        <v>547</v>
      </c>
      <c r="E716" s="1">
        <v>43614.756944444445</v>
      </c>
      <c r="F716" t="s">
        <v>16</v>
      </c>
      <c r="G716" t="s">
        <v>608</v>
      </c>
      <c r="H716">
        <v>22</v>
      </c>
      <c r="I716" t="s">
        <v>46</v>
      </c>
      <c r="J716" s="2">
        <v>43614</v>
      </c>
      <c r="K716" s="3">
        <v>0.75694444444444453</v>
      </c>
      <c r="L716" s="3">
        <f t="shared" si="99"/>
        <v>0.75694444444444442</v>
      </c>
      <c r="M716" s="3">
        <v>0.77222222222222225</v>
      </c>
      <c r="N716" t="str">
        <f t="shared" si="100"/>
        <v>Yes</v>
      </c>
      <c r="O716">
        <f t="shared" si="101"/>
        <v>520</v>
      </c>
      <c r="P716">
        <f t="shared" si="102"/>
        <v>1663</v>
      </c>
      <c r="Q716">
        <f t="shared" si="103"/>
        <v>31.27</v>
      </c>
      <c r="R716" t="str">
        <f t="shared" si="106"/>
        <v>Ryanair</v>
      </c>
      <c r="S716">
        <f t="shared" si="104"/>
        <v>11</v>
      </c>
      <c r="T716" t="str">
        <f t="shared" si="105"/>
        <v>Stuttgart</v>
      </c>
      <c r="U716" t="str">
        <f t="shared" si="107"/>
        <v>Other</v>
      </c>
    </row>
    <row r="717" spans="1:21" x14ac:dyDescent="0.35">
      <c r="A717" t="s">
        <v>12</v>
      </c>
      <c r="B717" t="s">
        <v>153</v>
      </c>
      <c r="C717" t="s">
        <v>14</v>
      </c>
      <c r="D717" t="s">
        <v>154</v>
      </c>
      <c r="E717" s="1">
        <v>43614.763888888891</v>
      </c>
      <c r="F717" t="s">
        <v>16</v>
      </c>
      <c r="G717" t="s">
        <v>608</v>
      </c>
      <c r="H717">
        <v>25</v>
      </c>
      <c r="I717" t="s">
        <v>46</v>
      </c>
      <c r="J717" s="2">
        <v>43614</v>
      </c>
      <c r="K717" s="3">
        <v>0.76388888888888884</v>
      </c>
      <c r="L717" s="3">
        <f t="shared" si="99"/>
        <v>0.76388888888888884</v>
      </c>
      <c r="M717" s="3">
        <v>0.78125</v>
      </c>
      <c r="N717" t="str">
        <f t="shared" si="100"/>
        <v>Yes</v>
      </c>
      <c r="O717">
        <f t="shared" si="101"/>
        <v>566</v>
      </c>
      <c r="P717">
        <f t="shared" si="102"/>
        <v>2020</v>
      </c>
      <c r="Q717">
        <f t="shared" si="103"/>
        <v>28.02</v>
      </c>
      <c r="R717" t="str">
        <f t="shared" si="106"/>
        <v>Aer Lingus</v>
      </c>
      <c r="S717">
        <f t="shared" si="104"/>
        <v>31</v>
      </c>
      <c r="T717" t="str">
        <f t="shared" si="105"/>
        <v>Milan</v>
      </c>
      <c r="U717" t="str">
        <f t="shared" si="107"/>
        <v>Other</v>
      </c>
    </row>
    <row r="718" spans="1:21" x14ac:dyDescent="0.35">
      <c r="A718" t="s">
        <v>22</v>
      </c>
      <c r="B718" t="s">
        <v>409</v>
      </c>
      <c r="C718" t="s">
        <v>28</v>
      </c>
      <c r="D718" t="s">
        <v>412</v>
      </c>
      <c r="E718" s="1">
        <v>43614.711805555555</v>
      </c>
      <c r="F718" t="s">
        <v>16</v>
      </c>
      <c r="G718" t="s">
        <v>608</v>
      </c>
      <c r="H718">
        <v>3</v>
      </c>
      <c r="I718" t="s">
        <v>26</v>
      </c>
      <c r="J718" s="2">
        <v>43614</v>
      </c>
      <c r="K718" s="3">
        <v>0.71180555555555547</v>
      </c>
      <c r="L718" s="3">
        <f t="shared" si="99"/>
        <v>0.71527777777777779</v>
      </c>
      <c r="M718" s="3">
        <v>0.71388888888888891</v>
      </c>
      <c r="N718" t="str">
        <f t="shared" si="100"/>
        <v>No</v>
      </c>
      <c r="O718">
        <f t="shared" si="101"/>
        <v>520</v>
      </c>
      <c r="P718">
        <f t="shared" si="102"/>
        <v>1663</v>
      </c>
      <c r="Q718">
        <f t="shared" si="103"/>
        <v>31.27</v>
      </c>
      <c r="R718" t="str">
        <f t="shared" si="106"/>
        <v>Ryanair</v>
      </c>
      <c r="S718">
        <f t="shared" si="104"/>
        <v>25</v>
      </c>
      <c r="T718" t="str">
        <f t="shared" si="105"/>
        <v>Riga</v>
      </c>
      <c r="U718" t="str">
        <f t="shared" si="107"/>
        <v>Other</v>
      </c>
    </row>
    <row r="719" spans="1:21" x14ac:dyDescent="0.35">
      <c r="A719" t="s">
        <v>22</v>
      </c>
      <c r="B719" t="s">
        <v>32</v>
      </c>
      <c r="C719" t="s">
        <v>28</v>
      </c>
      <c r="D719" t="s">
        <v>184</v>
      </c>
      <c r="E719" s="1">
        <v>43614.715277777781</v>
      </c>
      <c r="F719" t="s">
        <v>16</v>
      </c>
      <c r="G719" t="s">
        <v>608</v>
      </c>
      <c r="H719">
        <v>87</v>
      </c>
      <c r="I719" t="s">
        <v>21</v>
      </c>
      <c r="J719" s="2">
        <v>43614</v>
      </c>
      <c r="K719" s="3">
        <v>0.71527777777777779</v>
      </c>
      <c r="L719" s="3">
        <f t="shared" si="99"/>
        <v>0.71527777777777779</v>
      </c>
      <c r="M719" s="3">
        <v>0.77569444444444446</v>
      </c>
      <c r="N719" t="str">
        <f t="shared" si="100"/>
        <v>Yes</v>
      </c>
      <c r="O719">
        <f t="shared" si="101"/>
        <v>520</v>
      </c>
      <c r="P719">
        <f t="shared" si="102"/>
        <v>1663</v>
      </c>
      <c r="Q719">
        <f t="shared" si="103"/>
        <v>31.27</v>
      </c>
      <c r="R719" t="str">
        <f t="shared" si="106"/>
        <v>Ryanair</v>
      </c>
      <c r="S719">
        <f t="shared" si="104"/>
        <v>78</v>
      </c>
      <c r="T719" t="str">
        <f t="shared" si="105"/>
        <v>Barcelona</v>
      </c>
      <c r="U719" t="str">
        <f t="shared" si="107"/>
        <v>Barcelona</v>
      </c>
    </row>
    <row r="720" spans="1:21" x14ac:dyDescent="0.35">
      <c r="A720" t="s">
        <v>22</v>
      </c>
      <c r="B720" t="s">
        <v>617</v>
      </c>
      <c r="C720" t="s">
        <v>28</v>
      </c>
      <c r="D720" t="s">
        <v>618</v>
      </c>
      <c r="E720" s="1">
        <v>43614.715277777781</v>
      </c>
      <c r="F720" t="s">
        <v>16</v>
      </c>
      <c r="G720" t="s">
        <v>608</v>
      </c>
      <c r="H720">
        <v>15</v>
      </c>
      <c r="I720" t="s">
        <v>18</v>
      </c>
      <c r="J720" s="2">
        <v>43614</v>
      </c>
      <c r="K720" s="3">
        <v>0.71527777777777779</v>
      </c>
      <c r="L720" s="3">
        <f t="shared" si="99"/>
        <v>0.71527777777777779</v>
      </c>
      <c r="M720" s="3">
        <v>0.72569444444444453</v>
      </c>
      <c r="N720" t="str">
        <f t="shared" si="100"/>
        <v>No</v>
      </c>
      <c r="O720">
        <f t="shared" si="101"/>
        <v>520</v>
      </c>
      <c r="P720">
        <f t="shared" si="102"/>
        <v>1663</v>
      </c>
      <c r="Q720">
        <f t="shared" si="103"/>
        <v>31.27</v>
      </c>
      <c r="R720" t="str">
        <f t="shared" si="106"/>
        <v>Ryanair</v>
      </c>
      <c r="S720">
        <f t="shared" si="104"/>
        <v>6</v>
      </c>
      <c r="T720" t="str">
        <f t="shared" si="105"/>
        <v>Kaunas</v>
      </c>
      <c r="U720" t="str">
        <f t="shared" si="107"/>
        <v>Other</v>
      </c>
    </row>
    <row r="721" spans="1:21" x14ac:dyDescent="0.35">
      <c r="A721" t="s">
        <v>22</v>
      </c>
      <c r="B721" t="s">
        <v>129</v>
      </c>
      <c r="C721" t="s">
        <v>28</v>
      </c>
      <c r="D721" t="s">
        <v>174</v>
      </c>
      <c r="E721" s="1">
        <v>43614.71875</v>
      </c>
      <c r="F721" t="s">
        <v>16</v>
      </c>
      <c r="G721" t="s">
        <v>608</v>
      </c>
      <c r="H721">
        <v>65</v>
      </c>
      <c r="I721" t="s">
        <v>21</v>
      </c>
      <c r="J721" s="2">
        <v>43614</v>
      </c>
      <c r="K721" s="3">
        <v>0.71875</v>
      </c>
      <c r="L721" s="3">
        <f t="shared" si="99"/>
        <v>0.72222222222222221</v>
      </c>
      <c r="M721" s="3">
        <v>0.76388888888888884</v>
      </c>
      <c r="N721" t="str">
        <f t="shared" si="100"/>
        <v>Yes</v>
      </c>
      <c r="O721">
        <f t="shared" si="101"/>
        <v>520</v>
      </c>
      <c r="P721">
        <f t="shared" si="102"/>
        <v>1663</v>
      </c>
      <c r="Q721">
        <f t="shared" si="103"/>
        <v>31.27</v>
      </c>
      <c r="R721" t="str">
        <f t="shared" si="106"/>
        <v>Ryanair</v>
      </c>
      <c r="S721">
        <f t="shared" si="104"/>
        <v>96</v>
      </c>
      <c r="T721" t="str">
        <f t="shared" si="105"/>
        <v>Munich</v>
      </c>
      <c r="U721" t="str">
        <f t="shared" si="107"/>
        <v>Munich</v>
      </c>
    </row>
    <row r="722" spans="1:21" x14ac:dyDescent="0.35">
      <c r="A722" t="s">
        <v>22</v>
      </c>
      <c r="B722" t="s">
        <v>187</v>
      </c>
      <c r="C722" t="s">
        <v>28</v>
      </c>
      <c r="D722" t="s">
        <v>188</v>
      </c>
      <c r="E722" s="1">
        <v>43614.71875</v>
      </c>
      <c r="F722" t="s">
        <v>16</v>
      </c>
      <c r="G722" t="s">
        <v>608</v>
      </c>
      <c r="H722">
        <v>40</v>
      </c>
      <c r="I722" t="s">
        <v>21</v>
      </c>
      <c r="J722" s="2">
        <v>43614</v>
      </c>
      <c r="K722" s="3">
        <v>0.71875</v>
      </c>
      <c r="L722" s="3">
        <f t="shared" si="99"/>
        <v>0.72222222222222221</v>
      </c>
      <c r="M722" s="3">
        <v>0.74652777777777779</v>
      </c>
      <c r="N722" t="str">
        <f t="shared" si="100"/>
        <v>Yes</v>
      </c>
      <c r="O722">
        <f t="shared" si="101"/>
        <v>520</v>
      </c>
      <c r="P722">
        <f t="shared" si="102"/>
        <v>1663</v>
      </c>
      <c r="Q722">
        <f t="shared" si="103"/>
        <v>31.27</v>
      </c>
      <c r="R722" t="str">
        <f t="shared" si="106"/>
        <v>Ryanair</v>
      </c>
      <c r="S722">
        <f t="shared" si="104"/>
        <v>30</v>
      </c>
      <c r="T722" t="str">
        <f t="shared" si="105"/>
        <v>Budapest</v>
      </c>
      <c r="U722" t="str">
        <f t="shared" si="107"/>
        <v>Other</v>
      </c>
    </row>
    <row r="723" spans="1:21" x14ac:dyDescent="0.35">
      <c r="A723" t="s">
        <v>12</v>
      </c>
      <c r="B723" t="s">
        <v>82</v>
      </c>
      <c r="C723" t="s">
        <v>14</v>
      </c>
      <c r="D723" t="s">
        <v>619</v>
      </c>
      <c r="E723" s="1">
        <v>43614.71875</v>
      </c>
      <c r="F723" t="s">
        <v>16</v>
      </c>
      <c r="G723" t="s">
        <v>608</v>
      </c>
      <c r="H723">
        <v>9</v>
      </c>
      <c r="I723" t="s">
        <v>26</v>
      </c>
      <c r="J723" s="2">
        <v>43614</v>
      </c>
      <c r="K723" s="3">
        <v>0.71875</v>
      </c>
      <c r="L723" s="3">
        <f t="shared" si="99"/>
        <v>0.72222222222222221</v>
      </c>
      <c r="M723" s="3">
        <v>0.72499999999999998</v>
      </c>
      <c r="N723" t="str">
        <f t="shared" si="100"/>
        <v>No</v>
      </c>
      <c r="O723">
        <f t="shared" si="101"/>
        <v>566</v>
      </c>
      <c r="P723">
        <f t="shared" si="102"/>
        <v>2020</v>
      </c>
      <c r="Q723">
        <f t="shared" si="103"/>
        <v>28.02</v>
      </c>
      <c r="R723" t="str">
        <f t="shared" si="106"/>
        <v>Aer Lingus</v>
      </c>
      <c r="S723">
        <f t="shared" si="104"/>
        <v>97</v>
      </c>
      <c r="T723" t="str">
        <f t="shared" si="105"/>
        <v>Faro</v>
      </c>
      <c r="U723" t="str">
        <f t="shared" si="107"/>
        <v>Faro</v>
      </c>
    </row>
    <row r="724" spans="1:21" x14ac:dyDescent="0.35">
      <c r="A724" t="s">
        <v>22</v>
      </c>
      <c r="B724" t="s">
        <v>50</v>
      </c>
      <c r="C724" t="s">
        <v>96</v>
      </c>
      <c r="D724" t="s">
        <v>514</v>
      </c>
      <c r="E724" s="1">
        <v>43614.722222222219</v>
      </c>
      <c r="F724" t="s">
        <v>16</v>
      </c>
      <c r="G724" t="s">
        <v>608</v>
      </c>
      <c r="H724">
        <v>15</v>
      </c>
      <c r="I724" t="s">
        <v>18</v>
      </c>
      <c r="J724" s="2">
        <v>43614</v>
      </c>
      <c r="K724" s="3">
        <v>0.72222222222222221</v>
      </c>
      <c r="L724" s="3">
        <f t="shared" si="99"/>
        <v>0.72222222222222221</v>
      </c>
      <c r="M724" s="3">
        <v>0.73263888888888884</v>
      </c>
      <c r="N724" t="str">
        <f t="shared" si="100"/>
        <v>No</v>
      </c>
      <c r="O724">
        <f t="shared" si="101"/>
        <v>50</v>
      </c>
      <c r="P724">
        <f t="shared" si="102"/>
        <v>97</v>
      </c>
      <c r="Q724">
        <f t="shared" si="103"/>
        <v>51.55</v>
      </c>
      <c r="R724" t="str">
        <f t="shared" si="106"/>
        <v>Other</v>
      </c>
      <c r="S724">
        <f t="shared" si="104"/>
        <v>222</v>
      </c>
      <c r="T724" t="str">
        <f t="shared" si="105"/>
        <v>Amsterdam</v>
      </c>
      <c r="U724" t="str">
        <f t="shared" si="107"/>
        <v>Amsterdam</v>
      </c>
    </row>
    <row r="725" spans="1:21" x14ac:dyDescent="0.35">
      <c r="A725" t="s">
        <v>12</v>
      </c>
      <c r="B725" t="s">
        <v>23</v>
      </c>
      <c r="C725" t="s">
        <v>14</v>
      </c>
      <c r="D725" t="s">
        <v>337</v>
      </c>
      <c r="E725" s="1">
        <v>43614.510416666664</v>
      </c>
      <c r="F725" t="s">
        <v>16</v>
      </c>
      <c r="G725" t="s">
        <v>608</v>
      </c>
      <c r="H725">
        <v>114</v>
      </c>
      <c r="I725" t="s">
        <v>21</v>
      </c>
      <c r="J725" s="2">
        <v>43614</v>
      </c>
      <c r="K725" s="3">
        <v>0.51041666666666663</v>
      </c>
      <c r="L725" s="3">
        <f t="shared" si="99"/>
        <v>0.51388888888888884</v>
      </c>
      <c r="M725" s="3">
        <v>0.58958333333333335</v>
      </c>
      <c r="N725" t="str">
        <f t="shared" si="100"/>
        <v>Yes</v>
      </c>
      <c r="O725">
        <f t="shared" si="101"/>
        <v>566</v>
      </c>
      <c r="P725">
        <f t="shared" si="102"/>
        <v>2020</v>
      </c>
      <c r="Q725">
        <f t="shared" si="103"/>
        <v>28.02</v>
      </c>
      <c r="R725" t="str">
        <f t="shared" si="106"/>
        <v>Aer Lingus</v>
      </c>
      <c r="S725">
        <f t="shared" si="104"/>
        <v>31</v>
      </c>
      <c r="T725" t="str">
        <f t="shared" si="105"/>
        <v>Vienna</v>
      </c>
      <c r="U725" t="str">
        <f t="shared" si="107"/>
        <v>Other</v>
      </c>
    </row>
    <row r="726" spans="1:21" x14ac:dyDescent="0.35">
      <c r="A726" t="s">
        <v>12</v>
      </c>
      <c r="B726" t="s">
        <v>335</v>
      </c>
      <c r="C726" t="s">
        <v>14</v>
      </c>
      <c r="D726" t="s">
        <v>336</v>
      </c>
      <c r="E726" s="1">
        <v>43614.510416666664</v>
      </c>
      <c r="F726" t="s">
        <v>16</v>
      </c>
      <c r="G726" t="s">
        <v>608</v>
      </c>
      <c r="H726">
        <v>24</v>
      </c>
      <c r="I726" t="s">
        <v>46</v>
      </c>
      <c r="J726" s="2">
        <v>43614</v>
      </c>
      <c r="K726" s="3">
        <v>0.51041666666666663</v>
      </c>
      <c r="L726" s="3">
        <f t="shared" si="99"/>
        <v>0.51388888888888884</v>
      </c>
      <c r="M726" s="3">
        <v>0.52708333333333335</v>
      </c>
      <c r="N726" t="str">
        <f t="shared" si="100"/>
        <v>Yes</v>
      </c>
      <c r="O726">
        <f t="shared" si="101"/>
        <v>566</v>
      </c>
      <c r="P726">
        <f t="shared" si="102"/>
        <v>2020</v>
      </c>
      <c r="Q726">
        <f t="shared" si="103"/>
        <v>28.02</v>
      </c>
      <c r="R726" t="str">
        <f t="shared" si="106"/>
        <v>Aer Lingus</v>
      </c>
      <c r="S726">
        <f t="shared" si="104"/>
        <v>8</v>
      </c>
      <c r="T726" t="str">
        <f t="shared" si="105"/>
        <v>Marseille</v>
      </c>
      <c r="U726" t="str">
        <f t="shared" si="107"/>
        <v>Other</v>
      </c>
    </row>
    <row r="727" spans="1:21" x14ac:dyDescent="0.35">
      <c r="A727" t="s">
        <v>22</v>
      </c>
      <c r="B727" t="s">
        <v>119</v>
      </c>
      <c r="C727" t="s">
        <v>276</v>
      </c>
      <c r="D727" t="s">
        <v>277</v>
      </c>
      <c r="E727" s="1">
        <v>43614.513888888891</v>
      </c>
      <c r="F727" t="s">
        <v>16</v>
      </c>
      <c r="G727" t="s">
        <v>608</v>
      </c>
      <c r="H727">
        <v>6</v>
      </c>
      <c r="I727" t="s">
        <v>26</v>
      </c>
      <c r="J727" s="2">
        <v>43614</v>
      </c>
      <c r="K727" s="3">
        <v>0.51388888888888895</v>
      </c>
      <c r="L727" s="3">
        <f t="shared" si="99"/>
        <v>0.51388888888888884</v>
      </c>
      <c r="M727" s="3">
        <v>0.5180555555555556</v>
      </c>
      <c r="N727" t="str">
        <f t="shared" si="100"/>
        <v>No</v>
      </c>
      <c r="O727">
        <f t="shared" si="101"/>
        <v>5</v>
      </c>
      <c r="P727">
        <f t="shared" si="102"/>
        <v>23</v>
      </c>
      <c r="Q727">
        <f t="shared" si="103"/>
        <v>21.74</v>
      </c>
      <c r="R727" t="str">
        <f t="shared" si="106"/>
        <v>Other</v>
      </c>
      <c r="S727">
        <f t="shared" si="104"/>
        <v>43</v>
      </c>
      <c r="T727" t="str">
        <f t="shared" si="105"/>
        <v>Dusseldorf</v>
      </c>
      <c r="U727" t="str">
        <f t="shared" si="107"/>
        <v>Other</v>
      </c>
    </row>
    <row r="728" spans="1:21" x14ac:dyDescent="0.35">
      <c r="A728" t="s">
        <v>12</v>
      </c>
      <c r="B728" t="s">
        <v>278</v>
      </c>
      <c r="C728" t="s">
        <v>279</v>
      </c>
      <c r="D728" t="s">
        <v>280</v>
      </c>
      <c r="E728" s="1">
        <v>43614.513888888891</v>
      </c>
      <c r="F728" t="s">
        <v>16</v>
      </c>
      <c r="G728" t="s">
        <v>608</v>
      </c>
      <c r="H728">
        <v>2</v>
      </c>
      <c r="I728" t="s">
        <v>26</v>
      </c>
      <c r="J728" s="2">
        <v>43614</v>
      </c>
      <c r="K728" s="3">
        <v>0.51388888888888895</v>
      </c>
      <c r="L728" s="3">
        <f t="shared" si="99"/>
        <v>0.51388888888888884</v>
      </c>
      <c r="M728" s="3">
        <v>0.51527777777777783</v>
      </c>
      <c r="N728" t="str">
        <f t="shared" si="100"/>
        <v>No</v>
      </c>
      <c r="O728">
        <f t="shared" si="101"/>
        <v>17</v>
      </c>
      <c r="P728">
        <f t="shared" si="102"/>
        <v>43</v>
      </c>
      <c r="Q728">
        <f t="shared" si="103"/>
        <v>39.53</v>
      </c>
      <c r="R728" t="str">
        <f t="shared" si="106"/>
        <v>Other</v>
      </c>
      <c r="S728">
        <f t="shared" si="104"/>
        <v>17</v>
      </c>
      <c r="T728" t="str">
        <f t="shared" si="105"/>
        <v>Atlanta</v>
      </c>
      <c r="U728" t="str">
        <f t="shared" si="107"/>
        <v>Other</v>
      </c>
    </row>
    <row r="729" spans="1:21" x14ac:dyDescent="0.35">
      <c r="A729" t="s">
        <v>12</v>
      </c>
      <c r="B729" t="s">
        <v>209</v>
      </c>
      <c r="C729" t="s">
        <v>268</v>
      </c>
      <c r="D729" t="s">
        <v>281</v>
      </c>
      <c r="E729" s="1">
        <v>43614.517361111109</v>
      </c>
      <c r="F729" t="s">
        <v>16</v>
      </c>
      <c r="G729" t="s">
        <v>608</v>
      </c>
      <c r="H729">
        <v>10</v>
      </c>
      <c r="I729" t="s">
        <v>18</v>
      </c>
      <c r="J729" s="2">
        <v>43614</v>
      </c>
      <c r="K729" s="3">
        <v>0.51736111111111105</v>
      </c>
      <c r="L729" s="3">
        <f t="shared" si="99"/>
        <v>0.52083333333333326</v>
      </c>
      <c r="M729" s="3">
        <v>0.52430555555555558</v>
      </c>
      <c r="N729" t="str">
        <f t="shared" si="100"/>
        <v>No</v>
      </c>
      <c r="O729">
        <f t="shared" si="101"/>
        <v>18</v>
      </c>
      <c r="P729">
        <f t="shared" si="102"/>
        <v>44</v>
      </c>
      <c r="Q729">
        <f t="shared" si="103"/>
        <v>40.909999999999997</v>
      </c>
      <c r="R729" t="str">
        <f t="shared" si="106"/>
        <v>Other</v>
      </c>
      <c r="S729">
        <f t="shared" si="104"/>
        <v>62</v>
      </c>
      <c r="T729" t="str">
        <f t="shared" si="105"/>
        <v>Chicago</v>
      </c>
      <c r="U729" t="str">
        <f t="shared" si="107"/>
        <v>Other</v>
      </c>
    </row>
    <row r="730" spans="1:21" x14ac:dyDescent="0.35">
      <c r="A730" t="s">
        <v>22</v>
      </c>
      <c r="B730" t="s">
        <v>254</v>
      </c>
      <c r="C730" t="s">
        <v>286</v>
      </c>
      <c r="D730" t="s">
        <v>287</v>
      </c>
      <c r="E730" s="1">
        <v>43614.517361111109</v>
      </c>
      <c r="F730" t="s">
        <v>16</v>
      </c>
      <c r="G730" t="s">
        <v>608</v>
      </c>
      <c r="H730">
        <v>106</v>
      </c>
      <c r="I730" t="s">
        <v>21</v>
      </c>
      <c r="J730" s="2">
        <v>43614</v>
      </c>
      <c r="K730" s="3">
        <v>0.51736111111111105</v>
      </c>
      <c r="L730" s="3">
        <f t="shared" si="99"/>
        <v>0.52083333333333326</v>
      </c>
      <c r="M730" s="3">
        <v>0.59097222222222223</v>
      </c>
      <c r="N730" t="str">
        <f t="shared" si="100"/>
        <v>Yes</v>
      </c>
      <c r="O730">
        <f t="shared" si="101"/>
        <v>10</v>
      </c>
      <c r="P730">
        <f t="shared" si="102"/>
        <v>22</v>
      </c>
      <c r="Q730">
        <f t="shared" si="103"/>
        <v>45.45</v>
      </c>
      <c r="R730" t="str">
        <f t="shared" si="106"/>
        <v>Other</v>
      </c>
      <c r="S730">
        <f t="shared" si="104"/>
        <v>37</v>
      </c>
      <c r="T730" t="str">
        <f t="shared" si="105"/>
        <v>Toronto YYZ</v>
      </c>
      <c r="U730" t="str">
        <f t="shared" si="107"/>
        <v>Other</v>
      </c>
    </row>
    <row r="731" spans="1:21" x14ac:dyDescent="0.35">
      <c r="A731" t="s">
        <v>12</v>
      </c>
      <c r="B731" t="s">
        <v>320</v>
      </c>
      <c r="C731" t="s">
        <v>91</v>
      </c>
      <c r="D731" t="s">
        <v>384</v>
      </c>
      <c r="E731" s="1">
        <v>43614.517361111109</v>
      </c>
      <c r="F731" t="s">
        <v>16</v>
      </c>
      <c r="G731" t="s">
        <v>608</v>
      </c>
      <c r="H731">
        <v>14</v>
      </c>
      <c r="I731" t="s">
        <v>18</v>
      </c>
      <c r="J731" s="2">
        <v>43614</v>
      </c>
      <c r="K731" s="3">
        <v>0.51736111111111105</v>
      </c>
      <c r="L731" s="3">
        <f t="shared" si="99"/>
        <v>0.52083333333333326</v>
      </c>
      <c r="M731" s="3">
        <v>0.52708333333333335</v>
      </c>
      <c r="N731" t="str">
        <f t="shared" si="100"/>
        <v>No</v>
      </c>
      <c r="O731">
        <f t="shared" si="101"/>
        <v>18</v>
      </c>
      <c r="P731">
        <f t="shared" si="102"/>
        <v>61</v>
      </c>
      <c r="Q731">
        <f t="shared" si="103"/>
        <v>29.51</v>
      </c>
      <c r="R731" t="str">
        <f t="shared" si="106"/>
        <v>Other</v>
      </c>
      <c r="S731">
        <f t="shared" si="104"/>
        <v>37</v>
      </c>
      <c r="T731" t="str">
        <f t="shared" si="105"/>
        <v>Copenhagen</v>
      </c>
      <c r="U731" t="str">
        <f t="shared" si="107"/>
        <v>Other</v>
      </c>
    </row>
    <row r="732" spans="1:21" x14ac:dyDescent="0.35">
      <c r="A732" t="s">
        <v>12</v>
      </c>
      <c r="B732" t="s">
        <v>284</v>
      </c>
      <c r="C732" t="s">
        <v>14</v>
      </c>
      <c r="D732" t="s">
        <v>285</v>
      </c>
      <c r="E732" s="1">
        <v>43614.517361111109</v>
      </c>
      <c r="F732" t="s">
        <v>16</v>
      </c>
      <c r="G732" t="s">
        <v>608</v>
      </c>
      <c r="H732">
        <v>1</v>
      </c>
      <c r="I732" t="s">
        <v>26</v>
      </c>
      <c r="J732" s="2">
        <v>43614</v>
      </c>
      <c r="K732" s="3">
        <v>0.51736111111111105</v>
      </c>
      <c r="L732" s="3">
        <f t="shared" si="99"/>
        <v>0.52083333333333326</v>
      </c>
      <c r="M732" s="3">
        <v>0.5180555555555556</v>
      </c>
      <c r="N732" t="str">
        <f t="shared" si="100"/>
        <v>No</v>
      </c>
      <c r="O732">
        <f t="shared" si="101"/>
        <v>566</v>
      </c>
      <c r="P732">
        <f t="shared" si="102"/>
        <v>2020</v>
      </c>
      <c r="Q732">
        <f t="shared" si="103"/>
        <v>28.02</v>
      </c>
      <c r="R732" t="str">
        <f t="shared" si="106"/>
        <v>Aer Lingus</v>
      </c>
      <c r="S732">
        <f t="shared" si="104"/>
        <v>17</v>
      </c>
      <c r="T732" t="str">
        <f t="shared" si="105"/>
        <v>Nantes</v>
      </c>
      <c r="U732" t="str">
        <f t="shared" si="107"/>
        <v>Other</v>
      </c>
    </row>
    <row r="733" spans="1:21" x14ac:dyDescent="0.35">
      <c r="A733" t="s">
        <v>22</v>
      </c>
      <c r="B733" t="s">
        <v>101</v>
      </c>
      <c r="C733" t="s">
        <v>28</v>
      </c>
      <c r="D733" t="s">
        <v>292</v>
      </c>
      <c r="E733" s="1">
        <v>43614.524305555555</v>
      </c>
      <c r="F733" t="s">
        <v>16</v>
      </c>
      <c r="G733" t="s">
        <v>608</v>
      </c>
      <c r="H733">
        <v>39</v>
      </c>
      <c r="I733" t="s">
        <v>21</v>
      </c>
      <c r="J733" s="2">
        <v>43614</v>
      </c>
      <c r="K733" s="3">
        <v>0.52430555555555558</v>
      </c>
      <c r="L733" s="3">
        <f t="shared" si="99"/>
        <v>0.52777777777777779</v>
      </c>
      <c r="M733" s="3">
        <v>0.55138888888888882</v>
      </c>
      <c r="N733" t="str">
        <f t="shared" si="100"/>
        <v>Yes</v>
      </c>
      <c r="O733">
        <f t="shared" si="101"/>
        <v>520</v>
      </c>
      <c r="P733">
        <f t="shared" si="102"/>
        <v>1663</v>
      </c>
      <c r="Q733">
        <f t="shared" si="103"/>
        <v>31.27</v>
      </c>
      <c r="R733" t="str">
        <f t="shared" si="106"/>
        <v>Ryanair</v>
      </c>
      <c r="S733">
        <f t="shared" si="104"/>
        <v>158</v>
      </c>
      <c r="T733" t="str">
        <f t="shared" si="105"/>
        <v>Edinburgh</v>
      </c>
      <c r="U733" t="str">
        <f t="shared" si="107"/>
        <v>Edinburgh</v>
      </c>
    </row>
    <row r="734" spans="1:21" x14ac:dyDescent="0.35">
      <c r="A734" t="s">
        <v>22</v>
      </c>
      <c r="B734" t="s">
        <v>294</v>
      </c>
      <c r="C734" t="s">
        <v>295</v>
      </c>
      <c r="D734" t="s">
        <v>296</v>
      </c>
      <c r="E734" s="1">
        <v>43614.524305555555</v>
      </c>
      <c r="F734" t="s">
        <v>16</v>
      </c>
      <c r="G734" t="s">
        <v>608</v>
      </c>
      <c r="H734">
        <v>0</v>
      </c>
      <c r="I734" t="s">
        <v>26</v>
      </c>
      <c r="J734" s="2">
        <v>43614</v>
      </c>
      <c r="K734" s="3">
        <v>0.52430555555555558</v>
      </c>
      <c r="L734" s="3">
        <f t="shared" si="99"/>
        <v>0.52777777777777779</v>
      </c>
      <c r="M734" s="3">
        <v>0.52430555555555558</v>
      </c>
      <c r="N734" t="str">
        <f t="shared" si="100"/>
        <v>No</v>
      </c>
      <c r="O734">
        <f t="shared" si="101"/>
        <v>2</v>
      </c>
      <c r="P734">
        <f t="shared" si="102"/>
        <v>14</v>
      </c>
      <c r="Q734">
        <f t="shared" si="103"/>
        <v>14.29</v>
      </c>
      <c r="R734" t="str">
        <f t="shared" si="106"/>
        <v>Other</v>
      </c>
      <c r="S734">
        <f t="shared" si="104"/>
        <v>14</v>
      </c>
      <c r="T734" t="str">
        <f t="shared" si="105"/>
        <v>Inverness</v>
      </c>
      <c r="U734" t="str">
        <f t="shared" si="107"/>
        <v>Other</v>
      </c>
    </row>
    <row r="735" spans="1:21" x14ac:dyDescent="0.35">
      <c r="A735" t="s">
        <v>12</v>
      </c>
      <c r="B735" t="s">
        <v>290</v>
      </c>
      <c r="C735" t="s">
        <v>14</v>
      </c>
      <c r="D735" t="s">
        <v>291</v>
      </c>
      <c r="E735" s="1">
        <v>43614.524305555555</v>
      </c>
      <c r="F735" t="s">
        <v>16</v>
      </c>
      <c r="G735" t="s">
        <v>608</v>
      </c>
      <c r="H735">
        <v>59</v>
      </c>
      <c r="I735" t="s">
        <v>21</v>
      </c>
      <c r="J735" s="2">
        <v>43614</v>
      </c>
      <c r="K735" s="3">
        <v>0.52430555555555558</v>
      </c>
      <c r="L735" s="3">
        <f t="shared" si="99"/>
        <v>0.52777777777777779</v>
      </c>
      <c r="M735" s="3">
        <v>0.56527777777777777</v>
      </c>
      <c r="N735" t="str">
        <f t="shared" si="100"/>
        <v>Yes</v>
      </c>
      <c r="O735">
        <f t="shared" si="101"/>
        <v>566</v>
      </c>
      <c r="P735">
        <f t="shared" si="102"/>
        <v>2020</v>
      </c>
      <c r="Q735">
        <f t="shared" si="103"/>
        <v>28.02</v>
      </c>
      <c r="R735" t="str">
        <f t="shared" si="106"/>
        <v>Aer Lingus</v>
      </c>
      <c r="S735">
        <f t="shared" si="104"/>
        <v>16</v>
      </c>
      <c r="T735" t="str">
        <f t="shared" si="105"/>
        <v>San Francisco</v>
      </c>
      <c r="U735" t="str">
        <f t="shared" si="107"/>
        <v>Other</v>
      </c>
    </row>
    <row r="736" spans="1:21" x14ac:dyDescent="0.35">
      <c r="A736" t="s">
        <v>12</v>
      </c>
      <c r="B736" t="s">
        <v>267</v>
      </c>
      <c r="C736" t="s">
        <v>14</v>
      </c>
      <c r="D736" t="s">
        <v>293</v>
      </c>
      <c r="E736" s="1">
        <v>43614.524305555555</v>
      </c>
      <c r="F736" t="s">
        <v>16</v>
      </c>
      <c r="G736" t="s">
        <v>608</v>
      </c>
      <c r="H736">
        <v>30</v>
      </c>
      <c r="I736" t="s">
        <v>21</v>
      </c>
      <c r="J736" s="2">
        <v>43614</v>
      </c>
      <c r="K736" s="3">
        <v>0.52430555555555558</v>
      </c>
      <c r="L736" s="3">
        <f t="shared" si="99"/>
        <v>0.52777777777777779</v>
      </c>
      <c r="M736" s="3">
        <v>0.54513888888888895</v>
      </c>
      <c r="N736" t="str">
        <f t="shared" si="100"/>
        <v>Yes</v>
      </c>
      <c r="O736">
        <f t="shared" si="101"/>
        <v>566</v>
      </c>
      <c r="P736">
        <f t="shared" si="102"/>
        <v>2020</v>
      </c>
      <c r="Q736">
        <f t="shared" si="103"/>
        <v>28.02</v>
      </c>
      <c r="R736" t="str">
        <f t="shared" si="106"/>
        <v>Aer Lingus</v>
      </c>
      <c r="S736">
        <f t="shared" si="104"/>
        <v>34</v>
      </c>
      <c r="T736" t="str">
        <f t="shared" si="105"/>
        <v>Washington</v>
      </c>
      <c r="U736" t="str">
        <f t="shared" si="107"/>
        <v>Other</v>
      </c>
    </row>
    <row r="737" spans="1:21" x14ac:dyDescent="0.35">
      <c r="A737" t="s">
        <v>22</v>
      </c>
      <c r="B737" t="s">
        <v>320</v>
      </c>
      <c r="C737" t="s">
        <v>509</v>
      </c>
      <c r="D737" t="s">
        <v>550</v>
      </c>
      <c r="E737" s="1">
        <v>43614.527777777781</v>
      </c>
      <c r="F737" t="s">
        <v>16</v>
      </c>
      <c r="G737" t="s">
        <v>608</v>
      </c>
      <c r="H737">
        <v>2</v>
      </c>
      <c r="I737" t="s">
        <v>26</v>
      </c>
      <c r="J737" s="2">
        <v>43614</v>
      </c>
      <c r="K737" s="3">
        <v>0.52777777777777779</v>
      </c>
      <c r="L737" s="3">
        <f t="shared" si="99"/>
        <v>0.52777777777777779</v>
      </c>
      <c r="M737" s="3">
        <v>0.52916666666666667</v>
      </c>
      <c r="N737" t="str">
        <f t="shared" si="100"/>
        <v>No</v>
      </c>
      <c r="O737">
        <f t="shared" si="101"/>
        <v>4</v>
      </c>
      <c r="P737">
        <f t="shared" si="102"/>
        <v>35</v>
      </c>
      <c r="Q737">
        <f t="shared" si="103"/>
        <v>11.43</v>
      </c>
      <c r="R737" t="str">
        <f t="shared" si="106"/>
        <v>Other</v>
      </c>
      <c r="S737">
        <f t="shared" si="104"/>
        <v>37</v>
      </c>
      <c r="T737" t="str">
        <f t="shared" si="105"/>
        <v>Copenhagen</v>
      </c>
      <c r="U737" t="str">
        <f t="shared" si="107"/>
        <v>Other</v>
      </c>
    </row>
    <row r="738" spans="1:21" x14ac:dyDescent="0.35">
      <c r="A738" t="s">
        <v>12</v>
      </c>
      <c r="B738" t="s">
        <v>40</v>
      </c>
      <c r="C738" t="s">
        <v>14</v>
      </c>
      <c r="D738" t="s">
        <v>297</v>
      </c>
      <c r="E738" s="1">
        <v>43614.527777777781</v>
      </c>
      <c r="F738" t="s">
        <v>16</v>
      </c>
      <c r="G738" t="s">
        <v>608</v>
      </c>
      <c r="H738">
        <v>3</v>
      </c>
      <c r="I738" t="s">
        <v>26</v>
      </c>
      <c r="J738" s="2">
        <v>43614</v>
      </c>
      <c r="K738" s="3">
        <v>0.52777777777777779</v>
      </c>
      <c r="L738" s="3">
        <f t="shared" si="99"/>
        <v>0.52777777777777779</v>
      </c>
      <c r="M738" s="3">
        <v>0.52986111111111112</v>
      </c>
      <c r="N738" t="str">
        <f t="shared" si="100"/>
        <v>No</v>
      </c>
      <c r="O738">
        <f t="shared" si="101"/>
        <v>566</v>
      </c>
      <c r="P738">
        <f t="shared" si="102"/>
        <v>2020</v>
      </c>
      <c r="Q738">
        <f t="shared" si="103"/>
        <v>28.02</v>
      </c>
      <c r="R738" t="str">
        <f t="shared" si="106"/>
        <v>Aer Lingus</v>
      </c>
      <c r="S738">
        <f t="shared" si="104"/>
        <v>29</v>
      </c>
      <c r="T738" t="str">
        <f t="shared" si="105"/>
        <v>Kerry</v>
      </c>
      <c r="U738" t="str">
        <f t="shared" si="107"/>
        <v>Other</v>
      </c>
    </row>
    <row r="739" spans="1:21" x14ac:dyDescent="0.35">
      <c r="A739" t="s">
        <v>12</v>
      </c>
      <c r="B739" t="s">
        <v>136</v>
      </c>
      <c r="C739" t="s">
        <v>14</v>
      </c>
      <c r="D739" t="s">
        <v>301</v>
      </c>
      <c r="E739" s="1">
        <v>43614.538194444445</v>
      </c>
      <c r="F739" t="s">
        <v>16</v>
      </c>
      <c r="G739" t="s">
        <v>608</v>
      </c>
      <c r="H739">
        <v>26</v>
      </c>
      <c r="I739" t="s">
        <v>46</v>
      </c>
      <c r="J739" s="2">
        <v>43614</v>
      </c>
      <c r="K739" s="3">
        <v>0.53819444444444442</v>
      </c>
      <c r="L739" s="3">
        <f t="shared" si="99"/>
        <v>0.54166666666666663</v>
      </c>
      <c r="M739" s="3">
        <v>0.55625000000000002</v>
      </c>
      <c r="N739" t="str">
        <f t="shared" si="100"/>
        <v>Yes</v>
      </c>
      <c r="O739">
        <f t="shared" si="101"/>
        <v>566</v>
      </c>
      <c r="P739">
        <f t="shared" si="102"/>
        <v>2020</v>
      </c>
      <c r="Q739">
        <f t="shared" si="103"/>
        <v>28.02</v>
      </c>
      <c r="R739" t="str">
        <f t="shared" si="106"/>
        <v>Aer Lingus</v>
      </c>
      <c r="S739">
        <f t="shared" si="104"/>
        <v>26</v>
      </c>
      <c r="T739" t="str">
        <f t="shared" si="105"/>
        <v>Prague</v>
      </c>
      <c r="U739" t="str">
        <f t="shared" si="107"/>
        <v>Other</v>
      </c>
    </row>
    <row r="740" spans="1:21" x14ac:dyDescent="0.35">
      <c r="A740" t="s">
        <v>12</v>
      </c>
      <c r="B740" t="s">
        <v>61</v>
      </c>
      <c r="C740" t="s">
        <v>14</v>
      </c>
      <c r="D740" t="s">
        <v>307</v>
      </c>
      <c r="E740" s="1">
        <v>43614.538194444445</v>
      </c>
      <c r="F740" t="s">
        <v>16</v>
      </c>
      <c r="G740" t="s">
        <v>608</v>
      </c>
      <c r="H740">
        <v>12</v>
      </c>
      <c r="I740" t="s">
        <v>18</v>
      </c>
      <c r="J740" s="2">
        <v>43614</v>
      </c>
      <c r="K740" s="3">
        <v>0.53819444444444442</v>
      </c>
      <c r="L740" s="3">
        <f t="shared" si="99"/>
        <v>0.54166666666666663</v>
      </c>
      <c r="M740" s="3">
        <v>0.54652777777777783</v>
      </c>
      <c r="N740" t="str">
        <f t="shared" si="100"/>
        <v>No</v>
      </c>
      <c r="O740">
        <f t="shared" si="101"/>
        <v>566</v>
      </c>
      <c r="P740">
        <f t="shared" si="102"/>
        <v>2020</v>
      </c>
      <c r="Q740">
        <f t="shared" si="103"/>
        <v>28.02</v>
      </c>
      <c r="R740" t="str">
        <f t="shared" si="106"/>
        <v>Aer Lingus</v>
      </c>
      <c r="S740">
        <f t="shared" si="104"/>
        <v>171</v>
      </c>
      <c r="T740" t="str">
        <f t="shared" si="105"/>
        <v>London</v>
      </c>
      <c r="U740" t="str">
        <f t="shared" si="107"/>
        <v>London</v>
      </c>
    </row>
    <row r="741" spans="1:21" x14ac:dyDescent="0.35">
      <c r="A741" t="s">
        <v>12</v>
      </c>
      <c r="B741" t="s">
        <v>267</v>
      </c>
      <c r="C741" t="s">
        <v>268</v>
      </c>
      <c r="D741" t="s">
        <v>302</v>
      </c>
      <c r="E741" s="1">
        <v>43614.538194444445</v>
      </c>
      <c r="F741" t="s">
        <v>16</v>
      </c>
      <c r="G741" t="s">
        <v>608</v>
      </c>
      <c r="H741">
        <v>27</v>
      </c>
      <c r="I741" t="s">
        <v>46</v>
      </c>
      <c r="J741" s="2">
        <v>43614</v>
      </c>
      <c r="K741" s="3">
        <v>0.53819444444444442</v>
      </c>
      <c r="L741" s="3">
        <f t="shared" si="99"/>
        <v>0.54166666666666663</v>
      </c>
      <c r="M741" s="3">
        <v>0.55694444444444446</v>
      </c>
      <c r="N741" t="str">
        <f t="shared" si="100"/>
        <v>Yes</v>
      </c>
      <c r="O741">
        <f t="shared" si="101"/>
        <v>18</v>
      </c>
      <c r="P741">
        <f t="shared" si="102"/>
        <v>44</v>
      </c>
      <c r="Q741">
        <f t="shared" si="103"/>
        <v>40.909999999999997</v>
      </c>
      <c r="R741" t="str">
        <f t="shared" si="106"/>
        <v>Other</v>
      </c>
      <c r="S741">
        <f t="shared" si="104"/>
        <v>34</v>
      </c>
      <c r="T741" t="str">
        <f t="shared" si="105"/>
        <v>Washington</v>
      </c>
      <c r="U741" t="str">
        <f t="shared" si="107"/>
        <v>Other</v>
      </c>
    </row>
    <row r="742" spans="1:21" x14ac:dyDescent="0.35">
      <c r="A742" t="s">
        <v>12</v>
      </c>
      <c r="B742" t="s">
        <v>215</v>
      </c>
      <c r="C742" t="s">
        <v>14</v>
      </c>
      <c r="D742" t="s">
        <v>216</v>
      </c>
      <c r="E742" s="1">
        <v>43614.541666666664</v>
      </c>
      <c r="F742" t="s">
        <v>16</v>
      </c>
      <c r="G742" t="s">
        <v>608</v>
      </c>
      <c r="H742">
        <v>8</v>
      </c>
      <c r="I742" t="s">
        <v>26</v>
      </c>
      <c r="J742" s="2">
        <v>43614</v>
      </c>
      <c r="K742" s="3">
        <v>0.54166666666666663</v>
      </c>
      <c r="L742" s="3">
        <f t="shared" si="99"/>
        <v>0.54166666666666663</v>
      </c>
      <c r="M742" s="3">
        <v>0.54722222222222217</v>
      </c>
      <c r="N742" t="str">
        <f t="shared" si="100"/>
        <v>No</v>
      </c>
      <c r="O742">
        <f t="shared" si="101"/>
        <v>566</v>
      </c>
      <c r="P742">
        <f t="shared" si="102"/>
        <v>2020</v>
      </c>
      <c r="Q742">
        <f t="shared" si="103"/>
        <v>28.02</v>
      </c>
      <c r="R742" t="str">
        <f t="shared" si="106"/>
        <v>Aer Lingus</v>
      </c>
      <c r="S742">
        <f t="shared" si="104"/>
        <v>19</v>
      </c>
      <c r="T742" t="str">
        <f t="shared" si="105"/>
        <v>Bilbao</v>
      </c>
      <c r="U742" t="str">
        <f t="shared" si="107"/>
        <v>Other</v>
      </c>
    </row>
    <row r="743" spans="1:21" x14ac:dyDescent="0.35">
      <c r="A743" t="s">
        <v>12</v>
      </c>
      <c r="B743" t="s">
        <v>304</v>
      </c>
      <c r="C743" t="s">
        <v>14</v>
      </c>
      <c r="D743" t="s">
        <v>305</v>
      </c>
      <c r="E743" s="1">
        <v>43614.541666666664</v>
      </c>
      <c r="F743" t="s">
        <v>16</v>
      </c>
      <c r="G743" t="s">
        <v>608</v>
      </c>
      <c r="H743">
        <v>33</v>
      </c>
      <c r="I743" t="s">
        <v>21</v>
      </c>
      <c r="J743" s="2">
        <v>43614</v>
      </c>
      <c r="K743" s="3">
        <v>0.54166666666666663</v>
      </c>
      <c r="L743" s="3">
        <f t="shared" si="99"/>
        <v>0.54166666666666663</v>
      </c>
      <c r="M743" s="3">
        <v>0.56458333333333333</v>
      </c>
      <c r="N743" t="str">
        <f t="shared" si="100"/>
        <v>Yes</v>
      </c>
      <c r="O743">
        <f t="shared" si="101"/>
        <v>566</v>
      </c>
      <c r="P743">
        <f t="shared" si="102"/>
        <v>2020</v>
      </c>
      <c r="Q743">
        <f t="shared" si="103"/>
        <v>28.02</v>
      </c>
      <c r="R743" t="str">
        <f t="shared" si="106"/>
        <v>Aer Lingus</v>
      </c>
      <c r="S743">
        <f t="shared" si="104"/>
        <v>31</v>
      </c>
      <c r="T743" t="str">
        <f t="shared" si="105"/>
        <v>Newark</v>
      </c>
      <c r="U743" t="str">
        <f t="shared" si="107"/>
        <v>Other</v>
      </c>
    </row>
    <row r="744" spans="1:21" x14ac:dyDescent="0.35">
      <c r="A744" t="s">
        <v>22</v>
      </c>
      <c r="B744" t="s">
        <v>620</v>
      </c>
      <c r="C744" t="s">
        <v>28</v>
      </c>
      <c r="D744" t="s">
        <v>621</v>
      </c>
      <c r="E744" s="1">
        <v>43614.545138888891</v>
      </c>
      <c r="F744" t="s">
        <v>16</v>
      </c>
      <c r="G744" t="s">
        <v>608</v>
      </c>
      <c r="H744">
        <v>5</v>
      </c>
      <c r="I744" t="s">
        <v>26</v>
      </c>
      <c r="J744" s="2">
        <v>43614</v>
      </c>
      <c r="K744" s="3">
        <v>0.54513888888888895</v>
      </c>
      <c r="L744" s="3">
        <f t="shared" si="99"/>
        <v>0.54861111111111105</v>
      </c>
      <c r="M744" s="3">
        <v>0.54861111111111105</v>
      </c>
      <c r="N744" t="str">
        <f t="shared" si="100"/>
        <v>No</v>
      </c>
      <c r="O744">
        <f t="shared" si="101"/>
        <v>520</v>
      </c>
      <c r="P744">
        <f t="shared" si="102"/>
        <v>1663</v>
      </c>
      <c r="Q744">
        <f t="shared" si="103"/>
        <v>31.27</v>
      </c>
      <c r="R744" t="str">
        <f t="shared" si="106"/>
        <v>Ryanair</v>
      </c>
      <c r="S744">
        <f t="shared" si="104"/>
        <v>4</v>
      </c>
      <c r="T744" t="str">
        <f t="shared" si="105"/>
        <v>Santander</v>
      </c>
      <c r="U744" t="str">
        <f t="shared" si="107"/>
        <v>Other</v>
      </c>
    </row>
    <row r="745" spans="1:21" x14ac:dyDescent="0.35">
      <c r="A745" t="s">
        <v>22</v>
      </c>
      <c r="B745" t="s">
        <v>288</v>
      </c>
      <c r="C745" t="s">
        <v>28</v>
      </c>
      <c r="D745" t="s">
        <v>549</v>
      </c>
      <c r="E745" s="1">
        <v>43614.545138888891</v>
      </c>
      <c r="F745" t="s">
        <v>16</v>
      </c>
      <c r="G745" t="s">
        <v>608</v>
      </c>
      <c r="H745">
        <v>4</v>
      </c>
      <c r="I745" t="s">
        <v>26</v>
      </c>
      <c r="J745" s="2">
        <v>43614</v>
      </c>
      <c r="K745" s="3">
        <v>0.54513888888888895</v>
      </c>
      <c r="L745" s="3">
        <f t="shared" si="99"/>
        <v>0.54861111111111105</v>
      </c>
      <c r="M745" s="3">
        <v>0.54791666666666672</v>
      </c>
      <c r="N745" t="str">
        <f t="shared" si="100"/>
        <v>No</v>
      </c>
      <c r="O745">
        <f t="shared" si="101"/>
        <v>520</v>
      </c>
      <c r="P745">
        <f t="shared" si="102"/>
        <v>1663</v>
      </c>
      <c r="Q745">
        <f t="shared" si="103"/>
        <v>31.27</v>
      </c>
      <c r="R745" t="str">
        <f t="shared" si="106"/>
        <v>Ryanair</v>
      </c>
      <c r="S745">
        <f t="shared" si="104"/>
        <v>27</v>
      </c>
      <c r="T745" t="str">
        <f t="shared" si="105"/>
        <v>Cologne/Bonn</v>
      </c>
      <c r="U745" t="str">
        <f t="shared" si="107"/>
        <v>Other</v>
      </c>
    </row>
    <row r="746" spans="1:21" x14ac:dyDescent="0.35">
      <c r="A746" t="s">
        <v>12</v>
      </c>
      <c r="B746" t="s">
        <v>310</v>
      </c>
      <c r="C746" t="s">
        <v>14</v>
      </c>
      <c r="D746" t="s">
        <v>311</v>
      </c>
      <c r="E746" s="1">
        <v>43614.545138888891</v>
      </c>
      <c r="F746" t="s">
        <v>16</v>
      </c>
      <c r="G746" t="s">
        <v>608</v>
      </c>
      <c r="H746">
        <v>31</v>
      </c>
      <c r="I746" t="s">
        <v>21</v>
      </c>
      <c r="J746" s="2">
        <v>43614</v>
      </c>
      <c r="K746" s="3">
        <v>0.54513888888888895</v>
      </c>
      <c r="L746" s="3">
        <f t="shared" si="99"/>
        <v>0.54861111111111105</v>
      </c>
      <c r="M746" s="3">
        <v>0.56666666666666665</v>
      </c>
      <c r="N746" t="str">
        <f t="shared" si="100"/>
        <v>Yes</v>
      </c>
      <c r="O746">
        <f t="shared" si="101"/>
        <v>566</v>
      </c>
      <c r="P746">
        <f t="shared" si="102"/>
        <v>2020</v>
      </c>
      <c r="Q746">
        <f t="shared" si="103"/>
        <v>28.02</v>
      </c>
      <c r="R746" t="str">
        <f t="shared" si="106"/>
        <v>Aer Lingus</v>
      </c>
      <c r="S746">
        <f t="shared" si="104"/>
        <v>16</v>
      </c>
      <c r="T746" t="str">
        <f t="shared" si="105"/>
        <v>Santiago</v>
      </c>
      <c r="U746" t="str">
        <f t="shared" si="107"/>
        <v>Other</v>
      </c>
    </row>
    <row r="747" spans="1:21" x14ac:dyDescent="0.35">
      <c r="A747" t="s">
        <v>12</v>
      </c>
      <c r="B747" t="s">
        <v>101</v>
      </c>
      <c r="C747" t="s">
        <v>14</v>
      </c>
      <c r="D747" t="s">
        <v>312</v>
      </c>
      <c r="E747" s="1">
        <v>43614.548611111109</v>
      </c>
      <c r="F747" t="s">
        <v>16</v>
      </c>
      <c r="G747" t="s">
        <v>608</v>
      </c>
      <c r="H747">
        <v>15</v>
      </c>
      <c r="I747" t="s">
        <v>18</v>
      </c>
      <c r="J747" s="2">
        <v>43614</v>
      </c>
      <c r="K747" s="3">
        <v>0.54861111111111105</v>
      </c>
      <c r="L747" s="3">
        <f t="shared" si="99"/>
        <v>0.54861111111111105</v>
      </c>
      <c r="M747" s="3">
        <v>0.55902777777777779</v>
      </c>
      <c r="N747" t="str">
        <f t="shared" si="100"/>
        <v>No</v>
      </c>
      <c r="O747">
        <f t="shared" si="101"/>
        <v>566</v>
      </c>
      <c r="P747">
        <f t="shared" si="102"/>
        <v>2020</v>
      </c>
      <c r="Q747">
        <f t="shared" si="103"/>
        <v>28.02</v>
      </c>
      <c r="R747" t="str">
        <f t="shared" si="106"/>
        <v>Aer Lingus</v>
      </c>
      <c r="S747">
        <f t="shared" si="104"/>
        <v>158</v>
      </c>
      <c r="T747" t="str">
        <f t="shared" si="105"/>
        <v>Edinburgh</v>
      </c>
      <c r="U747" t="str">
        <f t="shared" si="107"/>
        <v>Edinburgh</v>
      </c>
    </row>
    <row r="748" spans="1:21" x14ac:dyDescent="0.35">
      <c r="A748" t="s">
        <v>12</v>
      </c>
      <c r="B748" t="s">
        <v>308</v>
      </c>
      <c r="C748" t="s">
        <v>14</v>
      </c>
      <c r="D748" t="s">
        <v>309</v>
      </c>
      <c r="E748" s="1">
        <v>43614.548611111109</v>
      </c>
      <c r="F748" t="s">
        <v>16</v>
      </c>
      <c r="G748" t="s">
        <v>608</v>
      </c>
      <c r="H748">
        <v>26</v>
      </c>
      <c r="I748" t="s">
        <v>46</v>
      </c>
      <c r="J748" s="2">
        <v>43614</v>
      </c>
      <c r="K748" s="3">
        <v>0.54861111111111105</v>
      </c>
      <c r="L748" s="3">
        <f t="shared" si="99"/>
        <v>0.54861111111111105</v>
      </c>
      <c r="M748" s="3">
        <v>0.56666666666666665</v>
      </c>
      <c r="N748" t="str">
        <f t="shared" si="100"/>
        <v>Yes</v>
      </c>
      <c r="O748">
        <f t="shared" si="101"/>
        <v>566</v>
      </c>
      <c r="P748">
        <f t="shared" si="102"/>
        <v>2020</v>
      </c>
      <c r="Q748">
        <f t="shared" si="103"/>
        <v>28.02</v>
      </c>
      <c r="R748" t="str">
        <f t="shared" si="106"/>
        <v>Aer Lingus</v>
      </c>
      <c r="S748">
        <f t="shared" si="104"/>
        <v>27</v>
      </c>
      <c r="T748" t="str">
        <f t="shared" si="105"/>
        <v>Philadelphia</v>
      </c>
      <c r="U748" t="str">
        <f t="shared" si="107"/>
        <v>Other</v>
      </c>
    </row>
    <row r="749" spans="1:21" x14ac:dyDescent="0.35">
      <c r="A749" t="s">
        <v>22</v>
      </c>
      <c r="B749" t="s">
        <v>264</v>
      </c>
      <c r="C749" t="s">
        <v>265</v>
      </c>
      <c r="D749" t="s">
        <v>266</v>
      </c>
      <c r="E749" s="1">
        <v>43614.548611111109</v>
      </c>
      <c r="F749" t="s">
        <v>16</v>
      </c>
      <c r="G749" t="s">
        <v>608</v>
      </c>
      <c r="H749">
        <v>29</v>
      </c>
      <c r="I749" t="s">
        <v>46</v>
      </c>
      <c r="J749" s="2">
        <v>43614</v>
      </c>
      <c r="K749" s="3">
        <v>0.54861111111111105</v>
      </c>
      <c r="L749" s="3">
        <f t="shared" si="99"/>
        <v>0.54861111111111105</v>
      </c>
      <c r="M749" s="3">
        <v>0.56874999999999998</v>
      </c>
      <c r="N749" t="str">
        <f t="shared" si="100"/>
        <v>Yes</v>
      </c>
      <c r="O749">
        <f t="shared" si="101"/>
        <v>3</v>
      </c>
      <c r="P749">
        <f t="shared" si="102"/>
        <v>21</v>
      </c>
      <c r="Q749">
        <f t="shared" si="103"/>
        <v>14.29</v>
      </c>
      <c r="R749" t="str">
        <f t="shared" si="106"/>
        <v>Other</v>
      </c>
      <c r="S749">
        <f t="shared" si="104"/>
        <v>6</v>
      </c>
      <c r="T749" t="str">
        <f t="shared" si="105"/>
        <v>CLJ</v>
      </c>
      <c r="U749" t="str">
        <f t="shared" si="107"/>
        <v>Other</v>
      </c>
    </row>
    <row r="750" spans="1:21" x14ac:dyDescent="0.35">
      <c r="A750" t="s">
        <v>12</v>
      </c>
      <c r="B750" t="s">
        <v>34</v>
      </c>
      <c r="C750" t="s">
        <v>14</v>
      </c>
      <c r="D750" t="s">
        <v>556</v>
      </c>
      <c r="E750" s="1">
        <v>43614.552083333336</v>
      </c>
      <c r="F750" t="s">
        <v>16</v>
      </c>
      <c r="G750" t="s">
        <v>608</v>
      </c>
      <c r="H750">
        <v>2</v>
      </c>
      <c r="I750" t="s">
        <v>26</v>
      </c>
      <c r="J750" s="2">
        <v>43614</v>
      </c>
      <c r="K750" s="3">
        <v>0.55208333333333337</v>
      </c>
      <c r="L750" s="3">
        <f t="shared" si="99"/>
        <v>0.55555555555555558</v>
      </c>
      <c r="M750" s="3">
        <v>0.55347222222222225</v>
      </c>
      <c r="N750" t="str">
        <f t="shared" si="100"/>
        <v>No</v>
      </c>
      <c r="O750">
        <f t="shared" si="101"/>
        <v>566</v>
      </c>
      <c r="P750">
        <f t="shared" si="102"/>
        <v>2020</v>
      </c>
      <c r="Q750">
        <f t="shared" si="103"/>
        <v>28.02</v>
      </c>
      <c r="R750" t="str">
        <f t="shared" si="106"/>
        <v>Aer Lingus</v>
      </c>
      <c r="S750">
        <f t="shared" si="104"/>
        <v>19</v>
      </c>
      <c r="T750" t="str">
        <f t="shared" si="105"/>
        <v>Donegal</v>
      </c>
      <c r="U750" t="str">
        <f t="shared" si="107"/>
        <v>Other</v>
      </c>
    </row>
    <row r="751" spans="1:21" x14ac:dyDescent="0.35">
      <c r="A751" t="s">
        <v>12</v>
      </c>
      <c r="B751" t="s">
        <v>182</v>
      </c>
      <c r="C751" t="s">
        <v>14</v>
      </c>
      <c r="D751" t="s">
        <v>558</v>
      </c>
      <c r="E751" s="1">
        <v>43614.555555555555</v>
      </c>
      <c r="F751" t="s">
        <v>16</v>
      </c>
      <c r="G751" t="s">
        <v>608</v>
      </c>
      <c r="H751">
        <v>38</v>
      </c>
      <c r="I751" t="s">
        <v>21</v>
      </c>
      <c r="J751" s="2">
        <v>43614</v>
      </c>
      <c r="K751" s="3">
        <v>0.55555555555555558</v>
      </c>
      <c r="L751" s="3">
        <f t="shared" si="99"/>
        <v>0.55555555555555558</v>
      </c>
      <c r="M751" s="3">
        <v>0.58194444444444449</v>
      </c>
      <c r="N751" t="str">
        <f t="shared" si="100"/>
        <v>Yes</v>
      </c>
      <c r="O751">
        <f t="shared" si="101"/>
        <v>566</v>
      </c>
      <c r="P751">
        <f t="shared" si="102"/>
        <v>2020</v>
      </c>
      <c r="Q751">
        <f t="shared" si="103"/>
        <v>28.02</v>
      </c>
      <c r="R751" t="str">
        <f t="shared" si="106"/>
        <v>Aer Lingus</v>
      </c>
      <c r="S751">
        <f t="shared" si="104"/>
        <v>23</v>
      </c>
      <c r="T751" t="str">
        <f t="shared" si="105"/>
        <v>Aberdeen</v>
      </c>
      <c r="U751" t="str">
        <f t="shared" si="107"/>
        <v>Other</v>
      </c>
    </row>
    <row r="752" spans="1:21" x14ac:dyDescent="0.35">
      <c r="A752" t="s">
        <v>22</v>
      </c>
      <c r="B752" t="s">
        <v>50</v>
      </c>
      <c r="C752" t="s">
        <v>96</v>
      </c>
      <c r="D752" t="s">
        <v>313</v>
      </c>
      <c r="E752" s="1">
        <v>43614.555555555555</v>
      </c>
      <c r="F752" t="s">
        <v>16</v>
      </c>
      <c r="G752" t="s">
        <v>608</v>
      </c>
      <c r="H752">
        <v>90</v>
      </c>
      <c r="I752" t="s">
        <v>21</v>
      </c>
      <c r="J752" s="2">
        <v>43614</v>
      </c>
      <c r="K752" s="3">
        <v>0.55555555555555558</v>
      </c>
      <c r="L752" s="3">
        <f t="shared" si="99"/>
        <v>0.55555555555555558</v>
      </c>
      <c r="M752" s="3">
        <v>0.61805555555555558</v>
      </c>
      <c r="N752" t="str">
        <f t="shared" si="100"/>
        <v>Yes</v>
      </c>
      <c r="O752">
        <f t="shared" si="101"/>
        <v>50</v>
      </c>
      <c r="P752">
        <f t="shared" si="102"/>
        <v>97</v>
      </c>
      <c r="Q752">
        <f t="shared" si="103"/>
        <v>51.55</v>
      </c>
      <c r="R752" t="str">
        <f t="shared" si="106"/>
        <v>Other</v>
      </c>
      <c r="S752">
        <f t="shared" si="104"/>
        <v>222</v>
      </c>
      <c r="T752" t="str">
        <f t="shared" si="105"/>
        <v>Amsterdam</v>
      </c>
      <c r="U752" t="str">
        <f t="shared" si="107"/>
        <v>Amsterdam</v>
      </c>
    </row>
    <row r="753" spans="1:21" x14ac:dyDescent="0.35">
      <c r="A753" t="s">
        <v>12</v>
      </c>
      <c r="B753" t="s">
        <v>315</v>
      </c>
      <c r="C753" t="s">
        <v>14</v>
      </c>
      <c r="D753" t="s">
        <v>316</v>
      </c>
      <c r="E753" s="1">
        <v>43614.555555555555</v>
      </c>
      <c r="F753" t="s">
        <v>16</v>
      </c>
      <c r="G753" t="s">
        <v>608</v>
      </c>
      <c r="H753">
        <v>41</v>
      </c>
      <c r="I753" t="s">
        <v>21</v>
      </c>
      <c r="J753" s="2">
        <v>43614</v>
      </c>
      <c r="K753" s="3">
        <v>0.55555555555555558</v>
      </c>
      <c r="L753" s="3">
        <f t="shared" si="99"/>
        <v>0.55555555555555558</v>
      </c>
      <c r="M753" s="3">
        <v>0.58402777777777781</v>
      </c>
      <c r="N753" t="str">
        <f t="shared" si="100"/>
        <v>Yes</v>
      </c>
      <c r="O753">
        <f t="shared" si="101"/>
        <v>566</v>
      </c>
      <c r="P753">
        <f t="shared" si="102"/>
        <v>2020</v>
      </c>
      <c r="Q753">
        <f t="shared" si="103"/>
        <v>28.02</v>
      </c>
      <c r="R753" t="str">
        <f t="shared" si="106"/>
        <v>Aer Lingus</v>
      </c>
      <c r="S753">
        <f t="shared" si="104"/>
        <v>25</v>
      </c>
      <c r="T753" t="str">
        <f t="shared" si="105"/>
        <v>Geneva</v>
      </c>
      <c r="U753" t="str">
        <f t="shared" si="107"/>
        <v>Other</v>
      </c>
    </row>
    <row r="754" spans="1:21" x14ac:dyDescent="0.35">
      <c r="A754" t="s">
        <v>22</v>
      </c>
      <c r="B754" t="s">
        <v>63</v>
      </c>
      <c r="C754" t="s">
        <v>28</v>
      </c>
      <c r="D754" t="s">
        <v>64</v>
      </c>
      <c r="E754" s="1">
        <v>43614.555555555555</v>
      </c>
      <c r="F754" t="s">
        <v>16</v>
      </c>
      <c r="G754" t="s">
        <v>608</v>
      </c>
      <c r="H754">
        <v>13</v>
      </c>
      <c r="I754" t="s">
        <v>18</v>
      </c>
      <c r="J754" s="2">
        <v>43614</v>
      </c>
      <c r="K754" s="3">
        <v>0.55555555555555558</v>
      </c>
      <c r="L754" s="3">
        <f t="shared" si="99"/>
        <v>0.55555555555555558</v>
      </c>
      <c r="M754" s="3">
        <v>0.56458333333333333</v>
      </c>
      <c r="N754" t="str">
        <f t="shared" si="100"/>
        <v>No</v>
      </c>
      <c r="O754">
        <f t="shared" si="101"/>
        <v>520</v>
      </c>
      <c r="P754">
        <f t="shared" si="102"/>
        <v>1663</v>
      </c>
      <c r="Q754">
        <f t="shared" si="103"/>
        <v>31.27</v>
      </c>
      <c r="R754" t="str">
        <f t="shared" si="106"/>
        <v>Ryanair</v>
      </c>
      <c r="S754">
        <f t="shared" si="104"/>
        <v>7</v>
      </c>
      <c r="T754" t="str">
        <f t="shared" si="105"/>
        <v>Brussels South</v>
      </c>
      <c r="U754" t="str">
        <f t="shared" si="107"/>
        <v>Other</v>
      </c>
    </row>
    <row r="755" spans="1:21" x14ac:dyDescent="0.35">
      <c r="A755" t="s">
        <v>12</v>
      </c>
      <c r="B755" t="s">
        <v>139</v>
      </c>
      <c r="C755" t="s">
        <v>14</v>
      </c>
      <c r="D755" t="s">
        <v>314</v>
      </c>
      <c r="E755" s="1">
        <v>43614.555555555555</v>
      </c>
      <c r="F755" t="s">
        <v>16</v>
      </c>
      <c r="G755" t="s">
        <v>608</v>
      </c>
      <c r="H755">
        <v>17</v>
      </c>
      <c r="I755" t="s">
        <v>18</v>
      </c>
      <c r="J755" s="2">
        <v>43614</v>
      </c>
      <c r="K755" s="3">
        <v>0.55555555555555558</v>
      </c>
      <c r="L755" s="3">
        <f t="shared" si="99"/>
        <v>0.55555555555555558</v>
      </c>
      <c r="M755" s="3">
        <v>0.56736111111111109</v>
      </c>
      <c r="N755" t="str">
        <f t="shared" si="100"/>
        <v>No</v>
      </c>
      <c r="O755">
        <f t="shared" si="101"/>
        <v>566</v>
      </c>
      <c r="P755">
        <f t="shared" si="102"/>
        <v>2020</v>
      </c>
      <c r="Q755">
        <f t="shared" si="103"/>
        <v>28.02</v>
      </c>
      <c r="R755" t="str">
        <f t="shared" si="106"/>
        <v>Aer Lingus</v>
      </c>
      <c r="S755">
        <f t="shared" si="104"/>
        <v>154</v>
      </c>
      <c r="T755" t="str">
        <f t="shared" si="105"/>
        <v>London</v>
      </c>
      <c r="U755" t="str">
        <f t="shared" si="107"/>
        <v>London</v>
      </c>
    </row>
    <row r="756" spans="1:21" x14ac:dyDescent="0.35">
      <c r="A756" t="s">
        <v>22</v>
      </c>
      <c r="B756" t="s">
        <v>93</v>
      </c>
      <c r="C756" t="s">
        <v>28</v>
      </c>
      <c r="D756" t="s">
        <v>250</v>
      </c>
      <c r="E756" s="1">
        <v>43614.559027777781</v>
      </c>
      <c r="F756" t="s">
        <v>16</v>
      </c>
      <c r="G756" t="s">
        <v>608</v>
      </c>
      <c r="H756">
        <v>1</v>
      </c>
      <c r="I756" t="s">
        <v>26</v>
      </c>
      <c r="J756" s="2">
        <v>43614</v>
      </c>
      <c r="K756" s="3">
        <v>0.55902777777777779</v>
      </c>
      <c r="L756" s="3">
        <f t="shared" si="99"/>
        <v>0.5625</v>
      </c>
      <c r="M756" s="3">
        <v>0.55972222222222223</v>
      </c>
      <c r="N756" t="str">
        <f t="shared" si="100"/>
        <v>No</v>
      </c>
      <c r="O756">
        <f t="shared" si="101"/>
        <v>520</v>
      </c>
      <c r="P756">
        <f t="shared" si="102"/>
        <v>1663</v>
      </c>
      <c r="Q756">
        <f t="shared" si="103"/>
        <v>31.27</v>
      </c>
      <c r="R756" t="str">
        <f t="shared" si="106"/>
        <v>Ryanair</v>
      </c>
      <c r="S756">
        <f t="shared" si="104"/>
        <v>125</v>
      </c>
      <c r="T756" t="str">
        <f t="shared" si="105"/>
        <v>Birmingham</v>
      </c>
      <c r="U756" t="str">
        <f t="shared" si="107"/>
        <v>Birmingham</v>
      </c>
    </row>
    <row r="757" spans="1:21" x14ac:dyDescent="0.35">
      <c r="A757" t="s">
        <v>12</v>
      </c>
      <c r="B757" t="s">
        <v>93</v>
      </c>
      <c r="C757" t="s">
        <v>14</v>
      </c>
      <c r="D757" t="s">
        <v>251</v>
      </c>
      <c r="E757" s="1">
        <v>43614.5625</v>
      </c>
      <c r="F757" t="s">
        <v>16</v>
      </c>
      <c r="G757" t="s">
        <v>608</v>
      </c>
      <c r="H757">
        <v>36</v>
      </c>
      <c r="I757" t="s">
        <v>21</v>
      </c>
      <c r="J757" s="2">
        <v>43614</v>
      </c>
      <c r="K757" s="3">
        <v>0.5625</v>
      </c>
      <c r="L757" s="3">
        <f t="shared" si="99"/>
        <v>0.5625</v>
      </c>
      <c r="M757" s="3">
        <v>0.58750000000000002</v>
      </c>
      <c r="N757" t="str">
        <f t="shared" si="100"/>
        <v>Yes</v>
      </c>
      <c r="O757">
        <f t="shared" si="101"/>
        <v>566</v>
      </c>
      <c r="P757">
        <f t="shared" si="102"/>
        <v>2020</v>
      </c>
      <c r="Q757">
        <f t="shared" si="103"/>
        <v>28.02</v>
      </c>
      <c r="R757" t="str">
        <f t="shared" si="106"/>
        <v>Aer Lingus</v>
      </c>
      <c r="S757">
        <f t="shared" si="104"/>
        <v>125</v>
      </c>
      <c r="T757" t="str">
        <f t="shared" si="105"/>
        <v>Birmingham</v>
      </c>
      <c r="U757" t="str">
        <f t="shared" si="107"/>
        <v>Birmingham</v>
      </c>
    </row>
    <row r="758" spans="1:21" x14ac:dyDescent="0.35">
      <c r="A758" t="s">
        <v>22</v>
      </c>
      <c r="B758" t="s">
        <v>61</v>
      </c>
      <c r="C758" t="s">
        <v>28</v>
      </c>
      <c r="D758" t="s">
        <v>298</v>
      </c>
      <c r="E758" s="1">
        <v>43614.565972222219</v>
      </c>
      <c r="F758" t="s">
        <v>16</v>
      </c>
      <c r="G758" t="s">
        <v>608</v>
      </c>
      <c r="H758">
        <v>11</v>
      </c>
      <c r="I758" t="s">
        <v>18</v>
      </c>
      <c r="J758" s="2">
        <v>43614</v>
      </c>
      <c r="K758" s="3">
        <v>0.56597222222222221</v>
      </c>
      <c r="L758" s="3">
        <f t="shared" si="99"/>
        <v>0.56944444444444442</v>
      </c>
      <c r="M758" s="3">
        <v>0.57361111111111118</v>
      </c>
      <c r="N758" t="str">
        <f t="shared" si="100"/>
        <v>No</v>
      </c>
      <c r="O758">
        <f t="shared" si="101"/>
        <v>520</v>
      </c>
      <c r="P758">
        <f t="shared" si="102"/>
        <v>1663</v>
      </c>
      <c r="Q758">
        <f t="shared" si="103"/>
        <v>31.27</v>
      </c>
      <c r="R758" t="str">
        <f t="shared" si="106"/>
        <v>Ryanair</v>
      </c>
      <c r="S758">
        <f t="shared" si="104"/>
        <v>171</v>
      </c>
      <c r="T758" t="str">
        <f t="shared" si="105"/>
        <v>London</v>
      </c>
      <c r="U758" t="str">
        <f t="shared" si="107"/>
        <v>London</v>
      </c>
    </row>
    <row r="759" spans="1:21" x14ac:dyDescent="0.35">
      <c r="A759" t="s">
        <v>12</v>
      </c>
      <c r="B759" t="s">
        <v>209</v>
      </c>
      <c r="C759" t="s">
        <v>252</v>
      </c>
      <c r="D759" t="s">
        <v>253</v>
      </c>
      <c r="E759" s="1">
        <v>43614.565972222219</v>
      </c>
      <c r="F759" t="s">
        <v>16</v>
      </c>
      <c r="G759" t="s">
        <v>608</v>
      </c>
      <c r="H759">
        <v>8</v>
      </c>
      <c r="I759" t="s">
        <v>26</v>
      </c>
      <c r="J759" s="2">
        <v>43614</v>
      </c>
      <c r="K759" s="3">
        <v>0.56597222222222221</v>
      </c>
      <c r="L759" s="3">
        <f t="shared" si="99"/>
        <v>0.56944444444444442</v>
      </c>
      <c r="M759" s="3">
        <v>0.57152777777777775</v>
      </c>
      <c r="N759" t="str">
        <f t="shared" si="100"/>
        <v>No</v>
      </c>
      <c r="O759">
        <f t="shared" si="101"/>
        <v>11</v>
      </c>
      <c r="P759">
        <f t="shared" si="102"/>
        <v>32</v>
      </c>
      <c r="Q759">
        <f t="shared" si="103"/>
        <v>34.380000000000003</v>
      </c>
      <c r="R759" t="str">
        <f t="shared" si="106"/>
        <v>Other</v>
      </c>
      <c r="S759">
        <f t="shared" si="104"/>
        <v>62</v>
      </c>
      <c r="T759" t="str">
        <f t="shared" si="105"/>
        <v>Chicago</v>
      </c>
      <c r="U759" t="str">
        <f t="shared" si="107"/>
        <v>Other</v>
      </c>
    </row>
    <row r="760" spans="1:21" x14ac:dyDescent="0.35">
      <c r="A760" t="s">
        <v>12</v>
      </c>
      <c r="B760" t="s">
        <v>254</v>
      </c>
      <c r="C760" t="s">
        <v>14</v>
      </c>
      <c r="D760" t="s">
        <v>255</v>
      </c>
      <c r="E760" s="1">
        <v>43614.565972222219</v>
      </c>
      <c r="F760" t="s">
        <v>16</v>
      </c>
      <c r="G760" t="s">
        <v>608</v>
      </c>
      <c r="H760">
        <v>13</v>
      </c>
      <c r="I760" t="s">
        <v>18</v>
      </c>
      <c r="J760" s="2">
        <v>43614</v>
      </c>
      <c r="K760" s="3">
        <v>0.56597222222222221</v>
      </c>
      <c r="L760" s="3">
        <f t="shared" si="99"/>
        <v>0.56944444444444442</v>
      </c>
      <c r="M760" s="3">
        <v>0.57500000000000007</v>
      </c>
      <c r="N760" t="str">
        <f t="shared" si="100"/>
        <v>No</v>
      </c>
      <c r="O760">
        <f t="shared" si="101"/>
        <v>566</v>
      </c>
      <c r="P760">
        <f t="shared" si="102"/>
        <v>2020</v>
      </c>
      <c r="Q760">
        <f t="shared" si="103"/>
        <v>28.02</v>
      </c>
      <c r="R760" t="str">
        <f t="shared" si="106"/>
        <v>Aer Lingus</v>
      </c>
      <c r="S760">
        <f t="shared" si="104"/>
        <v>37</v>
      </c>
      <c r="T760" t="str">
        <f t="shared" si="105"/>
        <v>Toronto YYZ</v>
      </c>
      <c r="U760" t="str">
        <f t="shared" si="107"/>
        <v>Other</v>
      </c>
    </row>
    <row r="761" spans="1:21" x14ac:dyDescent="0.35">
      <c r="A761" t="s">
        <v>12</v>
      </c>
      <c r="B761" t="s">
        <v>36</v>
      </c>
      <c r="C761" t="s">
        <v>14</v>
      </c>
      <c r="D761" t="s">
        <v>259</v>
      </c>
      <c r="E761" s="1">
        <v>43614.569444444445</v>
      </c>
      <c r="F761" t="s">
        <v>16</v>
      </c>
      <c r="G761" t="s">
        <v>608</v>
      </c>
      <c r="H761">
        <v>10</v>
      </c>
      <c r="I761" t="s">
        <v>18</v>
      </c>
      <c r="J761" s="2">
        <v>43614</v>
      </c>
      <c r="K761" s="3">
        <v>0.56944444444444442</v>
      </c>
      <c r="L761" s="3">
        <f t="shared" si="99"/>
        <v>0.56944444444444442</v>
      </c>
      <c r="M761" s="3">
        <v>0.57638888888888895</v>
      </c>
      <c r="N761" t="str">
        <f t="shared" si="100"/>
        <v>No</v>
      </c>
      <c r="O761">
        <f t="shared" si="101"/>
        <v>566</v>
      </c>
      <c r="P761">
        <f t="shared" si="102"/>
        <v>2020</v>
      </c>
      <c r="Q761">
        <f t="shared" si="103"/>
        <v>28.02</v>
      </c>
      <c r="R761" t="str">
        <f t="shared" si="106"/>
        <v>Aer Lingus</v>
      </c>
      <c r="S761">
        <f t="shared" si="104"/>
        <v>121</v>
      </c>
      <c r="T761" t="str">
        <f t="shared" si="105"/>
        <v>Paris-CDG</v>
      </c>
      <c r="U761" t="str">
        <f t="shared" si="107"/>
        <v>Paris-CDG</v>
      </c>
    </row>
    <row r="762" spans="1:21" x14ac:dyDescent="0.35">
      <c r="A762" t="s">
        <v>12</v>
      </c>
      <c r="B762" t="s">
        <v>42</v>
      </c>
      <c r="C762" t="s">
        <v>14</v>
      </c>
      <c r="D762" t="s">
        <v>258</v>
      </c>
      <c r="E762" s="1">
        <v>43614.569444444445</v>
      </c>
      <c r="F762" t="s">
        <v>16</v>
      </c>
      <c r="G762" t="s">
        <v>608</v>
      </c>
      <c r="H762">
        <v>51</v>
      </c>
      <c r="I762" t="s">
        <v>21</v>
      </c>
      <c r="J762" s="2">
        <v>43614</v>
      </c>
      <c r="K762" s="3">
        <v>0.56944444444444442</v>
      </c>
      <c r="L762" s="3">
        <f t="shared" si="99"/>
        <v>0.56944444444444442</v>
      </c>
      <c r="M762" s="3">
        <v>0.60486111111111118</v>
      </c>
      <c r="N762" t="str">
        <f t="shared" si="100"/>
        <v>Yes</v>
      </c>
      <c r="O762">
        <f t="shared" si="101"/>
        <v>566</v>
      </c>
      <c r="P762">
        <f t="shared" si="102"/>
        <v>2020</v>
      </c>
      <c r="Q762">
        <f t="shared" si="103"/>
        <v>28.02</v>
      </c>
      <c r="R762" t="str">
        <f t="shared" si="106"/>
        <v>Aer Lingus</v>
      </c>
      <c r="S762">
        <f t="shared" si="104"/>
        <v>238</v>
      </c>
      <c r="T762" t="str">
        <f t="shared" si="105"/>
        <v>London</v>
      </c>
      <c r="U762" t="str">
        <f t="shared" si="107"/>
        <v>London</v>
      </c>
    </row>
    <row r="763" spans="1:21" x14ac:dyDescent="0.35">
      <c r="A763" t="s">
        <v>22</v>
      </c>
      <c r="B763" t="s">
        <v>52</v>
      </c>
      <c r="C763" t="s">
        <v>28</v>
      </c>
      <c r="D763" t="s">
        <v>262</v>
      </c>
      <c r="E763" s="1">
        <v>43614.576388888891</v>
      </c>
      <c r="F763" t="s">
        <v>16</v>
      </c>
      <c r="G763" t="s">
        <v>608</v>
      </c>
      <c r="H763">
        <v>6</v>
      </c>
      <c r="I763" t="s">
        <v>26</v>
      </c>
      <c r="J763" s="2">
        <v>43614</v>
      </c>
      <c r="K763" s="3">
        <v>0.57638888888888895</v>
      </c>
      <c r="L763" s="3">
        <f t="shared" si="99"/>
        <v>0.57638888888888884</v>
      </c>
      <c r="M763" s="3">
        <v>0.5805555555555556</v>
      </c>
      <c r="N763" t="str">
        <f t="shared" si="100"/>
        <v>No</v>
      </c>
      <c r="O763">
        <f t="shared" si="101"/>
        <v>520</v>
      </c>
      <c r="P763">
        <f t="shared" si="102"/>
        <v>1663</v>
      </c>
      <c r="Q763">
        <f t="shared" si="103"/>
        <v>31.27</v>
      </c>
      <c r="R763" t="str">
        <f t="shared" si="106"/>
        <v>Ryanair</v>
      </c>
      <c r="S763">
        <f t="shared" si="104"/>
        <v>138</v>
      </c>
      <c r="T763" t="str">
        <f t="shared" si="105"/>
        <v>Manchester</v>
      </c>
      <c r="U763" t="str">
        <f t="shared" si="107"/>
        <v>Manchester</v>
      </c>
    </row>
    <row r="764" spans="1:21" x14ac:dyDescent="0.35">
      <c r="A764" t="s">
        <v>12</v>
      </c>
      <c r="B764" t="s">
        <v>50</v>
      </c>
      <c r="C764" t="s">
        <v>14</v>
      </c>
      <c r="D764" t="s">
        <v>261</v>
      </c>
      <c r="E764" s="1">
        <v>43614.576388888891</v>
      </c>
      <c r="F764" t="s">
        <v>16</v>
      </c>
      <c r="G764" t="s">
        <v>608</v>
      </c>
      <c r="H764">
        <v>6</v>
      </c>
      <c r="I764" t="s">
        <v>26</v>
      </c>
      <c r="J764" s="2">
        <v>43614</v>
      </c>
      <c r="K764" s="3">
        <v>0.57638888888888895</v>
      </c>
      <c r="L764" s="3">
        <f t="shared" si="99"/>
        <v>0.57638888888888884</v>
      </c>
      <c r="M764" s="3">
        <v>0.5805555555555556</v>
      </c>
      <c r="N764" t="str">
        <f t="shared" si="100"/>
        <v>No</v>
      </c>
      <c r="O764">
        <f t="shared" si="101"/>
        <v>566</v>
      </c>
      <c r="P764">
        <f t="shared" si="102"/>
        <v>2020</v>
      </c>
      <c r="Q764">
        <f t="shared" si="103"/>
        <v>28.02</v>
      </c>
      <c r="R764" t="str">
        <f t="shared" si="106"/>
        <v>Aer Lingus</v>
      </c>
      <c r="S764">
        <f t="shared" si="104"/>
        <v>222</v>
      </c>
      <c r="T764" t="str">
        <f t="shared" si="105"/>
        <v>Amsterdam</v>
      </c>
      <c r="U764" t="str">
        <f t="shared" si="107"/>
        <v>Amsterdam</v>
      </c>
    </row>
    <row r="765" spans="1:21" x14ac:dyDescent="0.35">
      <c r="A765" t="s">
        <v>12</v>
      </c>
      <c r="B765" t="s">
        <v>108</v>
      </c>
      <c r="C765" t="s">
        <v>109</v>
      </c>
      <c r="D765" t="s">
        <v>263</v>
      </c>
      <c r="E765" s="1">
        <v>43614.576388888891</v>
      </c>
      <c r="F765" t="s">
        <v>16</v>
      </c>
      <c r="G765" t="s">
        <v>608</v>
      </c>
      <c r="H765">
        <v>78</v>
      </c>
      <c r="I765" t="s">
        <v>21</v>
      </c>
      <c r="J765" s="2">
        <v>43614</v>
      </c>
      <c r="K765" s="3">
        <v>0.57638888888888895</v>
      </c>
      <c r="L765" s="3">
        <f t="shared" si="99"/>
        <v>0.57638888888888884</v>
      </c>
      <c r="M765" s="3">
        <v>0.63055555555555554</v>
      </c>
      <c r="N765" t="str">
        <f t="shared" si="100"/>
        <v>Yes</v>
      </c>
      <c r="O765">
        <f t="shared" si="101"/>
        <v>5</v>
      </c>
      <c r="P765">
        <f t="shared" si="102"/>
        <v>16</v>
      </c>
      <c r="Q765">
        <f t="shared" si="103"/>
        <v>31.25</v>
      </c>
      <c r="R765" t="str">
        <f t="shared" si="106"/>
        <v>Other</v>
      </c>
      <c r="S765">
        <f t="shared" si="104"/>
        <v>16</v>
      </c>
      <c r="T765" t="str">
        <f t="shared" si="105"/>
        <v>Dubai</v>
      </c>
      <c r="U765" t="str">
        <f t="shared" si="107"/>
        <v>Other</v>
      </c>
    </row>
    <row r="766" spans="1:21" x14ac:dyDescent="0.35">
      <c r="A766" t="s">
        <v>22</v>
      </c>
      <c r="B766" t="s">
        <v>288</v>
      </c>
      <c r="C766" t="s">
        <v>276</v>
      </c>
      <c r="D766" t="s">
        <v>289</v>
      </c>
      <c r="E766" s="1">
        <v>43614.576388888891</v>
      </c>
      <c r="F766" t="s">
        <v>16</v>
      </c>
      <c r="G766" t="s">
        <v>608</v>
      </c>
      <c r="H766">
        <v>25</v>
      </c>
      <c r="I766" t="s">
        <v>46</v>
      </c>
      <c r="J766" s="2">
        <v>43614</v>
      </c>
      <c r="K766" s="3">
        <v>0.57638888888888895</v>
      </c>
      <c r="L766" s="3">
        <f t="shared" si="99"/>
        <v>0.57638888888888884</v>
      </c>
      <c r="M766" s="3">
        <v>0.59375</v>
      </c>
      <c r="N766" t="str">
        <f t="shared" si="100"/>
        <v>Yes</v>
      </c>
      <c r="O766">
        <f t="shared" si="101"/>
        <v>5</v>
      </c>
      <c r="P766">
        <f t="shared" si="102"/>
        <v>23</v>
      </c>
      <c r="Q766">
        <f t="shared" si="103"/>
        <v>21.74</v>
      </c>
      <c r="R766" t="str">
        <f t="shared" si="106"/>
        <v>Other</v>
      </c>
      <c r="S766">
        <f t="shared" si="104"/>
        <v>27</v>
      </c>
      <c r="T766" t="str">
        <f t="shared" si="105"/>
        <v>Cologne/Bonn</v>
      </c>
      <c r="U766" t="str">
        <f t="shared" si="107"/>
        <v>Other</v>
      </c>
    </row>
    <row r="767" spans="1:21" x14ac:dyDescent="0.35">
      <c r="A767" t="s">
        <v>22</v>
      </c>
      <c r="B767" t="s">
        <v>13</v>
      </c>
      <c r="C767" t="s">
        <v>28</v>
      </c>
      <c r="D767" t="s">
        <v>544</v>
      </c>
      <c r="E767" s="1">
        <v>43614.583333333336</v>
      </c>
      <c r="F767" t="s">
        <v>16</v>
      </c>
      <c r="G767" t="s">
        <v>608</v>
      </c>
      <c r="H767">
        <v>3</v>
      </c>
      <c r="I767" t="s">
        <v>26</v>
      </c>
      <c r="J767" s="2">
        <v>43614</v>
      </c>
      <c r="K767" s="3">
        <v>0.58333333333333337</v>
      </c>
      <c r="L767" s="3">
        <f t="shared" si="99"/>
        <v>0.58333333333333326</v>
      </c>
      <c r="M767" s="3">
        <v>0.5854166666666667</v>
      </c>
      <c r="N767" t="str">
        <f t="shared" si="100"/>
        <v>No</v>
      </c>
      <c r="O767">
        <f t="shared" si="101"/>
        <v>520</v>
      </c>
      <c r="P767">
        <f t="shared" si="102"/>
        <v>1663</v>
      </c>
      <c r="Q767">
        <f t="shared" si="103"/>
        <v>31.27</v>
      </c>
      <c r="R767" t="str">
        <f t="shared" si="106"/>
        <v>Ryanair</v>
      </c>
      <c r="S767">
        <f t="shared" si="104"/>
        <v>107</v>
      </c>
      <c r="T767" t="str">
        <f t="shared" si="105"/>
        <v>Glasgow</v>
      </c>
      <c r="U767" t="str">
        <f t="shared" si="107"/>
        <v>Glasgow</v>
      </c>
    </row>
    <row r="768" spans="1:21" x14ac:dyDescent="0.35">
      <c r="A768" t="s">
        <v>12</v>
      </c>
      <c r="B768" t="s">
        <v>156</v>
      </c>
      <c r="C768" t="s">
        <v>14</v>
      </c>
      <c r="D768" t="s">
        <v>260</v>
      </c>
      <c r="E768" s="1">
        <v>43614.583333333336</v>
      </c>
      <c r="F768" t="s">
        <v>16</v>
      </c>
      <c r="G768" t="s">
        <v>608</v>
      </c>
      <c r="H768">
        <v>1</v>
      </c>
      <c r="I768" t="s">
        <v>26</v>
      </c>
      <c r="J768" s="2">
        <v>43614</v>
      </c>
      <c r="K768" s="3">
        <v>0.58333333333333337</v>
      </c>
      <c r="L768" s="3">
        <f t="shared" si="99"/>
        <v>0.58333333333333326</v>
      </c>
      <c r="M768" s="3">
        <v>0.58402777777777781</v>
      </c>
      <c r="N768" t="str">
        <f t="shared" si="100"/>
        <v>No</v>
      </c>
      <c r="O768">
        <f t="shared" si="101"/>
        <v>566</v>
      </c>
      <c r="P768">
        <f t="shared" si="102"/>
        <v>2020</v>
      </c>
      <c r="Q768">
        <f t="shared" si="103"/>
        <v>28.02</v>
      </c>
      <c r="R768" t="str">
        <f t="shared" si="106"/>
        <v>Aer Lingus</v>
      </c>
      <c r="S768">
        <f t="shared" si="104"/>
        <v>25</v>
      </c>
      <c r="T768" t="str">
        <f t="shared" si="105"/>
        <v>Isle Of Man</v>
      </c>
      <c r="U768" t="str">
        <f t="shared" si="107"/>
        <v>Other</v>
      </c>
    </row>
    <row r="769" spans="1:21" x14ac:dyDescent="0.35">
      <c r="A769" t="s">
        <v>22</v>
      </c>
      <c r="B769" t="s">
        <v>622</v>
      </c>
      <c r="C769" t="s">
        <v>112</v>
      </c>
      <c r="D769" t="s">
        <v>623</v>
      </c>
      <c r="E769" s="1">
        <v>43614.583333333336</v>
      </c>
      <c r="F769" t="s">
        <v>16</v>
      </c>
      <c r="G769" t="s">
        <v>608</v>
      </c>
      <c r="H769">
        <v>15</v>
      </c>
      <c r="I769" t="s">
        <v>18</v>
      </c>
      <c r="J769" s="2">
        <v>43614</v>
      </c>
      <c r="K769" s="3">
        <v>0.58333333333333337</v>
      </c>
      <c r="L769" s="3">
        <f t="shared" si="99"/>
        <v>0.58333333333333326</v>
      </c>
      <c r="M769" s="3">
        <v>0.59375</v>
      </c>
      <c r="N769" t="str">
        <f t="shared" si="100"/>
        <v>No</v>
      </c>
      <c r="O769">
        <f t="shared" si="101"/>
        <v>29</v>
      </c>
      <c r="P769">
        <f t="shared" si="102"/>
        <v>48</v>
      </c>
      <c r="Q769">
        <f t="shared" si="103"/>
        <v>60.42</v>
      </c>
      <c r="R769" t="str">
        <f t="shared" si="106"/>
        <v>Other</v>
      </c>
      <c r="S769">
        <f t="shared" si="104"/>
        <v>4</v>
      </c>
      <c r="T769" t="str">
        <f t="shared" si="105"/>
        <v>Rhodos</v>
      </c>
      <c r="U769" t="str">
        <f t="shared" si="107"/>
        <v>Other</v>
      </c>
    </row>
    <row r="770" spans="1:21" x14ac:dyDescent="0.35">
      <c r="A770" t="s">
        <v>22</v>
      </c>
      <c r="B770" t="s">
        <v>36</v>
      </c>
      <c r="C770" t="s">
        <v>177</v>
      </c>
      <c r="D770" t="s">
        <v>271</v>
      </c>
      <c r="E770" s="1">
        <v>43614.590277777781</v>
      </c>
      <c r="F770" t="s">
        <v>16</v>
      </c>
      <c r="G770" t="s">
        <v>608</v>
      </c>
      <c r="H770">
        <v>10</v>
      </c>
      <c r="I770" t="s">
        <v>18</v>
      </c>
      <c r="J770" s="2">
        <v>43614</v>
      </c>
      <c r="K770" s="3">
        <v>0.59027777777777779</v>
      </c>
      <c r="L770" s="3">
        <f t="shared" ref="L770:L833" si="108">MROUND(K770,"0:10")</f>
        <v>0.59027777777777779</v>
      </c>
      <c r="M770" s="3">
        <v>0.59722222222222221</v>
      </c>
      <c r="N770" t="str">
        <f t="shared" ref="N770:N833" si="109">IF(H770&gt;20, "Yes", "No")</f>
        <v>No</v>
      </c>
      <c r="O770">
        <f t="shared" ref="O770:O833" si="110">COUNTIFS($C$2:$C$4851,C770,$N$2:$N$4851,"Yes")</f>
        <v>12</v>
      </c>
      <c r="P770">
        <f t="shared" ref="P770:P833" si="111">COUNTIF($C$2:$C$4851,C770)</f>
        <v>59</v>
      </c>
      <c r="Q770">
        <f t="shared" ref="Q770:Q833" si="112">ROUND(O770/P770*100,2)</f>
        <v>20.34</v>
      </c>
      <c r="R770" t="str">
        <f t="shared" si="106"/>
        <v>Other</v>
      </c>
      <c r="S770">
        <f t="shared" ref="S770:S833" si="113">COUNTIF($B$2:$B$4851,B770)</f>
        <v>121</v>
      </c>
      <c r="T770" t="str">
        <f t="shared" ref="T770:T833" si="114">IF(ISNUMBER(SEARCH("London",B770)), "London", B770)</f>
        <v>Paris-CDG</v>
      </c>
      <c r="U770" t="str">
        <f t="shared" si="107"/>
        <v>Paris-CDG</v>
      </c>
    </row>
    <row r="771" spans="1:21" x14ac:dyDescent="0.35">
      <c r="A771" t="s">
        <v>12</v>
      </c>
      <c r="B771" t="s">
        <v>274</v>
      </c>
      <c r="C771" t="s">
        <v>14</v>
      </c>
      <c r="D771" t="s">
        <v>275</v>
      </c>
      <c r="E771" s="1">
        <v>43614.597222222219</v>
      </c>
      <c r="F771" t="s">
        <v>16</v>
      </c>
      <c r="G771" t="s">
        <v>608</v>
      </c>
      <c r="H771">
        <v>45</v>
      </c>
      <c r="I771" t="s">
        <v>21</v>
      </c>
      <c r="J771" s="2">
        <v>43614</v>
      </c>
      <c r="K771" s="3">
        <v>0.59722222222222221</v>
      </c>
      <c r="L771" s="3">
        <f t="shared" si="108"/>
        <v>0.59722222222222221</v>
      </c>
      <c r="M771" s="3">
        <v>0.62847222222222221</v>
      </c>
      <c r="N771" t="str">
        <f t="shared" si="109"/>
        <v>Yes</v>
      </c>
      <c r="O771">
        <f t="shared" si="110"/>
        <v>566</v>
      </c>
      <c r="P771">
        <f t="shared" si="111"/>
        <v>2020</v>
      </c>
      <c r="Q771">
        <f t="shared" si="112"/>
        <v>28.02</v>
      </c>
      <c r="R771" t="str">
        <f t="shared" ref="R771:R834" si="115">IF(P771&gt;100, C771, "Other")</f>
        <v>Aer Lingus</v>
      </c>
      <c r="S771">
        <f t="shared" si="113"/>
        <v>17</v>
      </c>
      <c r="T771" t="str">
        <f t="shared" si="114"/>
        <v>Hartford</v>
      </c>
      <c r="U771" t="str">
        <f t="shared" ref="U771:U834" si="116">IF(S771&gt;67, T771, "Other")</f>
        <v>Other</v>
      </c>
    </row>
    <row r="772" spans="1:21" x14ac:dyDescent="0.35">
      <c r="A772" t="s">
        <v>22</v>
      </c>
      <c r="B772" t="s">
        <v>139</v>
      </c>
      <c r="C772" t="s">
        <v>77</v>
      </c>
      <c r="D772" t="s">
        <v>273</v>
      </c>
      <c r="E772" s="1">
        <v>43614.597222222219</v>
      </c>
      <c r="F772" t="s">
        <v>16</v>
      </c>
      <c r="G772" t="s">
        <v>608</v>
      </c>
      <c r="H772">
        <v>77</v>
      </c>
      <c r="I772" t="s">
        <v>21</v>
      </c>
      <c r="J772" s="2">
        <v>43614</v>
      </c>
      <c r="K772" s="3">
        <v>0.59722222222222221</v>
      </c>
      <c r="L772" s="3">
        <f t="shared" si="108"/>
        <v>0.59722222222222221</v>
      </c>
      <c r="M772" s="3">
        <v>0.65069444444444446</v>
      </c>
      <c r="N772" t="str">
        <f t="shared" si="109"/>
        <v>Yes</v>
      </c>
      <c r="O772">
        <f t="shared" si="110"/>
        <v>40</v>
      </c>
      <c r="P772">
        <f t="shared" si="111"/>
        <v>143</v>
      </c>
      <c r="Q772">
        <f t="shared" si="112"/>
        <v>27.97</v>
      </c>
      <c r="R772" t="str">
        <f t="shared" si="115"/>
        <v>British Airways</v>
      </c>
      <c r="S772">
        <f t="shared" si="113"/>
        <v>154</v>
      </c>
      <c r="T772" t="str">
        <f t="shared" si="114"/>
        <v>London</v>
      </c>
      <c r="U772" t="str">
        <f t="shared" si="116"/>
        <v>London</v>
      </c>
    </row>
    <row r="773" spans="1:21" x14ac:dyDescent="0.35">
      <c r="A773" t="s">
        <v>12</v>
      </c>
      <c r="B773" t="s">
        <v>101</v>
      </c>
      <c r="C773" t="s">
        <v>14</v>
      </c>
      <c r="D773" t="s">
        <v>217</v>
      </c>
      <c r="E773" s="1">
        <v>43614.600694444445</v>
      </c>
      <c r="F773" t="s">
        <v>16</v>
      </c>
      <c r="G773" t="s">
        <v>608</v>
      </c>
      <c r="H773">
        <v>4</v>
      </c>
      <c r="I773" t="s">
        <v>26</v>
      </c>
      <c r="J773" s="2">
        <v>43614</v>
      </c>
      <c r="K773" s="3">
        <v>0.60069444444444442</v>
      </c>
      <c r="L773" s="3">
        <f t="shared" si="108"/>
        <v>0.60416666666666663</v>
      </c>
      <c r="M773" s="3">
        <v>0.60347222222222219</v>
      </c>
      <c r="N773" t="str">
        <f t="shared" si="109"/>
        <v>No</v>
      </c>
      <c r="O773">
        <f t="shared" si="110"/>
        <v>566</v>
      </c>
      <c r="P773">
        <f t="shared" si="111"/>
        <v>2020</v>
      </c>
      <c r="Q773">
        <f t="shared" si="112"/>
        <v>28.02</v>
      </c>
      <c r="R773" t="str">
        <f t="shared" si="115"/>
        <v>Aer Lingus</v>
      </c>
      <c r="S773">
        <f t="shared" si="113"/>
        <v>158</v>
      </c>
      <c r="T773" t="str">
        <f t="shared" si="114"/>
        <v>Edinburgh</v>
      </c>
      <c r="U773" t="str">
        <f t="shared" si="116"/>
        <v>Edinburgh</v>
      </c>
    </row>
    <row r="774" spans="1:21" x14ac:dyDescent="0.35">
      <c r="A774" t="s">
        <v>22</v>
      </c>
      <c r="B774" t="s">
        <v>23</v>
      </c>
      <c r="C774" t="s">
        <v>24</v>
      </c>
      <c r="D774" t="s">
        <v>25</v>
      </c>
      <c r="E774" s="1">
        <v>43614.604166666664</v>
      </c>
      <c r="F774" t="s">
        <v>16</v>
      </c>
      <c r="G774" t="s">
        <v>608</v>
      </c>
      <c r="H774">
        <v>14</v>
      </c>
      <c r="I774" t="s">
        <v>18</v>
      </c>
      <c r="J774" s="2">
        <v>43614</v>
      </c>
      <c r="K774" s="3">
        <v>0.60416666666666663</v>
      </c>
      <c r="L774" s="3">
        <f t="shared" si="108"/>
        <v>0.60416666666666663</v>
      </c>
      <c r="M774" s="3">
        <v>0.61388888888888882</v>
      </c>
      <c r="N774" t="str">
        <f t="shared" si="109"/>
        <v>No</v>
      </c>
      <c r="O774">
        <f t="shared" si="110"/>
        <v>5</v>
      </c>
      <c r="P774">
        <f t="shared" si="111"/>
        <v>14</v>
      </c>
      <c r="Q774">
        <f t="shared" si="112"/>
        <v>35.71</v>
      </c>
      <c r="R774" t="str">
        <f t="shared" si="115"/>
        <v>Other</v>
      </c>
      <c r="S774">
        <f t="shared" si="113"/>
        <v>31</v>
      </c>
      <c r="T774" t="str">
        <f t="shared" si="114"/>
        <v>Vienna</v>
      </c>
      <c r="U774" t="str">
        <f t="shared" si="116"/>
        <v>Other</v>
      </c>
    </row>
    <row r="775" spans="1:21" x14ac:dyDescent="0.35">
      <c r="A775" t="s">
        <v>22</v>
      </c>
      <c r="B775" t="s">
        <v>134</v>
      </c>
      <c r="C775" t="s">
        <v>28</v>
      </c>
      <c r="D775" t="s">
        <v>221</v>
      </c>
      <c r="E775" s="1">
        <v>43614.604166666664</v>
      </c>
      <c r="F775" t="s">
        <v>16</v>
      </c>
      <c r="G775" t="s">
        <v>608</v>
      </c>
      <c r="H775">
        <v>3</v>
      </c>
      <c r="I775" t="s">
        <v>26</v>
      </c>
      <c r="J775" s="2">
        <v>43614</v>
      </c>
      <c r="K775" s="3">
        <v>0.60416666666666663</v>
      </c>
      <c r="L775" s="3">
        <f t="shared" si="108"/>
        <v>0.60416666666666663</v>
      </c>
      <c r="M775" s="3">
        <v>0.60625000000000007</v>
      </c>
      <c r="N775" t="str">
        <f t="shared" si="109"/>
        <v>No</v>
      </c>
      <c r="O775">
        <f t="shared" si="110"/>
        <v>520</v>
      </c>
      <c r="P775">
        <f t="shared" si="111"/>
        <v>1663</v>
      </c>
      <c r="Q775">
        <f t="shared" si="112"/>
        <v>31.27</v>
      </c>
      <c r="R775" t="str">
        <f t="shared" si="115"/>
        <v>Ryanair</v>
      </c>
      <c r="S775">
        <f t="shared" si="113"/>
        <v>57</v>
      </c>
      <c r="T775" t="str">
        <f t="shared" si="114"/>
        <v>Berlin</v>
      </c>
      <c r="U775" t="str">
        <f t="shared" si="116"/>
        <v>Other</v>
      </c>
    </row>
    <row r="776" spans="1:21" x14ac:dyDescent="0.35">
      <c r="A776" t="s">
        <v>22</v>
      </c>
      <c r="B776" t="s">
        <v>111</v>
      </c>
      <c r="C776" t="s">
        <v>28</v>
      </c>
      <c r="D776" t="s">
        <v>220</v>
      </c>
      <c r="E776" s="1">
        <v>43614.604166666664</v>
      </c>
      <c r="F776" t="s">
        <v>16</v>
      </c>
      <c r="G776" t="s">
        <v>608</v>
      </c>
      <c r="H776">
        <v>15</v>
      </c>
      <c r="I776" t="s">
        <v>18</v>
      </c>
      <c r="J776" s="2">
        <v>43614</v>
      </c>
      <c r="K776" s="3">
        <v>0.60416666666666663</v>
      </c>
      <c r="L776" s="3">
        <f t="shared" si="108"/>
        <v>0.60416666666666663</v>
      </c>
      <c r="M776" s="3">
        <v>0.61458333333333337</v>
      </c>
      <c r="N776" t="str">
        <f t="shared" si="109"/>
        <v>No</v>
      </c>
      <c r="O776">
        <f t="shared" si="110"/>
        <v>520</v>
      </c>
      <c r="P776">
        <f t="shared" si="111"/>
        <v>1663</v>
      </c>
      <c r="Q776">
        <f t="shared" si="112"/>
        <v>31.27</v>
      </c>
      <c r="R776" t="str">
        <f t="shared" si="115"/>
        <v>Ryanair</v>
      </c>
      <c r="S776">
        <f t="shared" si="113"/>
        <v>29</v>
      </c>
      <c r="T776" t="str">
        <f t="shared" si="114"/>
        <v>Tenerife</v>
      </c>
      <c r="U776" t="str">
        <f t="shared" si="116"/>
        <v>Other</v>
      </c>
    </row>
    <row r="777" spans="1:21" x14ac:dyDescent="0.35">
      <c r="A777" t="s">
        <v>12</v>
      </c>
      <c r="B777" t="s">
        <v>218</v>
      </c>
      <c r="C777" t="s">
        <v>91</v>
      </c>
      <c r="D777" t="s">
        <v>219</v>
      </c>
      <c r="E777" s="1">
        <v>43614.604166666664</v>
      </c>
      <c r="F777" t="s">
        <v>16</v>
      </c>
      <c r="G777" t="s">
        <v>608</v>
      </c>
      <c r="H777">
        <v>31</v>
      </c>
      <c r="I777" t="s">
        <v>21</v>
      </c>
      <c r="J777" s="2">
        <v>43614</v>
      </c>
      <c r="K777" s="3">
        <v>0.60416666666666663</v>
      </c>
      <c r="L777" s="3">
        <f t="shared" si="108"/>
        <v>0.60416666666666663</v>
      </c>
      <c r="M777" s="3">
        <v>0.62569444444444444</v>
      </c>
      <c r="N777" t="str">
        <f t="shared" si="109"/>
        <v>Yes</v>
      </c>
      <c r="O777">
        <f t="shared" si="110"/>
        <v>18</v>
      </c>
      <c r="P777">
        <f t="shared" si="111"/>
        <v>61</v>
      </c>
      <c r="Q777">
        <f t="shared" si="112"/>
        <v>29.51</v>
      </c>
      <c r="R777" t="str">
        <f t="shared" si="115"/>
        <v>Other</v>
      </c>
      <c r="S777">
        <f t="shared" si="113"/>
        <v>18</v>
      </c>
      <c r="T777" t="str">
        <f t="shared" si="114"/>
        <v>Newburgh</v>
      </c>
      <c r="U777" t="str">
        <f t="shared" si="116"/>
        <v>Other</v>
      </c>
    </row>
    <row r="778" spans="1:21" x14ac:dyDescent="0.35">
      <c r="A778" t="s">
        <v>22</v>
      </c>
      <c r="B778" t="s">
        <v>370</v>
      </c>
      <c r="C778" t="s">
        <v>28</v>
      </c>
      <c r="D778" t="s">
        <v>371</v>
      </c>
      <c r="E778" s="1">
        <v>43614.604166666664</v>
      </c>
      <c r="F778" t="s">
        <v>16</v>
      </c>
      <c r="G778" t="s">
        <v>608</v>
      </c>
      <c r="H778">
        <v>1</v>
      </c>
      <c r="I778" t="s">
        <v>26</v>
      </c>
      <c r="J778" s="2">
        <v>43614</v>
      </c>
      <c r="K778" s="3">
        <v>0.60416666666666663</v>
      </c>
      <c r="L778" s="3">
        <f t="shared" si="108"/>
        <v>0.60416666666666663</v>
      </c>
      <c r="M778" s="3">
        <v>0.60486111111111118</v>
      </c>
      <c r="N778" t="str">
        <f t="shared" si="109"/>
        <v>No</v>
      </c>
      <c r="O778">
        <f t="shared" si="110"/>
        <v>520</v>
      </c>
      <c r="P778">
        <f t="shared" si="111"/>
        <v>1663</v>
      </c>
      <c r="Q778">
        <f t="shared" si="112"/>
        <v>31.27</v>
      </c>
      <c r="R778" t="str">
        <f t="shared" si="115"/>
        <v>Ryanair</v>
      </c>
      <c r="S778">
        <f t="shared" si="113"/>
        <v>23</v>
      </c>
      <c r="T778" t="str">
        <f t="shared" si="114"/>
        <v>Reus</v>
      </c>
      <c r="U778" t="str">
        <f t="shared" si="116"/>
        <v>Other</v>
      </c>
    </row>
    <row r="779" spans="1:21" x14ac:dyDescent="0.35">
      <c r="A779" t="s">
        <v>12</v>
      </c>
      <c r="B779" t="s">
        <v>223</v>
      </c>
      <c r="C779" t="s">
        <v>91</v>
      </c>
      <c r="D779" t="s">
        <v>224</v>
      </c>
      <c r="E779" s="1">
        <v>43614.611111111109</v>
      </c>
      <c r="F779" t="s">
        <v>16</v>
      </c>
      <c r="G779" t="s">
        <v>608</v>
      </c>
      <c r="H779">
        <v>8</v>
      </c>
      <c r="I779" t="s">
        <v>26</v>
      </c>
      <c r="J779" s="2">
        <v>43614</v>
      </c>
      <c r="K779" s="3">
        <v>0.61111111111111105</v>
      </c>
      <c r="L779" s="3">
        <f t="shared" si="108"/>
        <v>0.61111111111111105</v>
      </c>
      <c r="M779" s="3">
        <v>0.6166666666666667</v>
      </c>
      <c r="N779" t="str">
        <f t="shared" si="109"/>
        <v>No</v>
      </c>
      <c r="O779">
        <f t="shared" si="110"/>
        <v>18</v>
      </c>
      <c r="P779">
        <f t="shared" si="111"/>
        <v>61</v>
      </c>
      <c r="Q779">
        <f t="shared" si="112"/>
        <v>29.51</v>
      </c>
      <c r="R779" t="str">
        <f t="shared" si="115"/>
        <v>Other</v>
      </c>
      <c r="S779">
        <f t="shared" si="113"/>
        <v>9</v>
      </c>
      <c r="T779" t="str">
        <f t="shared" si="114"/>
        <v>Toronto YHM</v>
      </c>
      <c r="U779" t="str">
        <f t="shared" si="116"/>
        <v>Other</v>
      </c>
    </row>
    <row r="780" spans="1:21" x14ac:dyDescent="0.35">
      <c r="A780" t="s">
        <v>22</v>
      </c>
      <c r="B780" t="s">
        <v>323</v>
      </c>
      <c r="C780" t="s">
        <v>324</v>
      </c>
      <c r="D780" t="s">
        <v>537</v>
      </c>
      <c r="E780" s="1">
        <v>43614.611111111109</v>
      </c>
      <c r="F780" t="s">
        <v>16</v>
      </c>
      <c r="G780" t="s">
        <v>608</v>
      </c>
      <c r="H780">
        <v>40</v>
      </c>
      <c r="I780" t="s">
        <v>21</v>
      </c>
      <c r="J780" s="2">
        <v>43614</v>
      </c>
      <c r="K780" s="3">
        <v>0.61111111111111105</v>
      </c>
      <c r="L780" s="3">
        <f t="shared" si="108"/>
        <v>0.61111111111111105</v>
      </c>
      <c r="M780" s="3">
        <v>0.63888888888888895</v>
      </c>
      <c r="N780" t="str">
        <f t="shared" si="109"/>
        <v>Yes</v>
      </c>
      <c r="O780">
        <f t="shared" si="110"/>
        <v>17</v>
      </c>
      <c r="P780">
        <f t="shared" si="111"/>
        <v>25</v>
      </c>
      <c r="Q780">
        <f t="shared" si="112"/>
        <v>68</v>
      </c>
      <c r="R780" t="str">
        <f t="shared" si="115"/>
        <v>Other</v>
      </c>
      <c r="S780">
        <f t="shared" si="113"/>
        <v>25</v>
      </c>
      <c r="T780" t="str">
        <f t="shared" si="114"/>
        <v>Keflavik</v>
      </c>
      <c r="U780" t="str">
        <f t="shared" si="116"/>
        <v>Other</v>
      </c>
    </row>
    <row r="781" spans="1:21" x14ac:dyDescent="0.35">
      <c r="A781" t="s">
        <v>22</v>
      </c>
      <c r="B781" t="s">
        <v>227</v>
      </c>
      <c r="C781" t="s">
        <v>28</v>
      </c>
      <c r="D781" t="s">
        <v>228</v>
      </c>
      <c r="E781" s="1">
        <v>43614.614583333336</v>
      </c>
      <c r="F781" t="s">
        <v>16</v>
      </c>
      <c r="G781" t="s">
        <v>608</v>
      </c>
      <c r="H781">
        <v>5</v>
      </c>
      <c r="I781" t="s">
        <v>26</v>
      </c>
      <c r="J781" s="2">
        <v>43614</v>
      </c>
      <c r="K781" s="3">
        <v>0.61458333333333337</v>
      </c>
      <c r="L781" s="3">
        <f t="shared" si="108"/>
        <v>0.61805555555555547</v>
      </c>
      <c r="M781" s="3">
        <v>0.61805555555555558</v>
      </c>
      <c r="N781" t="str">
        <f t="shared" si="109"/>
        <v>No</v>
      </c>
      <c r="O781">
        <f t="shared" si="110"/>
        <v>520</v>
      </c>
      <c r="P781">
        <f t="shared" si="111"/>
        <v>1663</v>
      </c>
      <c r="Q781">
        <f t="shared" si="112"/>
        <v>31.27</v>
      </c>
      <c r="R781" t="str">
        <f t="shared" si="115"/>
        <v>Ryanair</v>
      </c>
      <c r="S781">
        <f t="shared" si="113"/>
        <v>8</v>
      </c>
      <c r="T781" t="str">
        <f t="shared" si="114"/>
        <v>Chania-Souda</v>
      </c>
      <c r="U781" t="str">
        <f t="shared" si="116"/>
        <v>Other</v>
      </c>
    </row>
    <row r="782" spans="1:21" x14ac:dyDescent="0.35">
      <c r="A782" t="s">
        <v>12</v>
      </c>
      <c r="B782" t="s">
        <v>52</v>
      </c>
      <c r="C782" t="s">
        <v>14</v>
      </c>
      <c r="D782" t="s">
        <v>230</v>
      </c>
      <c r="E782" s="1">
        <v>43614.618055555555</v>
      </c>
      <c r="F782" t="s">
        <v>16</v>
      </c>
      <c r="G782" t="s">
        <v>608</v>
      </c>
      <c r="H782">
        <v>11</v>
      </c>
      <c r="I782" t="s">
        <v>18</v>
      </c>
      <c r="J782" s="2">
        <v>43614</v>
      </c>
      <c r="K782" s="3">
        <v>0.61805555555555558</v>
      </c>
      <c r="L782" s="3">
        <f t="shared" si="108"/>
        <v>0.61805555555555547</v>
      </c>
      <c r="M782" s="3">
        <v>0.62569444444444444</v>
      </c>
      <c r="N782" t="str">
        <f t="shared" si="109"/>
        <v>No</v>
      </c>
      <c r="O782">
        <f t="shared" si="110"/>
        <v>566</v>
      </c>
      <c r="P782">
        <f t="shared" si="111"/>
        <v>2020</v>
      </c>
      <c r="Q782">
        <f t="shared" si="112"/>
        <v>28.02</v>
      </c>
      <c r="R782" t="str">
        <f t="shared" si="115"/>
        <v>Aer Lingus</v>
      </c>
      <c r="S782">
        <f t="shared" si="113"/>
        <v>138</v>
      </c>
      <c r="T782" t="str">
        <f t="shared" si="114"/>
        <v>Manchester</v>
      </c>
      <c r="U782" t="str">
        <f t="shared" si="116"/>
        <v>Manchester</v>
      </c>
    </row>
    <row r="783" spans="1:21" x14ac:dyDescent="0.35">
      <c r="A783" t="s">
        <v>22</v>
      </c>
      <c r="B783" t="s">
        <v>103</v>
      </c>
      <c r="C783" t="s">
        <v>28</v>
      </c>
      <c r="D783" t="s">
        <v>229</v>
      </c>
      <c r="E783" s="1">
        <v>43614.618055555555</v>
      </c>
      <c r="F783" t="s">
        <v>16</v>
      </c>
      <c r="G783" t="s">
        <v>608</v>
      </c>
      <c r="H783">
        <v>42</v>
      </c>
      <c r="I783" t="s">
        <v>21</v>
      </c>
      <c r="J783" s="2">
        <v>43614</v>
      </c>
      <c r="K783" s="3">
        <v>0.61805555555555558</v>
      </c>
      <c r="L783" s="3">
        <f t="shared" si="108"/>
        <v>0.61805555555555547</v>
      </c>
      <c r="M783" s="3">
        <v>0.64722222222222225</v>
      </c>
      <c r="N783" t="str">
        <f t="shared" si="109"/>
        <v>Yes</v>
      </c>
      <c r="O783">
        <f t="shared" si="110"/>
        <v>520</v>
      </c>
      <c r="P783">
        <f t="shared" si="111"/>
        <v>1663</v>
      </c>
      <c r="Q783">
        <f t="shared" si="112"/>
        <v>31.27</v>
      </c>
      <c r="R783" t="str">
        <f t="shared" si="115"/>
        <v>Ryanair</v>
      </c>
      <c r="S783">
        <f t="shared" si="113"/>
        <v>40</v>
      </c>
      <c r="T783" t="str">
        <f t="shared" si="114"/>
        <v>Liverpool</v>
      </c>
      <c r="U783" t="str">
        <f t="shared" si="116"/>
        <v>Other</v>
      </c>
    </row>
    <row r="784" spans="1:21" x14ac:dyDescent="0.35">
      <c r="A784" t="s">
        <v>22</v>
      </c>
      <c r="B784" t="s">
        <v>126</v>
      </c>
      <c r="C784" t="s">
        <v>354</v>
      </c>
      <c r="D784" t="s">
        <v>540</v>
      </c>
      <c r="E784" s="1">
        <v>43614.621527777781</v>
      </c>
      <c r="F784" t="s">
        <v>16</v>
      </c>
      <c r="G784" t="s">
        <v>608</v>
      </c>
      <c r="H784">
        <v>24</v>
      </c>
      <c r="I784" t="s">
        <v>46</v>
      </c>
      <c r="J784" s="2">
        <v>43614</v>
      </c>
      <c r="K784" s="3">
        <v>0.62152777777777779</v>
      </c>
      <c r="L784" s="3">
        <f t="shared" si="108"/>
        <v>0.625</v>
      </c>
      <c r="M784" s="3">
        <v>0.6381944444444444</v>
      </c>
      <c r="N784" t="str">
        <f t="shared" si="109"/>
        <v>Yes</v>
      </c>
      <c r="O784">
        <f t="shared" si="110"/>
        <v>14</v>
      </c>
      <c r="P784">
        <f t="shared" si="111"/>
        <v>37</v>
      </c>
      <c r="Q784">
        <f t="shared" si="112"/>
        <v>37.840000000000003</v>
      </c>
      <c r="R784" t="str">
        <f t="shared" si="115"/>
        <v>Other</v>
      </c>
      <c r="S784">
        <f t="shared" si="113"/>
        <v>51</v>
      </c>
      <c r="T784" t="str">
        <f t="shared" si="114"/>
        <v>Zurich</v>
      </c>
      <c r="U784" t="str">
        <f t="shared" si="116"/>
        <v>Other</v>
      </c>
    </row>
    <row r="785" spans="1:21" x14ac:dyDescent="0.35">
      <c r="A785" t="s">
        <v>22</v>
      </c>
      <c r="B785" t="s">
        <v>73</v>
      </c>
      <c r="C785" t="s">
        <v>28</v>
      </c>
      <c r="D785" t="s">
        <v>231</v>
      </c>
      <c r="E785" s="1">
        <v>43614.621527777781</v>
      </c>
      <c r="F785" t="s">
        <v>16</v>
      </c>
      <c r="G785" t="s">
        <v>608</v>
      </c>
      <c r="H785">
        <v>15</v>
      </c>
      <c r="I785" t="s">
        <v>18</v>
      </c>
      <c r="J785" s="2">
        <v>43614</v>
      </c>
      <c r="K785" s="3">
        <v>0.62152777777777779</v>
      </c>
      <c r="L785" s="3">
        <f t="shared" si="108"/>
        <v>0.625</v>
      </c>
      <c r="M785" s="3">
        <v>0.63194444444444442</v>
      </c>
      <c r="N785" t="str">
        <f t="shared" si="109"/>
        <v>No</v>
      </c>
      <c r="O785">
        <f t="shared" si="110"/>
        <v>520</v>
      </c>
      <c r="P785">
        <f t="shared" si="111"/>
        <v>1663</v>
      </c>
      <c r="Q785">
        <f t="shared" si="112"/>
        <v>31.27</v>
      </c>
      <c r="R785" t="str">
        <f t="shared" si="115"/>
        <v>Ryanair</v>
      </c>
      <c r="S785">
        <f t="shared" si="113"/>
        <v>82</v>
      </c>
      <c r="T785" t="str">
        <f t="shared" si="114"/>
        <v>Bristol</v>
      </c>
      <c r="U785" t="str">
        <f t="shared" si="116"/>
        <v>Bristol</v>
      </c>
    </row>
    <row r="786" spans="1:21" x14ac:dyDescent="0.35">
      <c r="A786" t="s">
        <v>12</v>
      </c>
      <c r="B786" t="s">
        <v>234</v>
      </c>
      <c r="C786" t="s">
        <v>14</v>
      </c>
      <c r="D786" t="s">
        <v>235</v>
      </c>
      <c r="E786" s="1">
        <v>43614.621527777781</v>
      </c>
      <c r="F786" t="s">
        <v>16</v>
      </c>
      <c r="G786" t="s">
        <v>608</v>
      </c>
      <c r="H786">
        <v>37</v>
      </c>
      <c r="I786" t="s">
        <v>21</v>
      </c>
      <c r="J786" s="2">
        <v>43614</v>
      </c>
      <c r="K786" s="3">
        <v>0.62152777777777779</v>
      </c>
      <c r="L786" s="3">
        <f t="shared" si="108"/>
        <v>0.625</v>
      </c>
      <c r="M786" s="3">
        <v>0.64722222222222225</v>
      </c>
      <c r="N786" t="str">
        <f t="shared" si="109"/>
        <v>Yes</v>
      </c>
      <c r="O786">
        <f t="shared" si="110"/>
        <v>566</v>
      </c>
      <c r="P786">
        <f t="shared" si="111"/>
        <v>2020</v>
      </c>
      <c r="Q786">
        <f t="shared" si="112"/>
        <v>28.02</v>
      </c>
      <c r="R786" t="str">
        <f t="shared" si="115"/>
        <v>Aer Lingus</v>
      </c>
      <c r="S786">
        <f t="shared" si="113"/>
        <v>17</v>
      </c>
      <c r="T786" t="str">
        <f t="shared" si="114"/>
        <v>Los Angeles</v>
      </c>
      <c r="U786" t="str">
        <f t="shared" si="116"/>
        <v>Other</v>
      </c>
    </row>
    <row r="787" spans="1:21" x14ac:dyDescent="0.35">
      <c r="A787" t="s">
        <v>12</v>
      </c>
      <c r="B787" t="s">
        <v>13</v>
      </c>
      <c r="C787" t="s">
        <v>14</v>
      </c>
      <c r="D787" t="s">
        <v>236</v>
      </c>
      <c r="E787" s="1">
        <v>43614.625</v>
      </c>
      <c r="F787" t="s">
        <v>16</v>
      </c>
      <c r="G787" t="s">
        <v>608</v>
      </c>
      <c r="H787">
        <v>2</v>
      </c>
      <c r="I787" t="s">
        <v>26</v>
      </c>
      <c r="J787" s="2">
        <v>43614</v>
      </c>
      <c r="K787" s="3">
        <v>0.625</v>
      </c>
      <c r="L787" s="3">
        <f t="shared" si="108"/>
        <v>0.625</v>
      </c>
      <c r="M787" s="3">
        <v>0.62638888888888888</v>
      </c>
      <c r="N787" t="str">
        <f t="shared" si="109"/>
        <v>No</v>
      </c>
      <c r="O787">
        <f t="shared" si="110"/>
        <v>566</v>
      </c>
      <c r="P787">
        <f t="shared" si="111"/>
        <v>2020</v>
      </c>
      <c r="Q787">
        <f t="shared" si="112"/>
        <v>28.02</v>
      </c>
      <c r="R787" t="str">
        <f t="shared" si="115"/>
        <v>Aer Lingus</v>
      </c>
      <c r="S787">
        <f t="shared" si="113"/>
        <v>107</v>
      </c>
      <c r="T787" t="str">
        <f t="shared" si="114"/>
        <v>Glasgow</v>
      </c>
      <c r="U787" t="str">
        <f t="shared" si="116"/>
        <v>Glasgow</v>
      </c>
    </row>
    <row r="788" spans="1:21" x14ac:dyDescent="0.35">
      <c r="A788" t="s">
        <v>12</v>
      </c>
      <c r="B788" t="s">
        <v>61</v>
      </c>
      <c r="C788" t="s">
        <v>14</v>
      </c>
      <c r="D788" t="s">
        <v>242</v>
      </c>
      <c r="E788" s="1">
        <v>43614.628472222219</v>
      </c>
      <c r="F788" t="s">
        <v>16</v>
      </c>
      <c r="G788" t="s">
        <v>608</v>
      </c>
      <c r="H788">
        <v>8</v>
      </c>
      <c r="I788" t="s">
        <v>26</v>
      </c>
      <c r="J788" s="2">
        <v>43614</v>
      </c>
      <c r="K788" s="3">
        <v>0.62847222222222221</v>
      </c>
      <c r="L788" s="3">
        <f t="shared" si="108"/>
        <v>0.63194444444444442</v>
      </c>
      <c r="M788" s="3">
        <v>0.63402777777777775</v>
      </c>
      <c r="N788" t="str">
        <f t="shared" si="109"/>
        <v>No</v>
      </c>
      <c r="O788">
        <f t="shared" si="110"/>
        <v>566</v>
      </c>
      <c r="P788">
        <f t="shared" si="111"/>
        <v>2020</v>
      </c>
      <c r="Q788">
        <f t="shared" si="112"/>
        <v>28.02</v>
      </c>
      <c r="R788" t="str">
        <f t="shared" si="115"/>
        <v>Aer Lingus</v>
      </c>
      <c r="S788">
        <f t="shared" si="113"/>
        <v>171</v>
      </c>
      <c r="T788" t="str">
        <f t="shared" si="114"/>
        <v>London</v>
      </c>
      <c r="U788" t="str">
        <f t="shared" si="116"/>
        <v>London</v>
      </c>
    </row>
    <row r="789" spans="1:21" x14ac:dyDescent="0.35">
      <c r="A789" t="s">
        <v>22</v>
      </c>
      <c r="B789" t="s">
        <v>32</v>
      </c>
      <c r="C789" t="s">
        <v>240</v>
      </c>
      <c r="D789" t="s">
        <v>241</v>
      </c>
      <c r="E789" s="1">
        <v>43614.628472222219</v>
      </c>
      <c r="F789" t="s">
        <v>16</v>
      </c>
      <c r="G789" t="s">
        <v>608</v>
      </c>
      <c r="H789">
        <v>55</v>
      </c>
      <c r="I789" t="s">
        <v>21</v>
      </c>
      <c r="J789" s="2">
        <v>43614</v>
      </c>
      <c r="K789" s="3">
        <v>0.62847222222222221</v>
      </c>
      <c r="L789" s="3">
        <f t="shared" si="108"/>
        <v>0.63194444444444442</v>
      </c>
      <c r="M789" s="3">
        <v>0.66666666666666663</v>
      </c>
      <c r="N789" t="str">
        <f t="shared" si="109"/>
        <v>Yes</v>
      </c>
      <c r="O789">
        <f t="shared" si="110"/>
        <v>15</v>
      </c>
      <c r="P789">
        <f t="shared" si="111"/>
        <v>18</v>
      </c>
      <c r="Q789">
        <f t="shared" si="112"/>
        <v>83.33</v>
      </c>
      <c r="R789" t="str">
        <f t="shared" si="115"/>
        <v>Other</v>
      </c>
      <c r="S789">
        <f t="shared" si="113"/>
        <v>78</v>
      </c>
      <c r="T789" t="str">
        <f t="shared" si="114"/>
        <v>Barcelona</v>
      </c>
      <c r="U789" t="str">
        <f t="shared" si="116"/>
        <v>Barcelona</v>
      </c>
    </row>
    <row r="790" spans="1:21" x14ac:dyDescent="0.35">
      <c r="A790" t="s">
        <v>22</v>
      </c>
      <c r="B790" t="s">
        <v>244</v>
      </c>
      <c r="C790" t="s">
        <v>245</v>
      </c>
      <c r="D790" t="s">
        <v>246</v>
      </c>
      <c r="E790" s="1">
        <v>43614.631944444445</v>
      </c>
      <c r="F790" t="s">
        <v>16</v>
      </c>
      <c r="G790" t="s">
        <v>608</v>
      </c>
      <c r="H790">
        <v>15</v>
      </c>
      <c r="I790" t="s">
        <v>18</v>
      </c>
      <c r="J790" s="2">
        <v>43614</v>
      </c>
      <c r="K790" s="3">
        <v>0.63194444444444442</v>
      </c>
      <c r="L790" s="3">
        <f t="shared" si="108"/>
        <v>0.63194444444444442</v>
      </c>
      <c r="M790" s="3">
        <v>0.64236111111111105</v>
      </c>
      <c r="N790" t="str">
        <f t="shared" si="109"/>
        <v>No</v>
      </c>
      <c r="O790">
        <f t="shared" si="110"/>
        <v>4</v>
      </c>
      <c r="P790">
        <f t="shared" si="111"/>
        <v>16</v>
      </c>
      <c r="Q790">
        <f t="shared" si="112"/>
        <v>25</v>
      </c>
      <c r="R790" t="str">
        <f t="shared" si="115"/>
        <v>Other</v>
      </c>
      <c r="S790">
        <f t="shared" si="113"/>
        <v>16</v>
      </c>
      <c r="T790" t="str">
        <f t="shared" si="114"/>
        <v>Doha</v>
      </c>
      <c r="U790" t="str">
        <f t="shared" si="116"/>
        <v>Other</v>
      </c>
    </row>
    <row r="791" spans="1:21" x14ac:dyDescent="0.35">
      <c r="A791" t="s">
        <v>22</v>
      </c>
      <c r="B791" t="s">
        <v>42</v>
      </c>
      <c r="C791" t="s">
        <v>77</v>
      </c>
      <c r="D791" t="s">
        <v>247</v>
      </c>
      <c r="E791" s="1">
        <v>43614.642361111109</v>
      </c>
      <c r="F791" t="s">
        <v>16</v>
      </c>
      <c r="G791" t="s">
        <v>608</v>
      </c>
      <c r="H791">
        <v>27</v>
      </c>
      <c r="I791" t="s">
        <v>46</v>
      </c>
      <c r="J791" s="2">
        <v>43614</v>
      </c>
      <c r="K791" s="3">
        <v>0.64236111111111105</v>
      </c>
      <c r="L791" s="3">
        <f t="shared" si="108"/>
        <v>0.64583333333333326</v>
      </c>
      <c r="M791" s="3">
        <v>0.66111111111111109</v>
      </c>
      <c r="N791" t="str">
        <f t="shared" si="109"/>
        <v>Yes</v>
      </c>
      <c r="O791">
        <f t="shared" si="110"/>
        <v>40</v>
      </c>
      <c r="P791">
        <f t="shared" si="111"/>
        <v>143</v>
      </c>
      <c r="Q791">
        <f t="shared" si="112"/>
        <v>27.97</v>
      </c>
      <c r="R791" t="str">
        <f t="shared" si="115"/>
        <v>British Airways</v>
      </c>
      <c r="S791">
        <f t="shared" si="113"/>
        <v>238</v>
      </c>
      <c r="T791" t="str">
        <f t="shared" si="114"/>
        <v>London</v>
      </c>
      <c r="U791" t="str">
        <f t="shared" si="116"/>
        <v>London</v>
      </c>
    </row>
    <row r="792" spans="1:21" x14ac:dyDescent="0.35">
      <c r="A792" t="s">
        <v>22</v>
      </c>
      <c r="B792" t="s">
        <v>50</v>
      </c>
      <c r="C792" t="s">
        <v>28</v>
      </c>
      <c r="D792" t="s">
        <v>189</v>
      </c>
      <c r="E792" s="1">
        <v>43614.645833333336</v>
      </c>
      <c r="F792" t="s">
        <v>16</v>
      </c>
      <c r="G792" t="s">
        <v>608</v>
      </c>
      <c r="H792">
        <v>0</v>
      </c>
      <c r="I792" t="s">
        <v>26</v>
      </c>
      <c r="J792" s="2">
        <v>43614</v>
      </c>
      <c r="K792" s="3">
        <v>0.64583333333333337</v>
      </c>
      <c r="L792" s="3">
        <f t="shared" si="108"/>
        <v>0.64583333333333326</v>
      </c>
      <c r="M792" s="3">
        <v>0.64583333333333337</v>
      </c>
      <c r="N792" t="str">
        <f t="shared" si="109"/>
        <v>No</v>
      </c>
      <c r="O792">
        <f t="shared" si="110"/>
        <v>520</v>
      </c>
      <c r="P792">
        <f t="shared" si="111"/>
        <v>1663</v>
      </c>
      <c r="Q792">
        <f t="shared" si="112"/>
        <v>31.27</v>
      </c>
      <c r="R792" t="str">
        <f t="shared" si="115"/>
        <v>Ryanair</v>
      </c>
      <c r="S792">
        <f t="shared" si="113"/>
        <v>222</v>
      </c>
      <c r="T792" t="str">
        <f t="shared" si="114"/>
        <v>Amsterdam</v>
      </c>
      <c r="U792" t="str">
        <f t="shared" si="116"/>
        <v>Amsterdam</v>
      </c>
    </row>
    <row r="793" spans="1:21" x14ac:dyDescent="0.35">
      <c r="A793" t="s">
        <v>12</v>
      </c>
      <c r="B793" t="s">
        <v>139</v>
      </c>
      <c r="C793" t="s">
        <v>14</v>
      </c>
      <c r="D793" t="s">
        <v>196</v>
      </c>
      <c r="E793" s="1">
        <v>43614.652777777781</v>
      </c>
      <c r="F793" t="s">
        <v>16</v>
      </c>
      <c r="G793" t="s">
        <v>608</v>
      </c>
      <c r="H793">
        <v>7</v>
      </c>
      <c r="I793" t="s">
        <v>26</v>
      </c>
      <c r="J793" s="2">
        <v>43614</v>
      </c>
      <c r="K793" s="3">
        <v>0.65277777777777779</v>
      </c>
      <c r="L793" s="3">
        <f t="shared" si="108"/>
        <v>0.65277777777777779</v>
      </c>
      <c r="M793" s="3">
        <v>0.65763888888888888</v>
      </c>
      <c r="N793" t="str">
        <f t="shared" si="109"/>
        <v>No</v>
      </c>
      <c r="O793">
        <f t="shared" si="110"/>
        <v>566</v>
      </c>
      <c r="P793">
        <f t="shared" si="111"/>
        <v>2020</v>
      </c>
      <c r="Q793">
        <f t="shared" si="112"/>
        <v>28.02</v>
      </c>
      <c r="R793" t="str">
        <f t="shared" si="115"/>
        <v>Aer Lingus</v>
      </c>
      <c r="S793">
        <f t="shared" si="113"/>
        <v>154</v>
      </c>
      <c r="T793" t="str">
        <f t="shared" si="114"/>
        <v>London</v>
      </c>
      <c r="U793" t="str">
        <f t="shared" si="116"/>
        <v>London</v>
      </c>
    </row>
    <row r="794" spans="1:21" x14ac:dyDescent="0.35">
      <c r="A794" t="s">
        <v>12</v>
      </c>
      <c r="B794" t="s">
        <v>197</v>
      </c>
      <c r="C794" t="s">
        <v>14</v>
      </c>
      <c r="D794" t="s">
        <v>198</v>
      </c>
      <c r="E794" s="1">
        <v>43614.65625</v>
      </c>
      <c r="F794" t="s">
        <v>16</v>
      </c>
      <c r="G794" t="s">
        <v>608</v>
      </c>
      <c r="H794">
        <v>12</v>
      </c>
      <c r="I794" t="s">
        <v>18</v>
      </c>
      <c r="J794" s="2">
        <v>43614</v>
      </c>
      <c r="K794" s="3">
        <v>0.65625</v>
      </c>
      <c r="L794" s="3">
        <f t="shared" si="108"/>
        <v>0.65972222222222221</v>
      </c>
      <c r="M794" s="3">
        <v>0.6645833333333333</v>
      </c>
      <c r="N794" t="str">
        <f t="shared" si="109"/>
        <v>No</v>
      </c>
      <c r="O794">
        <f t="shared" si="110"/>
        <v>566</v>
      </c>
      <c r="P794">
        <f t="shared" si="111"/>
        <v>2020</v>
      </c>
      <c r="Q794">
        <f t="shared" si="112"/>
        <v>28.02</v>
      </c>
      <c r="R794" t="str">
        <f t="shared" si="115"/>
        <v>Aer Lingus</v>
      </c>
      <c r="S794">
        <f t="shared" si="113"/>
        <v>6</v>
      </c>
      <c r="T794" t="str">
        <f t="shared" si="114"/>
        <v>Miami</v>
      </c>
      <c r="U794" t="str">
        <f t="shared" si="116"/>
        <v>Other</v>
      </c>
    </row>
    <row r="795" spans="1:21" x14ac:dyDescent="0.35">
      <c r="A795" t="s">
        <v>12</v>
      </c>
      <c r="B795" t="s">
        <v>199</v>
      </c>
      <c r="C795" t="s">
        <v>14</v>
      </c>
      <c r="D795" t="s">
        <v>200</v>
      </c>
      <c r="E795" s="1">
        <v>43614.65625</v>
      </c>
      <c r="F795" t="s">
        <v>16</v>
      </c>
      <c r="G795" t="s">
        <v>608</v>
      </c>
      <c r="H795">
        <v>6</v>
      </c>
      <c r="I795" t="s">
        <v>26</v>
      </c>
      <c r="J795" s="2">
        <v>43614</v>
      </c>
      <c r="K795" s="3">
        <v>0.65625</v>
      </c>
      <c r="L795" s="3">
        <f t="shared" si="108"/>
        <v>0.65972222222222221</v>
      </c>
      <c r="M795" s="3">
        <v>0.66041666666666665</v>
      </c>
      <c r="N795" t="str">
        <f t="shared" si="109"/>
        <v>No</v>
      </c>
      <c r="O795">
        <f t="shared" si="110"/>
        <v>566</v>
      </c>
      <c r="P795">
        <f t="shared" si="111"/>
        <v>2020</v>
      </c>
      <c r="Q795">
        <f t="shared" si="112"/>
        <v>28.02</v>
      </c>
      <c r="R795" t="str">
        <f t="shared" si="115"/>
        <v>Aer Lingus</v>
      </c>
      <c r="S795">
        <f t="shared" si="113"/>
        <v>51</v>
      </c>
      <c r="T795" t="str">
        <f t="shared" si="114"/>
        <v>Lanzarote</v>
      </c>
      <c r="U795" t="str">
        <f t="shared" si="116"/>
        <v>Other</v>
      </c>
    </row>
    <row r="796" spans="1:21" x14ac:dyDescent="0.35">
      <c r="A796" t="s">
        <v>22</v>
      </c>
      <c r="B796" t="s">
        <v>139</v>
      </c>
      <c r="C796" t="s">
        <v>77</v>
      </c>
      <c r="D796" t="s">
        <v>203</v>
      </c>
      <c r="E796" s="1">
        <v>43614.663194444445</v>
      </c>
      <c r="F796" t="s">
        <v>16</v>
      </c>
      <c r="G796" t="s">
        <v>608</v>
      </c>
      <c r="H796">
        <v>10</v>
      </c>
      <c r="I796" t="s">
        <v>18</v>
      </c>
      <c r="J796" s="2">
        <v>43614</v>
      </c>
      <c r="K796" s="3">
        <v>0.66319444444444442</v>
      </c>
      <c r="L796" s="3">
        <f t="shared" si="108"/>
        <v>0.66666666666666663</v>
      </c>
      <c r="M796" s="3">
        <v>0.67013888888888884</v>
      </c>
      <c r="N796" t="str">
        <f t="shared" si="109"/>
        <v>No</v>
      </c>
      <c r="O796">
        <f t="shared" si="110"/>
        <v>40</v>
      </c>
      <c r="P796">
        <f t="shared" si="111"/>
        <v>143</v>
      </c>
      <c r="Q796">
        <f t="shared" si="112"/>
        <v>27.97</v>
      </c>
      <c r="R796" t="str">
        <f t="shared" si="115"/>
        <v>British Airways</v>
      </c>
      <c r="S796">
        <f t="shared" si="113"/>
        <v>154</v>
      </c>
      <c r="T796" t="str">
        <f t="shared" si="114"/>
        <v>London</v>
      </c>
      <c r="U796" t="str">
        <f t="shared" si="116"/>
        <v>London</v>
      </c>
    </row>
    <row r="797" spans="1:21" x14ac:dyDescent="0.35">
      <c r="A797" t="s">
        <v>12</v>
      </c>
      <c r="B797" t="s">
        <v>209</v>
      </c>
      <c r="C797" t="s">
        <v>14</v>
      </c>
      <c r="D797" t="s">
        <v>318</v>
      </c>
      <c r="E797" s="1">
        <v>43614.479166666664</v>
      </c>
      <c r="F797" t="s">
        <v>16</v>
      </c>
      <c r="G797" t="s">
        <v>608</v>
      </c>
      <c r="H797">
        <v>5</v>
      </c>
      <c r="I797" t="s">
        <v>26</v>
      </c>
      <c r="J797" s="2">
        <v>43614</v>
      </c>
      <c r="K797" s="3">
        <v>0.47916666666666669</v>
      </c>
      <c r="L797" s="3">
        <f t="shared" si="108"/>
        <v>0.47916666666666663</v>
      </c>
      <c r="M797" s="3">
        <v>0.4826388888888889</v>
      </c>
      <c r="N797" t="str">
        <f t="shared" si="109"/>
        <v>No</v>
      </c>
      <c r="O797">
        <f t="shared" si="110"/>
        <v>566</v>
      </c>
      <c r="P797">
        <f t="shared" si="111"/>
        <v>2020</v>
      </c>
      <c r="Q797">
        <f t="shared" si="112"/>
        <v>28.02</v>
      </c>
      <c r="R797" t="str">
        <f t="shared" si="115"/>
        <v>Aer Lingus</v>
      </c>
      <c r="S797">
        <f t="shared" si="113"/>
        <v>62</v>
      </c>
      <c r="T797" t="str">
        <f t="shared" si="114"/>
        <v>Chicago</v>
      </c>
      <c r="U797" t="str">
        <f t="shared" si="116"/>
        <v>Other</v>
      </c>
    </row>
    <row r="798" spans="1:21" x14ac:dyDescent="0.35">
      <c r="A798" t="s">
        <v>12</v>
      </c>
      <c r="B798" t="s">
        <v>158</v>
      </c>
      <c r="C798" t="s">
        <v>14</v>
      </c>
      <c r="D798" t="s">
        <v>317</v>
      </c>
      <c r="E798" s="1">
        <v>43614.479166666664</v>
      </c>
      <c r="F798" t="s">
        <v>16</v>
      </c>
      <c r="G798" t="s">
        <v>608</v>
      </c>
      <c r="H798">
        <v>22</v>
      </c>
      <c r="I798" t="s">
        <v>46</v>
      </c>
      <c r="J798" s="2">
        <v>43614</v>
      </c>
      <c r="K798" s="3">
        <v>0.47916666666666669</v>
      </c>
      <c r="L798" s="3">
        <f t="shared" si="108"/>
        <v>0.47916666666666663</v>
      </c>
      <c r="M798" s="3">
        <v>0.49444444444444446</v>
      </c>
      <c r="N798" t="str">
        <f t="shared" si="109"/>
        <v>Yes</v>
      </c>
      <c r="O798">
        <f t="shared" si="110"/>
        <v>566</v>
      </c>
      <c r="P798">
        <f t="shared" si="111"/>
        <v>2020</v>
      </c>
      <c r="Q798">
        <f t="shared" si="112"/>
        <v>28.02</v>
      </c>
      <c r="R798" t="str">
        <f t="shared" si="115"/>
        <v>Aer Lingus</v>
      </c>
      <c r="S798">
        <f t="shared" si="113"/>
        <v>46</v>
      </c>
      <c r="T798" t="str">
        <f t="shared" si="114"/>
        <v>Boston</v>
      </c>
      <c r="U798" t="str">
        <f t="shared" si="116"/>
        <v>Other</v>
      </c>
    </row>
    <row r="799" spans="1:21" x14ac:dyDescent="0.35">
      <c r="A799" t="s">
        <v>12</v>
      </c>
      <c r="B799" t="s">
        <v>213</v>
      </c>
      <c r="C799" t="s">
        <v>279</v>
      </c>
      <c r="D799" t="s">
        <v>319</v>
      </c>
      <c r="E799" s="1">
        <v>43614.482638888891</v>
      </c>
      <c r="F799" t="s">
        <v>16</v>
      </c>
      <c r="G799" t="s">
        <v>608</v>
      </c>
      <c r="H799">
        <v>86</v>
      </c>
      <c r="I799" t="s">
        <v>21</v>
      </c>
      <c r="J799" s="2">
        <v>43614</v>
      </c>
      <c r="K799" s="3">
        <v>0.4826388888888889</v>
      </c>
      <c r="L799" s="3">
        <f t="shared" si="108"/>
        <v>0.4861111111111111</v>
      </c>
      <c r="M799" s="3">
        <v>0.54236111111111118</v>
      </c>
      <c r="N799" t="str">
        <f t="shared" si="109"/>
        <v>Yes</v>
      </c>
      <c r="O799">
        <f t="shared" si="110"/>
        <v>17</v>
      </c>
      <c r="P799">
        <f t="shared" si="111"/>
        <v>43</v>
      </c>
      <c r="Q799">
        <f t="shared" si="112"/>
        <v>39.53</v>
      </c>
      <c r="R799" t="str">
        <f t="shared" si="115"/>
        <v>Other</v>
      </c>
      <c r="S799">
        <f t="shared" si="113"/>
        <v>44</v>
      </c>
      <c r="T799" t="str">
        <f t="shared" si="114"/>
        <v>New York</v>
      </c>
      <c r="U799" t="str">
        <f t="shared" si="116"/>
        <v>Other</v>
      </c>
    </row>
    <row r="800" spans="1:21" x14ac:dyDescent="0.35">
      <c r="A800" t="s">
        <v>12</v>
      </c>
      <c r="B800" t="s">
        <v>82</v>
      </c>
      <c r="C800" t="s">
        <v>14</v>
      </c>
      <c r="D800" t="s">
        <v>322</v>
      </c>
      <c r="E800" s="1">
        <v>43614.489583333336</v>
      </c>
      <c r="F800" t="s">
        <v>16</v>
      </c>
      <c r="G800" t="s">
        <v>608</v>
      </c>
      <c r="H800">
        <v>15</v>
      </c>
      <c r="I800" t="s">
        <v>18</v>
      </c>
      <c r="J800" s="2">
        <v>43614</v>
      </c>
      <c r="K800" s="3">
        <v>0.48958333333333331</v>
      </c>
      <c r="L800" s="3">
        <f t="shared" si="108"/>
        <v>0.49305555555555552</v>
      </c>
      <c r="M800" s="3">
        <v>0.5</v>
      </c>
      <c r="N800" t="str">
        <f t="shared" si="109"/>
        <v>No</v>
      </c>
      <c r="O800">
        <f t="shared" si="110"/>
        <v>566</v>
      </c>
      <c r="P800">
        <f t="shared" si="111"/>
        <v>2020</v>
      </c>
      <c r="Q800">
        <f t="shared" si="112"/>
        <v>28.02</v>
      </c>
      <c r="R800" t="str">
        <f t="shared" si="115"/>
        <v>Aer Lingus</v>
      </c>
      <c r="S800">
        <f t="shared" si="113"/>
        <v>97</v>
      </c>
      <c r="T800" t="str">
        <f t="shared" si="114"/>
        <v>Faro</v>
      </c>
      <c r="U800" t="str">
        <f t="shared" si="116"/>
        <v>Faro</v>
      </c>
    </row>
    <row r="801" spans="1:21" x14ac:dyDescent="0.35">
      <c r="A801" t="s">
        <v>12</v>
      </c>
      <c r="B801" t="s">
        <v>326</v>
      </c>
      <c r="C801" t="s">
        <v>14</v>
      </c>
      <c r="D801" t="s">
        <v>327</v>
      </c>
      <c r="E801" s="1">
        <v>43614.489583333336</v>
      </c>
      <c r="F801" t="s">
        <v>16</v>
      </c>
      <c r="G801" t="s">
        <v>608</v>
      </c>
      <c r="H801">
        <v>7</v>
      </c>
      <c r="I801" t="s">
        <v>26</v>
      </c>
      <c r="J801" s="2">
        <v>43614</v>
      </c>
      <c r="K801" s="3">
        <v>0.48958333333333331</v>
      </c>
      <c r="L801" s="3">
        <f t="shared" si="108"/>
        <v>0.49305555555555552</v>
      </c>
      <c r="M801" s="3">
        <v>0.49444444444444446</v>
      </c>
      <c r="N801" t="str">
        <f t="shared" si="109"/>
        <v>No</v>
      </c>
      <c r="O801">
        <f t="shared" si="110"/>
        <v>566</v>
      </c>
      <c r="P801">
        <f t="shared" si="111"/>
        <v>2020</v>
      </c>
      <c r="Q801">
        <f t="shared" si="112"/>
        <v>28.02</v>
      </c>
      <c r="R801" t="str">
        <f t="shared" si="115"/>
        <v>Aer Lingus</v>
      </c>
      <c r="S801">
        <f t="shared" si="113"/>
        <v>19</v>
      </c>
      <c r="T801" t="str">
        <f t="shared" si="114"/>
        <v>Lyon-Saint Exupery</v>
      </c>
      <c r="U801" t="str">
        <f t="shared" si="116"/>
        <v>Other</v>
      </c>
    </row>
    <row r="802" spans="1:21" x14ac:dyDescent="0.35">
      <c r="A802" t="s">
        <v>22</v>
      </c>
      <c r="B802" t="s">
        <v>323</v>
      </c>
      <c r="C802" t="s">
        <v>324</v>
      </c>
      <c r="D802" t="s">
        <v>325</v>
      </c>
      <c r="E802" s="1">
        <v>43614.489583333336</v>
      </c>
      <c r="F802" t="s">
        <v>16</v>
      </c>
      <c r="G802" t="s">
        <v>608</v>
      </c>
      <c r="H802">
        <v>31</v>
      </c>
      <c r="I802" t="s">
        <v>21</v>
      </c>
      <c r="J802" s="2">
        <v>43614</v>
      </c>
      <c r="K802" s="3">
        <v>0.48958333333333331</v>
      </c>
      <c r="L802" s="3">
        <f t="shared" si="108"/>
        <v>0.49305555555555552</v>
      </c>
      <c r="M802" s="3">
        <v>0.51111111111111118</v>
      </c>
      <c r="N802" t="str">
        <f t="shared" si="109"/>
        <v>Yes</v>
      </c>
      <c r="O802">
        <f t="shared" si="110"/>
        <v>17</v>
      </c>
      <c r="P802">
        <f t="shared" si="111"/>
        <v>25</v>
      </c>
      <c r="Q802">
        <f t="shared" si="112"/>
        <v>68</v>
      </c>
      <c r="R802" t="str">
        <f t="shared" si="115"/>
        <v>Other</v>
      </c>
      <c r="S802">
        <f t="shared" si="113"/>
        <v>25</v>
      </c>
      <c r="T802" t="str">
        <f t="shared" si="114"/>
        <v>Keflavik</v>
      </c>
      <c r="U802" t="str">
        <f t="shared" si="116"/>
        <v>Other</v>
      </c>
    </row>
    <row r="803" spans="1:21" x14ac:dyDescent="0.35">
      <c r="A803" t="s">
        <v>22</v>
      </c>
      <c r="B803" t="s">
        <v>562</v>
      </c>
      <c r="C803" t="s">
        <v>563</v>
      </c>
      <c r="D803" t="s">
        <v>564</v>
      </c>
      <c r="E803" s="1">
        <v>43614.496527777781</v>
      </c>
      <c r="F803" t="s">
        <v>16</v>
      </c>
      <c r="G803" t="s">
        <v>608</v>
      </c>
      <c r="H803">
        <v>9</v>
      </c>
      <c r="I803" t="s">
        <v>26</v>
      </c>
      <c r="J803" s="2">
        <v>43614</v>
      </c>
      <c r="K803" s="3">
        <v>0.49652777777777773</v>
      </c>
      <c r="L803" s="3">
        <f t="shared" si="108"/>
        <v>0.5</v>
      </c>
      <c r="M803" s="3">
        <v>0.50277777777777777</v>
      </c>
      <c r="N803" t="str">
        <f t="shared" si="109"/>
        <v>No</v>
      </c>
      <c r="O803">
        <f t="shared" si="110"/>
        <v>0</v>
      </c>
      <c r="P803">
        <f t="shared" si="111"/>
        <v>6</v>
      </c>
      <c r="Q803">
        <f t="shared" si="112"/>
        <v>0</v>
      </c>
      <c r="R803" t="str">
        <f t="shared" si="115"/>
        <v>Other</v>
      </c>
      <c r="S803">
        <f t="shared" si="113"/>
        <v>6</v>
      </c>
      <c r="T803" t="str">
        <f t="shared" si="114"/>
        <v>Hong Kong</v>
      </c>
      <c r="U803" t="str">
        <f t="shared" si="116"/>
        <v>Other</v>
      </c>
    </row>
    <row r="804" spans="1:21" x14ac:dyDescent="0.35">
      <c r="A804" t="s">
        <v>22</v>
      </c>
      <c r="B804" t="s">
        <v>38</v>
      </c>
      <c r="C804" t="s">
        <v>28</v>
      </c>
      <c r="D804" t="s">
        <v>328</v>
      </c>
      <c r="E804" s="1">
        <v>43614.496527777781</v>
      </c>
      <c r="F804" t="s">
        <v>16</v>
      </c>
      <c r="G804" t="s">
        <v>608</v>
      </c>
      <c r="H804">
        <v>6</v>
      </c>
      <c r="I804" t="s">
        <v>26</v>
      </c>
      <c r="J804" s="2">
        <v>43614</v>
      </c>
      <c r="K804" s="3">
        <v>0.49652777777777773</v>
      </c>
      <c r="L804" s="3">
        <f t="shared" si="108"/>
        <v>0.5</v>
      </c>
      <c r="M804" s="3">
        <v>0.50069444444444444</v>
      </c>
      <c r="N804" t="str">
        <f t="shared" si="109"/>
        <v>No</v>
      </c>
      <c r="O804">
        <f t="shared" si="110"/>
        <v>520</v>
      </c>
      <c r="P804">
        <f t="shared" si="111"/>
        <v>1663</v>
      </c>
      <c r="Q804">
        <f t="shared" si="112"/>
        <v>31.27</v>
      </c>
      <c r="R804" t="str">
        <f t="shared" si="115"/>
        <v>Ryanair</v>
      </c>
      <c r="S804">
        <f t="shared" si="113"/>
        <v>92</v>
      </c>
      <c r="T804" t="str">
        <f t="shared" si="114"/>
        <v>London</v>
      </c>
      <c r="U804" t="str">
        <f t="shared" si="116"/>
        <v>London</v>
      </c>
    </row>
    <row r="805" spans="1:21" x14ac:dyDescent="0.35">
      <c r="A805" t="s">
        <v>12</v>
      </c>
      <c r="B805" t="s">
        <v>330</v>
      </c>
      <c r="C805" t="s">
        <v>14</v>
      </c>
      <c r="D805" t="s">
        <v>331</v>
      </c>
      <c r="E805" s="1">
        <v>43614.5</v>
      </c>
      <c r="F805" t="s">
        <v>16</v>
      </c>
      <c r="G805" t="s">
        <v>608</v>
      </c>
      <c r="H805">
        <v>6</v>
      </c>
      <c r="I805" t="s">
        <v>26</v>
      </c>
      <c r="J805" s="2">
        <v>43614</v>
      </c>
      <c r="K805" s="3">
        <v>0.5</v>
      </c>
      <c r="L805" s="3">
        <f t="shared" si="108"/>
        <v>0.5</v>
      </c>
      <c r="M805" s="3">
        <v>0.50416666666666665</v>
      </c>
      <c r="N805" t="str">
        <f t="shared" si="109"/>
        <v>No</v>
      </c>
      <c r="O805">
        <f t="shared" si="110"/>
        <v>566</v>
      </c>
      <c r="P805">
        <f t="shared" si="111"/>
        <v>2020</v>
      </c>
      <c r="Q805">
        <f t="shared" si="112"/>
        <v>28.02</v>
      </c>
      <c r="R805" t="str">
        <f t="shared" si="115"/>
        <v>Aer Lingus</v>
      </c>
      <c r="S805">
        <f t="shared" si="113"/>
        <v>15</v>
      </c>
      <c r="T805" t="str">
        <f t="shared" si="114"/>
        <v>Toulouse</v>
      </c>
      <c r="U805" t="str">
        <f t="shared" si="116"/>
        <v>Other</v>
      </c>
    </row>
    <row r="806" spans="1:21" x14ac:dyDescent="0.35">
      <c r="A806" t="s">
        <v>22</v>
      </c>
      <c r="B806" t="s">
        <v>431</v>
      </c>
      <c r="C806" t="s">
        <v>28</v>
      </c>
      <c r="D806" t="s">
        <v>432</v>
      </c>
      <c r="E806" s="1">
        <v>43614.5</v>
      </c>
      <c r="F806" t="s">
        <v>16</v>
      </c>
      <c r="G806" t="s">
        <v>608</v>
      </c>
      <c r="H806">
        <v>82</v>
      </c>
      <c r="I806" t="s">
        <v>21</v>
      </c>
      <c r="J806" s="2">
        <v>43614</v>
      </c>
      <c r="K806" s="3">
        <v>0.5</v>
      </c>
      <c r="L806" s="3">
        <f t="shared" si="108"/>
        <v>0.5</v>
      </c>
      <c r="M806" s="3">
        <v>0.55694444444444446</v>
      </c>
      <c r="N806" t="str">
        <f t="shared" si="109"/>
        <v>Yes</v>
      </c>
      <c r="O806">
        <f t="shared" si="110"/>
        <v>520</v>
      </c>
      <c r="P806">
        <f t="shared" si="111"/>
        <v>1663</v>
      </c>
      <c r="Q806">
        <f t="shared" si="112"/>
        <v>31.27</v>
      </c>
      <c r="R806" t="str">
        <f t="shared" si="115"/>
        <v>Ryanair</v>
      </c>
      <c r="S806">
        <f t="shared" si="113"/>
        <v>14</v>
      </c>
      <c r="T806" t="str">
        <f t="shared" si="114"/>
        <v>Eindhoven</v>
      </c>
      <c r="U806" t="str">
        <f t="shared" si="116"/>
        <v>Other</v>
      </c>
    </row>
    <row r="807" spans="1:21" x14ac:dyDescent="0.35">
      <c r="A807" t="s">
        <v>22</v>
      </c>
      <c r="B807" t="s">
        <v>332</v>
      </c>
      <c r="C807" t="s">
        <v>99</v>
      </c>
      <c r="D807" t="s">
        <v>333</v>
      </c>
      <c r="E807" s="1">
        <v>43614.503472222219</v>
      </c>
      <c r="F807" t="s">
        <v>16</v>
      </c>
      <c r="G807" t="s">
        <v>608</v>
      </c>
      <c r="H807">
        <v>2</v>
      </c>
      <c r="I807" t="s">
        <v>26</v>
      </c>
      <c r="J807" s="2">
        <v>43614</v>
      </c>
      <c r="K807" s="3">
        <v>0.50347222222222221</v>
      </c>
      <c r="L807" s="3">
        <f t="shared" si="108"/>
        <v>0.50694444444444442</v>
      </c>
      <c r="M807" s="3">
        <v>0.50486111111111109</v>
      </c>
      <c r="N807" t="str">
        <f t="shared" si="109"/>
        <v>No</v>
      </c>
      <c r="O807">
        <f t="shared" si="110"/>
        <v>20</v>
      </c>
      <c r="P807">
        <f t="shared" si="111"/>
        <v>90</v>
      </c>
      <c r="Q807">
        <f t="shared" si="112"/>
        <v>22.22</v>
      </c>
      <c r="R807" t="str">
        <f t="shared" si="115"/>
        <v>Other</v>
      </c>
      <c r="S807">
        <f t="shared" si="113"/>
        <v>13</v>
      </c>
      <c r="T807" t="str">
        <f t="shared" si="114"/>
        <v>Exeter</v>
      </c>
      <c r="U807" t="str">
        <f t="shared" si="116"/>
        <v>Other</v>
      </c>
    </row>
    <row r="808" spans="1:21" x14ac:dyDescent="0.35">
      <c r="A808" t="s">
        <v>12</v>
      </c>
      <c r="B808" t="s">
        <v>213</v>
      </c>
      <c r="C808" t="s">
        <v>14</v>
      </c>
      <c r="D808" t="s">
        <v>343</v>
      </c>
      <c r="E808" s="1">
        <v>43614.451388888891</v>
      </c>
      <c r="F808" t="s">
        <v>16</v>
      </c>
      <c r="G808" t="s">
        <v>608</v>
      </c>
      <c r="H808">
        <v>30</v>
      </c>
      <c r="I808" t="s">
        <v>21</v>
      </c>
      <c r="J808" s="2">
        <v>43614</v>
      </c>
      <c r="K808" s="3">
        <v>0.4513888888888889</v>
      </c>
      <c r="L808" s="3">
        <f t="shared" si="108"/>
        <v>0.45138888888888884</v>
      </c>
      <c r="M808" s="3">
        <v>0.47222222222222227</v>
      </c>
      <c r="N808" t="str">
        <f t="shared" si="109"/>
        <v>Yes</v>
      </c>
      <c r="O808">
        <f t="shared" si="110"/>
        <v>566</v>
      </c>
      <c r="P808">
        <f t="shared" si="111"/>
        <v>2020</v>
      </c>
      <c r="Q808">
        <f t="shared" si="112"/>
        <v>28.02</v>
      </c>
      <c r="R808" t="str">
        <f t="shared" si="115"/>
        <v>Aer Lingus</v>
      </c>
      <c r="S808">
        <f t="shared" si="113"/>
        <v>44</v>
      </c>
      <c r="T808" t="str">
        <f t="shared" si="114"/>
        <v>New York</v>
      </c>
      <c r="U808" t="str">
        <f t="shared" si="116"/>
        <v>Other</v>
      </c>
    </row>
    <row r="809" spans="1:21" x14ac:dyDescent="0.35">
      <c r="A809" t="s">
        <v>22</v>
      </c>
      <c r="B809" t="s">
        <v>164</v>
      </c>
      <c r="C809" t="s">
        <v>165</v>
      </c>
      <c r="D809" t="s">
        <v>346</v>
      </c>
      <c r="E809" s="1">
        <v>43614.454861111109</v>
      </c>
      <c r="F809" t="s">
        <v>16</v>
      </c>
      <c r="G809" t="s">
        <v>608</v>
      </c>
      <c r="H809">
        <v>16</v>
      </c>
      <c r="I809" t="s">
        <v>18</v>
      </c>
      <c r="J809" s="2">
        <v>43614</v>
      </c>
      <c r="K809" s="3">
        <v>0.4548611111111111</v>
      </c>
      <c r="L809" s="3">
        <f t="shared" si="108"/>
        <v>0.45833333333333331</v>
      </c>
      <c r="M809" s="3">
        <v>0.46597222222222223</v>
      </c>
      <c r="N809" t="str">
        <f t="shared" si="109"/>
        <v>No</v>
      </c>
      <c r="O809">
        <f t="shared" si="110"/>
        <v>18</v>
      </c>
      <c r="P809">
        <f t="shared" si="111"/>
        <v>32</v>
      </c>
      <c r="Q809">
        <f t="shared" si="112"/>
        <v>56.25</v>
      </c>
      <c r="R809" t="str">
        <f t="shared" si="115"/>
        <v>Other</v>
      </c>
      <c r="S809">
        <f t="shared" si="113"/>
        <v>32</v>
      </c>
      <c r="T809" t="str">
        <f t="shared" si="114"/>
        <v>Istanbul</v>
      </c>
      <c r="U809" t="str">
        <f t="shared" si="116"/>
        <v>Other</v>
      </c>
    </row>
    <row r="810" spans="1:21" x14ac:dyDescent="0.35">
      <c r="A810" t="s">
        <v>12</v>
      </c>
      <c r="B810" t="s">
        <v>114</v>
      </c>
      <c r="C810" t="s">
        <v>14</v>
      </c>
      <c r="D810" t="s">
        <v>348</v>
      </c>
      <c r="E810" s="1">
        <v>43614.458333333336</v>
      </c>
      <c r="F810" t="s">
        <v>16</v>
      </c>
      <c r="G810" t="s">
        <v>608</v>
      </c>
      <c r="H810">
        <v>50</v>
      </c>
      <c r="I810" t="s">
        <v>21</v>
      </c>
      <c r="J810" s="2">
        <v>43614</v>
      </c>
      <c r="K810" s="3">
        <v>0.45833333333333331</v>
      </c>
      <c r="L810" s="3">
        <f t="shared" si="108"/>
        <v>0.45833333333333331</v>
      </c>
      <c r="M810" s="3">
        <v>0.49305555555555558</v>
      </c>
      <c r="N810" t="str">
        <f t="shared" si="109"/>
        <v>Yes</v>
      </c>
      <c r="O810">
        <f t="shared" si="110"/>
        <v>566</v>
      </c>
      <c r="P810">
        <f t="shared" si="111"/>
        <v>2020</v>
      </c>
      <c r="Q810">
        <f t="shared" si="112"/>
        <v>28.02</v>
      </c>
      <c r="R810" t="str">
        <f t="shared" si="115"/>
        <v>Aer Lingus</v>
      </c>
      <c r="S810">
        <f t="shared" si="113"/>
        <v>34</v>
      </c>
      <c r="T810" t="str">
        <f t="shared" si="114"/>
        <v>Nice</v>
      </c>
      <c r="U810" t="str">
        <f t="shared" si="116"/>
        <v>Other</v>
      </c>
    </row>
    <row r="811" spans="1:21" x14ac:dyDescent="0.35">
      <c r="A811" t="s">
        <v>22</v>
      </c>
      <c r="B811" t="s">
        <v>61</v>
      </c>
      <c r="C811" t="s">
        <v>28</v>
      </c>
      <c r="D811" t="s">
        <v>351</v>
      </c>
      <c r="E811" s="1">
        <v>43614.461805555555</v>
      </c>
      <c r="F811" t="s">
        <v>16</v>
      </c>
      <c r="G811" t="s">
        <v>608</v>
      </c>
      <c r="H811">
        <v>10</v>
      </c>
      <c r="I811" t="s">
        <v>18</v>
      </c>
      <c r="J811" s="2">
        <v>43614</v>
      </c>
      <c r="K811" s="3">
        <v>0.46180555555555558</v>
      </c>
      <c r="L811" s="3">
        <f t="shared" si="108"/>
        <v>0.46527777777777773</v>
      </c>
      <c r="M811" s="3">
        <v>0.46875</v>
      </c>
      <c r="N811" t="str">
        <f t="shared" si="109"/>
        <v>No</v>
      </c>
      <c r="O811">
        <f t="shared" si="110"/>
        <v>520</v>
      </c>
      <c r="P811">
        <f t="shared" si="111"/>
        <v>1663</v>
      </c>
      <c r="Q811">
        <f t="shared" si="112"/>
        <v>31.27</v>
      </c>
      <c r="R811" t="str">
        <f t="shared" si="115"/>
        <v>Ryanair</v>
      </c>
      <c r="S811">
        <f t="shared" si="113"/>
        <v>171</v>
      </c>
      <c r="T811" t="str">
        <f t="shared" si="114"/>
        <v>London</v>
      </c>
      <c r="U811" t="str">
        <f t="shared" si="116"/>
        <v>London</v>
      </c>
    </row>
    <row r="812" spans="1:21" x14ac:dyDescent="0.35">
      <c r="A812" t="s">
        <v>22</v>
      </c>
      <c r="B812" t="s">
        <v>50</v>
      </c>
      <c r="C812" t="s">
        <v>28</v>
      </c>
      <c r="D812" t="s">
        <v>350</v>
      </c>
      <c r="E812" s="1">
        <v>43614.461805555555</v>
      </c>
      <c r="F812" t="s">
        <v>16</v>
      </c>
      <c r="G812" t="s">
        <v>608</v>
      </c>
      <c r="H812">
        <v>4</v>
      </c>
      <c r="I812" t="s">
        <v>26</v>
      </c>
      <c r="J812" s="2">
        <v>43614</v>
      </c>
      <c r="K812" s="3">
        <v>0.46180555555555558</v>
      </c>
      <c r="L812" s="3">
        <f t="shared" si="108"/>
        <v>0.46527777777777773</v>
      </c>
      <c r="M812" s="3">
        <v>0.46458333333333335</v>
      </c>
      <c r="N812" t="str">
        <f t="shared" si="109"/>
        <v>No</v>
      </c>
      <c r="O812">
        <f t="shared" si="110"/>
        <v>520</v>
      </c>
      <c r="P812">
        <f t="shared" si="111"/>
        <v>1663</v>
      </c>
      <c r="Q812">
        <f t="shared" si="112"/>
        <v>31.27</v>
      </c>
      <c r="R812" t="str">
        <f t="shared" si="115"/>
        <v>Ryanair</v>
      </c>
      <c r="S812">
        <f t="shared" si="113"/>
        <v>222</v>
      </c>
      <c r="T812" t="str">
        <f t="shared" si="114"/>
        <v>Amsterdam</v>
      </c>
      <c r="U812" t="str">
        <f t="shared" si="116"/>
        <v>Amsterdam</v>
      </c>
    </row>
    <row r="813" spans="1:21" x14ac:dyDescent="0.35">
      <c r="A813" t="s">
        <v>22</v>
      </c>
      <c r="B813" t="s">
        <v>126</v>
      </c>
      <c r="C813" t="s">
        <v>354</v>
      </c>
      <c r="D813" t="s">
        <v>355</v>
      </c>
      <c r="E813" s="1">
        <v>43614.46875</v>
      </c>
      <c r="F813" t="s">
        <v>16</v>
      </c>
      <c r="G813" t="s">
        <v>608</v>
      </c>
      <c r="H813">
        <v>5</v>
      </c>
      <c r="I813" t="s">
        <v>26</v>
      </c>
      <c r="J813" s="2">
        <v>43614</v>
      </c>
      <c r="K813" s="3">
        <v>0.46875</v>
      </c>
      <c r="L813" s="3">
        <f t="shared" si="108"/>
        <v>0.47222222222222221</v>
      </c>
      <c r="M813" s="3">
        <v>0.47222222222222227</v>
      </c>
      <c r="N813" t="str">
        <f t="shared" si="109"/>
        <v>No</v>
      </c>
      <c r="O813">
        <f t="shared" si="110"/>
        <v>14</v>
      </c>
      <c r="P813">
        <f t="shared" si="111"/>
        <v>37</v>
      </c>
      <c r="Q813">
        <f t="shared" si="112"/>
        <v>37.840000000000003</v>
      </c>
      <c r="R813" t="str">
        <f t="shared" si="115"/>
        <v>Other</v>
      </c>
      <c r="S813">
        <f t="shared" si="113"/>
        <v>51</v>
      </c>
      <c r="T813" t="str">
        <f t="shared" si="114"/>
        <v>Zurich</v>
      </c>
      <c r="U813" t="str">
        <f t="shared" si="116"/>
        <v>Other</v>
      </c>
    </row>
    <row r="814" spans="1:21" x14ac:dyDescent="0.35">
      <c r="A814" t="s">
        <v>22</v>
      </c>
      <c r="B814" t="s">
        <v>36</v>
      </c>
      <c r="C814" t="s">
        <v>177</v>
      </c>
      <c r="D814" t="s">
        <v>356</v>
      </c>
      <c r="E814" s="1">
        <v>43614.472222222219</v>
      </c>
      <c r="F814" t="s">
        <v>16</v>
      </c>
      <c r="G814" t="s">
        <v>608</v>
      </c>
      <c r="H814">
        <v>21</v>
      </c>
      <c r="I814" t="s">
        <v>46</v>
      </c>
      <c r="J814" s="2">
        <v>43614</v>
      </c>
      <c r="K814" s="3">
        <v>0.47222222222222227</v>
      </c>
      <c r="L814" s="3">
        <f t="shared" si="108"/>
        <v>0.47222222222222221</v>
      </c>
      <c r="M814" s="3">
        <v>0.48680555555555555</v>
      </c>
      <c r="N814" t="str">
        <f t="shared" si="109"/>
        <v>Yes</v>
      </c>
      <c r="O814">
        <f t="shared" si="110"/>
        <v>12</v>
      </c>
      <c r="P814">
        <f t="shared" si="111"/>
        <v>59</v>
      </c>
      <c r="Q814">
        <f t="shared" si="112"/>
        <v>20.34</v>
      </c>
      <c r="R814" t="str">
        <f t="shared" si="115"/>
        <v>Other</v>
      </c>
      <c r="S814">
        <f t="shared" si="113"/>
        <v>121</v>
      </c>
      <c r="T814" t="str">
        <f t="shared" si="114"/>
        <v>Paris-CDG</v>
      </c>
      <c r="U814" t="str">
        <f t="shared" si="116"/>
        <v>Paris-CDG</v>
      </c>
    </row>
    <row r="815" spans="1:21" x14ac:dyDescent="0.35">
      <c r="A815" t="s">
        <v>12</v>
      </c>
      <c r="B815" t="s">
        <v>357</v>
      </c>
      <c r="C815" t="s">
        <v>14</v>
      </c>
      <c r="D815" t="s">
        <v>358</v>
      </c>
      <c r="E815" s="1">
        <v>43614.472222222219</v>
      </c>
      <c r="F815" t="s">
        <v>16</v>
      </c>
      <c r="G815" t="s">
        <v>608</v>
      </c>
      <c r="H815">
        <v>2</v>
      </c>
      <c r="I815" t="s">
        <v>26</v>
      </c>
      <c r="J815" s="2">
        <v>43614</v>
      </c>
      <c r="K815" s="3">
        <v>0.47222222222222227</v>
      </c>
      <c r="L815" s="3">
        <f t="shared" si="108"/>
        <v>0.47222222222222221</v>
      </c>
      <c r="M815" s="3">
        <v>0.47361111111111115</v>
      </c>
      <c r="N815" t="str">
        <f t="shared" si="109"/>
        <v>No</v>
      </c>
      <c r="O815">
        <f t="shared" si="110"/>
        <v>566</v>
      </c>
      <c r="P815">
        <f t="shared" si="111"/>
        <v>2020</v>
      </c>
      <c r="Q815">
        <f t="shared" si="112"/>
        <v>28.02</v>
      </c>
      <c r="R815" t="str">
        <f t="shared" si="115"/>
        <v>Aer Lingus</v>
      </c>
      <c r="S815">
        <f t="shared" si="113"/>
        <v>16</v>
      </c>
      <c r="T815" t="str">
        <f t="shared" si="114"/>
        <v>Newquay</v>
      </c>
      <c r="U815" t="str">
        <f t="shared" si="116"/>
        <v>Other</v>
      </c>
    </row>
    <row r="816" spans="1:21" x14ac:dyDescent="0.35">
      <c r="A816" t="s">
        <v>12</v>
      </c>
      <c r="B816" t="s">
        <v>308</v>
      </c>
      <c r="C816" t="s">
        <v>252</v>
      </c>
      <c r="D816" t="s">
        <v>560</v>
      </c>
      <c r="E816" s="1">
        <v>43614.472222222219</v>
      </c>
      <c r="F816" t="s">
        <v>16</v>
      </c>
      <c r="G816" t="s">
        <v>608</v>
      </c>
      <c r="H816">
        <v>13</v>
      </c>
      <c r="I816" t="s">
        <v>18</v>
      </c>
      <c r="J816" s="2">
        <v>43614</v>
      </c>
      <c r="K816" s="3">
        <v>0.47222222222222227</v>
      </c>
      <c r="L816" s="3">
        <f t="shared" si="108"/>
        <v>0.47222222222222221</v>
      </c>
      <c r="M816" s="3">
        <v>0.48125000000000001</v>
      </c>
      <c r="N816" t="str">
        <f t="shared" si="109"/>
        <v>No</v>
      </c>
      <c r="O816">
        <f t="shared" si="110"/>
        <v>11</v>
      </c>
      <c r="P816">
        <f t="shared" si="111"/>
        <v>32</v>
      </c>
      <c r="Q816">
        <f t="shared" si="112"/>
        <v>34.380000000000003</v>
      </c>
      <c r="R816" t="str">
        <f t="shared" si="115"/>
        <v>Other</v>
      </c>
      <c r="S816">
        <f t="shared" si="113"/>
        <v>27</v>
      </c>
      <c r="T816" t="str">
        <f t="shared" si="114"/>
        <v>Philadelphia</v>
      </c>
      <c r="U816" t="str">
        <f t="shared" si="116"/>
        <v>Other</v>
      </c>
    </row>
    <row r="817" spans="1:21" x14ac:dyDescent="0.35">
      <c r="A817" t="s">
        <v>12</v>
      </c>
      <c r="B817" t="s">
        <v>139</v>
      </c>
      <c r="C817" t="s">
        <v>14</v>
      </c>
      <c r="D817" t="s">
        <v>359</v>
      </c>
      <c r="E817" s="1">
        <v>43614.472222222219</v>
      </c>
      <c r="F817" t="s">
        <v>16</v>
      </c>
      <c r="G817" t="s">
        <v>608</v>
      </c>
      <c r="H817">
        <v>2</v>
      </c>
      <c r="I817" t="s">
        <v>26</v>
      </c>
      <c r="J817" s="2">
        <v>43614</v>
      </c>
      <c r="K817" s="3">
        <v>0.47222222222222227</v>
      </c>
      <c r="L817" s="3">
        <f t="shared" si="108"/>
        <v>0.47222222222222221</v>
      </c>
      <c r="M817" s="3">
        <v>0.47361111111111115</v>
      </c>
      <c r="N817" t="str">
        <f t="shared" si="109"/>
        <v>No</v>
      </c>
      <c r="O817">
        <f t="shared" si="110"/>
        <v>566</v>
      </c>
      <c r="P817">
        <f t="shared" si="111"/>
        <v>2020</v>
      </c>
      <c r="Q817">
        <f t="shared" si="112"/>
        <v>28.02</v>
      </c>
      <c r="R817" t="str">
        <f t="shared" si="115"/>
        <v>Aer Lingus</v>
      </c>
      <c r="S817">
        <f t="shared" si="113"/>
        <v>154</v>
      </c>
      <c r="T817" t="str">
        <f t="shared" si="114"/>
        <v>London</v>
      </c>
      <c r="U817" t="str">
        <f t="shared" si="116"/>
        <v>London</v>
      </c>
    </row>
    <row r="818" spans="1:21" x14ac:dyDescent="0.35">
      <c r="A818" t="s">
        <v>12</v>
      </c>
      <c r="B818" t="s">
        <v>304</v>
      </c>
      <c r="C818" t="s">
        <v>268</v>
      </c>
      <c r="D818" t="s">
        <v>360</v>
      </c>
      <c r="E818" s="1">
        <v>43614.388888888891</v>
      </c>
      <c r="F818" t="s">
        <v>16</v>
      </c>
      <c r="G818" t="s">
        <v>608</v>
      </c>
      <c r="H818">
        <v>67</v>
      </c>
      <c r="I818" t="s">
        <v>21</v>
      </c>
      <c r="J818" s="2">
        <v>43614</v>
      </c>
      <c r="K818" s="3">
        <v>0.3888888888888889</v>
      </c>
      <c r="L818" s="3">
        <f t="shared" si="108"/>
        <v>0.38888888888888884</v>
      </c>
      <c r="M818" s="3">
        <v>0.43541666666666662</v>
      </c>
      <c r="N818" t="str">
        <f t="shared" si="109"/>
        <v>Yes</v>
      </c>
      <c r="O818">
        <f t="shared" si="110"/>
        <v>18</v>
      </c>
      <c r="P818">
        <f t="shared" si="111"/>
        <v>44</v>
      </c>
      <c r="Q818">
        <f t="shared" si="112"/>
        <v>40.909999999999997</v>
      </c>
      <c r="R818" t="str">
        <f t="shared" si="115"/>
        <v>Other</v>
      </c>
      <c r="S818">
        <f t="shared" si="113"/>
        <v>31</v>
      </c>
      <c r="T818" t="str">
        <f t="shared" si="114"/>
        <v>Newark</v>
      </c>
      <c r="U818" t="str">
        <f t="shared" si="116"/>
        <v>Other</v>
      </c>
    </row>
    <row r="819" spans="1:21" x14ac:dyDescent="0.35">
      <c r="A819" t="s">
        <v>22</v>
      </c>
      <c r="B819" t="s">
        <v>624</v>
      </c>
      <c r="C819" t="s">
        <v>28</v>
      </c>
      <c r="D819" t="s">
        <v>625</v>
      </c>
      <c r="E819" s="1">
        <v>43614.392361111109</v>
      </c>
      <c r="F819" t="s">
        <v>16</v>
      </c>
      <c r="G819" t="s">
        <v>608</v>
      </c>
      <c r="H819">
        <v>20</v>
      </c>
      <c r="I819" t="s">
        <v>46</v>
      </c>
      <c r="J819" s="2">
        <v>43614</v>
      </c>
      <c r="K819" s="3">
        <v>0.3923611111111111</v>
      </c>
      <c r="L819" s="3">
        <f t="shared" si="108"/>
        <v>0.39583333333333331</v>
      </c>
      <c r="M819" s="3">
        <v>0.40625</v>
      </c>
      <c r="N819" t="str">
        <f t="shared" si="109"/>
        <v>No</v>
      </c>
      <c r="O819">
        <f t="shared" si="110"/>
        <v>520</v>
      </c>
      <c r="P819">
        <f t="shared" si="111"/>
        <v>1663</v>
      </c>
      <c r="Q819">
        <f t="shared" si="112"/>
        <v>31.27</v>
      </c>
      <c r="R819" t="str">
        <f t="shared" si="115"/>
        <v>Ryanair</v>
      </c>
      <c r="S819">
        <f t="shared" si="113"/>
        <v>4</v>
      </c>
      <c r="T819" t="str">
        <f t="shared" si="114"/>
        <v>Tallinn</v>
      </c>
      <c r="U819" t="str">
        <f t="shared" si="116"/>
        <v>Other</v>
      </c>
    </row>
    <row r="820" spans="1:21" x14ac:dyDescent="0.35">
      <c r="A820" t="s">
        <v>12</v>
      </c>
      <c r="B820" t="s">
        <v>156</v>
      </c>
      <c r="C820" t="s">
        <v>14</v>
      </c>
      <c r="D820" t="s">
        <v>401</v>
      </c>
      <c r="E820" s="1">
        <v>43614.392361111109</v>
      </c>
      <c r="F820" t="s">
        <v>16</v>
      </c>
      <c r="G820" t="s">
        <v>608</v>
      </c>
      <c r="H820">
        <v>12</v>
      </c>
      <c r="I820" t="s">
        <v>18</v>
      </c>
      <c r="J820" s="2">
        <v>43614</v>
      </c>
      <c r="K820" s="3">
        <v>0.3923611111111111</v>
      </c>
      <c r="L820" s="3">
        <f t="shared" si="108"/>
        <v>0.39583333333333331</v>
      </c>
      <c r="M820" s="3">
        <v>0.40069444444444446</v>
      </c>
      <c r="N820" t="str">
        <f t="shared" si="109"/>
        <v>No</v>
      </c>
      <c r="O820">
        <f t="shared" si="110"/>
        <v>566</v>
      </c>
      <c r="P820">
        <f t="shared" si="111"/>
        <v>2020</v>
      </c>
      <c r="Q820">
        <f t="shared" si="112"/>
        <v>28.02</v>
      </c>
      <c r="R820" t="str">
        <f t="shared" si="115"/>
        <v>Aer Lingus</v>
      </c>
      <c r="S820">
        <f t="shared" si="113"/>
        <v>25</v>
      </c>
      <c r="T820" t="str">
        <f t="shared" si="114"/>
        <v>Isle Of Man</v>
      </c>
      <c r="U820" t="str">
        <f t="shared" si="116"/>
        <v>Other</v>
      </c>
    </row>
    <row r="821" spans="1:21" x14ac:dyDescent="0.35">
      <c r="A821" t="s">
        <v>22</v>
      </c>
      <c r="B821" t="s">
        <v>82</v>
      </c>
      <c r="C821" t="s">
        <v>28</v>
      </c>
      <c r="D821" t="s">
        <v>362</v>
      </c>
      <c r="E821" s="1">
        <v>43614.395833333336</v>
      </c>
      <c r="F821" t="s">
        <v>16</v>
      </c>
      <c r="G821" t="s">
        <v>608</v>
      </c>
      <c r="H821">
        <v>14</v>
      </c>
      <c r="I821" t="s">
        <v>18</v>
      </c>
      <c r="J821" s="2">
        <v>43614</v>
      </c>
      <c r="K821" s="3">
        <v>0.39583333333333331</v>
      </c>
      <c r="L821" s="3">
        <f t="shared" si="108"/>
        <v>0.39583333333333331</v>
      </c>
      <c r="M821" s="3">
        <v>0.4055555555555555</v>
      </c>
      <c r="N821" t="str">
        <f t="shared" si="109"/>
        <v>No</v>
      </c>
      <c r="O821">
        <f t="shared" si="110"/>
        <v>520</v>
      </c>
      <c r="P821">
        <f t="shared" si="111"/>
        <v>1663</v>
      </c>
      <c r="Q821">
        <f t="shared" si="112"/>
        <v>31.27</v>
      </c>
      <c r="R821" t="str">
        <f t="shared" si="115"/>
        <v>Ryanair</v>
      </c>
      <c r="S821">
        <f t="shared" si="113"/>
        <v>97</v>
      </c>
      <c r="T821" t="str">
        <f t="shared" si="114"/>
        <v>Faro</v>
      </c>
      <c r="U821" t="str">
        <f t="shared" si="116"/>
        <v>Faro</v>
      </c>
    </row>
    <row r="822" spans="1:21" x14ac:dyDescent="0.35">
      <c r="A822" t="s">
        <v>12</v>
      </c>
      <c r="B822" t="s">
        <v>42</v>
      </c>
      <c r="C822" t="s">
        <v>14</v>
      </c>
      <c r="D822" t="s">
        <v>626</v>
      </c>
      <c r="E822" s="1">
        <v>43614.395833333336</v>
      </c>
      <c r="F822" t="s">
        <v>16</v>
      </c>
      <c r="G822" t="s">
        <v>608</v>
      </c>
      <c r="H822">
        <v>32</v>
      </c>
      <c r="I822" t="s">
        <v>21</v>
      </c>
      <c r="J822" s="2">
        <v>43614</v>
      </c>
      <c r="K822" s="3">
        <v>0.39583333333333331</v>
      </c>
      <c r="L822" s="3">
        <f t="shared" si="108"/>
        <v>0.39583333333333331</v>
      </c>
      <c r="M822" s="3">
        <v>0.41805555555555557</v>
      </c>
      <c r="N822" t="str">
        <f t="shared" si="109"/>
        <v>Yes</v>
      </c>
      <c r="O822">
        <f t="shared" si="110"/>
        <v>566</v>
      </c>
      <c r="P822">
        <f t="shared" si="111"/>
        <v>2020</v>
      </c>
      <c r="Q822">
        <f t="shared" si="112"/>
        <v>28.02</v>
      </c>
      <c r="R822" t="str">
        <f t="shared" si="115"/>
        <v>Aer Lingus</v>
      </c>
      <c r="S822">
        <f t="shared" si="113"/>
        <v>238</v>
      </c>
      <c r="T822" t="str">
        <f t="shared" si="114"/>
        <v>London</v>
      </c>
      <c r="U822" t="str">
        <f t="shared" si="116"/>
        <v>London</v>
      </c>
    </row>
    <row r="823" spans="1:21" x14ac:dyDescent="0.35">
      <c r="A823" t="s">
        <v>22</v>
      </c>
      <c r="B823" t="s">
        <v>367</v>
      </c>
      <c r="C823" t="s">
        <v>368</v>
      </c>
      <c r="D823" t="s">
        <v>369</v>
      </c>
      <c r="E823" s="1">
        <v>43614.399305555555</v>
      </c>
      <c r="F823" t="s">
        <v>16</v>
      </c>
      <c r="G823" t="s">
        <v>608</v>
      </c>
      <c r="H823">
        <v>5</v>
      </c>
      <c r="I823" t="s">
        <v>26</v>
      </c>
      <c r="J823" s="2">
        <v>43614</v>
      </c>
      <c r="K823" s="3">
        <v>0.39930555555555558</v>
      </c>
      <c r="L823" s="3">
        <f t="shared" si="108"/>
        <v>0.40277777777777773</v>
      </c>
      <c r="M823" s="3">
        <v>0.40277777777777773</v>
      </c>
      <c r="N823" t="str">
        <f t="shared" si="109"/>
        <v>No</v>
      </c>
      <c r="O823">
        <f t="shared" si="110"/>
        <v>5</v>
      </c>
      <c r="P823">
        <f t="shared" si="111"/>
        <v>18</v>
      </c>
      <c r="Q823">
        <f t="shared" si="112"/>
        <v>27.78</v>
      </c>
      <c r="R823" t="str">
        <f t="shared" si="115"/>
        <v>Other</v>
      </c>
      <c r="S823">
        <f t="shared" si="113"/>
        <v>18</v>
      </c>
      <c r="T823" t="str">
        <f t="shared" si="114"/>
        <v>Abu Dhabi</v>
      </c>
      <c r="U823" t="str">
        <f t="shared" si="116"/>
        <v>Other</v>
      </c>
    </row>
    <row r="824" spans="1:21" x14ac:dyDescent="0.35">
      <c r="A824" t="s">
        <v>22</v>
      </c>
      <c r="B824" t="s">
        <v>473</v>
      </c>
      <c r="C824" t="s">
        <v>28</v>
      </c>
      <c r="D824" t="s">
        <v>474</v>
      </c>
      <c r="E824" s="1">
        <v>43614.399305555555</v>
      </c>
      <c r="F824" t="s">
        <v>16</v>
      </c>
      <c r="G824" t="s">
        <v>608</v>
      </c>
      <c r="H824">
        <v>16</v>
      </c>
      <c r="I824" t="s">
        <v>18</v>
      </c>
      <c r="J824" s="2">
        <v>43614</v>
      </c>
      <c r="K824" s="3">
        <v>0.39930555555555558</v>
      </c>
      <c r="L824" s="3">
        <f t="shared" si="108"/>
        <v>0.40277777777777773</v>
      </c>
      <c r="M824" s="3">
        <v>0.41041666666666665</v>
      </c>
      <c r="N824" t="str">
        <f t="shared" si="109"/>
        <v>No</v>
      </c>
      <c r="O824">
        <f t="shared" si="110"/>
        <v>520</v>
      </c>
      <c r="P824">
        <f t="shared" si="111"/>
        <v>1663</v>
      </c>
      <c r="Q824">
        <f t="shared" si="112"/>
        <v>31.27</v>
      </c>
      <c r="R824" t="str">
        <f t="shared" si="115"/>
        <v>Ryanair</v>
      </c>
      <c r="S824">
        <f t="shared" si="113"/>
        <v>13</v>
      </c>
      <c r="T824" t="str">
        <f t="shared" si="114"/>
        <v>Poznan</v>
      </c>
      <c r="U824" t="str">
        <f t="shared" si="116"/>
        <v>Other</v>
      </c>
    </row>
    <row r="825" spans="1:21" x14ac:dyDescent="0.35">
      <c r="A825" t="s">
        <v>12</v>
      </c>
      <c r="B825" t="s">
        <v>42</v>
      </c>
      <c r="C825" t="s">
        <v>14</v>
      </c>
      <c r="D825" t="s">
        <v>372</v>
      </c>
      <c r="E825" s="1">
        <v>43614.402777777781</v>
      </c>
      <c r="F825" t="s">
        <v>16</v>
      </c>
      <c r="G825" t="s">
        <v>608</v>
      </c>
      <c r="H825">
        <v>15</v>
      </c>
      <c r="I825" t="s">
        <v>18</v>
      </c>
      <c r="J825" s="2">
        <v>43614</v>
      </c>
      <c r="K825" s="3">
        <v>0.40277777777777773</v>
      </c>
      <c r="L825" s="3">
        <f t="shared" si="108"/>
        <v>0.40277777777777773</v>
      </c>
      <c r="M825" s="3">
        <v>0.41319444444444442</v>
      </c>
      <c r="N825" t="str">
        <f t="shared" si="109"/>
        <v>No</v>
      </c>
      <c r="O825">
        <f t="shared" si="110"/>
        <v>566</v>
      </c>
      <c r="P825">
        <f t="shared" si="111"/>
        <v>2020</v>
      </c>
      <c r="Q825">
        <f t="shared" si="112"/>
        <v>28.02</v>
      </c>
      <c r="R825" t="str">
        <f t="shared" si="115"/>
        <v>Aer Lingus</v>
      </c>
      <c r="S825">
        <f t="shared" si="113"/>
        <v>238</v>
      </c>
      <c r="T825" t="str">
        <f t="shared" si="114"/>
        <v>London</v>
      </c>
      <c r="U825" t="str">
        <f t="shared" si="116"/>
        <v>London</v>
      </c>
    </row>
    <row r="826" spans="1:21" x14ac:dyDescent="0.35">
      <c r="A826" t="s">
        <v>22</v>
      </c>
      <c r="B826" t="s">
        <v>70</v>
      </c>
      <c r="C826" t="s">
        <v>28</v>
      </c>
      <c r="D826" t="s">
        <v>375</v>
      </c>
      <c r="E826" s="1">
        <v>43614.40625</v>
      </c>
      <c r="F826" t="s">
        <v>16</v>
      </c>
      <c r="G826" t="s">
        <v>608</v>
      </c>
      <c r="H826">
        <v>7</v>
      </c>
      <c r="I826" t="s">
        <v>26</v>
      </c>
      <c r="J826" s="2">
        <v>43614</v>
      </c>
      <c r="K826" s="3">
        <v>0.40625</v>
      </c>
      <c r="L826" s="3">
        <f t="shared" si="108"/>
        <v>0.40972222222222221</v>
      </c>
      <c r="M826" s="3">
        <v>0.41111111111111115</v>
      </c>
      <c r="N826" t="str">
        <f t="shared" si="109"/>
        <v>No</v>
      </c>
      <c r="O826">
        <f t="shared" si="110"/>
        <v>520</v>
      </c>
      <c r="P826">
        <f t="shared" si="111"/>
        <v>1663</v>
      </c>
      <c r="Q826">
        <f t="shared" si="112"/>
        <v>31.27</v>
      </c>
      <c r="R826" t="str">
        <f t="shared" si="115"/>
        <v>Ryanair</v>
      </c>
      <c r="S826">
        <f t="shared" si="113"/>
        <v>38</v>
      </c>
      <c r="T826" t="str">
        <f t="shared" si="114"/>
        <v>Newcastle</v>
      </c>
      <c r="U826" t="str">
        <f t="shared" si="116"/>
        <v>Other</v>
      </c>
    </row>
    <row r="827" spans="1:21" x14ac:dyDescent="0.35">
      <c r="A827" t="s">
        <v>22</v>
      </c>
      <c r="B827" t="s">
        <v>627</v>
      </c>
      <c r="C827" t="s">
        <v>28</v>
      </c>
      <c r="D827" t="s">
        <v>628</v>
      </c>
      <c r="E827" s="1">
        <v>43614.40625</v>
      </c>
      <c r="F827" t="s">
        <v>16</v>
      </c>
      <c r="G827" t="s">
        <v>608</v>
      </c>
      <c r="H827">
        <v>33</v>
      </c>
      <c r="I827" t="s">
        <v>21</v>
      </c>
      <c r="J827" s="2">
        <v>43614</v>
      </c>
      <c r="K827" s="3">
        <v>0.40625</v>
      </c>
      <c r="L827" s="3">
        <f t="shared" si="108"/>
        <v>0.40972222222222221</v>
      </c>
      <c r="M827" s="3">
        <v>0.4291666666666667</v>
      </c>
      <c r="N827" t="str">
        <f t="shared" si="109"/>
        <v>Yes</v>
      </c>
      <c r="O827">
        <f t="shared" si="110"/>
        <v>520</v>
      </c>
      <c r="P827">
        <f t="shared" si="111"/>
        <v>1663</v>
      </c>
      <c r="Q827">
        <f t="shared" si="112"/>
        <v>31.27</v>
      </c>
      <c r="R827" t="str">
        <f t="shared" si="115"/>
        <v>Ryanair</v>
      </c>
      <c r="S827">
        <f t="shared" si="113"/>
        <v>2</v>
      </c>
      <c r="T827" t="str">
        <f t="shared" si="114"/>
        <v>Lublin</v>
      </c>
      <c r="U827" t="str">
        <f t="shared" si="116"/>
        <v>Other</v>
      </c>
    </row>
    <row r="828" spans="1:21" x14ac:dyDescent="0.35">
      <c r="A828" t="s">
        <v>12</v>
      </c>
      <c r="B828" t="s">
        <v>36</v>
      </c>
      <c r="C828" t="s">
        <v>14</v>
      </c>
      <c r="D828" t="s">
        <v>573</v>
      </c>
      <c r="E828" s="1">
        <v>43614.409722222219</v>
      </c>
      <c r="F828" t="s">
        <v>16</v>
      </c>
      <c r="G828" t="s">
        <v>608</v>
      </c>
      <c r="H828">
        <v>2</v>
      </c>
      <c r="I828" t="s">
        <v>26</v>
      </c>
      <c r="J828" s="2">
        <v>43614</v>
      </c>
      <c r="K828" s="3">
        <v>0.40972222222222227</v>
      </c>
      <c r="L828" s="3">
        <f t="shared" si="108"/>
        <v>0.40972222222222221</v>
      </c>
      <c r="M828" s="3">
        <v>0.41111111111111115</v>
      </c>
      <c r="N828" t="str">
        <f t="shared" si="109"/>
        <v>No</v>
      </c>
      <c r="O828">
        <f t="shared" si="110"/>
        <v>566</v>
      </c>
      <c r="P828">
        <f t="shared" si="111"/>
        <v>2020</v>
      </c>
      <c r="Q828">
        <f t="shared" si="112"/>
        <v>28.02</v>
      </c>
      <c r="R828" t="str">
        <f t="shared" si="115"/>
        <v>Aer Lingus</v>
      </c>
      <c r="S828">
        <f t="shared" si="113"/>
        <v>121</v>
      </c>
      <c r="T828" t="str">
        <f t="shared" si="114"/>
        <v>Paris-CDG</v>
      </c>
      <c r="U828" t="str">
        <f t="shared" si="116"/>
        <v>Paris-CDG</v>
      </c>
    </row>
    <row r="829" spans="1:21" x14ac:dyDescent="0.35">
      <c r="A829" t="s">
        <v>12</v>
      </c>
      <c r="B829" t="s">
        <v>377</v>
      </c>
      <c r="C829" t="s">
        <v>252</v>
      </c>
      <c r="D829" t="s">
        <v>378</v>
      </c>
      <c r="E829" s="1">
        <v>43614.409722222219</v>
      </c>
      <c r="F829" t="s">
        <v>16</v>
      </c>
      <c r="G829" t="s">
        <v>608</v>
      </c>
      <c r="H829">
        <v>1</v>
      </c>
      <c r="I829" t="s">
        <v>26</v>
      </c>
      <c r="J829" s="2">
        <v>43614</v>
      </c>
      <c r="K829" s="3">
        <v>0.40972222222222227</v>
      </c>
      <c r="L829" s="3">
        <f t="shared" si="108"/>
        <v>0.40972222222222221</v>
      </c>
      <c r="M829" s="3">
        <v>0.41041666666666665</v>
      </c>
      <c r="N829" t="str">
        <f t="shared" si="109"/>
        <v>No</v>
      </c>
      <c r="O829">
        <f t="shared" si="110"/>
        <v>11</v>
      </c>
      <c r="P829">
        <f t="shared" si="111"/>
        <v>32</v>
      </c>
      <c r="Q829">
        <f t="shared" si="112"/>
        <v>34.380000000000003</v>
      </c>
      <c r="R829" t="str">
        <f t="shared" si="115"/>
        <v>Other</v>
      </c>
      <c r="S829">
        <f t="shared" si="113"/>
        <v>8</v>
      </c>
      <c r="T829" t="str">
        <f t="shared" si="114"/>
        <v>Charlotte</v>
      </c>
      <c r="U829" t="str">
        <f t="shared" si="116"/>
        <v>Other</v>
      </c>
    </row>
    <row r="830" spans="1:21" x14ac:dyDescent="0.35">
      <c r="A830" t="s">
        <v>12</v>
      </c>
      <c r="B830" t="s">
        <v>52</v>
      </c>
      <c r="C830" t="s">
        <v>14</v>
      </c>
      <c r="D830" t="s">
        <v>376</v>
      </c>
      <c r="E830" s="1">
        <v>43614.409722222219</v>
      </c>
      <c r="F830" t="s">
        <v>16</v>
      </c>
      <c r="G830" t="s">
        <v>608</v>
      </c>
      <c r="H830">
        <v>29</v>
      </c>
      <c r="I830" t="s">
        <v>46</v>
      </c>
      <c r="J830" s="2">
        <v>43614</v>
      </c>
      <c r="K830" s="3">
        <v>0.40972222222222227</v>
      </c>
      <c r="L830" s="3">
        <f t="shared" si="108"/>
        <v>0.40972222222222221</v>
      </c>
      <c r="M830" s="3">
        <v>0.42986111111111108</v>
      </c>
      <c r="N830" t="str">
        <f t="shared" si="109"/>
        <v>Yes</v>
      </c>
      <c r="O830">
        <f t="shared" si="110"/>
        <v>566</v>
      </c>
      <c r="P830">
        <f t="shared" si="111"/>
        <v>2020</v>
      </c>
      <c r="Q830">
        <f t="shared" si="112"/>
        <v>28.02</v>
      </c>
      <c r="R830" t="str">
        <f t="shared" si="115"/>
        <v>Aer Lingus</v>
      </c>
      <c r="S830">
        <f t="shared" si="113"/>
        <v>138</v>
      </c>
      <c r="T830" t="str">
        <f t="shared" si="114"/>
        <v>Manchester</v>
      </c>
      <c r="U830" t="str">
        <f t="shared" si="116"/>
        <v>Manchester</v>
      </c>
    </row>
    <row r="831" spans="1:21" x14ac:dyDescent="0.35">
      <c r="A831" t="s">
        <v>12</v>
      </c>
      <c r="B831" t="s">
        <v>101</v>
      </c>
      <c r="C831" t="s">
        <v>14</v>
      </c>
      <c r="D831" t="s">
        <v>379</v>
      </c>
      <c r="E831" s="1">
        <v>43614.413194444445</v>
      </c>
      <c r="F831" t="s">
        <v>16</v>
      </c>
      <c r="G831" t="s">
        <v>608</v>
      </c>
      <c r="H831">
        <v>6</v>
      </c>
      <c r="I831" t="s">
        <v>26</v>
      </c>
      <c r="J831" s="2">
        <v>43614</v>
      </c>
      <c r="K831" s="3">
        <v>0.41319444444444442</v>
      </c>
      <c r="L831" s="3">
        <f t="shared" si="108"/>
        <v>0.41666666666666663</v>
      </c>
      <c r="M831" s="3">
        <v>0.41736111111111113</v>
      </c>
      <c r="N831" t="str">
        <f t="shared" si="109"/>
        <v>No</v>
      </c>
      <c r="O831">
        <f t="shared" si="110"/>
        <v>566</v>
      </c>
      <c r="P831">
        <f t="shared" si="111"/>
        <v>2020</v>
      </c>
      <c r="Q831">
        <f t="shared" si="112"/>
        <v>28.02</v>
      </c>
      <c r="R831" t="str">
        <f t="shared" si="115"/>
        <v>Aer Lingus</v>
      </c>
      <c r="S831">
        <f t="shared" si="113"/>
        <v>158</v>
      </c>
      <c r="T831" t="str">
        <f t="shared" si="114"/>
        <v>Edinburgh</v>
      </c>
      <c r="U831" t="str">
        <f t="shared" si="116"/>
        <v>Edinburgh</v>
      </c>
    </row>
    <row r="832" spans="1:21" x14ac:dyDescent="0.35">
      <c r="A832" t="s">
        <v>12</v>
      </c>
      <c r="B832" t="s">
        <v>50</v>
      </c>
      <c r="C832" t="s">
        <v>14</v>
      </c>
      <c r="D832" t="s">
        <v>380</v>
      </c>
      <c r="E832" s="1">
        <v>43614.416666666664</v>
      </c>
      <c r="F832" t="s">
        <v>16</v>
      </c>
      <c r="G832" t="s">
        <v>608</v>
      </c>
      <c r="H832">
        <v>21</v>
      </c>
      <c r="I832" t="s">
        <v>46</v>
      </c>
      <c r="J832" s="2">
        <v>43614</v>
      </c>
      <c r="K832" s="3">
        <v>0.41666666666666669</v>
      </c>
      <c r="L832" s="3">
        <f t="shared" si="108"/>
        <v>0.41666666666666663</v>
      </c>
      <c r="M832" s="3">
        <v>0.43124999999999997</v>
      </c>
      <c r="N832" t="str">
        <f t="shared" si="109"/>
        <v>Yes</v>
      </c>
      <c r="O832">
        <f t="shared" si="110"/>
        <v>566</v>
      </c>
      <c r="P832">
        <f t="shared" si="111"/>
        <v>2020</v>
      </c>
      <c r="Q832">
        <f t="shared" si="112"/>
        <v>28.02</v>
      </c>
      <c r="R832" t="str">
        <f t="shared" si="115"/>
        <v>Aer Lingus</v>
      </c>
      <c r="S832">
        <f t="shared" si="113"/>
        <v>222</v>
      </c>
      <c r="T832" t="str">
        <f t="shared" si="114"/>
        <v>Amsterdam</v>
      </c>
      <c r="U832" t="str">
        <f t="shared" si="116"/>
        <v>Amsterdam</v>
      </c>
    </row>
    <row r="833" spans="1:21" x14ac:dyDescent="0.35">
      <c r="A833" t="s">
        <v>12</v>
      </c>
      <c r="B833" t="s">
        <v>13</v>
      </c>
      <c r="C833" t="s">
        <v>14</v>
      </c>
      <c r="D833" t="s">
        <v>381</v>
      </c>
      <c r="E833" s="1">
        <v>43614.416666666664</v>
      </c>
      <c r="F833" t="s">
        <v>16</v>
      </c>
      <c r="G833" t="s">
        <v>608</v>
      </c>
      <c r="H833">
        <v>46</v>
      </c>
      <c r="I833" t="s">
        <v>21</v>
      </c>
      <c r="J833" s="2">
        <v>43614</v>
      </c>
      <c r="K833" s="3">
        <v>0.41666666666666669</v>
      </c>
      <c r="L833" s="3">
        <f t="shared" si="108"/>
        <v>0.41666666666666663</v>
      </c>
      <c r="M833" s="3">
        <v>0.44861111111111113</v>
      </c>
      <c r="N833" t="str">
        <f t="shared" si="109"/>
        <v>Yes</v>
      </c>
      <c r="O833">
        <f t="shared" si="110"/>
        <v>566</v>
      </c>
      <c r="P833">
        <f t="shared" si="111"/>
        <v>2020</v>
      </c>
      <c r="Q833">
        <f t="shared" si="112"/>
        <v>28.02</v>
      </c>
      <c r="R833" t="str">
        <f t="shared" si="115"/>
        <v>Aer Lingus</v>
      </c>
      <c r="S833">
        <f t="shared" si="113"/>
        <v>107</v>
      </c>
      <c r="T833" t="str">
        <f t="shared" si="114"/>
        <v>Glasgow</v>
      </c>
      <c r="U833" t="str">
        <f t="shared" si="116"/>
        <v>Glasgow</v>
      </c>
    </row>
    <row r="834" spans="1:21" x14ac:dyDescent="0.35">
      <c r="A834" t="s">
        <v>22</v>
      </c>
      <c r="B834" t="s">
        <v>187</v>
      </c>
      <c r="C834" t="s">
        <v>28</v>
      </c>
      <c r="D834" t="s">
        <v>415</v>
      </c>
      <c r="E834" s="1">
        <v>43614.420138888891</v>
      </c>
      <c r="F834" t="s">
        <v>16</v>
      </c>
      <c r="G834" t="s">
        <v>608</v>
      </c>
      <c r="H834">
        <v>6</v>
      </c>
      <c r="I834" t="s">
        <v>26</v>
      </c>
      <c r="J834" s="2">
        <v>43614</v>
      </c>
      <c r="K834" s="3">
        <v>0.4201388888888889</v>
      </c>
      <c r="L834" s="3">
        <f t="shared" ref="L834:L897" si="117">MROUND(K834,"0:10")</f>
        <v>0.4236111111111111</v>
      </c>
      <c r="M834" s="3">
        <v>0.42430555555555555</v>
      </c>
      <c r="N834" t="str">
        <f t="shared" ref="N834:N897" si="118">IF(H834&gt;20, "Yes", "No")</f>
        <v>No</v>
      </c>
      <c r="O834">
        <f t="shared" ref="O834:O897" si="119">COUNTIFS($C$2:$C$4851,C834,$N$2:$N$4851,"Yes")</f>
        <v>520</v>
      </c>
      <c r="P834">
        <f t="shared" ref="P834:P897" si="120">COUNTIF($C$2:$C$4851,C834)</f>
        <v>1663</v>
      </c>
      <c r="Q834">
        <f t="shared" ref="Q834:Q897" si="121">ROUND(O834/P834*100,2)</f>
        <v>31.27</v>
      </c>
      <c r="R834" t="str">
        <f t="shared" si="115"/>
        <v>Ryanair</v>
      </c>
      <c r="S834">
        <f t="shared" ref="S834:S897" si="122">COUNTIF($B$2:$B$4851,B834)</f>
        <v>30</v>
      </c>
      <c r="T834" t="str">
        <f t="shared" ref="T834:T897" si="123">IF(ISNUMBER(SEARCH("London",B834)), "London", B834)</f>
        <v>Budapest</v>
      </c>
      <c r="U834" t="str">
        <f t="shared" si="116"/>
        <v>Other</v>
      </c>
    </row>
    <row r="835" spans="1:21" x14ac:dyDescent="0.35">
      <c r="A835" t="s">
        <v>22</v>
      </c>
      <c r="B835" t="s">
        <v>19</v>
      </c>
      <c r="C835" t="s">
        <v>28</v>
      </c>
      <c r="D835" t="s">
        <v>388</v>
      </c>
      <c r="E835" s="1">
        <v>43614.423611111109</v>
      </c>
      <c r="F835" t="s">
        <v>16</v>
      </c>
      <c r="G835" t="s">
        <v>608</v>
      </c>
      <c r="H835">
        <v>1</v>
      </c>
      <c r="I835" t="s">
        <v>26</v>
      </c>
      <c r="J835" s="2">
        <v>43614</v>
      </c>
      <c r="K835" s="3">
        <v>0.4236111111111111</v>
      </c>
      <c r="L835" s="3">
        <f t="shared" si="117"/>
        <v>0.4236111111111111</v>
      </c>
      <c r="M835" s="3">
        <v>0.42430555555555555</v>
      </c>
      <c r="N835" t="str">
        <f t="shared" si="118"/>
        <v>No</v>
      </c>
      <c r="O835">
        <f t="shared" si="119"/>
        <v>520</v>
      </c>
      <c r="P835">
        <f t="shared" si="120"/>
        <v>1663</v>
      </c>
      <c r="Q835">
        <f t="shared" si="121"/>
        <v>31.27</v>
      </c>
      <c r="R835" t="str">
        <f t="shared" ref="R835:R898" si="124">IF(P835&gt;100, C835, "Other")</f>
        <v>Ryanair</v>
      </c>
      <c r="S835">
        <f t="shared" si="122"/>
        <v>37</v>
      </c>
      <c r="T835" t="str">
        <f t="shared" si="123"/>
        <v>Alicante</v>
      </c>
      <c r="U835" t="str">
        <f t="shared" ref="U835:U898" si="125">IF(S835&gt;67, T835, "Other")</f>
        <v>Other</v>
      </c>
    </row>
    <row r="836" spans="1:21" x14ac:dyDescent="0.35">
      <c r="A836" t="s">
        <v>22</v>
      </c>
      <c r="B836" t="s">
        <v>389</v>
      </c>
      <c r="C836" t="s">
        <v>390</v>
      </c>
      <c r="D836" t="s">
        <v>391</v>
      </c>
      <c r="E836" s="1">
        <v>43614.427083333336</v>
      </c>
      <c r="F836" t="s">
        <v>16</v>
      </c>
      <c r="G836" t="s">
        <v>608</v>
      </c>
      <c r="H836">
        <v>32</v>
      </c>
      <c r="I836" t="s">
        <v>21</v>
      </c>
      <c r="J836" s="2">
        <v>43614</v>
      </c>
      <c r="K836" s="3">
        <v>0.42708333333333331</v>
      </c>
      <c r="L836" s="3">
        <f t="shared" si="117"/>
        <v>0.43055555555555552</v>
      </c>
      <c r="M836" s="3">
        <v>0.44930555555555557</v>
      </c>
      <c r="N836" t="str">
        <f t="shared" si="118"/>
        <v>Yes</v>
      </c>
      <c r="O836">
        <f t="shared" si="119"/>
        <v>9</v>
      </c>
      <c r="P836">
        <f t="shared" si="120"/>
        <v>18</v>
      </c>
      <c r="Q836">
        <f t="shared" si="121"/>
        <v>50</v>
      </c>
      <c r="R836" t="str">
        <f t="shared" si="124"/>
        <v>Other</v>
      </c>
      <c r="S836">
        <f t="shared" si="122"/>
        <v>18</v>
      </c>
      <c r="T836" t="str">
        <f t="shared" si="123"/>
        <v>Helsinki</v>
      </c>
      <c r="U836" t="str">
        <f t="shared" si="125"/>
        <v>Other</v>
      </c>
    </row>
    <row r="837" spans="1:21" x14ac:dyDescent="0.35">
      <c r="A837" t="s">
        <v>22</v>
      </c>
      <c r="B837" t="s">
        <v>392</v>
      </c>
      <c r="C837" t="s">
        <v>286</v>
      </c>
      <c r="D837" t="s">
        <v>393</v>
      </c>
      <c r="E837" s="1">
        <v>43614.427083333336</v>
      </c>
      <c r="F837" t="s">
        <v>16</v>
      </c>
      <c r="G837" t="s">
        <v>608</v>
      </c>
      <c r="H837">
        <v>134</v>
      </c>
      <c r="I837" t="s">
        <v>21</v>
      </c>
      <c r="J837" s="2">
        <v>43614</v>
      </c>
      <c r="K837" s="3">
        <v>0.42708333333333331</v>
      </c>
      <c r="L837" s="3">
        <f t="shared" si="117"/>
        <v>0.43055555555555552</v>
      </c>
      <c r="M837" s="3">
        <v>0.52013888888888882</v>
      </c>
      <c r="N837" t="str">
        <f t="shared" si="118"/>
        <v>Yes</v>
      </c>
      <c r="O837">
        <f t="shared" si="119"/>
        <v>10</v>
      </c>
      <c r="P837">
        <f t="shared" si="120"/>
        <v>22</v>
      </c>
      <c r="Q837">
        <f t="shared" si="121"/>
        <v>45.45</v>
      </c>
      <c r="R837" t="str">
        <f t="shared" si="124"/>
        <v>Other</v>
      </c>
      <c r="S837">
        <f t="shared" si="122"/>
        <v>5</v>
      </c>
      <c r="T837" t="str">
        <f t="shared" si="123"/>
        <v>Vancouver</v>
      </c>
      <c r="U837" t="str">
        <f t="shared" si="125"/>
        <v>Other</v>
      </c>
    </row>
    <row r="838" spans="1:21" x14ac:dyDescent="0.35">
      <c r="A838" t="s">
        <v>22</v>
      </c>
      <c r="B838" t="s">
        <v>44</v>
      </c>
      <c r="C838" t="s">
        <v>117</v>
      </c>
      <c r="D838" t="s">
        <v>339</v>
      </c>
      <c r="E838" s="1">
        <v>43614.440972222219</v>
      </c>
      <c r="F838" t="s">
        <v>16</v>
      </c>
      <c r="G838" t="s">
        <v>608</v>
      </c>
      <c r="H838">
        <v>24</v>
      </c>
      <c r="I838" t="s">
        <v>46</v>
      </c>
      <c r="J838" s="2">
        <v>43614</v>
      </c>
      <c r="K838" s="3">
        <v>0.44097222222222227</v>
      </c>
      <c r="L838" s="3">
        <f t="shared" si="117"/>
        <v>0.44444444444444442</v>
      </c>
      <c r="M838" s="3">
        <v>0.45763888888888887</v>
      </c>
      <c r="N838" t="str">
        <f t="shared" si="118"/>
        <v>Yes</v>
      </c>
      <c r="O838">
        <f t="shared" si="119"/>
        <v>23</v>
      </c>
      <c r="P838">
        <f t="shared" si="120"/>
        <v>35</v>
      </c>
      <c r="Q838">
        <f t="shared" si="121"/>
        <v>65.709999999999994</v>
      </c>
      <c r="R838" t="str">
        <f t="shared" si="124"/>
        <v>Other</v>
      </c>
      <c r="S838">
        <f t="shared" si="122"/>
        <v>83</v>
      </c>
      <c r="T838" t="str">
        <f t="shared" si="123"/>
        <v>Lisbon</v>
      </c>
      <c r="U838" t="str">
        <f t="shared" si="125"/>
        <v>Lisbon</v>
      </c>
    </row>
    <row r="839" spans="1:21" x14ac:dyDescent="0.35">
      <c r="A839" t="s">
        <v>12</v>
      </c>
      <c r="B839" t="s">
        <v>93</v>
      </c>
      <c r="C839" t="s">
        <v>14</v>
      </c>
      <c r="D839" t="s">
        <v>567</v>
      </c>
      <c r="E839" s="1">
        <v>43614.440972222219</v>
      </c>
      <c r="F839" t="s">
        <v>16</v>
      </c>
      <c r="G839" t="s">
        <v>608</v>
      </c>
      <c r="H839">
        <v>0</v>
      </c>
      <c r="I839" t="s">
        <v>26</v>
      </c>
      <c r="J839" s="2">
        <v>43614</v>
      </c>
      <c r="K839" s="3">
        <v>0.44097222222222227</v>
      </c>
      <c r="L839" s="3">
        <f t="shared" si="117"/>
        <v>0.44444444444444442</v>
      </c>
      <c r="M839" s="3">
        <v>0.44097222222222227</v>
      </c>
      <c r="N839" t="str">
        <f t="shared" si="118"/>
        <v>No</v>
      </c>
      <c r="O839">
        <f t="shared" si="119"/>
        <v>566</v>
      </c>
      <c r="P839">
        <f t="shared" si="120"/>
        <v>2020</v>
      </c>
      <c r="Q839">
        <f t="shared" si="121"/>
        <v>28.02</v>
      </c>
      <c r="R839" t="str">
        <f t="shared" si="124"/>
        <v>Aer Lingus</v>
      </c>
      <c r="S839">
        <f t="shared" si="122"/>
        <v>125</v>
      </c>
      <c r="T839" t="str">
        <f t="shared" si="123"/>
        <v>Birmingham</v>
      </c>
      <c r="U839" t="str">
        <f t="shared" si="125"/>
        <v>Birmingham</v>
      </c>
    </row>
    <row r="840" spans="1:21" x14ac:dyDescent="0.35">
      <c r="A840" t="s">
        <v>22</v>
      </c>
      <c r="B840" t="s">
        <v>93</v>
      </c>
      <c r="C840" t="s">
        <v>28</v>
      </c>
      <c r="D840" t="s">
        <v>342</v>
      </c>
      <c r="E840" s="1">
        <v>43614.440972222219</v>
      </c>
      <c r="F840" t="s">
        <v>16</v>
      </c>
      <c r="G840" t="s">
        <v>608</v>
      </c>
      <c r="H840">
        <v>28</v>
      </c>
      <c r="I840" t="s">
        <v>46</v>
      </c>
      <c r="J840" s="2">
        <v>43614</v>
      </c>
      <c r="K840" s="3">
        <v>0.44097222222222227</v>
      </c>
      <c r="L840" s="3">
        <f t="shared" si="117"/>
        <v>0.44444444444444442</v>
      </c>
      <c r="M840" s="3">
        <v>0.4604166666666667</v>
      </c>
      <c r="N840" t="str">
        <f t="shared" si="118"/>
        <v>Yes</v>
      </c>
      <c r="O840">
        <f t="shared" si="119"/>
        <v>520</v>
      </c>
      <c r="P840">
        <f t="shared" si="120"/>
        <v>1663</v>
      </c>
      <c r="Q840">
        <f t="shared" si="121"/>
        <v>31.27</v>
      </c>
      <c r="R840" t="str">
        <f t="shared" si="124"/>
        <v>Ryanair</v>
      </c>
      <c r="S840">
        <f t="shared" si="122"/>
        <v>125</v>
      </c>
      <c r="T840" t="str">
        <f t="shared" si="123"/>
        <v>Birmingham</v>
      </c>
      <c r="U840" t="str">
        <f t="shared" si="125"/>
        <v>Birmingham</v>
      </c>
    </row>
    <row r="841" spans="1:21" x14ac:dyDescent="0.35">
      <c r="A841" t="s">
        <v>12</v>
      </c>
      <c r="B841" t="s">
        <v>158</v>
      </c>
      <c r="C841" t="s">
        <v>279</v>
      </c>
      <c r="D841" t="s">
        <v>341</v>
      </c>
      <c r="E841" s="1">
        <v>43614.440972222219</v>
      </c>
      <c r="F841" t="s">
        <v>16</v>
      </c>
      <c r="G841" t="s">
        <v>608</v>
      </c>
      <c r="H841">
        <v>23</v>
      </c>
      <c r="I841" t="s">
        <v>46</v>
      </c>
      <c r="J841" s="2">
        <v>43614</v>
      </c>
      <c r="K841" s="3">
        <v>0.44097222222222227</v>
      </c>
      <c r="L841" s="3">
        <f t="shared" si="117"/>
        <v>0.44444444444444442</v>
      </c>
      <c r="M841" s="3">
        <v>0.45694444444444443</v>
      </c>
      <c r="N841" t="str">
        <f t="shared" si="118"/>
        <v>Yes</v>
      </c>
      <c r="O841">
        <f t="shared" si="119"/>
        <v>17</v>
      </c>
      <c r="P841">
        <f t="shared" si="120"/>
        <v>43</v>
      </c>
      <c r="Q841">
        <f t="shared" si="121"/>
        <v>39.53</v>
      </c>
      <c r="R841" t="str">
        <f t="shared" si="124"/>
        <v>Other</v>
      </c>
      <c r="S841">
        <f t="shared" si="122"/>
        <v>46</v>
      </c>
      <c r="T841" t="str">
        <f t="shared" si="123"/>
        <v>Boston</v>
      </c>
      <c r="U841" t="str">
        <f t="shared" si="125"/>
        <v>Other</v>
      </c>
    </row>
    <row r="842" spans="1:21" x14ac:dyDescent="0.35">
      <c r="A842" t="s">
        <v>22</v>
      </c>
      <c r="B842" t="s">
        <v>42</v>
      </c>
      <c r="C842" t="s">
        <v>77</v>
      </c>
      <c r="D842" t="s">
        <v>344</v>
      </c>
      <c r="E842" s="1">
        <v>43614.447916666664</v>
      </c>
      <c r="F842" t="s">
        <v>16</v>
      </c>
      <c r="G842" t="s">
        <v>608</v>
      </c>
      <c r="H842">
        <v>9</v>
      </c>
      <c r="I842" t="s">
        <v>26</v>
      </c>
      <c r="J842" s="2">
        <v>43614</v>
      </c>
      <c r="K842" s="3">
        <v>0.44791666666666669</v>
      </c>
      <c r="L842" s="3">
        <f t="shared" si="117"/>
        <v>0.45138888888888884</v>
      </c>
      <c r="M842" s="3">
        <v>0.45416666666666666</v>
      </c>
      <c r="N842" t="str">
        <f t="shared" si="118"/>
        <v>No</v>
      </c>
      <c r="O842">
        <f t="shared" si="119"/>
        <v>40</v>
      </c>
      <c r="P842">
        <f t="shared" si="120"/>
        <v>143</v>
      </c>
      <c r="Q842">
        <f t="shared" si="121"/>
        <v>27.97</v>
      </c>
      <c r="R842" t="str">
        <f t="shared" si="124"/>
        <v>British Airways</v>
      </c>
      <c r="S842">
        <f t="shared" si="122"/>
        <v>238</v>
      </c>
      <c r="T842" t="str">
        <f t="shared" si="123"/>
        <v>London</v>
      </c>
      <c r="U842" t="str">
        <f t="shared" si="125"/>
        <v>London</v>
      </c>
    </row>
    <row r="843" spans="1:21" x14ac:dyDescent="0.35">
      <c r="A843" t="s">
        <v>22</v>
      </c>
      <c r="B843" t="s">
        <v>38</v>
      </c>
      <c r="C843" t="s">
        <v>28</v>
      </c>
      <c r="D843" t="s">
        <v>394</v>
      </c>
      <c r="E843" s="1">
        <v>43614.347222222219</v>
      </c>
      <c r="F843" t="s">
        <v>16</v>
      </c>
      <c r="G843" t="s">
        <v>608</v>
      </c>
      <c r="H843">
        <v>0</v>
      </c>
      <c r="I843" t="s">
        <v>26</v>
      </c>
      <c r="J843" s="2">
        <v>43614</v>
      </c>
      <c r="K843" s="3">
        <v>0.34722222222222227</v>
      </c>
      <c r="L843" s="3">
        <f t="shared" si="117"/>
        <v>0.34722222222222221</v>
      </c>
      <c r="M843" s="3">
        <v>0.34722222222222227</v>
      </c>
      <c r="N843" t="str">
        <f t="shared" si="118"/>
        <v>No</v>
      </c>
      <c r="O843">
        <f t="shared" si="119"/>
        <v>520</v>
      </c>
      <c r="P843">
        <f t="shared" si="120"/>
        <v>1663</v>
      </c>
      <c r="Q843">
        <f t="shared" si="121"/>
        <v>31.27</v>
      </c>
      <c r="R843" t="str">
        <f t="shared" si="124"/>
        <v>Ryanair</v>
      </c>
      <c r="S843">
        <f t="shared" si="122"/>
        <v>92</v>
      </c>
      <c r="T843" t="str">
        <f t="shared" si="123"/>
        <v>London</v>
      </c>
      <c r="U843" t="str">
        <f t="shared" si="125"/>
        <v>London</v>
      </c>
    </row>
    <row r="844" spans="1:21" x14ac:dyDescent="0.35">
      <c r="A844" t="s">
        <v>22</v>
      </c>
      <c r="B844" t="s">
        <v>237</v>
      </c>
      <c r="C844" t="s">
        <v>99</v>
      </c>
      <c r="D844" t="s">
        <v>395</v>
      </c>
      <c r="E844" s="1">
        <v>43614.357638888891</v>
      </c>
      <c r="F844" t="s">
        <v>16</v>
      </c>
      <c r="G844" t="s">
        <v>608</v>
      </c>
      <c r="H844">
        <v>37</v>
      </c>
      <c r="I844" t="s">
        <v>21</v>
      </c>
      <c r="J844" s="2">
        <v>43614</v>
      </c>
      <c r="K844" s="3">
        <v>0.3576388888888889</v>
      </c>
      <c r="L844" s="3">
        <f t="shared" si="117"/>
        <v>0.3611111111111111</v>
      </c>
      <c r="M844" s="3">
        <v>0.3833333333333333</v>
      </c>
      <c r="N844" t="str">
        <f t="shared" si="118"/>
        <v>Yes</v>
      </c>
      <c r="O844">
        <f t="shared" si="119"/>
        <v>20</v>
      </c>
      <c r="P844">
        <f t="shared" si="120"/>
        <v>90</v>
      </c>
      <c r="Q844">
        <f t="shared" si="121"/>
        <v>22.22</v>
      </c>
      <c r="R844" t="str">
        <f t="shared" si="124"/>
        <v>Other</v>
      </c>
      <c r="S844">
        <f t="shared" si="122"/>
        <v>31</v>
      </c>
      <c r="T844" t="str">
        <f t="shared" si="123"/>
        <v>Cardiff</v>
      </c>
      <c r="U844" t="str">
        <f t="shared" si="125"/>
        <v>Other</v>
      </c>
    </row>
    <row r="845" spans="1:21" x14ac:dyDescent="0.35">
      <c r="A845" t="s">
        <v>12</v>
      </c>
      <c r="B845" t="s">
        <v>61</v>
      </c>
      <c r="C845" t="s">
        <v>14</v>
      </c>
      <c r="D845" t="s">
        <v>396</v>
      </c>
      <c r="E845" s="1">
        <v>43614.361111111109</v>
      </c>
      <c r="F845" t="s">
        <v>16</v>
      </c>
      <c r="G845" t="s">
        <v>608</v>
      </c>
      <c r="H845">
        <v>19</v>
      </c>
      <c r="I845" t="s">
        <v>18</v>
      </c>
      <c r="J845" s="2">
        <v>43614</v>
      </c>
      <c r="K845" s="3">
        <v>0.3611111111111111</v>
      </c>
      <c r="L845" s="3">
        <f t="shared" si="117"/>
        <v>0.3611111111111111</v>
      </c>
      <c r="M845" s="3">
        <v>0.3743055555555555</v>
      </c>
      <c r="N845" t="str">
        <f t="shared" si="118"/>
        <v>No</v>
      </c>
      <c r="O845">
        <f t="shared" si="119"/>
        <v>566</v>
      </c>
      <c r="P845">
        <f t="shared" si="120"/>
        <v>2020</v>
      </c>
      <c r="Q845">
        <f t="shared" si="121"/>
        <v>28.02</v>
      </c>
      <c r="R845" t="str">
        <f t="shared" si="124"/>
        <v>Aer Lingus</v>
      </c>
      <c r="S845">
        <f t="shared" si="122"/>
        <v>171</v>
      </c>
      <c r="T845" t="str">
        <f t="shared" si="123"/>
        <v>London</v>
      </c>
      <c r="U845" t="str">
        <f t="shared" si="125"/>
        <v>London</v>
      </c>
    </row>
    <row r="846" spans="1:21" x14ac:dyDescent="0.35">
      <c r="A846" t="s">
        <v>22</v>
      </c>
      <c r="B846" t="s">
        <v>139</v>
      </c>
      <c r="C846" t="s">
        <v>77</v>
      </c>
      <c r="D846" t="s">
        <v>397</v>
      </c>
      <c r="E846" s="1">
        <v>43614.361111111109</v>
      </c>
      <c r="F846" t="s">
        <v>16</v>
      </c>
      <c r="G846" t="s">
        <v>608</v>
      </c>
      <c r="H846">
        <v>45</v>
      </c>
      <c r="I846" t="s">
        <v>21</v>
      </c>
      <c r="J846" s="2">
        <v>43614</v>
      </c>
      <c r="K846" s="3">
        <v>0.3611111111111111</v>
      </c>
      <c r="L846" s="3">
        <f t="shared" si="117"/>
        <v>0.3611111111111111</v>
      </c>
      <c r="M846" s="3">
        <v>0.3923611111111111</v>
      </c>
      <c r="N846" t="str">
        <f t="shared" si="118"/>
        <v>Yes</v>
      </c>
      <c r="O846">
        <f t="shared" si="119"/>
        <v>40</v>
      </c>
      <c r="P846">
        <f t="shared" si="120"/>
        <v>143</v>
      </c>
      <c r="Q846">
        <f t="shared" si="121"/>
        <v>27.97</v>
      </c>
      <c r="R846" t="str">
        <f t="shared" si="124"/>
        <v>British Airways</v>
      </c>
      <c r="S846">
        <f t="shared" si="122"/>
        <v>154</v>
      </c>
      <c r="T846" t="str">
        <f t="shared" si="123"/>
        <v>London</v>
      </c>
      <c r="U846" t="str">
        <f t="shared" si="125"/>
        <v>London</v>
      </c>
    </row>
    <row r="847" spans="1:21" x14ac:dyDescent="0.35">
      <c r="A847" t="s">
        <v>22</v>
      </c>
      <c r="B847" t="s">
        <v>98</v>
      </c>
      <c r="C847" t="s">
        <v>99</v>
      </c>
      <c r="D847" t="s">
        <v>583</v>
      </c>
      <c r="E847" s="1">
        <v>43614.361111111109</v>
      </c>
      <c r="F847" t="s">
        <v>16</v>
      </c>
      <c r="G847" t="s">
        <v>608</v>
      </c>
      <c r="H847">
        <v>6</v>
      </c>
      <c r="I847" t="s">
        <v>26</v>
      </c>
      <c r="J847" s="2">
        <v>43614</v>
      </c>
      <c r="K847" s="3">
        <v>0.3611111111111111</v>
      </c>
      <c r="L847" s="3">
        <f t="shared" si="117"/>
        <v>0.3611111111111111</v>
      </c>
      <c r="M847" s="3">
        <v>0.36527777777777781</v>
      </c>
      <c r="N847" t="str">
        <f t="shared" si="118"/>
        <v>No</v>
      </c>
      <c r="O847">
        <f t="shared" si="119"/>
        <v>20</v>
      </c>
      <c r="P847">
        <f t="shared" si="120"/>
        <v>90</v>
      </c>
      <c r="Q847">
        <f t="shared" si="121"/>
        <v>22.22</v>
      </c>
      <c r="R847" t="str">
        <f t="shared" si="124"/>
        <v>Other</v>
      </c>
      <c r="S847">
        <f t="shared" si="122"/>
        <v>38</v>
      </c>
      <c r="T847" t="str">
        <f t="shared" si="123"/>
        <v>Southampton</v>
      </c>
      <c r="U847" t="str">
        <f t="shared" si="125"/>
        <v>Other</v>
      </c>
    </row>
    <row r="848" spans="1:21" x14ac:dyDescent="0.35">
      <c r="A848" t="s">
        <v>22</v>
      </c>
      <c r="B848" t="s">
        <v>50</v>
      </c>
      <c r="C848" t="s">
        <v>96</v>
      </c>
      <c r="D848" t="s">
        <v>398</v>
      </c>
      <c r="E848" s="1">
        <v>43614.368055555555</v>
      </c>
      <c r="F848" t="s">
        <v>16</v>
      </c>
      <c r="G848" t="s">
        <v>608</v>
      </c>
      <c r="H848">
        <v>41</v>
      </c>
      <c r="I848" t="s">
        <v>21</v>
      </c>
      <c r="J848" s="2">
        <v>43614</v>
      </c>
      <c r="K848" s="3">
        <v>0.36805555555555558</v>
      </c>
      <c r="L848" s="3">
        <f t="shared" si="117"/>
        <v>0.36805555555555552</v>
      </c>
      <c r="M848" s="3">
        <v>0.39652777777777781</v>
      </c>
      <c r="N848" t="str">
        <f t="shared" si="118"/>
        <v>Yes</v>
      </c>
      <c r="O848">
        <f t="shared" si="119"/>
        <v>50</v>
      </c>
      <c r="P848">
        <f t="shared" si="120"/>
        <v>97</v>
      </c>
      <c r="Q848">
        <f t="shared" si="121"/>
        <v>51.55</v>
      </c>
      <c r="R848" t="str">
        <f t="shared" si="124"/>
        <v>Other</v>
      </c>
      <c r="S848">
        <f t="shared" si="122"/>
        <v>222</v>
      </c>
      <c r="T848" t="str">
        <f t="shared" si="123"/>
        <v>Amsterdam</v>
      </c>
      <c r="U848" t="str">
        <f t="shared" si="125"/>
        <v>Amsterdam</v>
      </c>
    </row>
    <row r="849" spans="1:21" x14ac:dyDescent="0.35">
      <c r="A849" t="s">
        <v>22</v>
      </c>
      <c r="B849" t="s">
        <v>106</v>
      </c>
      <c r="C849" t="s">
        <v>28</v>
      </c>
      <c r="D849" t="s">
        <v>400</v>
      </c>
      <c r="E849" s="1">
        <v>43614.371527777781</v>
      </c>
      <c r="F849" t="s">
        <v>16</v>
      </c>
      <c r="G849" t="s">
        <v>608</v>
      </c>
      <c r="H849">
        <v>21</v>
      </c>
      <c r="I849" t="s">
        <v>46</v>
      </c>
      <c r="J849" s="2">
        <v>43614</v>
      </c>
      <c r="K849" s="3">
        <v>0.37152777777777773</v>
      </c>
      <c r="L849" s="3">
        <f t="shared" si="117"/>
        <v>0.375</v>
      </c>
      <c r="M849" s="3">
        <v>0.38611111111111113</v>
      </c>
      <c r="N849" t="str">
        <f t="shared" si="118"/>
        <v>Yes</v>
      </c>
      <c r="O849">
        <f t="shared" si="119"/>
        <v>520</v>
      </c>
      <c r="P849">
        <f t="shared" si="120"/>
        <v>1663</v>
      </c>
      <c r="Q849">
        <f t="shared" si="121"/>
        <v>31.27</v>
      </c>
      <c r="R849" t="str">
        <f t="shared" si="124"/>
        <v>Ryanair</v>
      </c>
      <c r="S849">
        <f t="shared" si="122"/>
        <v>28</v>
      </c>
      <c r="T849" t="str">
        <f t="shared" si="123"/>
        <v>London</v>
      </c>
      <c r="U849" t="str">
        <f t="shared" si="125"/>
        <v>Other</v>
      </c>
    </row>
    <row r="850" spans="1:21" x14ac:dyDescent="0.35">
      <c r="A850" t="s">
        <v>22</v>
      </c>
      <c r="B850" t="s">
        <v>315</v>
      </c>
      <c r="C850" t="s">
        <v>354</v>
      </c>
      <c r="D850" t="s">
        <v>399</v>
      </c>
      <c r="E850" s="1">
        <v>43614.371527777781</v>
      </c>
      <c r="F850" t="s">
        <v>16</v>
      </c>
      <c r="G850" t="s">
        <v>608</v>
      </c>
      <c r="H850">
        <v>17</v>
      </c>
      <c r="I850" t="s">
        <v>18</v>
      </c>
      <c r="J850" s="2">
        <v>43614</v>
      </c>
      <c r="K850" s="3">
        <v>0.37152777777777773</v>
      </c>
      <c r="L850" s="3">
        <f t="shared" si="117"/>
        <v>0.375</v>
      </c>
      <c r="M850" s="3">
        <v>0.3833333333333333</v>
      </c>
      <c r="N850" t="str">
        <f t="shared" si="118"/>
        <v>No</v>
      </c>
      <c r="O850">
        <f t="shared" si="119"/>
        <v>14</v>
      </c>
      <c r="P850">
        <f t="shared" si="120"/>
        <v>37</v>
      </c>
      <c r="Q850">
        <f t="shared" si="121"/>
        <v>37.840000000000003</v>
      </c>
      <c r="R850" t="str">
        <f t="shared" si="124"/>
        <v>Other</v>
      </c>
      <c r="S850">
        <f t="shared" si="122"/>
        <v>25</v>
      </c>
      <c r="T850" t="str">
        <f t="shared" si="123"/>
        <v>Geneva</v>
      </c>
      <c r="U850" t="str">
        <f t="shared" si="125"/>
        <v>Other</v>
      </c>
    </row>
    <row r="851" spans="1:21" x14ac:dyDescent="0.35">
      <c r="A851" t="s">
        <v>22</v>
      </c>
      <c r="B851" t="s">
        <v>402</v>
      </c>
      <c r="C851" t="s">
        <v>403</v>
      </c>
      <c r="D851" t="s">
        <v>404</v>
      </c>
      <c r="E851" s="1">
        <v>43614.375</v>
      </c>
      <c r="F851" t="s">
        <v>16</v>
      </c>
      <c r="G851" t="s">
        <v>608</v>
      </c>
      <c r="H851">
        <v>20</v>
      </c>
      <c r="I851" t="s">
        <v>46</v>
      </c>
      <c r="J851" s="2">
        <v>43614</v>
      </c>
      <c r="K851" s="3">
        <v>0.375</v>
      </c>
      <c r="L851" s="3">
        <f t="shared" si="117"/>
        <v>0.375</v>
      </c>
      <c r="M851" s="3">
        <v>0.3888888888888889</v>
      </c>
      <c r="N851" t="str">
        <f t="shared" si="118"/>
        <v>No</v>
      </c>
      <c r="O851">
        <f t="shared" si="119"/>
        <v>2</v>
      </c>
      <c r="P851">
        <f t="shared" si="120"/>
        <v>8</v>
      </c>
      <c r="Q851">
        <f t="shared" si="121"/>
        <v>25</v>
      </c>
      <c r="R851" t="str">
        <f t="shared" si="124"/>
        <v>Other</v>
      </c>
      <c r="S851">
        <f t="shared" si="122"/>
        <v>8</v>
      </c>
      <c r="T851" t="str">
        <f t="shared" si="123"/>
        <v>Halifax</v>
      </c>
      <c r="U851" t="str">
        <f t="shared" si="125"/>
        <v>Other</v>
      </c>
    </row>
    <row r="852" spans="1:21" x14ac:dyDescent="0.35">
      <c r="A852" t="s">
        <v>12</v>
      </c>
      <c r="B852" t="s">
        <v>70</v>
      </c>
      <c r="C852" t="s">
        <v>14</v>
      </c>
      <c r="D852" t="s">
        <v>361</v>
      </c>
      <c r="E852" s="1">
        <v>43614.375</v>
      </c>
      <c r="F852" t="s">
        <v>16</v>
      </c>
      <c r="G852" t="s">
        <v>608</v>
      </c>
      <c r="H852">
        <v>13</v>
      </c>
      <c r="I852" t="s">
        <v>18</v>
      </c>
      <c r="J852" s="2">
        <v>43614</v>
      </c>
      <c r="K852" s="3">
        <v>0.375</v>
      </c>
      <c r="L852" s="3">
        <f t="shared" si="117"/>
        <v>0.375</v>
      </c>
      <c r="M852" s="3">
        <v>0.3840277777777778</v>
      </c>
      <c r="N852" t="str">
        <f t="shared" si="118"/>
        <v>No</v>
      </c>
      <c r="O852">
        <f t="shared" si="119"/>
        <v>566</v>
      </c>
      <c r="P852">
        <f t="shared" si="120"/>
        <v>2020</v>
      </c>
      <c r="Q852">
        <f t="shared" si="121"/>
        <v>28.02</v>
      </c>
      <c r="R852" t="str">
        <f t="shared" si="124"/>
        <v>Aer Lingus</v>
      </c>
      <c r="S852">
        <f t="shared" si="122"/>
        <v>38</v>
      </c>
      <c r="T852" t="str">
        <f t="shared" si="123"/>
        <v>Newcastle</v>
      </c>
      <c r="U852" t="str">
        <f t="shared" si="125"/>
        <v>Other</v>
      </c>
    </row>
    <row r="853" spans="1:21" x14ac:dyDescent="0.35">
      <c r="A853" t="s">
        <v>22</v>
      </c>
      <c r="B853" t="s">
        <v>42</v>
      </c>
      <c r="C853" t="s">
        <v>77</v>
      </c>
      <c r="D853" t="s">
        <v>407</v>
      </c>
      <c r="E853" s="1">
        <v>43614.378472222219</v>
      </c>
      <c r="F853" t="s">
        <v>16</v>
      </c>
      <c r="G853" t="s">
        <v>608</v>
      </c>
      <c r="H853">
        <v>5</v>
      </c>
      <c r="I853" t="s">
        <v>26</v>
      </c>
      <c r="J853" s="2">
        <v>43614</v>
      </c>
      <c r="K853" s="3">
        <v>0.37847222222222227</v>
      </c>
      <c r="L853" s="3">
        <f t="shared" si="117"/>
        <v>0.38194444444444442</v>
      </c>
      <c r="M853" s="3">
        <v>0.38194444444444442</v>
      </c>
      <c r="N853" t="str">
        <f t="shared" si="118"/>
        <v>No</v>
      </c>
      <c r="O853">
        <f t="shared" si="119"/>
        <v>40</v>
      </c>
      <c r="P853">
        <f t="shared" si="120"/>
        <v>143</v>
      </c>
      <c r="Q853">
        <f t="shared" si="121"/>
        <v>27.97</v>
      </c>
      <c r="R853" t="str">
        <f t="shared" si="124"/>
        <v>British Airways</v>
      </c>
      <c r="S853">
        <f t="shared" si="122"/>
        <v>238</v>
      </c>
      <c r="T853" t="str">
        <f t="shared" si="123"/>
        <v>London</v>
      </c>
      <c r="U853" t="str">
        <f t="shared" si="125"/>
        <v>London</v>
      </c>
    </row>
    <row r="854" spans="1:21" x14ac:dyDescent="0.35">
      <c r="A854" t="s">
        <v>22</v>
      </c>
      <c r="B854" t="s">
        <v>54</v>
      </c>
      <c r="C854" t="s">
        <v>130</v>
      </c>
      <c r="D854" t="s">
        <v>408</v>
      </c>
      <c r="E854" s="1">
        <v>43614.381944444445</v>
      </c>
      <c r="F854" t="s">
        <v>16</v>
      </c>
      <c r="G854" t="s">
        <v>608</v>
      </c>
      <c r="H854">
        <v>21</v>
      </c>
      <c r="I854" t="s">
        <v>46</v>
      </c>
      <c r="J854" s="2">
        <v>43614</v>
      </c>
      <c r="K854" s="3">
        <v>0.38194444444444442</v>
      </c>
      <c r="L854" s="3">
        <f t="shared" si="117"/>
        <v>0.38194444444444442</v>
      </c>
      <c r="M854" s="3">
        <v>0.39652777777777781</v>
      </c>
      <c r="N854" t="str">
        <f t="shared" si="118"/>
        <v>Yes</v>
      </c>
      <c r="O854">
        <f t="shared" si="119"/>
        <v>17</v>
      </c>
      <c r="P854">
        <f t="shared" si="120"/>
        <v>80</v>
      </c>
      <c r="Q854">
        <f t="shared" si="121"/>
        <v>21.25</v>
      </c>
      <c r="R854" t="str">
        <f t="shared" si="124"/>
        <v>Other</v>
      </c>
      <c r="S854">
        <f t="shared" si="122"/>
        <v>101</v>
      </c>
      <c r="T854" t="str">
        <f t="shared" si="123"/>
        <v>Frankfurt</v>
      </c>
      <c r="U854" t="str">
        <f t="shared" si="125"/>
        <v>Frankfurt</v>
      </c>
    </row>
    <row r="855" spans="1:21" x14ac:dyDescent="0.35">
      <c r="A855" t="s">
        <v>22</v>
      </c>
      <c r="B855" t="s">
        <v>409</v>
      </c>
      <c r="C855" t="s">
        <v>410</v>
      </c>
      <c r="D855" t="s">
        <v>411</v>
      </c>
      <c r="E855" s="1">
        <v>43614.385416666664</v>
      </c>
      <c r="F855" t="s">
        <v>16</v>
      </c>
      <c r="G855" t="s">
        <v>608</v>
      </c>
      <c r="H855">
        <v>28</v>
      </c>
      <c r="I855" t="s">
        <v>46</v>
      </c>
      <c r="J855" s="2">
        <v>43614</v>
      </c>
      <c r="K855" s="3">
        <v>0.38541666666666669</v>
      </c>
      <c r="L855" s="3">
        <f t="shared" si="117"/>
        <v>0.38888888888888884</v>
      </c>
      <c r="M855" s="3">
        <v>0.40486111111111112</v>
      </c>
      <c r="N855" t="str">
        <f t="shared" si="118"/>
        <v>Yes</v>
      </c>
      <c r="O855">
        <f t="shared" si="119"/>
        <v>3</v>
      </c>
      <c r="P855">
        <f t="shared" si="120"/>
        <v>11</v>
      </c>
      <c r="Q855">
        <f t="shared" si="121"/>
        <v>27.27</v>
      </c>
      <c r="R855" t="str">
        <f t="shared" si="124"/>
        <v>Other</v>
      </c>
      <c r="S855">
        <f t="shared" si="122"/>
        <v>25</v>
      </c>
      <c r="T855" t="str">
        <f t="shared" si="123"/>
        <v>Riga</v>
      </c>
      <c r="U855" t="str">
        <f t="shared" si="125"/>
        <v>Other</v>
      </c>
    </row>
    <row r="856" spans="1:21" x14ac:dyDescent="0.35">
      <c r="A856" t="s">
        <v>12</v>
      </c>
      <c r="B856" t="s">
        <v>416</v>
      </c>
      <c r="C856" t="s">
        <v>14</v>
      </c>
      <c r="D856" t="s">
        <v>417</v>
      </c>
      <c r="E856" s="1">
        <v>43614.305555555555</v>
      </c>
      <c r="F856" t="s">
        <v>16</v>
      </c>
      <c r="G856" t="s">
        <v>608</v>
      </c>
      <c r="H856">
        <v>19</v>
      </c>
      <c r="I856" t="s">
        <v>18</v>
      </c>
      <c r="J856" s="2">
        <v>43614</v>
      </c>
      <c r="K856" s="3">
        <v>0.30555555555555552</v>
      </c>
      <c r="L856" s="3">
        <f t="shared" si="117"/>
        <v>0.30555555555555552</v>
      </c>
      <c r="M856" s="3">
        <v>0.31875000000000003</v>
      </c>
      <c r="N856" t="str">
        <f t="shared" si="118"/>
        <v>No</v>
      </c>
      <c r="O856">
        <f t="shared" si="119"/>
        <v>566</v>
      </c>
      <c r="P856">
        <f t="shared" si="120"/>
        <v>2020</v>
      </c>
      <c r="Q856">
        <f t="shared" si="121"/>
        <v>28.02</v>
      </c>
      <c r="R856" t="str">
        <f t="shared" si="124"/>
        <v>Aer Lingus</v>
      </c>
      <c r="S856">
        <f t="shared" si="122"/>
        <v>17</v>
      </c>
      <c r="T856" t="str">
        <f t="shared" si="123"/>
        <v>Dubrovnik</v>
      </c>
      <c r="U856" t="str">
        <f t="shared" si="125"/>
        <v>Other</v>
      </c>
    </row>
    <row r="857" spans="1:21" x14ac:dyDescent="0.35">
      <c r="A857" t="s">
        <v>22</v>
      </c>
      <c r="B857" t="s">
        <v>19</v>
      </c>
      <c r="C857" t="s">
        <v>28</v>
      </c>
      <c r="D857" t="s">
        <v>629</v>
      </c>
      <c r="E857" s="1">
        <v>43614.305555555555</v>
      </c>
      <c r="F857" t="s">
        <v>16</v>
      </c>
      <c r="G857" t="s">
        <v>608</v>
      </c>
      <c r="H857">
        <v>3</v>
      </c>
      <c r="I857" t="s">
        <v>26</v>
      </c>
      <c r="J857" s="2">
        <v>43614</v>
      </c>
      <c r="K857" s="3">
        <v>0.30555555555555552</v>
      </c>
      <c r="L857" s="3">
        <f t="shared" si="117"/>
        <v>0.30555555555555552</v>
      </c>
      <c r="M857" s="3">
        <v>0.30763888888888891</v>
      </c>
      <c r="N857" t="str">
        <f t="shared" si="118"/>
        <v>No</v>
      </c>
      <c r="O857">
        <f t="shared" si="119"/>
        <v>520</v>
      </c>
      <c r="P857">
        <f t="shared" si="120"/>
        <v>1663</v>
      </c>
      <c r="Q857">
        <f t="shared" si="121"/>
        <v>31.27</v>
      </c>
      <c r="R857" t="str">
        <f t="shared" si="124"/>
        <v>Ryanair</v>
      </c>
      <c r="S857">
        <f t="shared" si="122"/>
        <v>37</v>
      </c>
      <c r="T857" t="str">
        <f t="shared" si="123"/>
        <v>Alicante</v>
      </c>
      <c r="U857" t="str">
        <f t="shared" si="125"/>
        <v>Other</v>
      </c>
    </row>
    <row r="858" spans="1:21" x14ac:dyDescent="0.35">
      <c r="A858" t="s">
        <v>22</v>
      </c>
      <c r="B858" t="s">
        <v>470</v>
      </c>
      <c r="C858" t="s">
        <v>28</v>
      </c>
      <c r="D858" t="s">
        <v>471</v>
      </c>
      <c r="E858" s="1">
        <v>43614.305555555555</v>
      </c>
      <c r="F858" t="s">
        <v>16</v>
      </c>
      <c r="G858" t="s">
        <v>608</v>
      </c>
      <c r="H858">
        <v>15</v>
      </c>
      <c r="I858" t="s">
        <v>18</v>
      </c>
      <c r="J858" s="2">
        <v>43614</v>
      </c>
      <c r="K858" s="3">
        <v>0.30555555555555552</v>
      </c>
      <c r="L858" s="3">
        <f t="shared" si="117"/>
        <v>0.30555555555555552</v>
      </c>
      <c r="M858" s="3">
        <v>0.31597222222222221</v>
      </c>
      <c r="N858" t="str">
        <f t="shared" si="118"/>
        <v>No</v>
      </c>
      <c r="O858">
        <f t="shared" si="119"/>
        <v>520</v>
      </c>
      <c r="P858">
        <f t="shared" si="120"/>
        <v>1663</v>
      </c>
      <c r="Q858">
        <f t="shared" si="121"/>
        <v>31.27</v>
      </c>
      <c r="R858" t="str">
        <f t="shared" si="124"/>
        <v>Ryanair</v>
      </c>
      <c r="S858">
        <f t="shared" si="122"/>
        <v>17</v>
      </c>
      <c r="T858" t="str">
        <f t="shared" si="123"/>
        <v>Athens</v>
      </c>
      <c r="U858" t="str">
        <f t="shared" si="125"/>
        <v>Other</v>
      </c>
    </row>
    <row r="859" spans="1:21" x14ac:dyDescent="0.35">
      <c r="A859" t="s">
        <v>12</v>
      </c>
      <c r="B859" t="s">
        <v>61</v>
      </c>
      <c r="C859" t="s">
        <v>14</v>
      </c>
      <c r="D859" t="s">
        <v>466</v>
      </c>
      <c r="E859" s="1">
        <v>43614.305555555555</v>
      </c>
      <c r="F859" t="s">
        <v>16</v>
      </c>
      <c r="G859" t="s">
        <v>608</v>
      </c>
      <c r="H859">
        <v>4</v>
      </c>
      <c r="I859" t="s">
        <v>26</v>
      </c>
      <c r="J859" s="2">
        <v>43614</v>
      </c>
      <c r="K859" s="3">
        <v>0.30555555555555552</v>
      </c>
      <c r="L859" s="3">
        <f t="shared" si="117"/>
        <v>0.30555555555555552</v>
      </c>
      <c r="M859" s="3">
        <v>0.30833333333333335</v>
      </c>
      <c r="N859" t="str">
        <f t="shared" si="118"/>
        <v>No</v>
      </c>
      <c r="O859">
        <f t="shared" si="119"/>
        <v>566</v>
      </c>
      <c r="P859">
        <f t="shared" si="120"/>
        <v>2020</v>
      </c>
      <c r="Q859">
        <f t="shared" si="121"/>
        <v>28.02</v>
      </c>
      <c r="R859" t="str">
        <f t="shared" si="124"/>
        <v>Aer Lingus</v>
      </c>
      <c r="S859">
        <f t="shared" si="122"/>
        <v>171</v>
      </c>
      <c r="T859" t="str">
        <f t="shared" si="123"/>
        <v>London</v>
      </c>
      <c r="U859" t="str">
        <f t="shared" si="125"/>
        <v>London</v>
      </c>
    </row>
    <row r="860" spans="1:21" x14ac:dyDescent="0.35">
      <c r="A860" t="s">
        <v>22</v>
      </c>
      <c r="B860" t="s">
        <v>134</v>
      </c>
      <c r="C860" t="s">
        <v>28</v>
      </c>
      <c r="D860" t="s">
        <v>413</v>
      </c>
      <c r="E860" s="1">
        <v>43614.305555555555</v>
      </c>
      <c r="F860" t="s">
        <v>16</v>
      </c>
      <c r="G860" t="s">
        <v>608</v>
      </c>
      <c r="H860">
        <v>0</v>
      </c>
      <c r="I860" t="s">
        <v>26</v>
      </c>
      <c r="J860" s="2">
        <v>43614</v>
      </c>
      <c r="K860" s="3">
        <v>0.30555555555555552</v>
      </c>
      <c r="L860" s="3">
        <f t="shared" si="117"/>
        <v>0.30555555555555552</v>
      </c>
      <c r="M860" s="3">
        <v>0.30555555555555552</v>
      </c>
      <c r="N860" t="str">
        <f t="shared" si="118"/>
        <v>No</v>
      </c>
      <c r="O860">
        <f t="shared" si="119"/>
        <v>520</v>
      </c>
      <c r="P860">
        <f t="shared" si="120"/>
        <v>1663</v>
      </c>
      <c r="Q860">
        <f t="shared" si="121"/>
        <v>31.27</v>
      </c>
      <c r="R860" t="str">
        <f t="shared" si="124"/>
        <v>Ryanair</v>
      </c>
      <c r="S860">
        <f t="shared" si="122"/>
        <v>57</v>
      </c>
      <c r="T860" t="str">
        <f t="shared" si="123"/>
        <v>Berlin</v>
      </c>
      <c r="U860" t="str">
        <f t="shared" si="125"/>
        <v>Other</v>
      </c>
    </row>
    <row r="861" spans="1:21" x14ac:dyDescent="0.35">
      <c r="A861" t="s">
        <v>22</v>
      </c>
      <c r="B861" t="s">
        <v>475</v>
      </c>
      <c r="C861" t="s">
        <v>28</v>
      </c>
      <c r="D861" t="s">
        <v>476</v>
      </c>
      <c r="E861" s="1">
        <v>43614.305555555555</v>
      </c>
      <c r="F861" t="s">
        <v>16</v>
      </c>
      <c r="G861" t="s">
        <v>608</v>
      </c>
      <c r="H861">
        <v>13</v>
      </c>
      <c r="I861" t="s">
        <v>18</v>
      </c>
      <c r="J861" s="2">
        <v>43614</v>
      </c>
      <c r="K861" s="3">
        <v>0.30555555555555552</v>
      </c>
      <c r="L861" s="3">
        <f t="shared" si="117"/>
        <v>0.30555555555555552</v>
      </c>
      <c r="M861" s="3">
        <v>0.31458333333333333</v>
      </c>
      <c r="N861" t="str">
        <f t="shared" si="118"/>
        <v>No</v>
      </c>
      <c r="O861">
        <f t="shared" si="119"/>
        <v>520</v>
      </c>
      <c r="P861">
        <f t="shared" si="120"/>
        <v>1663</v>
      </c>
      <c r="Q861">
        <f t="shared" si="121"/>
        <v>31.27</v>
      </c>
      <c r="R861" t="str">
        <f t="shared" si="124"/>
        <v>Ryanair</v>
      </c>
      <c r="S861">
        <f t="shared" si="122"/>
        <v>8</v>
      </c>
      <c r="T861" t="str">
        <f t="shared" si="123"/>
        <v>Zadar</v>
      </c>
      <c r="U861" t="str">
        <f t="shared" si="125"/>
        <v>Other</v>
      </c>
    </row>
    <row r="862" spans="1:21" x14ac:dyDescent="0.35">
      <c r="A862" t="s">
        <v>12</v>
      </c>
      <c r="B862" t="s">
        <v>199</v>
      </c>
      <c r="C862" t="s">
        <v>14</v>
      </c>
      <c r="D862" t="s">
        <v>419</v>
      </c>
      <c r="E862" s="1">
        <v>43614.3125</v>
      </c>
      <c r="F862" t="s">
        <v>16</v>
      </c>
      <c r="G862" t="s">
        <v>608</v>
      </c>
      <c r="H862">
        <v>3</v>
      </c>
      <c r="I862" t="s">
        <v>26</v>
      </c>
      <c r="J862" s="2">
        <v>43614</v>
      </c>
      <c r="K862" s="3">
        <v>0.3125</v>
      </c>
      <c r="L862" s="3">
        <f t="shared" si="117"/>
        <v>0.3125</v>
      </c>
      <c r="M862" s="3">
        <v>0.31458333333333333</v>
      </c>
      <c r="N862" t="str">
        <f t="shared" si="118"/>
        <v>No</v>
      </c>
      <c r="O862">
        <f t="shared" si="119"/>
        <v>566</v>
      </c>
      <c r="P862">
        <f t="shared" si="120"/>
        <v>2020</v>
      </c>
      <c r="Q862">
        <f t="shared" si="121"/>
        <v>28.02</v>
      </c>
      <c r="R862" t="str">
        <f t="shared" si="124"/>
        <v>Aer Lingus</v>
      </c>
      <c r="S862">
        <f t="shared" si="122"/>
        <v>51</v>
      </c>
      <c r="T862" t="str">
        <f t="shared" si="123"/>
        <v>Lanzarote</v>
      </c>
      <c r="U862" t="str">
        <f t="shared" si="125"/>
        <v>Other</v>
      </c>
    </row>
    <row r="863" spans="1:21" x14ac:dyDescent="0.35">
      <c r="A863" t="s">
        <v>12</v>
      </c>
      <c r="B863" t="s">
        <v>42</v>
      </c>
      <c r="C863" t="s">
        <v>14</v>
      </c>
      <c r="D863" t="s">
        <v>420</v>
      </c>
      <c r="E863" s="1">
        <v>43614.3125</v>
      </c>
      <c r="F863" t="s">
        <v>16</v>
      </c>
      <c r="G863" t="s">
        <v>608</v>
      </c>
      <c r="H863">
        <v>4</v>
      </c>
      <c r="I863" t="s">
        <v>26</v>
      </c>
      <c r="J863" s="2">
        <v>43614</v>
      </c>
      <c r="K863" s="3">
        <v>0.3125</v>
      </c>
      <c r="L863" s="3">
        <f t="shared" si="117"/>
        <v>0.3125</v>
      </c>
      <c r="M863" s="3">
        <v>0.31527777777777777</v>
      </c>
      <c r="N863" t="str">
        <f t="shared" si="118"/>
        <v>No</v>
      </c>
      <c r="O863">
        <f t="shared" si="119"/>
        <v>566</v>
      </c>
      <c r="P863">
        <f t="shared" si="120"/>
        <v>2020</v>
      </c>
      <c r="Q863">
        <f t="shared" si="121"/>
        <v>28.02</v>
      </c>
      <c r="R863" t="str">
        <f t="shared" si="124"/>
        <v>Aer Lingus</v>
      </c>
      <c r="S863">
        <f t="shared" si="122"/>
        <v>238</v>
      </c>
      <c r="T863" t="str">
        <f t="shared" si="123"/>
        <v>London</v>
      </c>
      <c r="U863" t="str">
        <f t="shared" si="125"/>
        <v>London</v>
      </c>
    </row>
    <row r="864" spans="1:21" x14ac:dyDescent="0.35">
      <c r="A864" t="s">
        <v>12</v>
      </c>
      <c r="B864" t="s">
        <v>139</v>
      </c>
      <c r="C864" t="s">
        <v>14</v>
      </c>
      <c r="D864" t="s">
        <v>421</v>
      </c>
      <c r="E864" s="1">
        <v>43614.3125</v>
      </c>
      <c r="F864" t="s">
        <v>16</v>
      </c>
      <c r="G864" t="s">
        <v>608</v>
      </c>
      <c r="H864">
        <v>0</v>
      </c>
      <c r="I864" t="s">
        <v>26</v>
      </c>
      <c r="J864" s="2">
        <v>43614</v>
      </c>
      <c r="K864" s="3">
        <v>0.3125</v>
      </c>
      <c r="L864" s="3">
        <f t="shared" si="117"/>
        <v>0.3125</v>
      </c>
      <c r="M864" s="3">
        <v>0.3125</v>
      </c>
      <c r="N864" t="str">
        <f t="shared" si="118"/>
        <v>No</v>
      </c>
      <c r="O864">
        <f t="shared" si="119"/>
        <v>566</v>
      </c>
      <c r="P864">
        <f t="shared" si="120"/>
        <v>2020</v>
      </c>
      <c r="Q864">
        <f t="shared" si="121"/>
        <v>28.02</v>
      </c>
      <c r="R864" t="str">
        <f t="shared" si="124"/>
        <v>Aer Lingus</v>
      </c>
      <c r="S864">
        <f t="shared" si="122"/>
        <v>154</v>
      </c>
      <c r="T864" t="str">
        <f t="shared" si="123"/>
        <v>London</v>
      </c>
      <c r="U864" t="str">
        <f t="shared" si="125"/>
        <v>London</v>
      </c>
    </row>
    <row r="865" spans="1:21" x14ac:dyDescent="0.35">
      <c r="A865" t="s">
        <v>22</v>
      </c>
      <c r="B865" t="s">
        <v>42</v>
      </c>
      <c r="C865" t="s">
        <v>77</v>
      </c>
      <c r="D865" t="s">
        <v>584</v>
      </c>
      <c r="E865" s="1">
        <v>43614.3125</v>
      </c>
      <c r="F865" t="s">
        <v>16</v>
      </c>
      <c r="G865" t="s">
        <v>608</v>
      </c>
      <c r="H865">
        <v>11</v>
      </c>
      <c r="I865" t="s">
        <v>18</v>
      </c>
      <c r="J865" s="2">
        <v>43614</v>
      </c>
      <c r="K865" s="3">
        <v>0.3125</v>
      </c>
      <c r="L865" s="3">
        <f t="shared" si="117"/>
        <v>0.3125</v>
      </c>
      <c r="M865" s="3">
        <v>0.32013888888888892</v>
      </c>
      <c r="N865" t="str">
        <f t="shared" si="118"/>
        <v>No</v>
      </c>
      <c r="O865">
        <f t="shared" si="119"/>
        <v>40</v>
      </c>
      <c r="P865">
        <f t="shared" si="120"/>
        <v>143</v>
      </c>
      <c r="Q865">
        <f t="shared" si="121"/>
        <v>27.97</v>
      </c>
      <c r="R865" t="str">
        <f t="shared" si="124"/>
        <v>British Airways</v>
      </c>
      <c r="S865">
        <f t="shared" si="122"/>
        <v>238</v>
      </c>
      <c r="T865" t="str">
        <f t="shared" si="123"/>
        <v>London</v>
      </c>
      <c r="U865" t="str">
        <f t="shared" si="125"/>
        <v>London</v>
      </c>
    </row>
    <row r="866" spans="1:21" x14ac:dyDescent="0.35">
      <c r="A866" t="s">
        <v>22</v>
      </c>
      <c r="B866" t="s">
        <v>61</v>
      </c>
      <c r="C866" t="s">
        <v>28</v>
      </c>
      <c r="D866" t="s">
        <v>423</v>
      </c>
      <c r="E866" s="1">
        <v>43614.315972222219</v>
      </c>
      <c r="F866" t="s">
        <v>16</v>
      </c>
      <c r="G866" t="s">
        <v>608</v>
      </c>
      <c r="H866">
        <v>2</v>
      </c>
      <c r="I866" t="s">
        <v>26</v>
      </c>
      <c r="J866" s="2">
        <v>43614</v>
      </c>
      <c r="K866" s="3">
        <v>0.31597222222222221</v>
      </c>
      <c r="L866" s="3">
        <f t="shared" si="117"/>
        <v>0.31944444444444442</v>
      </c>
      <c r="M866" s="3">
        <v>0.31736111111111115</v>
      </c>
      <c r="N866" t="str">
        <f t="shared" si="118"/>
        <v>No</v>
      </c>
      <c r="O866">
        <f t="shared" si="119"/>
        <v>520</v>
      </c>
      <c r="P866">
        <f t="shared" si="120"/>
        <v>1663</v>
      </c>
      <c r="Q866">
        <f t="shared" si="121"/>
        <v>31.27</v>
      </c>
      <c r="R866" t="str">
        <f t="shared" si="124"/>
        <v>Ryanair</v>
      </c>
      <c r="S866">
        <f t="shared" si="122"/>
        <v>171</v>
      </c>
      <c r="T866" t="str">
        <f t="shared" si="123"/>
        <v>London</v>
      </c>
      <c r="U866" t="str">
        <f t="shared" si="125"/>
        <v>London</v>
      </c>
    </row>
    <row r="867" spans="1:21" x14ac:dyDescent="0.35">
      <c r="A867" t="s">
        <v>12</v>
      </c>
      <c r="B867" t="s">
        <v>82</v>
      </c>
      <c r="C867" t="s">
        <v>14</v>
      </c>
      <c r="D867" t="s">
        <v>426</v>
      </c>
      <c r="E867" s="1">
        <v>43614.319444444445</v>
      </c>
      <c r="F867" t="s">
        <v>16</v>
      </c>
      <c r="G867" t="s">
        <v>608</v>
      </c>
      <c r="H867">
        <v>12</v>
      </c>
      <c r="I867" t="s">
        <v>18</v>
      </c>
      <c r="J867" s="2">
        <v>43614</v>
      </c>
      <c r="K867" s="3">
        <v>0.31944444444444448</v>
      </c>
      <c r="L867" s="3">
        <f t="shared" si="117"/>
        <v>0.31944444444444442</v>
      </c>
      <c r="M867" s="3">
        <v>0.32777777777777778</v>
      </c>
      <c r="N867" t="str">
        <f t="shared" si="118"/>
        <v>No</v>
      </c>
      <c r="O867">
        <f t="shared" si="119"/>
        <v>566</v>
      </c>
      <c r="P867">
        <f t="shared" si="120"/>
        <v>2020</v>
      </c>
      <c r="Q867">
        <f t="shared" si="121"/>
        <v>28.02</v>
      </c>
      <c r="R867" t="str">
        <f t="shared" si="124"/>
        <v>Aer Lingus</v>
      </c>
      <c r="S867">
        <f t="shared" si="122"/>
        <v>97</v>
      </c>
      <c r="T867" t="str">
        <f t="shared" si="123"/>
        <v>Faro</v>
      </c>
      <c r="U867" t="str">
        <f t="shared" si="125"/>
        <v>Faro</v>
      </c>
    </row>
    <row r="868" spans="1:21" x14ac:dyDescent="0.35">
      <c r="A868" t="s">
        <v>12</v>
      </c>
      <c r="B868" t="s">
        <v>424</v>
      </c>
      <c r="C868" t="s">
        <v>14</v>
      </c>
      <c r="D868" t="s">
        <v>425</v>
      </c>
      <c r="E868" s="1">
        <v>43614.319444444445</v>
      </c>
      <c r="F868" t="s">
        <v>16</v>
      </c>
      <c r="G868" t="s">
        <v>608</v>
      </c>
      <c r="H868">
        <v>4</v>
      </c>
      <c r="I868" t="s">
        <v>26</v>
      </c>
      <c r="J868" s="2">
        <v>43614</v>
      </c>
      <c r="K868" s="3">
        <v>0.31944444444444448</v>
      </c>
      <c r="L868" s="3">
        <f t="shared" si="117"/>
        <v>0.31944444444444442</v>
      </c>
      <c r="M868" s="3">
        <v>0.32222222222222224</v>
      </c>
      <c r="N868" t="str">
        <f t="shared" si="118"/>
        <v>No</v>
      </c>
      <c r="O868">
        <f t="shared" si="119"/>
        <v>566</v>
      </c>
      <c r="P868">
        <f t="shared" si="120"/>
        <v>2020</v>
      </c>
      <c r="Q868">
        <f t="shared" si="121"/>
        <v>28.02</v>
      </c>
      <c r="R868" t="str">
        <f t="shared" si="124"/>
        <v>Aer Lingus</v>
      </c>
      <c r="S868">
        <f t="shared" si="122"/>
        <v>24</v>
      </c>
      <c r="T868" t="str">
        <f t="shared" si="123"/>
        <v>Venice</v>
      </c>
      <c r="U868" t="str">
        <f t="shared" si="125"/>
        <v>Other</v>
      </c>
    </row>
    <row r="869" spans="1:21" x14ac:dyDescent="0.35">
      <c r="A869" t="s">
        <v>22</v>
      </c>
      <c r="B869" t="s">
        <v>54</v>
      </c>
      <c r="C869" t="s">
        <v>28</v>
      </c>
      <c r="D869" t="s">
        <v>422</v>
      </c>
      <c r="E869" s="1">
        <v>43614.319444444445</v>
      </c>
      <c r="F869" t="s">
        <v>16</v>
      </c>
      <c r="G869" t="s">
        <v>608</v>
      </c>
      <c r="H869">
        <v>26</v>
      </c>
      <c r="I869" t="s">
        <v>46</v>
      </c>
      <c r="J869" s="2">
        <v>43614</v>
      </c>
      <c r="K869" s="3">
        <v>0.31944444444444448</v>
      </c>
      <c r="L869" s="3">
        <f t="shared" si="117"/>
        <v>0.31944444444444442</v>
      </c>
      <c r="M869" s="3">
        <v>0.33749999999999997</v>
      </c>
      <c r="N869" t="str">
        <f t="shared" si="118"/>
        <v>Yes</v>
      </c>
      <c r="O869">
        <f t="shared" si="119"/>
        <v>520</v>
      </c>
      <c r="P869">
        <f t="shared" si="120"/>
        <v>1663</v>
      </c>
      <c r="Q869">
        <f t="shared" si="121"/>
        <v>31.27</v>
      </c>
      <c r="R869" t="str">
        <f t="shared" si="124"/>
        <v>Ryanair</v>
      </c>
      <c r="S869">
        <f t="shared" si="122"/>
        <v>101</v>
      </c>
      <c r="T869" t="str">
        <f t="shared" si="123"/>
        <v>Frankfurt</v>
      </c>
      <c r="U869" t="str">
        <f t="shared" si="125"/>
        <v>Frankfurt</v>
      </c>
    </row>
    <row r="870" spans="1:21" x14ac:dyDescent="0.35">
      <c r="A870" t="s">
        <v>22</v>
      </c>
      <c r="B870" t="s">
        <v>630</v>
      </c>
      <c r="C870" t="s">
        <v>28</v>
      </c>
      <c r="D870" t="s">
        <v>631</v>
      </c>
      <c r="E870" s="1">
        <v>43614.319444444445</v>
      </c>
      <c r="F870" t="s">
        <v>16</v>
      </c>
      <c r="G870" t="s">
        <v>608</v>
      </c>
      <c r="H870">
        <v>36</v>
      </c>
      <c r="I870" t="s">
        <v>21</v>
      </c>
      <c r="J870" s="2">
        <v>43614</v>
      </c>
      <c r="K870" s="3">
        <v>0.31944444444444448</v>
      </c>
      <c r="L870" s="3">
        <f t="shared" si="117"/>
        <v>0.31944444444444442</v>
      </c>
      <c r="M870" s="3">
        <v>0.3444444444444445</v>
      </c>
      <c r="N870" t="str">
        <f t="shared" si="118"/>
        <v>Yes</v>
      </c>
      <c r="O870">
        <f t="shared" si="119"/>
        <v>520</v>
      </c>
      <c r="P870">
        <f t="shared" si="120"/>
        <v>1663</v>
      </c>
      <c r="Q870">
        <f t="shared" si="121"/>
        <v>31.27</v>
      </c>
      <c r="R870" t="str">
        <f t="shared" si="124"/>
        <v>Ryanair</v>
      </c>
      <c r="S870">
        <f t="shared" si="122"/>
        <v>2</v>
      </c>
      <c r="T870" t="str">
        <f t="shared" si="123"/>
        <v>Lodz</v>
      </c>
      <c r="U870" t="str">
        <f t="shared" si="125"/>
        <v>Other</v>
      </c>
    </row>
    <row r="871" spans="1:21" x14ac:dyDescent="0.35">
      <c r="A871" t="s">
        <v>22</v>
      </c>
      <c r="B871" t="s">
        <v>632</v>
      </c>
      <c r="C871" t="s">
        <v>112</v>
      </c>
      <c r="D871" t="s">
        <v>633</v>
      </c>
      <c r="E871" s="1">
        <v>43614.322916666664</v>
      </c>
      <c r="F871" t="s">
        <v>16</v>
      </c>
      <c r="G871" t="s">
        <v>608</v>
      </c>
      <c r="H871">
        <v>14</v>
      </c>
      <c r="I871" t="s">
        <v>18</v>
      </c>
      <c r="J871" s="2">
        <v>43614</v>
      </c>
      <c r="K871" s="3">
        <v>0.32291666666666669</v>
      </c>
      <c r="L871" s="3">
        <f t="shared" si="117"/>
        <v>0.3263888888888889</v>
      </c>
      <c r="M871" s="3">
        <v>0.33263888888888887</v>
      </c>
      <c r="N871" t="str">
        <f t="shared" si="118"/>
        <v>No</v>
      </c>
      <c r="O871">
        <f t="shared" si="119"/>
        <v>29</v>
      </c>
      <c r="P871">
        <f t="shared" si="120"/>
        <v>48</v>
      </c>
      <c r="Q871">
        <f t="shared" si="121"/>
        <v>60.42</v>
      </c>
      <c r="R871" t="str">
        <f t="shared" si="124"/>
        <v>Other</v>
      </c>
      <c r="S871">
        <f t="shared" si="122"/>
        <v>1</v>
      </c>
      <c r="T871" t="str">
        <f t="shared" si="123"/>
        <v>Salzburg</v>
      </c>
      <c r="U871" t="str">
        <f t="shared" si="125"/>
        <v>Other</v>
      </c>
    </row>
    <row r="872" spans="1:21" x14ac:dyDescent="0.35">
      <c r="A872" t="s">
        <v>22</v>
      </c>
      <c r="B872" t="s">
        <v>457</v>
      </c>
      <c r="C872" t="s">
        <v>28</v>
      </c>
      <c r="D872" t="s">
        <v>570</v>
      </c>
      <c r="E872" s="1">
        <v>43614.329861111109</v>
      </c>
      <c r="F872" t="s">
        <v>16</v>
      </c>
      <c r="G872" t="s">
        <v>608</v>
      </c>
      <c r="H872">
        <v>4</v>
      </c>
      <c r="I872" t="s">
        <v>26</v>
      </c>
      <c r="J872" s="2">
        <v>43614</v>
      </c>
      <c r="K872" s="3">
        <v>0.3298611111111111</v>
      </c>
      <c r="L872" s="3">
        <f t="shared" si="117"/>
        <v>0.33333333333333331</v>
      </c>
      <c r="M872" s="3">
        <v>0.33263888888888887</v>
      </c>
      <c r="N872" t="str">
        <f t="shared" si="118"/>
        <v>No</v>
      </c>
      <c r="O872">
        <f t="shared" si="119"/>
        <v>520</v>
      </c>
      <c r="P872">
        <f t="shared" si="120"/>
        <v>1663</v>
      </c>
      <c r="Q872">
        <f t="shared" si="121"/>
        <v>31.27</v>
      </c>
      <c r="R872" t="str">
        <f t="shared" si="124"/>
        <v>Ryanair</v>
      </c>
      <c r="S872">
        <f t="shared" si="122"/>
        <v>27</v>
      </c>
      <c r="T872" t="str">
        <f t="shared" si="123"/>
        <v>Hamburg</v>
      </c>
      <c r="U872" t="str">
        <f t="shared" si="125"/>
        <v>Other</v>
      </c>
    </row>
    <row r="873" spans="1:21" x14ac:dyDescent="0.35">
      <c r="A873" t="s">
        <v>22</v>
      </c>
      <c r="B873" t="s">
        <v>59</v>
      </c>
      <c r="C873" t="s">
        <v>28</v>
      </c>
      <c r="D873" t="s">
        <v>433</v>
      </c>
      <c r="E873" s="1">
        <v>43614.333333333336</v>
      </c>
      <c r="F873" t="s">
        <v>16</v>
      </c>
      <c r="G873" t="s">
        <v>608</v>
      </c>
      <c r="H873">
        <v>2</v>
      </c>
      <c r="I873" t="s">
        <v>26</v>
      </c>
      <c r="J873" s="2">
        <v>43614</v>
      </c>
      <c r="K873" s="3">
        <v>0.33333333333333331</v>
      </c>
      <c r="L873" s="3">
        <f t="shared" si="117"/>
        <v>0.33333333333333331</v>
      </c>
      <c r="M873" s="3">
        <v>0.3347222222222222</v>
      </c>
      <c r="N873" t="str">
        <f t="shared" si="118"/>
        <v>No</v>
      </c>
      <c r="O873">
        <f t="shared" si="119"/>
        <v>520</v>
      </c>
      <c r="P873">
        <f t="shared" si="120"/>
        <v>1663</v>
      </c>
      <c r="Q873">
        <f t="shared" si="121"/>
        <v>31.27</v>
      </c>
      <c r="R873" t="str">
        <f t="shared" si="124"/>
        <v>Ryanair</v>
      </c>
      <c r="S873">
        <f t="shared" si="122"/>
        <v>48</v>
      </c>
      <c r="T873" t="str">
        <f t="shared" si="123"/>
        <v>Leeds Bradford</v>
      </c>
      <c r="U873" t="str">
        <f t="shared" si="125"/>
        <v>Other</v>
      </c>
    </row>
    <row r="874" spans="1:21" x14ac:dyDescent="0.35">
      <c r="A874" t="s">
        <v>22</v>
      </c>
      <c r="B874" t="s">
        <v>145</v>
      </c>
      <c r="C874" t="s">
        <v>28</v>
      </c>
      <c r="D874" t="s">
        <v>588</v>
      </c>
      <c r="E874" s="1">
        <v>43614.333333333336</v>
      </c>
      <c r="F874" t="s">
        <v>16</v>
      </c>
      <c r="G874" t="s">
        <v>608</v>
      </c>
      <c r="H874">
        <v>0</v>
      </c>
      <c r="I874" t="s">
        <v>26</v>
      </c>
      <c r="J874" s="2">
        <v>43614</v>
      </c>
      <c r="K874" s="3">
        <v>0.33333333333333331</v>
      </c>
      <c r="L874" s="3">
        <f t="shared" si="117"/>
        <v>0.33333333333333331</v>
      </c>
      <c r="M874" s="3">
        <v>0.33333333333333331</v>
      </c>
      <c r="N874" t="str">
        <f t="shared" si="118"/>
        <v>No</v>
      </c>
      <c r="O874">
        <f t="shared" si="119"/>
        <v>520</v>
      </c>
      <c r="P874">
        <f t="shared" si="120"/>
        <v>1663</v>
      </c>
      <c r="Q874">
        <f t="shared" si="121"/>
        <v>31.27</v>
      </c>
      <c r="R874" t="str">
        <f t="shared" si="124"/>
        <v>Ryanair</v>
      </c>
      <c r="S874">
        <f t="shared" si="122"/>
        <v>36</v>
      </c>
      <c r="T874" t="str">
        <f t="shared" si="123"/>
        <v>Milan-BGY</v>
      </c>
      <c r="U874" t="str">
        <f t="shared" si="125"/>
        <v>Other</v>
      </c>
    </row>
    <row r="875" spans="1:21" x14ac:dyDescent="0.35">
      <c r="A875" t="s">
        <v>22</v>
      </c>
      <c r="B875" t="s">
        <v>75</v>
      </c>
      <c r="C875" t="s">
        <v>28</v>
      </c>
      <c r="D875" t="s">
        <v>436</v>
      </c>
      <c r="E875" s="1">
        <v>43614.336805555555</v>
      </c>
      <c r="F875" t="s">
        <v>16</v>
      </c>
      <c r="G875" t="s">
        <v>608</v>
      </c>
      <c r="H875">
        <v>25</v>
      </c>
      <c r="I875" t="s">
        <v>46</v>
      </c>
      <c r="J875" s="2">
        <v>43614</v>
      </c>
      <c r="K875" s="3">
        <v>0.33680555555555558</v>
      </c>
      <c r="L875" s="3">
        <f t="shared" si="117"/>
        <v>0.34027777777777773</v>
      </c>
      <c r="M875" s="3">
        <v>0.35416666666666669</v>
      </c>
      <c r="N875" t="str">
        <f t="shared" si="118"/>
        <v>Yes</v>
      </c>
      <c r="O875">
        <f t="shared" si="119"/>
        <v>520</v>
      </c>
      <c r="P875">
        <f t="shared" si="120"/>
        <v>1663</v>
      </c>
      <c r="Q875">
        <f t="shared" si="121"/>
        <v>31.27</v>
      </c>
      <c r="R875" t="str">
        <f t="shared" si="124"/>
        <v>Ryanair</v>
      </c>
      <c r="S875">
        <f t="shared" si="122"/>
        <v>23</v>
      </c>
      <c r="T875" t="str">
        <f t="shared" si="123"/>
        <v>East Midlands</v>
      </c>
      <c r="U875" t="str">
        <f t="shared" si="125"/>
        <v>Other</v>
      </c>
    </row>
    <row r="876" spans="1:21" x14ac:dyDescent="0.35">
      <c r="A876" t="s">
        <v>12</v>
      </c>
      <c r="B876" t="s">
        <v>213</v>
      </c>
      <c r="C876" t="s">
        <v>14</v>
      </c>
      <c r="D876" t="s">
        <v>343</v>
      </c>
      <c r="E876" s="1">
        <v>43614.451388888891</v>
      </c>
      <c r="F876" t="s">
        <v>16</v>
      </c>
      <c r="G876" t="s">
        <v>608</v>
      </c>
      <c r="H876">
        <v>29</v>
      </c>
      <c r="I876" t="s">
        <v>46</v>
      </c>
      <c r="J876" s="2">
        <v>43614</v>
      </c>
      <c r="K876" s="3">
        <v>0.4513888888888889</v>
      </c>
      <c r="L876" s="3">
        <f t="shared" si="117"/>
        <v>0.45138888888888884</v>
      </c>
      <c r="M876" s="3">
        <v>0.47152777777777777</v>
      </c>
      <c r="N876" t="str">
        <f t="shared" si="118"/>
        <v>Yes</v>
      </c>
      <c r="O876">
        <f t="shared" si="119"/>
        <v>566</v>
      </c>
      <c r="P876">
        <f t="shared" si="120"/>
        <v>2020</v>
      </c>
      <c r="Q876">
        <f t="shared" si="121"/>
        <v>28.02</v>
      </c>
      <c r="R876" t="str">
        <f t="shared" si="124"/>
        <v>Aer Lingus</v>
      </c>
      <c r="S876">
        <f t="shared" si="122"/>
        <v>44</v>
      </c>
      <c r="T876" t="str">
        <f t="shared" si="123"/>
        <v>New York</v>
      </c>
      <c r="U876" t="str">
        <f t="shared" si="125"/>
        <v>Other</v>
      </c>
    </row>
    <row r="877" spans="1:21" x14ac:dyDescent="0.35">
      <c r="A877" t="s">
        <v>22</v>
      </c>
      <c r="B877" t="s">
        <v>38</v>
      </c>
      <c r="C877" t="s">
        <v>28</v>
      </c>
      <c r="D877" t="s">
        <v>439</v>
      </c>
      <c r="E877" s="1">
        <v>43614.267361111109</v>
      </c>
      <c r="F877" t="s">
        <v>16</v>
      </c>
      <c r="G877" t="s">
        <v>608</v>
      </c>
      <c r="H877">
        <v>2</v>
      </c>
      <c r="I877" t="s">
        <v>26</v>
      </c>
      <c r="J877" s="2">
        <v>43614</v>
      </c>
      <c r="K877" s="3">
        <v>0.2673611111111111</v>
      </c>
      <c r="L877" s="3">
        <f t="shared" si="117"/>
        <v>0.27083333333333331</v>
      </c>
      <c r="M877" s="3">
        <v>0.26874999999999999</v>
      </c>
      <c r="N877" t="str">
        <f t="shared" si="118"/>
        <v>No</v>
      </c>
      <c r="O877">
        <f t="shared" si="119"/>
        <v>520</v>
      </c>
      <c r="P877">
        <f t="shared" si="120"/>
        <v>1663</v>
      </c>
      <c r="Q877">
        <f t="shared" si="121"/>
        <v>31.27</v>
      </c>
      <c r="R877" t="str">
        <f t="shared" si="124"/>
        <v>Ryanair</v>
      </c>
      <c r="S877">
        <f t="shared" si="122"/>
        <v>92</v>
      </c>
      <c r="T877" t="str">
        <f t="shared" si="123"/>
        <v>London</v>
      </c>
      <c r="U877" t="str">
        <f t="shared" si="125"/>
        <v>London</v>
      </c>
    </row>
    <row r="878" spans="1:21" x14ac:dyDescent="0.35">
      <c r="A878" t="s">
        <v>22</v>
      </c>
      <c r="B878" t="s">
        <v>57</v>
      </c>
      <c r="C878" t="s">
        <v>28</v>
      </c>
      <c r="D878" t="s">
        <v>243</v>
      </c>
      <c r="E878" s="1">
        <v>43614.267361111109</v>
      </c>
      <c r="F878" t="s">
        <v>16</v>
      </c>
      <c r="G878" t="s">
        <v>608</v>
      </c>
      <c r="H878">
        <v>3</v>
      </c>
      <c r="I878" t="s">
        <v>26</v>
      </c>
      <c r="J878" s="2">
        <v>43614</v>
      </c>
      <c r="K878" s="3">
        <v>0.2673611111111111</v>
      </c>
      <c r="L878" s="3">
        <f t="shared" si="117"/>
        <v>0.27083333333333331</v>
      </c>
      <c r="M878" s="3">
        <v>0.26944444444444443</v>
      </c>
      <c r="N878" t="str">
        <f t="shared" si="118"/>
        <v>No</v>
      </c>
      <c r="O878">
        <f t="shared" si="119"/>
        <v>520</v>
      </c>
      <c r="P878">
        <f t="shared" si="120"/>
        <v>1663</v>
      </c>
      <c r="Q878">
        <f t="shared" si="121"/>
        <v>31.27</v>
      </c>
      <c r="R878" t="str">
        <f t="shared" si="124"/>
        <v>Ryanair</v>
      </c>
      <c r="S878">
        <f t="shared" si="122"/>
        <v>98</v>
      </c>
      <c r="T878" t="str">
        <f t="shared" si="123"/>
        <v>Malaga</v>
      </c>
      <c r="U878" t="str">
        <f t="shared" si="125"/>
        <v>Malaga</v>
      </c>
    </row>
    <row r="879" spans="1:21" x14ac:dyDescent="0.35">
      <c r="A879" t="s">
        <v>22</v>
      </c>
      <c r="B879" t="s">
        <v>101</v>
      </c>
      <c r="C879" t="s">
        <v>28</v>
      </c>
      <c r="D879" t="s">
        <v>449</v>
      </c>
      <c r="E879" s="1">
        <v>43614.267361111109</v>
      </c>
      <c r="F879" t="s">
        <v>16</v>
      </c>
      <c r="G879" t="s">
        <v>608</v>
      </c>
      <c r="H879">
        <v>1</v>
      </c>
      <c r="I879" t="s">
        <v>26</v>
      </c>
      <c r="J879" s="2">
        <v>43614</v>
      </c>
      <c r="K879" s="3">
        <v>0.2673611111111111</v>
      </c>
      <c r="L879" s="3">
        <f t="shared" si="117"/>
        <v>0.27083333333333331</v>
      </c>
      <c r="M879" s="3">
        <v>0.26805555555555555</v>
      </c>
      <c r="N879" t="str">
        <f t="shared" si="118"/>
        <v>No</v>
      </c>
      <c r="O879">
        <f t="shared" si="119"/>
        <v>520</v>
      </c>
      <c r="P879">
        <f t="shared" si="120"/>
        <v>1663</v>
      </c>
      <c r="Q879">
        <f t="shared" si="121"/>
        <v>31.27</v>
      </c>
      <c r="R879" t="str">
        <f t="shared" si="124"/>
        <v>Ryanair</v>
      </c>
      <c r="S879">
        <f t="shared" si="122"/>
        <v>158</v>
      </c>
      <c r="T879" t="str">
        <f t="shared" si="123"/>
        <v>Edinburgh</v>
      </c>
      <c r="U879" t="str">
        <f t="shared" si="125"/>
        <v>Edinburgh</v>
      </c>
    </row>
    <row r="880" spans="1:21" x14ac:dyDescent="0.35">
      <c r="A880" t="s">
        <v>22</v>
      </c>
      <c r="B880" t="s">
        <v>142</v>
      </c>
      <c r="C880" t="s">
        <v>28</v>
      </c>
      <c r="D880" t="s">
        <v>438</v>
      </c>
      <c r="E880" s="1">
        <v>43614.267361111109</v>
      </c>
      <c r="F880" t="s">
        <v>16</v>
      </c>
      <c r="G880" t="s">
        <v>608</v>
      </c>
      <c r="H880">
        <v>1</v>
      </c>
      <c r="I880" t="s">
        <v>26</v>
      </c>
      <c r="J880" s="2">
        <v>43614</v>
      </c>
      <c r="K880" s="3">
        <v>0.2673611111111111</v>
      </c>
      <c r="L880" s="3">
        <f t="shared" si="117"/>
        <v>0.27083333333333331</v>
      </c>
      <c r="M880" s="3">
        <v>0.26805555555555555</v>
      </c>
      <c r="N880" t="str">
        <f t="shared" si="118"/>
        <v>No</v>
      </c>
      <c r="O880">
        <f t="shared" si="119"/>
        <v>520</v>
      </c>
      <c r="P880">
        <f t="shared" si="120"/>
        <v>1663</v>
      </c>
      <c r="Q880">
        <f t="shared" si="121"/>
        <v>31.27</v>
      </c>
      <c r="R880" t="str">
        <f t="shared" si="124"/>
        <v>Ryanair</v>
      </c>
      <c r="S880">
        <f t="shared" si="122"/>
        <v>67</v>
      </c>
      <c r="T880" t="str">
        <f t="shared" si="123"/>
        <v>Madrid</v>
      </c>
      <c r="U880" t="str">
        <f t="shared" si="125"/>
        <v>Other</v>
      </c>
    </row>
    <row r="881" spans="1:21" x14ac:dyDescent="0.35">
      <c r="A881" t="s">
        <v>22</v>
      </c>
      <c r="B881" t="s">
        <v>50</v>
      </c>
      <c r="C881" t="s">
        <v>28</v>
      </c>
      <c r="D881" t="s">
        <v>454</v>
      </c>
      <c r="E881" s="1">
        <v>43614.267361111109</v>
      </c>
      <c r="F881" t="s">
        <v>16</v>
      </c>
      <c r="G881" t="s">
        <v>608</v>
      </c>
      <c r="H881">
        <v>14</v>
      </c>
      <c r="I881" t="s">
        <v>18</v>
      </c>
      <c r="J881" s="2">
        <v>43614</v>
      </c>
      <c r="K881" s="3">
        <v>0.2673611111111111</v>
      </c>
      <c r="L881" s="3">
        <f t="shared" si="117"/>
        <v>0.27083333333333331</v>
      </c>
      <c r="M881" s="3">
        <v>0.27708333333333335</v>
      </c>
      <c r="N881" t="str">
        <f t="shared" si="118"/>
        <v>No</v>
      </c>
      <c r="O881">
        <f t="shared" si="119"/>
        <v>520</v>
      </c>
      <c r="P881">
        <f t="shared" si="120"/>
        <v>1663</v>
      </c>
      <c r="Q881">
        <f t="shared" si="121"/>
        <v>31.27</v>
      </c>
      <c r="R881" t="str">
        <f t="shared" si="124"/>
        <v>Ryanair</v>
      </c>
      <c r="S881">
        <f t="shared" si="122"/>
        <v>222</v>
      </c>
      <c r="T881" t="str">
        <f t="shared" si="123"/>
        <v>Amsterdam</v>
      </c>
      <c r="U881" t="str">
        <f t="shared" si="125"/>
        <v>Amsterdam</v>
      </c>
    </row>
    <row r="882" spans="1:21" x14ac:dyDescent="0.35">
      <c r="A882" t="s">
        <v>22</v>
      </c>
      <c r="B882" t="s">
        <v>61</v>
      </c>
      <c r="C882" t="s">
        <v>28</v>
      </c>
      <c r="D882" t="s">
        <v>443</v>
      </c>
      <c r="E882" s="1">
        <v>43614.270833333336</v>
      </c>
      <c r="F882" t="s">
        <v>16</v>
      </c>
      <c r="G882" t="s">
        <v>608</v>
      </c>
      <c r="H882">
        <v>2</v>
      </c>
      <c r="I882" t="s">
        <v>26</v>
      </c>
      <c r="J882" s="2">
        <v>43614</v>
      </c>
      <c r="K882" s="3">
        <v>0.27083333333333331</v>
      </c>
      <c r="L882" s="3">
        <f t="shared" si="117"/>
        <v>0.27083333333333331</v>
      </c>
      <c r="M882" s="3">
        <v>0.2722222222222222</v>
      </c>
      <c r="N882" t="str">
        <f t="shared" si="118"/>
        <v>No</v>
      </c>
      <c r="O882">
        <f t="shared" si="119"/>
        <v>520</v>
      </c>
      <c r="P882">
        <f t="shared" si="120"/>
        <v>1663</v>
      </c>
      <c r="Q882">
        <f t="shared" si="121"/>
        <v>31.27</v>
      </c>
      <c r="R882" t="str">
        <f t="shared" si="124"/>
        <v>Ryanair</v>
      </c>
      <c r="S882">
        <f t="shared" si="122"/>
        <v>171</v>
      </c>
      <c r="T882" t="str">
        <f t="shared" si="123"/>
        <v>London</v>
      </c>
      <c r="U882" t="str">
        <f t="shared" si="125"/>
        <v>London</v>
      </c>
    </row>
    <row r="883" spans="1:21" x14ac:dyDescent="0.35">
      <c r="A883" t="s">
        <v>22</v>
      </c>
      <c r="B883" t="s">
        <v>30</v>
      </c>
      <c r="C883" t="s">
        <v>28</v>
      </c>
      <c r="D883" t="s">
        <v>445</v>
      </c>
      <c r="E883" s="1">
        <v>43614.270833333336</v>
      </c>
      <c r="F883" t="s">
        <v>16</v>
      </c>
      <c r="G883" t="s">
        <v>608</v>
      </c>
      <c r="H883">
        <v>2</v>
      </c>
      <c r="I883" t="s">
        <v>26</v>
      </c>
      <c r="J883" s="2">
        <v>43614</v>
      </c>
      <c r="K883" s="3">
        <v>0.27083333333333331</v>
      </c>
      <c r="L883" s="3">
        <f t="shared" si="117"/>
        <v>0.27083333333333331</v>
      </c>
      <c r="M883" s="3">
        <v>0.2722222222222222</v>
      </c>
      <c r="N883" t="str">
        <f t="shared" si="118"/>
        <v>No</v>
      </c>
      <c r="O883">
        <f t="shared" si="119"/>
        <v>520</v>
      </c>
      <c r="P883">
        <f t="shared" si="120"/>
        <v>1663</v>
      </c>
      <c r="Q883">
        <f t="shared" si="121"/>
        <v>31.27</v>
      </c>
      <c r="R883" t="str">
        <f t="shared" si="124"/>
        <v>Ryanair</v>
      </c>
      <c r="S883">
        <f t="shared" si="122"/>
        <v>60</v>
      </c>
      <c r="T883" t="str">
        <f t="shared" si="123"/>
        <v>Brussels</v>
      </c>
      <c r="U883" t="str">
        <f t="shared" si="125"/>
        <v>Other</v>
      </c>
    </row>
    <row r="884" spans="1:21" x14ac:dyDescent="0.35">
      <c r="A884" t="s">
        <v>22</v>
      </c>
      <c r="B884" t="s">
        <v>52</v>
      </c>
      <c r="C884" t="s">
        <v>28</v>
      </c>
      <c r="D884" t="s">
        <v>444</v>
      </c>
      <c r="E884" s="1">
        <v>43614.270833333336</v>
      </c>
      <c r="F884" t="s">
        <v>16</v>
      </c>
      <c r="G884" t="s">
        <v>608</v>
      </c>
      <c r="H884">
        <v>2</v>
      </c>
      <c r="I884" t="s">
        <v>26</v>
      </c>
      <c r="J884" s="2">
        <v>43614</v>
      </c>
      <c r="K884" s="3">
        <v>0.27083333333333331</v>
      </c>
      <c r="L884" s="3">
        <f t="shared" si="117"/>
        <v>0.27083333333333331</v>
      </c>
      <c r="M884" s="3">
        <v>0.2722222222222222</v>
      </c>
      <c r="N884" t="str">
        <f t="shared" si="118"/>
        <v>No</v>
      </c>
      <c r="O884">
        <f t="shared" si="119"/>
        <v>520</v>
      </c>
      <c r="P884">
        <f t="shared" si="120"/>
        <v>1663</v>
      </c>
      <c r="Q884">
        <f t="shared" si="121"/>
        <v>31.27</v>
      </c>
      <c r="R884" t="str">
        <f t="shared" si="124"/>
        <v>Ryanair</v>
      </c>
      <c r="S884">
        <f t="shared" si="122"/>
        <v>138</v>
      </c>
      <c r="T884" t="str">
        <f t="shared" si="123"/>
        <v>Manchester</v>
      </c>
      <c r="U884" t="str">
        <f t="shared" si="125"/>
        <v>Manchester</v>
      </c>
    </row>
    <row r="885" spans="1:21" x14ac:dyDescent="0.35">
      <c r="A885" t="s">
        <v>12</v>
      </c>
      <c r="B885" t="s">
        <v>93</v>
      </c>
      <c r="C885" t="s">
        <v>14</v>
      </c>
      <c r="D885" t="s">
        <v>446</v>
      </c>
      <c r="E885" s="1">
        <v>43614.270833333336</v>
      </c>
      <c r="F885" t="s">
        <v>16</v>
      </c>
      <c r="G885" t="s">
        <v>608</v>
      </c>
      <c r="H885">
        <v>13</v>
      </c>
      <c r="I885" t="s">
        <v>18</v>
      </c>
      <c r="J885" s="2">
        <v>43614</v>
      </c>
      <c r="K885" s="3">
        <v>0.27083333333333331</v>
      </c>
      <c r="L885" s="3">
        <f t="shared" si="117"/>
        <v>0.27083333333333331</v>
      </c>
      <c r="M885" s="3">
        <v>0.27986111111111112</v>
      </c>
      <c r="N885" t="str">
        <f t="shared" si="118"/>
        <v>No</v>
      </c>
      <c r="O885">
        <f t="shared" si="119"/>
        <v>566</v>
      </c>
      <c r="P885">
        <f t="shared" si="120"/>
        <v>2020</v>
      </c>
      <c r="Q885">
        <f t="shared" si="121"/>
        <v>28.02</v>
      </c>
      <c r="R885" t="str">
        <f t="shared" si="124"/>
        <v>Aer Lingus</v>
      </c>
      <c r="S885">
        <f t="shared" si="122"/>
        <v>125</v>
      </c>
      <c r="T885" t="str">
        <f t="shared" si="123"/>
        <v>Birmingham</v>
      </c>
      <c r="U885" t="str">
        <f t="shared" si="125"/>
        <v>Birmingham</v>
      </c>
    </row>
    <row r="886" spans="1:21" x14ac:dyDescent="0.35">
      <c r="A886" t="s">
        <v>12</v>
      </c>
      <c r="B886" t="s">
        <v>42</v>
      </c>
      <c r="C886" t="s">
        <v>14</v>
      </c>
      <c r="D886" t="s">
        <v>591</v>
      </c>
      <c r="E886" s="1">
        <v>43614.270833333336</v>
      </c>
      <c r="F886" t="s">
        <v>16</v>
      </c>
      <c r="G886" t="s">
        <v>608</v>
      </c>
      <c r="H886">
        <v>9</v>
      </c>
      <c r="I886" t="s">
        <v>26</v>
      </c>
      <c r="J886" s="2">
        <v>43614</v>
      </c>
      <c r="K886" s="3">
        <v>0.27083333333333331</v>
      </c>
      <c r="L886" s="3">
        <f t="shared" si="117"/>
        <v>0.27083333333333331</v>
      </c>
      <c r="M886" s="3">
        <v>0.27708333333333335</v>
      </c>
      <c r="N886" t="str">
        <f t="shared" si="118"/>
        <v>No</v>
      </c>
      <c r="O886">
        <f t="shared" si="119"/>
        <v>566</v>
      </c>
      <c r="P886">
        <f t="shared" si="120"/>
        <v>2020</v>
      </c>
      <c r="Q886">
        <f t="shared" si="121"/>
        <v>28.02</v>
      </c>
      <c r="R886" t="str">
        <f t="shared" si="124"/>
        <v>Aer Lingus</v>
      </c>
      <c r="S886">
        <f t="shared" si="122"/>
        <v>238</v>
      </c>
      <c r="T886" t="str">
        <f t="shared" si="123"/>
        <v>London</v>
      </c>
      <c r="U886" t="str">
        <f t="shared" si="125"/>
        <v>London</v>
      </c>
    </row>
    <row r="887" spans="1:21" x14ac:dyDescent="0.35">
      <c r="A887" t="s">
        <v>12</v>
      </c>
      <c r="B887" t="s">
        <v>52</v>
      </c>
      <c r="C887" t="s">
        <v>14</v>
      </c>
      <c r="D887" t="s">
        <v>592</v>
      </c>
      <c r="E887" s="1">
        <v>43614.270833333336</v>
      </c>
      <c r="F887" t="s">
        <v>16</v>
      </c>
      <c r="G887" t="s">
        <v>608</v>
      </c>
      <c r="H887">
        <v>1</v>
      </c>
      <c r="I887" t="s">
        <v>26</v>
      </c>
      <c r="J887" s="2">
        <v>43614</v>
      </c>
      <c r="K887" s="3">
        <v>0.27083333333333331</v>
      </c>
      <c r="L887" s="3">
        <f t="shared" si="117"/>
        <v>0.27083333333333331</v>
      </c>
      <c r="M887" s="3">
        <v>0.27152777777777776</v>
      </c>
      <c r="N887" t="str">
        <f t="shared" si="118"/>
        <v>No</v>
      </c>
      <c r="O887">
        <f t="shared" si="119"/>
        <v>566</v>
      </c>
      <c r="P887">
        <f t="shared" si="120"/>
        <v>2020</v>
      </c>
      <c r="Q887">
        <f t="shared" si="121"/>
        <v>28.02</v>
      </c>
      <c r="R887" t="str">
        <f t="shared" si="124"/>
        <v>Aer Lingus</v>
      </c>
      <c r="S887">
        <f t="shared" si="122"/>
        <v>138</v>
      </c>
      <c r="T887" t="str">
        <f t="shared" si="123"/>
        <v>Manchester</v>
      </c>
      <c r="U887" t="str">
        <f t="shared" si="125"/>
        <v>Manchester</v>
      </c>
    </row>
    <row r="888" spans="1:21" x14ac:dyDescent="0.35">
      <c r="A888" t="s">
        <v>12</v>
      </c>
      <c r="B888" t="s">
        <v>101</v>
      </c>
      <c r="C888" t="s">
        <v>14</v>
      </c>
      <c r="D888" t="s">
        <v>452</v>
      </c>
      <c r="E888" s="1">
        <v>43614.277777777781</v>
      </c>
      <c r="F888" t="s">
        <v>16</v>
      </c>
      <c r="G888" t="s">
        <v>608</v>
      </c>
      <c r="H888">
        <v>6</v>
      </c>
      <c r="I888" t="s">
        <v>26</v>
      </c>
      <c r="J888" s="2">
        <v>43614</v>
      </c>
      <c r="K888" s="3">
        <v>0.27777777777777779</v>
      </c>
      <c r="L888" s="3">
        <f t="shared" si="117"/>
        <v>0.27777777777777779</v>
      </c>
      <c r="M888" s="3">
        <v>0.28194444444444444</v>
      </c>
      <c r="N888" t="str">
        <f t="shared" si="118"/>
        <v>No</v>
      </c>
      <c r="O888">
        <f t="shared" si="119"/>
        <v>566</v>
      </c>
      <c r="P888">
        <f t="shared" si="120"/>
        <v>2020</v>
      </c>
      <c r="Q888">
        <f t="shared" si="121"/>
        <v>28.02</v>
      </c>
      <c r="R888" t="str">
        <f t="shared" si="124"/>
        <v>Aer Lingus</v>
      </c>
      <c r="S888">
        <f t="shared" si="122"/>
        <v>158</v>
      </c>
      <c r="T888" t="str">
        <f t="shared" si="123"/>
        <v>Edinburgh</v>
      </c>
      <c r="U888" t="str">
        <f t="shared" si="125"/>
        <v>Edinburgh</v>
      </c>
    </row>
    <row r="889" spans="1:21" x14ac:dyDescent="0.35">
      <c r="A889" t="s">
        <v>12</v>
      </c>
      <c r="B889" t="s">
        <v>139</v>
      </c>
      <c r="C889" t="s">
        <v>14</v>
      </c>
      <c r="D889" t="s">
        <v>441</v>
      </c>
      <c r="E889" s="1">
        <v>43614.277777777781</v>
      </c>
      <c r="F889" t="s">
        <v>16</v>
      </c>
      <c r="G889" t="s">
        <v>608</v>
      </c>
      <c r="H889">
        <v>10</v>
      </c>
      <c r="I889" t="s">
        <v>18</v>
      </c>
      <c r="J889" s="2">
        <v>43614</v>
      </c>
      <c r="K889" s="3">
        <v>0.27777777777777779</v>
      </c>
      <c r="L889" s="3">
        <f t="shared" si="117"/>
        <v>0.27777777777777779</v>
      </c>
      <c r="M889" s="3">
        <v>0.28472222222222221</v>
      </c>
      <c r="N889" t="str">
        <f t="shared" si="118"/>
        <v>No</v>
      </c>
      <c r="O889">
        <f t="shared" si="119"/>
        <v>566</v>
      </c>
      <c r="P889">
        <f t="shared" si="120"/>
        <v>2020</v>
      </c>
      <c r="Q889">
        <f t="shared" si="121"/>
        <v>28.02</v>
      </c>
      <c r="R889" t="str">
        <f t="shared" si="124"/>
        <v>Aer Lingus</v>
      </c>
      <c r="S889">
        <f t="shared" si="122"/>
        <v>154</v>
      </c>
      <c r="T889" t="str">
        <f t="shared" si="123"/>
        <v>London</v>
      </c>
      <c r="U889" t="str">
        <f t="shared" si="125"/>
        <v>London</v>
      </c>
    </row>
    <row r="890" spans="1:21" x14ac:dyDescent="0.35">
      <c r="A890" t="s">
        <v>12</v>
      </c>
      <c r="B890" t="s">
        <v>36</v>
      </c>
      <c r="C890" t="s">
        <v>14</v>
      </c>
      <c r="D890" t="s">
        <v>451</v>
      </c>
      <c r="E890" s="1">
        <v>43614.277777777781</v>
      </c>
      <c r="F890" t="s">
        <v>16</v>
      </c>
      <c r="G890" t="s">
        <v>608</v>
      </c>
      <c r="H890">
        <v>0</v>
      </c>
      <c r="I890" t="s">
        <v>26</v>
      </c>
      <c r="J890" s="2">
        <v>43614</v>
      </c>
      <c r="K890" s="3">
        <v>0.27777777777777779</v>
      </c>
      <c r="L890" s="3">
        <f t="shared" si="117"/>
        <v>0.27777777777777779</v>
      </c>
      <c r="M890" s="3">
        <v>0.27777777777777779</v>
      </c>
      <c r="N890" t="str">
        <f t="shared" si="118"/>
        <v>No</v>
      </c>
      <c r="O890">
        <f t="shared" si="119"/>
        <v>566</v>
      </c>
      <c r="P890">
        <f t="shared" si="120"/>
        <v>2020</v>
      </c>
      <c r="Q890">
        <f t="shared" si="121"/>
        <v>28.02</v>
      </c>
      <c r="R890" t="str">
        <f t="shared" si="124"/>
        <v>Aer Lingus</v>
      </c>
      <c r="S890">
        <f t="shared" si="122"/>
        <v>121</v>
      </c>
      <c r="T890" t="str">
        <f t="shared" si="123"/>
        <v>Paris-CDG</v>
      </c>
      <c r="U890" t="str">
        <f t="shared" si="125"/>
        <v>Paris-CDG</v>
      </c>
    </row>
    <row r="891" spans="1:21" x14ac:dyDescent="0.35">
      <c r="A891" t="s">
        <v>12</v>
      </c>
      <c r="B891" t="s">
        <v>134</v>
      </c>
      <c r="C891" t="s">
        <v>14</v>
      </c>
      <c r="D891" t="s">
        <v>455</v>
      </c>
      <c r="E891" s="1">
        <v>43614.28125</v>
      </c>
      <c r="F891" t="s">
        <v>16</v>
      </c>
      <c r="G891" t="s">
        <v>608</v>
      </c>
      <c r="H891">
        <v>1</v>
      </c>
      <c r="I891" t="s">
        <v>26</v>
      </c>
      <c r="J891" s="2">
        <v>43614</v>
      </c>
      <c r="K891" s="3">
        <v>0.28125</v>
      </c>
      <c r="L891" s="3">
        <f t="shared" si="117"/>
        <v>0.28472222222222221</v>
      </c>
      <c r="M891" s="3">
        <v>0.28194444444444444</v>
      </c>
      <c r="N891" t="str">
        <f t="shared" si="118"/>
        <v>No</v>
      </c>
      <c r="O891">
        <f t="shared" si="119"/>
        <v>566</v>
      </c>
      <c r="P891">
        <f t="shared" si="120"/>
        <v>2020</v>
      </c>
      <c r="Q891">
        <f t="shared" si="121"/>
        <v>28.02</v>
      </c>
      <c r="R891" t="str">
        <f t="shared" si="124"/>
        <v>Aer Lingus</v>
      </c>
      <c r="S891">
        <f t="shared" si="122"/>
        <v>57</v>
      </c>
      <c r="T891" t="str">
        <f t="shared" si="123"/>
        <v>Berlin</v>
      </c>
      <c r="U891" t="str">
        <f t="shared" si="125"/>
        <v>Other</v>
      </c>
    </row>
    <row r="892" spans="1:21" x14ac:dyDescent="0.35">
      <c r="A892" t="s">
        <v>12</v>
      </c>
      <c r="B892" t="s">
        <v>32</v>
      </c>
      <c r="C892" t="s">
        <v>14</v>
      </c>
      <c r="D892" t="s">
        <v>593</v>
      </c>
      <c r="E892" s="1">
        <v>43614.28125</v>
      </c>
      <c r="F892" t="s">
        <v>16</v>
      </c>
      <c r="G892" t="s">
        <v>608</v>
      </c>
      <c r="H892">
        <v>0</v>
      </c>
      <c r="I892" t="s">
        <v>26</v>
      </c>
      <c r="J892" s="2">
        <v>43614</v>
      </c>
      <c r="K892" s="3">
        <v>0.28125</v>
      </c>
      <c r="L892" s="3">
        <f t="shared" si="117"/>
        <v>0.28472222222222221</v>
      </c>
      <c r="M892" s="3">
        <v>0.28125</v>
      </c>
      <c r="N892" t="str">
        <f t="shared" si="118"/>
        <v>No</v>
      </c>
      <c r="O892">
        <f t="shared" si="119"/>
        <v>566</v>
      </c>
      <c r="P892">
        <f t="shared" si="120"/>
        <v>2020</v>
      </c>
      <c r="Q892">
        <f t="shared" si="121"/>
        <v>28.02</v>
      </c>
      <c r="R892" t="str">
        <f t="shared" si="124"/>
        <v>Aer Lingus</v>
      </c>
      <c r="S892">
        <f t="shared" si="122"/>
        <v>78</v>
      </c>
      <c r="T892" t="str">
        <f t="shared" si="123"/>
        <v>Barcelona</v>
      </c>
      <c r="U892" t="str">
        <f t="shared" si="125"/>
        <v>Barcelona</v>
      </c>
    </row>
    <row r="893" spans="1:21" x14ac:dyDescent="0.35">
      <c r="A893" t="s">
        <v>12</v>
      </c>
      <c r="B893" t="s">
        <v>457</v>
      </c>
      <c r="C893" t="s">
        <v>14</v>
      </c>
      <c r="D893" t="s">
        <v>458</v>
      </c>
      <c r="E893" s="1">
        <v>43614.284722222219</v>
      </c>
      <c r="F893" t="s">
        <v>16</v>
      </c>
      <c r="G893" t="s">
        <v>608</v>
      </c>
      <c r="H893">
        <v>5</v>
      </c>
      <c r="I893" t="s">
        <v>26</v>
      </c>
      <c r="J893" s="2">
        <v>43614</v>
      </c>
      <c r="K893" s="3">
        <v>0.28472222222222221</v>
      </c>
      <c r="L893" s="3">
        <f t="shared" si="117"/>
        <v>0.28472222222222221</v>
      </c>
      <c r="M893" s="3">
        <v>0.28819444444444448</v>
      </c>
      <c r="N893" t="str">
        <f t="shared" si="118"/>
        <v>No</v>
      </c>
      <c r="O893">
        <f t="shared" si="119"/>
        <v>566</v>
      </c>
      <c r="P893">
        <f t="shared" si="120"/>
        <v>2020</v>
      </c>
      <c r="Q893">
        <f t="shared" si="121"/>
        <v>28.02</v>
      </c>
      <c r="R893" t="str">
        <f t="shared" si="124"/>
        <v>Aer Lingus</v>
      </c>
      <c r="S893">
        <f t="shared" si="122"/>
        <v>27</v>
      </c>
      <c r="T893" t="str">
        <f t="shared" si="123"/>
        <v>Hamburg</v>
      </c>
      <c r="U893" t="str">
        <f t="shared" si="125"/>
        <v>Other</v>
      </c>
    </row>
    <row r="894" spans="1:21" x14ac:dyDescent="0.35">
      <c r="A894" t="s">
        <v>12</v>
      </c>
      <c r="B894" t="s">
        <v>13</v>
      </c>
      <c r="C894" t="s">
        <v>14</v>
      </c>
      <c r="D894" t="s">
        <v>459</v>
      </c>
      <c r="E894" s="1">
        <v>43614.284722222219</v>
      </c>
      <c r="F894" t="s">
        <v>16</v>
      </c>
      <c r="G894" t="s">
        <v>608</v>
      </c>
      <c r="H894">
        <v>5</v>
      </c>
      <c r="I894" t="s">
        <v>26</v>
      </c>
      <c r="J894" s="2">
        <v>43614</v>
      </c>
      <c r="K894" s="3">
        <v>0.28472222222222221</v>
      </c>
      <c r="L894" s="3">
        <f t="shared" si="117"/>
        <v>0.28472222222222221</v>
      </c>
      <c r="M894" s="3">
        <v>0.28819444444444448</v>
      </c>
      <c r="N894" t="str">
        <f t="shared" si="118"/>
        <v>No</v>
      </c>
      <c r="O894">
        <f t="shared" si="119"/>
        <v>566</v>
      </c>
      <c r="P894">
        <f t="shared" si="120"/>
        <v>2020</v>
      </c>
      <c r="Q894">
        <f t="shared" si="121"/>
        <v>28.02</v>
      </c>
      <c r="R894" t="str">
        <f t="shared" si="124"/>
        <v>Aer Lingus</v>
      </c>
      <c r="S894">
        <f t="shared" si="122"/>
        <v>107</v>
      </c>
      <c r="T894" t="str">
        <f t="shared" si="123"/>
        <v>Glasgow</v>
      </c>
      <c r="U894" t="str">
        <f t="shared" si="125"/>
        <v>Glasgow</v>
      </c>
    </row>
    <row r="895" spans="1:21" x14ac:dyDescent="0.35">
      <c r="A895" t="s">
        <v>12</v>
      </c>
      <c r="B895" t="s">
        <v>119</v>
      </c>
      <c r="C895" t="s">
        <v>14</v>
      </c>
      <c r="D895" t="s">
        <v>461</v>
      </c>
      <c r="E895" s="1">
        <v>43614.284722222219</v>
      </c>
      <c r="F895" t="s">
        <v>16</v>
      </c>
      <c r="G895" t="s">
        <v>608</v>
      </c>
      <c r="H895">
        <v>11</v>
      </c>
      <c r="I895" t="s">
        <v>18</v>
      </c>
      <c r="J895" s="2">
        <v>43614</v>
      </c>
      <c r="K895" s="3">
        <v>0.28472222222222221</v>
      </c>
      <c r="L895" s="3">
        <f t="shared" si="117"/>
        <v>0.28472222222222221</v>
      </c>
      <c r="M895" s="3">
        <v>0.29236111111111113</v>
      </c>
      <c r="N895" t="str">
        <f t="shared" si="118"/>
        <v>No</v>
      </c>
      <c r="O895">
        <f t="shared" si="119"/>
        <v>566</v>
      </c>
      <c r="P895">
        <f t="shared" si="120"/>
        <v>2020</v>
      </c>
      <c r="Q895">
        <f t="shared" si="121"/>
        <v>28.02</v>
      </c>
      <c r="R895" t="str">
        <f t="shared" si="124"/>
        <v>Aer Lingus</v>
      </c>
      <c r="S895">
        <f t="shared" si="122"/>
        <v>43</v>
      </c>
      <c r="T895" t="str">
        <f t="shared" si="123"/>
        <v>Dusseldorf</v>
      </c>
      <c r="U895" t="str">
        <f t="shared" si="125"/>
        <v>Other</v>
      </c>
    </row>
    <row r="896" spans="1:21" x14ac:dyDescent="0.35">
      <c r="A896" t="s">
        <v>22</v>
      </c>
      <c r="B896" t="s">
        <v>162</v>
      </c>
      <c r="C896" t="s">
        <v>28</v>
      </c>
      <c r="D896" t="s">
        <v>460</v>
      </c>
      <c r="E896" s="1">
        <v>43614.284722222219</v>
      </c>
      <c r="F896" t="s">
        <v>16</v>
      </c>
      <c r="G896" t="s">
        <v>608</v>
      </c>
      <c r="H896">
        <v>19</v>
      </c>
      <c r="I896" t="s">
        <v>18</v>
      </c>
      <c r="J896" s="2">
        <v>43614</v>
      </c>
      <c r="K896" s="3">
        <v>0.28472222222222221</v>
      </c>
      <c r="L896" s="3">
        <f t="shared" si="117"/>
        <v>0.28472222222222221</v>
      </c>
      <c r="M896" s="3">
        <v>0.29791666666666666</v>
      </c>
      <c r="N896" t="str">
        <f t="shared" si="118"/>
        <v>No</v>
      </c>
      <c r="O896">
        <f t="shared" si="119"/>
        <v>520</v>
      </c>
      <c r="P896">
        <f t="shared" si="120"/>
        <v>1663</v>
      </c>
      <c r="Q896">
        <f t="shared" si="121"/>
        <v>31.27</v>
      </c>
      <c r="R896" t="str">
        <f t="shared" si="124"/>
        <v>Ryanair</v>
      </c>
      <c r="S896">
        <f t="shared" si="122"/>
        <v>64</v>
      </c>
      <c r="T896" t="str">
        <f t="shared" si="123"/>
        <v>Rome</v>
      </c>
      <c r="U896" t="str">
        <f t="shared" si="125"/>
        <v>Other</v>
      </c>
    </row>
    <row r="897" spans="1:21" x14ac:dyDescent="0.35">
      <c r="A897" t="s">
        <v>22</v>
      </c>
      <c r="B897" t="s">
        <v>634</v>
      </c>
      <c r="C897" t="s">
        <v>28</v>
      </c>
      <c r="D897" t="s">
        <v>635</v>
      </c>
      <c r="E897" s="1">
        <v>43614.284722222219</v>
      </c>
      <c r="F897" t="s">
        <v>16</v>
      </c>
      <c r="G897" t="s">
        <v>608</v>
      </c>
      <c r="H897">
        <v>16</v>
      </c>
      <c r="I897" t="s">
        <v>18</v>
      </c>
      <c r="J897" s="2">
        <v>43614</v>
      </c>
      <c r="K897" s="3">
        <v>0.28472222222222221</v>
      </c>
      <c r="L897" s="3">
        <f t="shared" si="117"/>
        <v>0.28472222222222221</v>
      </c>
      <c r="M897" s="3">
        <v>0.29583333333333334</v>
      </c>
      <c r="N897" t="str">
        <f t="shared" si="118"/>
        <v>No</v>
      </c>
      <c r="O897">
        <f t="shared" si="119"/>
        <v>520</v>
      </c>
      <c r="P897">
        <f t="shared" si="120"/>
        <v>1663</v>
      </c>
      <c r="Q897">
        <f t="shared" si="121"/>
        <v>31.27</v>
      </c>
      <c r="R897" t="str">
        <f t="shared" si="124"/>
        <v>Ryanair</v>
      </c>
      <c r="S897">
        <f t="shared" si="122"/>
        <v>4</v>
      </c>
      <c r="T897" t="str">
        <f t="shared" si="123"/>
        <v>Palermo</v>
      </c>
      <c r="U897" t="str">
        <f t="shared" si="125"/>
        <v>Other</v>
      </c>
    </row>
    <row r="898" spans="1:21" x14ac:dyDescent="0.35">
      <c r="A898" t="s">
        <v>12</v>
      </c>
      <c r="B898" t="s">
        <v>30</v>
      </c>
      <c r="C898" t="s">
        <v>14</v>
      </c>
      <c r="D898" t="s">
        <v>456</v>
      </c>
      <c r="E898" s="1">
        <v>43614.284722222219</v>
      </c>
      <c r="F898" t="s">
        <v>16</v>
      </c>
      <c r="G898" t="s">
        <v>608</v>
      </c>
      <c r="H898">
        <v>6</v>
      </c>
      <c r="I898" t="s">
        <v>26</v>
      </c>
      <c r="J898" s="2">
        <v>43614</v>
      </c>
      <c r="K898" s="3">
        <v>0.28472222222222221</v>
      </c>
      <c r="L898" s="3">
        <f t="shared" ref="L898:L961" si="126">MROUND(K898,"0:10")</f>
        <v>0.28472222222222221</v>
      </c>
      <c r="M898" s="3">
        <v>0.28888888888888892</v>
      </c>
      <c r="N898" t="str">
        <f t="shared" ref="N898:N961" si="127">IF(H898&gt;20, "Yes", "No")</f>
        <v>No</v>
      </c>
      <c r="O898">
        <f t="shared" ref="O898:O961" si="128">COUNTIFS($C$2:$C$4851,C898,$N$2:$N$4851,"Yes")</f>
        <v>566</v>
      </c>
      <c r="P898">
        <f t="shared" ref="P898:P961" si="129">COUNTIF($C$2:$C$4851,C898)</f>
        <v>2020</v>
      </c>
      <c r="Q898">
        <f t="shared" ref="Q898:Q961" si="130">ROUND(O898/P898*100,2)</f>
        <v>28.02</v>
      </c>
      <c r="R898" t="str">
        <f t="shared" si="124"/>
        <v>Aer Lingus</v>
      </c>
      <c r="S898">
        <f t="shared" ref="S898:S961" si="131">COUNTIF($B$2:$B$4851,B898)</f>
        <v>60</v>
      </c>
      <c r="T898" t="str">
        <f t="shared" ref="T898:T961" si="132">IF(ISNUMBER(SEARCH("London",B898)), "London", B898)</f>
        <v>Brussels</v>
      </c>
      <c r="U898" t="str">
        <f t="shared" si="125"/>
        <v>Other</v>
      </c>
    </row>
    <row r="899" spans="1:21" x14ac:dyDescent="0.35">
      <c r="A899" t="s">
        <v>22</v>
      </c>
      <c r="B899" t="s">
        <v>145</v>
      </c>
      <c r="C899" t="s">
        <v>28</v>
      </c>
      <c r="D899" t="s">
        <v>607</v>
      </c>
      <c r="E899" s="1">
        <v>43614.284722222219</v>
      </c>
      <c r="F899" t="s">
        <v>16</v>
      </c>
      <c r="G899" t="s">
        <v>608</v>
      </c>
      <c r="H899">
        <v>0</v>
      </c>
      <c r="I899" t="s">
        <v>26</v>
      </c>
      <c r="J899" s="2">
        <v>43614</v>
      </c>
      <c r="K899" s="3">
        <v>0.28472222222222221</v>
      </c>
      <c r="L899" s="3">
        <f t="shared" si="126"/>
        <v>0.28472222222222221</v>
      </c>
      <c r="M899" s="3">
        <v>0.28472222222222221</v>
      </c>
      <c r="N899" t="str">
        <f t="shared" si="127"/>
        <v>No</v>
      </c>
      <c r="O899">
        <f t="shared" si="128"/>
        <v>520</v>
      </c>
      <c r="P899">
        <f t="shared" si="129"/>
        <v>1663</v>
      </c>
      <c r="Q899">
        <f t="shared" si="130"/>
        <v>31.27</v>
      </c>
      <c r="R899" t="str">
        <f t="shared" ref="R899:R962" si="133">IF(P899&gt;100, C899, "Other")</f>
        <v>Ryanair</v>
      </c>
      <c r="S899">
        <f t="shared" si="131"/>
        <v>36</v>
      </c>
      <c r="T899" t="str">
        <f t="shared" si="132"/>
        <v>Milan-BGY</v>
      </c>
      <c r="U899" t="str">
        <f t="shared" ref="U899:U962" si="134">IF(S899&gt;67, T899, "Other")</f>
        <v>Other</v>
      </c>
    </row>
    <row r="900" spans="1:21" x14ac:dyDescent="0.35">
      <c r="A900" t="s">
        <v>12</v>
      </c>
      <c r="B900" t="s">
        <v>57</v>
      </c>
      <c r="C900" t="s">
        <v>14</v>
      </c>
      <c r="D900" t="s">
        <v>464</v>
      </c>
      <c r="E900" s="1">
        <v>43614.291666666664</v>
      </c>
      <c r="F900" t="s">
        <v>16</v>
      </c>
      <c r="G900" t="s">
        <v>608</v>
      </c>
      <c r="H900">
        <v>1</v>
      </c>
      <c r="I900" t="s">
        <v>26</v>
      </c>
      <c r="J900" s="2">
        <v>43614</v>
      </c>
      <c r="K900" s="3">
        <v>0.29166666666666669</v>
      </c>
      <c r="L900" s="3">
        <f t="shared" si="126"/>
        <v>0.29166666666666663</v>
      </c>
      <c r="M900" s="3">
        <v>0.29236111111111113</v>
      </c>
      <c r="N900" t="str">
        <f t="shared" si="127"/>
        <v>No</v>
      </c>
      <c r="O900">
        <f t="shared" si="128"/>
        <v>566</v>
      </c>
      <c r="P900">
        <f t="shared" si="129"/>
        <v>2020</v>
      </c>
      <c r="Q900">
        <f t="shared" si="130"/>
        <v>28.02</v>
      </c>
      <c r="R900" t="str">
        <f t="shared" si="133"/>
        <v>Aer Lingus</v>
      </c>
      <c r="S900">
        <f t="shared" si="131"/>
        <v>98</v>
      </c>
      <c r="T900" t="str">
        <f t="shared" si="132"/>
        <v>Malaga</v>
      </c>
      <c r="U900" t="str">
        <f t="shared" si="134"/>
        <v>Malaga</v>
      </c>
    </row>
    <row r="901" spans="1:21" x14ac:dyDescent="0.35">
      <c r="A901" t="s">
        <v>12</v>
      </c>
      <c r="B901" t="s">
        <v>153</v>
      </c>
      <c r="C901" t="s">
        <v>14</v>
      </c>
      <c r="D901" t="s">
        <v>465</v>
      </c>
      <c r="E901" s="1">
        <v>43614.291666666664</v>
      </c>
      <c r="F901" t="s">
        <v>16</v>
      </c>
      <c r="G901" t="s">
        <v>608</v>
      </c>
      <c r="H901">
        <v>21</v>
      </c>
      <c r="I901" t="s">
        <v>46</v>
      </c>
      <c r="J901" s="2">
        <v>43614</v>
      </c>
      <c r="K901" s="3">
        <v>0.29166666666666669</v>
      </c>
      <c r="L901" s="3">
        <f t="shared" si="126"/>
        <v>0.29166666666666663</v>
      </c>
      <c r="M901" s="3">
        <v>0.30624999999999997</v>
      </c>
      <c r="N901" t="str">
        <f t="shared" si="127"/>
        <v>Yes</v>
      </c>
      <c r="O901">
        <f t="shared" si="128"/>
        <v>566</v>
      </c>
      <c r="P901">
        <f t="shared" si="129"/>
        <v>2020</v>
      </c>
      <c r="Q901">
        <f t="shared" si="130"/>
        <v>28.02</v>
      </c>
      <c r="R901" t="str">
        <f t="shared" si="133"/>
        <v>Aer Lingus</v>
      </c>
      <c r="S901">
        <f t="shared" si="131"/>
        <v>31</v>
      </c>
      <c r="T901" t="str">
        <f t="shared" si="132"/>
        <v>Milan</v>
      </c>
      <c r="U901" t="str">
        <f t="shared" si="134"/>
        <v>Other</v>
      </c>
    </row>
    <row r="902" spans="1:21" x14ac:dyDescent="0.35">
      <c r="A902" t="s">
        <v>12</v>
      </c>
      <c r="B902" t="s">
        <v>129</v>
      </c>
      <c r="C902" t="s">
        <v>14</v>
      </c>
      <c r="D902" t="s">
        <v>469</v>
      </c>
      <c r="E902" s="1">
        <v>43614.298611111109</v>
      </c>
      <c r="F902" t="s">
        <v>16</v>
      </c>
      <c r="G902" t="s">
        <v>608</v>
      </c>
      <c r="H902">
        <v>20</v>
      </c>
      <c r="I902" t="s">
        <v>46</v>
      </c>
      <c r="J902" s="2">
        <v>43614</v>
      </c>
      <c r="K902" s="3">
        <v>0.2986111111111111</v>
      </c>
      <c r="L902" s="3">
        <f t="shared" si="126"/>
        <v>0.2986111111111111</v>
      </c>
      <c r="M902" s="3">
        <v>0.3125</v>
      </c>
      <c r="N902" t="str">
        <f t="shared" si="127"/>
        <v>No</v>
      </c>
      <c r="O902">
        <f t="shared" si="128"/>
        <v>566</v>
      </c>
      <c r="P902">
        <f t="shared" si="129"/>
        <v>2020</v>
      </c>
      <c r="Q902">
        <f t="shared" si="130"/>
        <v>28.02</v>
      </c>
      <c r="R902" t="str">
        <f t="shared" si="133"/>
        <v>Aer Lingus</v>
      </c>
      <c r="S902">
        <f t="shared" si="131"/>
        <v>96</v>
      </c>
      <c r="T902" t="str">
        <f t="shared" si="132"/>
        <v>Munich</v>
      </c>
      <c r="U902" t="str">
        <f t="shared" si="134"/>
        <v>Munich</v>
      </c>
    </row>
    <row r="903" spans="1:21" x14ac:dyDescent="0.35">
      <c r="A903" t="s">
        <v>12</v>
      </c>
      <c r="B903" t="s">
        <v>126</v>
      </c>
      <c r="C903" t="s">
        <v>14</v>
      </c>
      <c r="D903" t="s">
        <v>472</v>
      </c>
      <c r="E903" s="1">
        <v>43614.298611111109</v>
      </c>
      <c r="F903" t="s">
        <v>16</v>
      </c>
      <c r="G903" t="s">
        <v>608</v>
      </c>
      <c r="H903">
        <v>8</v>
      </c>
      <c r="I903" t="s">
        <v>26</v>
      </c>
      <c r="J903" s="2">
        <v>43614</v>
      </c>
      <c r="K903" s="3">
        <v>0.2986111111111111</v>
      </c>
      <c r="L903" s="3">
        <f t="shared" si="126"/>
        <v>0.2986111111111111</v>
      </c>
      <c r="M903" s="3">
        <v>0.30416666666666664</v>
      </c>
      <c r="N903" t="str">
        <f t="shared" si="127"/>
        <v>No</v>
      </c>
      <c r="O903">
        <f t="shared" si="128"/>
        <v>566</v>
      </c>
      <c r="P903">
        <f t="shared" si="129"/>
        <v>2020</v>
      </c>
      <c r="Q903">
        <f t="shared" si="130"/>
        <v>28.02</v>
      </c>
      <c r="R903" t="str">
        <f t="shared" si="133"/>
        <v>Aer Lingus</v>
      </c>
      <c r="S903">
        <f t="shared" si="131"/>
        <v>51</v>
      </c>
      <c r="T903" t="str">
        <f t="shared" si="132"/>
        <v>Zurich</v>
      </c>
      <c r="U903" t="str">
        <f t="shared" si="134"/>
        <v>Other</v>
      </c>
    </row>
    <row r="904" spans="1:21" x14ac:dyDescent="0.35">
      <c r="A904" t="s">
        <v>12</v>
      </c>
      <c r="B904" t="s">
        <v>207</v>
      </c>
      <c r="C904" t="s">
        <v>14</v>
      </c>
      <c r="D904" t="s">
        <v>468</v>
      </c>
      <c r="E904" s="1">
        <v>43614.298611111109</v>
      </c>
      <c r="F904" t="s">
        <v>16</v>
      </c>
      <c r="G904" t="s">
        <v>608</v>
      </c>
      <c r="H904">
        <v>7</v>
      </c>
      <c r="I904" t="s">
        <v>26</v>
      </c>
      <c r="J904" s="2">
        <v>43614</v>
      </c>
      <c r="K904" s="3">
        <v>0.2986111111111111</v>
      </c>
      <c r="L904" s="3">
        <f t="shared" si="126"/>
        <v>0.2986111111111111</v>
      </c>
      <c r="M904" s="3">
        <v>0.3034722222222222</v>
      </c>
      <c r="N904" t="str">
        <f t="shared" si="127"/>
        <v>No</v>
      </c>
      <c r="O904">
        <f t="shared" si="128"/>
        <v>566</v>
      </c>
      <c r="P904">
        <f t="shared" si="129"/>
        <v>2020</v>
      </c>
      <c r="Q904">
        <f t="shared" si="130"/>
        <v>28.02</v>
      </c>
      <c r="R904" t="str">
        <f t="shared" si="133"/>
        <v>Aer Lingus</v>
      </c>
      <c r="S904">
        <f t="shared" si="131"/>
        <v>30</v>
      </c>
      <c r="T904" t="str">
        <f t="shared" si="132"/>
        <v>Naples</v>
      </c>
      <c r="U904" t="str">
        <f t="shared" si="134"/>
        <v>Other</v>
      </c>
    </row>
    <row r="905" spans="1:21" x14ac:dyDescent="0.35">
      <c r="A905" t="s">
        <v>22</v>
      </c>
      <c r="B905" t="s">
        <v>13</v>
      </c>
      <c r="C905" t="s">
        <v>28</v>
      </c>
      <c r="D905" t="s">
        <v>414</v>
      </c>
      <c r="E905" s="1">
        <v>43614.302083333336</v>
      </c>
      <c r="F905" t="s">
        <v>16</v>
      </c>
      <c r="G905" t="s">
        <v>608</v>
      </c>
      <c r="H905">
        <v>3</v>
      </c>
      <c r="I905" t="s">
        <v>26</v>
      </c>
      <c r="J905" s="2">
        <v>43614</v>
      </c>
      <c r="K905" s="3">
        <v>0.30208333333333331</v>
      </c>
      <c r="L905" s="3">
        <f t="shared" si="126"/>
        <v>0.30555555555555552</v>
      </c>
      <c r="M905" s="3">
        <v>0.30416666666666664</v>
      </c>
      <c r="N905" t="str">
        <f t="shared" si="127"/>
        <v>No</v>
      </c>
      <c r="O905">
        <f t="shared" si="128"/>
        <v>520</v>
      </c>
      <c r="P905">
        <f t="shared" si="129"/>
        <v>1663</v>
      </c>
      <c r="Q905">
        <f t="shared" si="130"/>
        <v>31.27</v>
      </c>
      <c r="R905" t="str">
        <f t="shared" si="133"/>
        <v>Ryanair</v>
      </c>
      <c r="S905">
        <f t="shared" si="131"/>
        <v>107</v>
      </c>
      <c r="T905" t="str">
        <f t="shared" si="132"/>
        <v>Glasgow</v>
      </c>
      <c r="U905" t="str">
        <f t="shared" si="134"/>
        <v>Glasgow</v>
      </c>
    </row>
    <row r="906" spans="1:21" x14ac:dyDescent="0.35">
      <c r="A906" t="s">
        <v>22</v>
      </c>
      <c r="B906" t="s">
        <v>129</v>
      </c>
      <c r="C906" t="s">
        <v>130</v>
      </c>
      <c r="D906" t="s">
        <v>477</v>
      </c>
      <c r="E906" s="1">
        <v>43614.232638888891</v>
      </c>
      <c r="F906" t="s">
        <v>16</v>
      </c>
      <c r="G906" t="s">
        <v>608</v>
      </c>
      <c r="H906">
        <v>1</v>
      </c>
      <c r="I906" t="s">
        <v>26</v>
      </c>
      <c r="J906" s="2">
        <v>43614</v>
      </c>
      <c r="K906" s="3">
        <v>0.23263888888888887</v>
      </c>
      <c r="L906" s="3">
        <f t="shared" si="126"/>
        <v>0.2361111111111111</v>
      </c>
      <c r="M906" s="3">
        <v>0.23333333333333331</v>
      </c>
      <c r="N906" t="str">
        <f t="shared" si="127"/>
        <v>No</v>
      </c>
      <c r="O906">
        <f t="shared" si="128"/>
        <v>17</v>
      </c>
      <c r="P906">
        <f t="shared" si="129"/>
        <v>80</v>
      </c>
      <c r="Q906">
        <f t="shared" si="130"/>
        <v>21.25</v>
      </c>
      <c r="R906" t="str">
        <f t="shared" si="133"/>
        <v>Other</v>
      </c>
      <c r="S906">
        <f t="shared" si="131"/>
        <v>96</v>
      </c>
      <c r="T906" t="str">
        <f t="shared" si="132"/>
        <v>Munich</v>
      </c>
      <c r="U906" t="str">
        <f t="shared" si="134"/>
        <v>Munich</v>
      </c>
    </row>
    <row r="907" spans="1:21" x14ac:dyDescent="0.35">
      <c r="A907" t="s">
        <v>22</v>
      </c>
      <c r="B907" t="s">
        <v>636</v>
      </c>
      <c r="C907" t="s">
        <v>28</v>
      </c>
      <c r="D907" t="s">
        <v>637</v>
      </c>
      <c r="E907" s="1">
        <v>43614.246527777781</v>
      </c>
      <c r="F907" t="s">
        <v>16</v>
      </c>
      <c r="G907" t="s">
        <v>608</v>
      </c>
      <c r="H907">
        <v>18</v>
      </c>
      <c r="I907" t="s">
        <v>18</v>
      </c>
      <c r="J907" s="2">
        <v>43614</v>
      </c>
      <c r="K907" s="3">
        <v>0.24652777777777779</v>
      </c>
      <c r="L907" s="3">
        <f t="shared" si="126"/>
        <v>0.25</v>
      </c>
      <c r="M907" s="3">
        <v>0.2590277777777778</v>
      </c>
      <c r="N907" t="str">
        <f t="shared" si="127"/>
        <v>No</v>
      </c>
      <c r="O907">
        <f t="shared" si="128"/>
        <v>520</v>
      </c>
      <c r="P907">
        <f t="shared" si="129"/>
        <v>1663</v>
      </c>
      <c r="Q907">
        <f t="shared" si="130"/>
        <v>31.27</v>
      </c>
      <c r="R907" t="str">
        <f t="shared" si="133"/>
        <v>Ryanair</v>
      </c>
      <c r="S907">
        <f t="shared" si="131"/>
        <v>5</v>
      </c>
      <c r="T907" t="str">
        <f t="shared" si="132"/>
        <v>Dalaman</v>
      </c>
      <c r="U907" t="str">
        <f t="shared" si="134"/>
        <v>Other</v>
      </c>
    </row>
    <row r="908" spans="1:21" x14ac:dyDescent="0.35">
      <c r="A908" t="s">
        <v>22</v>
      </c>
      <c r="B908" t="s">
        <v>601</v>
      </c>
      <c r="C908" t="s">
        <v>112</v>
      </c>
      <c r="D908" t="s">
        <v>638</v>
      </c>
      <c r="E908" s="1">
        <v>43614.246527777781</v>
      </c>
      <c r="F908" t="s">
        <v>16</v>
      </c>
      <c r="G908" t="s">
        <v>608</v>
      </c>
      <c r="H908">
        <v>2</v>
      </c>
      <c r="I908" t="s">
        <v>26</v>
      </c>
      <c r="J908" s="2">
        <v>43614</v>
      </c>
      <c r="K908" s="3">
        <v>0.24652777777777779</v>
      </c>
      <c r="L908" s="3">
        <f t="shared" si="126"/>
        <v>0.25</v>
      </c>
      <c r="M908" s="3">
        <v>0.24791666666666667</v>
      </c>
      <c r="N908" t="str">
        <f t="shared" si="127"/>
        <v>No</v>
      </c>
      <c r="O908">
        <f t="shared" si="128"/>
        <v>29</v>
      </c>
      <c r="P908">
        <f t="shared" si="129"/>
        <v>48</v>
      </c>
      <c r="Q908">
        <f t="shared" si="130"/>
        <v>60.42</v>
      </c>
      <c r="R908" t="str">
        <f t="shared" si="133"/>
        <v>Other</v>
      </c>
      <c r="S908">
        <f t="shared" si="131"/>
        <v>9</v>
      </c>
      <c r="T908" t="str">
        <f t="shared" si="132"/>
        <v>Ibiza</v>
      </c>
      <c r="U908" t="str">
        <f t="shared" si="134"/>
        <v>Other</v>
      </c>
    </row>
    <row r="909" spans="1:21" x14ac:dyDescent="0.35">
      <c r="A909" t="s">
        <v>22</v>
      </c>
      <c r="B909" t="s">
        <v>50</v>
      </c>
      <c r="C909" t="s">
        <v>96</v>
      </c>
      <c r="D909" t="s">
        <v>478</v>
      </c>
      <c r="E909" s="1">
        <v>43614.246527777781</v>
      </c>
      <c r="F909" t="s">
        <v>16</v>
      </c>
      <c r="G909" t="s">
        <v>608</v>
      </c>
      <c r="H909">
        <v>8</v>
      </c>
      <c r="I909" t="s">
        <v>26</v>
      </c>
      <c r="J909" s="2">
        <v>43614</v>
      </c>
      <c r="K909" s="3">
        <v>0.24652777777777779</v>
      </c>
      <c r="L909" s="3">
        <f t="shared" si="126"/>
        <v>0.25</v>
      </c>
      <c r="M909" s="3">
        <v>0.25208333333333333</v>
      </c>
      <c r="N909" t="str">
        <f t="shared" si="127"/>
        <v>No</v>
      </c>
      <c r="O909">
        <f t="shared" si="128"/>
        <v>50</v>
      </c>
      <c r="P909">
        <f t="shared" si="129"/>
        <v>97</v>
      </c>
      <c r="Q909">
        <f t="shared" si="130"/>
        <v>51.55</v>
      </c>
      <c r="R909" t="str">
        <f t="shared" si="133"/>
        <v>Other</v>
      </c>
      <c r="S909">
        <f t="shared" si="131"/>
        <v>222</v>
      </c>
      <c r="T909" t="str">
        <f t="shared" si="132"/>
        <v>Amsterdam</v>
      </c>
      <c r="U909" t="str">
        <f t="shared" si="134"/>
        <v>Amsterdam</v>
      </c>
    </row>
    <row r="910" spans="1:21" x14ac:dyDescent="0.35">
      <c r="A910" t="s">
        <v>22</v>
      </c>
      <c r="B910" t="s">
        <v>54</v>
      </c>
      <c r="C910" t="s">
        <v>130</v>
      </c>
      <c r="D910" t="s">
        <v>483</v>
      </c>
      <c r="E910" s="1">
        <v>43614.246527777781</v>
      </c>
      <c r="F910" t="s">
        <v>16</v>
      </c>
      <c r="G910" t="s">
        <v>608</v>
      </c>
      <c r="H910">
        <v>10</v>
      </c>
      <c r="I910" t="s">
        <v>18</v>
      </c>
      <c r="J910" s="2">
        <v>43614</v>
      </c>
      <c r="K910" s="3">
        <v>0.24652777777777779</v>
      </c>
      <c r="L910" s="3">
        <f t="shared" si="126"/>
        <v>0.25</v>
      </c>
      <c r="M910" s="3">
        <v>0.25347222222222221</v>
      </c>
      <c r="N910" t="str">
        <f t="shared" si="127"/>
        <v>No</v>
      </c>
      <c r="O910">
        <f t="shared" si="128"/>
        <v>17</v>
      </c>
      <c r="P910">
        <f t="shared" si="129"/>
        <v>80</v>
      </c>
      <c r="Q910">
        <f t="shared" si="130"/>
        <v>21.25</v>
      </c>
      <c r="R910" t="str">
        <f t="shared" si="133"/>
        <v>Other</v>
      </c>
      <c r="S910">
        <f t="shared" si="131"/>
        <v>101</v>
      </c>
      <c r="T910" t="str">
        <f t="shared" si="132"/>
        <v>Frankfurt</v>
      </c>
      <c r="U910" t="str">
        <f t="shared" si="134"/>
        <v>Frankfurt</v>
      </c>
    </row>
    <row r="911" spans="1:21" x14ac:dyDescent="0.35">
      <c r="A911" t="s">
        <v>22</v>
      </c>
      <c r="B911" t="s">
        <v>36</v>
      </c>
      <c r="C911" t="s">
        <v>177</v>
      </c>
      <c r="D911" t="s">
        <v>489</v>
      </c>
      <c r="E911" s="1">
        <v>43614.25</v>
      </c>
      <c r="F911" t="s">
        <v>16</v>
      </c>
      <c r="G911" t="s">
        <v>608</v>
      </c>
      <c r="H911">
        <v>0</v>
      </c>
      <c r="I911" t="s">
        <v>26</v>
      </c>
      <c r="J911" s="2">
        <v>43614</v>
      </c>
      <c r="K911" s="3">
        <v>0.25</v>
      </c>
      <c r="L911" s="3">
        <f t="shared" si="126"/>
        <v>0.25</v>
      </c>
      <c r="M911" s="3">
        <v>0.25</v>
      </c>
      <c r="N911" t="str">
        <f t="shared" si="127"/>
        <v>No</v>
      </c>
      <c r="O911">
        <f t="shared" si="128"/>
        <v>12</v>
      </c>
      <c r="P911">
        <f t="shared" si="129"/>
        <v>59</v>
      </c>
      <c r="Q911">
        <f t="shared" si="130"/>
        <v>20.34</v>
      </c>
      <c r="R911" t="str">
        <f t="shared" si="133"/>
        <v>Other</v>
      </c>
      <c r="S911">
        <f t="shared" si="131"/>
        <v>121</v>
      </c>
      <c r="T911" t="str">
        <f t="shared" si="132"/>
        <v>Paris-CDG</v>
      </c>
      <c r="U911" t="str">
        <f t="shared" si="134"/>
        <v>Paris-CDG</v>
      </c>
    </row>
    <row r="912" spans="1:21" x14ac:dyDescent="0.35">
      <c r="A912" t="s">
        <v>12</v>
      </c>
      <c r="B912" t="s">
        <v>485</v>
      </c>
      <c r="C912" t="s">
        <v>14</v>
      </c>
      <c r="D912" t="s">
        <v>486</v>
      </c>
      <c r="E912" s="1">
        <v>43614.25</v>
      </c>
      <c r="F912" t="s">
        <v>16</v>
      </c>
      <c r="G912" t="s">
        <v>608</v>
      </c>
      <c r="H912">
        <v>17</v>
      </c>
      <c r="I912" t="s">
        <v>18</v>
      </c>
      <c r="J912" s="2">
        <v>43614</v>
      </c>
      <c r="K912" s="3">
        <v>0.25</v>
      </c>
      <c r="L912" s="3">
        <f t="shared" si="126"/>
        <v>0.25</v>
      </c>
      <c r="M912" s="3">
        <v>0.26180555555555557</v>
      </c>
      <c r="N912" t="str">
        <f t="shared" si="127"/>
        <v>No</v>
      </c>
      <c r="O912">
        <f t="shared" si="128"/>
        <v>566</v>
      </c>
      <c r="P912">
        <f t="shared" si="129"/>
        <v>2020</v>
      </c>
      <c r="Q912">
        <f t="shared" si="130"/>
        <v>28.02</v>
      </c>
      <c r="R912" t="str">
        <f t="shared" si="133"/>
        <v>Aer Lingus</v>
      </c>
      <c r="S912">
        <f t="shared" si="131"/>
        <v>6</v>
      </c>
      <c r="T912" t="str">
        <f t="shared" si="132"/>
        <v>Perpignan</v>
      </c>
      <c r="U912" t="str">
        <f t="shared" si="134"/>
        <v>Other</v>
      </c>
    </row>
    <row r="913" spans="1:21" x14ac:dyDescent="0.35">
      <c r="A913" t="s">
        <v>22</v>
      </c>
      <c r="B913" t="s">
        <v>129</v>
      </c>
      <c r="C913" t="s">
        <v>28</v>
      </c>
      <c r="D913" t="s">
        <v>490</v>
      </c>
      <c r="E913" s="1">
        <v>43614.256944444445</v>
      </c>
      <c r="F913" t="s">
        <v>16</v>
      </c>
      <c r="G913" t="s">
        <v>608</v>
      </c>
      <c r="H913">
        <v>15</v>
      </c>
      <c r="I913" t="s">
        <v>18</v>
      </c>
      <c r="J913" s="2">
        <v>43614</v>
      </c>
      <c r="K913" s="3">
        <v>0.25694444444444448</v>
      </c>
      <c r="L913" s="3">
        <f t="shared" si="126"/>
        <v>0.25694444444444442</v>
      </c>
      <c r="M913" s="3">
        <v>0.2673611111111111</v>
      </c>
      <c r="N913" t="str">
        <f t="shared" si="127"/>
        <v>No</v>
      </c>
      <c r="O913">
        <f t="shared" si="128"/>
        <v>520</v>
      </c>
      <c r="P913">
        <f t="shared" si="129"/>
        <v>1663</v>
      </c>
      <c r="Q913">
        <f t="shared" si="130"/>
        <v>31.27</v>
      </c>
      <c r="R913" t="str">
        <f t="shared" si="133"/>
        <v>Ryanair</v>
      </c>
      <c r="S913">
        <f t="shared" si="131"/>
        <v>96</v>
      </c>
      <c r="T913" t="str">
        <f t="shared" si="132"/>
        <v>Munich</v>
      </c>
      <c r="U913" t="str">
        <f t="shared" si="134"/>
        <v>Munich</v>
      </c>
    </row>
    <row r="914" spans="1:21" x14ac:dyDescent="0.35">
      <c r="A914" t="s">
        <v>22</v>
      </c>
      <c r="B914" t="s">
        <v>32</v>
      </c>
      <c r="C914" t="s">
        <v>28</v>
      </c>
      <c r="D914" t="s">
        <v>493</v>
      </c>
      <c r="E914" s="1">
        <v>43614.260416666664</v>
      </c>
      <c r="F914" t="s">
        <v>16</v>
      </c>
      <c r="G914" t="s">
        <v>608</v>
      </c>
      <c r="H914">
        <v>2</v>
      </c>
      <c r="I914" t="s">
        <v>26</v>
      </c>
      <c r="J914" s="2">
        <v>43614</v>
      </c>
      <c r="K914" s="3">
        <v>0.26041666666666669</v>
      </c>
      <c r="L914" s="3">
        <f t="shared" si="126"/>
        <v>0.2638888888888889</v>
      </c>
      <c r="M914" s="3">
        <v>0.26180555555555557</v>
      </c>
      <c r="N914" t="str">
        <f t="shared" si="127"/>
        <v>No</v>
      </c>
      <c r="O914">
        <f t="shared" si="128"/>
        <v>520</v>
      </c>
      <c r="P914">
        <f t="shared" si="129"/>
        <v>1663</v>
      </c>
      <c r="Q914">
        <f t="shared" si="130"/>
        <v>31.27</v>
      </c>
      <c r="R914" t="str">
        <f t="shared" si="133"/>
        <v>Ryanair</v>
      </c>
      <c r="S914">
        <f t="shared" si="131"/>
        <v>78</v>
      </c>
      <c r="T914" t="str">
        <f t="shared" si="132"/>
        <v>Barcelona</v>
      </c>
      <c r="U914" t="str">
        <f t="shared" si="134"/>
        <v>Barcelona</v>
      </c>
    </row>
    <row r="915" spans="1:21" x14ac:dyDescent="0.35">
      <c r="A915" t="s">
        <v>12</v>
      </c>
      <c r="B915" t="s">
        <v>50</v>
      </c>
      <c r="C915" t="s">
        <v>14</v>
      </c>
      <c r="D915" t="s">
        <v>492</v>
      </c>
      <c r="E915" s="1">
        <v>43614.260416666664</v>
      </c>
      <c r="F915" t="s">
        <v>16</v>
      </c>
      <c r="G915" t="s">
        <v>608</v>
      </c>
      <c r="H915">
        <v>16</v>
      </c>
      <c r="I915" t="s">
        <v>18</v>
      </c>
      <c r="J915" s="2">
        <v>43614</v>
      </c>
      <c r="K915" s="3">
        <v>0.26041666666666669</v>
      </c>
      <c r="L915" s="3">
        <f t="shared" si="126"/>
        <v>0.2638888888888889</v>
      </c>
      <c r="M915" s="3">
        <v>0.27152777777777776</v>
      </c>
      <c r="N915" t="str">
        <f t="shared" si="127"/>
        <v>No</v>
      </c>
      <c r="O915">
        <f t="shared" si="128"/>
        <v>566</v>
      </c>
      <c r="P915">
        <f t="shared" si="129"/>
        <v>2020</v>
      </c>
      <c r="Q915">
        <f t="shared" si="130"/>
        <v>28.02</v>
      </c>
      <c r="R915" t="str">
        <f t="shared" si="133"/>
        <v>Aer Lingus</v>
      </c>
      <c r="S915">
        <f t="shared" si="131"/>
        <v>222</v>
      </c>
      <c r="T915" t="str">
        <f t="shared" si="132"/>
        <v>Amsterdam</v>
      </c>
      <c r="U915" t="str">
        <f t="shared" si="134"/>
        <v>Amsterdam</v>
      </c>
    </row>
    <row r="916" spans="1:21" x14ac:dyDescent="0.35">
      <c r="A916" t="s">
        <v>22</v>
      </c>
      <c r="B916" t="s">
        <v>65</v>
      </c>
      <c r="C916" t="s">
        <v>28</v>
      </c>
      <c r="D916" t="s">
        <v>450</v>
      </c>
      <c r="E916" s="1">
        <v>43614.260416666664</v>
      </c>
      <c r="F916" t="s">
        <v>16</v>
      </c>
      <c r="G916" t="s">
        <v>608</v>
      </c>
      <c r="H916">
        <v>5</v>
      </c>
      <c r="I916" t="s">
        <v>26</v>
      </c>
      <c r="J916" s="2">
        <v>43614</v>
      </c>
      <c r="K916" s="3">
        <v>0.26041666666666669</v>
      </c>
      <c r="L916" s="3">
        <f t="shared" si="126"/>
        <v>0.2638888888888889</v>
      </c>
      <c r="M916" s="3">
        <v>0.2638888888888889</v>
      </c>
      <c r="N916" t="str">
        <f t="shared" si="127"/>
        <v>No</v>
      </c>
      <c r="O916">
        <f t="shared" si="128"/>
        <v>520</v>
      </c>
      <c r="P916">
        <f t="shared" si="129"/>
        <v>1663</v>
      </c>
      <c r="Q916">
        <f t="shared" si="130"/>
        <v>31.27</v>
      </c>
      <c r="R916" t="str">
        <f t="shared" si="133"/>
        <v>Ryanair</v>
      </c>
      <c r="S916">
        <f t="shared" si="131"/>
        <v>22</v>
      </c>
      <c r="T916" t="str">
        <f t="shared" si="132"/>
        <v>Paris-BVA</v>
      </c>
      <c r="U916" t="str">
        <f t="shared" si="134"/>
        <v>Other</v>
      </c>
    </row>
    <row r="917" spans="1:21" x14ac:dyDescent="0.35">
      <c r="A917" t="s">
        <v>12</v>
      </c>
      <c r="B917" t="s">
        <v>142</v>
      </c>
      <c r="C917" t="s">
        <v>14</v>
      </c>
      <c r="D917" t="s">
        <v>494</v>
      </c>
      <c r="E917" s="1">
        <v>43614.260416666664</v>
      </c>
      <c r="F917" t="s">
        <v>16</v>
      </c>
      <c r="G917" t="s">
        <v>608</v>
      </c>
      <c r="H917">
        <v>3</v>
      </c>
      <c r="I917" t="s">
        <v>26</v>
      </c>
      <c r="J917" s="2">
        <v>43614</v>
      </c>
      <c r="K917" s="3">
        <v>0.26041666666666669</v>
      </c>
      <c r="L917" s="3">
        <f t="shared" si="126"/>
        <v>0.2638888888888889</v>
      </c>
      <c r="M917" s="3">
        <v>0.26250000000000001</v>
      </c>
      <c r="N917" t="str">
        <f t="shared" si="127"/>
        <v>No</v>
      </c>
      <c r="O917">
        <f t="shared" si="128"/>
        <v>566</v>
      </c>
      <c r="P917">
        <f t="shared" si="129"/>
        <v>2020</v>
      </c>
      <c r="Q917">
        <f t="shared" si="130"/>
        <v>28.02</v>
      </c>
      <c r="R917" t="str">
        <f t="shared" si="133"/>
        <v>Aer Lingus</v>
      </c>
      <c r="S917">
        <f t="shared" si="131"/>
        <v>67</v>
      </c>
      <c r="T917" t="str">
        <f t="shared" si="132"/>
        <v>Madrid</v>
      </c>
      <c r="U917" t="str">
        <f t="shared" si="134"/>
        <v>Other</v>
      </c>
    </row>
    <row r="918" spans="1:21" x14ac:dyDescent="0.35">
      <c r="A918" t="s">
        <v>12</v>
      </c>
      <c r="B918" t="s">
        <v>162</v>
      </c>
      <c r="C918" t="s">
        <v>14</v>
      </c>
      <c r="D918" t="s">
        <v>495</v>
      </c>
      <c r="E918" s="1">
        <v>43614.263888888891</v>
      </c>
      <c r="F918" t="s">
        <v>16</v>
      </c>
      <c r="G918" t="s">
        <v>608</v>
      </c>
      <c r="H918">
        <v>8</v>
      </c>
      <c r="I918" t="s">
        <v>26</v>
      </c>
      <c r="J918" s="2">
        <v>43614</v>
      </c>
      <c r="K918" s="3">
        <v>0.2638888888888889</v>
      </c>
      <c r="L918" s="3">
        <f t="shared" si="126"/>
        <v>0.2638888888888889</v>
      </c>
      <c r="M918" s="3">
        <v>0.26944444444444443</v>
      </c>
      <c r="N918" t="str">
        <f t="shared" si="127"/>
        <v>No</v>
      </c>
      <c r="O918">
        <f t="shared" si="128"/>
        <v>566</v>
      </c>
      <c r="P918">
        <f t="shared" si="129"/>
        <v>2020</v>
      </c>
      <c r="Q918">
        <f t="shared" si="130"/>
        <v>28.02</v>
      </c>
      <c r="R918" t="str">
        <f t="shared" si="133"/>
        <v>Aer Lingus</v>
      </c>
      <c r="S918">
        <f t="shared" si="131"/>
        <v>64</v>
      </c>
      <c r="T918" t="str">
        <f t="shared" si="132"/>
        <v>Rome</v>
      </c>
      <c r="U918" t="str">
        <f t="shared" si="134"/>
        <v>Other</v>
      </c>
    </row>
    <row r="919" spans="1:21" x14ac:dyDescent="0.35">
      <c r="A919" t="s">
        <v>22</v>
      </c>
      <c r="B919" t="s">
        <v>496</v>
      </c>
      <c r="C919" t="s">
        <v>265</v>
      </c>
      <c r="D919" t="s">
        <v>497</v>
      </c>
      <c r="E919" s="1">
        <v>43614.0625</v>
      </c>
      <c r="F919" t="s">
        <v>16</v>
      </c>
      <c r="G919" t="s">
        <v>608</v>
      </c>
      <c r="H919">
        <v>0</v>
      </c>
      <c r="I919" t="s">
        <v>26</v>
      </c>
      <c r="J919" s="2">
        <v>43614</v>
      </c>
      <c r="K919" s="3">
        <v>6.25E-2</v>
      </c>
      <c r="L919" s="3">
        <f t="shared" si="126"/>
        <v>6.25E-2</v>
      </c>
      <c r="M919" s="3">
        <v>6.25E-2</v>
      </c>
      <c r="N919" t="str">
        <f t="shared" si="127"/>
        <v>No</v>
      </c>
      <c r="O919">
        <f t="shared" si="128"/>
        <v>3</v>
      </c>
      <c r="P919">
        <f t="shared" si="129"/>
        <v>21</v>
      </c>
      <c r="Q919">
        <f t="shared" si="130"/>
        <v>14.29</v>
      </c>
      <c r="R919" t="str">
        <f t="shared" si="133"/>
        <v>Other</v>
      </c>
      <c r="S919">
        <f t="shared" si="131"/>
        <v>4</v>
      </c>
      <c r="T919" t="str">
        <f t="shared" si="132"/>
        <v>Bacau</v>
      </c>
      <c r="U919" t="str">
        <f t="shared" si="134"/>
        <v>Other</v>
      </c>
    </row>
    <row r="920" spans="1:21" x14ac:dyDescent="0.35">
      <c r="A920" t="s">
        <v>12</v>
      </c>
      <c r="B920" t="s">
        <v>108</v>
      </c>
      <c r="C920" t="s">
        <v>109</v>
      </c>
      <c r="D920" t="s">
        <v>110</v>
      </c>
      <c r="E920" s="1">
        <v>43613.934027777781</v>
      </c>
      <c r="F920" t="s">
        <v>16</v>
      </c>
      <c r="G920" t="s">
        <v>639</v>
      </c>
      <c r="H920">
        <v>3</v>
      </c>
      <c r="I920" t="s">
        <v>26</v>
      </c>
      <c r="J920" s="2">
        <v>43613</v>
      </c>
      <c r="K920" s="3">
        <v>0.93402777777777779</v>
      </c>
      <c r="L920" s="3">
        <f t="shared" si="126"/>
        <v>0.9375</v>
      </c>
      <c r="M920" s="3">
        <v>0.93611111111111101</v>
      </c>
      <c r="N920" t="str">
        <f t="shared" si="127"/>
        <v>No</v>
      </c>
      <c r="O920">
        <f t="shared" si="128"/>
        <v>5</v>
      </c>
      <c r="P920">
        <f t="shared" si="129"/>
        <v>16</v>
      </c>
      <c r="Q920">
        <f t="shared" si="130"/>
        <v>31.25</v>
      </c>
      <c r="R920" t="str">
        <f t="shared" si="133"/>
        <v>Other</v>
      </c>
      <c r="S920">
        <f t="shared" si="131"/>
        <v>16</v>
      </c>
      <c r="T920" t="str">
        <f t="shared" si="132"/>
        <v>Dubai</v>
      </c>
      <c r="U920" t="str">
        <f t="shared" si="134"/>
        <v>Other</v>
      </c>
    </row>
    <row r="921" spans="1:21" x14ac:dyDescent="0.35">
      <c r="A921" t="s">
        <v>22</v>
      </c>
      <c r="B921" t="s">
        <v>38</v>
      </c>
      <c r="C921" t="s">
        <v>28</v>
      </c>
      <c r="D921" t="s">
        <v>502</v>
      </c>
      <c r="E921" s="1">
        <v>43613.913194444445</v>
      </c>
      <c r="F921" t="s">
        <v>16</v>
      </c>
      <c r="G921" t="s">
        <v>639</v>
      </c>
      <c r="H921">
        <v>32</v>
      </c>
      <c r="I921" t="s">
        <v>21</v>
      </c>
      <c r="J921" s="2">
        <v>43613</v>
      </c>
      <c r="K921" s="3">
        <v>0.91319444444444453</v>
      </c>
      <c r="L921" s="3">
        <f t="shared" si="126"/>
        <v>0.91666666666666663</v>
      </c>
      <c r="M921" s="3">
        <v>0.93541666666666667</v>
      </c>
      <c r="N921" t="str">
        <f t="shared" si="127"/>
        <v>Yes</v>
      </c>
      <c r="O921">
        <f t="shared" si="128"/>
        <v>520</v>
      </c>
      <c r="P921">
        <f t="shared" si="129"/>
        <v>1663</v>
      </c>
      <c r="Q921">
        <f t="shared" si="130"/>
        <v>31.27</v>
      </c>
      <c r="R921" t="str">
        <f t="shared" si="133"/>
        <v>Ryanair</v>
      </c>
      <c r="S921">
        <f t="shared" si="131"/>
        <v>92</v>
      </c>
      <c r="T921" t="str">
        <f t="shared" si="132"/>
        <v>London</v>
      </c>
      <c r="U921" t="str">
        <f t="shared" si="134"/>
        <v>London</v>
      </c>
    </row>
    <row r="922" spans="1:21" x14ac:dyDescent="0.35">
      <c r="A922" t="s">
        <v>22</v>
      </c>
      <c r="B922" t="s">
        <v>237</v>
      </c>
      <c r="C922" t="s">
        <v>99</v>
      </c>
      <c r="D922" t="s">
        <v>611</v>
      </c>
      <c r="E922" s="1">
        <v>43613.913194444445</v>
      </c>
      <c r="F922" t="s">
        <v>16</v>
      </c>
      <c r="G922" t="s">
        <v>639</v>
      </c>
      <c r="H922">
        <v>2</v>
      </c>
      <c r="I922" t="s">
        <v>26</v>
      </c>
      <c r="J922" s="2">
        <v>43613</v>
      </c>
      <c r="K922" s="3">
        <v>0.91319444444444453</v>
      </c>
      <c r="L922" s="3">
        <f t="shared" si="126"/>
        <v>0.91666666666666663</v>
      </c>
      <c r="M922" s="3">
        <v>0.9145833333333333</v>
      </c>
      <c r="N922" t="str">
        <f t="shared" si="127"/>
        <v>No</v>
      </c>
      <c r="O922">
        <f t="shared" si="128"/>
        <v>20</v>
      </c>
      <c r="P922">
        <f t="shared" si="129"/>
        <v>90</v>
      </c>
      <c r="Q922">
        <f t="shared" si="130"/>
        <v>22.22</v>
      </c>
      <c r="R922" t="str">
        <f t="shared" si="133"/>
        <v>Other</v>
      </c>
      <c r="S922">
        <f t="shared" si="131"/>
        <v>31</v>
      </c>
      <c r="T922" t="str">
        <f t="shared" si="132"/>
        <v>Cardiff</v>
      </c>
      <c r="U922" t="str">
        <f t="shared" si="134"/>
        <v>Other</v>
      </c>
    </row>
    <row r="923" spans="1:21" x14ac:dyDescent="0.35">
      <c r="A923" t="s">
        <v>22</v>
      </c>
      <c r="B923" t="s">
        <v>106</v>
      </c>
      <c r="C923" t="s">
        <v>28</v>
      </c>
      <c r="D923" t="s">
        <v>107</v>
      </c>
      <c r="E923" s="1">
        <v>43613.930555555555</v>
      </c>
      <c r="F923" t="s">
        <v>16</v>
      </c>
      <c r="G923" t="s">
        <v>639</v>
      </c>
      <c r="H923">
        <v>10</v>
      </c>
      <c r="I923" t="s">
        <v>18</v>
      </c>
      <c r="J923" s="2">
        <v>43613</v>
      </c>
      <c r="K923" s="3">
        <v>0.93055555555555547</v>
      </c>
      <c r="L923" s="3">
        <f t="shared" si="126"/>
        <v>0.93055555555555547</v>
      </c>
      <c r="M923" s="3">
        <v>0.9375</v>
      </c>
      <c r="N923" t="str">
        <f t="shared" si="127"/>
        <v>No</v>
      </c>
      <c r="O923">
        <f t="shared" si="128"/>
        <v>520</v>
      </c>
      <c r="P923">
        <f t="shared" si="129"/>
        <v>1663</v>
      </c>
      <c r="Q923">
        <f t="shared" si="130"/>
        <v>31.27</v>
      </c>
      <c r="R923" t="str">
        <f t="shared" si="133"/>
        <v>Ryanair</v>
      </c>
      <c r="S923">
        <f t="shared" si="131"/>
        <v>28</v>
      </c>
      <c r="T923" t="str">
        <f t="shared" si="132"/>
        <v>London</v>
      </c>
      <c r="U923" t="str">
        <f t="shared" si="134"/>
        <v>Other</v>
      </c>
    </row>
    <row r="924" spans="1:21" x14ac:dyDescent="0.35">
      <c r="A924" t="s">
        <v>22</v>
      </c>
      <c r="B924" t="s">
        <v>101</v>
      </c>
      <c r="C924" t="s">
        <v>28</v>
      </c>
      <c r="D924" t="s">
        <v>102</v>
      </c>
      <c r="E924" s="1">
        <v>43613.850694444445</v>
      </c>
      <c r="F924" t="s">
        <v>16</v>
      </c>
      <c r="G924" t="s">
        <v>639</v>
      </c>
      <c r="H924">
        <v>2</v>
      </c>
      <c r="I924" t="s">
        <v>26</v>
      </c>
      <c r="J924" s="2">
        <v>43613</v>
      </c>
      <c r="K924" s="3">
        <v>0.85069444444444453</v>
      </c>
      <c r="L924" s="3">
        <f t="shared" si="126"/>
        <v>0.85416666666666663</v>
      </c>
      <c r="M924" s="3">
        <v>0.8520833333333333</v>
      </c>
      <c r="N924" t="str">
        <f t="shared" si="127"/>
        <v>No</v>
      </c>
      <c r="O924">
        <f t="shared" si="128"/>
        <v>520</v>
      </c>
      <c r="P924">
        <f t="shared" si="129"/>
        <v>1663</v>
      </c>
      <c r="Q924">
        <f t="shared" si="130"/>
        <v>31.27</v>
      </c>
      <c r="R924" t="str">
        <f t="shared" si="133"/>
        <v>Ryanair</v>
      </c>
      <c r="S924">
        <f t="shared" si="131"/>
        <v>158</v>
      </c>
      <c r="T924" t="str">
        <f t="shared" si="132"/>
        <v>Edinburgh</v>
      </c>
      <c r="U924" t="str">
        <f t="shared" si="134"/>
        <v>Edinburgh</v>
      </c>
    </row>
    <row r="925" spans="1:21" x14ac:dyDescent="0.35">
      <c r="A925" t="s">
        <v>22</v>
      </c>
      <c r="B925" t="s">
        <v>52</v>
      </c>
      <c r="C925" t="s">
        <v>28</v>
      </c>
      <c r="D925" t="s">
        <v>89</v>
      </c>
      <c r="E925" s="1">
        <v>43613.854166666664</v>
      </c>
      <c r="F925" t="s">
        <v>16</v>
      </c>
      <c r="G925" t="s">
        <v>639</v>
      </c>
      <c r="H925">
        <v>2</v>
      </c>
      <c r="I925" t="s">
        <v>26</v>
      </c>
      <c r="J925" s="2">
        <v>43613</v>
      </c>
      <c r="K925" s="3">
        <v>0.85416666666666663</v>
      </c>
      <c r="L925" s="3">
        <f t="shared" si="126"/>
        <v>0.85416666666666663</v>
      </c>
      <c r="M925" s="3">
        <v>0.85555555555555562</v>
      </c>
      <c r="N925" t="str">
        <f t="shared" si="127"/>
        <v>No</v>
      </c>
      <c r="O925">
        <f t="shared" si="128"/>
        <v>520</v>
      </c>
      <c r="P925">
        <f t="shared" si="129"/>
        <v>1663</v>
      </c>
      <c r="Q925">
        <f t="shared" si="130"/>
        <v>31.27</v>
      </c>
      <c r="R925" t="str">
        <f t="shared" si="133"/>
        <v>Ryanair</v>
      </c>
      <c r="S925">
        <f t="shared" si="131"/>
        <v>138</v>
      </c>
      <c r="T925" t="str">
        <f t="shared" si="132"/>
        <v>Manchester</v>
      </c>
      <c r="U925" t="str">
        <f t="shared" si="134"/>
        <v>Manchester</v>
      </c>
    </row>
    <row r="926" spans="1:21" x14ac:dyDescent="0.35">
      <c r="A926" t="s">
        <v>22</v>
      </c>
      <c r="B926" t="s">
        <v>93</v>
      </c>
      <c r="C926" t="s">
        <v>28</v>
      </c>
      <c r="D926" t="s">
        <v>94</v>
      </c>
      <c r="E926" s="1">
        <v>43613.857638888891</v>
      </c>
      <c r="F926" t="s">
        <v>16</v>
      </c>
      <c r="G926" t="s">
        <v>639</v>
      </c>
      <c r="H926">
        <v>20</v>
      </c>
      <c r="I926" t="s">
        <v>46</v>
      </c>
      <c r="J926" s="2">
        <v>43613</v>
      </c>
      <c r="K926" s="3">
        <v>0.85763888888888884</v>
      </c>
      <c r="L926" s="3">
        <f t="shared" si="126"/>
        <v>0.86111111111111105</v>
      </c>
      <c r="M926" s="3">
        <v>0.87152777777777779</v>
      </c>
      <c r="N926" t="str">
        <f t="shared" si="127"/>
        <v>No</v>
      </c>
      <c r="O926">
        <f t="shared" si="128"/>
        <v>520</v>
      </c>
      <c r="P926">
        <f t="shared" si="129"/>
        <v>1663</v>
      </c>
      <c r="Q926">
        <f t="shared" si="130"/>
        <v>31.27</v>
      </c>
      <c r="R926" t="str">
        <f t="shared" si="133"/>
        <v>Ryanair</v>
      </c>
      <c r="S926">
        <f t="shared" si="131"/>
        <v>125</v>
      </c>
      <c r="T926" t="str">
        <f t="shared" si="132"/>
        <v>Birmingham</v>
      </c>
      <c r="U926" t="str">
        <f t="shared" si="134"/>
        <v>Birmingham</v>
      </c>
    </row>
    <row r="927" spans="1:21" x14ac:dyDescent="0.35">
      <c r="A927" t="s">
        <v>22</v>
      </c>
      <c r="B927" t="s">
        <v>50</v>
      </c>
      <c r="C927" t="s">
        <v>96</v>
      </c>
      <c r="D927" t="s">
        <v>97</v>
      </c>
      <c r="E927" s="1">
        <v>43613.864583333336</v>
      </c>
      <c r="F927" t="s">
        <v>16</v>
      </c>
      <c r="G927" t="s">
        <v>639</v>
      </c>
      <c r="H927">
        <v>85</v>
      </c>
      <c r="I927" t="s">
        <v>21</v>
      </c>
      <c r="J927" s="2">
        <v>43613</v>
      </c>
      <c r="K927" s="3">
        <v>0.86458333333333337</v>
      </c>
      <c r="L927" s="3">
        <f t="shared" si="126"/>
        <v>0.86805555555555547</v>
      </c>
      <c r="M927" s="3">
        <v>0.92361111111111116</v>
      </c>
      <c r="N927" t="str">
        <f t="shared" si="127"/>
        <v>Yes</v>
      </c>
      <c r="O927">
        <f t="shared" si="128"/>
        <v>50</v>
      </c>
      <c r="P927">
        <f t="shared" si="129"/>
        <v>97</v>
      </c>
      <c r="Q927">
        <f t="shared" si="130"/>
        <v>51.55</v>
      </c>
      <c r="R927" t="str">
        <f t="shared" si="133"/>
        <v>Other</v>
      </c>
      <c r="S927">
        <f t="shared" si="131"/>
        <v>222</v>
      </c>
      <c r="T927" t="str">
        <f t="shared" si="132"/>
        <v>Amsterdam</v>
      </c>
      <c r="U927" t="str">
        <f t="shared" si="134"/>
        <v>Amsterdam</v>
      </c>
    </row>
    <row r="928" spans="1:21" x14ac:dyDescent="0.35">
      <c r="A928" t="s">
        <v>12</v>
      </c>
      <c r="B928" t="s">
        <v>42</v>
      </c>
      <c r="C928" t="s">
        <v>14</v>
      </c>
      <c r="D928" t="s">
        <v>105</v>
      </c>
      <c r="E928" s="1">
        <v>43613.881944444445</v>
      </c>
      <c r="F928" t="s">
        <v>16</v>
      </c>
      <c r="G928" t="s">
        <v>639</v>
      </c>
      <c r="H928">
        <v>1</v>
      </c>
      <c r="I928" t="s">
        <v>26</v>
      </c>
      <c r="J928" s="2">
        <v>43613</v>
      </c>
      <c r="K928" s="3">
        <v>0.88194444444444453</v>
      </c>
      <c r="L928" s="3">
        <f t="shared" si="126"/>
        <v>0.88194444444444442</v>
      </c>
      <c r="M928" s="3">
        <v>0.88263888888888886</v>
      </c>
      <c r="N928" t="str">
        <f t="shared" si="127"/>
        <v>No</v>
      </c>
      <c r="O928">
        <f t="shared" si="128"/>
        <v>566</v>
      </c>
      <c r="P928">
        <f t="shared" si="129"/>
        <v>2020</v>
      </c>
      <c r="Q928">
        <f t="shared" si="130"/>
        <v>28.02</v>
      </c>
      <c r="R928" t="str">
        <f t="shared" si="133"/>
        <v>Aer Lingus</v>
      </c>
      <c r="S928">
        <f t="shared" si="131"/>
        <v>238</v>
      </c>
      <c r="T928" t="str">
        <f t="shared" si="132"/>
        <v>London</v>
      </c>
      <c r="U928" t="str">
        <f t="shared" si="134"/>
        <v>London</v>
      </c>
    </row>
    <row r="929" spans="1:21" x14ac:dyDescent="0.35">
      <c r="A929" t="s">
        <v>22</v>
      </c>
      <c r="B929" t="s">
        <v>61</v>
      </c>
      <c r="C929" t="s">
        <v>28</v>
      </c>
      <c r="D929" t="s">
        <v>62</v>
      </c>
      <c r="E929" s="1">
        <v>43613.805555555555</v>
      </c>
      <c r="F929" t="s">
        <v>16</v>
      </c>
      <c r="G929" t="s">
        <v>639</v>
      </c>
      <c r="H929">
        <v>47</v>
      </c>
      <c r="I929" t="s">
        <v>21</v>
      </c>
      <c r="J929" s="2">
        <v>43613</v>
      </c>
      <c r="K929" s="3">
        <v>0.80555555555555547</v>
      </c>
      <c r="L929" s="3">
        <f t="shared" si="126"/>
        <v>0.80555555555555547</v>
      </c>
      <c r="M929" s="3">
        <v>0.83819444444444446</v>
      </c>
      <c r="N929" t="str">
        <f t="shared" si="127"/>
        <v>Yes</v>
      </c>
      <c r="O929">
        <f t="shared" si="128"/>
        <v>520</v>
      </c>
      <c r="P929">
        <f t="shared" si="129"/>
        <v>1663</v>
      </c>
      <c r="Q929">
        <f t="shared" si="130"/>
        <v>31.27</v>
      </c>
      <c r="R929" t="str">
        <f t="shared" si="133"/>
        <v>Ryanair</v>
      </c>
      <c r="S929">
        <f t="shared" si="131"/>
        <v>171</v>
      </c>
      <c r="T929" t="str">
        <f t="shared" si="132"/>
        <v>London</v>
      </c>
      <c r="U929" t="str">
        <f t="shared" si="134"/>
        <v>London</v>
      </c>
    </row>
    <row r="930" spans="1:21" x14ac:dyDescent="0.35">
      <c r="A930" t="s">
        <v>22</v>
      </c>
      <c r="B930" t="s">
        <v>65</v>
      </c>
      <c r="C930" t="s">
        <v>28</v>
      </c>
      <c r="D930" t="s">
        <v>66</v>
      </c>
      <c r="E930" s="1">
        <v>43613.809027777781</v>
      </c>
      <c r="F930" t="s">
        <v>16</v>
      </c>
      <c r="G930" t="s">
        <v>639</v>
      </c>
      <c r="H930">
        <v>13</v>
      </c>
      <c r="I930" t="s">
        <v>18</v>
      </c>
      <c r="J930" s="2">
        <v>43613</v>
      </c>
      <c r="K930" s="3">
        <v>0.80902777777777779</v>
      </c>
      <c r="L930" s="3">
        <f t="shared" si="126"/>
        <v>0.8125</v>
      </c>
      <c r="M930" s="3">
        <v>0.81805555555555554</v>
      </c>
      <c r="N930" t="str">
        <f t="shared" si="127"/>
        <v>No</v>
      </c>
      <c r="O930">
        <f t="shared" si="128"/>
        <v>520</v>
      </c>
      <c r="P930">
        <f t="shared" si="129"/>
        <v>1663</v>
      </c>
      <c r="Q930">
        <f t="shared" si="130"/>
        <v>31.27</v>
      </c>
      <c r="R930" t="str">
        <f t="shared" si="133"/>
        <v>Ryanair</v>
      </c>
      <c r="S930">
        <f t="shared" si="131"/>
        <v>22</v>
      </c>
      <c r="T930" t="str">
        <f t="shared" si="132"/>
        <v>Paris-BVA</v>
      </c>
      <c r="U930" t="str">
        <f t="shared" si="134"/>
        <v>Other</v>
      </c>
    </row>
    <row r="931" spans="1:21" x14ac:dyDescent="0.35">
      <c r="A931" t="s">
        <v>22</v>
      </c>
      <c r="B931" t="s">
        <v>507</v>
      </c>
      <c r="C931" t="s">
        <v>28</v>
      </c>
      <c r="D931" t="s">
        <v>508</v>
      </c>
      <c r="E931" s="1">
        <v>43613.809027777781</v>
      </c>
      <c r="F931" t="s">
        <v>16</v>
      </c>
      <c r="G931" t="s">
        <v>639</v>
      </c>
      <c r="H931">
        <v>6</v>
      </c>
      <c r="I931" t="s">
        <v>26</v>
      </c>
      <c r="J931" s="2">
        <v>43613</v>
      </c>
      <c r="K931" s="3">
        <v>0.80902777777777779</v>
      </c>
      <c r="L931" s="3">
        <f t="shared" si="126"/>
        <v>0.8125</v>
      </c>
      <c r="M931" s="3">
        <v>0.81319444444444444</v>
      </c>
      <c r="N931" t="str">
        <f t="shared" si="127"/>
        <v>No</v>
      </c>
      <c r="O931">
        <f t="shared" si="128"/>
        <v>520</v>
      </c>
      <c r="P931">
        <f t="shared" si="129"/>
        <v>1663</v>
      </c>
      <c r="Q931">
        <f t="shared" si="130"/>
        <v>31.27</v>
      </c>
      <c r="R931" t="str">
        <f t="shared" si="133"/>
        <v>Ryanair</v>
      </c>
      <c r="S931">
        <f t="shared" si="131"/>
        <v>10</v>
      </c>
      <c r="T931" t="str">
        <f t="shared" si="132"/>
        <v>Malta</v>
      </c>
      <c r="U931" t="str">
        <f t="shared" si="134"/>
        <v>Other</v>
      </c>
    </row>
    <row r="932" spans="1:21" x14ac:dyDescent="0.35">
      <c r="A932" t="s">
        <v>22</v>
      </c>
      <c r="B932" t="s">
        <v>529</v>
      </c>
      <c r="C932" t="s">
        <v>28</v>
      </c>
      <c r="D932" t="s">
        <v>530</v>
      </c>
      <c r="E932" s="1">
        <v>43613.809027777781</v>
      </c>
      <c r="F932" t="s">
        <v>16</v>
      </c>
      <c r="G932" t="s">
        <v>639</v>
      </c>
      <c r="H932">
        <v>13</v>
      </c>
      <c r="I932" t="s">
        <v>18</v>
      </c>
      <c r="J932" s="2">
        <v>43613</v>
      </c>
      <c r="K932" s="3">
        <v>0.80902777777777779</v>
      </c>
      <c r="L932" s="3">
        <f t="shared" si="126"/>
        <v>0.8125</v>
      </c>
      <c r="M932" s="3">
        <v>0.81805555555555554</v>
      </c>
      <c r="N932" t="str">
        <f t="shared" si="127"/>
        <v>No</v>
      </c>
      <c r="O932">
        <f t="shared" si="128"/>
        <v>520</v>
      </c>
      <c r="P932">
        <f t="shared" si="129"/>
        <v>1663</v>
      </c>
      <c r="Q932">
        <f t="shared" si="130"/>
        <v>31.27</v>
      </c>
      <c r="R932" t="str">
        <f t="shared" si="133"/>
        <v>Ryanair</v>
      </c>
      <c r="S932">
        <f t="shared" si="131"/>
        <v>16</v>
      </c>
      <c r="T932" t="str">
        <f t="shared" si="132"/>
        <v>Bologna</v>
      </c>
      <c r="U932" t="str">
        <f t="shared" si="134"/>
        <v>Other</v>
      </c>
    </row>
    <row r="933" spans="1:21" x14ac:dyDescent="0.35">
      <c r="A933" t="s">
        <v>22</v>
      </c>
      <c r="B933" t="s">
        <v>67</v>
      </c>
      <c r="C933" t="s">
        <v>68</v>
      </c>
      <c r="D933" t="s">
        <v>69</v>
      </c>
      <c r="E933" s="1">
        <v>43613.8125</v>
      </c>
      <c r="F933" t="s">
        <v>16</v>
      </c>
      <c r="G933" t="s">
        <v>639</v>
      </c>
      <c r="H933">
        <v>14</v>
      </c>
      <c r="I933" t="s">
        <v>18</v>
      </c>
      <c r="J933" s="2">
        <v>43613</v>
      </c>
      <c r="K933" s="3">
        <v>0.8125</v>
      </c>
      <c r="L933" s="3">
        <f t="shared" si="126"/>
        <v>0.8125</v>
      </c>
      <c r="M933" s="3">
        <v>0.8222222222222223</v>
      </c>
      <c r="N933" t="str">
        <f t="shared" si="127"/>
        <v>No</v>
      </c>
      <c r="O933">
        <f t="shared" si="128"/>
        <v>4</v>
      </c>
      <c r="P933">
        <f t="shared" si="129"/>
        <v>17</v>
      </c>
      <c r="Q933">
        <f t="shared" si="130"/>
        <v>23.53</v>
      </c>
      <c r="R933" t="str">
        <f t="shared" si="133"/>
        <v>Other</v>
      </c>
      <c r="S933">
        <f t="shared" si="131"/>
        <v>19</v>
      </c>
      <c r="T933" t="str">
        <f t="shared" si="132"/>
        <v>Luxembourg</v>
      </c>
      <c r="U933" t="str">
        <f t="shared" si="134"/>
        <v>Other</v>
      </c>
    </row>
    <row r="934" spans="1:21" x14ac:dyDescent="0.35">
      <c r="A934" t="s">
        <v>12</v>
      </c>
      <c r="B934" t="s">
        <v>114</v>
      </c>
      <c r="C934" t="s">
        <v>14</v>
      </c>
      <c r="D934" t="s">
        <v>640</v>
      </c>
      <c r="E934" s="1">
        <v>43613.8125</v>
      </c>
      <c r="F934" t="s">
        <v>16</v>
      </c>
      <c r="G934" t="s">
        <v>639</v>
      </c>
      <c r="H934">
        <v>1</v>
      </c>
      <c r="I934" t="s">
        <v>26</v>
      </c>
      <c r="J934" s="2">
        <v>43613</v>
      </c>
      <c r="K934" s="3">
        <v>0.8125</v>
      </c>
      <c r="L934" s="3">
        <f t="shared" si="126"/>
        <v>0.8125</v>
      </c>
      <c r="M934" s="3">
        <v>0.81319444444444444</v>
      </c>
      <c r="N934" t="str">
        <f t="shared" si="127"/>
        <v>No</v>
      </c>
      <c r="O934">
        <f t="shared" si="128"/>
        <v>566</v>
      </c>
      <c r="P934">
        <f t="shared" si="129"/>
        <v>2020</v>
      </c>
      <c r="Q934">
        <f t="shared" si="130"/>
        <v>28.02</v>
      </c>
      <c r="R934" t="str">
        <f t="shared" si="133"/>
        <v>Aer Lingus</v>
      </c>
      <c r="S934">
        <f t="shared" si="131"/>
        <v>34</v>
      </c>
      <c r="T934" t="str">
        <f t="shared" si="132"/>
        <v>Nice</v>
      </c>
      <c r="U934" t="str">
        <f t="shared" si="134"/>
        <v>Other</v>
      </c>
    </row>
    <row r="935" spans="1:21" x14ac:dyDescent="0.35">
      <c r="A935" t="s">
        <v>22</v>
      </c>
      <c r="B935" t="s">
        <v>82</v>
      </c>
      <c r="C935" t="s">
        <v>28</v>
      </c>
      <c r="D935" t="s">
        <v>83</v>
      </c>
      <c r="E935" s="1">
        <v>43613.815972222219</v>
      </c>
      <c r="F935" t="s">
        <v>16</v>
      </c>
      <c r="G935" t="s">
        <v>639</v>
      </c>
      <c r="H935">
        <v>39</v>
      </c>
      <c r="I935" t="s">
        <v>21</v>
      </c>
      <c r="J935" s="2">
        <v>43613</v>
      </c>
      <c r="K935" s="3">
        <v>0.81597222222222221</v>
      </c>
      <c r="L935" s="3">
        <f t="shared" si="126"/>
        <v>0.81944444444444442</v>
      </c>
      <c r="M935" s="3">
        <v>0.84305555555555556</v>
      </c>
      <c r="N935" t="str">
        <f t="shared" si="127"/>
        <v>Yes</v>
      </c>
      <c r="O935">
        <f t="shared" si="128"/>
        <v>520</v>
      </c>
      <c r="P935">
        <f t="shared" si="129"/>
        <v>1663</v>
      </c>
      <c r="Q935">
        <f t="shared" si="130"/>
        <v>31.27</v>
      </c>
      <c r="R935" t="str">
        <f t="shared" si="133"/>
        <v>Ryanair</v>
      </c>
      <c r="S935">
        <f t="shared" si="131"/>
        <v>97</v>
      </c>
      <c r="T935" t="str">
        <f t="shared" si="132"/>
        <v>Faro</v>
      </c>
      <c r="U935" t="str">
        <f t="shared" si="134"/>
        <v>Faro</v>
      </c>
    </row>
    <row r="936" spans="1:21" x14ac:dyDescent="0.35">
      <c r="A936" t="s">
        <v>22</v>
      </c>
      <c r="B936" t="s">
        <v>187</v>
      </c>
      <c r="C936" t="s">
        <v>28</v>
      </c>
      <c r="D936" t="s">
        <v>188</v>
      </c>
      <c r="E936" s="1">
        <v>43613.819444444445</v>
      </c>
      <c r="F936" t="s">
        <v>16</v>
      </c>
      <c r="G936" t="s">
        <v>639</v>
      </c>
      <c r="H936">
        <v>17</v>
      </c>
      <c r="I936" t="s">
        <v>18</v>
      </c>
      <c r="J936" s="2">
        <v>43613</v>
      </c>
      <c r="K936" s="3">
        <v>0.81944444444444453</v>
      </c>
      <c r="L936" s="3">
        <f t="shared" si="126"/>
        <v>0.81944444444444442</v>
      </c>
      <c r="M936" s="3">
        <v>0.83124999999999993</v>
      </c>
      <c r="N936" t="str">
        <f t="shared" si="127"/>
        <v>No</v>
      </c>
      <c r="O936">
        <f t="shared" si="128"/>
        <v>520</v>
      </c>
      <c r="P936">
        <f t="shared" si="129"/>
        <v>1663</v>
      </c>
      <c r="Q936">
        <f t="shared" si="130"/>
        <v>31.27</v>
      </c>
      <c r="R936" t="str">
        <f t="shared" si="133"/>
        <v>Ryanair</v>
      </c>
      <c r="S936">
        <f t="shared" si="131"/>
        <v>30</v>
      </c>
      <c r="T936" t="str">
        <f t="shared" si="132"/>
        <v>Budapest</v>
      </c>
      <c r="U936" t="str">
        <f t="shared" si="134"/>
        <v>Other</v>
      </c>
    </row>
    <row r="937" spans="1:21" x14ac:dyDescent="0.35">
      <c r="A937" t="s">
        <v>22</v>
      </c>
      <c r="B937" t="s">
        <v>73</v>
      </c>
      <c r="C937" t="s">
        <v>28</v>
      </c>
      <c r="D937" t="s">
        <v>74</v>
      </c>
      <c r="E937" s="1">
        <v>43613.819444444445</v>
      </c>
      <c r="F937" t="s">
        <v>16</v>
      </c>
      <c r="G937" t="s">
        <v>639</v>
      </c>
      <c r="H937">
        <v>25</v>
      </c>
      <c r="I937" t="s">
        <v>46</v>
      </c>
      <c r="J937" s="2">
        <v>43613</v>
      </c>
      <c r="K937" s="3">
        <v>0.81944444444444453</v>
      </c>
      <c r="L937" s="3">
        <f t="shared" si="126"/>
        <v>0.81944444444444442</v>
      </c>
      <c r="M937" s="3">
        <v>0.83680555555555547</v>
      </c>
      <c r="N937" t="str">
        <f t="shared" si="127"/>
        <v>Yes</v>
      </c>
      <c r="O937">
        <f t="shared" si="128"/>
        <v>520</v>
      </c>
      <c r="P937">
        <f t="shared" si="129"/>
        <v>1663</v>
      </c>
      <c r="Q937">
        <f t="shared" si="130"/>
        <v>31.27</v>
      </c>
      <c r="R937" t="str">
        <f t="shared" si="133"/>
        <v>Ryanair</v>
      </c>
      <c r="S937">
        <f t="shared" si="131"/>
        <v>82</v>
      </c>
      <c r="T937" t="str">
        <f t="shared" si="132"/>
        <v>Bristol</v>
      </c>
      <c r="U937" t="str">
        <f t="shared" si="134"/>
        <v>Bristol</v>
      </c>
    </row>
    <row r="938" spans="1:21" x14ac:dyDescent="0.35">
      <c r="A938" t="s">
        <v>22</v>
      </c>
      <c r="B938" t="s">
        <v>27</v>
      </c>
      <c r="C938" t="s">
        <v>641</v>
      </c>
      <c r="D938" t="s">
        <v>642</v>
      </c>
      <c r="E938" s="1">
        <v>43613.826388888891</v>
      </c>
      <c r="F938" t="s">
        <v>16</v>
      </c>
      <c r="G938" t="s">
        <v>639</v>
      </c>
      <c r="H938">
        <v>28</v>
      </c>
      <c r="I938" t="s">
        <v>46</v>
      </c>
      <c r="J938" s="2">
        <v>43613</v>
      </c>
      <c r="K938" s="3">
        <v>0.82638888888888884</v>
      </c>
      <c r="L938" s="3">
        <f t="shared" si="126"/>
        <v>0.82638888888888884</v>
      </c>
      <c r="M938" s="3">
        <v>0.84583333333333333</v>
      </c>
      <c r="N938" t="str">
        <f t="shared" si="127"/>
        <v>Yes</v>
      </c>
      <c r="O938">
        <f t="shared" si="128"/>
        <v>4</v>
      </c>
      <c r="P938">
        <f t="shared" si="129"/>
        <v>4</v>
      </c>
      <c r="Q938">
        <f t="shared" si="130"/>
        <v>100</v>
      </c>
      <c r="R938" t="str">
        <f t="shared" si="133"/>
        <v>Other</v>
      </c>
      <c r="S938">
        <f t="shared" si="131"/>
        <v>41</v>
      </c>
      <c r="T938" t="str">
        <f t="shared" si="132"/>
        <v>Palma</v>
      </c>
      <c r="U938" t="str">
        <f t="shared" si="134"/>
        <v>Other</v>
      </c>
    </row>
    <row r="939" spans="1:21" x14ac:dyDescent="0.35">
      <c r="A939" t="s">
        <v>22</v>
      </c>
      <c r="B939" t="s">
        <v>42</v>
      </c>
      <c r="C939" t="s">
        <v>77</v>
      </c>
      <c r="D939" t="s">
        <v>78</v>
      </c>
      <c r="E939" s="1">
        <v>43613.826388888891</v>
      </c>
      <c r="F939" t="s">
        <v>16</v>
      </c>
      <c r="G939" t="s">
        <v>639</v>
      </c>
      <c r="H939">
        <v>7</v>
      </c>
      <c r="I939" t="s">
        <v>26</v>
      </c>
      <c r="J939" s="2">
        <v>43613</v>
      </c>
      <c r="K939" s="3">
        <v>0.82638888888888884</v>
      </c>
      <c r="L939" s="3">
        <f t="shared" si="126"/>
        <v>0.82638888888888884</v>
      </c>
      <c r="M939" s="3">
        <v>0.83124999999999993</v>
      </c>
      <c r="N939" t="str">
        <f t="shared" si="127"/>
        <v>No</v>
      </c>
      <c r="O939">
        <f t="shared" si="128"/>
        <v>40</v>
      </c>
      <c r="P939">
        <f t="shared" si="129"/>
        <v>143</v>
      </c>
      <c r="Q939">
        <f t="shared" si="130"/>
        <v>27.97</v>
      </c>
      <c r="R939" t="str">
        <f t="shared" si="133"/>
        <v>British Airways</v>
      </c>
      <c r="S939">
        <f t="shared" si="131"/>
        <v>238</v>
      </c>
      <c r="T939" t="str">
        <f t="shared" si="132"/>
        <v>London</v>
      </c>
      <c r="U939" t="str">
        <f t="shared" si="134"/>
        <v>London</v>
      </c>
    </row>
    <row r="940" spans="1:21" x14ac:dyDescent="0.35">
      <c r="A940" t="s">
        <v>12</v>
      </c>
      <c r="B940" t="s">
        <v>93</v>
      </c>
      <c r="C940" t="s">
        <v>14</v>
      </c>
      <c r="D940" t="s">
        <v>506</v>
      </c>
      <c r="E940" s="1">
        <v>43613.829861111109</v>
      </c>
      <c r="F940" t="s">
        <v>16</v>
      </c>
      <c r="G940" t="s">
        <v>639</v>
      </c>
      <c r="H940">
        <v>4</v>
      </c>
      <c r="I940" t="s">
        <v>26</v>
      </c>
      <c r="J940" s="2">
        <v>43613</v>
      </c>
      <c r="K940" s="3">
        <v>0.82986111111111116</v>
      </c>
      <c r="L940" s="3">
        <f t="shared" si="126"/>
        <v>0.83333333333333326</v>
      </c>
      <c r="M940" s="3">
        <v>0.83263888888888893</v>
      </c>
      <c r="N940" t="str">
        <f t="shared" si="127"/>
        <v>No</v>
      </c>
      <c r="O940">
        <f t="shared" si="128"/>
        <v>566</v>
      </c>
      <c r="P940">
        <f t="shared" si="129"/>
        <v>2020</v>
      </c>
      <c r="Q940">
        <f t="shared" si="130"/>
        <v>28.02</v>
      </c>
      <c r="R940" t="str">
        <f t="shared" si="133"/>
        <v>Aer Lingus</v>
      </c>
      <c r="S940">
        <f t="shared" si="131"/>
        <v>125</v>
      </c>
      <c r="T940" t="str">
        <f t="shared" si="132"/>
        <v>Birmingham</v>
      </c>
      <c r="U940" t="str">
        <f t="shared" si="134"/>
        <v>Birmingham</v>
      </c>
    </row>
    <row r="941" spans="1:21" x14ac:dyDescent="0.35">
      <c r="A941" t="s">
        <v>22</v>
      </c>
      <c r="B941" t="s">
        <v>139</v>
      </c>
      <c r="C941" t="s">
        <v>77</v>
      </c>
      <c r="D941" t="s">
        <v>505</v>
      </c>
      <c r="E941" s="1">
        <v>43613.829861111109</v>
      </c>
      <c r="F941" t="s">
        <v>16</v>
      </c>
      <c r="G941" t="s">
        <v>639</v>
      </c>
      <c r="H941">
        <v>27</v>
      </c>
      <c r="I941" t="s">
        <v>46</v>
      </c>
      <c r="J941" s="2">
        <v>43613</v>
      </c>
      <c r="K941" s="3">
        <v>0.82986111111111116</v>
      </c>
      <c r="L941" s="3">
        <f t="shared" si="126"/>
        <v>0.83333333333333326</v>
      </c>
      <c r="M941" s="3">
        <v>0.84861111111111109</v>
      </c>
      <c r="N941" t="str">
        <f t="shared" si="127"/>
        <v>Yes</v>
      </c>
      <c r="O941">
        <f t="shared" si="128"/>
        <v>40</v>
      </c>
      <c r="P941">
        <f t="shared" si="129"/>
        <v>143</v>
      </c>
      <c r="Q941">
        <f t="shared" si="130"/>
        <v>27.97</v>
      </c>
      <c r="R941" t="str">
        <f t="shared" si="133"/>
        <v>British Airways</v>
      </c>
      <c r="S941">
        <f t="shared" si="131"/>
        <v>154</v>
      </c>
      <c r="T941" t="str">
        <f t="shared" si="132"/>
        <v>London</v>
      </c>
      <c r="U941" t="str">
        <f t="shared" si="134"/>
        <v>London</v>
      </c>
    </row>
    <row r="942" spans="1:21" x14ac:dyDescent="0.35">
      <c r="A942" t="s">
        <v>12</v>
      </c>
      <c r="B942" t="s">
        <v>481</v>
      </c>
      <c r="C942" t="s">
        <v>14</v>
      </c>
      <c r="D942" t="s">
        <v>482</v>
      </c>
      <c r="E942" s="1">
        <v>43613.774305555555</v>
      </c>
      <c r="F942" t="s">
        <v>16</v>
      </c>
      <c r="G942" t="s">
        <v>639</v>
      </c>
      <c r="H942">
        <v>11</v>
      </c>
      <c r="I942" t="s">
        <v>18</v>
      </c>
      <c r="J942" s="2">
        <v>43613</v>
      </c>
      <c r="K942" s="3">
        <v>0.77430555555555547</v>
      </c>
      <c r="L942" s="3">
        <f t="shared" si="126"/>
        <v>0.77777777777777768</v>
      </c>
      <c r="M942" s="3">
        <v>0.78194444444444444</v>
      </c>
      <c r="N942" t="str">
        <f t="shared" si="127"/>
        <v>No</v>
      </c>
      <c r="O942">
        <f t="shared" si="128"/>
        <v>566</v>
      </c>
      <c r="P942">
        <f t="shared" si="129"/>
        <v>2020</v>
      </c>
      <c r="Q942">
        <f t="shared" si="130"/>
        <v>28.02</v>
      </c>
      <c r="R942" t="str">
        <f t="shared" si="133"/>
        <v>Aer Lingus</v>
      </c>
      <c r="S942">
        <f t="shared" si="131"/>
        <v>9</v>
      </c>
      <c r="T942" t="str">
        <f t="shared" si="132"/>
        <v>Pula</v>
      </c>
      <c r="U942" t="str">
        <f t="shared" si="134"/>
        <v>Other</v>
      </c>
    </row>
    <row r="943" spans="1:21" x14ac:dyDescent="0.35">
      <c r="A943" t="s">
        <v>22</v>
      </c>
      <c r="B943" t="s">
        <v>50</v>
      </c>
      <c r="C943" t="s">
        <v>28</v>
      </c>
      <c r="D943" t="s">
        <v>51</v>
      </c>
      <c r="E943" s="1">
        <v>43613.774305555555</v>
      </c>
      <c r="F943" t="s">
        <v>16</v>
      </c>
      <c r="G943" t="s">
        <v>639</v>
      </c>
      <c r="H943">
        <v>76</v>
      </c>
      <c r="I943" t="s">
        <v>21</v>
      </c>
      <c r="J943" s="2">
        <v>43613</v>
      </c>
      <c r="K943" s="3">
        <v>0.77430555555555547</v>
      </c>
      <c r="L943" s="3">
        <f t="shared" si="126"/>
        <v>0.77777777777777768</v>
      </c>
      <c r="M943" s="3">
        <v>0.82708333333333339</v>
      </c>
      <c r="N943" t="str">
        <f t="shared" si="127"/>
        <v>Yes</v>
      </c>
      <c r="O943">
        <f t="shared" si="128"/>
        <v>520</v>
      </c>
      <c r="P943">
        <f t="shared" si="129"/>
        <v>1663</v>
      </c>
      <c r="Q943">
        <f t="shared" si="130"/>
        <v>31.27</v>
      </c>
      <c r="R943" t="str">
        <f t="shared" si="133"/>
        <v>Ryanair</v>
      </c>
      <c r="S943">
        <f t="shared" si="131"/>
        <v>222</v>
      </c>
      <c r="T943" t="str">
        <f t="shared" si="132"/>
        <v>Amsterdam</v>
      </c>
      <c r="U943" t="str">
        <f t="shared" si="134"/>
        <v>Amsterdam</v>
      </c>
    </row>
    <row r="944" spans="1:21" x14ac:dyDescent="0.35">
      <c r="A944" t="s">
        <v>22</v>
      </c>
      <c r="B944" t="s">
        <v>54</v>
      </c>
      <c r="C944" t="s">
        <v>28</v>
      </c>
      <c r="D944" t="s">
        <v>55</v>
      </c>
      <c r="E944" s="1">
        <v>43613.777777777781</v>
      </c>
      <c r="F944" t="s">
        <v>16</v>
      </c>
      <c r="G944" t="s">
        <v>639</v>
      </c>
      <c r="H944">
        <v>30</v>
      </c>
      <c r="I944" t="s">
        <v>21</v>
      </c>
      <c r="J944" s="2">
        <v>43613</v>
      </c>
      <c r="K944" s="3">
        <v>0.77777777777777779</v>
      </c>
      <c r="L944" s="3">
        <f t="shared" si="126"/>
        <v>0.77777777777777768</v>
      </c>
      <c r="M944" s="3">
        <v>0.79861111111111116</v>
      </c>
      <c r="N944" t="str">
        <f t="shared" si="127"/>
        <v>Yes</v>
      </c>
      <c r="O944">
        <f t="shared" si="128"/>
        <v>520</v>
      </c>
      <c r="P944">
        <f t="shared" si="129"/>
        <v>1663</v>
      </c>
      <c r="Q944">
        <f t="shared" si="130"/>
        <v>31.27</v>
      </c>
      <c r="R944" t="str">
        <f t="shared" si="133"/>
        <v>Ryanair</v>
      </c>
      <c r="S944">
        <f t="shared" si="131"/>
        <v>101</v>
      </c>
      <c r="T944" t="str">
        <f t="shared" si="132"/>
        <v>Frankfurt</v>
      </c>
      <c r="U944" t="str">
        <f t="shared" si="134"/>
        <v>Frankfurt</v>
      </c>
    </row>
    <row r="945" spans="1:21" x14ac:dyDescent="0.35">
      <c r="A945" t="s">
        <v>12</v>
      </c>
      <c r="B945" t="s">
        <v>32</v>
      </c>
      <c r="C945" t="s">
        <v>14</v>
      </c>
      <c r="D945" t="s">
        <v>33</v>
      </c>
      <c r="E945" s="1">
        <v>43613.78125</v>
      </c>
      <c r="F945" t="s">
        <v>16</v>
      </c>
      <c r="G945" t="s">
        <v>639</v>
      </c>
      <c r="H945">
        <v>1</v>
      </c>
      <c r="I945" t="s">
        <v>26</v>
      </c>
      <c r="J945" s="2">
        <v>43613</v>
      </c>
      <c r="K945" s="3">
        <v>0.78125</v>
      </c>
      <c r="L945" s="3">
        <f t="shared" si="126"/>
        <v>0.78472222222222221</v>
      </c>
      <c r="M945" s="3">
        <v>0.78194444444444444</v>
      </c>
      <c r="N945" t="str">
        <f t="shared" si="127"/>
        <v>No</v>
      </c>
      <c r="O945">
        <f t="shared" si="128"/>
        <v>566</v>
      </c>
      <c r="P945">
        <f t="shared" si="129"/>
        <v>2020</v>
      </c>
      <c r="Q945">
        <f t="shared" si="130"/>
        <v>28.02</v>
      </c>
      <c r="R945" t="str">
        <f t="shared" si="133"/>
        <v>Aer Lingus</v>
      </c>
      <c r="S945">
        <f t="shared" si="131"/>
        <v>78</v>
      </c>
      <c r="T945" t="str">
        <f t="shared" si="132"/>
        <v>Barcelona</v>
      </c>
      <c r="U945" t="str">
        <f t="shared" si="134"/>
        <v>Barcelona</v>
      </c>
    </row>
    <row r="946" spans="1:21" x14ac:dyDescent="0.35">
      <c r="A946" t="s">
        <v>12</v>
      </c>
      <c r="B946" t="s">
        <v>511</v>
      </c>
      <c r="C946" t="s">
        <v>14</v>
      </c>
      <c r="D946" t="s">
        <v>512</v>
      </c>
      <c r="E946" s="1">
        <v>43613.784722222219</v>
      </c>
      <c r="F946" t="s">
        <v>16</v>
      </c>
      <c r="G946" t="s">
        <v>639</v>
      </c>
      <c r="H946">
        <v>5</v>
      </c>
      <c r="I946" t="s">
        <v>26</v>
      </c>
      <c r="J946" s="2">
        <v>43613</v>
      </c>
      <c r="K946" s="3">
        <v>0.78472222222222221</v>
      </c>
      <c r="L946" s="3">
        <f t="shared" si="126"/>
        <v>0.78472222222222221</v>
      </c>
      <c r="M946" s="3">
        <v>0.78819444444444453</v>
      </c>
      <c r="N946" t="str">
        <f t="shared" si="127"/>
        <v>No</v>
      </c>
      <c r="O946">
        <f t="shared" si="128"/>
        <v>566</v>
      </c>
      <c r="P946">
        <f t="shared" si="129"/>
        <v>2020</v>
      </c>
      <c r="Q946">
        <f t="shared" si="130"/>
        <v>28.02</v>
      </c>
      <c r="R946" t="str">
        <f t="shared" si="133"/>
        <v>Aer Lingus</v>
      </c>
      <c r="S946">
        <f t="shared" si="131"/>
        <v>8</v>
      </c>
      <c r="T946" t="str">
        <f t="shared" si="132"/>
        <v>Split</v>
      </c>
      <c r="U946" t="str">
        <f t="shared" si="134"/>
        <v>Other</v>
      </c>
    </row>
    <row r="947" spans="1:21" x14ac:dyDescent="0.35">
      <c r="A947" t="s">
        <v>22</v>
      </c>
      <c r="B947" t="s">
        <v>38</v>
      </c>
      <c r="C947" t="s">
        <v>28</v>
      </c>
      <c r="D947" t="s">
        <v>39</v>
      </c>
      <c r="E947" s="1">
        <v>43613.788194444445</v>
      </c>
      <c r="F947" t="s">
        <v>16</v>
      </c>
      <c r="G947" t="s">
        <v>639</v>
      </c>
      <c r="H947">
        <v>29</v>
      </c>
      <c r="I947" t="s">
        <v>46</v>
      </c>
      <c r="J947" s="2">
        <v>43613</v>
      </c>
      <c r="K947" s="3">
        <v>0.78819444444444453</v>
      </c>
      <c r="L947" s="3">
        <f t="shared" si="126"/>
        <v>0.79166666666666663</v>
      </c>
      <c r="M947" s="3">
        <v>0.80833333333333324</v>
      </c>
      <c r="N947" t="str">
        <f t="shared" si="127"/>
        <v>Yes</v>
      </c>
      <c r="O947">
        <f t="shared" si="128"/>
        <v>520</v>
      </c>
      <c r="P947">
        <f t="shared" si="129"/>
        <v>1663</v>
      </c>
      <c r="Q947">
        <f t="shared" si="130"/>
        <v>31.27</v>
      </c>
      <c r="R947" t="str">
        <f t="shared" si="133"/>
        <v>Ryanair</v>
      </c>
      <c r="S947">
        <f t="shared" si="131"/>
        <v>92</v>
      </c>
      <c r="T947" t="str">
        <f t="shared" si="132"/>
        <v>London</v>
      </c>
      <c r="U947" t="str">
        <f t="shared" si="134"/>
        <v>London</v>
      </c>
    </row>
    <row r="948" spans="1:21" x14ac:dyDescent="0.35">
      <c r="A948" t="s">
        <v>12</v>
      </c>
      <c r="B948" t="s">
        <v>44</v>
      </c>
      <c r="C948" t="s">
        <v>14</v>
      </c>
      <c r="D948" t="s">
        <v>45</v>
      </c>
      <c r="E948" s="1">
        <v>43613.791666666664</v>
      </c>
      <c r="F948" t="s">
        <v>16</v>
      </c>
      <c r="G948" t="s">
        <v>639</v>
      </c>
      <c r="H948">
        <v>4</v>
      </c>
      <c r="I948" t="s">
        <v>26</v>
      </c>
      <c r="J948" s="2">
        <v>43613</v>
      </c>
      <c r="K948" s="3">
        <v>0.79166666666666663</v>
      </c>
      <c r="L948" s="3">
        <f t="shared" si="126"/>
        <v>0.79166666666666663</v>
      </c>
      <c r="M948" s="3">
        <v>0.7944444444444444</v>
      </c>
      <c r="N948" t="str">
        <f t="shared" si="127"/>
        <v>No</v>
      </c>
      <c r="O948">
        <f t="shared" si="128"/>
        <v>566</v>
      </c>
      <c r="P948">
        <f t="shared" si="129"/>
        <v>2020</v>
      </c>
      <c r="Q948">
        <f t="shared" si="130"/>
        <v>28.02</v>
      </c>
      <c r="R948" t="str">
        <f t="shared" si="133"/>
        <v>Aer Lingus</v>
      </c>
      <c r="S948">
        <f t="shared" si="131"/>
        <v>83</v>
      </c>
      <c r="T948" t="str">
        <f t="shared" si="132"/>
        <v>Lisbon</v>
      </c>
      <c r="U948" t="str">
        <f t="shared" si="134"/>
        <v>Lisbon</v>
      </c>
    </row>
    <row r="949" spans="1:21" x14ac:dyDescent="0.35">
      <c r="A949" t="s">
        <v>12</v>
      </c>
      <c r="B949" t="s">
        <v>27</v>
      </c>
      <c r="C949" t="s">
        <v>14</v>
      </c>
      <c r="D949" t="s">
        <v>56</v>
      </c>
      <c r="E949" s="1">
        <v>43613.798611111109</v>
      </c>
      <c r="F949" t="s">
        <v>16</v>
      </c>
      <c r="G949" t="s">
        <v>639</v>
      </c>
      <c r="H949">
        <v>9</v>
      </c>
      <c r="I949" t="s">
        <v>26</v>
      </c>
      <c r="J949" s="2">
        <v>43613</v>
      </c>
      <c r="K949" s="3">
        <v>0.79861111111111116</v>
      </c>
      <c r="L949" s="3">
        <f t="shared" si="126"/>
        <v>0.79861111111111105</v>
      </c>
      <c r="M949" s="3">
        <v>0.80486111111111114</v>
      </c>
      <c r="N949" t="str">
        <f t="shared" si="127"/>
        <v>No</v>
      </c>
      <c r="O949">
        <f t="shared" si="128"/>
        <v>566</v>
      </c>
      <c r="P949">
        <f t="shared" si="129"/>
        <v>2020</v>
      </c>
      <c r="Q949">
        <f t="shared" si="130"/>
        <v>28.02</v>
      </c>
      <c r="R949" t="str">
        <f t="shared" si="133"/>
        <v>Aer Lingus</v>
      </c>
      <c r="S949">
        <f t="shared" si="131"/>
        <v>41</v>
      </c>
      <c r="T949" t="str">
        <f t="shared" si="132"/>
        <v>Palma</v>
      </c>
      <c r="U949" t="str">
        <f t="shared" si="134"/>
        <v>Other</v>
      </c>
    </row>
    <row r="950" spans="1:21" x14ac:dyDescent="0.35">
      <c r="A950" t="s">
        <v>22</v>
      </c>
      <c r="B950" t="s">
        <v>136</v>
      </c>
      <c r="C950" t="s">
        <v>28</v>
      </c>
      <c r="D950" t="s">
        <v>137</v>
      </c>
      <c r="E950" s="1">
        <v>43613.725694444445</v>
      </c>
      <c r="F950" t="s">
        <v>16</v>
      </c>
      <c r="G950" t="s">
        <v>639</v>
      </c>
      <c r="H950">
        <v>1</v>
      </c>
      <c r="I950" t="s">
        <v>26</v>
      </c>
      <c r="J950" s="2">
        <v>43613</v>
      </c>
      <c r="K950" s="3">
        <v>0.72569444444444453</v>
      </c>
      <c r="L950" s="3">
        <f t="shared" si="126"/>
        <v>0.72916666666666663</v>
      </c>
      <c r="M950" s="3">
        <v>0.72638888888888886</v>
      </c>
      <c r="N950" t="str">
        <f t="shared" si="127"/>
        <v>No</v>
      </c>
      <c r="O950">
        <f t="shared" si="128"/>
        <v>520</v>
      </c>
      <c r="P950">
        <f t="shared" si="129"/>
        <v>1663</v>
      </c>
      <c r="Q950">
        <f t="shared" si="130"/>
        <v>31.27</v>
      </c>
      <c r="R950" t="str">
        <f t="shared" si="133"/>
        <v>Ryanair</v>
      </c>
      <c r="S950">
        <f t="shared" si="131"/>
        <v>26</v>
      </c>
      <c r="T950" t="str">
        <f t="shared" si="132"/>
        <v>Prague</v>
      </c>
      <c r="U950" t="str">
        <f t="shared" si="134"/>
        <v>Other</v>
      </c>
    </row>
    <row r="951" spans="1:21" x14ac:dyDescent="0.35">
      <c r="A951" t="s">
        <v>22</v>
      </c>
      <c r="B951" t="s">
        <v>114</v>
      </c>
      <c r="C951" t="s">
        <v>28</v>
      </c>
      <c r="D951" t="s">
        <v>115</v>
      </c>
      <c r="E951" s="1">
        <v>43613.725694444445</v>
      </c>
      <c r="F951" t="s">
        <v>16</v>
      </c>
      <c r="G951" t="s">
        <v>639</v>
      </c>
      <c r="H951">
        <v>15</v>
      </c>
      <c r="I951" t="s">
        <v>18</v>
      </c>
      <c r="J951" s="2">
        <v>43613</v>
      </c>
      <c r="K951" s="3">
        <v>0.72569444444444453</v>
      </c>
      <c r="L951" s="3">
        <f t="shared" si="126"/>
        <v>0.72916666666666663</v>
      </c>
      <c r="M951" s="3">
        <v>0.73611111111111116</v>
      </c>
      <c r="N951" t="str">
        <f t="shared" si="127"/>
        <v>No</v>
      </c>
      <c r="O951">
        <f t="shared" si="128"/>
        <v>520</v>
      </c>
      <c r="P951">
        <f t="shared" si="129"/>
        <v>1663</v>
      </c>
      <c r="Q951">
        <f t="shared" si="130"/>
        <v>31.27</v>
      </c>
      <c r="R951" t="str">
        <f t="shared" si="133"/>
        <v>Ryanair</v>
      </c>
      <c r="S951">
        <f t="shared" si="131"/>
        <v>34</v>
      </c>
      <c r="T951" t="str">
        <f t="shared" si="132"/>
        <v>Nice</v>
      </c>
      <c r="U951" t="str">
        <f t="shared" si="134"/>
        <v>Other</v>
      </c>
    </row>
    <row r="952" spans="1:21" x14ac:dyDescent="0.35">
      <c r="A952" t="s">
        <v>22</v>
      </c>
      <c r="B952" t="s">
        <v>191</v>
      </c>
      <c r="C952" t="s">
        <v>28</v>
      </c>
      <c r="D952" t="s">
        <v>192</v>
      </c>
      <c r="E952" s="1">
        <v>43613.729166666664</v>
      </c>
      <c r="F952" t="s">
        <v>16</v>
      </c>
      <c r="G952" t="s">
        <v>639</v>
      </c>
      <c r="H952">
        <v>9</v>
      </c>
      <c r="I952" t="s">
        <v>26</v>
      </c>
      <c r="J952" s="2">
        <v>43613</v>
      </c>
      <c r="K952" s="3">
        <v>0.72916666666666663</v>
      </c>
      <c r="L952" s="3">
        <f t="shared" si="126"/>
        <v>0.72916666666666663</v>
      </c>
      <c r="M952" s="3">
        <v>0.73541666666666661</v>
      </c>
      <c r="N952" t="str">
        <f t="shared" si="127"/>
        <v>No</v>
      </c>
      <c r="O952">
        <f t="shared" si="128"/>
        <v>520</v>
      </c>
      <c r="P952">
        <f t="shared" si="129"/>
        <v>1663</v>
      </c>
      <c r="Q952">
        <f t="shared" si="130"/>
        <v>31.27</v>
      </c>
      <c r="R952" t="str">
        <f t="shared" si="133"/>
        <v>Ryanair</v>
      </c>
      <c r="S952">
        <f t="shared" si="131"/>
        <v>17</v>
      </c>
      <c r="T952" t="str">
        <f t="shared" si="132"/>
        <v>Porto</v>
      </c>
      <c r="U952" t="str">
        <f t="shared" si="134"/>
        <v>Other</v>
      </c>
    </row>
    <row r="953" spans="1:21" x14ac:dyDescent="0.35">
      <c r="A953" t="s">
        <v>12</v>
      </c>
      <c r="B953" t="s">
        <v>119</v>
      </c>
      <c r="C953" t="s">
        <v>14</v>
      </c>
      <c r="D953" t="s">
        <v>120</v>
      </c>
      <c r="E953" s="1">
        <v>43613.729166666664</v>
      </c>
      <c r="F953" t="s">
        <v>16</v>
      </c>
      <c r="G953" t="s">
        <v>639</v>
      </c>
      <c r="H953">
        <v>36</v>
      </c>
      <c r="I953" t="s">
        <v>21</v>
      </c>
      <c r="J953" s="2">
        <v>43613</v>
      </c>
      <c r="K953" s="3">
        <v>0.72916666666666663</v>
      </c>
      <c r="L953" s="3">
        <f t="shared" si="126"/>
        <v>0.72916666666666663</v>
      </c>
      <c r="M953" s="3">
        <v>0.75416666666666676</v>
      </c>
      <c r="N953" t="str">
        <f t="shared" si="127"/>
        <v>Yes</v>
      </c>
      <c r="O953">
        <f t="shared" si="128"/>
        <v>566</v>
      </c>
      <c r="P953">
        <f t="shared" si="129"/>
        <v>2020</v>
      </c>
      <c r="Q953">
        <f t="shared" si="130"/>
        <v>28.02</v>
      </c>
      <c r="R953" t="str">
        <f t="shared" si="133"/>
        <v>Aer Lingus</v>
      </c>
      <c r="S953">
        <f t="shared" si="131"/>
        <v>43</v>
      </c>
      <c r="T953" t="str">
        <f t="shared" si="132"/>
        <v>Dusseldorf</v>
      </c>
      <c r="U953" t="str">
        <f t="shared" si="134"/>
        <v>Other</v>
      </c>
    </row>
    <row r="954" spans="1:21" x14ac:dyDescent="0.35">
      <c r="A954" t="s">
        <v>22</v>
      </c>
      <c r="B954" t="s">
        <v>515</v>
      </c>
      <c r="C954" t="s">
        <v>28</v>
      </c>
      <c r="D954" t="s">
        <v>516</v>
      </c>
      <c r="E954" s="1">
        <v>43613.729166666664</v>
      </c>
      <c r="F954" t="s">
        <v>16</v>
      </c>
      <c r="G954" t="s">
        <v>639</v>
      </c>
      <c r="H954">
        <v>10</v>
      </c>
      <c r="I954" t="s">
        <v>18</v>
      </c>
      <c r="J954" s="2">
        <v>43613</v>
      </c>
      <c r="K954" s="3">
        <v>0.72916666666666663</v>
      </c>
      <c r="L954" s="3">
        <f t="shared" si="126"/>
        <v>0.72916666666666663</v>
      </c>
      <c r="M954" s="3">
        <v>0.73611111111111116</v>
      </c>
      <c r="N954" t="str">
        <f t="shared" si="127"/>
        <v>No</v>
      </c>
      <c r="O954">
        <f t="shared" si="128"/>
        <v>520</v>
      </c>
      <c r="P954">
        <f t="shared" si="129"/>
        <v>1663</v>
      </c>
      <c r="Q954">
        <f t="shared" si="130"/>
        <v>31.27</v>
      </c>
      <c r="R954" t="str">
        <f t="shared" si="133"/>
        <v>Ryanair</v>
      </c>
      <c r="S954">
        <f t="shared" si="131"/>
        <v>7</v>
      </c>
      <c r="T954" t="str">
        <f t="shared" si="132"/>
        <v>Vilnius</v>
      </c>
      <c r="U954" t="str">
        <f t="shared" si="134"/>
        <v>Other</v>
      </c>
    </row>
    <row r="955" spans="1:21" x14ac:dyDescent="0.35">
      <c r="A955" t="s">
        <v>22</v>
      </c>
      <c r="B955" t="s">
        <v>44</v>
      </c>
      <c r="C955" t="s">
        <v>117</v>
      </c>
      <c r="D955" t="s">
        <v>118</v>
      </c>
      <c r="E955" s="1">
        <v>43613.729166666664</v>
      </c>
      <c r="F955" t="s">
        <v>16</v>
      </c>
      <c r="G955" t="s">
        <v>639</v>
      </c>
      <c r="H955">
        <v>19</v>
      </c>
      <c r="I955" t="s">
        <v>18</v>
      </c>
      <c r="J955" s="2">
        <v>43613</v>
      </c>
      <c r="K955" s="3">
        <v>0.72916666666666663</v>
      </c>
      <c r="L955" s="3">
        <f t="shared" si="126"/>
        <v>0.72916666666666663</v>
      </c>
      <c r="M955" s="3">
        <v>0.74236111111111114</v>
      </c>
      <c r="N955" t="str">
        <f t="shared" si="127"/>
        <v>No</v>
      </c>
      <c r="O955">
        <f t="shared" si="128"/>
        <v>23</v>
      </c>
      <c r="P955">
        <f t="shared" si="129"/>
        <v>35</v>
      </c>
      <c r="Q955">
        <f t="shared" si="130"/>
        <v>65.709999999999994</v>
      </c>
      <c r="R955" t="str">
        <f t="shared" si="133"/>
        <v>Other</v>
      </c>
      <c r="S955">
        <f t="shared" si="131"/>
        <v>83</v>
      </c>
      <c r="T955" t="str">
        <f t="shared" si="132"/>
        <v>Lisbon</v>
      </c>
      <c r="U955" t="str">
        <f t="shared" si="134"/>
        <v>Lisbon</v>
      </c>
    </row>
    <row r="956" spans="1:21" x14ac:dyDescent="0.35">
      <c r="A956" t="s">
        <v>22</v>
      </c>
      <c r="B956" t="s">
        <v>121</v>
      </c>
      <c r="C956" t="s">
        <v>28</v>
      </c>
      <c r="D956" t="s">
        <v>122</v>
      </c>
      <c r="E956" s="1">
        <v>43613.736111111109</v>
      </c>
      <c r="F956" t="s">
        <v>16</v>
      </c>
      <c r="G956" t="s">
        <v>639</v>
      </c>
      <c r="H956">
        <v>15</v>
      </c>
      <c r="I956" t="s">
        <v>18</v>
      </c>
      <c r="J956" s="2">
        <v>43613</v>
      </c>
      <c r="K956" s="3">
        <v>0.73611111111111116</v>
      </c>
      <c r="L956" s="3">
        <f t="shared" si="126"/>
        <v>0.73611111111111105</v>
      </c>
      <c r="M956" s="3">
        <v>0.74652777777777779</v>
      </c>
      <c r="N956" t="str">
        <f t="shared" si="127"/>
        <v>No</v>
      </c>
      <c r="O956">
        <f t="shared" si="128"/>
        <v>520</v>
      </c>
      <c r="P956">
        <f t="shared" si="129"/>
        <v>1663</v>
      </c>
      <c r="Q956">
        <f t="shared" si="130"/>
        <v>31.27</v>
      </c>
      <c r="R956" t="str">
        <f t="shared" si="133"/>
        <v>Ryanair</v>
      </c>
      <c r="S956">
        <f t="shared" si="131"/>
        <v>16</v>
      </c>
      <c r="T956" t="str">
        <f t="shared" si="132"/>
        <v>RMU</v>
      </c>
      <c r="U956" t="str">
        <f t="shared" si="134"/>
        <v>Other</v>
      </c>
    </row>
    <row r="957" spans="1:21" x14ac:dyDescent="0.35">
      <c r="A957" t="s">
        <v>22</v>
      </c>
      <c r="B957" t="s">
        <v>103</v>
      </c>
      <c r="C957" t="s">
        <v>28</v>
      </c>
      <c r="D957" t="s">
        <v>128</v>
      </c>
      <c r="E957" s="1">
        <v>43613.743055555555</v>
      </c>
      <c r="F957" t="s">
        <v>16</v>
      </c>
      <c r="G957" t="s">
        <v>639</v>
      </c>
      <c r="H957">
        <v>1</v>
      </c>
      <c r="I957" t="s">
        <v>26</v>
      </c>
      <c r="J957" s="2">
        <v>43613</v>
      </c>
      <c r="K957" s="3">
        <v>0.74305555555555547</v>
      </c>
      <c r="L957" s="3">
        <f t="shared" si="126"/>
        <v>0.74305555555555547</v>
      </c>
      <c r="M957" s="3">
        <v>0.74375000000000002</v>
      </c>
      <c r="N957" t="str">
        <f t="shared" si="127"/>
        <v>No</v>
      </c>
      <c r="O957">
        <f t="shared" si="128"/>
        <v>520</v>
      </c>
      <c r="P957">
        <f t="shared" si="129"/>
        <v>1663</v>
      </c>
      <c r="Q957">
        <f t="shared" si="130"/>
        <v>31.27</v>
      </c>
      <c r="R957" t="str">
        <f t="shared" si="133"/>
        <v>Ryanair</v>
      </c>
      <c r="S957">
        <f t="shared" si="131"/>
        <v>40</v>
      </c>
      <c r="T957" t="str">
        <f t="shared" si="132"/>
        <v>Liverpool</v>
      </c>
      <c r="U957" t="str">
        <f t="shared" si="134"/>
        <v>Other</v>
      </c>
    </row>
    <row r="958" spans="1:21" x14ac:dyDescent="0.35">
      <c r="A958" t="s">
        <v>12</v>
      </c>
      <c r="B958" t="s">
        <v>61</v>
      </c>
      <c r="C958" t="s">
        <v>14</v>
      </c>
      <c r="D958" t="s">
        <v>125</v>
      </c>
      <c r="E958" s="1">
        <v>43613.743055555555</v>
      </c>
      <c r="F958" t="s">
        <v>16</v>
      </c>
      <c r="G958" t="s">
        <v>639</v>
      </c>
      <c r="H958">
        <v>11</v>
      </c>
      <c r="I958" t="s">
        <v>18</v>
      </c>
      <c r="J958" s="2">
        <v>43613</v>
      </c>
      <c r="K958" s="3">
        <v>0.74305555555555547</v>
      </c>
      <c r="L958" s="3">
        <f t="shared" si="126"/>
        <v>0.74305555555555547</v>
      </c>
      <c r="M958" s="3">
        <v>0.75069444444444444</v>
      </c>
      <c r="N958" t="str">
        <f t="shared" si="127"/>
        <v>No</v>
      </c>
      <c r="O958">
        <f t="shared" si="128"/>
        <v>566</v>
      </c>
      <c r="P958">
        <f t="shared" si="129"/>
        <v>2020</v>
      </c>
      <c r="Q958">
        <f t="shared" si="130"/>
        <v>28.02</v>
      </c>
      <c r="R958" t="str">
        <f t="shared" si="133"/>
        <v>Aer Lingus</v>
      </c>
      <c r="S958">
        <f t="shared" si="131"/>
        <v>171</v>
      </c>
      <c r="T958" t="str">
        <f t="shared" si="132"/>
        <v>London</v>
      </c>
      <c r="U958" t="str">
        <f t="shared" si="134"/>
        <v>London</v>
      </c>
    </row>
    <row r="959" spans="1:21" x14ac:dyDescent="0.35">
      <c r="A959" t="s">
        <v>12</v>
      </c>
      <c r="B959" t="s">
        <v>139</v>
      </c>
      <c r="C959" t="s">
        <v>14</v>
      </c>
      <c r="D959" t="s">
        <v>140</v>
      </c>
      <c r="E959" s="1">
        <v>43613.743055555555</v>
      </c>
      <c r="F959" t="s">
        <v>16</v>
      </c>
      <c r="G959" t="s">
        <v>639</v>
      </c>
      <c r="H959">
        <v>29</v>
      </c>
      <c r="I959" t="s">
        <v>46</v>
      </c>
      <c r="J959" s="2">
        <v>43613</v>
      </c>
      <c r="K959" s="3">
        <v>0.74305555555555547</v>
      </c>
      <c r="L959" s="3">
        <f t="shared" si="126"/>
        <v>0.74305555555555547</v>
      </c>
      <c r="M959" s="3">
        <v>0.7631944444444444</v>
      </c>
      <c r="N959" t="str">
        <f t="shared" si="127"/>
        <v>Yes</v>
      </c>
      <c r="O959">
        <f t="shared" si="128"/>
        <v>566</v>
      </c>
      <c r="P959">
        <f t="shared" si="129"/>
        <v>2020</v>
      </c>
      <c r="Q959">
        <f t="shared" si="130"/>
        <v>28.02</v>
      </c>
      <c r="R959" t="str">
        <f t="shared" si="133"/>
        <v>Aer Lingus</v>
      </c>
      <c r="S959">
        <f t="shared" si="131"/>
        <v>154</v>
      </c>
      <c r="T959" t="str">
        <f t="shared" si="132"/>
        <v>London</v>
      </c>
      <c r="U959" t="str">
        <f t="shared" si="134"/>
        <v>London</v>
      </c>
    </row>
    <row r="960" spans="1:21" x14ac:dyDescent="0.35">
      <c r="A960" t="s">
        <v>22</v>
      </c>
      <c r="B960" t="s">
        <v>129</v>
      </c>
      <c r="C960" t="s">
        <v>130</v>
      </c>
      <c r="D960" t="s">
        <v>131</v>
      </c>
      <c r="E960" s="1">
        <v>43613.743055555555</v>
      </c>
      <c r="F960" t="s">
        <v>16</v>
      </c>
      <c r="G960" t="s">
        <v>639</v>
      </c>
      <c r="H960">
        <v>21</v>
      </c>
      <c r="I960" t="s">
        <v>46</v>
      </c>
      <c r="J960" s="2">
        <v>43613</v>
      </c>
      <c r="K960" s="3">
        <v>0.74305555555555547</v>
      </c>
      <c r="L960" s="3">
        <f t="shared" si="126"/>
        <v>0.74305555555555547</v>
      </c>
      <c r="M960" s="3">
        <v>0.75763888888888886</v>
      </c>
      <c r="N960" t="str">
        <f t="shared" si="127"/>
        <v>Yes</v>
      </c>
      <c r="O960">
        <f t="shared" si="128"/>
        <v>17</v>
      </c>
      <c r="P960">
        <f t="shared" si="129"/>
        <v>80</v>
      </c>
      <c r="Q960">
        <f t="shared" si="130"/>
        <v>21.25</v>
      </c>
      <c r="R960" t="str">
        <f t="shared" si="133"/>
        <v>Other</v>
      </c>
      <c r="S960">
        <f t="shared" si="131"/>
        <v>96</v>
      </c>
      <c r="T960" t="str">
        <f t="shared" si="132"/>
        <v>Munich</v>
      </c>
      <c r="U960" t="str">
        <f t="shared" si="134"/>
        <v>Munich</v>
      </c>
    </row>
    <row r="961" spans="1:21" x14ac:dyDescent="0.35">
      <c r="A961" t="s">
        <v>12</v>
      </c>
      <c r="B961" t="s">
        <v>134</v>
      </c>
      <c r="C961" t="s">
        <v>14</v>
      </c>
      <c r="D961" t="s">
        <v>135</v>
      </c>
      <c r="E961" s="1">
        <v>43613.746527777781</v>
      </c>
      <c r="F961" t="s">
        <v>16</v>
      </c>
      <c r="G961" t="s">
        <v>639</v>
      </c>
      <c r="H961">
        <v>11</v>
      </c>
      <c r="I961" t="s">
        <v>18</v>
      </c>
      <c r="J961" s="2">
        <v>43613</v>
      </c>
      <c r="K961" s="3">
        <v>0.74652777777777779</v>
      </c>
      <c r="L961" s="3">
        <f t="shared" si="126"/>
        <v>0.75</v>
      </c>
      <c r="M961" s="3">
        <v>0.75416666666666676</v>
      </c>
      <c r="N961" t="str">
        <f t="shared" si="127"/>
        <v>No</v>
      </c>
      <c r="O961">
        <f t="shared" si="128"/>
        <v>566</v>
      </c>
      <c r="P961">
        <f t="shared" si="129"/>
        <v>2020</v>
      </c>
      <c r="Q961">
        <f t="shared" si="130"/>
        <v>28.02</v>
      </c>
      <c r="R961" t="str">
        <f t="shared" si="133"/>
        <v>Aer Lingus</v>
      </c>
      <c r="S961">
        <f t="shared" si="131"/>
        <v>57</v>
      </c>
      <c r="T961" t="str">
        <f t="shared" si="132"/>
        <v>Berlin</v>
      </c>
      <c r="U961" t="str">
        <f t="shared" si="134"/>
        <v>Other</v>
      </c>
    </row>
    <row r="962" spans="1:21" x14ac:dyDescent="0.35">
      <c r="A962" t="s">
        <v>22</v>
      </c>
      <c r="B962" t="s">
        <v>54</v>
      </c>
      <c r="C962" t="s">
        <v>130</v>
      </c>
      <c r="D962" t="s">
        <v>133</v>
      </c>
      <c r="E962" s="1">
        <v>43613.746527777781</v>
      </c>
      <c r="F962" t="s">
        <v>16</v>
      </c>
      <c r="G962" t="s">
        <v>639</v>
      </c>
      <c r="H962">
        <v>31</v>
      </c>
      <c r="I962" t="s">
        <v>21</v>
      </c>
      <c r="J962" s="2">
        <v>43613</v>
      </c>
      <c r="K962" s="3">
        <v>0.74652777777777779</v>
      </c>
      <c r="L962" s="3">
        <f t="shared" ref="L962:L1025" si="135">MROUND(K962,"0:10")</f>
        <v>0.75</v>
      </c>
      <c r="M962" s="3">
        <v>0.7680555555555556</v>
      </c>
      <c r="N962" t="str">
        <f t="shared" ref="N962:N1025" si="136">IF(H962&gt;20, "Yes", "No")</f>
        <v>Yes</v>
      </c>
      <c r="O962">
        <f t="shared" ref="O962:O1025" si="137">COUNTIFS($C$2:$C$4851,C962,$N$2:$N$4851,"Yes")</f>
        <v>17</v>
      </c>
      <c r="P962">
        <f t="shared" ref="P962:P1025" si="138">COUNTIF($C$2:$C$4851,C962)</f>
        <v>80</v>
      </c>
      <c r="Q962">
        <f t="shared" ref="Q962:Q1025" si="139">ROUND(O962/P962*100,2)</f>
        <v>21.25</v>
      </c>
      <c r="R962" t="str">
        <f t="shared" si="133"/>
        <v>Other</v>
      </c>
      <c r="S962">
        <f t="shared" ref="S962:S1025" si="140">COUNTIF($B$2:$B$4851,B962)</f>
        <v>101</v>
      </c>
      <c r="T962" t="str">
        <f t="shared" ref="T962:T1025" si="141">IF(ISNUMBER(SEARCH("London",B962)), "London", B962)</f>
        <v>Frankfurt</v>
      </c>
      <c r="U962" t="str">
        <f t="shared" si="134"/>
        <v>Frankfurt</v>
      </c>
    </row>
    <row r="963" spans="1:21" x14ac:dyDescent="0.35">
      <c r="A963" t="s">
        <v>12</v>
      </c>
      <c r="B963" t="s">
        <v>101</v>
      </c>
      <c r="C963" t="s">
        <v>14</v>
      </c>
      <c r="D963" t="s">
        <v>141</v>
      </c>
      <c r="E963" s="1">
        <v>43613.75</v>
      </c>
      <c r="F963" t="s">
        <v>16</v>
      </c>
      <c r="G963" t="s">
        <v>639</v>
      </c>
      <c r="H963">
        <v>2</v>
      </c>
      <c r="I963" t="s">
        <v>26</v>
      </c>
      <c r="J963" s="2">
        <v>43613</v>
      </c>
      <c r="K963" s="3">
        <v>0.75</v>
      </c>
      <c r="L963" s="3">
        <f t="shared" si="135"/>
        <v>0.75</v>
      </c>
      <c r="M963" s="3">
        <v>0.75138888888888899</v>
      </c>
      <c r="N963" t="str">
        <f t="shared" si="136"/>
        <v>No</v>
      </c>
      <c r="O963">
        <f t="shared" si="137"/>
        <v>566</v>
      </c>
      <c r="P963">
        <f t="shared" si="138"/>
        <v>2020</v>
      </c>
      <c r="Q963">
        <f t="shared" si="139"/>
        <v>28.02</v>
      </c>
      <c r="R963" t="str">
        <f t="shared" ref="R963:R1026" si="142">IF(P963&gt;100, C963, "Other")</f>
        <v>Aer Lingus</v>
      </c>
      <c r="S963">
        <f t="shared" si="140"/>
        <v>158</v>
      </c>
      <c r="T963" t="str">
        <f t="shared" si="141"/>
        <v>Edinburgh</v>
      </c>
      <c r="U963" t="str">
        <f t="shared" ref="U963:U1026" si="143">IF(S963&gt;67, T963, "Other")</f>
        <v>Edinburgh</v>
      </c>
    </row>
    <row r="964" spans="1:21" x14ac:dyDescent="0.35">
      <c r="A964" t="s">
        <v>12</v>
      </c>
      <c r="B964" t="s">
        <v>42</v>
      </c>
      <c r="C964" t="s">
        <v>14</v>
      </c>
      <c r="D964" t="s">
        <v>138</v>
      </c>
      <c r="E964" s="1">
        <v>43613.75</v>
      </c>
      <c r="F964" t="s">
        <v>16</v>
      </c>
      <c r="G964" t="s">
        <v>639</v>
      </c>
      <c r="H964">
        <v>2</v>
      </c>
      <c r="I964" t="s">
        <v>26</v>
      </c>
      <c r="J964" s="2">
        <v>43613</v>
      </c>
      <c r="K964" s="3">
        <v>0.75</v>
      </c>
      <c r="L964" s="3">
        <f t="shared" si="135"/>
        <v>0.75</v>
      </c>
      <c r="M964" s="3">
        <v>0.75138888888888899</v>
      </c>
      <c r="N964" t="str">
        <f t="shared" si="136"/>
        <v>No</v>
      </c>
      <c r="O964">
        <f t="shared" si="137"/>
        <v>566</v>
      </c>
      <c r="P964">
        <f t="shared" si="138"/>
        <v>2020</v>
      </c>
      <c r="Q964">
        <f t="shared" si="139"/>
        <v>28.02</v>
      </c>
      <c r="R964" t="str">
        <f t="shared" si="142"/>
        <v>Aer Lingus</v>
      </c>
      <c r="S964">
        <f t="shared" si="140"/>
        <v>238</v>
      </c>
      <c r="T964" t="str">
        <f t="shared" si="141"/>
        <v>London</v>
      </c>
      <c r="U964" t="str">
        <f t="shared" si="143"/>
        <v>London</v>
      </c>
    </row>
    <row r="965" spans="1:21" x14ac:dyDescent="0.35">
      <c r="A965" t="s">
        <v>22</v>
      </c>
      <c r="B965" t="s">
        <v>44</v>
      </c>
      <c r="C965" t="s">
        <v>28</v>
      </c>
      <c r="D965" t="s">
        <v>272</v>
      </c>
      <c r="E965" s="1">
        <v>43613.756944444445</v>
      </c>
      <c r="F965" t="s">
        <v>16</v>
      </c>
      <c r="G965" t="s">
        <v>639</v>
      </c>
      <c r="H965">
        <v>2</v>
      </c>
      <c r="I965" t="s">
        <v>26</v>
      </c>
      <c r="J965" s="2">
        <v>43613</v>
      </c>
      <c r="K965" s="3">
        <v>0.75694444444444453</v>
      </c>
      <c r="L965" s="3">
        <f t="shared" si="135"/>
        <v>0.75694444444444442</v>
      </c>
      <c r="M965" s="3">
        <v>0.7583333333333333</v>
      </c>
      <c r="N965" t="str">
        <f t="shared" si="136"/>
        <v>No</v>
      </c>
      <c r="O965">
        <f t="shared" si="137"/>
        <v>520</v>
      </c>
      <c r="P965">
        <f t="shared" si="138"/>
        <v>1663</v>
      </c>
      <c r="Q965">
        <f t="shared" si="139"/>
        <v>31.27</v>
      </c>
      <c r="R965" t="str">
        <f t="shared" si="142"/>
        <v>Ryanair</v>
      </c>
      <c r="S965">
        <f t="shared" si="140"/>
        <v>83</v>
      </c>
      <c r="T965" t="str">
        <f t="shared" si="141"/>
        <v>Lisbon</v>
      </c>
      <c r="U965" t="str">
        <f t="shared" si="143"/>
        <v>Lisbon</v>
      </c>
    </row>
    <row r="966" spans="1:21" x14ac:dyDescent="0.35">
      <c r="A966" t="s">
        <v>12</v>
      </c>
      <c r="B966" t="s">
        <v>50</v>
      </c>
      <c r="C966" t="s">
        <v>14</v>
      </c>
      <c r="D966" t="s">
        <v>148</v>
      </c>
      <c r="E966" s="1">
        <v>43613.756944444445</v>
      </c>
      <c r="F966" t="s">
        <v>16</v>
      </c>
      <c r="G966" t="s">
        <v>639</v>
      </c>
      <c r="H966">
        <v>17</v>
      </c>
      <c r="I966" t="s">
        <v>18</v>
      </c>
      <c r="J966" s="2">
        <v>43613</v>
      </c>
      <c r="K966" s="3">
        <v>0.75694444444444453</v>
      </c>
      <c r="L966" s="3">
        <f t="shared" si="135"/>
        <v>0.75694444444444442</v>
      </c>
      <c r="M966" s="3">
        <v>0.76874999999999993</v>
      </c>
      <c r="N966" t="str">
        <f t="shared" si="136"/>
        <v>No</v>
      </c>
      <c r="O966">
        <f t="shared" si="137"/>
        <v>566</v>
      </c>
      <c r="P966">
        <f t="shared" si="138"/>
        <v>2020</v>
      </c>
      <c r="Q966">
        <f t="shared" si="139"/>
        <v>28.02</v>
      </c>
      <c r="R966" t="str">
        <f t="shared" si="142"/>
        <v>Aer Lingus</v>
      </c>
      <c r="S966">
        <f t="shared" si="140"/>
        <v>222</v>
      </c>
      <c r="T966" t="str">
        <f t="shared" si="141"/>
        <v>Amsterdam</v>
      </c>
      <c r="U966" t="str">
        <f t="shared" si="143"/>
        <v>Amsterdam</v>
      </c>
    </row>
    <row r="967" spans="1:21" x14ac:dyDescent="0.35">
      <c r="A967" t="s">
        <v>22</v>
      </c>
      <c r="B967" t="s">
        <v>19</v>
      </c>
      <c r="C967" t="s">
        <v>28</v>
      </c>
      <c r="D967" t="s">
        <v>629</v>
      </c>
      <c r="E967" s="1">
        <v>43613.763888888891</v>
      </c>
      <c r="F967" t="s">
        <v>16</v>
      </c>
      <c r="G967" t="s">
        <v>639</v>
      </c>
      <c r="H967">
        <v>21</v>
      </c>
      <c r="I967" t="s">
        <v>46</v>
      </c>
      <c r="J967" s="2">
        <v>43613</v>
      </c>
      <c r="K967" s="3">
        <v>0.76388888888888884</v>
      </c>
      <c r="L967" s="3">
        <f t="shared" si="135"/>
        <v>0.76388888888888884</v>
      </c>
      <c r="M967" s="3">
        <v>0.77847222222222223</v>
      </c>
      <c r="N967" t="str">
        <f t="shared" si="136"/>
        <v>Yes</v>
      </c>
      <c r="O967">
        <f t="shared" si="137"/>
        <v>520</v>
      </c>
      <c r="P967">
        <f t="shared" si="138"/>
        <v>1663</v>
      </c>
      <c r="Q967">
        <f t="shared" si="139"/>
        <v>31.27</v>
      </c>
      <c r="R967" t="str">
        <f t="shared" si="142"/>
        <v>Ryanair</v>
      </c>
      <c r="S967">
        <f t="shared" si="140"/>
        <v>37</v>
      </c>
      <c r="T967" t="str">
        <f t="shared" si="141"/>
        <v>Alicante</v>
      </c>
      <c r="U967" t="str">
        <f t="shared" si="143"/>
        <v>Other</v>
      </c>
    </row>
    <row r="968" spans="1:21" x14ac:dyDescent="0.35">
      <c r="A968" t="s">
        <v>12</v>
      </c>
      <c r="B968" t="s">
        <v>153</v>
      </c>
      <c r="C968" t="s">
        <v>14</v>
      </c>
      <c r="D968" t="s">
        <v>154</v>
      </c>
      <c r="E968" s="1">
        <v>43613.763888888891</v>
      </c>
      <c r="F968" t="s">
        <v>16</v>
      </c>
      <c r="G968" t="s">
        <v>639</v>
      </c>
      <c r="H968">
        <v>5</v>
      </c>
      <c r="I968" t="s">
        <v>26</v>
      </c>
      <c r="J968" s="2">
        <v>43613</v>
      </c>
      <c r="K968" s="3">
        <v>0.76388888888888884</v>
      </c>
      <c r="L968" s="3">
        <f t="shared" si="135"/>
        <v>0.76388888888888884</v>
      </c>
      <c r="M968" s="3">
        <v>0.76736111111111116</v>
      </c>
      <c r="N968" t="str">
        <f t="shared" si="136"/>
        <v>No</v>
      </c>
      <c r="O968">
        <f t="shared" si="137"/>
        <v>566</v>
      </c>
      <c r="P968">
        <f t="shared" si="138"/>
        <v>2020</v>
      </c>
      <c r="Q968">
        <f t="shared" si="139"/>
        <v>28.02</v>
      </c>
      <c r="R968" t="str">
        <f t="shared" si="142"/>
        <v>Aer Lingus</v>
      </c>
      <c r="S968">
        <f t="shared" si="140"/>
        <v>31</v>
      </c>
      <c r="T968" t="str">
        <f t="shared" si="141"/>
        <v>Milan</v>
      </c>
      <c r="U968" t="str">
        <f t="shared" si="143"/>
        <v>Other</v>
      </c>
    </row>
    <row r="969" spans="1:21" x14ac:dyDescent="0.35">
      <c r="A969" t="s">
        <v>12</v>
      </c>
      <c r="B969" t="s">
        <v>213</v>
      </c>
      <c r="C969" t="s">
        <v>14</v>
      </c>
      <c r="D969" t="s">
        <v>214</v>
      </c>
      <c r="E969" s="1">
        <v>43613.680555555555</v>
      </c>
      <c r="F969" t="s">
        <v>16</v>
      </c>
      <c r="G969" t="s">
        <v>639</v>
      </c>
      <c r="H969">
        <v>0</v>
      </c>
      <c r="I969" t="s">
        <v>26</v>
      </c>
      <c r="J969" s="2">
        <v>43613</v>
      </c>
      <c r="K969" s="3">
        <v>0.68055555555555547</v>
      </c>
      <c r="L969" s="3">
        <f t="shared" si="135"/>
        <v>0.68055555555555547</v>
      </c>
      <c r="M969" s="3">
        <v>0.68055555555555547</v>
      </c>
      <c r="N969" t="str">
        <f t="shared" si="136"/>
        <v>No</v>
      </c>
      <c r="O969">
        <f t="shared" si="137"/>
        <v>566</v>
      </c>
      <c r="P969">
        <f t="shared" si="138"/>
        <v>2020</v>
      </c>
      <c r="Q969">
        <f t="shared" si="139"/>
        <v>28.02</v>
      </c>
      <c r="R969" t="str">
        <f t="shared" si="142"/>
        <v>Aer Lingus</v>
      </c>
      <c r="S969">
        <f t="shared" si="140"/>
        <v>44</v>
      </c>
      <c r="T969" t="str">
        <f t="shared" si="141"/>
        <v>New York</v>
      </c>
      <c r="U969" t="str">
        <f t="shared" si="143"/>
        <v>Other</v>
      </c>
    </row>
    <row r="970" spans="1:21" x14ac:dyDescent="0.35">
      <c r="A970" t="s">
        <v>12</v>
      </c>
      <c r="B970" t="s">
        <v>158</v>
      </c>
      <c r="C970" t="s">
        <v>14</v>
      </c>
      <c r="D970" t="s">
        <v>159</v>
      </c>
      <c r="E970" s="1">
        <v>43613.680555555555</v>
      </c>
      <c r="F970" t="s">
        <v>16</v>
      </c>
      <c r="G970" t="s">
        <v>639</v>
      </c>
      <c r="H970">
        <v>14</v>
      </c>
      <c r="I970" t="s">
        <v>18</v>
      </c>
      <c r="J970" s="2">
        <v>43613</v>
      </c>
      <c r="K970" s="3">
        <v>0.68055555555555547</v>
      </c>
      <c r="L970" s="3">
        <f t="shared" si="135"/>
        <v>0.68055555555555547</v>
      </c>
      <c r="M970" s="3">
        <v>0.69027777777777777</v>
      </c>
      <c r="N970" t="str">
        <f t="shared" si="136"/>
        <v>No</v>
      </c>
      <c r="O970">
        <f t="shared" si="137"/>
        <v>566</v>
      </c>
      <c r="P970">
        <f t="shared" si="138"/>
        <v>2020</v>
      </c>
      <c r="Q970">
        <f t="shared" si="139"/>
        <v>28.02</v>
      </c>
      <c r="R970" t="str">
        <f t="shared" si="142"/>
        <v>Aer Lingus</v>
      </c>
      <c r="S970">
        <f t="shared" si="140"/>
        <v>46</v>
      </c>
      <c r="T970" t="str">
        <f t="shared" si="141"/>
        <v>Boston</v>
      </c>
      <c r="U970" t="str">
        <f t="shared" si="143"/>
        <v>Other</v>
      </c>
    </row>
    <row r="971" spans="1:21" x14ac:dyDescent="0.35">
      <c r="A971" t="s">
        <v>22</v>
      </c>
      <c r="B971" t="s">
        <v>98</v>
      </c>
      <c r="C971" t="s">
        <v>99</v>
      </c>
      <c r="D971" t="s">
        <v>161</v>
      </c>
      <c r="E971" s="1">
        <v>43613.684027777781</v>
      </c>
      <c r="F971" t="s">
        <v>16</v>
      </c>
      <c r="G971" t="s">
        <v>639</v>
      </c>
      <c r="H971">
        <v>14</v>
      </c>
      <c r="I971" t="s">
        <v>18</v>
      </c>
      <c r="J971" s="2">
        <v>43613</v>
      </c>
      <c r="K971" s="3">
        <v>0.68402777777777779</v>
      </c>
      <c r="L971" s="3">
        <f t="shared" si="135"/>
        <v>0.6875</v>
      </c>
      <c r="M971" s="3">
        <v>0.69374999999999998</v>
      </c>
      <c r="N971" t="str">
        <f t="shared" si="136"/>
        <v>No</v>
      </c>
      <c r="O971">
        <f t="shared" si="137"/>
        <v>20</v>
      </c>
      <c r="P971">
        <f t="shared" si="138"/>
        <v>90</v>
      </c>
      <c r="Q971">
        <f t="shared" si="139"/>
        <v>22.22</v>
      </c>
      <c r="R971" t="str">
        <f t="shared" si="142"/>
        <v>Other</v>
      </c>
      <c r="S971">
        <f t="shared" si="140"/>
        <v>38</v>
      </c>
      <c r="T971" t="str">
        <f t="shared" si="141"/>
        <v>Southampton</v>
      </c>
      <c r="U971" t="str">
        <f t="shared" si="143"/>
        <v>Other</v>
      </c>
    </row>
    <row r="972" spans="1:21" x14ac:dyDescent="0.35">
      <c r="A972" t="s">
        <v>22</v>
      </c>
      <c r="B972" t="s">
        <v>164</v>
      </c>
      <c r="C972" t="s">
        <v>165</v>
      </c>
      <c r="D972" t="s">
        <v>166</v>
      </c>
      <c r="E972" s="1">
        <v>43613.6875</v>
      </c>
      <c r="F972" t="s">
        <v>16</v>
      </c>
      <c r="G972" t="s">
        <v>639</v>
      </c>
      <c r="H972">
        <v>25</v>
      </c>
      <c r="I972" t="s">
        <v>46</v>
      </c>
      <c r="J972" s="2">
        <v>43613</v>
      </c>
      <c r="K972" s="3">
        <v>0.6875</v>
      </c>
      <c r="L972" s="3">
        <f t="shared" si="135"/>
        <v>0.6875</v>
      </c>
      <c r="M972" s="3">
        <v>0.70486111111111116</v>
      </c>
      <c r="N972" t="str">
        <f t="shared" si="136"/>
        <v>Yes</v>
      </c>
      <c r="O972">
        <f t="shared" si="137"/>
        <v>18</v>
      </c>
      <c r="P972">
        <f t="shared" si="138"/>
        <v>32</v>
      </c>
      <c r="Q972">
        <f t="shared" si="139"/>
        <v>56.25</v>
      </c>
      <c r="R972" t="str">
        <f t="shared" si="142"/>
        <v>Other</v>
      </c>
      <c r="S972">
        <f t="shared" si="140"/>
        <v>32</v>
      </c>
      <c r="T972" t="str">
        <f t="shared" si="141"/>
        <v>Istanbul</v>
      </c>
      <c r="U972" t="str">
        <f t="shared" si="143"/>
        <v>Other</v>
      </c>
    </row>
    <row r="973" spans="1:21" x14ac:dyDescent="0.35">
      <c r="A973" t="s">
        <v>22</v>
      </c>
      <c r="B973" t="s">
        <v>82</v>
      </c>
      <c r="C973" t="s">
        <v>28</v>
      </c>
      <c r="D973" t="s">
        <v>172</v>
      </c>
      <c r="E973" s="1">
        <v>43613.694444444445</v>
      </c>
      <c r="F973" t="s">
        <v>16</v>
      </c>
      <c r="G973" t="s">
        <v>639</v>
      </c>
      <c r="H973">
        <v>8</v>
      </c>
      <c r="I973" t="s">
        <v>26</v>
      </c>
      <c r="J973" s="2">
        <v>43613</v>
      </c>
      <c r="K973" s="3">
        <v>0.69444444444444453</v>
      </c>
      <c r="L973" s="3">
        <f t="shared" si="135"/>
        <v>0.69444444444444442</v>
      </c>
      <c r="M973" s="3">
        <v>0.70000000000000007</v>
      </c>
      <c r="N973" t="str">
        <f t="shared" si="136"/>
        <v>No</v>
      </c>
      <c r="O973">
        <f t="shared" si="137"/>
        <v>520</v>
      </c>
      <c r="P973">
        <f t="shared" si="138"/>
        <v>1663</v>
      </c>
      <c r="Q973">
        <f t="shared" si="139"/>
        <v>31.27</v>
      </c>
      <c r="R973" t="str">
        <f t="shared" si="142"/>
        <v>Ryanair</v>
      </c>
      <c r="S973">
        <f t="shared" si="140"/>
        <v>97</v>
      </c>
      <c r="T973" t="str">
        <f t="shared" si="141"/>
        <v>Faro</v>
      </c>
      <c r="U973" t="str">
        <f t="shared" si="143"/>
        <v>Faro</v>
      </c>
    </row>
    <row r="974" spans="1:21" x14ac:dyDescent="0.35">
      <c r="A974" t="s">
        <v>22</v>
      </c>
      <c r="B974" t="s">
        <v>517</v>
      </c>
      <c r="C974" t="s">
        <v>28</v>
      </c>
      <c r="D974" t="s">
        <v>518</v>
      </c>
      <c r="E974" s="1">
        <v>43613.694444444445</v>
      </c>
      <c r="F974" t="s">
        <v>16</v>
      </c>
      <c r="G974" t="s">
        <v>639</v>
      </c>
      <c r="H974">
        <v>39</v>
      </c>
      <c r="I974" t="s">
        <v>21</v>
      </c>
      <c r="J974" s="2">
        <v>43613</v>
      </c>
      <c r="K974" s="3">
        <v>0.69444444444444453</v>
      </c>
      <c r="L974" s="3">
        <f t="shared" si="135"/>
        <v>0.69444444444444442</v>
      </c>
      <c r="M974" s="3">
        <v>0.72152777777777777</v>
      </c>
      <c r="N974" t="str">
        <f t="shared" si="136"/>
        <v>Yes</v>
      </c>
      <c r="O974">
        <f t="shared" si="137"/>
        <v>520</v>
      </c>
      <c r="P974">
        <f t="shared" si="138"/>
        <v>1663</v>
      </c>
      <c r="Q974">
        <f t="shared" si="139"/>
        <v>31.27</v>
      </c>
      <c r="R974" t="str">
        <f t="shared" si="142"/>
        <v>Ryanair</v>
      </c>
      <c r="S974">
        <f t="shared" si="140"/>
        <v>7</v>
      </c>
      <c r="T974" t="str">
        <f t="shared" si="141"/>
        <v>Katowice</v>
      </c>
      <c r="U974" t="str">
        <f t="shared" si="143"/>
        <v>Other</v>
      </c>
    </row>
    <row r="975" spans="1:21" x14ac:dyDescent="0.35">
      <c r="A975" t="s">
        <v>22</v>
      </c>
      <c r="B975" t="s">
        <v>61</v>
      </c>
      <c r="C975" t="s">
        <v>28</v>
      </c>
      <c r="D975" t="s">
        <v>173</v>
      </c>
      <c r="E975" s="1">
        <v>43613.697916666664</v>
      </c>
      <c r="F975" t="s">
        <v>16</v>
      </c>
      <c r="G975" t="s">
        <v>639</v>
      </c>
      <c r="H975">
        <v>44</v>
      </c>
      <c r="I975" t="s">
        <v>21</v>
      </c>
      <c r="J975" s="2">
        <v>43613</v>
      </c>
      <c r="K975" s="3">
        <v>0.69791666666666663</v>
      </c>
      <c r="L975" s="3">
        <f t="shared" si="135"/>
        <v>0.70138888888888884</v>
      </c>
      <c r="M975" s="3">
        <v>0.7284722222222223</v>
      </c>
      <c r="N975" t="str">
        <f t="shared" si="136"/>
        <v>Yes</v>
      </c>
      <c r="O975">
        <f t="shared" si="137"/>
        <v>520</v>
      </c>
      <c r="P975">
        <f t="shared" si="138"/>
        <v>1663</v>
      </c>
      <c r="Q975">
        <f t="shared" si="139"/>
        <v>31.27</v>
      </c>
      <c r="R975" t="str">
        <f t="shared" si="142"/>
        <v>Ryanair</v>
      </c>
      <c r="S975">
        <f t="shared" si="140"/>
        <v>171</v>
      </c>
      <c r="T975" t="str">
        <f t="shared" si="141"/>
        <v>London</v>
      </c>
      <c r="U975" t="str">
        <f t="shared" si="143"/>
        <v>London</v>
      </c>
    </row>
    <row r="976" spans="1:21" x14ac:dyDescent="0.35">
      <c r="A976" t="s">
        <v>22</v>
      </c>
      <c r="B976" t="s">
        <v>175</v>
      </c>
      <c r="C976" t="s">
        <v>28</v>
      </c>
      <c r="D976" t="s">
        <v>176</v>
      </c>
      <c r="E976" s="1">
        <v>43613.701388888891</v>
      </c>
      <c r="F976" t="s">
        <v>16</v>
      </c>
      <c r="G976" t="s">
        <v>639</v>
      </c>
      <c r="H976">
        <v>38</v>
      </c>
      <c r="I976" t="s">
        <v>21</v>
      </c>
      <c r="J976" s="2">
        <v>43613</v>
      </c>
      <c r="K976" s="3">
        <v>0.70138888888888884</v>
      </c>
      <c r="L976" s="3">
        <f t="shared" si="135"/>
        <v>0.70138888888888884</v>
      </c>
      <c r="M976" s="3">
        <v>0.72777777777777775</v>
      </c>
      <c r="N976" t="str">
        <f t="shared" si="136"/>
        <v>Yes</v>
      </c>
      <c r="O976">
        <f t="shared" si="137"/>
        <v>520</v>
      </c>
      <c r="P976">
        <f t="shared" si="138"/>
        <v>1663</v>
      </c>
      <c r="Q976">
        <f t="shared" si="139"/>
        <v>31.27</v>
      </c>
      <c r="R976" t="str">
        <f t="shared" si="142"/>
        <v>Ryanair</v>
      </c>
      <c r="S976">
        <f t="shared" si="140"/>
        <v>18</v>
      </c>
      <c r="T976" t="str">
        <f t="shared" si="141"/>
        <v>Krakow</v>
      </c>
      <c r="U976" t="str">
        <f t="shared" si="143"/>
        <v>Other</v>
      </c>
    </row>
    <row r="977" spans="1:21" x14ac:dyDescent="0.35">
      <c r="A977" t="s">
        <v>22</v>
      </c>
      <c r="B977" t="s">
        <v>139</v>
      </c>
      <c r="C977" t="s">
        <v>77</v>
      </c>
      <c r="D977" t="s">
        <v>643</v>
      </c>
      <c r="E977" s="1">
        <v>43613.701388888891</v>
      </c>
      <c r="F977" t="s">
        <v>16</v>
      </c>
      <c r="G977" t="s">
        <v>639</v>
      </c>
      <c r="H977">
        <v>6</v>
      </c>
      <c r="I977" t="s">
        <v>26</v>
      </c>
      <c r="J977" s="2">
        <v>43613</v>
      </c>
      <c r="K977" s="3">
        <v>0.70138888888888884</v>
      </c>
      <c r="L977" s="3">
        <f t="shared" si="135"/>
        <v>0.70138888888888884</v>
      </c>
      <c r="M977" s="3">
        <v>0.7055555555555556</v>
      </c>
      <c r="N977" t="str">
        <f t="shared" si="136"/>
        <v>No</v>
      </c>
      <c r="O977">
        <f t="shared" si="137"/>
        <v>40</v>
      </c>
      <c r="P977">
        <f t="shared" si="138"/>
        <v>143</v>
      </c>
      <c r="Q977">
        <f t="shared" si="139"/>
        <v>27.97</v>
      </c>
      <c r="R977" t="str">
        <f t="shared" si="142"/>
        <v>British Airways</v>
      </c>
      <c r="S977">
        <f t="shared" si="140"/>
        <v>154</v>
      </c>
      <c r="T977" t="str">
        <f t="shared" si="141"/>
        <v>London</v>
      </c>
      <c r="U977" t="str">
        <f t="shared" si="143"/>
        <v>London</v>
      </c>
    </row>
    <row r="978" spans="1:21" x14ac:dyDescent="0.35">
      <c r="A978" t="s">
        <v>12</v>
      </c>
      <c r="B978" t="s">
        <v>42</v>
      </c>
      <c r="C978" t="s">
        <v>14</v>
      </c>
      <c r="D978" t="s">
        <v>180</v>
      </c>
      <c r="E978" s="1">
        <v>43613.708333333336</v>
      </c>
      <c r="F978" t="s">
        <v>16</v>
      </c>
      <c r="G978" t="s">
        <v>639</v>
      </c>
      <c r="H978">
        <v>5</v>
      </c>
      <c r="I978" t="s">
        <v>26</v>
      </c>
      <c r="J978" s="2">
        <v>43613</v>
      </c>
      <c r="K978" s="3">
        <v>0.70833333333333337</v>
      </c>
      <c r="L978" s="3">
        <f t="shared" si="135"/>
        <v>0.70833333333333326</v>
      </c>
      <c r="M978" s="3">
        <v>0.71180555555555547</v>
      </c>
      <c r="N978" t="str">
        <f t="shared" si="136"/>
        <v>No</v>
      </c>
      <c r="O978">
        <f t="shared" si="137"/>
        <v>566</v>
      </c>
      <c r="P978">
        <f t="shared" si="138"/>
        <v>2020</v>
      </c>
      <c r="Q978">
        <f t="shared" si="139"/>
        <v>28.02</v>
      </c>
      <c r="R978" t="str">
        <f t="shared" si="142"/>
        <v>Aer Lingus</v>
      </c>
      <c r="S978">
        <f t="shared" si="140"/>
        <v>238</v>
      </c>
      <c r="T978" t="str">
        <f t="shared" si="141"/>
        <v>London</v>
      </c>
      <c r="U978" t="str">
        <f t="shared" si="143"/>
        <v>London</v>
      </c>
    </row>
    <row r="979" spans="1:21" x14ac:dyDescent="0.35">
      <c r="A979" t="s">
        <v>12</v>
      </c>
      <c r="B979" t="s">
        <v>54</v>
      </c>
      <c r="C979" t="s">
        <v>14</v>
      </c>
      <c r="D979" t="s">
        <v>179</v>
      </c>
      <c r="E979" s="1">
        <v>43613.708333333336</v>
      </c>
      <c r="F979" t="s">
        <v>16</v>
      </c>
      <c r="G979" t="s">
        <v>639</v>
      </c>
      <c r="H979">
        <v>22</v>
      </c>
      <c r="I979" t="s">
        <v>46</v>
      </c>
      <c r="J979" s="2">
        <v>43613</v>
      </c>
      <c r="K979" s="3">
        <v>0.70833333333333337</v>
      </c>
      <c r="L979" s="3">
        <f t="shared" si="135"/>
        <v>0.70833333333333326</v>
      </c>
      <c r="M979" s="3">
        <v>0.72361111111111109</v>
      </c>
      <c r="N979" t="str">
        <f t="shared" si="136"/>
        <v>Yes</v>
      </c>
      <c r="O979">
        <f t="shared" si="137"/>
        <v>566</v>
      </c>
      <c r="P979">
        <f t="shared" si="138"/>
        <v>2020</v>
      </c>
      <c r="Q979">
        <f t="shared" si="139"/>
        <v>28.02</v>
      </c>
      <c r="R979" t="str">
        <f t="shared" si="142"/>
        <v>Aer Lingus</v>
      </c>
      <c r="S979">
        <f t="shared" si="140"/>
        <v>101</v>
      </c>
      <c r="T979" t="str">
        <f t="shared" si="141"/>
        <v>Frankfurt</v>
      </c>
      <c r="U979" t="str">
        <f t="shared" si="143"/>
        <v>Frankfurt</v>
      </c>
    </row>
    <row r="980" spans="1:21" x14ac:dyDescent="0.35">
      <c r="A980" t="s">
        <v>22</v>
      </c>
      <c r="B980" t="s">
        <v>409</v>
      </c>
      <c r="C980" t="s">
        <v>28</v>
      </c>
      <c r="D980" t="s">
        <v>412</v>
      </c>
      <c r="E980" s="1">
        <v>43613.711805555555</v>
      </c>
      <c r="F980" t="s">
        <v>16</v>
      </c>
      <c r="G980" t="s">
        <v>639</v>
      </c>
      <c r="H980">
        <v>3</v>
      </c>
      <c r="I980" t="s">
        <v>26</v>
      </c>
      <c r="J980" s="2">
        <v>43613</v>
      </c>
      <c r="K980" s="3">
        <v>0.71180555555555547</v>
      </c>
      <c r="L980" s="3">
        <f t="shared" si="135"/>
        <v>0.71527777777777779</v>
      </c>
      <c r="M980" s="3">
        <v>0.71388888888888891</v>
      </c>
      <c r="N980" t="str">
        <f t="shared" si="136"/>
        <v>No</v>
      </c>
      <c r="O980">
        <f t="shared" si="137"/>
        <v>520</v>
      </c>
      <c r="P980">
        <f t="shared" si="138"/>
        <v>1663</v>
      </c>
      <c r="Q980">
        <f t="shared" si="139"/>
        <v>31.27</v>
      </c>
      <c r="R980" t="str">
        <f t="shared" si="142"/>
        <v>Ryanair</v>
      </c>
      <c r="S980">
        <f t="shared" si="140"/>
        <v>25</v>
      </c>
      <c r="T980" t="str">
        <f t="shared" si="141"/>
        <v>Riga</v>
      </c>
      <c r="U980" t="str">
        <f t="shared" si="143"/>
        <v>Other</v>
      </c>
    </row>
    <row r="981" spans="1:21" x14ac:dyDescent="0.35">
      <c r="A981" t="s">
        <v>12</v>
      </c>
      <c r="B981" t="s">
        <v>82</v>
      </c>
      <c r="C981" t="s">
        <v>14</v>
      </c>
      <c r="D981" t="s">
        <v>619</v>
      </c>
      <c r="E981" s="1">
        <v>43613.71875</v>
      </c>
      <c r="F981" t="s">
        <v>16</v>
      </c>
      <c r="G981" t="s">
        <v>639</v>
      </c>
      <c r="H981">
        <v>19</v>
      </c>
      <c r="I981" t="s">
        <v>18</v>
      </c>
      <c r="J981" s="2">
        <v>43613</v>
      </c>
      <c r="K981" s="3">
        <v>0.71875</v>
      </c>
      <c r="L981" s="3">
        <f t="shared" si="135"/>
        <v>0.72222222222222221</v>
      </c>
      <c r="M981" s="3">
        <v>0.7319444444444444</v>
      </c>
      <c r="N981" t="str">
        <f t="shared" si="136"/>
        <v>No</v>
      </c>
      <c r="O981">
        <f t="shared" si="137"/>
        <v>566</v>
      </c>
      <c r="P981">
        <f t="shared" si="138"/>
        <v>2020</v>
      </c>
      <c r="Q981">
        <f t="shared" si="139"/>
        <v>28.02</v>
      </c>
      <c r="R981" t="str">
        <f t="shared" si="142"/>
        <v>Aer Lingus</v>
      </c>
      <c r="S981">
        <f t="shared" si="140"/>
        <v>97</v>
      </c>
      <c r="T981" t="str">
        <f t="shared" si="141"/>
        <v>Faro</v>
      </c>
      <c r="U981" t="str">
        <f t="shared" si="143"/>
        <v>Faro</v>
      </c>
    </row>
    <row r="982" spans="1:21" x14ac:dyDescent="0.35">
      <c r="A982" t="s">
        <v>22</v>
      </c>
      <c r="B982" t="s">
        <v>129</v>
      </c>
      <c r="C982" t="s">
        <v>28</v>
      </c>
      <c r="D982" t="s">
        <v>174</v>
      </c>
      <c r="E982" s="1">
        <v>43613.71875</v>
      </c>
      <c r="F982" t="s">
        <v>16</v>
      </c>
      <c r="G982" t="s">
        <v>639</v>
      </c>
      <c r="H982">
        <v>3</v>
      </c>
      <c r="I982" t="s">
        <v>26</v>
      </c>
      <c r="J982" s="2">
        <v>43613</v>
      </c>
      <c r="K982" s="3">
        <v>0.71875</v>
      </c>
      <c r="L982" s="3">
        <f t="shared" si="135"/>
        <v>0.72222222222222221</v>
      </c>
      <c r="M982" s="3">
        <v>0.72083333333333333</v>
      </c>
      <c r="N982" t="str">
        <f t="shared" si="136"/>
        <v>No</v>
      </c>
      <c r="O982">
        <f t="shared" si="137"/>
        <v>520</v>
      </c>
      <c r="P982">
        <f t="shared" si="138"/>
        <v>1663</v>
      </c>
      <c r="Q982">
        <f t="shared" si="139"/>
        <v>31.27</v>
      </c>
      <c r="R982" t="str">
        <f t="shared" si="142"/>
        <v>Ryanair</v>
      </c>
      <c r="S982">
        <f t="shared" si="140"/>
        <v>96</v>
      </c>
      <c r="T982" t="str">
        <f t="shared" si="141"/>
        <v>Munich</v>
      </c>
      <c r="U982" t="str">
        <f t="shared" si="143"/>
        <v>Munich</v>
      </c>
    </row>
    <row r="983" spans="1:21" x14ac:dyDescent="0.35">
      <c r="A983" t="s">
        <v>12</v>
      </c>
      <c r="B983" t="s">
        <v>525</v>
      </c>
      <c r="C983" t="s">
        <v>14</v>
      </c>
      <c r="D983" t="s">
        <v>526</v>
      </c>
      <c r="E983" s="1">
        <v>43613.71875</v>
      </c>
      <c r="F983" t="s">
        <v>16</v>
      </c>
      <c r="G983" t="s">
        <v>639</v>
      </c>
      <c r="H983">
        <v>45</v>
      </c>
      <c r="I983" t="s">
        <v>21</v>
      </c>
      <c r="J983" s="2">
        <v>43613</v>
      </c>
      <c r="K983" s="3">
        <v>0.71875</v>
      </c>
      <c r="L983" s="3">
        <f t="shared" si="135"/>
        <v>0.72222222222222221</v>
      </c>
      <c r="M983" s="3">
        <v>0.75</v>
      </c>
      <c r="N983" t="str">
        <f t="shared" si="136"/>
        <v>Yes</v>
      </c>
      <c r="O983">
        <f t="shared" si="137"/>
        <v>566</v>
      </c>
      <c r="P983">
        <f t="shared" si="138"/>
        <v>2020</v>
      </c>
      <c r="Q983">
        <f t="shared" si="139"/>
        <v>28.02</v>
      </c>
      <c r="R983" t="str">
        <f t="shared" si="142"/>
        <v>Aer Lingus</v>
      </c>
      <c r="S983">
        <f t="shared" si="140"/>
        <v>6</v>
      </c>
      <c r="T983" t="str">
        <f t="shared" si="141"/>
        <v>Catania</v>
      </c>
      <c r="U983" t="str">
        <f t="shared" si="143"/>
        <v>Other</v>
      </c>
    </row>
    <row r="984" spans="1:21" x14ac:dyDescent="0.35">
      <c r="A984" t="s">
        <v>22</v>
      </c>
      <c r="B984" t="s">
        <v>57</v>
      </c>
      <c r="C984" t="s">
        <v>28</v>
      </c>
      <c r="D984" t="s">
        <v>132</v>
      </c>
      <c r="E984" s="1">
        <v>43613.71875</v>
      </c>
      <c r="F984" t="s">
        <v>16</v>
      </c>
      <c r="G984" t="s">
        <v>639</v>
      </c>
      <c r="H984">
        <v>7</v>
      </c>
      <c r="I984" t="s">
        <v>26</v>
      </c>
      <c r="J984" s="2">
        <v>43613</v>
      </c>
      <c r="K984" s="3">
        <v>0.71875</v>
      </c>
      <c r="L984" s="3">
        <f t="shared" si="135"/>
        <v>0.72222222222222221</v>
      </c>
      <c r="M984" s="3">
        <v>0.72361111111111109</v>
      </c>
      <c r="N984" t="str">
        <f t="shared" si="136"/>
        <v>No</v>
      </c>
      <c r="O984">
        <f t="shared" si="137"/>
        <v>520</v>
      </c>
      <c r="P984">
        <f t="shared" si="138"/>
        <v>1663</v>
      </c>
      <c r="Q984">
        <f t="shared" si="139"/>
        <v>31.27</v>
      </c>
      <c r="R984" t="str">
        <f t="shared" si="142"/>
        <v>Ryanair</v>
      </c>
      <c r="S984">
        <f t="shared" si="140"/>
        <v>98</v>
      </c>
      <c r="T984" t="str">
        <f t="shared" si="141"/>
        <v>Malaga</v>
      </c>
      <c r="U984" t="str">
        <f t="shared" si="143"/>
        <v>Malaga</v>
      </c>
    </row>
    <row r="985" spans="1:21" x14ac:dyDescent="0.35">
      <c r="A985" t="s">
        <v>22</v>
      </c>
      <c r="B985" t="s">
        <v>50</v>
      </c>
      <c r="C985" t="s">
        <v>96</v>
      </c>
      <c r="D985" t="s">
        <v>514</v>
      </c>
      <c r="E985" s="1">
        <v>43613.722222222219</v>
      </c>
      <c r="F985" t="s">
        <v>16</v>
      </c>
      <c r="G985" t="s">
        <v>639</v>
      </c>
      <c r="H985">
        <v>26</v>
      </c>
      <c r="I985" t="s">
        <v>46</v>
      </c>
      <c r="J985" s="2">
        <v>43613</v>
      </c>
      <c r="K985" s="3">
        <v>0.72222222222222221</v>
      </c>
      <c r="L985" s="3">
        <f t="shared" si="135"/>
        <v>0.72222222222222221</v>
      </c>
      <c r="M985" s="3">
        <v>0.7402777777777777</v>
      </c>
      <c r="N985" t="str">
        <f t="shared" si="136"/>
        <v>Yes</v>
      </c>
      <c r="O985">
        <f t="shared" si="137"/>
        <v>50</v>
      </c>
      <c r="P985">
        <f t="shared" si="138"/>
        <v>97</v>
      </c>
      <c r="Q985">
        <f t="shared" si="139"/>
        <v>51.55</v>
      </c>
      <c r="R985" t="str">
        <f t="shared" si="142"/>
        <v>Other</v>
      </c>
      <c r="S985">
        <f t="shared" si="140"/>
        <v>222</v>
      </c>
      <c r="T985" t="str">
        <f t="shared" si="141"/>
        <v>Amsterdam</v>
      </c>
      <c r="U985" t="str">
        <f t="shared" si="143"/>
        <v>Amsterdam</v>
      </c>
    </row>
    <row r="986" spans="1:21" x14ac:dyDescent="0.35">
      <c r="A986" t="s">
        <v>22</v>
      </c>
      <c r="B986" t="s">
        <v>38</v>
      </c>
      <c r="C986" t="s">
        <v>28</v>
      </c>
      <c r="D986" t="s">
        <v>190</v>
      </c>
      <c r="E986" s="1">
        <v>43613.645833333336</v>
      </c>
      <c r="F986" t="s">
        <v>16</v>
      </c>
      <c r="G986" t="s">
        <v>639</v>
      </c>
      <c r="H986">
        <v>6</v>
      </c>
      <c r="I986" t="s">
        <v>26</v>
      </c>
      <c r="J986" s="2">
        <v>43613</v>
      </c>
      <c r="K986" s="3">
        <v>0.64583333333333337</v>
      </c>
      <c r="L986" s="3">
        <f t="shared" si="135"/>
        <v>0.64583333333333326</v>
      </c>
      <c r="M986" s="3">
        <v>0.65</v>
      </c>
      <c r="N986" t="str">
        <f t="shared" si="136"/>
        <v>No</v>
      </c>
      <c r="O986">
        <f t="shared" si="137"/>
        <v>520</v>
      </c>
      <c r="P986">
        <f t="shared" si="138"/>
        <v>1663</v>
      </c>
      <c r="Q986">
        <f t="shared" si="139"/>
        <v>31.27</v>
      </c>
      <c r="R986" t="str">
        <f t="shared" si="142"/>
        <v>Ryanair</v>
      </c>
      <c r="S986">
        <f t="shared" si="140"/>
        <v>92</v>
      </c>
      <c r="T986" t="str">
        <f t="shared" si="141"/>
        <v>London</v>
      </c>
      <c r="U986" t="str">
        <f t="shared" si="143"/>
        <v>London</v>
      </c>
    </row>
    <row r="987" spans="1:21" x14ac:dyDescent="0.35">
      <c r="A987" t="s">
        <v>12</v>
      </c>
      <c r="B987" t="s">
        <v>527</v>
      </c>
      <c r="C987" t="s">
        <v>14</v>
      </c>
      <c r="D987" t="s">
        <v>528</v>
      </c>
      <c r="E987" s="1">
        <v>43613.645833333336</v>
      </c>
      <c r="F987" t="s">
        <v>16</v>
      </c>
      <c r="G987" t="s">
        <v>639</v>
      </c>
      <c r="H987">
        <v>15</v>
      </c>
      <c r="I987" t="s">
        <v>18</v>
      </c>
      <c r="J987" s="2">
        <v>43613</v>
      </c>
      <c r="K987" s="3">
        <v>0.64583333333333337</v>
      </c>
      <c r="L987" s="3">
        <f t="shared" si="135"/>
        <v>0.64583333333333326</v>
      </c>
      <c r="M987" s="3">
        <v>0.65625</v>
      </c>
      <c r="N987" t="str">
        <f t="shared" si="136"/>
        <v>No</v>
      </c>
      <c r="O987">
        <f t="shared" si="137"/>
        <v>566</v>
      </c>
      <c r="P987">
        <f t="shared" si="138"/>
        <v>2020</v>
      </c>
      <c r="Q987">
        <f t="shared" si="139"/>
        <v>28.02</v>
      </c>
      <c r="R987" t="str">
        <f t="shared" si="142"/>
        <v>Aer Lingus</v>
      </c>
      <c r="S987">
        <f t="shared" si="140"/>
        <v>9</v>
      </c>
      <c r="T987" t="str">
        <f t="shared" si="141"/>
        <v>Izmir</v>
      </c>
      <c r="U987" t="str">
        <f t="shared" si="143"/>
        <v>Other</v>
      </c>
    </row>
    <row r="988" spans="1:21" x14ac:dyDescent="0.35">
      <c r="A988" t="s">
        <v>22</v>
      </c>
      <c r="B988" t="s">
        <v>59</v>
      </c>
      <c r="C988" t="s">
        <v>28</v>
      </c>
      <c r="D988" t="s">
        <v>201</v>
      </c>
      <c r="E988" s="1">
        <v>43613.649305555555</v>
      </c>
      <c r="F988" t="s">
        <v>16</v>
      </c>
      <c r="G988" t="s">
        <v>639</v>
      </c>
      <c r="H988">
        <v>36</v>
      </c>
      <c r="I988" t="s">
        <v>21</v>
      </c>
      <c r="J988" s="2">
        <v>43613</v>
      </c>
      <c r="K988" s="3">
        <v>0.64930555555555558</v>
      </c>
      <c r="L988" s="3">
        <f t="shared" si="135"/>
        <v>0.65277777777777779</v>
      </c>
      <c r="M988" s="3">
        <v>0.6743055555555556</v>
      </c>
      <c r="N988" t="str">
        <f t="shared" si="136"/>
        <v>Yes</v>
      </c>
      <c r="O988">
        <f t="shared" si="137"/>
        <v>520</v>
      </c>
      <c r="P988">
        <f t="shared" si="138"/>
        <v>1663</v>
      </c>
      <c r="Q988">
        <f t="shared" si="139"/>
        <v>31.27</v>
      </c>
      <c r="R988" t="str">
        <f t="shared" si="142"/>
        <v>Ryanair</v>
      </c>
      <c r="S988">
        <f t="shared" si="140"/>
        <v>48</v>
      </c>
      <c r="T988" t="str">
        <f t="shared" si="141"/>
        <v>Leeds Bradford</v>
      </c>
      <c r="U988" t="str">
        <f t="shared" si="143"/>
        <v>Other</v>
      </c>
    </row>
    <row r="989" spans="1:21" x14ac:dyDescent="0.35">
      <c r="A989" t="s">
        <v>12</v>
      </c>
      <c r="B989" t="s">
        <v>139</v>
      </c>
      <c r="C989" t="s">
        <v>14</v>
      </c>
      <c r="D989" t="s">
        <v>196</v>
      </c>
      <c r="E989" s="1">
        <v>43613.652777777781</v>
      </c>
      <c r="F989" t="s">
        <v>16</v>
      </c>
      <c r="G989" t="s">
        <v>639</v>
      </c>
      <c r="H989">
        <v>8</v>
      </c>
      <c r="I989" t="s">
        <v>26</v>
      </c>
      <c r="J989" s="2">
        <v>43613</v>
      </c>
      <c r="K989" s="3">
        <v>0.65277777777777779</v>
      </c>
      <c r="L989" s="3">
        <f t="shared" si="135"/>
        <v>0.65277777777777779</v>
      </c>
      <c r="M989" s="3">
        <v>0.65833333333333333</v>
      </c>
      <c r="N989" t="str">
        <f t="shared" si="136"/>
        <v>No</v>
      </c>
      <c r="O989">
        <f t="shared" si="137"/>
        <v>566</v>
      </c>
      <c r="P989">
        <f t="shared" si="138"/>
        <v>2020</v>
      </c>
      <c r="Q989">
        <f t="shared" si="139"/>
        <v>28.02</v>
      </c>
      <c r="R989" t="str">
        <f t="shared" si="142"/>
        <v>Aer Lingus</v>
      </c>
      <c r="S989">
        <f t="shared" si="140"/>
        <v>154</v>
      </c>
      <c r="T989" t="str">
        <f t="shared" si="141"/>
        <v>London</v>
      </c>
      <c r="U989" t="str">
        <f t="shared" si="143"/>
        <v>London</v>
      </c>
    </row>
    <row r="990" spans="1:21" x14ac:dyDescent="0.35">
      <c r="A990" t="s">
        <v>12</v>
      </c>
      <c r="B990" t="s">
        <v>57</v>
      </c>
      <c r="C990" t="s">
        <v>14</v>
      </c>
      <c r="D990" t="s">
        <v>194</v>
      </c>
      <c r="E990" s="1">
        <v>43613.652777777781</v>
      </c>
      <c r="F990" t="s">
        <v>16</v>
      </c>
      <c r="G990" t="s">
        <v>639</v>
      </c>
      <c r="H990">
        <v>11</v>
      </c>
      <c r="I990" t="s">
        <v>18</v>
      </c>
      <c r="J990" s="2">
        <v>43613</v>
      </c>
      <c r="K990" s="3">
        <v>0.65277777777777779</v>
      </c>
      <c r="L990" s="3">
        <f t="shared" si="135"/>
        <v>0.65277777777777779</v>
      </c>
      <c r="M990" s="3">
        <v>0.66041666666666665</v>
      </c>
      <c r="N990" t="str">
        <f t="shared" si="136"/>
        <v>No</v>
      </c>
      <c r="O990">
        <f t="shared" si="137"/>
        <v>566</v>
      </c>
      <c r="P990">
        <f t="shared" si="138"/>
        <v>2020</v>
      </c>
      <c r="Q990">
        <f t="shared" si="139"/>
        <v>28.02</v>
      </c>
      <c r="R990" t="str">
        <f t="shared" si="142"/>
        <v>Aer Lingus</v>
      </c>
      <c r="S990">
        <f t="shared" si="140"/>
        <v>98</v>
      </c>
      <c r="T990" t="str">
        <f t="shared" si="141"/>
        <v>Malaga</v>
      </c>
      <c r="U990" t="str">
        <f t="shared" si="143"/>
        <v>Malaga</v>
      </c>
    </row>
    <row r="991" spans="1:21" x14ac:dyDescent="0.35">
      <c r="A991" t="s">
        <v>12</v>
      </c>
      <c r="B991" t="s">
        <v>199</v>
      </c>
      <c r="C991" t="s">
        <v>14</v>
      </c>
      <c r="D991" t="s">
        <v>200</v>
      </c>
      <c r="E991" s="1">
        <v>43613.65625</v>
      </c>
      <c r="F991" t="s">
        <v>16</v>
      </c>
      <c r="G991" t="s">
        <v>639</v>
      </c>
      <c r="H991">
        <v>5</v>
      </c>
      <c r="I991" t="s">
        <v>26</v>
      </c>
      <c r="J991" s="2">
        <v>43613</v>
      </c>
      <c r="K991" s="3">
        <v>0.65625</v>
      </c>
      <c r="L991" s="3">
        <f t="shared" si="135"/>
        <v>0.65972222222222221</v>
      </c>
      <c r="M991" s="3">
        <v>0.65972222222222221</v>
      </c>
      <c r="N991" t="str">
        <f t="shared" si="136"/>
        <v>No</v>
      </c>
      <c r="O991">
        <f t="shared" si="137"/>
        <v>566</v>
      </c>
      <c r="P991">
        <f t="shared" si="138"/>
        <v>2020</v>
      </c>
      <c r="Q991">
        <f t="shared" si="139"/>
        <v>28.02</v>
      </c>
      <c r="R991" t="str">
        <f t="shared" si="142"/>
        <v>Aer Lingus</v>
      </c>
      <c r="S991">
        <f t="shared" si="140"/>
        <v>51</v>
      </c>
      <c r="T991" t="str">
        <f t="shared" si="141"/>
        <v>Lanzarote</v>
      </c>
      <c r="U991" t="str">
        <f t="shared" si="143"/>
        <v>Other</v>
      </c>
    </row>
    <row r="992" spans="1:21" x14ac:dyDescent="0.35">
      <c r="A992" t="s">
        <v>12</v>
      </c>
      <c r="B992" t="s">
        <v>42</v>
      </c>
      <c r="C992" t="s">
        <v>14</v>
      </c>
      <c r="D992" t="s">
        <v>533</v>
      </c>
      <c r="E992" s="1">
        <v>43613.659722222219</v>
      </c>
      <c r="F992" t="s">
        <v>16</v>
      </c>
      <c r="G992" t="s">
        <v>639</v>
      </c>
      <c r="H992">
        <v>16</v>
      </c>
      <c r="I992" t="s">
        <v>18</v>
      </c>
      <c r="J992" s="2">
        <v>43613</v>
      </c>
      <c r="K992" s="3">
        <v>0.65972222222222221</v>
      </c>
      <c r="L992" s="3">
        <f t="shared" si="135"/>
        <v>0.65972222222222221</v>
      </c>
      <c r="M992" s="3">
        <v>0.67083333333333339</v>
      </c>
      <c r="N992" t="str">
        <f t="shared" si="136"/>
        <v>No</v>
      </c>
      <c r="O992">
        <f t="shared" si="137"/>
        <v>566</v>
      </c>
      <c r="P992">
        <f t="shared" si="138"/>
        <v>2020</v>
      </c>
      <c r="Q992">
        <f t="shared" si="139"/>
        <v>28.02</v>
      </c>
      <c r="R992" t="str">
        <f t="shared" si="142"/>
        <v>Aer Lingus</v>
      </c>
      <c r="S992">
        <f t="shared" si="140"/>
        <v>238</v>
      </c>
      <c r="T992" t="str">
        <f t="shared" si="141"/>
        <v>London</v>
      </c>
      <c r="U992" t="str">
        <f t="shared" si="143"/>
        <v>London</v>
      </c>
    </row>
    <row r="993" spans="1:21" x14ac:dyDescent="0.35">
      <c r="A993" t="s">
        <v>12</v>
      </c>
      <c r="B993" t="s">
        <v>531</v>
      </c>
      <c r="C993" t="s">
        <v>14</v>
      </c>
      <c r="D993" t="s">
        <v>532</v>
      </c>
      <c r="E993" s="1">
        <v>43613.659722222219</v>
      </c>
      <c r="F993" t="s">
        <v>16</v>
      </c>
      <c r="G993" t="s">
        <v>639</v>
      </c>
      <c r="H993">
        <v>12</v>
      </c>
      <c r="I993" t="s">
        <v>18</v>
      </c>
      <c r="J993" s="2">
        <v>43613</v>
      </c>
      <c r="K993" s="3">
        <v>0.65972222222222221</v>
      </c>
      <c r="L993" s="3">
        <f t="shared" si="135"/>
        <v>0.65972222222222221</v>
      </c>
      <c r="M993" s="3">
        <v>0.66805555555555562</v>
      </c>
      <c r="N993" t="str">
        <f t="shared" si="136"/>
        <v>No</v>
      </c>
      <c r="O993">
        <f t="shared" si="137"/>
        <v>566</v>
      </c>
      <c r="P993">
        <f t="shared" si="138"/>
        <v>2020</v>
      </c>
      <c r="Q993">
        <f t="shared" si="139"/>
        <v>28.02</v>
      </c>
      <c r="R993" t="str">
        <f t="shared" si="142"/>
        <v>Aer Lingus</v>
      </c>
      <c r="S993">
        <f t="shared" si="140"/>
        <v>9</v>
      </c>
      <c r="T993" t="str">
        <f t="shared" si="141"/>
        <v>Orlando</v>
      </c>
      <c r="U993" t="str">
        <f t="shared" si="143"/>
        <v>Other</v>
      </c>
    </row>
    <row r="994" spans="1:21" x14ac:dyDescent="0.35">
      <c r="A994" t="s">
        <v>22</v>
      </c>
      <c r="B994" t="s">
        <v>145</v>
      </c>
      <c r="C994" t="s">
        <v>28</v>
      </c>
      <c r="D994" t="s">
        <v>588</v>
      </c>
      <c r="E994" s="1">
        <v>43613.659722222219</v>
      </c>
      <c r="F994" t="s">
        <v>16</v>
      </c>
      <c r="G994" t="s">
        <v>639</v>
      </c>
      <c r="H994">
        <v>15</v>
      </c>
      <c r="I994" t="s">
        <v>18</v>
      </c>
      <c r="J994" s="2">
        <v>43613</v>
      </c>
      <c r="K994" s="3">
        <v>0.65972222222222221</v>
      </c>
      <c r="L994" s="3">
        <f t="shared" si="135"/>
        <v>0.65972222222222221</v>
      </c>
      <c r="M994" s="3">
        <v>0.67013888888888884</v>
      </c>
      <c r="N994" t="str">
        <f t="shared" si="136"/>
        <v>No</v>
      </c>
      <c r="O994">
        <f t="shared" si="137"/>
        <v>520</v>
      </c>
      <c r="P994">
        <f t="shared" si="138"/>
        <v>1663</v>
      </c>
      <c r="Q994">
        <f t="shared" si="139"/>
        <v>31.27</v>
      </c>
      <c r="R994" t="str">
        <f t="shared" si="142"/>
        <v>Ryanair</v>
      </c>
      <c r="S994">
        <f t="shared" si="140"/>
        <v>36</v>
      </c>
      <c r="T994" t="str">
        <f t="shared" si="141"/>
        <v>Milan-BGY</v>
      </c>
      <c r="U994" t="str">
        <f t="shared" si="143"/>
        <v>Other</v>
      </c>
    </row>
    <row r="995" spans="1:21" x14ac:dyDescent="0.35">
      <c r="A995" t="s">
        <v>12</v>
      </c>
      <c r="B995" t="s">
        <v>162</v>
      </c>
      <c r="C995" t="s">
        <v>14</v>
      </c>
      <c r="D995" t="s">
        <v>202</v>
      </c>
      <c r="E995" s="1">
        <v>43613.663194444445</v>
      </c>
      <c r="F995" t="s">
        <v>16</v>
      </c>
      <c r="G995" t="s">
        <v>639</v>
      </c>
      <c r="H995">
        <v>10</v>
      </c>
      <c r="I995" t="s">
        <v>18</v>
      </c>
      <c r="J995" s="2">
        <v>43613</v>
      </c>
      <c r="K995" s="3">
        <v>0.66319444444444442</v>
      </c>
      <c r="L995" s="3">
        <f t="shared" si="135"/>
        <v>0.66666666666666663</v>
      </c>
      <c r="M995" s="3">
        <v>0.67013888888888884</v>
      </c>
      <c r="N995" t="str">
        <f t="shared" si="136"/>
        <v>No</v>
      </c>
      <c r="O995">
        <f t="shared" si="137"/>
        <v>566</v>
      </c>
      <c r="P995">
        <f t="shared" si="138"/>
        <v>2020</v>
      </c>
      <c r="Q995">
        <f t="shared" si="139"/>
        <v>28.02</v>
      </c>
      <c r="R995" t="str">
        <f t="shared" si="142"/>
        <v>Aer Lingus</v>
      </c>
      <c r="S995">
        <f t="shared" si="140"/>
        <v>64</v>
      </c>
      <c r="T995" t="str">
        <f t="shared" si="141"/>
        <v>Rome</v>
      </c>
      <c r="U995" t="str">
        <f t="shared" si="143"/>
        <v>Other</v>
      </c>
    </row>
    <row r="996" spans="1:21" x14ac:dyDescent="0.35">
      <c r="A996" t="s">
        <v>12</v>
      </c>
      <c r="B996" t="s">
        <v>209</v>
      </c>
      <c r="C996" t="s">
        <v>14</v>
      </c>
      <c r="D996" t="s">
        <v>210</v>
      </c>
      <c r="E996" s="1">
        <v>43613.666666666664</v>
      </c>
      <c r="F996" t="s">
        <v>16</v>
      </c>
      <c r="G996" t="s">
        <v>639</v>
      </c>
      <c r="H996">
        <v>12</v>
      </c>
      <c r="I996" t="s">
        <v>18</v>
      </c>
      <c r="J996" s="2">
        <v>43613</v>
      </c>
      <c r="K996" s="3">
        <v>0.66666666666666663</v>
      </c>
      <c r="L996" s="3">
        <f t="shared" si="135"/>
        <v>0.66666666666666663</v>
      </c>
      <c r="M996" s="3">
        <v>0.67499999999999993</v>
      </c>
      <c r="N996" t="str">
        <f t="shared" si="136"/>
        <v>No</v>
      </c>
      <c r="O996">
        <f t="shared" si="137"/>
        <v>566</v>
      </c>
      <c r="P996">
        <f t="shared" si="138"/>
        <v>2020</v>
      </c>
      <c r="Q996">
        <f t="shared" si="139"/>
        <v>28.02</v>
      </c>
      <c r="R996" t="str">
        <f t="shared" si="142"/>
        <v>Aer Lingus</v>
      </c>
      <c r="S996">
        <f t="shared" si="140"/>
        <v>62</v>
      </c>
      <c r="T996" t="str">
        <f t="shared" si="141"/>
        <v>Chicago</v>
      </c>
      <c r="U996" t="str">
        <f t="shared" si="143"/>
        <v>Other</v>
      </c>
    </row>
    <row r="997" spans="1:21" x14ac:dyDescent="0.35">
      <c r="A997" t="s">
        <v>12</v>
      </c>
      <c r="B997" t="s">
        <v>168</v>
      </c>
      <c r="C997" t="s">
        <v>14</v>
      </c>
      <c r="D997" t="s">
        <v>169</v>
      </c>
      <c r="E997" s="1">
        <v>43613.673611111109</v>
      </c>
      <c r="F997" t="s">
        <v>16</v>
      </c>
      <c r="G997" t="s">
        <v>639</v>
      </c>
      <c r="H997">
        <v>11</v>
      </c>
      <c r="I997" t="s">
        <v>18</v>
      </c>
      <c r="J997" s="2">
        <v>43613</v>
      </c>
      <c r="K997" s="3">
        <v>0.67361111111111116</v>
      </c>
      <c r="L997" s="3">
        <f t="shared" si="135"/>
        <v>0.67361111111111105</v>
      </c>
      <c r="M997" s="3">
        <v>0.68125000000000002</v>
      </c>
      <c r="N997" t="str">
        <f t="shared" si="136"/>
        <v>No</v>
      </c>
      <c r="O997">
        <f t="shared" si="137"/>
        <v>566</v>
      </c>
      <c r="P997">
        <f t="shared" si="138"/>
        <v>2020</v>
      </c>
      <c r="Q997">
        <f t="shared" si="139"/>
        <v>28.02</v>
      </c>
      <c r="R997" t="str">
        <f t="shared" si="142"/>
        <v>Aer Lingus</v>
      </c>
      <c r="S997">
        <f t="shared" si="140"/>
        <v>17</v>
      </c>
      <c r="T997" t="str">
        <f t="shared" si="141"/>
        <v>Bourgas</v>
      </c>
      <c r="U997" t="str">
        <f t="shared" si="143"/>
        <v>Other</v>
      </c>
    </row>
    <row r="998" spans="1:21" x14ac:dyDescent="0.35">
      <c r="A998" t="s">
        <v>12</v>
      </c>
      <c r="B998" t="s">
        <v>278</v>
      </c>
      <c r="C998" t="s">
        <v>279</v>
      </c>
      <c r="D998" t="s">
        <v>280</v>
      </c>
      <c r="E998" s="1">
        <v>43613.513888888891</v>
      </c>
      <c r="F998" t="s">
        <v>16</v>
      </c>
      <c r="G998" t="s">
        <v>639</v>
      </c>
      <c r="H998">
        <v>9</v>
      </c>
      <c r="I998" t="s">
        <v>26</v>
      </c>
      <c r="J998" s="2">
        <v>43613</v>
      </c>
      <c r="K998" s="3">
        <v>0.51388888888888895</v>
      </c>
      <c r="L998" s="3">
        <f t="shared" si="135"/>
        <v>0.51388888888888884</v>
      </c>
      <c r="M998" s="3">
        <v>0.52013888888888882</v>
      </c>
      <c r="N998" t="str">
        <f t="shared" si="136"/>
        <v>No</v>
      </c>
      <c r="O998">
        <f t="shared" si="137"/>
        <v>17</v>
      </c>
      <c r="P998">
        <f t="shared" si="138"/>
        <v>43</v>
      </c>
      <c r="Q998">
        <f t="shared" si="139"/>
        <v>39.53</v>
      </c>
      <c r="R998" t="str">
        <f t="shared" si="142"/>
        <v>Other</v>
      </c>
      <c r="S998">
        <f t="shared" si="140"/>
        <v>17</v>
      </c>
      <c r="T998" t="str">
        <f t="shared" si="141"/>
        <v>Atlanta</v>
      </c>
      <c r="U998" t="str">
        <f t="shared" si="143"/>
        <v>Other</v>
      </c>
    </row>
    <row r="999" spans="1:21" x14ac:dyDescent="0.35">
      <c r="A999" t="s">
        <v>22</v>
      </c>
      <c r="B999" t="s">
        <v>254</v>
      </c>
      <c r="C999" t="s">
        <v>286</v>
      </c>
      <c r="D999" t="s">
        <v>287</v>
      </c>
      <c r="E999" s="1">
        <v>43613.517361111109</v>
      </c>
      <c r="F999" t="s">
        <v>16</v>
      </c>
      <c r="G999" t="s">
        <v>639</v>
      </c>
      <c r="H999">
        <v>146</v>
      </c>
      <c r="I999" t="s">
        <v>21</v>
      </c>
      <c r="J999" s="2">
        <v>43613</v>
      </c>
      <c r="K999" s="3">
        <v>0.51736111111111105</v>
      </c>
      <c r="L999" s="3">
        <f t="shared" si="135"/>
        <v>0.52083333333333326</v>
      </c>
      <c r="M999" s="3">
        <v>0.61875000000000002</v>
      </c>
      <c r="N999" t="str">
        <f t="shared" si="136"/>
        <v>Yes</v>
      </c>
      <c r="O999">
        <f t="shared" si="137"/>
        <v>10</v>
      </c>
      <c r="P999">
        <f t="shared" si="138"/>
        <v>22</v>
      </c>
      <c r="Q999">
        <f t="shared" si="139"/>
        <v>45.45</v>
      </c>
      <c r="R999" t="str">
        <f t="shared" si="142"/>
        <v>Other</v>
      </c>
      <c r="S999">
        <f t="shared" si="140"/>
        <v>37</v>
      </c>
      <c r="T999" t="str">
        <f t="shared" si="141"/>
        <v>Toronto YYZ</v>
      </c>
      <c r="U999" t="str">
        <f t="shared" si="143"/>
        <v>Other</v>
      </c>
    </row>
    <row r="1000" spans="1:21" x14ac:dyDescent="0.35">
      <c r="A1000" t="s">
        <v>12</v>
      </c>
      <c r="B1000" t="s">
        <v>529</v>
      </c>
      <c r="C1000" t="s">
        <v>14</v>
      </c>
      <c r="D1000" t="s">
        <v>565</v>
      </c>
      <c r="E1000" s="1">
        <v>43613.517361111109</v>
      </c>
      <c r="F1000" t="s">
        <v>16</v>
      </c>
      <c r="G1000" t="s">
        <v>639</v>
      </c>
      <c r="H1000">
        <v>30</v>
      </c>
      <c r="I1000" t="s">
        <v>21</v>
      </c>
      <c r="J1000" s="2">
        <v>43613</v>
      </c>
      <c r="K1000" s="3">
        <v>0.51736111111111105</v>
      </c>
      <c r="L1000" s="3">
        <f t="shared" si="135"/>
        <v>0.52083333333333326</v>
      </c>
      <c r="M1000" s="3">
        <v>0.53819444444444442</v>
      </c>
      <c r="N1000" t="str">
        <f t="shared" si="136"/>
        <v>Yes</v>
      </c>
      <c r="O1000">
        <f t="shared" si="137"/>
        <v>566</v>
      </c>
      <c r="P1000">
        <f t="shared" si="138"/>
        <v>2020</v>
      </c>
      <c r="Q1000">
        <f t="shared" si="139"/>
        <v>28.02</v>
      </c>
      <c r="R1000" t="str">
        <f t="shared" si="142"/>
        <v>Aer Lingus</v>
      </c>
      <c r="S1000">
        <f t="shared" si="140"/>
        <v>16</v>
      </c>
      <c r="T1000" t="str">
        <f t="shared" si="141"/>
        <v>Bologna</v>
      </c>
      <c r="U1000" t="str">
        <f t="shared" si="143"/>
        <v>Other</v>
      </c>
    </row>
    <row r="1001" spans="1:21" x14ac:dyDescent="0.35">
      <c r="A1001" t="s">
        <v>12</v>
      </c>
      <c r="B1001" t="s">
        <v>290</v>
      </c>
      <c r="C1001" t="s">
        <v>14</v>
      </c>
      <c r="D1001" t="s">
        <v>291</v>
      </c>
      <c r="E1001" s="1">
        <v>43613.524305555555</v>
      </c>
      <c r="F1001" t="s">
        <v>16</v>
      </c>
      <c r="G1001" t="s">
        <v>639</v>
      </c>
      <c r="H1001">
        <v>3</v>
      </c>
      <c r="I1001" t="s">
        <v>26</v>
      </c>
      <c r="J1001" s="2">
        <v>43613</v>
      </c>
      <c r="K1001" s="3">
        <v>0.52430555555555558</v>
      </c>
      <c r="L1001" s="3">
        <f t="shared" si="135"/>
        <v>0.52777777777777779</v>
      </c>
      <c r="M1001" s="3">
        <v>0.52638888888888891</v>
      </c>
      <c r="N1001" t="str">
        <f t="shared" si="136"/>
        <v>No</v>
      </c>
      <c r="O1001">
        <f t="shared" si="137"/>
        <v>566</v>
      </c>
      <c r="P1001">
        <f t="shared" si="138"/>
        <v>2020</v>
      </c>
      <c r="Q1001">
        <f t="shared" si="139"/>
        <v>28.02</v>
      </c>
      <c r="R1001" t="str">
        <f t="shared" si="142"/>
        <v>Aer Lingus</v>
      </c>
      <c r="S1001">
        <f t="shared" si="140"/>
        <v>16</v>
      </c>
      <c r="T1001" t="str">
        <f t="shared" si="141"/>
        <v>San Francisco</v>
      </c>
      <c r="U1001" t="str">
        <f t="shared" si="143"/>
        <v>Other</v>
      </c>
    </row>
    <row r="1002" spans="1:21" x14ac:dyDescent="0.35">
      <c r="A1002" t="s">
        <v>22</v>
      </c>
      <c r="B1002" t="s">
        <v>294</v>
      </c>
      <c r="C1002" t="s">
        <v>295</v>
      </c>
      <c r="D1002" t="s">
        <v>296</v>
      </c>
      <c r="E1002" s="1">
        <v>43613.524305555555</v>
      </c>
      <c r="F1002" t="s">
        <v>16</v>
      </c>
      <c r="G1002" t="s">
        <v>639</v>
      </c>
      <c r="H1002">
        <v>4</v>
      </c>
      <c r="I1002" t="s">
        <v>26</v>
      </c>
      <c r="J1002" s="2">
        <v>43613</v>
      </c>
      <c r="K1002" s="3">
        <v>0.52430555555555558</v>
      </c>
      <c r="L1002" s="3">
        <f t="shared" si="135"/>
        <v>0.52777777777777779</v>
      </c>
      <c r="M1002" s="3">
        <v>0.52708333333333335</v>
      </c>
      <c r="N1002" t="str">
        <f t="shared" si="136"/>
        <v>No</v>
      </c>
      <c r="O1002">
        <f t="shared" si="137"/>
        <v>2</v>
      </c>
      <c r="P1002">
        <f t="shared" si="138"/>
        <v>14</v>
      </c>
      <c r="Q1002">
        <f t="shared" si="139"/>
        <v>14.29</v>
      </c>
      <c r="R1002" t="str">
        <f t="shared" si="142"/>
        <v>Other</v>
      </c>
      <c r="S1002">
        <f t="shared" si="140"/>
        <v>14</v>
      </c>
      <c r="T1002" t="str">
        <f t="shared" si="141"/>
        <v>Inverness</v>
      </c>
      <c r="U1002" t="str">
        <f t="shared" si="143"/>
        <v>Other</v>
      </c>
    </row>
    <row r="1003" spans="1:21" x14ac:dyDescent="0.35">
      <c r="A1003" t="s">
        <v>22</v>
      </c>
      <c r="B1003" t="s">
        <v>101</v>
      </c>
      <c r="C1003" t="s">
        <v>28</v>
      </c>
      <c r="D1003" t="s">
        <v>292</v>
      </c>
      <c r="E1003" s="1">
        <v>43613.524305555555</v>
      </c>
      <c r="F1003" t="s">
        <v>16</v>
      </c>
      <c r="G1003" t="s">
        <v>639</v>
      </c>
      <c r="H1003">
        <v>0</v>
      </c>
      <c r="I1003" t="s">
        <v>26</v>
      </c>
      <c r="J1003" s="2">
        <v>43613</v>
      </c>
      <c r="K1003" s="3">
        <v>0.52430555555555558</v>
      </c>
      <c r="L1003" s="3">
        <f t="shared" si="135"/>
        <v>0.52777777777777779</v>
      </c>
      <c r="M1003" s="3">
        <v>0.52430555555555558</v>
      </c>
      <c r="N1003" t="str">
        <f t="shared" si="136"/>
        <v>No</v>
      </c>
      <c r="O1003">
        <f t="shared" si="137"/>
        <v>520</v>
      </c>
      <c r="P1003">
        <f t="shared" si="138"/>
        <v>1663</v>
      </c>
      <c r="Q1003">
        <f t="shared" si="139"/>
        <v>31.27</v>
      </c>
      <c r="R1003" t="str">
        <f t="shared" si="142"/>
        <v>Ryanair</v>
      </c>
      <c r="S1003">
        <f t="shared" si="140"/>
        <v>158</v>
      </c>
      <c r="T1003" t="str">
        <f t="shared" si="141"/>
        <v>Edinburgh</v>
      </c>
      <c r="U1003" t="str">
        <f t="shared" si="143"/>
        <v>Edinburgh</v>
      </c>
    </row>
    <row r="1004" spans="1:21" x14ac:dyDescent="0.35">
      <c r="A1004" t="s">
        <v>12</v>
      </c>
      <c r="B1004" t="s">
        <v>267</v>
      </c>
      <c r="C1004" t="s">
        <v>14</v>
      </c>
      <c r="D1004" t="s">
        <v>293</v>
      </c>
      <c r="E1004" s="1">
        <v>43613.524305555555</v>
      </c>
      <c r="F1004" t="s">
        <v>16</v>
      </c>
      <c r="G1004" t="s">
        <v>639</v>
      </c>
      <c r="H1004">
        <v>9</v>
      </c>
      <c r="I1004" t="s">
        <v>26</v>
      </c>
      <c r="J1004" s="2">
        <v>43613</v>
      </c>
      <c r="K1004" s="3">
        <v>0.52430555555555558</v>
      </c>
      <c r="L1004" s="3">
        <f t="shared" si="135"/>
        <v>0.52777777777777779</v>
      </c>
      <c r="M1004" s="3">
        <v>0.53055555555555556</v>
      </c>
      <c r="N1004" t="str">
        <f t="shared" si="136"/>
        <v>No</v>
      </c>
      <c r="O1004">
        <f t="shared" si="137"/>
        <v>566</v>
      </c>
      <c r="P1004">
        <f t="shared" si="138"/>
        <v>2020</v>
      </c>
      <c r="Q1004">
        <f t="shared" si="139"/>
        <v>28.02</v>
      </c>
      <c r="R1004" t="str">
        <f t="shared" si="142"/>
        <v>Aer Lingus</v>
      </c>
      <c r="S1004">
        <f t="shared" si="140"/>
        <v>34</v>
      </c>
      <c r="T1004" t="str">
        <f t="shared" si="141"/>
        <v>Washington</v>
      </c>
      <c r="U1004" t="str">
        <f t="shared" si="143"/>
        <v>Other</v>
      </c>
    </row>
    <row r="1005" spans="1:21" x14ac:dyDescent="0.35">
      <c r="A1005" t="s">
        <v>22</v>
      </c>
      <c r="B1005" t="s">
        <v>320</v>
      </c>
      <c r="C1005" t="s">
        <v>509</v>
      </c>
      <c r="D1005" t="s">
        <v>550</v>
      </c>
      <c r="E1005" s="1">
        <v>43613.527777777781</v>
      </c>
      <c r="F1005" t="s">
        <v>16</v>
      </c>
      <c r="G1005" t="s">
        <v>639</v>
      </c>
      <c r="H1005">
        <v>2</v>
      </c>
      <c r="I1005" t="s">
        <v>26</v>
      </c>
      <c r="J1005" s="2">
        <v>43613</v>
      </c>
      <c r="K1005" s="3">
        <v>0.52777777777777779</v>
      </c>
      <c r="L1005" s="3">
        <f t="shared" si="135"/>
        <v>0.52777777777777779</v>
      </c>
      <c r="M1005" s="3">
        <v>0.52916666666666667</v>
      </c>
      <c r="N1005" t="str">
        <f t="shared" si="136"/>
        <v>No</v>
      </c>
      <c r="O1005">
        <f t="shared" si="137"/>
        <v>4</v>
      </c>
      <c r="P1005">
        <f t="shared" si="138"/>
        <v>35</v>
      </c>
      <c r="Q1005">
        <f t="shared" si="139"/>
        <v>11.43</v>
      </c>
      <c r="R1005" t="str">
        <f t="shared" si="142"/>
        <v>Other</v>
      </c>
      <c r="S1005">
        <f t="shared" si="140"/>
        <v>37</v>
      </c>
      <c r="T1005" t="str">
        <f t="shared" si="141"/>
        <v>Copenhagen</v>
      </c>
      <c r="U1005" t="str">
        <f t="shared" si="143"/>
        <v>Other</v>
      </c>
    </row>
    <row r="1006" spans="1:21" x14ac:dyDescent="0.35">
      <c r="A1006" t="s">
        <v>12</v>
      </c>
      <c r="B1006" t="s">
        <v>551</v>
      </c>
      <c r="C1006" t="s">
        <v>14</v>
      </c>
      <c r="D1006" t="s">
        <v>552</v>
      </c>
      <c r="E1006" s="1">
        <v>43613.53125</v>
      </c>
      <c r="F1006" t="s">
        <v>16</v>
      </c>
      <c r="G1006" t="s">
        <v>639</v>
      </c>
      <c r="H1006">
        <v>2</v>
      </c>
      <c r="I1006" t="s">
        <v>26</v>
      </c>
      <c r="J1006" s="2">
        <v>43613</v>
      </c>
      <c r="K1006" s="3">
        <v>0.53125</v>
      </c>
      <c r="L1006" s="3">
        <f t="shared" si="135"/>
        <v>0.53472222222222221</v>
      </c>
      <c r="M1006" s="3">
        <v>0.53263888888888888</v>
      </c>
      <c r="N1006" t="str">
        <f t="shared" si="136"/>
        <v>No</v>
      </c>
      <c r="O1006">
        <f t="shared" si="137"/>
        <v>566</v>
      </c>
      <c r="P1006">
        <f t="shared" si="138"/>
        <v>2020</v>
      </c>
      <c r="Q1006">
        <f t="shared" si="139"/>
        <v>28.02</v>
      </c>
      <c r="R1006" t="str">
        <f t="shared" si="142"/>
        <v>Aer Lingus</v>
      </c>
      <c r="S1006">
        <f t="shared" si="140"/>
        <v>9</v>
      </c>
      <c r="T1006" t="str">
        <f t="shared" si="141"/>
        <v>Verona</v>
      </c>
      <c r="U1006" t="str">
        <f t="shared" si="143"/>
        <v>Other</v>
      </c>
    </row>
    <row r="1007" spans="1:21" x14ac:dyDescent="0.35">
      <c r="A1007" t="s">
        <v>22</v>
      </c>
      <c r="B1007" t="s">
        <v>61</v>
      </c>
      <c r="C1007" t="s">
        <v>28</v>
      </c>
      <c r="D1007" t="s">
        <v>298</v>
      </c>
      <c r="E1007" s="1">
        <v>43613.534722222219</v>
      </c>
      <c r="F1007" t="s">
        <v>16</v>
      </c>
      <c r="G1007" t="s">
        <v>639</v>
      </c>
      <c r="H1007">
        <v>15</v>
      </c>
      <c r="I1007" t="s">
        <v>18</v>
      </c>
      <c r="J1007" s="2">
        <v>43613</v>
      </c>
      <c r="K1007" s="3">
        <v>0.53472222222222221</v>
      </c>
      <c r="L1007" s="3">
        <f t="shared" si="135"/>
        <v>0.53472222222222221</v>
      </c>
      <c r="M1007" s="3">
        <v>0.54513888888888895</v>
      </c>
      <c r="N1007" t="str">
        <f t="shared" si="136"/>
        <v>No</v>
      </c>
      <c r="O1007">
        <f t="shared" si="137"/>
        <v>520</v>
      </c>
      <c r="P1007">
        <f t="shared" si="138"/>
        <v>1663</v>
      </c>
      <c r="Q1007">
        <f t="shared" si="139"/>
        <v>31.27</v>
      </c>
      <c r="R1007" t="str">
        <f t="shared" si="142"/>
        <v>Ryanair</v>
      </c>
      <c r="S1007">
        <f t="shared" si="140"/>
        <v>171</v>
      </c>
      <c r="T1007" t="str">
        <f t="shared" si="141"/>
        <v>London</v>
      </c>
      <c r="U1007" t="str">
        <f t="shared" si="143"/>
        <v>London</v>
      </c>
    </row>
    <row r="1008" spans="1:21" x14ac:dyDescent="0.35">
      <c r="A1008" t="s">
        <v>12</v>
      </c>
      <c r="B1008" t="s">
        <v>61</v>
      </c>
      <c r="C1008" t="s">
        <v>14</v>
      </c>
      <c r="D1008" t="s">
        <v>307</v>
      </c>
      <c r="E1008" s="1">
        <v>43613.538194444445</v>
      </c>
      <c r="F1008" t="s">
        <v>16</v>
      </c>
      <c r="G1008" t="s">
        <v>639</v>
      </c>
      <c r="H1008">
        <v>28</v>
      </c>
      <c r="I1008" t="s">
        <v>46</v>
      </c>
      <c r="J1008" s="2">
        <v>43613</v>
      </c>
      <c r="K1008" s="3">
        <v>0.53819444444444442</v>
      </c>
      <c r="L1008" s="3">
        <f t="shared" si="135"/>
        <v>0.54166666666666663</v>
      </c>
      <c r="M1008" s="3">
        <v>0.55763888888888891</v>
      </c>
      <c r="N1008" t="str">
        <f t="shared" si="136"/>
        <v>Yes</v>
      </c>
      <c r="O1008">
        <f t="shared" si="137"/>
        <v>566</v>
      </c>
      <c r="P1008">
        <f t="shared" si="138"/>
        <v>2020</v>
      </c>
      <c r="Q1008">
        <f t="shared" si="139"/>
        <v>28.02</v>
      </c>
      <c r="R1008" t="str">
        <f t="shared" si="142"/>
        <v>Aer Lingus</v>
      </c>
      <c r="S1008">
        <f t="shared" si="140"/>
        <v>171</v>
      </c>
      <c r="T1008" t="str">
        <f t="shared" si="141"/>
        <v>London</v>
      </c>
      <c r="U1008" t="str">
        <f t="shared" si="143"/>
        <v>London</v>
      </c>
    </row>
    <row r="1009" spans="1:21" x14ac:dyDescent="0.35">
      <c r="A1009" t="s">
        <v>12</v>
      </c>
      <c r="B1009" t="s">
        <v>267</v>
      </c>
      <c r="C1009" t="s">
        <v>268</v>
      </c>
      <c r="D1009" t="s">
        <v>302</v>
      </c>
      <c r="E1009" s="1">
        <v>43613.538194444445</v>
      </c>
      <c r="F1009" t="s">
        <v>16</v>
      </c>
      <c r="G1009" t="s">
        <v>639</v>
      </c>
      <c r="H1009">
        <v>0</v>
      </c>
      <c r="I1009" t="s">
        <v>26</v>
      </c>
      <c r="J1009" s="2">
        <v>43613</v>
      </c>
      <c r="K1009" s="3">
        <v>0.53819444444444442</v>
      </c>
      <c r="L1009" s="3">
        <f t="shared" si="135"/>
        <v>0.54166666666666663</v>
      </c>
      <c r="M1009" s="3">
        <v>0.53819444444444442</v>
      </c>
      <c r="N1009" t="str">
        <f t="shared" si="136"/>
        <v>No</v>
      </c>
      <c r="O1009">
        <f t="shared" si="137"/>
        <v>18</v>
      </c>
      <c r="P1009">
        <f t="shared" si="138"/>
        <v>44</v>
      </c>
      <c r="Q1009">
        <f t="shared" si="139"/>
        <v>40.909999999999997</v>
      </c>
      <c r="R1009" t="str">
        <f t="shared" si="142"/>
        <v>Other</v>
      </c>
      <c r="S1009">
        <f t="shared" si="140"/>
        <v>34</v>
      </c>
      <c r="T1009" t="str">
        <f t="shared" si="141"/>
        <v>Washington</v>
      </c>
      <c r="U1009" t="str">
        <f t="shared" si="143"/>
        <v>Other</v>
      </c>
    </row>
    <row r="1010" spans="1:21" x14ac:dyDescent="0.35">
      <c r="A1010" t="s">
        <v>12</v>
      </c>
      <c r="B1010" t="s">
        <v>90</v>
      </c>
      <c r="C1010" t="s">
        <v>91</v>
      </c>
      <c r="D1010" t="s">
        <v>92</v>
      </c>
      <c r="E1010" s="1">
        <v>43613.538194444445</v>
      </c>
      <c r="F1010" t="s">
        <v>16</v>
      </c>
      <c r="G1010" t="s">
        <v>639</v>
      </c>
      <c r="H1010">
        <v>5</v>
      </c>
      <c r="I1010" t="s">
        <v>26</v>
      </c>
      <c r="J1010" s="2">
        <v>43613</v>
      </c>
      <c r="K1010" s="3">
        <v>0.53819444444444442</v>
      </c>
      <c r="L1010" s="3">
        <f t="shared" si="135"/>
        <v>0.54166666666666663</v>
      </c>
      <c r="M1010" s="3">
        <v>0.54166666666666663</v>
      </c>
      <c r="N1010" t="str">
        <f t="shared" si="136"/>
        <v>No</v>
      </c>
      <c r="O1010">
        <f t="shared" si="137"/>
        <v>18</v>
      </c>
      <c r="P1010">
        <f t="shared" si="138"/>
        <v>61</v>
      </c>
      <c r="Q1010">
        <f t="shared" si="139"/>
        <v>29.51</v>
      </c>
      <c r="R1010" t="str">
        <f t="shared" si="142"/>
        <v>Other</v>
      </c>
      <c r="S1010">
        <f t="shared" si="140"/>
        <v>21</v>
      </c>
      <c r="T1010" t="str">
        <f t="shared" si="141"/>
        <v>Oslo</v>
      </c>
      <c r="U1010" t="str">
        <f t="shared" si="143"/>
        <v>Other</v>
      </c>
    </row>
    <row r="1011" spans="1:21" x14ac:dyDescent="0.35">
      <c r="A1011" t="s">
        <v>12</v>
      </c>
      <c r="B1011" t="s">
        <v>299</v>
      </c>
      <c r="C1011" t="s">
        <v>14</v>
      </c>
      <c r="D1011" t="s">
        <v>300</v>
      </c>
      <c r="E1011" s="1">
        <v>43613.538194444445</v>
      </c>
      <c r="F1011" t="s">
        <v>16</v>
      </c>
      <c r="G1011" t="s">
        <v>639</v>
      </c>
      <c r="H1011">
        <v>10</v>
      </c>
      <c r="I1011" t="s">
        <v>18</v>
      </c>
      <c r="J1011" s="2">
        <v>43613</v>
      </c>
      <c r="K1011" s="3">
        <v>0.53819444444444442</v>
      </c>
      <c r="L1011" s="3">
        <f t="shared" si="135"/>
        <v>0.54166666666666663</v>
      </c>
      <c r="M1011" s="3">
        <v>0.54513888888888895</v>
      </c>
      <c r="N1011" t="str">
        <f t="shared" si="136"/>
        <v>No</v>
      </c>
      <c r="O1011">
        <f t="shared" si="137"/>
        <v>566</v>
      </c>
      <c r="P1011">
        <f t="shared" si="138"/>
        <v>2020</v>
      </c>
      <c r="Q1011">
        <f t="shared" si="139"/>
        <v>28.02</v>
      </c>
      <c r="R1011" t="str">
        <f t="shared" si="142"/>
        <v>Aer Lingus</v>
      </c>
      <c r="S1011">
        <f t="shared" si="140"/>
        <v>20</v>
      </c>
      <c r="T1011" t="str">
        <f t="shared" si="141"/>
        <v>Bordeaux</v>
      </c>
      <c r="U1011" t="str">
        <f t="shared" si="143"/>
        <v>Other</v>
      </c>
    </row>
    <row r="1012" spans="1:21" x14ac:dyDescent="0.35">
      <c r="A1012" t="s">
        <v>12</v>
      </c>
      <c r="B1012" t="s">
        <v>304</v>
      </c>
      <c r="C1012" t="s">
        <v>14</v>
      </c>
      <c r="D1012" t="s">
        <v>305</v>
      </c>
      <c r="E1012" s="1">
        <v>43613.541666666664</v>
      </c>
      <c r="F1012" t="s">
        <v>16</v>
      </c>
      <c r="G1012" t="s">
        <v>639</v>
      </c>
      <c r="H1012">
        <v>15</v>
      </c>
      <c r="I1012" t="s">
        <v>18</v>
      </c>
      <c r="J1012" s="2">
        <v>43613</v>
      </c>
      <c r="K1012" s="3">
        <v>0.54166666666666663</v>
      </c>
      <c r="L1012" s="3">
        <f t="shared" si="135"/>
        <v>0.54166666666666663</v>
      </c>
      <c r="M1012" s="3">
        <v>0.55208333333333337</v>
      </c>
      <c r="N1012" t="str">
        <f t="shared" si="136"/>
        <v>No</v>
      </c>
      <c r="O1012">
        <f t="shared" si="137"/>
        <v>566</v>
      </c>
      <c r="P1012">
        <f t="shared" si="138"/>
        <v>2020</v>
      </c>
      <c r="Q1012">
        <f t="shared" si="139"/>
        <v>28.02</v>
      </c>
      <c r="R1012" t="str">
        <f t="shared" si="142"/>
        <v>Aer Lingus</v>
      </c>
      <c r="S1012">
        <f t="shared" si="140"/>
        <v>31</v>
      </c>
      <c r="T1012" t="str">
        <f t="shared" si="141"/>
        <v>Newark</v>
      </c>
      <c r="U1012" t="str">
        <f t="shared" si="143"/>
        <v>Other</v>
      </c>
    </row>
    <row r="1013" spans="1:21" x14ac:dyDescent="0.35">
      <c r="A1013" t="s">
        <v>12</v>
      </c>
      <c r="B1013" t="s">
        <v>215</v>
      </c>
      <c r="C1013" t="s">
        <v>14</v>
      </c>
      <c r="D1013" t="s">
        <v>216</v>
      </c>
      <c r="E1013" s="1">
        <v>43613.541666666664</v>
      </c>
      <c r="F1013" t="s">
        <v>16</v>
      </c>
      <c r="G1013" t="s">
        <v>639</v>
      </c>
      <c r="H1013">
        <v>8</v>
      </c>
      <c r="I1013" t="s">
        <v>26</v>
      </c>
      <c r="J1013" s="2">
        <v>43613</v>
      </c>
      <c r="K1013" s="3">
        <v>0.54166666666666663</v>
      </c>
      <c r="L1013" s="3">
        <f t="shared" si="135"/>
        <v>0.54166666666666663</v>
      </c>
      <c r="M1013" s="3">
        <v>0.54722222222222217</v>
      </c>
      <c r="N1013" t="str">
        <f t="shared" si="136"/>
        <v>No</v>
      </c>
      <c r="O1013">
        <f t="shared" si="137"/>
        <v>566</v>
      </c>
      <c r="P1013">
        <f t="shared" si="138"/>
        <v>2020</v>
      </c>
      <c r="Q1013">
        <f t="shared" si="139"/>
        <v>28.02</v>
      </c>
      <c r="R1013" t="str">
        <f t="shared" si="142"/>
        <v>Aer Lingus</v>
      </c>
      <c r="S1013">
        <f t="shared" si="140"/>
        <v>19</v>
      </c>
      <c r="T1013" t="str">
        <f t="shared" si="141"/>
        <v>Bilbao</v>
      </c>
      <c r="U1013" t="str">
        <f t="shared" si="143"/>
        <v>Other</v>
      </c>
    </row>
    <row r="1014" spans="1:21" x14ac:dyDescent="0.35">
      <c r="A1014" t="s">
        <v>22</v>
      </c>
      <c r="B1014" t="s">
        <v>370</v>
      </c>
      <c r="C1014" t="s">
        <v>641</v>
      </c>
      <c r="D1014" t="s">
        <v>644</v>
      </c>
      <c r="E1014" s="1">
        <v>43613.541666666664</v>
      </c>
      <c r="F1014" t="s">
        <v>16</v>
      </c>
      <c r="G1014" t="s">
        <v>639</v>
      </c>
      <c r="H1014">
        <v>23</v>
      </c>
      <c r="I1014" t="s">
        <v>46</v>
      </c>
      <c r="J1014" s="2">
        <v>43613</v>
      </c>
      <c r="K1014" s="3">
        <v>0.54166666666666663</v>
      </c>
      <c r="L1014" s="3">
        <f t="shared" si="135"/>
        <v>0.54166666666666663</v>
      </c>
      <c r="M1014" s="3">
        <v>0.55763888888888891</v>
      </c>
      <c r="N1014" t="str">
        <f t="shared" si="136"/>
        <v>Yes</v>
      </c>
      <c r="O1014">
        <f t="shared" si="137"/>
        <v>4</v>
      </c>
      <c r="P1014">
        <f t="shared" si="138"/>
        <v>4</v>
      </c>
      <c r="Q1014">
        <f t="shared" si="139"/>
        <v>100</v>
      </c>
      <c r="R1014" t="str">
        <f t="shared" si="142"/>
        <v>Other</v>
      </c>
      <c r="S1014">
        <f t="shared" si="140"/>
        <v>23</v>
      </c>
      <c r="T1014" t="str">
        <f t="shared" si="141"/>
        <v>Reus</v>
      </c>
      <c r="U1014" t="str">
        <f t="shared" si="143"/>
        <v>Other</v>
      </c>
    </row>
    <row r="1015" spans="1:21" x14ac:dyDescent="0.35">
      <c r="A1015" t="s">
        <v>12</v>
      </c>
      <c r="B1015" t="s">
        <v>310</v>
      </c>
      <c r="C1015" t="s">
        <v>14</v>
      </c>
      <c r="D1015" t="s">
        <v>311</v>
      </c>
      <c r="E1015" s="1">
        <v>43613.545138888891</v>
      </c>
      <c r="F1015" t="s">
        <v>16</v>
      </c>
      <c r="G1015" t="s">
        <v>639</v>
      </c>
      <c r="H1015">
        <v>38</v>
      </c>
      <c r="I1015" t="s">
        <v>21</v>
      </c>
      <c r="J1015" s="2">
        <v>43613</v>
      </c>
      <c r="K1015" s="3">
        <v>0.54513888888888895</v>
      </c>
      <c r="L1015" s="3">
        <f t="shared" si="135"/>
        <v>0.54861111111111105</v>
      </c>
      <c r="M1015" s="3">
        <v>0.57152777777777775</v>
      </c>
      <c r="N1015" t="str">
        <f t="shared" si="136"/>
        <v>Yes</v>
      </c>
      <c r="O1015">
        <f t="shared" si="137"/>
        <v>566</v>
      </c>
      <c r="P1015">
        <f t="shared" si="138"/>
        <v>2020</v>
      </c>
      <c r="Q1015">
        <f t="shared" si="139"/>
        <v>28.02</v>
      </c>
      <c r="R1015" t="str">
        <f t="shared" si="142"/>
        <v>Aer Lingus</v>
      </c>
      <c r="S1015">
        <f t="shared" si="140"/>
        <v>16</v>
      </c>
      <c r="T1015" t="str">
        <f t="shared" si="141"/>
        <v>Santiago</v>
      </c>
      <c r="U1015" t="str">
        <f t="shared" si="143"/>
        <v>Other</v>
      </c>
    </row>
    <row r="1016" spans="1:21" x14ac:dyDescent="0.35">
      <c r="A1016" t="s">
        <v>22</v>
      </c>
      <c r="B1016" t="s">
        <v>288</v>
      </c>
      <c r="C1016" t="s">
        <v>28</v>
      </c>
      <c r="D1016" t="s">
        <v>549</v>
      </c>
      <c r="E1016" s="1">
        <v>43613.545138888891</v>
      </c>
      <c r="F1016" t="s">
        <v>16</v>
      </c>
      <c r="G1016" t="s">
        <v>639</v>
      </c>
      <c r="H1016">
        <v>10</v>
      </c>
      <c r="I1016" t="s">
        <v>18</v>
      </c>
      <c r="J1016" s="2">
        <v>43613</v>
      </c>
      <c r="K1016" s="3">
        <v>0.54513888888888895</v>
      </c>
      <c r="L1016" s="3">
        <f t="shared" si="135"/>
        <v>0.54861111111111105</v>
      </c>
      <c r="M1016" s="3">
        <v>0.55208333333333337</v>
      </c>
      <c r="N1016" t="str">
        <f t="shared" si="136"/>
        <v>No</v>
      </c>
      <c r="O1016">
        <f t="shared" si="137"/>
        <v>520</v>
      </c>
      <c r="P1016">
        <f t="shared" si="138"/>
        <v>1663</v>
      </c>
      <c r="Q1016">
        <f t="shared" si="139"/>
        <v>31.27</v>
      </c>
      <c r="R1016" t="str">
        <f t="shared" si="142"/>
        <v>Ryanair</v>
      </c>
      <c r="S1016">
        <f t="shared" si="140"/>
        <v>27</v>
      </c>
      <c r="T1016" t="str">
        <f t="shared" si="141"/>
        <v>Cologne/Bonn</v>
      </c>
      <c r="U1016" t="str">
        <f t="shared" si="143"/>
        <v>Other</v>
      </c>
    </row>
    <row r="1017" spans="1:21" x14ac:dyDescent="0.35">
      <c r="A1017" t="s">
        <v>12</v>
      </c>
      <c r="B1017" t="s">
        <v>308</v>
      </c>
      <c r="C1017" t="s">
        <v>14</v>
      </c>
      <c r="D1017" t="s">
        <v>309</v>
      </c>
      <c r="E1017" s="1">
        <v>43613.548611111109</v>
      </c>
      <c r="F1017" t="s">
        <v>16</v>
      </c>
      <c r="G1017" t="s">
        <v>639</v>
      </c>
      <c r="H1017">
        <v>7</v>
      </c>
      <c r="I1017" t="s">
        <v>26</v>
      </c>
      <c r="J1017" s="2">
        <v>43613</v>
      </c>
      <c r="K1017" s="3">
        <v>0.54861111111111105</v>
      </c>
      <c r="L1017" s="3">
        <f t="shared" si="135"/>
        <v>0.54861111111111105</v>
      </c>
      <c r="M1017" s="3">
        <v>0.55347222222222225</v>
      </c>
      <c r="N1017" t="str">
        <f t="shared" si="136"/>
        <v>No</v>
      </c>
      <c r="O1017">
        <f t="shared" si="137"/>
        <v>566</v>
      </c>
      <c r="P1017">
        <f t="shared" si="138"/>
        <v>2020</v>
      </c>
      <c r="Q1017">
        <f t="shared" si="139"/>
        <v>28.02</v>
      </c>
      <c r="R1017" t="str">
        <f t="shared" si="142"/>
        <v>Aer Lingus</v>
      </c>
      <c r="S1017">
        <f t="shared" si="140"/>
        <v>27</v>
      </c>
      <c r="T1017" t="str">
        <f t="shared" si="141"/>
        <v>Philadelphia</v>
      </c>
      <c r="U1017" t="str">
        <f t="shared" si="143"/>
        <v>Other</v>
      </c>
    </row>
    <row r="1018" spans="1:21" x14ac:dyDescent="0.35">
      <c r="A1018" t="s">
        <v>12</v>
      </c>
      <c r="B1018" t="s">
        <v>101</v>
      </c>
      <c r="C1018" t="s">
        <v>14</v>
      </c>
      <c r="D1018" t="s">
        <v>312</v>
      </c>
      <c r="E1018" s="1">
        <v>43613.548611111109</v>
      </c>
      <c r="F1018" t="s">
        <v>16</v>
      </c>
      <c r="G1018" t="s">
        <v>639</v>
      </c>
      <c r="H1018">
        <v>27</v>
      </c>
      <c r="I1018" t="s">
        <v>46</v>
      </c>
      <c r="J1018" s="2">
        <v>43613</v>
      </c>
      <c r="K1018" s="3">
        <v>0.54861111111111105</v>
      </c>
      <c r="L1018" s="3">
        <f t="shared" si="135"/>
        <v>0.54861111111111105</v>
      </c>
      <c r="M1018" s="3">
        <v>0.56736111111111109</v>
      </c>
      <c r="N1018" t="str">
        <f t="shared" si="136"/>
        <v>Yes</v>
      </c>
      <c r="O1018">
        <f t="shared" si="137"/>
        <v>566</v>
      </c>
      <c r="P1018">
        <f t="shared" si="138"/>
        <v>2020</v>
      </c>
      <c r="Q1018">
        <f t="shared" si="139"/>
        <v>28.02</v>
      </c>
      <c r="R1018" t="str">
        <f t="shared" si="142"/>
        <v>Aer Lingus</v>
      </c>
      <c r="S1018">
        <f t="shared" si="140"/>
        <v>158</v>
      </c>
      <c r="T1018" t="str">
        <f t="shared" si="141"/>
        <v>Edinburgh</v>
      </c>
      <c r="U1018" t="str">
        <f t="shared" si="143"/>
        <v>Edinburgh</v>
      </c>
    </row>
    <row r="1019" spans="1:21" x14ac:dyDescent="0.35">
      <c r="A1019" t="s">
        <v>22</v>
      </c>
      <c r="B1019" t="s">
        <v>284</v>
      </c>
      <c r="C1019" t="s">
        <v>28</v>
      </c>
      <c r="D1019" t="s">
        <v>553</v>
      </c>
      <c r="E1019" s="1">
        <v>43613.552083333336</v>
      </c>
      <c r="F1019" t="s">
        <v>16</v>
      </c>
      <c r="G1019" t="s">
        <v>639</v>
      </c>
      <c r="H1019">
        <v>15</v>
      </c>
      <c r="I1019" t="s">
        <v>18</v>
      </c>
      <c r="J1019" s="2">
        <v>43613</v>
      </c>
      <c r="K1019" s="3">
        <v>0.55208333333333337</v>
      </c>
      <c r="L1019" s="3">
        <f t="shared" si="135"/>
        <v>0.55555555555555558</v>
      </c>
      <c r="M1019" s="3">
        <v>0.5625</v>
      </c>
      <c r="N1019" t="str">
        <f t="shared" si="136"/>
        <v>No</v>
      </c>
      <c r="O1019">
        <f t="shared" si="137"/>
        <v>520</v>
      </c>
      <c r="P1019">
        <f t="shared" si="138"/>
        <v>1663</v>
      </c>
      <c r="Q1019">
        <f t="shared" si="139"/>
        <v>31.27</v>
      </c>
      <c r="R1019" t="str">
        <f t="shared" si="142"/>
        <v>Ryanair</v>
      </c>
      <c r="S1019">
        <f t="shared" si="140"/>
        <v>17</v>
      </c>
      <c r="T1019" t="str">
        <f t="shared" si="141"/>
        <v>Nantes</v>
      </c>
      <c r="U1019" t="str">
        <f t="shared" si="143"/>
        <v>Other</v>
      </c>
    </row>
    <row r="1020" spans="1:21" x14ac:dyDescent="0.35">
      <c r="A1020" t="s">
        <v>12</v>
      </c>
      <c r="B1020" t="s">
        <v>34</v>
      </c>
      <c r="C1020" t="s">
        <v>14</v>
      </c>
      <c r="D1020" t="s">
        <v>556</v>
      </c>
      <c r="E1020" s="1">
        <v>43613.552083333336</v>
      </c>
      <c r="F1020" t="s">
        <v>16</v>
      </c>
      <c r="G1020" t="s">
        <v>639</v>
      </c>
      <c r="H1020">
        <v>8</v>
      </c>
      <c r="I1020" t="s">
        <v>26</v>
      </c>
      <c r="J1020" s="2">
        <v>43613</v>
      </c>
      <c r="K1020" s="3">
        <v>0.55208333333333337</v>
      </c>
      <c r="L1020" s="3">
        <f t="shared" si="135"/>
        <v>0.55555555555555558</v>
      </c>
      <c r="M1020" s="3">
        <v>0.55763888888888891</v>
      </c>
      <c r="N1020" t="str">
        <f t="shared" si="136"/>
        <v>No</v>
      </c>
      <c r="O1020">
        <f t="shared" si="137"/>
        <v>566</v>
      </c>
      <c r="P1020">
        <f t="shared" si="138"/>
        <v>2020</v>
      </c>
      <c r="Q1020">
        <f t="shared" si="139"/>
        <v>28.02</v>
      </c>
      <c r="R1020" t="str">
        <f t="shared" si="142"/>
        <v>Aer Lingus</v>
      </c>
      <c r="S1020">
        <f t="shared" si="140"/>
        <v>19</v>
      </c>
      <c r="T1020" t="str">
        <f t="shared" si="141"/>
        <v>Donegal</v>
      </c>
      <c r="U1020" t="str">
        <f t="shared" si="143"/>
        <v>Other</v>
      </c>
    </row>
    <row r="1021" spans="1:21" x14ac:dyDescent="0.35">
      <c r="A1021" t="s">
        <v>12</v>
      </c>
      <c r="B1021" t="s">
        <v>139</v>
      </c>
      <c r="C1021" t="s">
        <v>14</v>
      </c>
      <c r="D1021" t="s">
        <v>314</v>
      </c>
      <c r="E1021" s="1">
        <v>43613.555555555555</v>
      </c>
      <c r="F1021" t="s">
        <v>16</v>
      </c>
      <c r="G1021" t="s">
        <v>639</v>
      </c>
      <c r="H1021">
        <v>3</v>
      </c>
      <c r="I1021" t="s">
        <v>26</v>
      </c>
      <c r="J1021" s="2">
        <v>43613</v>
      </c>
      <c r="K1021" s="3">
        <v>0.55555555555555558</v>
      </c>
      <c r="L1021" s="3">
        <f t="shared" si="135"/>
        <v>0.55555555555555558</v>
      </c>
      <c r="M1021" s="3">
        <v>0.55763888888888891</v>
      </c>
      <c r="N1021" t="str">
        <f t="shared" si="136"/>
        <v>No</v>
      </c>
      <c r="O1021">
        <f t="shared" si="137"/>
        <v>566</v>
      </c>
      <c r="P1021">
        <f t="shared" si="138"/>
        <v>2020</v>
      </c>
      <c r="Q1021">
        <f t="shared" si="139"/>
        <v>28.02</v>
      </c>
      <c r="R1021" t="str">
        <f t="shared" si="142"/>
        <v>Aer Lingus</v>
      </c>
      <c r="S1021">
        <f t="shared" si="140"/>
        <v>154</v>
      </c>
      <c r="T1021" t="str">
        <f t="shared" si="141"/>
        <v>London</v>
      </c>
      <c r="U1021" t="str">
        <f t="shared" si="143"/>
        <v>London</v>
      </c>
    </row>
    <row r="1022" spans="1:21" x14ac:dyDescent="0.35">
      <c r="A1022" t="s">
        <v>12</v>
      </c>
      <c r="B1022" t="s">
        <v>315</v>
      </c>
      <c r="C1022" t="s">
        <v>14</v>
      </c>
      <c r="D1022" t="s">
        <v>316</v>
      </c>
      <c r="E1022" s="1">
        <v>43613.555555555555</v>
      </c>
      <c r="F1022" t="s">
        <v>16</v>
      </c>
      <c r="G1022" t="s">
        <v>639</v>
      </c>
      <c r="H1022">
        <v>17</v>
      </c>
      <c r="I1022" t="s">
        <v>18</v>
      </c>
      <c r="J1022" s="2">
        <v>43613</v>
      </c>
      <c r="K1022" s="3">
        <v>0.55555555555555558</v>
      </c>
      <c r="L1022" s="3">
        <f t="shared" si="135"/>
        <v>0.55555555555555558</v>
      </c>
      <c r="M1022" s="3">
        <v>0.56736111111111109</v>
      </c>
      <c r="N1022" t="str">
        <f t="shared" si="136"/>
        <v>No</v>
      </c>
      <c r="O1022">
        <f t="shared" si="137"/>
        <v>566</v>
      </c>
      <c r="P1022">
        <f t="shared" si="138"/>
        <v>2020</v>
      </c>
      <c r="Q1022">
        <f t="shared" si="139"/>
        <v>28.02</v>
      </c>
      <c r="R1022" t="str">
        <f t="shared" si="142"/>
        <v>Aer Lingus</v>
      </c>
      <c r="S1022">
        <f t="shared" si="140"/>
        <v>25</v>
      </c>
      <c r="T1022" t="str">
        <f t="shared" si="141"/>
        <v>Geneva</v>
      </c>
      <c r="U1022" t="str">
        <f t="shared" si="143"/>
        <v>Other</v>
      </c>
    </row>
    <row r="1023" spans="1:21" x14ac:dyDescent="0.35">
      <c r="A1023" t="s">
        <v>22</v>
      </c>
      <c r="B1023" t="s">
        <v>254</v>
      </c>
      <c r="C1023" t="s">
        <v>554</v>
      </c>
      <c r="D1023" t="s">
        <v>645</v>
      </c>
      <c r="E1023" s="1">
        <v>43613.555555555555</v>
      </c>
      <c r="F1023" t="s">
        <v>16</v>
      </c>
      <c r="G1023" t="s">
        <v>639</v>
      </c>
      <c r="H1023">
        <v>34</v>
      </c>
      <c r="I1023" t="s">
        <v>21</v>
      </c>
      <c r="J1023" s="2">
        <v>43613</v>
      </c>
      <c r="K1023" s="3">
        <v>0.55555555555555558</v>
      </c>
      <c r="L1023" s="3">
        <f t="shared" si="135"/>
        <v>0.55555555555555558</v>
      </c>
      <c r="M1023" s="3">
        <v>0.57916666666666672</v>
      </c>
      <c r="N1023" t="str">
        <f t="shared" si="136"/>
        <v>Yes</v>
      </c>
      <c r="O1023">
        <f t="shared" si="137"/>
        <v>1</v>
      </c>
      <c r="P1023">
        <f t="shared" si="138"/>
        <v>5</v>
      </c>
      <c r="Q1023">
        <f t="shared" si="139"/>
        <v>20</v>
      </c>
      <c r="R1023" t="str">
        <f t="shared" si="142"/>
        <v>Other</v>
      </c>
      <c r="S1023">
        <f t="shared" si="140"/>
        <v>37</v>
      </c>
      <c r="T1023" t="str">
        <f t="shared" si="141"/>
        <v>Toronto YYZ</v>
      </c>
      <c r="U1023" t="str">
        <f t="shared" si="143"/>
        <v>Other</v>
      </c>
    </row>
    <row r="1024" spans="1:21" x14ac:dyDescent="0.35">
      <c r="A1024" t="s">
        <v>12</v>
      </c>
      <c r="B1024" t="s">
        <v>182</v>
      </c>
      <c r="C1024" t="s">
        <v>14</v>
      </c>
      <c r="D1024" t="s">
        <v>558</v>
      </c>
      <c r="E1024" s="1">
        <v>43613.555555555555</v>
      </c>
      <c r="F1024" t="s">
        <v>16</v>
      </c>
      <c r="G1024" t="s">
        <v>639</v>
      </c>
      <c r="H1024">
        <v>17</v>
      </c>
      <c r="I1024" t="s">
        <v>18</v>
      </c>
      <c r="J1024" s="2">
        <v>43613</v>
      </c>
      <c r="K1024" s="3">
        <v>0.55555555555555558</v>
      </c>
      <c r="L1024" s="3">
        <f t="shared" si="135"/>
        <v>0.55555555555555558</v>
      </c>
      <c r="M1024" s="3">
        <v>0.56736111111111109</v>
      </c>
      <c r="N1024" t="str">
        <f t="shared" si="136"/>
        <v>No</v>
      </c>
      <c r="O1024">
        <f t="shared" si="137"/>
        <v>566</v>
      </c>
      <c r="P1024">
        <f t="shared" si="138"/>
        <v>2020</v>
      </c>
      <c r="Q1024">
        <f t="shared" si="139"/>
        <v>28.02</v>
      </c>
      <c r="R1024" t="str">
        <f t="shared" si="142"/>
        <v>Aer Lingus</v>
      </c>
      <c r="S1024">
        <f t="shared" si="140"/>
        <v>23</v>
      </c>
      <c r="T1024" t="str">
        <f t="shared" si="141"/>
        <v>Aberdeen</v>
      </c>
      <c r="U1024" t="str">
        <f t="shared" si="143"/>
        <v>Other</v>
      </c>
    </row>
    <row r="1025" spans="1:21" x14ac:dyDescent="0.35">
      <c r="A1025" t="s">
        <v>22</v>
      </c>
      <c r="B1025" t="s">
        <v>50</v>
      </c>
      <c r="C1025" t="s">
        <v>96</v>
      </c>
      <c r="D1025" t="s">
        <v>313</v>
      </c>
      <c r="E1025" s="1">
        <v>43613.555555555555</v>
      </c>
      <c r="F1025" t="s">
        <v>16</v>
      </c>
      <c r="G1025" t="s">
        <v>639</v>
      </c>
      <c r="H1025">
        <v>4</v>
      </c>
      <c r="I1025" t="s">
        <v>26</v>
      </c>
      <c r="J1025" s="2">
        <v>43613</v>
      </c>
      <c r="K1025" s="3">
        <v>0.55555555555555558</v>
      </c>
      <c r="L1025" s="3">
        <f t="shared" si="135"/>
        <v>0.55555555555555558</v>
      </c>
      <c r="M1025" s="3">
        <v>0.55833333333333335</v>
      </c>
      <c r="N1025" t="str">
        <f t="shared" si="136"/>
        <v>No</v>
      </c>
      <c r="O1025">
        <f t="shared" si="137"/>
        <v>50</v>
      </c>
      <c r="P1025">
        <f t="shared" si="138"/>
        <v>97</v>
      </c>
      <c r="Q1025">
        <f t="shared" si="139"/>
        <v>51.55</v>
      </c>
      <c r="R1025" t="str">
        <f t="shared" si="142"/>
        <v>Other</v>
      </c>
      <c r="S1025">
        <f t="shared" si="140"/>
        <v>222</v>
      </c>
      <c r="T1025" t="str">
        <f t="shared" si="141"/>
        <v>Amsterdam</v>
      </c>
      <c r="U1025" t="str">
        <f t="shared" si="143"/>
        <v>Amsterdam</v>
      </c>
    </row>
    <row r="1026" spans="1:21" x14ac:dyDescent="0.35">
      <c r="A1026" t="s">
        <v>22</v>
      </c>
      <c r="B1026" t="s">
        <v>93</v>
      </c>
      <c r="C1026" t="s">
        <v>28</v>
      </c>
      <c r="D1026" t="s">
        <v>250</v>
      </c>
      <c r="E1026" s="1">
        <v>43613.559027777781</v>
      </c>
      <c r="F1026" t="s">
        <v>16</v>
      </c>
      <c r="G1026" t="s">
        <v>639</v>
      </c>
      <c r="H1026">
        <v>6</v>
      </c>
      <c r="I1026" t="s">
        <v>26</v>
      </c>
      <c r="J1026" s="2">
        <v>43613</v>
      </c>
      <c r="K1026" s="3">
        <v>0.55902777777777779</v>
      </c>
      <c r="L1026" s="3">
        <f t="shared" ref="L1026:L1089" si="144">MROUND(K1026,"0:10")</f>
        <v>0.5625</v>
      </c>
      <c r="M1026" s="3">
        <v>0.56319444444444444</v>
      </c>
      <c r="N1026" t="str">
        <f t="shared" ref="N1026:N1089" si="145">IF(H1026&gt;20, "Yes", "No")</f>
        <v>No</v>
      </c>
      <c r="O1026">
        <f t="shared" ref="O1026:O1089" si="146">COUNTIFS($C$2:$C$4851,C1026,$N$2:$N$4851,"Yes")</f>
        <v>520</v>
      </c>
      <c r="P1026">
        <f t="shared" ref="P1026:P1089" si="147">COUNTIF($C$2:$C$4851,C1026)</f>
        <v>1663</v>
      </c>
      <c r="Q1026">
        <f t="shared" ref="Q1026:Q1089" si="148">ROUND(O1026/P1026*100,2)</f>
        <v>31.27</v>
      </c>
      <c r="R1026" t="str">
        <f t="shared" si="142"/>
        <v>Ryanair</v>
      </c>
      <c r="S1026">
        <f t="shared" ref="S1026:S1089" si="149">COUNTIF($B$2:$B$4851,B1026)</f>
        <v>125</v>
      </c>
      <c r="T1026" t="str">
        <f t="shared" ref="T1026:T1089" si="150">IF(ISNUMBER(SEARCH("London",B1026)), "London", B1026)</f>
        <v>Birmingham</v>
      </c>
      <c r="U1026" t="str">
        <f t="shared" si="143"/>
        <v>Birmingham</v>
      </c>
    </row>
    <row r="1027" spans="1:21" x14ac:dyDescent="0.35">
      <c r="A1027" t="s">
        <v>12</v>
      </c>
      <c r="B1027" t="s">
        <v>93</v>
      </c>
      <c r="C1027" t="s">
        <v>14</v>
      </c>
      <c r="D1027" t="s">
        <v>251</v>
      </c>
      <c r="E1027" s="1">
        <v>43613.5625</v>
      </c>
      <c r="F1027" t="s">
        <v>16</v>
      </c>
      <c r="G1027" t="s">
        <v>639</v>
      </c>
      <c r="H1027">
        <v>8</v>
      </c>
      <c r="I1027" t="s">
        <v>26</v>
      </c>
      <c r="J1027" s="2">
        <v>43613</v>
      </c>
      <c r="K1027" s="3">
        <v>0.5625</v>
      </c>
      <c r="L1027" s="3">
        <f t="shared" si="144"/>
        <v>0.5625</v>
      </c>
      <c r="M1027" s="3">
        <v>0.56805555555555554</v>
      </c>
      <c r="N1027" t="str">
        <f t="shared" si="145"/>
        <v>No</v>
      </c>
      <c r="O1027">
        <f t="shared" si="146"/>
        <v>566</v>
      </c>
      <c r="P1027">
        <f t="shared" si="147"/>
        <v>2020</v>
      </c>
      <c r="Q1027">
        <f t="shared" si="148"/>
        <v>28.02</v>
      </c>
      <c r="R1027" t="str">
        <f t="shared" ref="R1027:R1090" si="151">IF(P1027&gt;100, C1027, "Other")</f>
        <v>Aer Lingus</v>
      </c>
      <c r="S1027">
        <f t="shared" si="149"/>
        <v>125</v>
      </c>
      <c r="T1027" t="str">
        <f t="shared" si="150"/>
        <v>Birmingham</v>
      </c>
      <c r="U1027" t="str">
        <f t="shared" ref="U1027:U1090" si="152">IF(S1027&gt;67, T1027, "Other")</f>
        <v>Birmingham</v>
      </c>
    </row>
    <row r="1028" spans="1:21" x14ac:dyDescent="0.35">
      <c r="A1028" t="s">
        <v>12</v>
      </c>
      <c r="B1028" t="s">
        <v>209</v>
      </c>
      <c r="C1028" t="s">
        <v>252</v>
      </c>
      <c r="D1028" t="s">
        <v>253</v>
      </c>
      <c r="E1028" s="1">
        <v>43613.565972222219</v>
      </c>
      <c r="F1028" t="s">
        <v>16</v>
      </c>
      <c r="G1028" t="s">
        <v>639</v>
      </c>
      <c r="H1028">
        <v>29</v>
      </c>
      <c r="I1028" t="s">
        <v>46</v>
      </c>
      <c r="J1028" s="2">
        <v>43613</v>
      </c>
      <c r="K1028" s="3">
        <v>0.56597222222222221</v>
      </c>
      <c r="L1028" s="3">
        <f t="shared" si="144"/>
        <v>0.56944444444444442</v>
      </c>
      <c r="M1028" s="3">
        <v>0.58611111111111114</v>
      </c>
      <c r="N1028" t="str">
        <f t="shared" si="145"/>
        <v>Yes</v>
      </c>
      <c r="O1028">
        <f t="shared" si="146"/>
        <v>11</v>
      </c>
      <c r="P1028">
        <f t="shared" si="147"/>
        <v>32</v>
      </c>
      <c r="Q1028">
        <f t="shared" si="148"/>
        <v>34.380000000000003</v>
      </c>
      <c r="R1028" t="str">
        <f t="shared" si="151"/>
        <v>Other</v>
      </c>
      <c r="S1028">
        <f t="shared" si="149"/>
        <v>62</v>
      </c>
      <c r="T1028" t="str">
        <f t="shared" si="150"/>
        <v>Chicago</v>
      </c>
      <c r="U1028" t="str">
        <f t="shared" si="152"/>
        <v>Other</v>
      </c>
    </row>
    <row r="1029" spans="1:21" x14ac:dyDescent="0.35">
      <c r="A1029" t="s">
        <v>12</v>
      </c>
      <c r="B1029" t="s">
        <v>254</v>
      </c>
      <c r="C1029" t="s">
        <v>14</v>
      </c>
      <c r="D1029" t="s">
        <v>255</v>
      </c>
      <c r="E1029" s="1">
        <v>43613.565972222219</v>
      </c>
      <c r="F1029" t="s">
        <v>16</v>
      </c>
      <c r="G1029" t="s">
        <v>639</v>
      </c>
      <c r="H1029">
        <v>16</v>
      </c>
      <c r="I1029" t="s">
        <v>18</v>
      </c>
      <c r="J1029" s="2">
        <v>43613</v>
      </c>
      <c r="K1029" s="3">
        <v>0.56597222222222221</v>
      </c>
      <c r="L1029" s="3">
        <f t="shared" si="144"/>
        <v>0.56944444444444442</v>
      </c>
      <c r="M1029" s="3">
        <v>0.57708333333333328</v>
      </c>
      <c r="N1029" t="str">
        <f t="shared" si="145"/>
        <v>No</v>
      </c>
      <c r="O1029">
        <f t="shared" si="146"/>
        <v>566</v>
      </c>
      <c r="P1029">
        <f t="shared" si="147"/>
        <v>2020</v>
      </c>
      <c r="Q1029">
        <f t="shared" si="148"/>
        <v>28.02</v>
      </c>
      <c r="R1029" t="str">
        <f t="shared" si="151"/>
        <v>Aer Lingus</v>
      </c>
      <c r="S1029">
        <f t="shared" si="149"/>
        <v>37</v>
      </c>
      <c r="T1029" t="str">
        <f t="shared" si="150"/>
        <v>Toronto YYZ</v>
      </c>
      <c r="U1029" t="str">
        <f t="shared" si="152"/>
        <v>Other</v>
      </c>
    </row>
    <row r="1030" spans="1:21" x14ac:dyDescent="0.35">
      <c r="A1030" t="s">
        <v>12</v>
      </c>
      <c r="B1030" t="s">
        <v>42</v>
      </c>
      <c r="C1030" t="s">
        <v>14</v>
      </c>
      <c r="D1030" t="s">
        <v>258</v>
      </c>
      <c r="E1030" s="1">
        <v>43613.569444444445</v>
      </c>
      <c r="F1030" t="s">
        <v>16</v>
      </c>
      <c r="G1030" t="s">
        <v>639</v>
      </c>
      <c r="H1030">
        <v>7</v>
      </c>
      <c r="I1030" t="s">
        <v>26</v>
      </c>
      <c r="J1030" s="2">
        <v>43613</v>
      </c>
      <c r="K1030" s="3">
        <v>0.56944444444444442</v>
      </c>
      <c r="L1030" s="3">
        <f t="shared" si="144"/>
        <v>0.56944444444444442</v>
      </c>
      <c r="M1030" s="3">
        <v>0.57430555555555551</v>
      </c>
      <c r="N1030" t="str">
        <f t="shared" si="145"/>
        <v>No</v>
      </c>
      <c r="O1030">
        <f t="shared" si="146"/>
        <v>566</v>
      </c>
      <c r="P1030">
        <f t="shared" si="147"/>
        <v>2020</v>
      </c>
      <c r="Q1030">
        <f t="shared" si="148"/>
        <v>28.02</v>
      </c>
      <c r="R1030" t="str">
        <f t="shared" si="151"/>
        <v>Aer Lingus</v>
      </c>
      <c r="S1030">
        <f t="shared" si="149"/>
        <v>238</v>
      </c>
      <c r="T1030" t="str">
        <f t="shared" si="150"/>
        <v>London</v>
      </c>
      <c r="U1030" t="str">
        <f t="shared" si="152"/>
        <v>London</v>
      </c>
    </row>
    <row r="1031" spans="1:21" x14ac:dyDescent="0.35">
      <c r="A1031" t="s">
        <v>22</v>
      </c>
      <c r="B1031" t="s">
        <v>52</v>
      </c>
      <c r="C1031" t="s">
        <v>28</v>
      </c>
      <c r="D1031" t="s">
        <v>262</v>
      </c>
      <c r="E1031" s="1">
        <v>43613.576388888891</v>
      </c>
      <c r="F1031" t="s">
        <v>16</v>
      </c>
      <c r="G1031" t="s">
        <v>639</v>
      </c>
      <c r="H1031">
        <v>12</v>
      </c>
      <c r="I1031" t="s">
        <v>18</v>
      </c>
      <c r="J1031" s="2">
        <v>43613</v>
      </c>
      <c r="K1031" s="3">
        <v>0.57638888888888895</v>
      </c>
      <c r="L1031" s="3">
        <f t="shared" si="144"/>
        <v>0.57638888888888884</v>
      </c>
      <c r="M1031" s="3">
        <v>0.58472222222222225</v>
      </c>
      <c r="N1031" t="str">
        <f t="shared" si="145"/>
        <v>No</v>
      </c>
      <c r="O1031">
        <f t="shared" si="146"/>
        <v>520</v>
      </c>
      <c r="P1031">
        <f t="shared" si="147"/>
        <v>1663</v>
      </c>
      <c r="Q1031">
        <f t="shared" si="148"/>
        <v>31.27</v>
      </c>
      <c r="R1031" t="str">
        <f t="shared" si="151"/>
        <v>Ryanair</v>
      </c>
      <c r="S1031">
        <f t="shared" si="149"/>
        <v>138</v>
      </c>
      <c r="T1031" t="str">
        <f t="shared" si="150"/>
        <v>Manchester</v>
      </c>
      <c r="U1031" t="str">
        <f t="shared" si="152"/>
        <v>Manchester</v>
      </c>
    </row>
    <row r="1032" spans="1:21" x14ac:dyDescent="0.35">
      <c r="A1032" t="s">
        <v>22</v>
      </c>
      <c r="B1032" t="s">
        <v>646</v>
      </c>
      <c r="C1032" t="s">
        <v>112</v>
      </c>
      <c r="D1032" t="s">
        <v>647</v>
      </c>
      <c r="E1032" s="1">
        <v>43613.576388888891</v>
      </c>
      <c r="F1032" t="s">
        <v>16</v>
      </c>
      <c r="G1032" t="s">
        <v>639</v>
      </c>
      <c r="H1032">
        <v>69</v>
      </c>
      <c r="I1032" t="s">
        <v>21</v>
      </c>
      <c r="J1032" s="2">
        <v>43613</v>
      </c>
      <c r="K1032" s="3">
        <v>0.57638888888888895</v>
      </c>
      <c r="L1032" s="3">
        <f t="shared" si="144"/>
        <v>0.57638888888888884</v>
      </c>
      <c r="M1032" s="3">
        <v>0.62430555555555556</v>
      </c>
      <c r="N1032" t="str">
        <f t="shared" si="145"/>
        <v>Yes</v>
      </c>
      <c r="O1032">
        <f t="shared" si="146"/>
        <v>29</v>
      </c>
      <c r="P1032">
        <f t="shared" si="147"/>
        <v>48</v>
      </c>
      <c r="Q1032">
        <f t="shared" si="148"/>
        <v>60.42</v>
      </c>
      <c r="R1032" t="str">
        <f t="shared" si="151"/>
        <v>Other</v>
      </c>
      <c r="S1032">
        <f t="shared" si="149"/>
        <v>2</v>
      </c>
      <c r="T1032" t="str">
        <f t="shared" si="150"/>
        <v>Zakinthos</v>
      </c>
      <c r="U1032" t="str">
        <f t="shared" si="152"/>
        <v>Other</v>
      </c>
    </row>
    <row r="1033" spans="1:21" x14ac:dyDescent="0.35">
      <c r="A1033" t="s">
        <v>12</v>
      </c>
      <c r="B1033" t="s">
        <v>50</v>
      </c>
      <c r="C1033" t="s">
        <v>14</v>
      </c>
      <c r="D1033" t="s">
        <v>261</v>
      </c>
      <c r="E1033" s="1">
        <v>43613.576388888891</v>
      </c>
      <c r="F1033" t="s">
        <v>16</v>
      </c>
      <c r="G1033" t="s">
        <v>639</v>
      </c>
      <c r="H1033">
        <v>5</v>
      </c>
      <c r="I1033" t="s">
        <v>26</v>
      </c>
      <c r="J1033" s="2">
        <v>43613</v>
      </c>
      <c r="K1033" s="3">
        <v>0.57638888888888895</v>
      </c>
      <c r="L1033" s="3">
        <f t="shared" si="144"/>
        <v>0.57638888888888884</v>
      </c>
      <c r="M1033" s="3">
        <v>0.57986111111111105</v>
      </c>
      <c r="N1033" t="str">
        <f t="shared" si="145"/>
        <v>No</v>
      </c>
      <c r="O1033">
        <f t="shared" si="146"/>
        <v>566</v>
      </c>
      <c r="P1033">
        <f t="shared" si="147"/>
        <v>2020</v>
      </c>
      <c r="Q1033">
        <f t="shared" si="148"/>
        <v>28.02</v>
      </c>
      <c r="R1033" t="str">
        <f t="shared" si="151"/>
        <v>Aer Lingus</v>
      </c>
      <c r="S1033">
        <f t="shared" si="149"/>
        <v>222</v>
      </c>
      <c r="T1033" t="str">
        <f t="shared" si="150"/>
        <v>Amsterdam</v>
      </c>
      <c r="U1033" t="str">
        <f t="shared" si="152"/>
        <v>Amsterdam</v>
      </c>
    </row>
    <row r="1034" spans="1:21" x14ac:dyDescent="0.35">
      <c r="A1034" t="s">
        <v>22</v>
      </c>
      <c r="B1034" t="s">
        <v>13</v>
      </c>
      <c r="C1034" t="s">
        <v>28</v>
      </c>
      <c r="D1034" t="s">
        <v>544</v>
      </c>
      <c r="E1034" s="1">
        <v>43613.583333333336</v>
      </c>
      <c r="F1034" t="s">
        <v>16</v>
      </c>
      <c r="G1034" t="s">
        <v>639</v>
      </c>
      <c r="H1034">
        <v>7</v>
      </c>
      <c r="I1034" t="s">
        <v>26</v>
      </c>
      <c r="J1034" s="2">
        <v>43613</v>
      </c>
      <c r="K1034" s="3">
        <v>0.58333333333333337</v>
      </c>
      <c r="L1034" s="3">
        <f t="shared" si="144"/>
        <v>0.58333333333333326</v>
      </c>
      <c r="M1034" s="3">
        <v>0.58819444444444446</v>
      </c>
      <c r="N1034" t="str">
        <f t="shared" si="145"/>
        <v>No</v>
      </c>
      <c r="O1034">
        <f t="shared" si="146"/>
        <v>520</v>
      </c>
      <c r="P1034">
        <f t="shared" si="147"/>
        <v>1663</v>
      </c>
      <c r="Q1034">
        <f t="shared" si="148"/>
        <v>31.27</v>
      </c>
      <c r="R1034" t="str">
        <f t="shared" si="151"/>
        <v>Ryanair</v>
      </c>
      <c r="S1034">
        <f t="shared" si="149"/>
        <v>107</v>
      </c>
      <c r="T1034" t="str">
        <f t="shared" si="150"/>
        <v>Glasgow</v>
      </c>
      <c r="U1034" t="str">
        <f t="shared" si="152"/>
        <v>Glasgow</v>
      </c>
    </row>
    <row r="1035" spans="1:21" x14ac:dyDescent="0.35">
      <c r="A1035" t="s">
        <v>12</v>
      </c>
      <c r="B1035" t="s">
        <v>156</v>
      </c>
      <c r="C1035" t="s">
        <v>14</v>
      </c>
      <c r="D1035" t="s">
        <v>260</v>
      </c>
      <c r="E1035" s="1">
        <v>43613.583333333336</v>
      </c>
      <c r="F1035" t="s">
        <v>16</v>
      </c>
      <c r="G1035" t="s">
        <v>639</v>
      </c>
      <c r="H1035">
        <v>0</v>
      </c>
      <c r="I1035" t="s">
        <v>26</v>
      </c>
      <c r="J1035" s="2">
        <v>43613</v>
      </c>
      <c r="K1035" s="3">
        <v>0.58333333333333337</v>
      </c>
      <c r="L1035" s="3">
        <f t="shared" si="144"/>
        <v>0.58333333333333326</v>
      </c>
      <c r="M1035" s="3">
        <v>0.58333333333333337</v>
      </c>
      <c r="N1035" t="str">
        <f t="shared" si="145"/>
        <v>No</v>
      </c>
      <c r="O1035">
        <f t="shared" si="146"/>
        <v>566</v>
      </c>
      <c r="P1035">
        <f t="shared" si="147"/>
        <v>2020</v>
      </c>
      <c r="Q1035">
        <f t="shared" si="148"/>
        <v>28.02</v>
      </c>
      <c r="R1035" t="str">
        <f t="shared" si="151"/>
        <v>Aer Lingus</v>
      </c>
      <c r="S1035">
        <f t="shared" si="149"/>
        <v>25</v>
      </c>
      <c r="T1035" t="str">
        <f t="shared" si="150"/>
        <v>Isle Of Man</v>
      </c>
      <c r="U1035" t="str">
        <f t="shared" si="152"/>
        <v>Other</v>
      </c>
    </row>
    <row r="1036" spans="1:21" x14ac:dyDescent="0.35">
      <c r="A1036" t="s">
        <v>22</v>
      </c>
      <c r="B1036" t="s">
        <v>23</v>
      </c>
      <c r="C1036" t="s">
        <v>24</v>
      </c>
      <c r="D1036" t="s">
        <v>25</v>
      </c>
      <c r="E1036" s="1">
        <v>43613.583333333336</v>
      </c>
      <c r="F1036" t="s">
        <v>16</v>
      </c>
      <c r="G1036" t="s">
        <v>639</v>
      </c>
      <c r="H1036">
        <v>0</v>
      </c>
      <c r="I1036" t="s">
        <v>26</v>
      </c>
      <c r="J1036" s="2">
        <v>43613</v>
      </c>
      <c r="K1036" s="3">
        <v>0.58333333333333337</v>
      </c>
      <c r="L1036" s="3">
        <f t="shared" si="144"/>
        <v>0.58333333333333326</v>
      </c>
      <c r="M1036" s="3">
        <v>0.58333333333333337</v>
      </c>
      <c r="N1036" t="str">
        <f t="shared" si="145"/>
        <v>No</v>
      </c>
      <c r="O1036">
        <f t="shared" si="146"/>
        <v>5</v>
      </c>
      <c r="P1036">
        <f t="shared" si="147"/>
        <v>14</v>
      </c>
      <c r="Q1036">
        <f t="shared" si="148"/>
        <v>35.71</v>
      </c>
      <c r="R1036" t="str">
        <f t="shared" si="151"/>
        <v>Other</v>
      </c>
      <c r="S1036">
        <f t="shared" si="149"/>
        <v>31</v>
      </c>
      <c r="T1036" t="str">
        <f t="shared" si="150"/>
        <v>Vienna</v>
      </c>
      <c r="U1036" t="str">
        <f t="shared" si="152"/>
        <v>Other</v>
      </c>
    </row>
    <row r="1037" spans="1:21" x14ac:dyDescent="0.35">
      <c r="A1037" t="s">
        <v>22</v>
      </c>
      <c r="B1037" t="s">
        <v>424</v>
      </c>
      <c r="C1037" t="s">
        <v>28</v>
      </c>
      <c r="D1037" t="s">
        <v>545</v>
      </c>
      <c r="E1037" s="1">
        <v>43613.583333333336</v>
      </c>
      <c r="F1037" t="s">
        <v>16</v>
      </c>
      <c r="G1037" t="s">
        <v>639</v>
      </c>
      <c r="H1037">
        <v>0</v>
      </c>
      <c r="I1037" t="s">
        <v>26</v>
      </c>
      <c r="J1037" s="2">
        <v>43613</v>
      </c>
      <c r="K1037" s="3">
        <v>0.58333333333333337</v>
      </c>
      <c r="L1037" s="3">
        <f t="shared" si="144"/>
        <v>0.58333333333333326</v>
      </c>
      <c r="M1037" s="3">
        <v>0.58333333333333337</v>
      </c>
      <c r="N1037" t="str">
        <f t="shared" si="145"/>
        <v>No</v>
      </c>
      <c r="O1037">
        <f t="shared" si="146"/>
        <v>520</v>
      </c>
      <c r="P1037">
        <f t="shared" si="147"/>
        <v>1663</v>
      </c>
      <c r="Q1037">
        <f t="shared" si="148"/>
        <v>31.27</v>
      </c>
      <c r="R1037" t="str">
        <f t="shared" si="151"/>
        <v>Ryanair</v>
      </c>
      <c r="S1037">
        <f t="shared" si="149"/>
        <v>24</v>
      </c>
      <c r="T1037" t="str">
        <f t="shared" si="150"/>
        <v>Venice</v>
      </c>
      <c r="U1037" t="str">
        <f t="shared" si="152"/>
        <v>Other</v>
      </c>
    </row>
    <row r="1038" spans="1:21" x14ac:dyDescent="0.35">
      <c r="A1038" t="s">
        <v>22</v>
      </c>
      <c r="B1038" t="s">
        <v>36</v>
      </c>
      <c r="C1038" t="s">
        <v>177</v>
      </c>
      <c r="D1038" t="s">
        <v>271</v>
      </c>
      <c r="E1038" s="1">
        <v>43613.590277777781</v>
      </c>
      <c r="F1038" t="s">
        <v>16</v>
      </c>
      <c r="G1038" t="s">
        <v>639</v>
      </c>
      <c r="H1038">
        <v>1</v>
      </c>
      <c r="I1038" t="s">
        <v>26</v>
      </c>
      <c r="J1038" s="2">
        <v>43613</v>
      </c>
      <c r="K1038" s="3">
        <v>0.59027777777777779</v>
      </c>
      <c r="L1038" s="3">
        <f t="shared" si="144"/>
        <v>0.59027777777777779</v>
      </c>
      <c r="M1038" s="3">
        <v>0.59097222222222223</v>
      </c>
      <c r="N1038" t="str">
        <f t="shared" si="145"/>
        <v>No</v>
      </c>
      <c r="O1038">
        <f t="shared" si="146"/>
        <v>12</v>
      </c>
      <c r="P1038">
        <f t="shared" si="147"/>
        <v>59</v>
      </c>
      <c r="Q1038">
        <f t="shared" si="148"/>
        <v>20.34</v>
      </c>
      <c r="R1038" t="str">
        <f t="shared" si="151"/>
        <v>Other</v>
      </c>
      <c r="S1038">
        <f t="shared" si="149"/>
        <v>121</v>
      </c>
      <c r="T1038" t="str">
        <f t="shared" si="150"/>
        <v>Paris-CDG</v>
      </c>
      <c r="U1038" t="str">
        <f t="shared" si="152"/>
        <v>Paris-CDG</v>
      </c>
    </row>
    <row r="1039" spans="1:21" x14ac:dyDescent="0.35">
      <c r="A1039" t="s">
        <v>12</v>
      </c>
      <c r="B1039" t="s">
        <v>274</v>
      </c>
      <c r="C1039" t="s">
        <v>14</v>
      </c>
      <c r="D1039" t="s">
        <v>275</v>
      </c>
      <c r="E1039" s="1">
        <v>43613.597222222219</v>
      </c>
      <c r="F1039" t="s">
        <v>16</v>
      </c>
      <c r="G1039" t="s">
        <v>639</v>
      </c>
      <c r="H1039">
        <v>21</v>
      </c>
      <c r="I1039" t="s">
        <v>46</v>
      </c>
      <c r="J1039" s="2">
        <v>43613</v>
      </c>
      <c r="K1039" s="3">
        <v>0.59722222222222221</v>
      </c>
      <c r="L1039" s="3">
        <f t="shared" si="144"/>
        <v>0.59722222222222221</v>
      </c>
      <c r="M1039" s="3">
        <v>0.6118055555555556</v>
      </c>
      <c r="N1039" t="str">
        <f t="shared" si="145"/>
        <v>Yes</v>
      </c>
      <c r="O1039">
        <f t="shared" si="146"/>
        <v>566</v>
      </c>
      <c r="P1039">
        <f t="shared" si="147"/>
        <v>2020</v>
      </c>
      <c r="Q1039">
        <f t="shared" si="148"/>
        <v>28.02</v>
      </c>
      <c r="R1039" t="str">
        <f t="shared" si="151"/>
        <v>Aer Lingus</v>
      </c>
      <c r="S1039">
        <f t="shared" si="149"/>
        <v>17</v>
      </c>
      <c r="T1039" t="str">
        <f t="shared" si="150"/>
        <v>Hartford</v>
      </c>
      <c r="U1039" t="str">
        <f t="shared" si="152"/>
        <v>Other</v>
      </c>
    </row>
    <row r="1040" spans="1:21" x14ac:dyDescent="0.35">
      <c r="A1040" t="s">
        <v>22</v>
      </c>
      <c r="B1040" t="s">
        <v>139</v>
      </c>
      <c r="C1040" t="s">
        <v>77</v>
      </c>
      <c r="D1040" t="s">
        <v>273</v>
      </c>
      <c r="E1040" s="1">
        <v>43613.597222222219</v>
      </c>
      <c r="F1040" t="s">
        <v>16</v>
      </c>
      <c r="G1040" t="s">
        <v>639</v>
      </c>
      <c r="H1040">
        <v>66</v>
      </c>
      <c r="I1040" t="s">
        <v>21</v>
      </c>
      <c r="J1040" s="2">
        <v>43613</v>
      </c>
      <c r="K1040" s="3">
        <v>0.59722222222222221</v>
      </c>
      <c r="L1040" s="3">
        <f t="shared" si="144"/>
        <v>0.59722222222222221</v>
      </c>
      <c r="M1040" s="3">
        <v>0.6430555555555556</v>
      </c>
      <c r="N1040" t="str">
        <f t="shared" si="145"/>
        <v>Yes</v>
      </c>
      <c r="O1040">
        <f t="shared" si="146"/>
        <v>40</v>
      </c>
      <c r="P1040">
        <f t="shared" si="147"/>
        <v>143</v>
      </c>
      <c r="Q1040">
        <f t="shared" si="148"/>
        <v>27.97</v>
      </c>
      <c r="R1040" t="str">
        <f t="shared" si="151"/>
        <v>British Airways</v>
      </c>
      <c r="S1040">
        <f t="shared" si="149"/>
        <v>154</v>
      </c>
      <c r="T1040" t="str">
        <f t="shared" si="150"/>
        <v>London</v>
      </c>
      <c r="U1040" t="str">
        <f t="shared" si="152"/>
        <v>London</v>
      </c>
    </row>
    <row r="1041" spans="1:21" x14ac:dyDescent="0.35">
      <c r="A1041" t="s">
        <v>12</v>
      </c>
      <c r="B1041" t="s">
        <v>101</v>
      </c>
      <c r="C1041" t="s">
        <v>14</v>
      </c>
      <c r="D1041" t="s">
        <v>217</v>
      </c>
      <c r="E1041" s="1">
        <v>43613.600694444445</v>
      </c>
      <c r="F1041" t="s">
        <v>16</v>
      </c>
      <c r="G1041" t="s">
        <v>639</v>
      </c>
      <c r="H1041">
        <v>26</v>
      </c>
      <c r="I1041" t="s">
        <v>46</v>
      </c>
      <c r="J1041" s="2">
        <v>43613</v>
      </c>
      <c r="K1041" s="3">
        <v>0.60069444444444442</v>
      </c>
      <c r="L1041" s="3">
        <f t="shared" si="144"/>
        <v>0.60416666666666663</v>
      </c>
      <c r="M1041" s="3">
        <v>0.61875000000000002</v>
      </c>
      <c r="N1041" t="str">
        <f t="shared" si="145"/>
        <v>Yes</v>
      </c>
      <c r="O1041">
        <f t="shared" si="146"/>
        <v>566</v>
      </c>
      <c r="P1041">
        <f t="shared" si="147"/>
        <v>2020</v>
      </c>
      <c r="Q1041">
        <f t="shared" si="148"/>
        <v>28.02</v>
      </c>
      <c r="R1041" t="str">
        <f t="shared" si="151"/>
        <v>Aer Lingus</v>
      </c>
      <c r="S1041">
        <f t="shared" si="149"/>
        <v>158</v>
      </c>
      <c r="T1041" t="str">
        <f t="shared" si="150"/>
        <v>Edinburgh</v>
      </c>
      <c r="U1041" t="str">
        <f t="shared" si="152"/>
        <v>Edinburgh</v>
      </c>
    </row>
    <row r="1042" spans="1:21" x14ac:dyDescent="0.35">
      <c r="A1042" t="s">
        <v>22</v>
      </c>
      <c r="B1042" t="s">
        <v>134</v>
      </c>
      <c r="C1042" t="s">
        <v>28</v>
      </c>
      <c r="D1042" t="s">
        <v>221</v>
      </c>
      <c r="E1042" s="1">
        <v>43613.604166666664</v>
      </c>
      <c r="F1042" t="s">
        <v>16</v>
      </c>
      <c r="G1042" t="s">
        <v>639</v>
      </c>
      <c r="H1042">
        <v>13</v>
      </c>
      <c r="I1042" t="s">
        <v>18</v>
      </c>
      <c r="J1042" s="2">
        <v>43613</v>
      </c>
      <c r="K1042" s="3">
        <v>0.60416666666666663</v>
      </c>
      <c r="L1042" s="3">
        <f t="shared" si="144"/>
        <v>0.60416666666666663</v>
      </c>
      <c r="M1042" s="3">
        <v>0.61319444444444449</v>
      </c>
      <c r="N1042" t="str">
        <f t="shared" si="145"/>
        <v>No</v>
      </c>
      <c r="O1042">
        <f t="shared" si="146"/>
        <v>520</v>
      </c>
      <c r="P1042">
        <f t="shared" si="147"/>
        <v>1663</v>
      </c>
      <c r="Q1042">
        <f t="shared" si="148"/>
        <v>31.27</v>
      </c>
      <c r="R1042" t="str">
        <f t="shared" si="151"/>
        <v>Ryanair</v>
      </c>
      <c r="S1042">
        <f t="shared" si="149"/>
        <v>57</v>
      </c>
      <c r="T1042" t="str">
        <f t="shared" si="150"/>
        <v>Berlin</v>
      </c>
      <c r="U1042" t="str">
        <f t="shared" si="152"/>
        <v>Other</v>
      </c>
    </row>
    <row r="1043" spans="1:21" x14ac:dyDescent="0.35">
      <c r="A1043" t="s">
        <v>12</v>
      </c>
      <c r="B1043" t="s">
        <v>218</v>
      </c>
      <c r="C1043" t="s">
        <v>91</v>
      </c>
      <c r="D1043" t="s">
        <v>219</v>
      </c>
      <c r="E1043" s="1">
        <v>43613.604166666664</v>
      </c>
      <c r="F1043" t="s">
        <v>16</v>
      </c>
      <c r="G1043" t="s">
        <v>639</v>
      </c>
      <c r="H1043">
        <v>4</v>
      </c>
      <c r="I1043" t="s">
        <v>26</v>
      </c>
      <c r="J1043" s="2">
        <v>43613</v>
      </c>
      <c r="K1043" s="3">
        <v>0.60416666666666663</v>
      </c>
      <c r="L1043" s="3">
        <f t="shared" si="144"/>
        <v>0.60416666666666663</v>
      </c>
      <c r="M1043" s="3">
        <v>0.6069444444444444</v>
      </c>
      <c r="N1043" t="str">
        <f t="shared" si="145"/>
        <v>No</v>
      </c>
      <c r="O1043">
        <f t="shared" si="146"/>
        <v>18</v>
      </c>
      <c r="P1043">
        <f t="shared" si="147"/>
        <v>61</v>
      </c>
      <c r="Q1043">
        <f t="shared" si="148"/>
        <v>29.51</v>
      </c>
      <c r="R1043" t="str">
        <f t="shared" si="151"/>
        <v>Other</v>
      </c>
      <c r="S1043">
        <f t="shared" si="149"/>
        <v>18</v>
      </c>
      <c r="T1043" t="str">
        <f t="shared" si="150"/>
        <v>Newburgh</v>
      </c>
      <c r="U1043" t="str">
        <f t="shared" si="152"/>
        <v>Other</v>
      </c>
    </row>
    <row r="1044" spans="1:21" x14ac:dyDescent="0.35">
      <c r="A1044" t="s">
        <v>22</v>
      </c>
      <c r="B1044" t="s">
        <v>248</v>
      </c>
      <c r="C1044" t="s">
        <v>28</v>
      </c>
      <c r="D1044" t="s">
        <v>536</v>
      </c>
      <c r="E1044" s="1">
        <v>43613.604166666664</v>
      </c>
      <c r="F1044" t="s">
        <v>16</v>
      </c>
      <c r="G1044" t="s">
        <v>639</v>
      </c>
      <c r="H1044">
        <v>0</v>
      </c>
      <c r="I1044" t="s">
        <v>26</v>
      </c>
      <c r="J1044" s="2">
        <v>43613</v>
      </c>
      <c r="K1044" s="3">
        <v>0.60416666666666663</v>
      </c>
      <c r="L1044" s="3">
        <f t="shared" si="144"/>
        <v>0.60416666666666663</v>
      </c>
      <c r="M1044" s="3">
        <v>0.60416666666666663</v>
      </c>
      <c r="N1044" t="str">
        <f t="shared" si="145"/>
        <v>No</v>
      </c>
      <c r="O1044">
        <f t="shared" si="146"/>
        <v>520</v>
      </c>
      <c r="P1044">
        <f t="shared" si="147"/>
        <v>1663</v>
      </c>
      <c r="Q1044">
        <f t="shared" si="148"/>
        <v>31.27</v>
      </c>
      <c r="R1044" t="str">
        <f t="shared" si="151"/>
        <v>Ryanair</v>
      </c>
      <c r="S1044">
        <f t="shared" si="149"/>
        <v>17</v>
      </c>
      <c r="T1044" t="str">
        <f t="shared" si="150"/>
        <v>Gran Canaria</v>
      </c>
      <c r="U1044" t="str">
        <f t="shared" si="152"/>
        <v>Other</v>
      </c>
    </row>
    <row r="1045" spans="1:21" x14ac:dyDescent="0.35">
      <c r="A1045" t="s">
        <v>12</v>
      </c>
      <c r="B1045" t="s">
        <v>42</v>
      </c>
      <c r="C1045" t="s">
        <v>14</v>
      </c>
      <c r="D1045" t="s">
        <v>222</v>
      </c>
      <c r="E1045" s="1">
        <v>43613.604166666664</v>
      </c>
      <c r="F1045" t="s">
        <v>16</v>
      </c>
      <c r="G1045" t="s">
        <v>639</v>
      </c>
      <c r="H1045">
        <v>4</v>
      </c>
      <c r="I1045" t="s">
        <v>26</v>
      </c>
      <c r="J1045" s="2">
        <v>43613</v>
      </c>
      <c r="K1045" s="3">
        <v>0.60416666666666663</v>
      </c>
      <c r="L1045" s="3">
        <f t="shared" si="144"/>
        <v>0.60416666666666663</v>
      </c>
      <c r="M1045" s="3">
        <v>0.6069444444444444</v>
      </c>
      <c r="N1045" t="str">
        <f t="shared" si="145"/>
        <v>No</v>
      </c>
      <c r="O1045">
        <f t="shared" si="146"/>
        <v>566</v>
      </c>
      <c r="P1045">
        <f t="shared" si="147"/>
        <v>2020</v>
      </c>
      <c r="Q1045">
        <f t="shared" si="148"/>
        <v>28.02</v>
      </c>
      <c r="R1045" t="str">
        <f t="shared" si="151"/>
        <v>Aer Lingus</v>
      </c>
      <c r="S1045">
        <f t="shared" si="149"/>
        <v>238</v>
      </c>
      <c r="T1045" t="str">
        <f t="shared" si="150"/>
        <v>London</v>
      </c>
      <c r="U1045" t="str">
        <f t="shared" si="152"/>
        <v>London</v>
      </c>
    </row>
    <row r="1046" spans="1:21" x14ac:dyDescent="0.35">
      <c r="A1046" t="s">
        <v>22</v>
      </c>
      <c r="B1046" t="s">
        <v>111</v>
      </c>
      <c r="C1046" t="s">
        <v>28</v>
      </c>
      <c r="D1046" t="s">
        <v>220</v>
      </c>
      <c r="E1046" s="1">
        <v>43613.607638888891</v>
      </c>
      <c r="F1046" t="s">
        <v>16</v>
      </c>
      <c r="G1046" t="s">
        <v>639</v>
      </c>
      <c r="H1046">
        <v>17</v>
      </c>
      <c r="I1046" t="s">
        <v>18</v>
      </c>
      <c r="J1046" s="2">
        <v>43613</v>
      </c>
      <c r="K1046" s="3">
        <v>0.60763888888888895</v>
      </c>
      <c r="L1046" s="3">
        <f t="shared" si="144"/>
        <v>0.61111111111111105</v>
      </c>
      <c r="M1046" s="3">
        <v>0.61944444444444446</v>
      </c>
      <c r="N1046" t="str">
        <f t="shared" si="145"/>
        <v>No</v>
      </c>
      <c r="O1046">
        <f t="shared" si="146"/>
        <v>520</v>
      </c>
      <c r="P1046">
        <f t="shared" si="147"/>
        <v>1663</v>
      </c>
      <c r="Q1046">
        <f t="shared" si="148"/>
        <v>31.27</v>
      </c>
      <c r="R1046" t="str">
        <f t="shared" si="151"/>
        <v>Ryanair</v>
      </c>
      <c r="S1046">
        <f t="shared" si="149"/>
        <v>29</v>
      </c>
      <c r="T1046" t="str">
        <f t="shared" si="150"/>
        <v>Tenerife</v>
      </c>
      <c r="U1046" t="str">
        <f t="shared" si="152"/>
        <v>Other</v>
      </c>
    </row>
    <row r="1047" spans="1:21" x14ac:dyDescent="0.35">
      <c r="A1047" t="s">
        <v>22</v>
      </c>
      <c r="B1047" t="s">
        <v>103</v>
      </c>
      <c r="C1047" t="s">
        <v>28</v>
      </c>
      <c r="D1047" t="s">
        <v>229</v>
      </c>
      <c r="E1047" s="1">
        <v>43613.618055555555</v>
      </c>
      <c r="F1047" t="s">
        <v>16</v>
      </c>
      <c r="G1047" t="s">
        <v>639</v>
      </c>
      <c r="H1047">
        <v>9</v>
      </c>
      <c r="I1047" t="s">
        <v>26</v>
      </c>
      <c r="J1047" s="2">
        <v>43613</v>
      </c>
      <c r="K1047" s="3">
        <v>0.61805555555555558</v>
      </c>
      <c r="L1047" s="3">
        <f t="shared" si="144"/>
        <v>0.61805555555555547</v>
      </c>
      <c r="M1047" s="3">
        <v>0.62430555555555556</v>
      </c>
      <c r="N1047" t="str">
        <f t="shared" si="145"/>
        <v>No</v>
      </c>
      <c r="O1047">
        <f t="shared" si="146"/>
        <v>520</v>
      </c>
      <c r="P1047">
        <f t="shared" si="147"/>
        <v>1663</v>
      </c>
      <c r="Q1047">
        <f t="shared" si="148"/>
        <v>31.27</v>
      </c>
      <c r="R1047" t="str">
        <f t="shared" si="151"/>
        <v>Ryanair</v>
      </c>
      <c r="S1047">
        <f t="shared" si="149"/>
        <v>40</v>
      </c>
      <c r="T1047" t="str">
        <f t="shared" si="150"/>
        <v>Liverpool</v>
      </c>
      <c r="U1047" t="str">
        <f t="shared" si="152"/>
        <v>Other</v>
      </c>
    </row>
    <row r="1048" spans="1:21" x14ac:dyDescent="0.35">
      <c r="A1048" t="s">
        <v>12</v>
      </c>
      <c r="B1048" t="s">
        <v>234</v>
      </c>
      <c r="C1048" t="s">
        <v>14</v>
      </c>
      <c r="D1048" t="s">
        <v>235</v>
      </c>
      <c r="E1048" s="1">
        <v>43613.621527777781</v>
      </c>
      <c r="F1048" t="s">
        <v>16</v>
      </c>
      <c r="G1048" t="s">
        <v>639</v>
      </c>
      <c r="H1048">
        <v>14</v>
      </c>
      <c r="I1048" t="s">
        <v>18</v>
      </c>
      <c r="J1048" s="2">
        <v>43613</v>
      </c>
      <c r="K1048" s="3">
        <v>0.62152777777777779</v>
      </c>
      <c r="L1048" s="3">
        <f t="shared" si="144"/>
        <v>0.625</v>
      </c>
      <c r="M1048" s="3">
        <v>0.63124999999999998</v>
      </c>
      <c r="N1048" t="str">
        <f t="shared" si="145"/>
        <v>No</v>
      </c>
      <c r="O1048">
        <f t="shared" si="146"/>
        <v>566</v>
      </c>
      <c r="P1048">
        <f t="shared" si="147"/>
        <v>2020</v>
      </c>
      <c r="Q1048">
        <f t="shared" si="148"/>
        <v>28.02</v>
      </c>
      <c r="R1048" t="str">
        <f t="shared" si="151"/>
        <v>Aer Lingus</v>
      </c>
      <c r="S1048">
        <f t="shared" si="149"/>
        <v>17</v>
      </c>
      <c r="T1048" t="str">
        <f t="shared" si="150"/>
        <v>Los Angeles</v>
      </c>
      <c r="U1048" t="str">
        <f t="shared" si="152"/>
        <v>Other</v>
      </c>
    </row>
    <row r="1049" spans="1:21" x14ac:dyDescent="0.35">
      <c r="A1049" t="s">
        <v>12</v>
      </c>
      <c r="B1049" t="s">
        <v>111</v>
      </c>
      <c r="C1049" t="s">
        <v>14</v>
      </c>
      <c r="D1049" t="s">
        <v>239</v>
      </c>
      <c r="E1049" s="1">
        <v>43613.625</v>
      </c>
      <c r="F1049" t="s">
        <v>16</v>
      </c>
      <c r="G1049" t="s">
        <v>639</v>
      </c>
      <c r="H1049">
        <v>66</v>
      </c>
      <c r="I1049" t="s">
        <v>21</v>
      </c>
      <c r="J1049" s="2">
        <v>43613</v>
      </c>
      <c r="K1049" s="3">
        <v>0.625</v>
      </c>
      <c r="L1049" s="3">
        <f t="shared" si="144"/>
        <v>0.625</v>
      </c>
      <c r="M1049" s="3">
        <v>0.67083333333333339</v>
      </c>
      <c r="N1049" t="str">
        <f t="shared" si="145"/>
        <v>Yes</v>
      </c>
      <c r="O1049">
        <f t="shared" si="146"/>
        <v>566</v>
      </c>
      <c r="P1049">
        <f t="shared" si="147"/>
        <v>2020</v>
      </c>
      <c r="Q1049">
        <f t="shared" si="148"/>
        <v>28.02</v>
      </c>
      <c r="R1049" t="str">
        <f t="shared" si="151"/>
        <v>Aer Lingus</v>
      </c>
      <c r="S1049">
        <f t="shared" si="149"/>
        <v>29</v>
      </c>
      <c r="T1049" t="str">
        <f t="shared" si="150"/>
        <v>Tenerife</v>
      </c>
      <c r="U1049" t="str">
        <f t="shared" si="152"/>
        <v>Other</v>
      </c>
    </row>
    <row r="1050" spans="1:21" x14ac:dyDescent="0.35">
      <c r="A1050" t="s">
        <v>12</v>
      </c>
      <c r="B1050" t="s">
        <v>13</v>
      </c>
      <c r="C1050" t="s">
        <v>14</v>
      </c>
      <c r="D1050" t="s">
        <v>236</v>
      </c>
      <c r="E1050" s="1">
        <v>43613.625</v>
      </c>
      <c r="F1050" t="s">
        <v>16</v>
      </c>
      <c r="G1050" t="s">
        <v>639</v>
      </c>
      <c r="H1050">
        <v>8</v>
      </c>
      <c r="I1050" t="s">
        <v>26</v>
      </c>
      <c r="J1050" s="2">
        <v>43613</v>
      </c>
      <c r="K1050" s="3">
        <v>0.625</v>
      </c>
      <c r="L1050" s="3">
        <f t="shared" si="144"/>
        <v>0.625</v>
      </c>
      <c r="M1050" s="3">
        <v>0.63055555555555554</v>
      </c>
      <c r="N1050" t="str">
        <f t="shared" si="145"/>
        <v>No</v>
      </c>
      <c r="O1050">
        <f t="shared" si="146"/>
        <v>566</v>
      </c>
      <c r="P1050">
        <f t="shared" si="147"/>
        <v>2020</v>
      </c>
      <c r="Q1050">
        <f t="shared" si="148"/>
        <v>28.02</v>
      </c>
      <c r="R1050" t="str">
        <f t="shared" si="151"/>
        <v>Aer Lingus</v>
      </c>
      <c r="S1050">
        <f t="shared" si="149"/>
        <v>107</v>
      </c>
      <c r="T1050" t="str">
        <f t="shared" si="150"/>
        <v>Glasgow</v>
      </c>
      <c r="U1050" t="str">
        <f t="shared" si="152"/>
        <v>Glasgow</v>
      </c>
    </row>
    <row r="1051" spans="1:21" x14ac:dyDescent="0.35">
      <c r="A1051" t="s">
        <v>22</v>
      </c>
      <c r="B1051" t="s">
        <v>32</v>
      </c>
      <c r="C1051" t="s">
        <v>240</v>
      </c>
      <c r="D1051" t="s">
        <v>241</v>
      </c>
      <c r="E1051" s="1">
        <v>43613.628472222219</v>
      </c>
      <c r="F1051" t="s">
        <v>16</v>
      </c>
      <c r="G1051" t="s">
        <v>639</v>
      </c>
      <c r="H1051">
        <v>42</v>
      </c>
      <c r="I1051" t="s">
        <v>21</v>
      </c>
      <c r="J1051" s="2">
        <v>43613</v>
      </c>
      <c r="K1051" s="3">
        <v>0.62847222222222221</v>
      </c>
      <c r="L1051" s="3">
        <f t="shared" si="144"/>
        <v>0.63194444444444442</v>
      </c>
      <c r="M1051" s="3">
        <v>0.65763888888888888</v>
      </c>
      <c r="N1051" t="str">
        <f t="shared" si="145"/>
        <v>Yes</v>
      </c>
      <c r="O1051">
        <f t="shared" si="146"/>
        <v>15</v>
      </c>
      <c r="P1051">
        <f t="shared" si="147"/>
        <v>18</v>
      </c>
      <c r="Q1051">
        <f t="shared" si="148"/>
        <v>83.33</v>
      </c>
      <c r="R1051" t="str">
        <f t="shared" si="151"/>
        <v>Other</v>
      </c>
      <c r="S1051">
        <f t="shared" si="149"/>
        <v>78</v>
      </c>
      <c r="T1051" t="str">
        <f t="shared" si="150"/>
        <v>Barcelona</v>
      </c>
      <c r="U1051" t="str">
        <f t="shared" si="152"/>
        <v>Barcelona</v>
      </c>
    </row>
    <row r="1052" spans="1:21" x14ac:dyDescent="0.35">
      <c r="A1052" t="s">
        <v>12</v>
      </c>
      <c r="B1052" t="s">
        <v>61</v>
      </c>
      <c r="C1052" t="s">
        <v>14</v>
      </c>
      <c r="D1052" t="s">
        <v>242</v>
      </c>
      <c r="E1052" s="1">
        <v>43613.628472222219</v>
      </c>
      <c r="F1052" t="s">
        <v>16</v>
      </c>
      <c r="G1052" t="s">
        <v>639</v>
      </c>
      <c r="H1052">
        <v>20</v>
      </c>
      <c r="I1052" t="s">
        <v>46</v>
      </c>
      <c r="J1052" s="2">
        <v>43613</v>
      </c>
      <c r="K1052" s="3">
        <v>0.62847222222222221</v>
      </c>
      <c r="L1052" s="3">
        <f t="shared" si="144"/>
        <v>0.63194444444444442</v>
      </c>
      <c r="M1052" s="3">
        <v>0.64236111111111105</v>
      </c>
      <c r="N1052" t="str">
        <f t="shared" si="145"/>
        <v>No</v>
      </c>
      <c r="O1052">
        <f t="shared" si="146"/>
        <v>566</v>
      </c>
      <c r="P1052">
        <f t="shared" si="147"/>
        <v>2020</v>
      </c>
      <c r="Q1052">
        <f t="shared" si="148"/>
        <v>28.02</v>
      </c>
      <c r="R1052" t="str">
        <f t="shared" si="151"/>
        <v>Aer Lingus</v>
      </c>
      <c r="S1052">
        <f t="shared" si="149"/>
        <v>171</v>
      </c>
      <c r="T1052" t="str">
        <f t="shared" si="150"/>
        <v>London</v>
      </c>
      <c r="U1052" t="str">
        <f t="shared" si="152"/>
        <v>London</v>
      </c>
    </row>
    <row r="1053" spans="1:21" x14ac:dyDescent="0.35">
      <c r="A1053" t="s">
        <v>22</v>
      </c>
      <c r="B1053" t="s">
        <v>42</v>
      </c>
      <c r="C1053" t="s">
        <v>77</v>
      </c>
      <c r="D1053" t="s">
        <v>247</v>
      </c>
      <c r="E1053" s="1">
        <v>43613.638888888891</v>
      </c>
      <c r="F1053" t="s">
        <v>16</v>
      </c>
      <c r="G1053" t="s">
        <v>639</v>
      </c>
      <c r="H1053">
        <v>0</v>
      </c>
      <c r="I1053" t="s">
        <v>26</v>
      </c>
      <c r="J1053" s="2">
        <v>43613</v>
      </c>
      <c r="K1053" s="3">
        <v>0.63888888888888895</v>
      </c>
      <c r="L1053" s="3">
        <f t="shared" si="144"/>
        <v>0.63888888888888884</v>
      </c>
      <c r="M1053" s="3">
        <v>0.63888888888888895</v>
      </c>
      <c r="N1053" t="str">
        <f t="shared" si="145"/>
        <v>No</v>
      </c>
      <c r="O1053">
        <f t="shared" si="146"/>
        <v>40</v>
      </c>
      <c r="P1053">
        <f t="shared" si="147"/>
        <v>143</v>
      </c>
      <c r="Q1053">
        <f t="shared" si="148"/>
        <v>27.97</v>
      </c>
      <c r="R1053" t="str">
        <f t="shared" si="151"/>
        <v>British Airways</v>
      </c>
      <c r="S1053">
        <f t="shared" si="149"/>
        <v>238</v>
      </c>
      <c r="T1053" t="str">
        <f t="shared" si="150"/>
        <v>London</v>
      </c>
      <c r="U1053" t="str">
        <f t="shared" si="152"/>
        <v>London</v>
      </c>
    </row>
    <row r="1054" spans="1:21" x14ac:dyDescent="0.35">
      <c r="A1054" t="s">
        <v>12</v>
      </c>
      <c r="B1054" t="s">
        <v>114</v>
      </c>
      <c r="C1054" t="s">
        <v>14</v>
      </c>
      <c r="D1054" t="s">
        <v>348</v>
      </c>
      <c r="E1054" s="1">
        <v>43613.458333333336</v>
      </c>
      <c r="F1054" t="s">
        <v>16</v>
      </c>
      <c r="G1054" t="s">
        <v>639</v>
      </c>
      <c r="H1054">
        <v>3</v>
      </c>
      <c r="I1054" t="s">
        <v>26</v>
      </c>
      <c r="J1054" s="2">
        <v>43613</v>
      </c>
      <c r="K1054" s="3">
        <v>0.45833333333333331</v>
      </c>
      <c r="L1054" s="3">
        <f t="shared" si="144"/>
        <v>0.45833333333333331</v>
      </c>
      <c r="M1054" s="3">
        <v>0.4604166666666667</v>
      </c>
      <c r="N1054" t="str">
        <f t="shared" si="145"/>
        <v>No</v>
      </c>
      <c r="O1054">
        <f t="shared" si="146"/>
        <v>566</v>
      </c>
      <c r="P1054">
        <f t="shared" si="147"/>
        <v>2020</v>
      </c>
      <c r="Q1054">
        <f t="shared" si="148"/>
        <v>28.02</v>
      </c>
      <c r="R1054" t="str">
        <f t="shared" si="151"/>
        <v>Aer Lingus</v>
      </c>
      <c r="S1054">
        <f t="shared" si="149"/>
        <v>34</v>
      </c>
      <c r="T1054" t="str">
        <f t="shared" si="150"/>
        <v>Nice</v>
      </c>
      <c r="U1054" t="str">
        <f t="shared" si="152"/>
        <v>Other</v>
      </c>
    </row>
    <row r="1055" spans="1:21" x14ac:dyDescent="0.35">
      <c r="A1055" t="s">
        <v>22</v>
      </c>
      <c r="B1055" t="s">
        <v>61</v>
      </c>
      <c r="C1055" t="s">
        <v>28</v>
      </c>
      <c r="D1055" t="s">
        <v>351</v>
      </c>
      <c r="E1055" s="1">
        <v>43613.461805555555</v>
      </c>
      <c r="F1055" t="s">
        <v>16</v>
      </c>
      <c r="G1055" t="s">
        <v>639</v>
      </c>
      <c r="H1055">
        <v>39</v>
      </c>
      <c r="I1055" t="s">
        <v>21</v>
      </c>
      <c r="J1055" s="2">
        <v>43613</v>
      </c>
      <c r="K1055" s="3">
        <v>0.46180555555555558</v>
      </c>
      <c r="L1055" s="3">
        <f t="shared" si="144"/>
        <v>0.46527777777777773</v>
      </c>
      <c r="M1055" s="3">
        <v>0.48888888888888887</v>
      </c>
      <c r="N1055" t="str">
        <f t="shared" si="145"/>
        <v>Yes</v>
      </c>
      <c r="O1055">
        <f t="shared" si="146"/>
        <v>520</v>
      </c>
      <c r="P1055">
        <f t="shared" si="147"/>
        <v>1663</v>
      </c>
      <c r="Q1055">
        <f t="shared" si="148"/>
        <v>31.27</v>
      </c>
      <c r="R1055" t="str">
        <f t="shared" si="151"/>
        <v>Ryanair</v>
      </c>
      <c r="S1055">
        <f t="shared" si="149"/>
        <v>171</v>
      </c>
      <c r="T1055" t="str">
        <f t="shared" si="150"/>
        <v>London</v>
      </c>
      <c r="U1055" t="str">
        <f t="shared" si="152"/>
        <v>London</v>
      </c>
    </row>
    <row r="1056" spans="1:21" x14ac:dyDescent="0.35">
      <c r="A1056" t="s">
        <v>12</v>
      </c>
      <c r="B1056" t="s">
        <v>42</v>
      </c>
      <c r="C1056" t="s">
        <v>14</v>
      </c>
      <c r="D1056" t="s">
        <v>352</v>
      </c>
      <c r="E1056" s="1">
        <v>43613.465277777781</v>
      </c>
      <c r="F1056" t="s">
        <v>16</v>
      </c>
      <c r="G1056" t="s">
        <v>639</v>
      </c>
      <c r="H1056">
        <v>3</v>
      </c>
      <c r="I1056" t="s">
        <v>26</v>
      </c>
      <c r="J1056" s="2">
        <v>43613</v>
      </c>
      <c r="K1056" s="3">
        <v>0.46527777777777773</v>
      </c>
      <c r="L1056" s="3">
        <f t="shared" si="144"/>
        <v>0.46527777777777773</v>
      </c>
      <c r="M1056" s="3">
        <v>0.46736111111111112</v>
      </c>
      <c r="N1056" t="str">
        <f t="shared" si="145"/>
        <v>No</v>
      </c>
      <c r="O1056">
        <f t="shared" si="146"/>
        <v>566</v>
      </c>
      <c r="P1056">
        <f t="shared" si="147"/>
        <v>2020</v>
      </c>
      <c r="Q1056">
        <f t="shared" si="148"/>
        <v>28.02</v>
      </c>
      <c r="R1056" t="str">
        <f t="shared" si="151"/>
        <v>Aer Lingus</v>
      </c>
      <c r="S1056">
        <f t="shared" si="149"/>
        <v>238</v>
      </c>
      <c r="T1056" t="str">
        <f t="shared" si="150"/>
        <v>London</v>
      </c>
      <c r="U1056" t="str">
        <f t="shared" si="152"/>
        <v>London</v>
      </c>
    </row>
    <row r="1057" spans="1:21" x14ac:dyDescent="0.35">
      <c r="A1057" t="s">
        <v>22</v>
      </c>
      <c r="B1057" t="s">
        <v>648</v>
      </c>
      <c r="C1057" t="s">
        <v>386</v>
      </c>
      <c r="D1057" t="s">
        <v>649</v>
      </c>
      <c r="E1057" s="1">
        <v>43613.465277777781</v>
      </c>
      <c r="F1057" t="s">
        <v>16</v>
      </c>
      <c r="G1057" t="s">
        <v>639</v>
      </c>
      <c r="H1057">
        <v>106</v>
      </c>
      <c r="I1057" t="s">
        <v>21</v>
      </c>
      <c r="J1057" s="2">
        <v>43613</v>
      </c>
      <c r="K1057" s="3">
        <v>0.46527777777777773</v>
      </c>
      <c r="L1057" s="3">
        <f t="shared" si="144"/>
        <v>0.46527777777777773</v>
      </c>
      <c r="M1057" s="3">
        <v>0.53888888888888886</v>
      </c>
      <c r="N1057" t="str">
        <f t="shared" si="145"/>
        <v>Yes</v>
      </c>
      <c r="O1057">
        <f t="shared" si="146"/>
        <v>2</v>
      </c>
      <c r="P1057">
        <f t="shared" si="147"/>
        <v>10</v>
      </c>
      <c r="Q1057">
        <f t="shared" si="148"/>
        <v>20</v>
      </c>
      <c r="R1057" t="str">
        <f t="shared" si="151"/>
        <v>Other</v>
      </c>
      <c r="S1057">
        <f t="shared" si="149"/>
        <v>5</v>
      </c>
      <c r="T1057" t="str">
        <f t="shared" si="150"/>
        <v>Beijing</v>
      </c>
      <c r="U1057" t="str">
        <f t="shared" si="152"/>
        <v>Other</v>
      </c>
    </row>
    <row r="1058" spans="1:21" x14ac:dyDescent="0.35">
      <c r="A1058" t="s">
        <v>22</v>
      </c>
      <c r="B1058" t="s">
        <v>126</v>
      </c>
      <c r="C1058" t="s">
        <v>354</v>
      </c>
      <c r="D1058" t="s">
        <v>355</v>
      </c>
      <c r="E1058" s="1">
        <v>43613.46875</v>
      </c>
      <c r="F1058" t="s">
        <v>16</v>
      </c>
      <c r="G1058" t="s">
        <v>639</v>
      </c>
      <c r="H1058">
        <v>16</v>
      </c>
      <c r="I1058" t="s">
        <v>18</v>
      </c>
      <c r="J1058" s="2">
        <v>43613</v>
      </c>
      <c r="K1058" s="3">
        <v>0.46875</v>
      </c>
      <c r="L1058" s="3">
        <f t="shared" si="144"/>
        <v>0.47222222222222221</v>
      </c>
      <c r="M1058" s="3">
        <v>0.47986111111111113</v>
      </c>
      <c r="N1058" t="str">
        <f t="shared" si="145"/>
        <v>No</v>
      </c>
      <c r="O1058">
        <f t="shared" si="146"/>
        <v>14</v>
      </c>
      <c r="P1058">
        <f t="shared" si="147"/>
        <v>37</v>
      </c>
      <c r="Q1058">
        <f t="shared" si="148"/>
        <v>37.840000000000003</v>
      </c>
      <c r="R1058" t="str">
        <f t="shared" si="151"/>
        <v>Other</v>
      </c>
      <c r="S1058">
        <f t="shared" si="149"/>
        <v>51</v>
      </c>
      <c r="T1058" t="str">
        <f t="shared" si="150"/>
        <v>Zurich</v>
      </c>
      <c r="U1058" t="str">
        <f t="shared" si="152"/>
        <v>Other</v>
      </c>
    </row>
    <row r="1059" spans="1:21" x14ac:dyDescent="0.35">
      <c r="A1059" t="s">
        <v>22</v>
      </c>
      <c r="B1059" t="s">
        <v>36</v>
      </c>
      <c r="C1059" t="s">
        <v>177</v>
      </c>
      <c r="D1059" t="s">
        <v>356</v>
      </c>
      <c r="E1059" s="1">
        <v>43613.472222222219</v>
      </c>
      <c r="F1059" t="s">
        <v>16</v>
      </c>
      <c r="G1059" t="s">
        <v>639</v>
      </c>
      <c r="H1059">
        <v>3</v>
      </c>
      <c r="I1059" t="s">
        <v>26</v>
      </c>
      <c r="J1059" s="2">
        <v>43613</v>
      </c>
      <c r="K1059" s="3">
        <v>0.47222222222222227</v>
      </c>
      <c r="L1059" s="3">
        <f t="shared" si="144"/>
        <v>0.47222222222222221</v>
      </c>
      <c r="M1059" s="3">
        <v>0.47430555555555554</v>
      </c>
      <c r="N1059" t="str">
        <f t="shared" si="145"/>
        <v>No</v>
      </c>
      <c r="O1059">
        <f t="shared" si="146"/>
        <v>12</v>
      </c>
      <c r="P1059">
        <f t="shared" si="147"/>
        <v>59</v>
      </c>
      <c r="Q1059">
        <f t="shared" si="148"/>
        <v>20.34</v>
      </c>
      <c r="R1059" t="str">
        <f t="shared" si="151"/>
        <v>Other</v>
      </c>
      <c r="S1059">
        <f t="shared" si="149"/>
        <v>121</v>
      </c>
      <c r="T1059" t="str">
        <f t="shared" si="150"/>
        <v>Paris-CDG</v>
      </c>
      <c r="U1059" t="str">
        <f t="shared" si="152"/>
        <v>Paris-CDG</v>
      </c>
    </row>
    <row r="1060" spans="1:21" x14ac:dyDescent="0.35">
      <c r="A1060" t="s">
        <v>12</v>
      </c>
      <c r="B1060" t="s">
        <v>139</v>
      </c>
      <c r="C1060" t="s">
        <v>14</v>
      </c>
      <c r="D1060" t="s">
        <v>359</v>
      </c>
      <c r="E1060" s="1">
        <v>43613.472222222219</v>
      </c>
      <c r="F1060" t="s">
        <v>16</v>
      </c>
      <c r="G1060" t="s">
        <v>639</v>
      </c>
      <c r="H1060">
        <v>1</v>
      </c>
      <c r="I1060" t="s">
        <v>26</v>
      </c>
      <c r="J1060" s="2">
        <v>43613</v>
      </c>
      <c r="K1060" s="3">
        <v>0.47222222222222227</v>
      </c>
      <c r="L1060" s="3">
        <f t="shared" si="144"/>
        <v>0.47222222222222221</v>
      </c>
      <c r="M1060" s="3">
        <v>0.47291666666666665</v>
      </c>
      <c r="N1060" t="str">
        <f t="shared" si="145"/>
        <v>No</v>
      </c>
      <c r="O1060">
        <f t="shared" si="146"/>
        <v>566</v>
      </c>
      <c r="P1060">
        <f t="shared" si="147"/>
        <v>2020</v>
      </c>
      <c r="Q1060">
        <f t="shared" si="148"/>
        <v>28.02</v>
      </c>
      <c r="R1060" t="str">
        <f t="shared" si="151"/>
        <v>Aer Lingus</v>
      </c>
      <c r="S1060">
        <f t="shared" si="149"/>
        <v>154</v>
      </c>
      <c r="T1060" t="str">
        <f t="shared" si="150"/>
        <v>London</v>
      </c>
      <c r="U1060" t="str">
        <f t="shared" si="152"/>
        <v>London</v>
      </c>
    </row>
    <row r="1061" spans="1:21" x14ac:dyDescent="0.35">
      <c r="A1061" t="s">
        <v>12</v>
      </c>
      <c r="B1061" t="s">
        <v>308</v>
      </c>
      <c r="C1061" t="s">
        <v>252</v>
      </c>
      <c r="D1061" t="s">
        <v>560</v>
      </c>
      <c r="E1061" s="1">
        <v>43613.472222222219</v>
      </c>
      <c r="F1061" t="s">
        <v>16</v>
      </c>
      <c r="G1061" t="s">
        <v>639</v>
      </c>
      <c r="H1061">
        <v>6</v>
      </c>
      <c r="I1061" t="s">
        <v>26</v>
      </c>
      <c r="J1061" s="2">
        <v>43613</v>
      </c>
      <c r="K1061" s="3">
        <v>0.47222222222222227</v>
      </c>
      <c r="L1061" s="3">
        <f t="shared" si="144"/>
        <v>0.47222222222222221</v>
      </c>
      <c r="M1061" s="3">
        <v>0.47638888888888892</v>
      </c>
      <c r="N1061" t="str">
        <f t="shared" si="145"/>
        <v>No</v>
      </c>
      <c r="O1061">
        <f t="shared" si="146"/>
        <v>11</v>
      </c>
      <c r="P1061">
        <f t="shared" si="147"/>
        <v>32</v>
      </c>
      <c r="Q1061">
        <f t="shared" si="148"/>
        <v>34.380000000000003</v>
      </c>
      <c r="R1061" t="str">
        <f t="shared" si="151"/>
        <v>Other</v>
      </c>
      <c r="S1061">
        <f t="shared" si="149"/>
        <v>27</v>
      </c>
      <c r="T1061" t="str">
        <f t="shared" si="150"/>
        <v>Philadelphia</v>
      </c>
      <c r="U1061" t="str">
        <f t="shared" si="152"/>
        <v>Other</v>
      </c>
    </row>
    <row r="1062" spans="1:21" x14ac:dyDescent="0.35">
      <c r="A1062" t="s">
        <v>12</v>
      </c>
      <c r="B1062" t="s">
        <v>357</v>
      </c>
      <c r="C1062" t="s">
        <v>14</v>
      </c>
      <c r="D1062" t="s">
        <v>358</v>
      </c>
      <c r="E1062" s="1">
        <v>43613.472222222219</v>
      </c>
      <c r="F1062" t="s">
        <v>16</v>
      </c>
      <c r="G1062" t="s">
        <v>639</v>
      </c>
      <c r="H1062">
        <v>1</v>
      </c>
      <c r="I1062" t="s">
        <v>26</v>
      </c>
      <c r="J1062" s="2">
        <v>43613</v>
      </c>
      <c r="K1062" s="3">
        <v>0.47222222222222227</v>
      </c>
      <c r="L1062" s="3">
        <f t="shared" si="144"/>
        <v>0.47222222222222221</v>
      </c>
      <c r="M1062" s="3">
        <v>0.47291666666666665</v>
      </c>
      <c r="N1062" t="str">
        <f t="shared" si="145"/>
        <v>No</v>
      </c>
      <c r="O1062">
        <f t="shared" si="146"/>
        <v>566</v>
      </c>
      <c r="P1062">
        <f t="shared" si="147"/>
        <v>2020</v>
      </c>
      <c r="Q1062">
        <f t="shared" si="148"/>
        <v>28.02</v>
      </c>
      <c r="R1062" t="str">
        <f t="shared" si="151"/>
        <v>Aer Lingus</v>
      </c>
      <c r="S1062">
        <f t="shared" si="149"/>
        <v>16</v>
      </c>
      <c r="T1062" t="str">
        <f t="shared" si="150"/>
        <v>Newquay</v>
      </c>
      <c r="U1062" t="str">
        <f t="shared" si="152"/>
        <v>Other</v>
      </c>
    </row>
    <row r="1063" spans="1:21" x14ac:dyDescent="0.35">
      <c r="A1063" t="s">
        <v>12</v>
      </c>
      <c r="B1063" t="s">
        <v>158</v>
      </c>
      <c r="C1063" t="s">
        <v>14</v>
      </c>
      <c r="D1063" t="s">
        <v>317</v>
      </c>
      <c r="E1063" s="1">
        <v>43613.479166666664</v>
      </c>
      <c r="F1063" t="s">
        <v>16</v>
      </c>
      <c r="G1063" t="s">
        <v>639</v>
      </c>
      <c r="H1063">
        <v>9</v>
      </c>
      <c r="I1063" t="s">
        <v>26</v>
      </c>
      <c r="J1063" s="2">
        <v>43613</v>
      </c>
      <c r="K1063" s="3">
        <v>0.47916666666666669</v>
      </c>
      <c r="L1063" s="3">
        <f t="shared" si="144"/>
        <v>0.47916666666666663</v>
      </c>
      <c r="M1063" s="3">
        <v>0.48541666666666666</v>
      </c>
      <c r="N1063" t="str">
        <f t="shared" si="145"/>
        <v>No</v>
      </c>
      <c r="O1063">
        <f t="shared" si="146"/>
        <v>566</v>
      </c>
      <c r="P1063">
        <f t="shared" si="147"/>
        <v>2020</v>
      </c>
      <c r="Q1063">
        <f t="shared" si="148"/>
        <v>28.02</v>
      </c>
      <c r="R1063" t="str">
        <f t="shared" si="151"/>
        <v>Aer Lingus</v>
      </c>
      <c r="S1063">
        <f t="shared" si="149"/>
        <v>46</v>
      </c>
      <c r="T1063" t="str">
        <f t="shared" si="150"/>
        <v>Boston</v>
      </c>
      <c r="U1063" t="str">
        <f t="shared" si="152"/>
        <v>Other</v>
      </c>
    </row>
    <row r="1064" spans="1:21" x14ac:dyDescent="0.35">
      <c r="A1064" t="s">
        <v>12</v>
      </c>
      <c r="B1064" t="s">
        <v>209</v>
      </c>
      <c r="C1064" t="s">
        <v>14</v>
      </c>
      <c r="D1064" t="s">
        <v>318</v>
      </c>
      <c r="E1064" s="1">
        <v>43613.479166666664</v>
      </c>
      <c r="F1064" t="s">
        <v>16</v>
      </c>
      <c r="G1064" t="s">
        <v>639</v>
      </c>
      <c r="H1064">
        <v>15</v>
      </c>
      <c r="I1064" t="s">
        <v>18</v>
      </c>
      <c r="J1064" s="2">
        <v>43613</v>
      </c>
      <c r="K1064" s="3">
        <v>0.47916666666666669</v>
      </c>
      <c r="L1064" s="3">
        <f t="shared" si="144"/>
        <v>0.47916666666666663</v>
      </c>
      <c r="M1064" s="3">
        <v>0.48958333333333331</v>
      </c>
      <c r="N1064" t="str">
        <f t="shared" si="145"/>
        <v>No</v>
      </c>
      <c r="O1064">
        <f t="shared" si="146"/>
        <v>566</v>
      </c>
      <c r="P1064">
        <f t="shared" si="147"/>
        <v>2020</v>
      </c>
      <c r="Q1064">
        <f t="shared" si="148"/>
        <v>28.02</v>
      </c>
      <c r="R1064" t="str">
        <f t="shared" si="151"/>
        <v>Aer Lingus</v>
      </c>
      <c r="S1064">
        <f t="shared" si="149"/>
        <v>62</v>
      </c>
      <c r="T1064" t="str">
        <f t="shared" si="150"/>
        <v>Chicago</v>
      </c>
      <c r="U1064" t="str">
        <f t="shared" si="152"/>
        <v>Other</v>
      </c>
    </row>
    <row r="1065" spans="1:21" x14ac:dyDescent="0.35">
      <c r="A1065" t="s">
        <v>12</v>
      </c>
      <c r="B1065" t="s">
        <v>213</v>
      </c>
      <c r="C1065" t="s">
        <v>279</v>
      </c>
      <c r="D1065" t="s">
        <v>319</v>
      </c>
      <c r="E1065" s="1">
        <v>43613.482638888891</v>
      </c>
      <c r="F1065" t="s">
        <v>16</v>
      </c>
      <c r="G1065" t="s">
        <v>639</v>
      </c>
      <c r="H1065">
        <v>1</v>
      </c>
      <c r="I1065" t="s">
        <v>26</v>
      </c>
      <c r="J1065" s="2">
        <v>43613</v>
      </c>
      <c r="K1065" s="3">
        <v>0.4826388888888889</v>
      </c>
      <c r="L1065" s="3">
        <f t="shared" si="144"/>
        <v>0.4861111111111111</v>
      </c>
      <c r="M1065" s="3">
        <v>0.48333333333333334</v>
      </c>
      <c r="N1065" t="str">
        <f t="shared" si="145"/>
        <v>No</v>
      </c>
      <c r="O1065">
        <f t="shared" si="146"/>
        <v>17</v>
      </c>
      <c r="P1065">
        <f t="shared" si="147"/>
        <v>43</v>
      </c>
      <c r="Q1065">
        <f t="shared" si="148"/>
        <v>39.53</v>
      </c>
      <c r="R1065" t="str">
        <f t="shared" si="151"/>
        <v>Other</v>
      </c>
      <c r="S1065">
        <f t="shared" si="149"/>
        <v>44</v>
      </c>
      <c r="T1065" t="str">
        <f t="shared" si="150"/>
        <v>New York</v>
      </c>
      <c r="U1065" t="str">
        <f t="shared" si="152"/>
        <v>Other</v>
      </c>
    </row>
    <row r="1066" spans="1:21" x14ac:dyDescent="0.35">
      <c r="A1066" t="s">
        <v>22</v>
      </c>
      <c r="B1066" t="s">
        <v>323</v>
      </c>
      <c r="C1066" t="s">
        <v>324</v>
      </c>
      <c r="D1066" t="s">
        <v>325</v>
      </c>
      <c r="E1066" s="1">
        <v>43613.489583333336</v>
      </c>
      <c r="F1066" t="s">
        <v>16</v>
      </c>
      <c r="G1066" t="s">
        <v>639</v>
      </c>
      <c r="H1066">
        <v>112</v>
      </c>
      <c r="I1066" t="s">
        <v>21</v>
      </c>
      <c r="J1066" s="2">
        <v>43613</v>
      </c>
      <c r="K1066" s="3">
        <v>0.48958333333333331</v>
      </c>
      <c r="L1066" s="3">
        <f t="shared" si="144"/>
        <v>0.49305555555555552</v>
      </c>
      <c r="M1066" s="3">
        <v>0.56736111111111109</v>
      </c>
      <c r="N1066" t="str">
        <f t="shared" si="145"/>
        <v>Yes</v>
      </c>
      <c r="O1066">
        <f t="shared" si="146"/>
        <v>17</v>
      </c>
      <c r="P1066">
        <f t="shared" si="147"/>
        <v>25</v>
      </c>
      <c r="Q1066">
        <f t="shared" si="148"/>
        <v>68</v>
      </c>
      <c r="R1066" t="str">
        <f t="shared" si="151"/>
        <v>Other</v>
      </c>
      <c r="S1066">
        <f t="shared" si="149"/>
        <v>25</v>
      </c>
      <c r="T1066" t="str">
        <f t="shared" si="150"/>
        <v>Keflavik</v>
      </c>
      <c r="U1066" t="str">
        <f t="shared" si="152"/>
        <v>Other</v>
      </c>
    </row>
    <row r="1067" spans="1:21" x14ac:dyDescent="0.35">
      <c r="A1067" t="s">
        <v>12</v>
      </c>
      <c r="B1067" t="s">
        <v>326</v>
      </c>
      <c r="C1067" t="s">
        <v>14</v>
      </c>
      <c r="D1067" t="s">
        <v>327</v>
      </c>
      <c r="E1067" s="1">
        <v>43613.489583333336</v>
      </c>
      <c r="F1067" t="s">
        <v>16</v>
      </c>
      <c r="G1067" t="s">
        <v>639</v>
      </c>
      <c r="H1067">
        <v>13</v>
      </c>
      <c r="I1067" t="s">
        <v>18</v>
      </c>
      <c r="J1067" s="2">
        <v>43613</v>
      </c>
      <c r="K1067" s="3">
        <v>0.48958333333333331</v>
      </c>
      <c r="L1067" s="3">
        <f t="shared" si="144"/>
        <v>0.49305555555555552</v>
      </c>
      <c r="M1067" s="3">
        <v>0.49861111111111112</v>
      </c>
      <c r="N1067" t="str">
        <f t="shared" si="145"/>
        <v>No</v>
      </c>
      <c r="O1067">
        <f t="shared" si="146"/>
        <v>566</v>
      </c>
      <c r="P1067">
        <f t="shared" si="147"/>
        <v>2020</v>
      </c>
      <c r="Q1067">
        <f t="shared" si="148"/>
        <v>28.02</v>
      </c>
      <c r="R1067" t="str">
        <f t="shared" si="151"/>
        <v>Aer Lingus</v>
      </c>
      <c r="S1067">
        <f t="shared" si="149"/>
        <v>19</v>
      </c>
      <c r="T1067" t="str">
        <f t="shared" si="150"/>
        <v>Lyon-Saint Exupery</v>
      </c>
      <c r="U1067" t="str">
        <f t="shared" si="152"/>
        <v>Other</v>
      </c>
    </row>
    <row r="1068" spans="1:21" x14ac:dyDescent="0.35">
      <c r="A1068" t="s">
        <v>12</v>
      </c>
      <c r="B1068" t="s">
        <v>57</v>
      </c>
      <c r="C1068" t="s">
        <v>14</v>
      </c>
      <c r="D1068" t="s">
        <v>561</v>
      </c>
      <c r="E1068" s="1">
        <v>43613.489583333336</v>
      </c>
      <c r="F1068" t="s">
        <v>16</v>
      </c>
      <c r="G1068" t="s">
        <v>639</v>
      </c>
      <c r="H1068">
        <v>8</v>
      </c>
      <c r="I1068" t="s">
        <v>26</v>
      </c>
      <c r="J1068" s="2">
        <v>43613</v>
      </c>
      <c r="K1068" s="3">
        <v>0.48958333333333331</v>
      </c>
      <c r="L1068" s="3">
        <f t="shared" si="144"/>
        <v>0.49305555555555552</v>
      </c>
      <c r="M1068" s="3">
        <v>0.49513888888888885</v>
      </c>
      <c r="N1068" t="str">
        <f t="shared" si="145"/>
        <v>No</v>
      </c>
      <c r="O1068">
        <f t="shared" si="146"/>
        <v>566</v>
      </c>
      <c r="P1068">
        <f t="shared" si="147"/>
        <v>2020</v>
      </c>
      <c r="Q1068">
        <f t="shared" si="148"/>
        <v>28.02</v>
      </c>
      <c r="R1068" t="str">
        <f t="shared" si="151"/>
        <v>Aer Lingus</v>
      </c>
      <c r="S1068">
        <f t="shared" si="149"/>
        <v>98</v>
      </c>
      <c r="T1068" t="str">
        <f t="shared" si="150"/>
        <v>Malaga</v>
      </c>
      <c r="U1068" t="str">
        <f t="shared" si="152"/>
        <v>Malaga</v>
      </c>
    </row>
    <row r="1069" spans="1:21" x14ac:dyDescent="0.35">
      <c r="A1069" t="s">
        <v>22</v>
      </c>
      <c r="B1069" t="s">
        <v>320</v>
      </c>
      <c r="C1069" t="s">
        <v>28</v>
      </c>
      <c r="D1069" t="s">
        <v>321</v>
      </c>
      <c r="E1069" s="1">
        <v>43613.489583333336</v>
      </c>
      <c r="F1069" t="s">
        <v>16</v>
      </c>
      <c r="G1069" t="s">
        <v>639</v>
      </c>
      <c r="H1069">
        <v>9</v>
      </c>
      <c r="I1069" t="s">
        <v>26</v>
      </c>
      <c r="J1069" s="2">
        <v>43613</v>
      </c>
      <c r="K1069" s="3">
        <v>0.48958333333333331</v>
      </c>
      <c r="L1069" s="3">
        <f t="shared" si="144"/>
        <v>0.49305555555555552</v>
      </c>
      <c r="M1069" s="3">
        <v>0.49583333333333335</v>
      </c>
      <c r="N1069" t="str">
        <f t="shared" si="145"/>
        <v>No</v>
      </c>
      <c r="O1069">
        <f t="shared" si="146"/>
        <v>520</v>
      </c>
      <c r="P1069">
        <f t="shared" si="147"/>
        <v>1663</v>
      </c>
      <c r="Q1069">
        <f t="shared" si="148"/>
        <v>31.27</v>
      </c>
      <c r="R1069" t="str">
        <f t="shared" si="151"/>
        <v>Ryanair</v>
      </c>
      <c r="S1069">
        <f t="shared" si="149"/>
        <v>37</v>
      </c>
      <c r="T1069" t="str">
        <f t="shared" si="150"/>
        <v>Copenhagen</v>
      </c>
      <c r="U1069" t="str">
        <f t="shared" si="152"/>
        <v>Other</v>
      </c>
    </row>
    <row r="1070" spans="1:21" x14ac:dyDescent="0.35">
      <c r="A1070" t="s">
        <v>12</v>
      </c>
      <c r="B1070" t="s">
        <v>82</v>
      </c>
      <c r="C1070" t="s">
        <v>14</v>
      </c>
      <c r="D1070" t="s">
        <v>322</v>
      </c>
      <c r="E1070" s="1">
        <v>43613.489583333336</v>
      </c>
      <c r="F1070" t="s">
        <v>16</v>
      </c>
      <c r="G1070" t="s">
        <v>639</v>
      </c>
      <c r="H1070">
        <v>48</v>
      </c>
      <c r="I1070" t="s">
        <v>21</v>
      </c>
      <c r="J1070" s="2">
        <v>43613</v>
      </c>
      <c r="K1070" s="3">
        <v>0.48958333333333331</v>
      </c>
      <c r="L1070" s="3">
        <f t="shared" si="144"/>
        <v>0.49305555555555552</v>
      </c>
      <c r="M1070" s="3">
        <v>0.5229166666666667</v>
      </c>
      <c r="N1070" t="str">
        <f t="shared" si="145"/>
        <v>Yes</v>
      </c>
      <c r="O1070">
        <f t="shared" si="146"/>
        <v>566</v>
      </c>
      <c r="P1070">
        <f t="shared" si="147"/>
        <v>2020</v>
      </c>
      <c r="Q1070">
        <f t="shared" si="148"/>
        <v>28.02</v>
      </c>
      <c r="R1070" t="str">
        <f t="shared" si="151"/>
        <v>Aer Lingus</v>
      </c>
      <c r="S1070">
        <f t="shared" si="149"/>
        <v>97</v>
      </c>
      <c r="T1070" t="str">
        <f t="shared" si="150"/>
        <v>Faro</v>
      </c>
      <c r="U1070" t="str">
        <f t="shared" si="152"/>
        <v>Faro</v>
      </c>
    </row>
    <row r="1071" spans="1:21" x14ac:dyDescent="0.35">
      <c r="A1071" t="s">
        <v>12</v>
      </c>
      <c r="B1071" t="s">
        <v>330</v>
      </c>
      <c r="C1071" t="s">
        <v>14</v>
      </c>
      <c r="D1071" t="s">
        <v>331</v>
      </c>
      <c r="E1071" s="1">
        <v>43613.5</v>
      </c>
      <c r="F1071" t="s">
        <v>16</v>
      </c>
      <c r="G1071" t="s">
        <v>639</v>
      </c>
      <c r="H1071">
        <v>3</v>
      </c>
      <c r="I1071" t="s">
        <v>26</v>
      </c>
      <c r="J1071" s="2">
        <v>43613</v>
      </c>
      <c r="K1071" s="3">
        <v>0.5</v>
      </c>
      <c r="L1071" s="3">
        <f t="shared" si="144"/>
        <v>0.5</v>
      </c>
      <c r="M1071" s="3">
        <v>0.50208333333333333</v>
      </c>
      <c r="N1071" t="str">
        <f t="shared" si="145"/>
        <v>No</v>
      </c>
      <c r="O1071">
        <f t="shared" si="146"/>
        <v>566</v>
      </c>
      <c r="P1071">
        <f t="shared" si="147"/>
        <v>2020</v>
      </c>
      <c r="Q1071">
        <f t="shared" si="148"/>
        <v>28.02</v>
      </c>
      <c r="R1071" t="str">
        <f t="shared" si="151"/>
        <v>Aer Lingus</v>
      </c>
      <c r="S1071">
        <f t="shared" si="149"/>
        <v>15</v>
      </c>
      <c r="T1071" t="str">
        <f t="shared" si="150"/>
        <v>Toulouse</v>
      </c>
      <c r="U1071" t="str">
        <f t="shared" si="152"/>
        <v>Other</v>
      </c>
    </row>
    <row r="1072" spans="1:21" x14ac:dyDescent="0.35">
      <c r="A1072" t="s">
        <v>22</v>
      </c>
      <c r="B1072" t="s">
        <v>282</v>
      </c>
      <c r="C1072" t="s">
        <v>509</v>
      </c>
      <c r="D1072" t="s">
        <v>557</v>
      </c>
      <c r="E1072" s="1">
        <v>43613.5</v>
      </c>
      <c r="F1072" t="s">
        <v>16</v>
      </c>
      <c r="G1072" t="s">
        <v>639</v>
      </c>
      <c r="H1072">
        <v>1</v>
      </c>
      <c r="I1072" t="s">
        <v>26</v>
      </c>
      <c r="J1072" s="2">
        <v>43613</v>
      </c>
      <c r="K1072" s="3">
        <v>0.5</v>
      </c>
      <c r="L1072" s="3">
        <f t="shared" si="144"/>
        <v>0.5</v>
      </c>
      <c r="M1072" s="3">
        <v>0.50069444444444444</v>
      </c>
      <c r="N1072" t="str">
        <f t="shared" si="145"/>
        <v>No</v>
      </c>
      <c r="O1072">
        <f t="shared" si="146"/>
        <v>4</v>
      </c>
      <c r="P1072">
        <f t="shared" si="147"/>
        <v>35</v>
      </c>
      <c r="Q1072">
        <f t="shared" si="148"/>
        <v>11.43</v>
      </c>
      <c r="R1072" t="str">
        <f t="shared" si="151"/>
        <v>Other</v>
      </c>
      <c r="S1072">
        <f t="shared" si="149"/>
        <v>19</v>
      </c>
      <c r="T1072" t="str">
        <f t="shared" si="150"/>
        <v>Stockholm</v>
      </c>
      <c r="U1072" t="str">
        <f t="shared" si="152"/>
        <v>Other</v>
      </c>
    </row>
    <row r="1073" spans="1:21" x14ac:dyDescent="0.35">
      <c r="A1073" t="s">
        <v>22</v>
      </c>
      <c r="B1073" t="s">
        <v>431</v>
      </c>
      <c r="C1073" t="s">
        <v>28</v>
      </c>
      <c r="D1073" t="s">
        <v>432</v>
      </c>
      <c r="E1073" s="1">
        <v>43613.5</v>
      </c>
      <c r="F1073" t="s">
        <v>16</v>
      </c>
      <c r="G1073" t="s">
        <v>639</v>
      </c>
      <c r="H1073">
        <v>1</v>
      </c>
      <c r="I1073" t="s">
        <v>26</v>
      </c>
      <c r="J1073" s="2">
        <v>43613</v>
      </c>
      <c r="K1073" s="3">
        <v>0.5</v>
      </c>
      <c r="L1073" s="3">
        <f t="shared" si="144"/>
        <v>0.5</v>
      </c>
      <c r="M1073" s="3">
        <v>0.50069444444444444</v>
      </c>
      <c r="N1073" t="str">
        <f t="shared" si="145"/>
        <v>No</v>
      </c>
      <c r="O1073">
        <f t="shared" si="146"/>
        <v>520</v>
      </c>
      <c r="P1073">
        <f t="shared" si="147"/>
        <v>1663</v>
      </c>
      <c r="Q1073">
        <f t="shared" si="148"/>
        <v>31.27</v>
      </c>
      <c r="R1073" t="str">
        <f t="shared" si="151"/>
        <v>Ryanair</v>
      </c>
      <c r="S1073">
        <f t="shared" si="149"/>
        <v>14</v>
      </c>
      <c r="T1073" t="str">
        <f t="shared" si="150"/>
        <v>Eindhoven</v>
      </c>
      <c r="U1073" t="str">
        <f t="shared" si="152"/>
        <v>Other</v>
      </c>
    </row>
    <row r="1074" spans="1:21" x14ac:dyDescent="0.35">
      <c r="A1074" t="s">
        <v>22</v>
      </c>
      <c r="B1074" t="s">
        <v>332</v>
      </c>
      <c r="C1074" t="s">
        <v>99</v>
      </c>
      <c r="D1074" t="s">
        <v>333</v>
      </c>
      <c r="E1074" s="1">
        <v>43613.503472222219</v>
      </c>
      <c r="F1074" t="s">
        <v>16</v>
      </c>
      <c r="G1074" t="s">
        <v>639</v>
      </c>
      <c r="H1074">
        <v>16</v>
      </c>
      <c r="I1074" t="s">
        <v>18</v>
      </c>
      <c r="J1074" s="2">
        <v>43613</v>
      </c>
      <c r="K1074" s="3">
        <v>0.50347222222222221</v>
      </c>
      <c r="L1074" s="3">
        <f t="shared" si="144"/>
        <v>0.50694444444444442</v>
      </c>
      <c r="M1074" s="3">
        <v>0.51458333333333328</v>
      </c>
      <c r="N1074" t="str">
        <f t="shared" si="145"/>
        <v>No</v>
      </c>
      <c r="O1074">
        <f t="shared" si="146"/>
        <v>20</v>
      </c>
      <c r="P1074">
        <f t="shared" si="147"/>
        <v>90</v>
      </c>
      <c r="Q1074">
        <f t="shared" si="148"/>
        <v>22.22</v>
      </c>
      <c r="R1074" t="str">
        <f t="shared" si="151"/>
        <v>Other</v>
      </c>
      <c r="S1074">
        <f t="shared" si="149"/>
        <v>13</v>
      </c>
      <c r="T1074" t="str">
        <f t="shared" si="150"/>
        <v>Exeter</v>
      </c>
      <c r="U1074" t="str">
        <f t="shared" si="152"/>
        <v>Other</v>
      </c>
    </row>
    <row r="1075" spans="1:21" x14ac:dyDescent="0.35">
      <c r="A1075" t="s">
        <v>22</v>
      </c>
      <c r="B1075" t="s">
        <v>534</v>
      </c>
      <c r="C1075" t="s">
        <v>28</v>
      </c>
      <c r="D1075" t="s">
        <v>535</v>
      </c>
      <c r="E1075" s="1">
        <v>43613.506944444445</v>
      </c>
      <c r="F1075" t="s">
        <v>16</v>
      </c>
      <c r="G1075" t="s">
        <v>639</v>
      </c>
      <c r="H1075">
        <v>0</v>
      </c>
      <c r="I1075" t="s">
        <v>26</v>
      </c>
      <c r="J1075" s="2">
        <v>43613</v>
      </c>
      <c r="K1075" s="3">
        <v>0.50694444444444442</v>
      </c>
      <c r="L1075" s="3">
        <f t="shared" si="144"/>
        <v>0.50694444444444442</v>
      </c>
      <c r="M1075" s="3">
        <v>0.50694444444444442</v>
      </c>
      <c r="N1075" t="str">
        <f t="shared" si="145"/>
        <v>No</v>
      </c>
      <c r="O1075">
        <f t="shared" si="146"/>
        <v>520</v>
      </c>
      <c r="P1075">
        <f t="shared" si="147"/>
        <v>1663</v>
      </c>
      <c r="Q1075">
        <f t="shared" si="148"/>
        <v>31.27</v>
      </c>
      <c r="R1075" t="str">
        <f t="shared" si="151"/>
        <v>Ryanair</v>
      </c>
      <c r="S1075">
        <f t="shared" si="149"/>
        <v>9</v>
      </c>
      <c r="T1075" t="str">
        <f t="shared" si="150"/>
        <v>Bournemouth</v>
      </c>
      <c r="U1075" t="str">
        <f t="shared" si="152"/>
        <v>Other</v>
      </c>
    </row>
    <row r="1076" spans="1:21" x14ac:dyDescent="0.35">
      <c r="A1076" t="s">
        <v>22</v>
      </c>
      <c r="B1076" t="s">
        <v>54</v>
      </c>
      <c r="C1076" t="s">
        <v>130</v>
      </c>
      <c r="D1076" t="s">
        <v>334</v>
      </c>
      <c r="E1076" s="1">
        <v>43613.506944444445</v>
      </c>
      <c r="F1076" t="s">
        <v>16</v>
      </c>
      <c r="G1076" t="s">
        <v>639</v>
      </c>
      <c r="H1076">
        <v>0</v>
      </c>
      <c r="I1076" t="s">
        <v>26</v>
      </c>
      <c r="J1076" s="2">
        <v>43613</v>
      </c>
      <c r="K1076" s="3">
        <v>0.50694444444444442</v>
      </c>
      <c r="L1076" s="3">
        <f t="shared" si="144"/>
        <v>0.50694444444444442</v>
      </c>
      <c r="M1076" s="3">
        <v>0.50694444444444442</v>
      </c>
      <c r="N1076" t="str">
        <f t="shared" si="145"/>
        <v>No</v>
      </c>
      <c r="O1076">
        <f t="shared" si="146"/>
        <v>17</v>
      </c>
      <c r="P1076">
        <f t="shared" si="147"/>
        <v>80</v>
      </c>
      <c r="Q1076">
        <f t="shared" si="148"/>
        <v>21.25</v>
      </c>
      <c r="R1076" t="str">
        <f t="shared" si="151"/>
        <v>Other</v>
      </c>
      <c r="S1076">
        <f t="shared" si="149"/>
        <v>101</v>
      </c>
      <c r="T1076" t="str">
        <f t="shared" si="150"/>
        <v>Frankfurt</v>
      </c>
      <c r="U1076" t="str">
        <f t="shared" si="152"/>
        <v>Frankfurt</v>
      </c>
    </row>
    <row r="1077" spans="1:21" x14ac:dyDescent="0.35">
      <c r="A1077" t="s">
        <v>12</v>
      </c>
      <c r="B1077" t="s">
        <v>23</v>
      </c>
      <c r="C1077" t="s">
        <v>14</v>
      </c>
      <c r="D1077" t="s">
        <v>337</v>
      </c>
      <c r="E1077" s="1">
        <v>43613.510416666664</v>
      </c>
      <c r="F1077" t="s">
        <v>16</v>
      </c>
      <c r="G1077" t="s">
        <v>639</v>
      </c>
      <c r="H1077">
        <v>5</v>
      </c>
      <c r="I1077" t="s">
        <v>26</v>
      </c>
      <c r="J1077" s="2">
        <v>43613</v>
      </c>
      <c r="K1077" s="3">
        <v>0.51041666666666663</v>
      </c>
      <c r="L1077" s="3">
        <f t="shared" si="144"/>
        <v>0.51388888888888884</v>
      </c>
      <c r="M1077" s="3">
        <v>0.51388888888888895</v>
      </c>
      <c r="N1077" t="str">
        <f t="shared" si="145"/>
        <v>No</v>
      </c>
      <c r="O1077">
        <f t="shared" si="146"/>
        <v>566</v>
      </c>
      <c r="P1077">
        <f t="shared" si="147"/>
        <v>2020</v>
      </c>
      <c r="Q1077">
        <f t="shared" si="148"/>
        <v>28.02</v>
      </c>
      <c r="R1077" t="str">
        <f t="shared" si="151"/>
        <v>Aer Lingus</v>
      </c>
      <c r="S1077">
        <f t="shared" si="149"/>
        <v>31</v>
      </c>
      <c r="T1077" t="str">
        <f t="shared" si="150"/>
        <v>Vienna</v>
      </c>
      <c r="U1077" t="str">
        <f t="shared" si="152"/>
        <v>Other</v>
      </c>
    </row>
    <row r="1078" spans="1:21" x14ac:dyDescent="0.35">
      <c r="A1078" t="s">
        <v>22</v>
      </c>
      <c r="B1078" t="s">
        <v>457</v>
      </c>
      <c r="C1078" t="s">
        <v>28</v>
      </c>
      <c r="D1078" t="s">
        <v>570</v>
      </c>
      <c r="E1078" s="1">
        <v>43613.392361111109</v>
      </c>
      <c r="F1078" t="s">
        <v>16</v>
      </c>
      <c r="G1078" t="s">
        <v>639</v>
      </c>
      <c r="H1078">
        <v>2</v>
      </c>
      <c r="I1078" t="s">
        <v>26</v>
      </c>
      <c r="J1078" s="2">
        <v>43613</v>
      </c>
      <c r="K1078" s="3">
        <v>0.3923611111111111</v>
      </c>
      <c r="L1078" s="3">
        <f t="shared" si="144"/>
        <v>0.39583333333333331</v>
      </c>
      <c r="M1078" s="3">
        <v>0.39374999999999999</v>
      </c>
      <c r="N1078" t="str">
        <f t="shared" si="145"/>
        <v>No</v>
      </c>
      <c r="O1078">
        <f t="shared" si="146"/>
        <v>520</v>
      </c>
      <c r="P1078">
        <f t="shared" si="147"/>
        <v>1663</v>
      </c>
      <c r="Q1078">
        <f t="shared" si="148"/>
        <v>31.27</v>
      </c>
      <c r="R1078" t="str">
        <f t="shared" si="151"/>
        <v>Ryanair</v>
      </c>
      <c r="S1078">
        <f t="shared" si="149"/>
        <v>27</v>
      </c>
      <c r="T1078" t="str">
        <f t="shared" si="150"/>
        <v>Hamburg</v>
      </c>
      <c r="U1078" t="str">
        <f t="shared" si="152"/>
        <v>Other</v>
      </c>
    </row>
    <row r="1079" spans="1:21" x14ac:dyDescent="0.35">
      <c r="A1079" t="s">
        <v>12</v>
      </c>
      <c r="B1079" t="s">
        <v>156</v>
      </c>
      <c r="C1079" t="s">
        <v>14</v>
      </c>
      <c r="D1079" t="s">
        <v>401</v>
      </c>
      <c r="E1079" s="1">
        <v>43613.392361111109</v>
      </c>
      <c r="F1079" t="s">
        <v>16</v>
      </c>
      <c r="G1079" t="s">
        <v>639</v>
      </c>
      <c r="H1079">
        <v>1</v>
      </c>
      <c r="I1079" t="s">
        <v>26</v>
      </c>
      <c r="J1079" s="2">
        <v>43613</v>
      </c>
      <c r="K1079" s="3">
        <v>0.3923611111111111</v>
      </c>
      <c r="L1079" s="3">
        <f t="shared" si="144"/>
        <v>0.39583333333333331</v>
      </c>
      <c r="M1079" s="3">
        <v>0.39305555555555555</v>
      </c>
      <c r="N1079" t="str">
        <f t="shared" si="145"/>
        <v>No</v>
      </c>
      <c r="O1079">
        <f t="shared" si="146"/>
        <v>566</v>
      </c>
      <c r="P1079">
        <f t="shared" si="147"/>
        <v>2020</v>
      </c>
      <c r="Q1079">
        <f t="shared" si="148"/>
        <v>28.02</v>
      </c>
      <c r="R1079" t="str">
        <f t="shared" si="151"/>
        <v>Aer Lingus</v>
      </c>
      <c r="S1079">
        <f t="shared" si="149"/>
        <v>25</v>
      </c>
      <c r="T1079" t="str">
        <f t="shared" si="150"/>
        <v>Isle Of Man</v>
      </c>
      <c r="U1079" t="str">
        <f t="shared" si="152"/>
        <v>Other</v>
      </c>
    </row>
    <row r="1080" spans="1:21" x14ac:dyDescent="0.35">
      <c r="A1080" t="s">
        <v>22</v>
      </c>
      <c r="B1080" t="s">
        <v>82</v>
      </c>
      <c r="C1080" t="s">
        <v>28</v>
      </c>
      <c r="D1080" t="s">
        <v>362</v>
      </c>
      <c r="E1080" s="1">
        <v>43613.395833333336</v>
      </c>
      <c r="F1080" t="s">
        <v>16</v>
      </c>
      <c r="G1080" t="s">
        <v>639</v>
      </c>
      <c r="H1080">
        <v>18</v>
      </c>
      <c r="I1080" t="s">
        <v>18</v>
      </c>
      <c r="J1080" s="2">
        <v>43613</v>
      </c>
      <c r="K1080" s="3">
        <v>0.39583333333333331</v>
      </c>
      <c r="L1080" s="3">
        <f t="shared" si="144"/>
        <v>0.39583333333333331</v>
      </c>
      <c r="M1080" s="3">
        <v>0.40833333333333338</v>
      </c>
      <c r="N1080" t="str">
        <f t="shared" si="145"/>
        <v>No</v>
      </c>
      <c r="O1080">
        <f t="shared" si="146"/>
        <v>520</v>
      </c>
      <c r="P1080">
        <f t="shared" si="147"/>
        <v>1663</v>
      </c>
      <c r="Q1080">
        <f t="shared" si="148"/>
        <v>31.27</v>
      </c>
      <c r="R1080" t="str">
        <f t="shared" si="151"/>
        <v>Ryanair</v>
      </c>
      <c r="S1080">
        <f t="shared" si="149"/>
        <v>97</v>
      </c>
      <c r="T1080" t="str">
        <f t="shared" si="150"/>
        <v>Faro</v>
      </c>
      <c r="U1080" t="str">
        <f t="shared" si="152"/>
        <v>Faro</v>
      </c>
    </row>
    <row r="1081" spans="1:21" x14ac:dyDescent="0.35">
      <c r="A1081" t="s">
        <v>12</v>
      </c>
      <c r="B1081" t="s">
        <v>416</v>
      </c>
      <c r="C1081" t="s">
        <v>14</v>
      </c>
      <c r="D1081" t="s">
        <v>417</v>
      </c>
      <c r="E1081" s="1">
        <v>43613.395833333336</v>
      </c>
      <c r="F1081" t="s">
        <v>16</v>
      </c>
      <c r="G1081" t="s">
        <v>639</v>
      </c>
      <c r="H1081">
        <v>98</v>
      </c>
      <c r="I1081" t="s">
        <v>21</v>
      </c>
      <c r="J1081" s="2">
        <v>43613</v>
      </c>
      <c r="K1081" s="3">
        <v>0.39583333333333331</v>
      </c>
      <c r="L1081" s="3">
        <f t="shared" si="144"/>
        <v>0.39583333333333331</v>
      </c>
      <c r="M1081" s="3">
        <v>0.46388888888888885</v>
      </c>
      <c r="N1081" t="str">
        <f t="shared" si="145"/>
        <v>Yes</v>
      </c>
      <c r="O1081">
        <f t="shared" si="146"/>
        <v>566</v>
      </c>
      <c r="P1081">
        <f t="shared" si="147"/>
        <v>2020</v>
      </c>
      <c r="Q1081">
        <f t="shared" si="148"/>
        <v>28.02</v>
      </c>
      <c r="R1081" t="str">
        <f t="shared" si="151"/>
        <v>Aer Lingus</v>
      </c>
      <c r="S1081">
        <f t="shared" si="149"/>
        <v>17</v>
      </c>
      <c r="T1081" t="str">
        <f t="shared" si="150"/>
        <v>Dubrovnik</v>
      </c>
      <c r="U1081" t="str">
        <f t="shared" si="152"/>
        <v>Other</v>
      </c>
    </row>
    <row r="1082" spans="1:21" x14ac:dyDescent="0.35">
      <c r="A1082" t="s">
        <v>22</v>
      </c>
      <c r="B1082" t="s">
        <v>367</v>
      </c>
      <c r="C1082" t="s">
        <v>368</v>
      </c>
      <c r="D1082" t="s">
        <v>369</v>
      </c>
      <c r="E1082" s="1">
        <v>43613.399305555555</v>
      </c>
      <c r="F1082" t="s">
        <v>16</v>
      </c>
      <c r="G1082" t="s">
        <v>639</v>
      </c>
      <c r="H1082">
        <v>14</v>
      </c>
      <c r="I1082" t="s">
        <v>18</v>
      </c>
      <c r="J1082" s="2">
        <v>43613</v>
      </c>
      <c r="K1082" s="3">
        <v>0.39930555555555558</v>
      </c>
      <c r="L1082" s="3">
        <f t="shared" si="144"/>
        <v>0.40277777777777773</v>
      </c>
      <c r="M1082" s="3">
        <v>0.40902777777777777</v>
      </c>
      <c r="N1082" t="str">
        <f t="shared" si="145"/>
        <v>No</v>
      </c>
      <c r="O1082">
        <f t="shared" si="146"/>
        <v>5</v>
      </c>
      <c r="P1082">
        <f t="shared" si="147"/>
        <v>18</v>
      </c>
      <c r="Q1082">
        <f t="shared" si="148"/>
        <v>27.78</v>
      </c>
      <c r="R1082" t="str">
        <f t="shared" si="151"/>
        <v>Other</v>
      </c>
      <c r="S1082">
        <f t="shared" si="149"/>
        <v>18</v>
      </c>
      <c r="T1082" t="str">
        <f t="shared" si="150"/>
        <v>Abu Dhabi</v>
      </c>
      <c r="U1082" t="str">
        <f t="shared" si="152"/>
        <v>Other</v>
      </c>
    </row>
    <row r="1083" spans="1:21" x14ac:dyDescent="0.35">
      <c r="A1083" t="s">
        <v>12</v>
      </c>
      <c r="B1083" t="s">
        <v>42</v>
      </c>
      <c r="C1083" t="s">
        <v>14</v>
      </c>
      <c r="D1083" t="s">
        <v>372</v>
      </c>
      <c r="E1083" s="1">
        <v>43613.402777777781</v>
      </c>
      <c r="F1083" t="s">
        <v>16</v>
      </c>
      <c r="G1083" t="s">
        <v>639</v>
      </c>
      <c r="H1083">
        <v>6</v>
      </c>
      <c r="I1083" t="s">
        <v>26</v>
      </c>
      <c r="J1083" s="2">
        <v>43613</v>
      </c>
      <c r="K1083" s="3">
        <v>0.40277777777777773</v>
      </c>
      <c r="L1083" s="3">
        <f t="shared" si="144"/>
        <v>0.40277777777777773</v>
      </c>
      <c r="M1083" s="3">
        <v>0.4069444444444445</v>
      </c>
      <c r="N1083" t="str">
        <f t="shared" si="145"/>
        <v>No</v>
      </c>
      <c r="O1083">
        <f t="shared" si="146"/>
        <v>566</v>
      </c>
      <c r="P1083">
        <f t="shared" si="147"/>
        <v>2020</v>
      </c>
      <c r="Q1083">
        <f t="shared" si="148"/>
        <v>28.02</v>
      </c>
      <c r="R1083" t="str">
        <f t="shared" si="151"/>
        <v>Aer Lingus</v>
      </c>
      <c r="S1083">
        <f t="shared" si="149"/>
        <v>238</v>
      </c>
      <c r="T1083" t="str">
        <f t="shared" si="150"/>
        <v>London</v>
      </c>
      <c r="U1083" t="str">
        <f t="shared" si="152"/>
        <v>London</v>
      </c>
    </row>
    <row r="1084" spans="1:21" x14ac:dyDescent="0.35">
      <c r="A1084" t="s">
        <v>22</v>
      </c>
      <c r="B1084" t="s">
        <v>70</v>
      </c>
      <c r="C1084" t="s">
        <v>28</v>
      </c>
      <c r="D1084" t="s">
        <v>375</v>
      </c>
      <c r="E1084" s="1">
        <v>43613.40625</v>
      </c>
      <c r="F1084" t="s">
        <v>16</v>
      </c>
      <c r="G1084" t="s">
        <v>639</v>
      </c>
      <c r="H1084">
        <v>0</v>
      </c>
      <c r="I1084" t="s">
        <v>26</v>
      </c>
      <c r="J1084" s="2">
        <v>43613</v>
      </c>
      <c r="K1084" s="3">
        <v>0.40625</v>
      </c>
      <c r="L1084" s="3">
        <f t="shared" si="144"/>
        <v>0.40972222222222221</v>
      </c>
      <c r="M1084" s="3">
        <v>0.40625</v>
      </c>
      <c r="N1084" t="str">
        <f t="shared" si="145"/>
        <v>No</v>
      </c>
      <c r="O1084">
        <f t="shared" si="146"/>
        <v>520</v>
      </c>
      <c r="P1084">
        <f t="shared" si="147"/>
        <v>1663</v>
      </c>
      <c r="Q1084">
        <f t="shared" si="148"/>
        <v>31.27</v>
      </c>
      <c r="R1084" t="str">
        <f t="shared" si="151"/>
        <v>Ryanair</v>
      </c>
      <c r="S1084">
        <f t="shared" si="149"/>
        <v>38</v>
      </c>
      <c r="T1084" t="str">
        <f t="shared" si="150"/>
        <v>Newcastle</v>
      </c>
      <c r="U1084" t="str">
        <f t="shared" si="152"/>
        <v>Other</v>
      </c>
    </row>
    <row r="1085" spans="1:21" x14ac:dyDescent="0.35">
      <c r="A1085" t="s">
        <v>22</v>
      </c>
      <c r="B1085" t="s">
        <v>487</v>
      </c>
      <c r="C1085" t="s">
        <v>28</v>
      </c>
      <c r="D1085" t="s">
        <v>566</v>
      </c>
      <c r="E1085" s="1">
        <v>43613.40625</v>
      </c>
      <c r="F1085" t="s">
        <v>16</v>
      </c>
      <c r="G1085" t="s">
        <v>639</v>
      </c>
      <c r="H1085">
        <v>4</v>
      </c>
      <c r="I1085" t="s">
        <v>26</v>
      </c>
      <c r="J1085" s="2">
        <v>43613</v>
      </c>
      <c r="K1085" s="3">
        <v>0.40625</v>
      </c>
      <c r="L1085" s="3">
        <f t="shared" si="144"/>
        <v>0.40972222222222221</v>
      </c>
      <c r="M1085" s="3">
        <v>0.40902777777777777</v>
      </c>
      <c r="N1085" t="str">
        <f t="shared" si="145"/>
        <v>No</v>
      </c>
      <c r="O1085">
        <f t="shared" si="146"/>
        <v>520</v>
      </c>
      <c r="P1085">
        <f t="shared" si="147"/>
        <v>1663</v>
      </c>
      <c r="Q1085">
        <f t="shared" si="148"/>
        <v>31.27</v>
      </c>
      <c r="R1085" t="str">
        <f t="shared" si="151"/>
        <v>Ryanair</v>
      </c>
      <c r="S1085">
        <f t="shared" si="149"/>
        <v>17</v>
      </c>
      <c r="T1085" t="str">
        <f t="shared" si="150"/>
        <v>Pisa</v>
      </c>
      <c r="U1085" t="str">
        <f t="shared" si="152"/>
        <v>Other</v>
      </c>
    </row>
    <row r="1086" spans="1:21" x14ac:dyDescent="0.35">
      <c r="A1086" t="s">
        <v>12</v>
      </c>
      <c r="B1086" t="s">
        <v>36</v>
      </c>
      <c r="C1086" t="s">
        <v>14</v>
      </c>
      <c r="D1086" t="s">
        <v>573</v>
      </c>
      <c r="E1086" s="1">
        <v>43613.409722222219</v>
      </c>
      <c r="F1086" t="s">
        <v>16</v>
      </c>
      <c r="G1086" t="s">
        <v>639</v>
      </c>
      <c r="H1086">
        <v>3</v>
      </c>
      <c r="I1086" t="s">
        <v>26</v>
      </c>
      <c r="J1086" s="2">
        <v>43613</v>
      </c>
      <c r="K1086" s="3">
        <v>0.40972222222222227</v>
      </c>
      <c r="L1086" s="3">
        <f t="shared" si="144"/>
        <v>0.40972222222222221</v>
      </c>
      <c r="M1086" s="3">
        <v>0.41180555555555554</v>
      </c>
      <c r="N1086" t="str">
        <f t="shared" si="145"/>
        <v>No</v>
      </c>
      <c r="O1086">
        <f t="shared" si="146"/>
        <v>566</v>
      </c>
      <c r="P1086">
        <f t="shared" si="147"/>
        <v>2020</v>
      </c>
      <c r="Q1086">
        <f t="shared" si="148"/>
        <v>28.02</v>
      </c>
      <c r="R1086" t="str">
        <f t="shared" si="151"/>
        <v>Aer Lingus</v>
      </c>
      <c r="S1086">
        <f t="shared" si="149"/>
        <v>121</v>
      </c>
      <c r="T1086" t="str">
        <f t="shared" si="150"/>
        <v>Paris-CDG</v>
      </c>
      <c r="U1086" t="str">
        <f t="shared" si="152"/>
        <v>Paris-CDG</v>
      </c>
    </row>
    <row r="1087" spans="1:21" x14ac:dyDescent="0.35">
      <c r="A1087" t="s">
        <v>12</v>
      </c>
      <c r="B1087" t="s">
        <v>377</v>
      </c>
      <c r="C1087" t="s">
        <v>252</v>
      </c>
      <c r="D1087" t="s">
        <v>378</v>
      </c>
      <c r="E1087" s="1">
        <v>43613.409722222219</v>
      </c>
      <c r="F1087" t="s">
        <v>16</v>
      </c>
      <c r="G1087" t="s">
        <v>639</v>
      </c>
      <c r="H1087">
        <v>3</v>
      </c>
      <c r="I1087" t="s">
        <v>26</v>
      </c>
      <c r="J1087" s="2">
        <v>43613</v>
      </c>
      <c r="K1087" s="3">
        <v>0.40972222222222227</v>
      </c>
      <c r="L1087" s="3">
        <f t="shared" si="144"/>
        <v>0.40972222222222221</v>
      </c>
      <c r="M1087" s="3">
        <v>0.41180555555555554</v>
      </c>
      <c r="N1087" t="str">
        <f t="shared" si="145"/>
        <v>No</v>
      </c>
      <c r="O1087">
        <f t="shared" si="146"/>
        <v>11</v>
      </c>
      <c r="P1087">
        <f t="shared" si="147"/>
        <v>32</v>
      </c>
      <c r="Q1087">
        <f t="shared" si="148"/>
        <v>34.380000000000003</v>
      </c>
      <c r="R1087" t="str">
        <f t="shared" si="151"/>
        <v>Other</v>
      </c>
      <c r="S1087">
        <f t="shared" si="149"/>
        <v>8</v>
      </c>
      <c r="T1087" t="str">
        <f t="shared" si="150"/>
        <v>Charlotte</v>
      </c>
      <c r="U1087" t="str">
        <f t="shared" si="152"/>
        <v>Other</v>
      </c>
    </row>
    <row r="1088" spans="1:21" x14ac:dyDescent="0.35">
      <c r="A1088" t="s">
        <v>12</v>
      </c>
      <c r="B1088" t="s">
        <v>52</v>
      </c>
      <c r="C1088" t="s">
        <v>14</v>
      </c>
      <c r="D1088" t="s">
        <v>376</v>
      </c>
      <c r="E1088" s="1">
        <v>43613.409722222219</v>
      </c>
      <c r="F1088" t="s">
        <v>16</v>
      </c>
      <c r="G1088" t="s">
        <v>639</v>
      </c>
      <c r="H1088">
        <v>19</v>
      </c>
      <c r="I1088" t="s">
        <v>18</v>
      </c>
      <c r="J1088" s="2">
        <v>43613</v>
      </c>
      <c r="K1088" s="3">
        <v>0.40972222222222227</v>
      </c>
      <c r="L1088" s="3">
        <f t="shared" si="144"/>
        <v>0.40972222222222221</v>
      </c>
      <c r="M1088" s="3">
        <v>0.42291666666666666</v>
      </c>
      <c r="N1088" t="str">
        <f t="shared" si="145"/>
        <v>No</v>
      </c>
      <c r="O1088">
        <f t="shared" si="146"/>
        <v>566</v>
      </c>
      <c r="P1088">
        <f t="shared" si="147"/>
        <v>2020</v>
      </c>
      <c r="Q1088">
        <f t="shared" si="148"/>
        <v>28.02</v>
      </c>
      <c r="R1088" t="str">
        <f t="shared" si="151"/>
        <v>Aer Lingus</v>
      </c>
      <c r="S1088">
        <f t="shared" si="149"/>
        <v>138</v>
      </c>
      <c r="T1088" t="str">
        <f t="shared" si="150"/>
        <v>Manchester</v>
      </c>
      <c r="U1088" t="str">
        <f t="shared" si="152"/>
        <v>Manchester</v>
      </c>
    </row>
    <row r="1089" spans="1:21" x14ac:dyDescent="0.35">
      <c r="A1089" t="s">
        <v>22</v>
      </c>
      <c r="B1089" t="s">
        <v>601</v>
      </c>
      <c r="C1089" t="s">
        <v>28</v>
      </c>
      <c r="D1089" t="s">
        <v>602</v>
      </c>
      <c r="E1089" s="1">
        <v>43613.413194444445</v>
      </c>
      <c r="F1089" t="s">
        <v>16</v>
      </c>
      <c r="G1089" t="s">
        <v>639</v>
      </c>
      <c r="H1089">
        <v>6</v>
      </c>
      <c r="I1089" t="s">
        <v>26</v>
      </c>
      <c r="J1089" s="2">
        <v>43613</v>
      </c>
      <c r="K1089" s="3">
        <v>0.41319444444444442</v>
      </c>
      <c r="L1089" s="3">
        <f t="shared" si="144"/>
        <v>0.41666666666666663</v>
      </c>
      <c r="M1089" s="3">
        <v>0.41736111111111113</v>
      </c>
      <c r="N1089" t="str">
        <f t="shared" si="145"/>
        <v>No</v>
      </c>
      <c r="O1089">
        <f t="shared" si="146"/>
        <v>520</v>
      </c>
      <c r="P1089">
        <f t="shared" si="147"/>
        <v>1663</v>
      </c>
      <c r="Q1089">
        <f t="shared" si="148"/>
        <v>31.27</v>
      </c>
      <c r="R1089" t="str">
        <f t="shared" si="151"/>
        <v>Ryanair</v>
      </c>
      <c r="S1089">
        <f t="shared" si="149"/>
        <v>9</v>
      </c>
      <c r="T1089" t="str">
        <f t="shared" si="150"/>
        <v>Ibiza</v>
      </c>
      <c r="U1089" t="str">
        <f t="shared" si="152"/>
        <v>Other</v>
      </c>
    </row>
    <row r="1090" spans="1:21" x14ac:dyDescent="0.35">
      <c r="A1090" t="s">
        <v>12</v>
      </c>
      <c r="B1090" t="s">
        <v>101</v>
      </c>
      <c r="C1090" t="s">
        <v>14</v>
      </c>
      <c r="D1090" t="s">
        <v>379</v>
      </c>
      <c r="E1090" s="1">
        <v>43613.413194444445</v>
      </c>
      <c r="F1090" t="s">
        <v>16</v>
      </c>
      <c r="G1090" t="s">
        <v>639</v>
      </c>
      <c r="H1090">
        <v>24</v>
      </c>
      <c r="I1090" t="s">
        <v>46</v>
      </c>
      <c r="J1090" s="2">
        <v>43613</v>
      </c>
      <c r="K1090" s="3">
        <v>0.41319444444444442</v>
      </c>
      <c r="L1090" s="3">
        <f t="shared" ref="L1090:L1153" si="153">MROUND(K1090,"0:10")</f>
        <v>0.41666666666666663</v>
      </c>
      <c r="M1090" s="3">
        <v>0.42986111111111108</v>
      </c>
      <c r="N1090" t="str">
        <f t="shared" ref="N1090:N1153" si="154">IF(H1090&gt;20, "Yes", "No")</f>
        <v>Yes</v>
      </c>
      <c r="O1090">
        <f t="shared" ref="O1090:O1153" si="155">COUNTIFS($C$2:$C$4851,C1090,$N$2:$N$4851,"Yes")</f>
        <v>566</v>
      </c>
      <c r="P1090">
        <f t="shared" ref="P1090:P1153" si="156">COUNTIF($C$2:$C$4851,C1090)</f>
        <v>2020</v>
      </c>
      <c r="Q1090">
        <f t="shared" ref="Q1090:Q1153" si="157">ROUND(O1090/P1090*100,2)</f>
        <v>28.02</v>
      </c>
      <c r="R1090" t="str">
        <f t="shared" si="151"/>
        <v>Aer Lingus</v>
      </c>
      <c r="S1090">
        <f t="shared" ref="S1090:S1153" si="158">COUNTIF($B$2:$B$4851,B1090)</f>
        <v>158</v>
      </c>
      <c r="T1090" t="str">
        <f t="shared" ref="T1090:T1153" si="159">IF(ISNUMBER(SEARCH("London",B1090)), "London", B1090)</f>
        <v>Edinburgh</v>
      </c>
      <c r="U1090" t="str">
        <f t="shared" si="152"/>
        <v>Edinburgh</v>
      </c>
    </row>
    <row r="1091" spans="1:21" x14ac:dyDescent="0.35">
      <c r="A1091" t="s">
        <v>12</v>
      </c>
      <c r="B1091" t="s">
        <v>13</v>
      </c>
      <c r="C1091" t="s">
        <v>14</v>
      </c>
      <c r="D1091" t="s">
        <v>381</v>
      </c>
      <c r="E1091" s="1">
        <v>43613.416666666664</v>
      </c>
      <c r="F1091" t="s">
        <v>16</v>
      </c>
      <c r="G1091" t="s">
        <v>639</v>
      </c>
      <c r="H1091">
        <v>25</v>
      </c>
      <c r="I1091" t="s">
        <v>46</v>
      </c>
      <c r="J1091" s="2">
        <v>43613</v>
      </c>
      <c r="K1091" s="3">
        <v>0.41666666666666669</v>
      </c>
      <c r="L1091" s="3">
        <f t="shared" si="153"/>
        <v>0.41666666666666663</v>
      </c>
      <c r="M1091" s="3">
        <v>0.43402777777777773</v>
      </c>
      <c r="N1091" t="str">
        <f t="shared" si="154"/>
        <v>Yes</v>
      </c>
      <c r="O1091">
        <f t="shared" si="155"/>
        <v>566</v>
      </c>
      <c r="P1091">
        <f t="shared" si="156"/>
        <v>2020</v>
      </c>
      <c r="Q1091">
        <f t="shared" si="157"/>
        <v>28.02</v>
      </c>
      <c r="R1091" t="str">
        <f t="shared" ref="R1091:R1154" si="160">IF(P1091&gt;100, C1091, "Other")</f>
        <v>Aer Lingus</v>
      </c>
      <c r="S1091">
        <f t="shared" si="158"/>
        <v>107</v>
      </c>
      <c r="T1091" t="str">
        <f t="shared" si="159"/>
        <v>Glasgow</v>
      </c>
      <c r="U1091" t="str">
        <f t="shared" ref="U1091:U1154" si="161">IF(S1091&gt;67, T1091, "Other")</f>
        <v>Glasgow</v>
      </c>
    </row>
    <row r="1092" spans="1:21" x14ac:dyDescent="0.35">
      <c r="A1092" t="s">
        <v>12</v>
      </c>
      <c r="B1092" t="s">
        <v>50</v>
      </c>
      <c r="C1092" t="s">
        <v>14</v>
      </c>
      <c r="D1092" t="s">
        <v>380</v>
      </c>
      <c r="E1092" s="1">
        <v>43613.416666666664</v>
      </c>
      <c r="F1092" t="s">
        <v>16</v>
      </c>
      <c r="G1092" t="s">
        <v>639</v>
      </c>
      <c r="H1092">
        <v>31</v>
      </c>
      <c r="I1092" t="s">
        <v>21</v>
      </c>
      <c r="J1092" s="2">
        <v>43613</v>
      </c>
      <c r="K1092" s="3">
        <v>0.41666666666666669</v>
      </c>
      <c r="L1092" s="3">
        <f t="shared" si="153"/>
        <v>0.41666666666666663</v>
      </c>
      <c r="M1092" s="3">
        <v>0.4381944444444445</v>
      </c>
      <c r="N1092" t="str">
        <f t="shared" si="154"/>
        <v>Yes</v>
      </c>
      <c r="O1092">
        <f t="shared" si="155"/>
        <v>566</v>
      </c>
      <c r="P1092">
        <f t="shared" si="156"/>
        <v>2020</v>
      </c>
      <c r="Q1092">
        <f t="shared" si="157"/>
        <v>28.02</v>
      </c>
      <c r="R1092" t="str">
        <f t="shared" si="160"/>
        <v>Aer Lingus</v>
      </c>
      <c r="S1092">
        <f t="shared" si="158"/>
        <v>222</v>
      </c>
      <c r="T1092" t="str">
        <f t="shared" si="159"/>
        <v>Amsterdam</v>
      </c>
      <c r="U1092" t="str">
        <f t="shared" si="161"/>
        <v>Amsterdam</v>
      </c>
    </row>
    <row r="1093" spans="1:21" x14ac:dyDescent="0.35">
      <c r="A1093" t="s">
        <v>22</v>
      </c>
      <c r="B1093" t="s">
        <v>211</v>
      </c>
      <c r="C1093" t="s">
        <v>265</v>
      </c>
      <c r="D1093" t="s">
        <v>574</v>
      </c>
      <c r="E1093" s="1">
        <v>43613.416666666664</v>
      </c>
      <c r="F1093" t="s">
        <v>16</v>
      </c>
      <c r="G1093" t="s">
        <v>639</v>
      </c>
      <c r="H1093">
        <v>35</v>
      </c>
      <c r="I1093" t="s">
        <v>21</v>
      </c>
      <c r="J1093" s="2">
        <v>43613</v>
      </c>
      <c r="K1093" s="3">
        <v>0.41666666666666669</v>
      </c>
      <c r="L1093" s="3">
        <f t="shared" si="153"/>
        <v>0.41666666666666663</v>
      </c>
      <c r="M1093" s="3">
        <v>0.44097222222222227</v>
      </c>
      <c r="N1093" t="str">
        <f t="shared" si="154"/>
        <v>Yes</v>
      </c>
      <c r="O1093">
        <f t="shared" si="155"/>
        <v>3</v>
      </c>
      <c r="P1093">
        <f t="shared" si="156"/>
        <v>21</v>
      </c>
      <c r="Q1093">
        <f t="shared" si="157"/>
        <v>14.29</v>
      </c>
      <c r="R1093" t="str">
        <f t="shared" si="160"/>
        <v>Other</v>
      </c>
      <c r="S1093">
        <f t="shared" si="158"/>
        <v>20</v>
      </c>
      <c r="T1093" t="str">
        <f t="shared" si="159"/>
        <v>Bucharest</v>
      </c>
      <c r="U1093" t="str">
        <f t="shared" si="161"/>
        <v>Other</v>
      </c>
    </row>
    <row r="1094" spans="1:21" x14ac:dyDescent="0.35">
      <c r="A1094" t="s">
        <v>22</v>
      </c>
      <c r="B1094" t="s">
        <v>596</v>
      </c>
      <c r="C1094" t="s">
        <v>28</v>
      </c>
      <c r="D1094" t="s">
        <v>597</v>
      </c>
      <c r="E1094" s="1">
        <v>43613.420138888891</v>
      </c>
      <c r="F1094" t="s">
        <v>16</v>
      </c>
      <c r="G1094" t="s">
        <v>639</v>
      </c>
      <c r="H1094">
        <v>33</v>
      </c>
      <c r="I1094" t="s">
        <v>21</v>
      </c>
      <c r="J1094" s="2">
        <v>43613</v>
      </c>
      <c r="K1094" s="3">
        <v>0.4201388888888889</v>
      </c>
      <c r="L1094" s="3">
        <f t="shared" si="153"/>
        <v>0.4236111111111111</v>
      </c>
      <c r="M1094" s="3">
        <v>0.44305555555555554</v>
      </c>
      <c r="N1094" t="str">
        <f t="shared" si="154"/>
        <v>Yes</v>
      </c>
      <c r="O1094">
        <f t="shared" si="155"/>
        <v>520</v>
      </c>
      <c r="P1094">
        <f t="shared" si="156"/>
        <v>1663</v>
      </c>
      <c r="Q1094">
        <f t="shared" si="157"/>
        <v>31.27</v>
      </c>
      <c r="R1094" t="str">
        <f t="shared" si="160"/>
        <v>Ryanair</v>
      </c>
      <c r="S1094">
        <f t="shared" si="158"/>
        <v>6</v>
      </c>
      <c r="T1094" t="str">
        <f t="shared" si="159"/>
        <v>Basel</v>
      </c>
      <c r="U1094" t="str">
        <f t="shared" si="161"/>
        <v>Other</v>
      </c>
    </row>
    <row r="1095" spans="1:21" x14ac:dyDescent="0.35">
      <c r="A1095" t="s">
        <v>22</v>
      </c>
      <c r="B1095" t="s">
        <v>571</v>
      </c>
      <c r="C1095" t="s">
        <v>28</v>
      </c>
      <c r="D1095" t="s">
        <v>572</v>
      </c>
      <c r="E1095" s="1">
        <v>43613.420138888891</v>
      </c>
      <c r="F1095" t="s">
        <v>16</v>
      </c>
      <c r="G1095" t="s">
        <v>639</v>
      </c>
      <c r="H1095">
        <v>6</v>
      </c>
      <c r="I1095" t="s">
        <v>26</v>
      </c>
      <c r="J1095" s="2">
        <v>43613</v>
      </c>
      <c r="K1095" s="3">
        <v>0.4201388888888889</v>
      </c>
      <c r="L1095" s="3">
        <f t="shared" si="153"/>
        <v>0.4236111111111111</v>
      </c>
      <c r="M1095" s="3">
        <v>0.42430555555555555</v>
      </c>
      <c r="N1095" t="str">
        <f t="shared" si="154"/>
        <v>No</v>
      </c>
      <c r="O1095">
        <f t="shared" si="155"/>
        <v>520</v>
      </c>
      <c r="P1095">
        <f t="shared" si="156"/>
        <v>1663</v>
      </c>
      <c r="Q1095">
        <f t="shared" si="157"/>
        <v>31.27</v>
      </c>
      <c r="R1095" t="str">
        <f t="shared" si="160"/>
        <v>Ryanair</v>
      </c>
      <c r="S1095">
        <f t="shared" si="158"/>
        <v>8</v>
      </c>
      <c r="T1095" t="str">
        <f t="shared" si="159"/>
        <v>Biarritz</v>
      </c>
      <c r="U1095" t="str">
        <f t="shared" si="161"/>
        <v>Other</v>
      </c>
    </row>
    <row r="1096" spans="1:21" x14ac:dyDescent="0.35">
      <c r="A1096" t="s">
        <v>22</v>
      </c>
      <c r="B1096" t="s">
        <v>19</v>
      </c>
      <c r="C1096" t="s">
        <v>28</v>
      </c>
      <c r="D1096" t="s">
        <v>388</v>
      </c>
      <c r="E1096" s="1">
        <v>43613.423611111109</v>
      </c>
      <c r="F1096" t="s">
        <v>16</v>
      </c>
      <c r="G1096" t="s">
        <v>639</v>
      </c>
      <c r="H1096">
        <v>0</v>
      </c>
      <c r="I1096" t="s">
        <v>26</v>
      </c>
      <c r="J1096" s="2">
        <v>43613</v>
      </c>
      <c r="K1096" s="3">
        <v>0.4236111111111111</v>
      </c>
      <c r="L1096" s="3">
        <f t="shared" si="153"/>
        <v>0.4236111111111111</v>
      </c>
      <c r="M1096" s="3">
        <v>0.4236111111111111</v>
      </c>
      <c r="N1096" t="str">
        <f t="shared" si="154"/>
        <v>No</v>
      </c>
      <c r="O1096">
        <f t="shared" si="155"/>
        <v>520</v>
      </c>
      <c r="P1096">
        <f t="shared" si="156"/>
        <v>1663</v>
      </c>
      <c r="Q1096">
        <f t="shared" si="157"/>
        <v>31.27</v>
      </c>
      <c r="R1096" t="str">
        <f t="shared" si="160"/>
        <v>Ryanair</v>
      </c>
      <c r="S1096">
        <f t="shared" si="158"/>
        <v>37</v>
      </c>
      <c r="T1096" t="str">
        <f t="shared" si="159"/>
        <v>Alicante</v>
      </c>
      <c r="U1096" t="str">
        <f t="shared" si="161"/>
        <v>Other</v>
      </c>
    </row>
    <row r="1097" spans="1:21" x14ac:dyDescent="0.35">
      <c r="A1097" t="s">
        <v>22</v>
      </c>
      <c r="B1097" t="s">
        <v>575</v>
      </c>
      <c r="C1097" t="s">
        <v>286</v>
      </c>
      <c r="D1097" t="s">
        <v>576</v>
      </c>
      <c r="E1097" s="1">
        <v>43613.427083333336</v>
      </c>
      <c r="F1097" t="s">
        <v>16</v>
      </c>
      <c r="G1097" t="s">
        <v>639</v>
      </c>
      <c r="H1097">
        <v>10</v>
      </c>
      <c r="I1097" t="s">
        <v>18</v>
      </c>
      <c r="J1097" s="2">
        <v>43613</v>
      </c>
      <c r="K1097" s="3">
        <v>0.42708333333333331</v>
      </c>
      <c r="L1097" s="3">
        <f t="shared" si="153"/>
        <v>0.43055555555555552</v>
      </c>
      <c r="M1097" s="3">
        <v>0.43402777777777773</v>
      </c>
      <c r="N1097" t="str">
        <f t="shared" si="154"/>
        <v>No</v>
      </c>
      <c r="O1097">
        <f t="shared" si="155"/>
        <v>10</v>
      </c>
      <c r="P1097">
        <f t="shared" si="156"/>
        <v>22</v>
      </c>
      <c r="Q1097">
        <f t="shared" si="157"/>
        <v>45.45</v>
      </c>
      <c r="R1097" t="str">
        <f t="shared" si="160"/>
        <v>Other</v>
      </c>
      <c r="S1097">
        <f t="shared" si="158"/>
        <v>3</v>
      </c>
      <c r="T1097" t="str">
        <f t="shared" si="159"/>
        <v>Montreal</v>
      </c>
      <c r="U1097" t="str">
        <f t="shared" si="161"/>
        <v>Other</v>
      </c>
    </row>
    <row r="1098" spans="1:21" x14ac:dyDescent="0.35">
      <c r="A1098" t="s">
        <v>22</v>
      </c>
      <c r="B1098" t="s">
        <v>577</v>
      </c>
      <c r="C1098" t="s">
        <v>578</v>
      </c>
      <c r="D1098" t="s">
        <v>579</v>
      </c>
      <c r="E1098" s="1">
        <v>43613.430555555555</v>
      </c>
      <c r="F1098" t="s">
        <v>16</v>
      </c>
      <c r="G1098" t="s">
        <v>639</v>
      </c>
      <c r="H1098">
        <v>18</v>
      </c>
      <c r="I1098" t="s">
        <v>18</v>
      </c>
      <c r="J1098" s="2">
        <v>43613</v>
      </c>
      <c r="K1098" s="3">
        <v>0.43055555555555558</v>
      </c>
      <c r="L1098" s="3">
        <f t="shared" si="153"/>
        <v>0.43055555555555552</v>
      </c>
      <c r="M1098" s="3">
        <v>0.44305555555555554</v>
      </c>
      <c r="N1098" t="str">
        <f t="shared" si="154"/>
        <v>No</v>
      </c>
      <c r="O1098">
        <f t="shared" si="155"/>
        <v>2</v>
      </c>
      <c r="P1098">
        <f t="shared" si="156"/>
        <v>8</v>
      </c>
      <c r="Q1098">
        <f t="shared" si="157"/>
        <v>25</v>
      </c>
      <c r="R1098" t="str">
        <f t="shared" si="160"/>
        <v>Other</v>
      </c>
      <c r="S1098">
        <f t="shared" si="158"/>
        <v>8</v>
      </c>
      <c r="T1098" t="str">
        <f t="shared" si="159"/>
        <v>Zagreb</v>
      </c>
      <c r="U1098" t="str">
        <f t="shared" si="161"/>
        <v>Other</v>
      </c>
    </row>
    <row r="1099" spans="1:21" x14ac:dyDescent="0.35">
      <c r="A1099" t="s">
        <v>22</v>
      </c>
      <c r="B1099" t="s">
        <v>52</v>
      </c>
      <c r="C1099" t="s">
        <v>28</v>
      </c>
      <c r="D1099" t="s">
        <v>340</v>
      </c>
      <c r="E1099" s="1">
        <v>43613.440972222219</v>
      </c>
      <c r="F1099" t="s">
        <v>16</v>
      </c>
      <c r="G1099" t="s">
        <v>639</v>
      </c>
      <c r="H1099">
        <v>19</v>
      </c>
      <c r="I1099" t="s">
        <v>18</v>
      </c>
      <c r="J1099" s="2">
        <v>43613</v>
      </c>
      <c r="K1099" s="3">
        <v>0.44097222222222227</v>
      </c>
      <c r="L1099" s="3">
        <f t="shared" si="153"/>
        <v>0.44444444444444442</v>
      </c>
      <c r="M1099" s="3">
        <v>0.45416666666666666</v>
      </c>
      <c r="N1099" t="str">
        <f t="shared" si="154"/>
        <v>No</v>
      </c>
      <c r="O1099">
        <f t="shared" si="155"/>
        <v>520</v>
      </c>
      <c r="P1099">
        <f t="shared" si="156"/>
        <v>1663</v>
      </c>
      <c r="Q1099">
        <f t="shared" si="157"/>
        <v>31.27</v>
      </c>
      <c r="R1099" t="str">
        <f t="shared" si="160"/>
        <v>Ryanair</v>
      </c>
      <c r="S1099">
        <f t="shared" si="158"/>
        <v>138</v>
      </c>
      <c r="T1099" t="str">
        <f t="shared" si="159"/>
        <v>Manchester</v>
      </c>
      <c r="U1099" t="str">
        <f t="shared" si="161"/>
        <v>Manchester</v>
      </c>
    </row>
    <row r="1100" spans="1:21" x14ac:dyDescent="0.35">
      <c r="A1100" t="s">
        <v>22</v>
      </c>
      <c r="B1100" t="s">
        <v>44</v>
      </c>
      <c r="C1100" t="s">
        <v>117</v>
      </c>
      <c r="D1100" t="s">
        <v>339</v>
      </c>
      <c r="E1100" s="1">
        <v>43613.440972222219</v>
      </c>
      <c r="F1100" t="s">
        <v>16</v>
      </c>
      <c r="G1100" t="s">
        <v>639</v>
      </c>
      <c r="H1100">
        <v>43</v>
      </c>
      <c r="I1100" t="s">
        <v>21</v>
      </c>
      <c r="J1100" s="2">
        <v>43613</v>
      </c>
      <c r="K1100" s="3">
        <v>0.44097222222222227</v>
      </c>
      <c r="L1100" s="3">
        <f t="shared" si="153"/>
        <v>0.44444444444444442</v>
      </c>
      <c r="M1100" s="3">
        <v>0.47083333333333338</v>
      </c>
      <c r="N1100" t="str">
        <f t="shared" si="154"/>
        <v>Yes</v>
      </c>
      <c r="O1100">
        <f t="shared" si="155"/>
        <v>23</v>
      </c>
      <c r="P1100">
        <f t="shared" si="156"/>
        <v>35</v>
      </c>
      <c r="Q1100">
        <f t="shared" si="157"/>
        <v>65.709999999999994</v>
      </c>
      <c r="R1100" t="str">
        <f t="shared" si="160"/>
        <v>Other</v>
      </c>
      <c r="S1100">
        <f t="shared" si="158"/>
        <v>83</v>
      </c>
      <c r="T1100" t="str">
        <f t="shared" si="159"/>
        <v>Lisbon</v>
      </c>
      <c r="U1100" t="str">
        <f t="shared" si="161"/>
        <v>Lisbon</v>
      </c>
    </row>
    <row r="1101" spans="1:21" x14ac:dyDescent="0.35">
      <c r="A1101" t="s">
        <v>12</v>
      </c>
      <c r="B1101" t="s">
        <v>158</v>
      </c>
      <c r="C1101" t="s">
        <v>279</v>
      </c>
      <c r="D1101" t="s">
        <v>341</v>
      </c>
      <c r="E1101" s="1">
        <v>43613.440972222219</v>
      </c>
      <c r="F1101" t="s">
        <v>16</v>
      </c>
      <c r="G1101" t="s">
        <v>639</v>
      </c>
      <c r="H1101">
        <v>51</v>
      </c>
      <c r="I1101" t="s">
        <v>21</v>
      </c>
      <c r="J1101" s="2">
        <v>43613</v>
      </c>
      <c r="K1101" s="3">
        <v>0.44097222222222227</v>
      </c>
      <c r="L1101" s="3">
        <f t="shared" si="153"/>
        <v>0.44444444444444442</v>
      </c>
      <c r="M1101" s="3">
        <v>0.47638888888888892</v>
      </c>
      <c r="N1101" t="str">
        <f t="shared" si="154"/>
        <v>Yes</v>
      </c>
      <c r="O1101">
        <f t="shared" si="155"/>
        <v>17</v>
      </c>
      <c r="P1101">
        <f t="shared" si="156"/>
        <v>43</v>
      </c>
      <c r="Q1101">
        <f t="shared" si="157"/>
        <v>39.53</v>
      </c>
      <c r="R1101" t="str">
        <f t="shared" si="160"/>
        <v>Other</v>
      </c>
      <c r="S1101">
        <f t="shared" si="158"/>
        <v>46</v>
      </c>
      <c r="T1101" t="str">
        <f t="shared" si="159"/>
        <v>Boston</v>
      </c>
      <c r="U1101" t="str">
        <f t="shared" si="161"/>
        <v>Other</v>
      </c>
    </row>
    <row r="1102" spans="1:21" x14ac:dyDescent="0.35">
      <c r="A1102" t="s">
        <v>12</v>
      </c>
      <c r="B1102" t="s">
        <v>93</v>
      </c>
      <c r="C1102" t="s">
        <v>14</v>
      </c>
      <c r="D1102" t="s">
        <v>567</v>
      </c>
      <c r="E1102" s="1">
        <v>43613.440972222219</v>
      </c>
      <c r="F1102" t="s">
        <v>16</v>
      </c>
      <c r="G1102" t="s">
        <v>639</v>
      </c>
      <c r="H1102">
        <v>5</v>
      </c>
      <c r="I1102" t="s">
        <v>26</v>
      </c>
      <c r="J1102" s="2">
        <v>43613</v>
      </c>
      <c r="K1102" s="3">
        <v>0.44097222222222227</v>
      </c>
      <c r="L1102" s="3">
        <f t="shared" si="153"/>
        <v>0.44444444444444442</v>
      </c>
      <c r="M1102" s="3">
        <v>0.44444444444444442</v>
      </c>
      <c r="N1102" t="str">
        <f t="shared" si="154"/>
        <v>No</v>
      </c>
      <c r="O1102">
        <f t="shared" si="155"/>
        <v>566</v>
      </c>
      <c r="P1102">
        <f t="shared" si="156"/>
        <v>2020</v>
      </c>
      <c r="Q1102">
        <f t="shared" si="157"/>
        <v>28.02</v>
      </c>
      <c r="R1102" t="str">
        <f t="shared" si="160"/>
        <v>Aer Lingus</v>
      </c>
      <c r="S1102">
        <f t="shared" si="158"/>
        <v>125</v>
      </c>
      <c r="T1102" t="str">
        <f t="shared" si="159"/>
        <v>Birmingham</v>
      </c>
      <c r="U1102" t="str">
        <f t="shared" si="161"/>
        <v>Birmingham</v>
      </c>
    </row>
    <row r="1103" spans="1:21" x14ac:dyDescent="0.35">
      <c r="A1103" t="s">
        <v>22</v>
      </c>
      <c r="B1103" t="s">
        <v>93</v>
      </c>
      <c r="C1103" t="s">
        <v>28</v>
      </c>
      <c r="D1103" t="s">
        <v>342</v>
      </c>
      <c r="E1103" s="1">
        <v>43613.447916666664</v>
      </c>
      <c r="F1103" t="s">
        <v>16</v>
      </c>
      <c r="G1103" t="s">
        <v>639</v>
      </c>
      <c r="H1103">
        <v>9</v>
      </c>
      <c r="I1103" t="s">
        <v>26</v>
      </c>
      <c r="J1103" s="2">
        <v>43613</v>
      </c>
      <c r="K1103" s="3">
        <v>0.44791666666666669</v>
      </c>
      <c r="L1103" s="3">
        <f t="shared" si="153"/>
        <v>0.45138888888888884</v>
      </c>
      <c r="M1103" s="3">
        <v>0.45416666666666666</v>
      </c>
      <c r="N1103" t="str">
        <f t="shared" si="154"/>
        <v>No</v>
      </c>
      <c r="O1103">
        <f t="shared" si="155"/>
        <v>520</v>
      </c>
      <c r="P1103">
        <f t="shared" si="156"/>
        <v>1663</v>
      </c>
      <c r="Q1103">
        <f t="shared" si="157"/>
        <v>31.27</v>
      </c>
      <c r="R1103" t="str">
        <f t="shared" si="160"/>
        <v>Ryanair</v>
      </c>
      <c r="S1103">
        <f t="shared" si="158"/>
        <v>125</v>
      </c>
      <c r="T1103" t="str">
        <f t="shared" si="159"/>
        <v>Birmingham</v>
      </c>
      <c r="U1103" t="str">
        <f t="shared" si="161"/>
        <v>Birmingham</v>
      </c>
    </row>
    <row r="1104" spans="1:21" x14ac:dyDescent="0.35">
      <c r="A1104" t="s">
        <v>12</v>
      </c>
      <c r="B1104" t="s">
        <v>213</v>
      </c>
      <c r="C1104" t="s">
        <v>14</v>
      </c>
      <c r="D1104" t="s">
        <v>343</v>
      </c>
      <c r="E1104" s="1">
        <v>43613.451388888891</v>
      </c>
      <c r="F1104" t="s">
        <v>16</v>
      </c>
      <c r="G1104" t="s">
        <v>639</v>
      </c>
      <c r="H1104">
        <v>1</v>
      </c>
      <c r="I1104" t="s">
        <v>26</v>
      </c>
      <c r="J1104" s="2">
        <v>43613</v>
      </c>
      <c r="K1104" s="3">
        <v>0.4513888888888889</v>
      </c>
      <c r="L1104" s="3">
        <f t="shared" si="153"/>
        <v>0.45138888888888884</v>
      </c>
      <c r="M1104" s="3">
        <v>0.45208333333333334</v>
      </c>
      <c r="N1104" t="str">
        <f t="shared" si="154"/>
        <v>No</v>
      </c>
      <c r="O1104">
        <f t="shared" si="155"/>
        <v>566</v>
      </c>
      <c r="P1104">
        <f t="shared" si="156"/>
        <v>2020</v>
      </c>
      <c r="Q1104">
        <f t="shared" si="157"/>
        <v>28.02</v>
      </c>
      <c r="R1104" t="str">
        <f t="shared" si="160"/>
        <v>Aer Lingus</v>
      </c>
      <c r="S1104">
        <f t="shared" si="158"/>
        <v>44</v>
      </c>
      <c r="T1104" t="str">
        <f t="shared" si="159"/>
        <v>New York</v>
      </c>
      <c r="U1104" t="str">
        <f t="shared" si="161"/>
        <v>Other</v>
      </c>
    </row>
    <row r="1105" spans="1:21" x14ac:dyDescent="0.35">
      <c r="A1105" t="s">
        <v>22</v>
      </c>
      <c r="B1105" t="s">
        <v>139</v>
      </c>
      <c r="C1105" t="s">
        <v>77</v>
      </c>
      <c r="D1105" t="s">
        <v>349</v>
      </c>
      <c r="E1105" s="1">
        <v>43613.454861111109</v>
      </c>
      <c r="F1105" t="s">
        <v>16</v>
      </c>
      <c r="G1105" t="s">
        <v>639</v>
      </c>
      <c r="H1105">
        <v>18</v>
      </c>
      <c r="I1105" t="s">
        <v>18</v>
      </c>
      <c r="J1105" s="2">
        <v>43613</v>
      </c>
      <c r="K1105" s="3">
        <v>0.4548611111111111</v>
      </c>
      <c r="L1105" s="3">
        <f t="shared" si="153"/>
        <v>0.45833333333333331</v>
      </c>
      <c r="M1105" s="3">
        <v>0.46736111111111112</v>
      </c>
      <c r="N1105" t="str">
        <f t="shared" si="154"/>
        <v>No</v>
      </c>
      <c r="O1105">
        <f t="shared" si="155"/>
        <v>40</v>
      </c>
      <c r="P1105">
        <f t="shared" si="156"/>
        <v>143</v>
      </c>
      <c r="Q1105">
        <f t="shared" si="157"/>
        <v>27.97</v>
      </c>
      <c r="R1105" t="str">
        <f t="shared" si="160"/>
        <v>British Airways</v>
      </c>
      <c r="S1105">
        <f t="shared" si="158"/>
        <v>154</v>
      </c>
      <c r="T1105" t="str">
        <f t="shared" si="159"/>
        <v>London</v>
      </c>
      <c r="U1105" t="str">
        <f t="shared" si="161"/>
        <v>London</v>
      </c>
    </row>
    <row r="1106" spans="1:21" x14ac:dyDescent="0.35">
      <c r="A1106" t="s">
        <v>22</v>
      </c>
      <c r="B1106" t="s">
        <v>164</v>
      </c>
      <c r="C1106" t="s">
        <v>165</v>
      </c>
      <c r="D1106" t="s">
        <v>346</v>
      </c>
      <c r="E1106" s="1">
        <v>43613.454861111109</v>
      </c>
      <c r="F1106" t="s">
        <v>16</v>
      </c>
      <c r="G1106" t="s">
        <v>639</v>
      </c>
      <c r="H1106">
        <v>24</v>
      </c>
      <c r="I1106" t="s">
        <v>46</v>
      </c>
      <c r="J1106" s="2">
        <v>43613</v>
      </c>
      <c r="K1106" s="3">
        <v>0.4548611111111111</v>
      </c>
      <c r="L1106" s="3">
        <f t="shared" si="153"/>
        <v>0.45833333333333331</v>
      </c>
      <c r="M1106" s="3">
        <v>0.47152777777777777</v>
      </c>
      <c r="N1106" t="str">
        <f t="shared" si="154"/>
        <v>Yes</v>
      </c>
      <c r="O1106">
        <f t="shared" si="155"/>
        <v>18</v>
      </c>
      <c r="P1106">
        <f t="shared" si="156"/>
        <v>32</v>
      </c>
      <c r="Q1106">
        <f t="shared" si="157"/>
        <v>56.25</v>
      </c>
      <c r="R1106" t="str">
        <f t="shared" si="160"/>
        <v>Other</v>
      </c>
      <c r="S1106">
        <f t="shared" si="158"/>
        <v>32</v>
      </c>
      <c r="T1106" t="str">
        <f t="shared" si="159"/>
        <v>Istanbul</v>
      </c>
      <c r="U1106" t="str">
        <f t="shared" si="161"/>
        <v>Other</v>
      </c>
    </row>
    <row r="1107" spans="1:21" x14ac:dyDescent="0.35">
      <c r="A1107" t="s">
        <v>12</v>
      </c>
      <c r="B1107" t="s">
        <v>42</v>
      </c>
      <c r="C1107" t="s">
        <v>14</v>
      </c>
      <c r="D1107" t="s">
        <v>626</v>
      </c>
      <c r="E1107" s="1">
        <v>43613.354166666664</v>
      </c>
      <c r="F1107" t="s">
        <v>16</v>
      </c>
      <c r="G1107" t="s">
        <v>639</v>
      </c>
      <c r="H1107">
        <v>8</v>
      </c>
      <c r="I1107" t="s">
        <v>26</v>
      </c>
      <c r="J1107" s="2">
        <v>43613</v>
      </c>
      <c r="K1107" s="3">
        <v>0.35416666666666669</v>
      </c>
      <c r="L1107" s="3">
        <f t="shared" si="153"/>
        <v>0.35416666666666663</v>
      </c>
      <c r="M1107" s="3">
        <v>0.35972222222222222</v>
      </c>
      <c r="N1107" t="str">
        <f t="shared" si="154"/>
        <v>No</v>
      </c>
      <c r="O1107">
        <f t="shared" si="155"/>
        <v>566</v>
      </c>
      <c r="P1107">
        <f t="shared" si="156"/>
        <v>2020</v>
      </c>
      <c r="Q1107">
        <f t="shared" si="157"/>
        <v>28.02</v>
      </c>
      <c r="R1107" t="str">
        <f t="shared" si="160"/>
        <v>Aer Lingus</v>
      </c>
      <c r="S1107">
        <f t="shared" si="158"/>
        <v>238</v>
      </c>
      <c r="T1107" t="str">
        <f t="shared" si="159"/>
        <v>London</v>
      </c>
      <c r="U1107" t="str">
        <f t="shared" si="161"/>
        <v>London</v>
      </c>
    </row>
    <row r="1108" spans="1:21" x14ac:dyDescent="0.35">
      <c r="A1108" t="s">
        <v>22</v>
      </c>
      <c r="B1108" t="s">
        <v>106</v>
      </c>
      <c r="C1108" t="s">
        <v>28</v>
      </c>
      <c r="D1108" t="s">
        <v>400</v>
      </c>
      <c r="E1108" s="1">
        <v>43613.357638888891</v>
      </c>
      <c r="F1108" t="s">
        <v>16</v>
      </c>
      <c r="G1108" t="s">
        <v>639</v>
      </c>
      <c r="H1108">
        <v>21</v>
      </c>
      <c r="I1108" t="s">
        <v>46</v>
      </c>
      <c r="J1108" s="2">
        <v>43613</v>
      </c>
      <c r="K1108" s="3">
        <v>0.3576388888888889</v>
      </c>
      <c r="L1108" s="3">
        <f t="shared" si="153"/>
        <v>0.3611111111111111</v>
      </c>
      <c r="M1108" s="3">
        <v>0.37222222222222223</v>
      </c>
      <c r="N1108" t="str">
        <f t="shared" si="154"/>
        <v>Yes</v>
      </c>
      <c r="O1108">
        <f t="shared" si="155"/>
        <v>520</v>
      </c>
      <c r="P1108">
        <f t="shared" si="156"/>
        <v>1663</v>
      </c>
      <c r="Q1108">
        <f t="shared" si="157"/>
        <v>31.27</v>
      </c>
      <c r="R1108" t="str">
        <f t="shared" si="160"/>
        <v>Ryanair</v>
      </c>
      <c r="S1108">
        <f t="shared" si="158"/>
        <v>28</v>
      </c>
      <c r="T1108" t="str">
        <f t="shared" si="159"/>
        <v>London</v>
      </c>
      <c r="U1108" t="str">
        <f t="shared" si="161"/>
        <v>Other</v>
      </c>
    </row>
    <row r="1109" spans="1:21" x14ac:dyDescent="0.35">
      <c r="A1109" t="s">
        <v>22</v>
      </c>
      <c r="B1109" t="s">
        <v>237</v>
      </c>
      <c r="C1109" t="s">
        <v>99</v>
      </c>
      <c r="D1109" t="s">
        <v>395</v>
      </c>
      <c r="E1109" s="1">
        <v>43613.357638888891</v>
      </c>
      <c r="F1109" t="s">
        <v>16</v>
      </c>
      <c r="G1109" t="s">
        <v>639</v>
      </c>
      <c r="H1109">
        <v>15</v>
      </c>
      <c r="I1109" t="s">
        <v>18</v>
      </c>
      <c r="J1109" s="2">
        <v>43613</v>
      </c>
      <c r="K1109" s="3">
        <v>0.3576388888888889</v>
      </c>
      <c r="L1109" s="3">
        <f t="shared" si="153"/>
        <v>0.3611111111111111</v>
      </c>
      <c r="M1109" s="3">
        <v>0.36805555555555558</v>
      </c>
      <c r="N1109" t="str">
        <f t="shared" si="154"/>
        <v>No</v>
      </c>
      <c r="O1109">
        <f t="shared" si="155"/>
        <v>20</v>
      </c>
      <c r="P1109">
        <f t="shared" si="156"/>
        <v>90</v>
      </c>
      <c r="Q1109">
        <f t="shared" si="157"/>
        <v>22.22</v>
      </c>
      <c r="R1109" t="str">
        <f t="shared" si="160"/>
        <v>Other</v>
      </c>
      <c r="S1109">
        <f t="shared" si="158"/>
        <v>31</v>
      </c>
      <c r="T1109" t="str">
        <f t="shared" si="159"/>
        <v>Cardiff</v>
      </c>
      <c r="U1109" t="str">
        <f t="shared" si="161"/>
        <v>Other</v>
      </c>
    </row>
    <row r="1110" spans="1:21" x14ac:dyDescent="0.35">
      <c r="A1110" t="s">
        <v>22</v>
      </c>
      <c r="B1110" t="s">
        <v>580</v>
      </c>
      <c r="C1110" t="s">
        <v>28</v>
      </c>
      <c r="D1110" t="s">
        <v>581</v>
      </c>
      <c r="E1110" s="1">
        <v>43613.357638888891</v>
      </c>
      <c r="F1110" t="s">
        <v>16</v>
      </c>
      <c r="G1110" t="s">
        <v>639</v>
      </c>
      <c r="H1110">
        <v>12</v>
      </c>
      <c r="I1110" t="s">
        <v>18</v>
      </c>
      <c r="J1110" s="2">
        <v>43613</v>
      </c>
      <c r="K1110" s="3">
        <v>0.3576388888888889</v>
      </c>
      <c r="L1110" s="3">
        <f t="shared" si="153"/>
        <v>0.3611111111111111</v>
      </c>
      <c r="M1110" s="3">
        <v>0.3659722222222222</v>
      </c>
      <c r="N1110" t="str">
        <f t="shared" si="154"/>
        <v>No</v>
      </c>
      <c r="O1110">
        <f t="shared" si="155"/>
        <v>520</v>
      </c>
      <c r="P1110">
        <f t="shared" si="156"/>
        <v>1663</v>
      </c>
      <c r="Q1110">
        <f t="shared" si="157"/>
        <v>31.27</v>
      </c>
      <c r="R1110" t="str">
        <f t="shared" si="160"/>
        <v>Ryanair</v>
      </c>
      <c r="S1110">
        <f t="shared" si="158"/>
        <v>6</v>
      </c>
      <c r="T1110" t="str">
        <f t="shared" si="159"/>
        <v>Sofia</v>
      </c>
      <c r="U1110" t="str">
        <f t="shared" si="161"/>
        <v>Other</v>
      </c>
    </row>
    <row r="1111" spans="1:21" x14ac:dyDescent="0.35">
      <c r="A1111" t="s">
        <v>12</v>
      </c>
      <c r="B1111" t="s">
        <v>61</v>
      </c>
      <c r="C1111" t="s">
        <v>14</v>
      </c>
      <c r="D1111" t="s">
        <v>396</v>
      </c>
      <c r="E1111" s="1">
        <v>43613.361111111109</v>
      </c>
      <c r="F1111" t="s">
        <v>16</v>
      </c>
      <c r="G1111" t="s">
        <v>639</v>
      </c>
      <c r="H1111">
        <v>31</v>
      </c>
      <c r="I1111" t="s">
        <v>21</v>
      </c>
      <c r="J1111" s="2">
        <v>43613</v>
      </c>
      <c r="K1111" s="3">
        <v>0.3611111111111111</v>
      </c>
      <c r="L1111" s="3">
        <f t="shared" si="153"/>
        <v>0.3611111111111111</v>
      </c>
      <c r="M1111" s="3">
        <v>0.38263888888888892</v>
      </c>
      <c r="N1111" t="str">
        <f t="shared" si="154"/>
        <v>Yes</v>
      </c>
      <c r="O1111">
        <f t="shared" si="155"/>
        <v>566</v>
      </c>
      <c r="P1111">
        <f t="shared" si="156"/>
        <v>2020</v>
      </c>
      <c r="Q1111">
        <f t="shared" si="157"/>
        <v>28.02</v>
      </c>
      <c r="R1111" t="str">
        <f t="shared" si="160"/>
        <v>Aer Lingus</v>
      </c>
      <c r="S1111">
        <f t="shared" si="158"/>
        <v>171</v>
      </c>
      <c r="T1111" t="str">
        <f t="shared" si="159"/>
        <v>London</v>
      </c>
      <c r="U1111" t="str">
        <f t="shared" si="161"/>
        <v>London</v>
      </c>
    </row>
    <row r="1112" spans="1:21" x14ac:dyDescent="0.35">
      <c r="A1112" t="s">
        <v>22</v>
      </c>
      <c r="B1112" t="s">
        <v>244</v>
      </c>
      <c r="C1112" t="s">
        <v>245</v>
      </c>
      <c r="D1112" t="s">
        <v>582</v>
      </c>
      <c r="E1112" s="1">
        <v>43613.361111111109</v>
      </c>
      <c r="F1112" t="s">
        <v>16</v>
      </c>
      <c r="G1112" t="s">
        <v>639</v>
      </c>
      <c r="H1112">
        <v>11</v>
      </c>
      <c r="I1112" t="s">
        <v>18</v>
      </c>
      <c r="J1112" s="2">
        <v>43613</v>
      </c>
      <c r="K1112" s="3">
        <v>0.3611111111111111</v>
      </c>
      <c r="L1112" s="3">
        <f t="shared" si="153"/>
        <v>0.3611111111111111</v>
      </c>
      <c r="M1112" s="3">
        <v>0.36874999999999997</v>
      </c>
      <c r="N1112" t="str">
        <f t="shared" si="154"/>
        <v>No</v>
      </c>
      <c r="O1112">
        <f t="shared" si="155"/>
        <v>4</v>
      </c>
      <c r="P1112">
        <f t="shared" si="156"/>
        <v>16</v>
      </c>
      <c r="Q1112">
        <f t="shared" si="157"/>
        <v>25</v>
      </c>
      <c r="R1112" t="str">
        <f t="shared" si="160"/>
        <v>Other</v>
      </c>
      <c r="S1112">
        <f t="shared" si="158"/>
        <v>16</v>
      </c>
      <c r="T1112" t="str">
        <f t="shared" si="159"/>
        <v>Doha</v>
      </c>
      <c r="U1112" t="str">
        <f t="shared" si="161"/>
        <v>Other</v>
      </c>
    </row>
    <row r="1113" spans="1:21" x14ac:dyDescent="0.35">
      <c r="A1113" t="s">
        <v>22</v>
      </c>
      <c r="B1113" t="s">
        <v>57</v>
      </c>
      <c r="C1113" t="s">
        <v>28</v>
      </c>
      <c r="D1113" t="s">
        <v>650</v>
      </c>
      <c r="E1113" s="1">
        <v>43613.368055555555</v>
      </c>
      <c r="F1113" t="s">
        <v>16</v>
      </c>
      <c r="G1113" t="s">
        <v>639</v>
      </c>
      <c r="H1113">
        <v>26</v>
      </c>
      <c r="I1113" t="s">
        <v>46</v>
      </c>
      <c r="J1113" s="2">
        <v>43613</v>
      </c>
      <c r="K1113" s="3">
        <v>0.36805555555555558</v>
      </c>
      <c r="L1113" s="3">
        <f t="shared" si="153"/>
        <v>0.36805555555555552</v>
      </c>
      <c r="M1113" s="3">
        <v>0.38611111111111113</v>
      </c>
      <c r="N1113" t="str">
        <f t="shared" si="154"/>
        <v>Yes</v>
      </c>
      <c r="O1113">
        <f t="shared" si="155"/>
        <v>520</v>
      </c>
      <c r="P1113">
        <f t="shared" si="156"/>
        <v>1663</v>
      </c>
      <c r="Q1113">
        <f t="shared" si="157"/>
        <v>31.27</v>
      </c>
      <c r="R1113" t="str">
        <f t="shared" si="160"/>
        <v>Ryanair</v>
      </c>
      <c r="S1113">
        <f t="shared" si="158"/>
        <v>98</v>
      </c>
      <c r="T1113" t="str">
        <f t="shared" si="159"/>
        <v>Malaga</v>
      </c>
      <c r="U1113" t="str">
        <f t="shared" si="161"/>
        <v>Malaga</v>
      </c>
    </row>
    <row r="1114" spans="1:21" x14ac:dyDescent="0.35">
      <c r="A1114" t="s">
        <v>22</v>
      </c>
      <c r="B1114" t="s">
        <v>50</v>
      </c>
      <c r="C1114" t="s">
        <v>96</v>
      </c>
      <c r="D1114" t="s">
        <v>398</v>
      </c>
      <c r="E1114" s="1">
        <v>43613.368055555555</v>
      </c>
      <c r="F1114" t="s">
        <v>16</v>
      </c>
      <c r="G1114" t="s">
        <v>639</v>
      </c>
      <c r="H1114">
        <v>18</v>
      </c>
      <c r="I1114" t="s">
        <v>18</v>
      </c>
      <c r="J1114" s="2">
        <v>43613</v>
      </c>
      <c r="K1114" s="3">
        <v>0.36805555555555558</v>
      </c>
      <c r="L1114" s="3">
        <f t="shared" si="153"/>
        <v>0.36805555555555552</v>
      </c>
      <c r="M1114" s="3">
        <v>0.38055555555555554</v>
      </c>
      <c r="N1114" t="str">
        <f t="shared" si="154"/>
        <v>No</v>
      </c>
      <c r="O1114">
        <f t="shared" si="155"/>
        <v>50</v>
      </c>
      <c r="P1114">
        <f t="shared" si="156"/>
        <v>97</v>
      </c>
      <c r="Q1114">
        <f t="shared" si="157"/>
        <v>51.55</v>
      </c>
      <c r="R1114" t="str">
        <f t="shared" si="160"/>
        <v>Other</v>
      </c>
      <c r="S1114">
        <f t="shared" si="158"/>
        <v>222</v>
      </c>
      <c r="T1114" t="str">
        <f t="shared" si="159"/>
        <v>Amsterdam</v>
      </c>
      <c r="U1114" t="str">
        <f t="shared" si="161"/>
        <v>Amsterdam</v>
      </c>
    </row>
    <row r="1115" spans="1:21" x14ac:dyDescent="0.35">
      <c r="A1115" t="s">
        <v>22</v>
      </c>
      <c r="B1115" t="s">
        <v>402</v>
      </c>
      <c r="C1115" t="s">
        <v>403</v>
      </c>
      <c r="D1115" t="s">
        <v>404</v>
      </c>
      <c r="E1115" s="1">
        <v>43613.375</v>
      </c>
      <c r="F1115" t="s">
        <v>16</v>
      </c>
      <c r="G1115" t="s">
        <v>639</v>
      </c>
      <c r="H1115">
        <v>17</v>
      </c>
      <c r="I1115" t="s">
        <v>18</v>
      </c>
      <c r="J1115" s="2">
        <v>43613</v>
      </c>
      <c r="K1115" s="3">
        <v>0.375</v>
      </c>
      <c r="L1115" s="3">
        <f t="shared" si="153"/>
        <v>0.375</v>
      </c>
      <c r="M1115" s="3">
        <v>0.38680555555555557</v>
      </c>
      <c r="N1115" t="str">
        <f t="shared" si="154"/>
        <v>No</v>
      </c>
      <c r="O1115">
        <f t="shared" si="155"/>
        <v>2</v>
      </c>
      <c r="P1115">
        <f t="shared" si="156"/>
        <v>8</v>
      </c>
      <c r="Q1115">
        <f t="shared" si="157"/>
        <v>25</v>
      </c>
      <c r="R1115" t="str">
        <f t="shared" si="160"/>
        <v>Other</v>
      </c>
      <c r="S1115">
        <f t="shared" si="158"/>
        <v>8</v>
      </c>
      <c r="T1115" t="str">
        <f t="shared" si="159"/>
        <v>Halifax</v>
      </c>
      <c r="U1115" t="str">
        <f t="shared" si="161"/>
        <v>Other</v>
      </c>
    </row>
    <row r="1116" spans="1:21" x14ac:dyDescent="0.35">
      <c r="A1116" t="s">
        <v>12</v>
      </c>
      <c r="B1116" t="s">
        <v>70</v>
      </c>
      <c r="C1116" t="s">
        <v>14</v>
      </c>
      <c r="D1116" t="s">
        <v>361</v>
      </c>
      <c r="E1116" s="1">
        <v>43613.375</v>
      </c>
      <c r="F1116" t="s">
        <v>16</v>
      </c>
      <c r="G1116" t="s">
        <v>639</v>
      </c>
      <c r="H1116">
        <v>5</v>
      </c>
      <c r="I1116" t="s">
        <v>26</v>
      </c>
      <c r="J1116" s="2">
        <v>43613</v>
      </c>
      <c r="K1116" s="3">
        <v>0.375</v>
      </c>
      <c r="L1116" s="3">
        <f t="shared" si="153"/>
        <v>0.375</v>
      </c>
      <c r="M1116" s="3">
        <v>0.37847222222222227</v>
      </c>
      <c r="N1116" t="str">
        <f t="shared" si="154"/>
        <v>No</v>
      </c>
      <c r="O1116">
        <f t="shared" si="155"/>
        <v>566</v>
      </c>
      <c r="P1116">
        <f t="shared" si="156"/>
        <v>2020</v>
      </c>
      <c r="Q1116">
        <f t="shared" si="157"/>
        <v>28.02</v>
      </c>
      <c r="R1116" t="str">
        <f t="shared" si="160"/>
        <v>Aer Lingus</v>
      </c>
      <c r="S1116">
        <f t="shared" si="158"/>
        <v>38</v>
      </c>
      <c r="T1116" t="str">
        <f t="shared" si="159"/>
        <v>Newcastle</v>
      </c>
      <c r="U1116" t="str">
        <f t="shared" si="161"/>
        <v>Other</v>
      </c>
    </row>
    <row r="1117" spans="1:21" x14ac:dyDescent="0.35">
      <c r="A1117" t="s">
        <v>22</v>
      </c>
      <c r="B1117" t="s">
        <v>54</v>
      </c>
      <c r="C1117" t="s">
        <v>130</v>
      </c>
      <c r="D1117" t="s">
        <v>408</v>
      </c>
      <c r="E1117" s="1">
        <v>43613.381944444445</v>
      </c>
      <c r="F1117" t="s">
        <v>16</v>
      </c>
      <c r="G1117" t="s">
        <v>639</v>
      </c>
      <c r="H1117">
        <v>0</v>
      </c>
      <c r="I1117" t="s">
        <v>26</v>
      </c>
      <c r="J1117" s="2">
        <v>43613</v>
      </c>
      <c r="K1117" s="3">
        <v>0.38194444444444442</v>
      </c>
      <c r="L1117" s="3">
        <f t="shared" si="153"/>
        <v>0.38194444444444442</v>
      </c>
      <c r="M1117" s="3">
        <v>0.38194444444444442</v>
      </c>
      <c r="N1117" t="str">
        <f t="shared" si="154"/>
        <v>No</v>
      </c>
      <c r="O1117">
        <f t="shared" si="155"/>
        <v>17</v>
      </c>
      <c r="P1117">
        <f t="shared" si="156"/>
        <v>80</v>
      </c>
      <c r="Q1117">
        <f t="shared" si="157"/>
        <v>21.25</v>
      </c>
      <c r="R1117" t="str">
        <f t="shared" si="160"/>
        <v>Other</v>
      </c>
      <c r="S1117">
        <f t="shared" si="158"/>
        <v>101</v>
      </c>
      <c r="T1117" t="str">
        <f t="shared" si="159"/>
        <v>Frankfurt</v>
      </c>
      <c r="U1117" t="str">
        <f t="shared" si="161"/>
        <v>Frankfurt</v>
      </c>
    </row>
    <row r="1118" spans="1:21" x14ac:dyDescent="0.35">
      <c r="A1118" t="s">
        <v>12</v>
      </c>
      <c r="B1118" t="s">
        <v>139</v>
      </c>
      <c r="C1118" t="s">
        <v>14</v>
      </c>
      <c r="D1118" t="s">
        <v>421</v>
      </c>
      <c r="E1118" s="1">
        <v>43613.3125</v>
      </c>
      <c r="F1118" t="s">
        <v>16</v>
      </c>
      <c r="G1118" t="s">
        <v>639</v>
      </c>
      <c r="H1118">
        <v>3</v>
      </c>
      <c r="I1118" t="s">
        <v>26</v>
      </c>
      <c r="J1118" s="2">
        <v>43613</v>
      </c>
      <c r="K1118" s="3">
        <v>0.3125</v>
      </c>
      <c r="L1118" s="3">
        <f t="shared" si="153"/>
        <v>0.3125</v>
      </c>
      <c r="M1118" s="3">
        <v>0.31458333333333333</v>
      </c>
      <c r="N1118" t="str">
        <f t="shared" si="154"/>
        <v>No</v>
      </c>
      <c r="O1118">
        <f t="shared" si="155"/>
        <v>566</v>
      </c>
      <c r="P1118">
        <f t="shared" si="156"/>
        <v>2020</v>
      </c>
      <c r="Q1118">
        <f t="shared" si="157"/>
        <v>28.02</v>
      </c>
      <c r="R1118" t="str">
        <f t="shared" si="160"/>
        <v>Aer Lingus</v>
      </c>
      <c r="S1118">
        <f t="shared" si="158"/>
        <v>154</v>
      </c>
      <c r="T1118" t="str">
        <f t="shared" si="159"/>
        <v>London</v>
      </c>
      <c r="U1118" t="str">
        <f t="shared" si="161"/>
        <v>London</v>
      </c>
    </row>
    <row r="1119" spans="1:21" x14ac:dyDescent="0.35">
      <c r="A1119" t="s">
        <v>12</v>
      </c>
      <c r="B1119" t="s">
        <v>424</v>
      </c>
      <c r="C1119" t="s">
        <v>14</v>
      </c>
      <c r="D1119" t="s">
        <v>425</v>
      </c>
      <c r="E1119" s="1">
        <v>43613.319444444445</v>
      </c>
      <c r="F1119" t="s">
        <v>16</v>
      </c>
      <c r="G1119" t="s">
        <v>639</v>
      </c>
      <c r="H1119">
        <v>8</v>
      </c>
      <c r="I1119" t="s">
        <v>26</v>
      </c>
      <c r="J1119" s="2">
        <v>43613</v>
      </c>
      <c r="K1119" s="3">
        <v>0.31944444444444448</v>
      </c>
      <c r="L1119" s="3">
        <f t="shared" si="153"/>
        <v>0.31944444444444442</v>
      </c>
      <c r="M1119" s="3">
        <v>0.32500000000000001</v>
      </c>
      <c r="N1119" t="str">
        <f t="shared" si="154"/>
        <v>No</v>
      </c>
      <c r="O1119">
        <f t="shared" si="155"/>
        <v>566</v>
      </c>
      <c r="P1119">
        <f t="shared" si="156"/>
        <v>2020</v>
      </c>
      <c r="Q1119">
        <f t="shared" si="157"/>
        <v>28.02</v>
      </c>
      <c r="R1119" t="str">
        <f t="shared" si="160"/>
        <v>Aer Lingus</v>
      </c>
      <c r="S1119">
        <f t="shared" si="158"/>
        <v>24</v>
      </c>
      <c r="T1119" t="str">
        <f t="shared" si="159"/>
        <v>Venice</v>
      </c>
      <c r="U1119" t="str">
        <f t="shared" si="161"/>
        <v>Other</v>
      </c>
    </row>
    <row r="1120" spans="1:21" x14ac:dyDescent="0.35">
      <c r="A1120" t="s">
        <v>12</v>
      </c>
      <c r="B1120" t="s">
        <v>82</v>
      </c>
      <c r="C1120" t="s">
        <v>14</v>
      </c>
      <c r="D1120" t="s">
        <v>426</v>
      </c>
      <c r="E1120" s="1">
        <v>43613.319444444445</v>
      </c>
      <c r="F1120" t="s">
        <v>16</v>
      </c>
      <c r="G1120" t="s">
        <v>639</v>
      </c>
      <c r="H1120">
        <v>14</v>
      </c>
      <c r="I1120" t="s">
        <v>18</v>
      </c>
      <c r="J1120" s="2">
        <v>43613</v>
      </c>
      <c r="K1120" s="3">
        <v>0.31944444444444448</v>
      </c>
      <c r="L1120" s="3">
        <f t="shared" si="153"/>
        <v>0.31944444444444442</v>
      </c>
      <c r="M1120" s="3">
        <v>0.32916666666666666</v>
      </c>
      <c r="N1120" t="str">
        <f t="shared" si="154"/>
        <v>No</v>
      </c>
      <c r="O1120">
        <f t="shared" si="155"/>
        <v>566</v>
      </c>
      <c r="P1120">
        <f t="shared" si="156"/>
        <v>2020</v>
      </c>
      <c r="Q1120">
        <f t="shared" si="157"/>
        <v>28.02</v>
      </c>
      <c r="R1120" t="str">
        <f t="shared" si="160"/>
        <v>Aer Lingus</v>
      </c>
      <c r="S1120">
        <f t="shared" si="158"/>
        <v>97</v>
      </c>
      <c r="T1120" t="str">
        <f t="shared" si="159"/>
        <v>Faro</v>
      </c>
      <c r="U1120" t="str">
        <f t="shared" si="161"/>
        <v>Faro</v>
      </c>
    </row>
    <row r="1121" spans="1:21" x14ac:dyDescent="0.35">
      <c r="A1121" t="s">
        <v>22</v>
      </c>
      <c r="B1121" t="s">
        <v>54</v>
      </c>
      <c r="C1121" t="s">
        <v>28</v>
      </c>
      <c r="D1121" t="s">
        <v>422</v>
      </c>
      <c r="E1121" s="1">
        <v>43613.319444444445</v>
      </c>
      <c r="F1121" t="s">
        <v>16</v>
      </c>
      <c r="G1121" t="s">
        <v>639</v>
      </c>
      <c r="H1121">
        <v>6</v>
      </c>
      <c r="I1121" t="s">
        <v>26</v>
      </c>
      <c r="J1121" s="2">
        <v>43613</v>
      </c>
      <c r="K1121" s="3">
        <v>0.31944444444444448</v>
      </c>
      <c r="L1121" s="3">
        <f t="shared" si="153"/>
        <v>0.31944444444444442</v>
      </c>
      <c r="M1121" s="3">
        <v>0.32361111111111113</v>
      </c>
      <c r="N1121" t="str">
        <f t="shared" si="154"/>
        <v>No</v>
      </c>
      <c r="O1121">
        <f t="shared" si="155"/>
        <v>520</v>
      </c>
      <c r="P1121">
        <f t="shared" si="156"/>
        <v>1663</v>
      </c>
      <c r="Q1121">
        <f t="shared" si="157"/>
        <v>31.27</v>
      </c>
      <c r="R1121" t="str">
        <f t="shared" si="160"/>
        <v>Ryanair</v>
      </c>
      <c r="S1121">
        <f t="shared" si="158"/>
        <v>101</v>
      </c>
      <c r="T1121" t="str">
        <f t="shared" si="159"/>
        <v>Frankfurt</v>
      </c>
      <c r="U1121" t="str">
        <f t="shared" si="161"/>
        <v>Frankfurt</v>
      </c>
    </row>
    <row r="1122" spans="1:21" x14ac:dyDescent="0.35">
      <c r="A1122" t="s">
        <v>22</v>
      </c>
      <c r="B1122" t="s">
        <v>79</v>
      </c>
      <c r="C1122" t="s">
        <v>80</v>
      </c>
      <c r="D1122" t="s">
        <v>430</v>
      </c>
      <c r="E1122" s="1">
        <v>43613.322916666664</v>
      </c>
      <c r="F1122" t="s">
        <v>16</v>
      </c>
      <c r="G1122" t="s">
        <v>639</v>
      </c>
      <c r="H1122">
        <v>38</v>
      </c>
      <c r="I1122" t="s">
        <v>21</v>
      </c>
      <c r="J1122" s="2">
        <v>43613</v>
      </c>
      <c r="K1122" s="3">
        <v>0.32291666666666669</v>
      </c>
      <c r="L1122" s="3">
        <f t="shared" si="153"/>
        <v>0.3263888888888889</v>
      </c>
      <c r="M1122" s="3">
        <v>0.34930555555555554</v>
      </c>
      <c r="N1122" t="str">
        <f t="shared" si="154"/>
        <v>Yes</v>
      </c>
      <c r="O1122">
        <f t="shared" si="155"/>
        <v>4</v>
      </c>
      <c r="P1122">
        <f t="shared" si="156"/>
        <v>17</v>
      </c>
      <c r="Q1122">
        <f t="shared" si="157"/>
        <v>23.53</v>
      </c>
      <c r="R1122" t="str">
        <f t="shared" si="160"/>
        <v>Other</v>
      </c>
      <c r="S1122">
        <f t="shared" si="158"/>
        <v>16</v>
      </c>
      <c r="T1122" t="str">
        <f t="shared" si="159"/>
        <v>Paris-Orly</v>
      </c>
      <c r="U1122" t="str">
        <f t="shared" si="161"/>
        <v>Other</v>
      </c>
    </row>
    <row r="1123" spans="1:21" x14ac:dyDescent="0.35">
      <c r="A1123" t="s">
        <v>22</v>
      </c>
      <c r="B1123" t="s">
        <v>651</v>
      </c>
      <c r="C1123" t="s">
        <v>28</v>
      </c>
      <c r="D1123" t="s">
        <v>652</v>
      </c>
      <c r="E1123" s="1">
        <v>43613.329861111109</v>
      </c>
      <c r="F1123" t="s">
        <v>16</v>
      </c>
      <c r="G1123" t="s">
        <v>639</v>
      </c>
      <c r="H1123">
        <v>160</v>
      </c>
      <c r="I1123" t="s">
        <v>21</v>
      </c>
      <c r="J1123" s="2">
        <v>43613</v>
      </c>
      <c r="K1123" s="3">
        <v>0.3298611111111111</v>
      </c>
      <c r="L1123" s="3">
        <f t="shared" si="153"/>
        <v>0.33333333333333331</v>
      </c>
      <c r="M1123" s="3">
        <v>0.44097222222222227</v>
      </c>
      <c r="N1123" t="str">
        <f t="shared" si="154"/>
        <v>Yes</v>
      </c>
      <c r="O1123">
        <f t="shared" si="155"/>
        <v>520</v>
      </c>
      <c r="P1123">
        <f t="shared" si="156"/>
        <v>1663</v>
      </c>
      <c r="Q1123">
        <f t="shared" si="157"/>
        <v>31.27</v>
      </c>
      <c r="R1123" t="str">
        <f t="shared" si="160"/>
        <v>Ryanair</v>
      </c>
      <c r="S1123">
        <f t="shared" si="158"/>
        <v>4</v>
      </c>
      <c r="T1123" t="str">
        <f t="shared" si="159"/>
        <v>Seville</v>
      </c>
      <c r="U1123" t="str">
        <f t="shared" si="161"/>
        <v>Other</v>
      </c>
    </row>
    <row r="1124" spans="1:21" x14ac:dyDescent="0.35">
      <c r="A1124" t="s">
        <v>22</v>
      </c>
      <c r="B1124" t="s">
        <v>59</v>
      </c>
      <c r="C1124" t="s">
        <v>28</v>
      </c>
      <c r="D1124" t="s">
        <v>433</v>
      </c>
      <c r="E1124" s="1">
        <v>43613.329861111109</v>
      </c>
      <c r="F1124" t="s">
        <v>16</v>
      </c>
      <c r="G1124" t="s">
        <v>639</v>
      </c>
      <c r="H1124">
        <v>3</v>
      </c>
      <c r="I1124" t="s">
        <v>26</v>
      </c>
      <c r="J1124" s="2">
        <v>43613</v>
      </c>
      <c r="K1124" s="3">
        <v>0.3298611111111111</v>
      </c>
      <c r="L1124" s="3">
        <f t="shared" si="153"/>
        <v>0.33333333333333331</v>
      </c>
      <c r="M1124" s="3">
        <v>0.33194444444444443</v>
      </c>
      <c r="N1124" t="str">
        <f t="shared" si="154"/>
        <v>No</v>
      </c>
      <c r="O1124">
        <f t="shared" si="155"/>
        <v>520</v>
      </c>
      <c r="P1124">
        <f t="shared" si="156"/>
        <v>1663</v>
      </c>
      <c r="Q1124">
        <f t="shared" si="157"/>
        <v>31.27</v>
      </c>
      <c r="R1124" t="str">
        <f t="shared" si="160"/>
        <v>Ryanair</v>
      </c>
      <c r="S1124">
        <f t="shared" si="158"/>
        <v>48</v>
      </c>
      <c r="T1124" t="str">
        <f t="shared" si="159"/>
        <v>Leeds Bradford</v>
      </c>
      <c r="U1124" t="str">
        <f t="shared" si="161"/>
        <v>Other</v>
      </c>
    </row>
    <row r="1125" spans="1:21" x14ac:dyDescent="0.35">
      <c r="A1125" t="s">
        <v>22</v>
      </c>
      <c r="B1125" t="s">
        <v>75</v>
      </c>
      <c r="C1125" t="s">
        <v>28</v>
      </c>
      <c r="D1125" t="s">
        <v>436</v>
      </c>
      <c r="E1125" s="1">
        <v>43613.336805555555</v>
      </c>
      <c r="F1125" t="s">
        <v>16</v>
      </c>
      <c r="G1125" t="s">
        <v>639</v>
      </c>
      <c r="H1125">
        <v>16</v>
      </c>
      <c r="I1125" t="s">
        <v>18</v>
      </c>
      <c r="J1125" s="2">
        <v>43613</v>
      </c>
      <c r="K1125" s="3">
        <v>0.33680555555555558</v>
      </c>
      <c r="L1125" s="3">
        <f t="shared" si="153"/>
        <v>0.34027777777777773</v>
      </c>
      <c r="M1125" s="3">
        <v>0.34791666666666665</v>
      </c>
      <c r="N1125" t="str">
        <f t="shared" si="154"/>
        <v>No</v>
      </c>
      <c r="O1125">
        <f t="shared" si="155"/>
        <v>520</v>
      </c>
      <c r="P1125">
        <f t="shared" si="156"/>
        <v>1663</v>
      </c>
      <c r="Q1125">
        <f t="shared" si="157"/>
        <v>31.27</v>
      </c>
      <c r="R1125" t="str">
        <f t="shared" si="160"/>
        <v>Ryanair</v>
      </c>
      <c r="S1125">
        <f t="shared" si="158"/>
        <v>23</v>
      </c>
      <c r="T1125" t="str">
        <f t="shared" si="159"/>
        <v>East Midlands</v>
      </c>
      <c r="U1125" t="str">
        <f t="shared" si="161"/>
        <v>Other</v>
      </c>
    </row>
    <row r="1126" spans="1:21" x14ac:dyDescent="0.35">
      <c r="A1126" t="s">
        <v>22</v>
      </c>
      <c r="B1126" t="s">
        <v>151</v>
      </c>
      <c r="C1126" t="s">
        <v>28</v>
      </c>
      <c r="D1126" t="s">
        <v>437</v>
      </c>
      <c r="E1126" s="1">
        <v>43613.34375</v>
      </c>
      <c r="F1126" t="s">
        <v>16</v>
      </c>
      <c r="G1126" t="s">
        <v>639</v>
      </c>
      <c r="H1126">
        <v>11</v>
      </c>
      <c r="I1126" t="s">
        <v>18</v>
      </c>
      <c r="J1126" s="2">
        <v>43613</v>
      </c>
      <c r="K1126" s="3">
        <v>0.34375</v>
      </c>
      <c r="L1126" s="3">
        <f t="shared" si="153"/>
        <v>0.34722222222222221</v>
      </c>
      <c r="M1126" s="3">
        <v>0.35138888888888892</v>
      </c>
      <c r="N1126" t="str">
        <f t="shared" si="154"/>
        <v>No</v>
      </c>
      <c r="O1126">
        <f t="shared" si="155"/>
        <v>520</v>
      </c>
      <c r="P1126">
        <f t="shared" si="156"/>
        <v>1663</v>
      </c>
      <c r="Q1126">
        <f t="shared" si="157"/>
        <v>31.27</v>
      </c>
      <c r="R1126" t="str">
        <f t="shared" si="160"/>
        <v>Ryanair</v>
      </c>
      <c r="S1126">
        <f t="shared" si="158"/>
        <v>34</v>
      </c>
      <c r="T1126" t="str">
        <f t="shared" si="159"/>
        <v>London</v>
      </c>
      <c r="U1126" t="str">
        <f t="shared" si="161"/>
        <v>Other</v>
      </c>
    </row>
    <row r="1127" spans="1:21" x14ac:dyDescent="0.35">
      <c r="A1127" t="s">
        <v>22</v>
      </c>
      <c r="B1127" t="s">
        <v>38</v>
      </c>
      <c r="C1127" t="s">
        <v>28</v>
      </c>
      <c r="D1127" t="s">
        <v>394</v>
      </c>
      <c r="E1127" s="1">
        <v>43613.347222222219</v>
      </c>
      <c r="F1127" t="s">
        <v>16</v>
      </c>
      <c r="G1127" t="s">
        <v>639</v>
      </c>
      <c r="H1127">
        <v>17</v>
      </c>
      <c r="I1127" t="s">
        <v>18</v>
      </c>
      <c r="J1127" s="2">
        <v>43613</v>
      </c>
      <c r="K1127" s="3">
        <v>0.34722222222222227</v>
      </c>
      <c r="L1127" s="3">
        <f t="shared" si="153"/>
        <v>0.34722222222222221</v>
      </c>
      <c r="M1127" s="3">
        <v>0.35902777777777778</v>
      </c>
      <c r="N1127" t="str">
        <f t="shared" si="154"/>
        <v>No</v>
      </c>
      <c r="O1127">
        <f t="shared" si="155"/>
        <v>520</v>
      </c>
      <c r="P1127">
        <f t="shared" si="156"/>
        <v>1663</v>
      </c>
      <c r="Q1127">
        <f t="shared" si="157"/>
        <v>31.27</v>
      </c>
      <c r="R1127" t="str">
        <f t="shared" si="160"/>
        <v>Ryanair</v>
      </c>
      <c r="S1127">
        <f t="shared" si="158"/>
        <v>92</v>
      </c>
      <c r="T1127" t="str">
        <f t="shared" si="159"/>
        <v>London</v>
      </c>
      <c r="U1127" t="str">
        <f t="shared" si="161"/>
        <v>London</v>
      </c>
    </row>
    <row r="1128" spans="1:21" x14ac:dyDescent="0.35">
      <c r="A1128" t="s">
        <v>12</v>
      </c>
      <c r="B1128" t="s">
        <v>162</v>
      </c>
      <c r="C1128" t="s">
        <v>14</v>
      </c>
      <c r="D1128" t="s">
        <v>495</v>
      </c>
      <c r="E1128" s="1">
        <v>43613.263888888891</v>
      </c>
      <c r="F1128" t="s">
        <v>16</v>
      </c>
      <c r="G1128" t="s">
        <v>639</v>
      </c>
      <c r="H1128">
        <v>18</v>
      </c>
      <c r="I1128" t="s">
        <v>18</v>
      </c>
      <c r="J1128" s="2">
        <v>43613</v>
      </c>
      <c r="K1128" s="3">
        <v>0.2638888888888889</v>
      </c>
      <c r="L1128" s="3">
        <f t="shared" si="153"/>
        <v>0.2638888888888889</v>
      </c>
      <c r="M1128" s="3">
        <v>0.27638888888888885</v>
      </c>
      <c r="N1128" t="str">
        <f t="shared" si="154"/>
        <v>No</v>
      </c>
      <c r="O1128">
        <f t="shared" si="155"/>
        <v>566</v>
      </c>
      <c r="P1128">
        <f t="shared" si="156"/>
        <v>2020</v>
      </c>
      <c r="Q1128">
        <f t="shared" si="157"/>
        <v>28.02</v>
      </c>
      <c r="R1128" t="str">
        <f t="shared" si="160"/>
        <v>Aer Lingus</v>
      </c>
      <c r="S1128">
        <f t="shared" si="158"/>
        <v>64</v>
      </c>
      <c r="T1128" t="str">
        <f t="shared" si="159"/>
        <v>Rome</v>
      </c>
      <c r="U1128" t="str">
        <f t="shared" si="161"/>
        <v>Other</v>
      </c>
    </row>
    <row r="1129" spans="1:21" x14ac:dyDescent="0.35">
      <c r="A1129" t="s">
        <v>22</v>
      </c>
      <c r="B1129" t="s">
        <v>57</v>
      </c>
      <c r="C1129" t="s">
        <v>28</v>
      </c>
      <c r="D1129" t="s">
        <v>442</v>
      </c>
      <c r="E1129" s="1">
        <v>43613.267361111109</v>
      </c>
      <c r="F1129" t="s">
        <v>16</v>
      </c>
      <c r="G1129" t="s">
        <v>639</v>
      </c>
      <c r="H1129">
        <v>0</v>
      </c>
      <c r="I1129" t="s">
        <v>26</v>
      </c>
      <c r="J1129" s="2">
        <v>43613</v>
      </c>
      <c r="K1129" s="3">
        <v>0.2673611111111111</v>
      </c>
      <c r="L1129" s="3">
        <f t="shared" si="153"/>
        <v>0.27083333333333331</v>
      </c>
      <c r="M1129" s="3">
        <v>0.2673611111111111</v>
      </c>
      <c r="N1129" t="str">
        <f t="shared" si="154"/>
        <v>No</v>
      </c>
      <c r="O1129">
        <f t="shared" si="155"/>
        <v>520</v>
      </c>
      <c r="P1129">
        <f t="shared" si="156"/>
        <v>1663</v>
      </c>
      <c r="Q1129">
        <f t="shared" si="157"/>
        <v>31.27</v>
      </c>
      <c r="R1129" t="str">
        <f t="shared" si="160"/>
        <v>Ryanair</v>
      </c>
      <c r="S1129">
        <f t="shared" si="158"/>
        <v>98</v>
      </c>
      <c r="T1129" t="str">
        <f t="shared" si="159"/>
        <v>Malaga</v>
      </c>
      <c r="U1129" t="str">
        <f t="shared" si="161"/>
        <v>Malaga</v>
      </c>
    </row>
    <row r="1130" spans="1:21" x14ac:dyDescent="0.35">
      <c r="A1130" t="s">
        <v>22</v>
      </c>
      <c r="B1130" t="s">
        <v>93</v>
      </c>
      <c r="C1130" t="s">
        <v>28</v>
      </c>
      <c r="D1130" t="s">
        <v>590</v>
      </c>
      <c r="E1130" s="1">
        <v>43613.267361111109</v>
      </c>
      <c r="F1130" t="s">
        <v>16</v>
      </c>
      <c r="G1130" t="s">
        <v>639</v>
      </c>
      <c r="H1130">
        <v>0</v>
      </c>
      <c r="I1130" t="s">
        <v>26</v>
      </c>
      <c r="J1130" s="2">
        <v>43613</v>
      </c>
      <c r="K1130" s="3">
        <v>0.2673611111111111</v>
      </c>
      <c r="L1130" s="3">
        <f t="shared" si="153"/>
        <v>0.27083333333333331</v>
      </c>
      <c r="M1130" s="3">
        <v>0.2673611111111111</v>
      </c>
      <c r="N1130" t="str">
        <f t="shared" si="154"/>
        <v>No</v>
      </c>
      <c r="O1130">
        <f t="shared" si="155"/>
        <v>520</v>
      </c>
      <c r="P1130">
        <f t="shared" si="156"/>
        <v>1663</v>
      </c>
      <c r="Q1130">
        <f t="shared" si="157"/>
        <v>31.27</v>
      </c>
      <c r="R1130" t="str">
        <f t="shared" si="160"/>
        <v>Ryanair</v>
      </c>
      <c r="S1130">
        <f t="shared" si="158"/>
        <v>125</v>
      </c>
      <c r="T1130" t="str">
        <f t="shared" si="159"/>
        <v>Birmingham</v>
      </c>
      <c r="U1130" t="str">
        <f t="shared" si="161"/>
        <v>Birmingham</v>
      </c>
    </row>
    <row r="1131" spans="1:21" x14ac:dyDescent="0.35">
      <c r="A1131" t="s">
        <v>12</v>
      </c>
      <c r="B1131" t="s">
        <v>139</v>
      </c>
      <c r="C1131" t="s">
        <v>14</v>
      </c>
      <c r="D1131" t="s">
        <v>441</v>
      </c>
      <c r="E1131" s="1">
        <v>43613.267361111109</v>
      </c>
      <c r="F1131" t="s">
        <v>16</v>
      </c>
      <c r="G1131" t="s">
        <v>639</v>
      </c>
      <c r="H1131">
        <v>1</v>
      </c>
      <c r="I1131" t="s">
        <v>26</v>
      </c>
      <c r="J1131" s="2">
        <v>43613</v>
      </c>
      <c r="K1131" s="3">
        <v>0.2673611111111111</v>
      </c>
      <c r="L1131" s="3">
        <f t="shared" si="153"/>
        <v>0.27083333333333331</v>
      </c>
      <c r="M1131" s="3">
        <v>0.26805555555555555</v>
      </c>
      <c r="N1131" t="str">
        <f t="shared" si="154"/>
        <v>No</v>
      </c>
      <c r="O1131">
        <f t="shared" si="155"/>
        <v>566</v>
      </c>
      <c r="P1131">
        <f t="shared" si="156"/>
        <v>2020</v>
      </c>
      <c r="Q1131">
        <f t="shared" si="157"/>
        <v>28.02</v>
      </c>
      <c r="R1131" t="str">
        <f t="shared" si="160"/>
        <v>Aer Lingus</v>
      </c>
      <c r="S1131">
        <f t="shared" si="158"/>
        <v>154</v>
      </c>
      <c r="T1131" t="str">
        <f t="shared" si="159"/>
        <v>London</v>
      </c>
      <c r="U1131" t="str">
        <f t="shared" si="161"/>
        <v>London</v>
      </c>
    </row>
    <row r="1132" spans="1:21" x14ac:dyDescent="0.35">
      <c r="A1132" t="s">
        <v>12</v>
      </c>
      <c r="B1132" t="s">
        <v>52</v>
      </c>
      <c r="C1132" t="s">
        <v>14</v>
      </c>
      <c r="D1132" t="s">
        <v>592</v>
      </c>
      <c r="E1132" s="1">
        <v>43613.270833333336</v>
      </c>
      <c r="F1132" t="s">
        <v>16</v>
      </c>
      <c r="G1132" t="s">
        <v>639</v>
      </c>
      <c r="H1132">
        <v>0</v>
      </c>
      <c r="I1132" t="s">
        <v>26</v>
      </c>
      <c r="J1132" s="2">
        <v>43613</v>
      </c>
      <c r="K1132" s="3">
        <v>0.27083333333333331</v>
      </c>
      <c r="L1132" s="3">
        <f t="shared" si="153"/>
        <v>0.27083333333333331</v>
      </c>
      <c r="M1132" s="3">
        <v>0.27083333333333331</v>
      </c>
      <c r="N1132" t="str">
        <f t="shared" si="154"/>
        <v>No</v>
      </c>
      <c r="O1132">
        <f t="shared" si="155"/>
        <v>566</v>
      </c>
      <c r="P1132">
        <f t="shared" si="156"/>
        <v>2020</v>
      </c>
      <c r="Q1132">
        <f t="shared" si="157"/>
        <v>28.02</v>
      </c>
      <c r="R1132" t="str">
        <f t="shared" si="160"/>
        <v>Aer Lingus</v>
      </c>
      <c r="S1132">
        <f t="shared" si="158"/>
        <v>138</v>
      </c>
      <c r="T1132" t="str">
        <f t="shared" si="159"/>
        <v>Manchester</v>
      </c>
      <c r="U1132" t="str">
        <f t="shared" si="161"/>
        <v>Manchester</v>
      </c>
    </row>
    <row r="1133" spans="1:21" x14ac:dyDescent="0.35">
      <c r="A1133" t="s">
        <v>12</v>
      </c>
      <c r="B1133" t="s">
        <v>42</v>
      </c>
      <c r="C1133" t="s">
        <v>14</v>
      </c>
      <c r="D1133" t="s">
        <v>591</v>
      </c>
      <c r="E1133" s="1">
        <v>43613.270833333336</v>
      </c>
      <c r="F1133" t="s">
        <v>16</v>
      </c>
      <c r="G1133" t="s">
        <v>639</v>
      </c>
      <c r="H1133">
        <v>0</v>
      </c>
      <c r="I1133" t="s">
        <v>26</v>
      </c>
      <c r="J1133" s="2">
        <v>43613</v>
      </c>
      <c r="K1133" s="3">
        <v>0.27083333333333331</v>
      </c>
      <c r="L1133" s="3">
        <f t="shared" si="153"/>
        <v>0.27083333333333331</v>
      </c>
      <c r="M1133" s="3">
        <v>0.27083333333333331</v>
      </c>
      <c r="N1133" t="str">
        <f t="shared" si="154"/>
        <v>No</v>
      </c>
      <c r="O1133">
        <f t="shared" si="155"/>
        <v>566</v>
      </c>
      <c r="P1133">
        <f t="shared" si="156"/>
        <v>2020</v>
      </c>
      <c r="Q1133">
        <f t="shared" si="157"/>
        <v>28.02</v>
      </c>
      <c r="R1133" t="str">
        <f t="shared" si="160"/>
        <v>Aer Lingus</v>
      </c>
      <c r="S1133">
        <f t="shared" si="158"/>
        <v>238</v>
      </c>
      <c r="T1133" t="str">
        <f t="shared" si="159"/>
        <v>London</v>
      </c>
      <c r="U1133" t="str">
        <f t="shared" si="161"/>
        <v>London</v>
      </c>
    </row>
    <row r="1134" spans="1:21" x14ac:dyDescent="0.35">
      <c r="A1134" t="s">
        <v>22</v>
      </c>
      <c r="B1134" t="s">
        <v>30</v>
      </c>
      <c r="C1134" t="s">
        <v>28</v>
      </c>
      <c r="D1134" t="s">
        <v>445</v>
      </c>
      <c r="E1134" s="1">
        <v>43613.270833333336</v>
      </c>
      <c r="F1134" t="s">
        <v>16</v>
      </c>
      <c r="G1134" t="s">
        <v>639</v>
      </c>
      <c r="H1134">
        <v>4</v>
      </c>
      <c r="I1134" t="s">
        <v>26</v>
      </c>
      <c r="J1134" s="2">
        <v>43613</v>
      </c>
      <c r="K1134" s="3">
        <v>0.27083333333333331</v>
      </c>
      <c r="L1134" s="3">
        <f t="shared" si="153"/>
        <v>0.27083333333333331</v>
      </c>
      <c r="M1134" s="3">
        <v>0.27361111111111108</v>
      </c>
      <c r="N1134" t="str">
        <f t="shared" si="154"/>
        <v>No</v>
      </c>
      <c r="O1134">
        <f t="shared" si="155"/>
        <v>520</v>
      </c>
      <c r="P1134">
        <f t="shared" si="156"/>
        <v>1663</v>
      </c>
      <c r="Q1134">
        <f t="shared" si="157"/>
        <v>31.27</v>
      </c>
      <c r="R1134" t="str">
        <f t="shared" si="160"/>
        <v>Ryanair</v>
      </c>
      <c r="S1134">
        <f t="shared" si="158"/>
        <v>60</v>
      </c>
      <c r="T1134" t="str">
        <f t="shared" si="159"/>
        <v>Brussels</v>
      </c>
      <c r="U1134" t="str">
        <f t="shared" si="161"/>
        <v>Other</v>
      </c>
    </row>
    <row r="1135" spans="1:21" x14ac:dyDescent="0.35">
      <c r="A1135" t="s">
        <v>22</v>
      </c>
      <c r="B1135" t="s">
        <v>61</v>
      </c>
      <c r="C1135" t="s">
        <v>28</v>
      </c>
      <c r="D1135" t="s">
        <v>443</v>
      </c>
      <c r="E1135" s="1">
        <v>43613.270833333336</v>
      </c>
      <c r="F1135" t="s">
        <v>16</v>
      </c>
      <c r="G1135" t="s">
        <v>639</v>
      </c>
      <c r="H1135">
        <v>3</v>
      </c>
      <c r="I1135" t="s">
        <v>26</v>
      </c>
      <c r="J1135" s="2">
        <v>43613</v>
      </c>
      <c r="K1135" s="3">
        <v>0.27083333333333331</v>
      </c>
      <c r="L1135" s="3">
        <f t="shared" si="153"/>
        <v>0.27083333333333331</v>
      </c>
      <c r="M1135" s="3">
        <v>0.27291666666666664</v>
      </c>
      <c r="N1135" t="str">
        <f t="shared" si="154"/>
        <v>No</v>
      </c>
      <c r="O1135">
        <f t="shared" si="155"/>
        <v>520</v>
      </c>
      <c r="P1135">
        <f t="shared" si="156"/>
        <v>1663</v>
      </c>
      <c r="Q1135">
        <f t="shared" si="157"/>
        <v>31.27</v>
      </c>
      <c r="R1135" t="str">
        <f t="shared" si="160"/>
        <v>Ryanair</v>
      </c>
      <c r="S1135">
        <f t="shared" si="158"/>
        <v>171</v>
      </c>
      <c r="T1135" t="str">
        <f t="shared" si="159"/>
        <v>London</v>
      </c>
      <c r="U1135" t="str">
        <f t="shared" si="161"/>
        <v>London</v>
      </c>
    </row>
    <row r="1136" spans="1:21" x14ac:dyDescent="0.35">
      <c r="A1136" t="s">
        <v>22</v>
      </c>
      <c r="B1136" t="s">
        <v>73</v>
      </c>
      <c r="C1136" t="s">
        <v>28</v>
      </c>
      <c r="D1136" t="s">
        <v>447</v>
      </c>
      <c r="E1136" s="1">
        <v>43613.274305555555</v>
      </c>
      <c r="F1136" t="s">
        <v>16</v>
      </c>
      <c r="G1136" t="s">
        <v>639</v>
      </c>
      <c r="H1136">
        <v>4</v>
      </c>
      <c r="I1136" t="s">
        <v>26</v>
      </c>
      <c r="J1136" s="2">
        <v>43613</v>
      </c>
      <c r="K1136" s="3">
        <v>0.27430555555555552</v>
      </c>
      <c r="L1136" s="3">
        <f t="shared" si="153"/>
        <v>0.27777777777777779</v>
      </c>
      <c r="M1136" s="3">
        <v>0.27708333333333335</v>
      </c>
      <c r="N1136" t="str">
        <f t="shared" si="154"/>
        <v>No</v>
      </c>
      <c r="O1136">
        <f t="shared" si="155"/>
        <v>520</v>
      </c>
      <c r="P1136">
        <f t="shared" si="156"/>
        <v>1663</v>
      </c>
      <c r="Q1136">
        <f t="shared" si="157"/>
        <v>31.27</v>
      </c>
      <c r="R1136" t="str">
        <f t="shared" si="160"/>
        <v>Ryanair</v>
      </c>
      <c r="S1136">
        <f t="shared" si="158"/>
        <v>82</v>
      </c>
      <c r="T1136" t="str">
        <f t="shared" si="159"/>
        <v>Bristol</v>
      </c>
      <c r="U1136" t="str">
        <f t="shared" si="161"/>
        <v>Bristol</v>
      </c>
    </row>
    <row r="1137" spans="1:21" x14ac:dyDescent="0.35">
      <c r="A1137" t="s">
        <v>12</v>
      </c>
      <c r="B1137" t="s">
        <v>101</v>
      </c>
      <c r="C1137" t="s">
        <v>14</v>
      </c>
      <c r="D1137" t="s">
        <v>452</v>
      </c>
      <c r="E1137" s="1">
        <v>43613.277777777781</v>
      </c>
      <c r="F1137" t="s">
        <v>16</v>
      </c>
      <c r="G1137" t="s">
        <v>639</v>
      </c>
      <c r="H1137">
        <v>6</v>
      </c>
      <c r="I1137" t="s">
        <v>26</v>
      </c>
      <c r="J1137" s="2">
        <v>43613</v>
      </c>
      <c r="K1137" s="3">
        <v>0.27777777777777779</v>
      </c>
      <c r="L1137" s="3">
        <f t="shared" si="153"/>
        <v>0.27777777777777779</v>
      </c>
      <c r="M1137" s="3">
        <v>0.28194444444444444</v>
      </c>
      <c r="N1137" t="str">
        <f t="shared" si="154"/>
        <v>No</v>
      </c>
      <c r="O1137">
        <f t="shared" si="155"/>
        <v>566</v>
      </c>
      <c r="P1137">
        <f t="shared" si="156"/>
        <v>2020</v>
      </c>
      <c r="Q1137">
        <f t="shared" si="157"/>
        <v>28.02</v>
      </c>
      <c r="R1137" t="str">
        <f t="shared" si="160"/>
        <v>Aer Lingus</v>
      </c>
      <c r="S1137">
        <f t="shared" si="158"/>
        <v>158</v>
      </c>
      <c r="T1137" t="str">
        <f t="shared" si="159"/>
        <v>Edinburgh</v>
      </c>
      <c r="U1137" t="str">
        <f t="shared" si="161"/>
        <v>Edinburgh</v>
      </c>
    </row>
    <row r="1138" spans="1:21" x14ac:dyDescent="0.35">
      <c r="A1138" t="s">
        <v>12</v>
      </c>
      <c r="B1138" t="s">
        <v>36</v>
      </c>
      <c r="C1138" t="s">
        <v>14</v>
      </c>
      <c r="D1138" t="s">
        <v>451</v>
      </c>
      <c r="E1138" s="1">
        <v>43613.277777777781</v>
      </c>
      <c r="F1138" t="s">
        <v>16</v>
      </c>
      <c r="G1138" t="s">
        <v>639</v>
      </c>
      <c r="H1138">
        <v>6</v>
      </c>
      <c r="I1138" t="s">
        <v>26</v>
      </c>
      <c r="J1138" s="2">
        <v>43613</v>
      </c>
      <c r="K1138" s="3">
        <v>0.27777777777777779</v>
      </c>
      <c r="L1138" s="3">
        <f t="shared" si="153"/>
        <v>0.27777777777777779</v>
      </c>
      <c r="M1138" s="3">
        <v>0.28194444444444444</v>
      </c>
      <c r="N1138" t="str">
        <f t="shared" si="154"/>
        <v>No</v>
      </c>
      <c r="O1138">
        <f t="shared" si="155"/>
        <v>566</v>
      </c>
      <c r="P1138">
        <f t="shared" si="156"/>
        <v>2020</v>
      </c>
      <c r="Q1138">
        <f t="shared" si="157"/>
        <v>28.02</v>
      </c>
      <c r="R1138" t="str">
        <f t="shared" si="160"/>
        <v>Aer Lingus</v>
      </c>
      <c r="S1138">
        <f t="shared" si="158"/>
        <v>121</v>
      </c>
      <c r="T1138" t="str">
        <f t="shared" si="159"/>
        <v>Paris-CDG</v>
      </c>
      <c r="U1138" t="str">
        <f t="shared" si="161"/>
        <v>Paris-CDG</v>
      </c>
    </row>
    <row r="1139" spans="1:21" x14ac:dyDescent="0.35">
      <c r="A1139" t="s">
        <v>12</v>
      </c>
      <c r="B1139" t="s">
        <v>73</v>
      </c>
      <c r="C1139" t="s">
        <v>14</v>
      </c>
      <c r="D1139" t="s">
        <v>448</v>
      </c>
      <c r="E1139" s="1">
        <v>43613.277777777781</v>
      </c>
      <c r="F1139" t="s">
        <v>16</v>
      </c>
      <c r="G1139" t="s">
        <v>639</v>
      </c>
      <c r="H1139">
        <v>7</v>
      </c>
      <c r="I1139" t="s">
        <v>26</v>
      </c>
      <c r="J1139" s="2">
        <v>43613</v>
      </c>
      <c r="K1139" s="3">
        <v>0.27777777777777779</v>
      </c>
      <c r="L1139" s="3">
        <f t="shared" si="153"/>
        <v>0.27777777777777779</v>
      </c>
      <c r="M1139" s="3">
        <v>0.28263888888888888</v>
      </c>
      <c r="N1139" t="str">
        <f t="shared" si="154"/>
        <v>No</v>
      </c>
      <c r="O1139">
        <f t="shared" si="155"/>
        <v>566</v>
      </c>
      <c r="P1139">
        <f t="shared" si="156"/>
        <v>2020</v>
      </c>
      <c r="Q1139">
        <f t="shared" si="157"/>
        <v>28.02</v>
      </c>
      <c r="R1139" t="str">
        <f t="shared" si="160"/>
        <v>Aer Lingus</v>
      </c>
      <c r="S1139">
        <f t="shared" si="158"/>
        <v>82</v>
      </c>
      <c r="T1139" t="str">
        <f t="shared" si="159"/>
        <v>Bristol</v>
      </c>
      <c r="U1139" t="str">
        <f t="shared" si="161"/>
        <v>Bristol</v>
      </c>
    </row>
    <row r="1140" spans="1:21" x14ac:dyDescent="0.35">
      <c r="A1140" t="s">
        <v>12</v>
      </c>
      <c r="B1140" t="s">
        <v>32</v>
      </c>
      <c r="C1140" t="s">
        <v>14</v>
      </c>
      <c r="D1140" t="s">
        <v>593</v>
      </c>
      <c r="E1140" s="1">
        <v>43613.28125</v>
      </c>
      <c r="F1140" t="s">
        <v>16</v>
      </c>
      <c r="G1140" t="s">
        <v>639</v>
      </c>
      <c r="H1140">
        <v>5</v>
      </c>
      <c r="I1140" t="s">
        <v>26</v>
      </c>
      <c r="J1140" s="2">
        <v>43613</v>
      </c>
      <c r="K1140" s="3">
        <v>0.28125</v>
      </c>
      <c r="L1140" s="3">
        <f t="shared" si="153"/>
        <v>0.28472222222222221</v>
      </c>
      <c r="M1140" s="3">
        <v>0.28472222222222221</v>
      </c>
      <c r="N1140" t="str">
        <f t="shared" si="154"/>
        <v>No</v>
      </c>
      <c r="O1140">
        <f t="shared" si="155"/>
        <v>566</v>
      </c>
      <c r="P1140">
        <f t="shared" si="156"/>
        <v>2020</v>
      </c>
      <c r="Q1140">
        <f t="shared" si="157"/>
        <v>28.02</v>
      </c>
      <c r="R1140" t="str">
        <f t="shared" si="160"/>
        <v>Aer Lingus</v>
      </c>
      <c r="S1140">
        <f t="shared" si="158"/>
        <v>78</v>
      </c>
      <c r="T1140" t="str">
        <f t="shared" si="159"/>
        <v>Barcelona</v>
      </c>
      <c r="U1140" t="str">
        <f t="shared" si="161"/>
        <v>Barcelona</v>
      </c>
    </row>
    <row r="1141" spans="1:21" x14ac:dyDescent="0.35">
      <c r="A1141" t="s">
        <v>22</v>
      </c>
      <c r="B1141" t="s">
        <v>44</v>
      </c>
      <c r="C1141" t="s">
        <v>28</v>
      </c>
      <c r="D1141" t="s">
        <v>453</v>
      </c>
      <c r="E1141" s="1">
        <v>43613.28125</v>
      </c>
      <c r="F1141" t="s">
        <v>16</v>
      </c>
      <c r="G1141" t="s">
        <v>639</v>
      </c>
      <c r="H1141">
        <v>2</v>
      </c>
      <c r="I1141" t="s">
        <v>26</v>
      </c>
      <c r="J1141" s="2">
        <v>43613</v>
      </c>
      <c r="K1141" s="3">
        <v>0.28125</v>
      </c>
      <c r="L1141" s="3">
        <f t="shared" si="153"/>
        <v>0.28472222222222221</v>
      </c>
      <c r="M1141" s="3">
        <v>0.28263888888888888</v>
      </c>
      <c r="N1141" t="str">
        <f t="shared" si="154"/>
        <v>No</v>
      </c>
      <c r="O1141">
        <f t="shared" si="155"/>
        <v>520</v>
      </c>
      <c r="P1141">
        <f t="shared" si="156"/>
        <v>1663</v>
      </c>
      <c r="Q1141">
        <f t="shared" si="157"/>
        <v>31.27</v>
      </c>
      <c r="R1141" t="str">
        <f t="shared" si="160"/>
        <v>Ryanair</v>
      </c>
      <c r="S1141">
        <f t="shared" si="158"/>
        <v>83</v>
      </c>
      <c r="T1141" t="str">
        <f t="shared" si="159"/>
        <v>Lisbon</v>
      </c>
      <c r="U1141" t="str">
        <f t="shared" si="161"/>
        <v>Lisbon</v>
      </c>
    </row>
    <row r="1142" spans="1:21" x14ac:dyDescent="0.35">
      <c r="A1142" t="s">
        <v>22</v>
      </c>
      <c r="B1142" t="s">
        <v>431</v>
      </c>
      <c r="C1142" t="s">
        <v>28</v>
      </c>
      <c r="D1142" t="s">
        <v>454</v>
      </c>
      <c r="E1142" s="1">
        <v>43613.284722222219</v>
      </c>
      <c r="F1142" t="s">
        <v>16</v>
      </c>
      <c r="G1142" t="s">
        <v>639</v>
      </c>
      <c r="H1142">
        <v>126</v>
      </c>
      <c r="I1142" t="s">
        <v>21</v>
      </c>
      <c r="J1142" s="2">
        <v>43613</v>
      </c>
      <c r="K1142" s="3">
        <v>0.28472222222222221</v>
      </c>
      <c r="L1142" s="3">
        <f t="shared" si="153"/>
        <v>0.28472222222222221</v>
      </c>
      <c r="M1142" s="3">
        <v>0.37222222222222223</v>
      </c>
      <c r="N1142" t="str">
        <f t="shared" si="154"/>
        <v>Yes</v>
      </c>
      <c r="O1142">
        <f t="shared" si="155"/>
        <v>520</v>
      </c>
      <c r="P1142">
        <f t="shared" si="156"/>
        <v>1663</v>
      </c>
      <c r="Q1142">
        <f t="shared" si="157"/>
        <v>31.27</v>
      </c>
      <c r="R1142" t="str">
        <f t="shared" si="160"/>
        <v>Ryanair</v>
      </c>
      <c r="S1142">
        <f t="shared" si="158"/>
        <v>14</v>
      </c>
      <c r="T1142" t="str">
        <f t="shared" si="159"/>
        <v>Eindhoven</v>
      </c>
      <c r="U1142" t="str">
        <f t="shared" si="161"/>
        <v>Other</v>
      </c>
    </row>
    <row r="1143" spans="1:21" x14ac:dyDescent="0.35">
      <c r="A1143" t="s">
        <v>22</v>
      </c>
      <c r="B1143" t="s">
        <v>162</v>
      </c>
      <c r="C1143" t="s">
        <v>28</v>
      </c>
      <c r="D1143" t="s">
        <v>460</v>
      </c>
      <c r="E1143" s="1">
        <v>43613.284722222219</v>
      </c>
      <c r="F1143" t="s">
        <v>16</v>
      </c>
      <c r="G1143" t="s">
        <v>639</v>
      </c>
      <c r="H1143">
        <v>7</v>
      </c>
      <c r="I1143" t="s">
        <v>26</v>
      </c>
      <c r="J1143" s="2">
        <v>43613</v>
      </c>
      <c r="K1143" s="3">
        <v>0.28472222222222221</v>
      </c>
      <c r="L1143" s="3">
        <f t="shared" si="153"/>
        <v>0.28472222222222221</v>
      </c>
      <c r="M1143" s="3">
        <v>0.28958333333333336</v>
      </c>
      <c r="N1143" t="str">
        <f t="shared" si="154"/>
        <v>No</v>
      </c>
      <c r="O1143">
        <f t="shared" si="155"/>
        <v>520</v>
      </c>
      <c r="P1143">
        <f t="shared" si="156"/>
        <v>1663</v>
      </c>
      <c r="Q1143">
        <f t="shared" si="157"/>
        <v>31.27</v>
      </c>
      <c r="R1143" t="str">
        <f t="shared" si="160"/>
        <v>Ryanair</v>
      </c>
      <c r="S1143">
        <f t="shared" si="158"/>
        <v>64</v>
      </c>
      <c r="T1143" t="str">
        <f t="shared" si="159"/>
        <v>Rome</v>
      </c>
      <c r="U1143" t="str">
        <f t="shared" si="161"/>
        <v>Other</v>
      </c>
    </row>
    <row r="1144" spans="1:21" x14ac:dyDescent="0.35">
      <c r="A1144" t="s">
        <v>12</v>
      </c>
      <c r="B1144" t="s">
        <v>13</v>
      </c>
      <c r="C1144" t="s">
        <v>14</v>
      </c>
      <c r="D1144" t="s">
        <v>459</v>
      </c>
      <c r="E1144" s="1">
        <v>43613.284722222219</v>
      </c>
      <c r="F1144" t="s">
        <v>16</v>
      </c>
      <c r="G1144" t="s">
        <v>639</v>
      </c>
      <c r="H1144">
        <v>17</v>
      </c>
      <c r="I1144" t="s">
        <v>18</v>
      </c>
      <c r="J1144" s="2">
        <v>43613</v>
      </c>
      <c r="K1144" s="3">
        <v>0.28472222222222221</v>
      </c>
      <c r="L1144" s="3">
        <f t="shared" si="153"/>
        <v>0.28472222222222221</v>
      </c>
      <c r="M1144" s="3">
        <v>0.29652777777777778</v>
      </c>
      <c r="N1144" t="str">
        <f t="shared" si="154"/>
        <v>No</v>
      </c>
      <c r="O1144">
        <f t="shared" si="155"/>
        <v>566</v>
      </c>
      <c r="P1144">
        <f t="shared" si="156"/>
        <v>2020</v>
      </c>
      <c r="Q1144">
        <f t="shared" si="157"/>
        <v>28.02</v>
      </c>
      <c r="R1144" t="str">
        <f t="shared" si="160"/>
        <v>Aer Lingus</v>
      </c>
      <c r="S1144">
        <f t="shared" si="158"/>
        <v>107</v>
      </c>
      <c r="T1144" t="str">
        <f t="shared" si="159"/>
        <v>Glasgow</v>
      </c>
      <c r="U1144" t="str">
        <f t="shared" si="161"/>
        <v>Glasgow</v>
      </c>
    </row>
    <row r="1145" spans="1:21" x14ac:dyDescent="0.35">
      <c r="A1145" t="s">
        <v>12</v>
      </c>
      <c r="B1145" t="s">
        <v>134</v>
      </c>
      <c r="C1145" t="s">
        <v>14</v>
      </c>
      <c r="D1145" t="s">
        <v>455</v>
      </c>
      <c r="E1145" s="1">
        <v>43613.284722222219</v>
      </c>
      <c r="F1145" t="s">
        <v>16</v>
      </c>
      <c r="G1145" t="s">
        <v>639</v>
      </c>
      <c r="H1145">
        <v>27</v>
      </c>
      <c r="I1145" t="s">
        <v>46</v>
      </c>
      <c r="J1145" s="2">
        <v>43613</v>
      </c>
      <c r="K1145" s="3">
        <v>0.28472222222222221</v>
      </c>
      <c r="L1145" s="3">
        <f t="shared" si="153"/>
        <v>0.28472222222222221</v>
      </c>
      <c r="M1145" s="3">
        <v>0.3034722222222222</v>
      </c>
      <c r="N1145" t="str">
        <f t="shared" si="154"/>
        <v>Yes</v>
      </c>
      <c r="O1145">
        <f t="shared" si="155"/>
        <v>566</v>
      </c>
      <c r="P1145">
        <f t="shared" si="156"/>
        <v>2020</v>
      </c>
      <c r="Q1145">
        <f t="shared" si="157"/>
        <v>28.02</v>
      </c>
      <c r="R1145" t="str">
        <f t="shared" si="160"/>
        <v>Aer Lingus</v>
      </c>
      <c r="S1145">
        <f t="shared" si="158"/>
        <v>57</v>
      </c>
      <c r="T1145" t="str">
        <f t="shared" si="159"/>
        <v>Berlin</v>
      </c>
      <c r="U1145" t="str">
        <f t="shared" si="161"/>
        <v>Other</v>
      </c>
    </row>
    <row r="1146" spans="1:21" x14ac:dyDescent="0.35">
      <c r="A1146" t="s">
        <v>12</v>
      </c>
      <c r="B1146" t="s">
        <v>457</v>
      </c>
      <c r="C1146" t="s">
        <v>14</v>
      </c>
      <c r="D1146" t="s">
        <v>458</v>
      </c>
      <c r="E1146" s="1">
        <v>43613.284722222219</v>
      </c>
      <c r="F1146" t="s">
        <v>16</v>
      </c>
      <c r="G1146" t="s">
        <v>639</v>
      </c>
      <c r="H1146">
        <v>11</v>
      </c>
      <c r="I1146" t="s">
        <v>18</v>
      </c>
      <c r="J1146" s="2">
        <v>43613</v>
      </c>
      <c r="K1146" s="3">
        <v>0.28472222222222221</v>
      </c>
      <c r="L1146" s="3">
        <f t="shared" si="153"/>
        <v>0.28472222222222221</v>
      </c>
      <c r="M1146" s="3">
        <v>0.29236111111111113</v>
      </c>
      <c r="N1146" t="str">
        <f t="shared" si="154"/>
        <v>No</v>
      </c>
      <c r="O1146">
        <f t="shared" si="155"/>
        <v>566</v>
      </c>
      <c r="P1146">
        <f t="shared" si="156"/>
        <v>2020</v>
      </c>
      <c r="Q1146">
        <f t="shared" si="157"/>
        <v>28.02</v>
      </c>
      <c r="R1146" t="str">
        <f t="shared" si="160"/>
        <v>Aer Lingus</v>
      </c>
      <c r="S1146">
        <f t="shared" si="158"/>
        <v>27</v>
      </c>
      <c r="T1146" t="str">
        <f t="shared" si="159"/>
        <v>Hamburg</v>
      </c>
      <c r="U1146" t="str">
        <f t="shared" si="161"/>
        <v>Other</v>
      </c>
    </row>
    <row r="1147" spans="1:21" x14ac:dyDescent="0.35">
      <c r="A1147" t="s">
        <v>12</v>
      </c>
      <c r="B1147" t="s">
        <v>119</v>
      </c>
      <c r="C1147" t="s">
        <v>14</v>
      </c>
      <c r="D1147" t="s">
        <v>461</v>
      </c>
      <c r="E1147" s="1">
        <v>43613.284722222219</v>
      </c>
      <c r="F1147" t="s">
        <v>16</v>
      </c>
      <c r="G1147" t="s">
        <v>639</v>
      </c>
      <c r="H1147">
        <v>2</v>
      </c>
      <c r="I1147" t="s">
        <v>26</v>
      </c>
      <c r="J1147" s="2">
        <v>43613</v>
      </c>
      <c r="K1147" s="3">
        <v>0.28472222222222221</v>
      </c>
      <c r="L1147" s="3">
        <f t="shared" si="153"/>
        <v>0.28472222222222221</v>
      </c>
      <c r="M1147" s="3">
        <v>0.28611111111111115</v>
      </c>
      <c r="N1147" t="str">
        <f t="shared" si="154"/>
        <v>No</v>
      </c>
      <c r="O1147">
        <f t="shared" si="155"/>
        <v>566</v>
      </c>
      <c r="P1147">
        <f t="shared" si="156"/>
        <v>2020</v>
      </c>
      <c r="Q1147">
        <f t="shared" si="157"/>
        <v>28.02</v>
      </c>
      <c r="R1147" t="str">
        <f t="shared" si="160"/>
        <v>Aer Lingus</v>
      </c>
      <c r="S1147">
        <f t="shared" si="158"/>
        <v>43</v>
      </c>
      <c r="T1147" t="str">
        <f t="shared" si="159"/>
        <v>Dusseldorf</v>
      </c>
      <c r="U1147" t="str">
        <f t="shared" si="161"/>
        <v>Other</v>
      </c>
    </row>
    <row r="1148" spans="1:21" x14ac:dyDescent="0.35">
      <c r="A1148" t="s">
        <v>12</v>
      </c>
      <c r="B1148" t="s">
        <v>30</v>
      </c>
      <c r="C1148" t="s">
        <v>14</v>
      </c>
      <c r="D1148" t="s">
        <v>456</v>
      </c>
      <c r="E1148" s="1">
        <v>43613.284722222219</v>
      </c>
      <c r="F1148" t="s">
        <v>16</v>
      </c>
      <c r="G1148" t="s">
        <v>639</v>
      </c>
      <c r="H1148">
        <v>5</v>
      </c>
      <c r="I1148" t="s">
        <v>26</v>
      </c>
      <c r="J1148" s="2">
        <v>43613</v>
      </c>
      <c r="K1148" s="3">
        <v>0.28472222222222221</v>
      </c>
      <c r="L1148" s="3">
        <f t="shared" si="153"/>
        <v>0.28472222222222221</v>
      </c>
      <c r="M1148" s="3">
        <v>0.28819444444444448</v>
      </c>
      <c r="N1148" t="str">
        <f t="shared" si="154"/>
        <v>No</v>
      </c>
      <c r="O1148">
        <f t="shared" si="155"/>
        <v>566</v>
      </c>
      <c r="P1148">
        <f t="shared" si="156"/>
        <v>2020</v>
      </c>
      <c r="Q1148">
        <f t="shared" si="157"/>
        <v>28.02</v>
      </c>
      <c r="R1148" t="str">
        <f t="shared" si="160"/>
        <v>Aer Lingus</v>
      </c>
      <c r="S1148">
        <f t="shared" si="158"/>
        <v>60</v>
      </c>
      <c r="T1148" t="str">
        <f t="shared" si="159"/>
        <v>Brussels</v>
      </c>
      <c r="U1148" t="str">
        <f t="shared" si="161"/>
        <v>Other</v>
      </c>
    </row>
    <row r="1149" spans="1:21" x14ac:dyDescent="0.35">
      <c r="A1149" t="s">
        <v>12</v>
      </c>
      <c r="B1149" t="s">
        <v>54</v>
      </c>
      <c r="C1149" t="s">
        <v>14</v>
      </c>
      <c r="D1149" t="s">
        <v>463</v>
      </c>
      <c r="E1149" s="1">
        <v>43613.291666666664</v>
      </c>
      <c r="F1149" t="s">
        <v>16</v>
      </c>
      <c r="G1149" t="s">
        <v>639</v>
      </c>
      <c r="H1149">
        <v>6</v>
      </c>
      <c r="I1149" t="s">
        <v>26</v>
      </c>
      <c r="J1149" s="2">
        <v>43613</v>
      </c>
      <c r="K1149" s="3">
        <v>0.29166666666666669</v>
      </c>
      <c r="L1149" s="3">
        <f t="shared" si="153"/>
        <v>0.29166666666666663</v>
      </c>
      <c r="M1149" s="3">
        <v>0.29583333333333334</v>
      </c>
      <c r="N1149" t="str">
        <f t="shared" si="154"/>
        <v>No</v>
      </c>
      <c r="O1149">
        <f t="shared" si="155"/>
        <v>566</v>
      </c>
      <c r="P1149">
        <f t="shared" si="156"/>
        <v>2020</v>
      </c>
      <c r="Q1149">
        <f t="shared" si="157"/>
        <v>28.02</v>
      </c>
      <c r="R1149" t="str">
        <f t="shared" si="160"/>
        <v>Aer Lingus</v>
      </c>
      <c r="S1149">
        <f t="shared" si="158"/>
        <v>101</v>
      </c>
      <c r="T1149" t="str">
        <f t="shared" si="159"/>
        <v>Frankfurt</v>
      </c>
      <c r="U1149" t="str">
        <f t="shared" si="161"/>
        <v>Frankfurt</v>
      </c>
    </row>
    <row r="1150" spans="1:21" x14ac:dyDescent="0.35">
      <c r="A1150" t="s">
        <v>12</v>
      </c>
      <c r="B1150" t="s">
        <v>57</v>
      </c>
      <c r="C1150" t="s">
        <v>14</v>
      </c>
      <c r="D1150" t="s">
        <v>464</v>
      </c>
      <c r="E1150" s="1">
        <v>43613.291666666664</v>
      </c>
      <c r="F1150" t="s">
        <v>16</v>
      </c>
      <c r="G1150" t="s">
        <v>639</v>
      </c>
      <c r="H1150">
        <v>14</v>
      </c>
      <c r="I1150" t="s">
        <v>18</v>
      </c>
      <c r="J1150" s="2">
        <v>43613</v>
      </c>
      <c r="K1150" s="3">
        <v>0.29166666666666669</v>
      </c>
      <c r="L1150" s="3">
        <f t="shared" si="153"/>
        <v>0.29166666666666663</v>
      </c>
      <c r="M1150" s="3">
        <v>0.30138888888888887</v>
      </c>
      <c r="N1150" t="str">
        <f t="shared" si="154"/>
        <v>No</v>
      </c>
      <c r="O1150">
        <f t="shared" si="155"/>
        <v>566</v>
      </c>
      <c r="P1150">
        <f t="shared" si="156"/>
        <v>2020</v>
      </c>
      <c r="Q1150">
        <f t="shared" si="157"/>
        <v>28.02</v>
      </c>
      <c r="R1150" t="str">
        <f t="shared" si="160"/>
        <v>Aer Lingus</v>
      </c>
      <c r="S1150">
        <f t="shared" si="158"/>
        <v>98</v>
      </c>
      <c r="T1150" t="str">
        <f t="shared" si="159"/>
        <v>Malaga</v>
      </c>
      <c r="U1150" t="str">
        <f t="shared" si="161"/>
        <v>Malaga</v>
      </c>
    </row>
    <row r="1151" spans="1:21" x14ac:dyDescent="0.35">
      <c r="A1151" t="s">
        <v>22</v>
      </c>
      <c r="B1151" t="s">
        <v>139</v>
      </c>
      <c r="C1151" t="s">
        <v>77</v>
      </c>
      <c r="D1151" t="s">
        <v>418</v>
      </c>
      <c r="E1151" s="1">
        <v>43613.291666666664</v>
      </c>
      <c r="F1151" t="s">
        <v>16</v>
      </c>
      <c r="G1151" t="s">
        <v>639</v>
      </c>
      <c r="H1151">
        <v>22</v>
      </c>
      <c r="I1151" t="s">
        <v>46</v>
      </c>
      <c r="J1151" s="2">
        <v>43613</v>
      </c>
      <c r="K1151" s="3">
        <v>0.29166666666666669</v>
      </c>
      <c r="L1151" s="3">
        <f t="shared" si="153"/>
        <v>0.29166666666666663</v>
      </c>
      <c r="M1151" s="3">
        <v>0.30694444444444441</v>
      </c>
      <c r="N1151" t="str">
        <f t="shared" si="154"/>
        <v>Yes</v>
      </c>
      <c r="O1151">
        <f t="shared" si="155"/>
        <v>40</v>
      </c>
      <c r="P1151">
        <f t="shared" si="156"/>
        <v>143</v>
      </c>
      <c r="Q1151">
        <f t="shared" si="157"/>
        <v>27.97</v>
      </c>
      <c r="R1151" t="str">
        <f t="shared" si="160"/>
        <v>British Airways</v>
      </c>
      <c r="S1151">
        <f t="shared" si="158"/>
        <v>154</v>
      </c>
      <c r="T1151" t="str">
        <f t="shared" si="159"/>
        <v>London</v>
      </c>
      <c r="U1151" t="str">
        <f t="shared" si="161"/>
        <v>London</v>
      </c>
    </row>
    <row r="1152" spans="1:21" x14ac:dyDescent="0.35">
      <c r="A1152" t="s">
        <v>12</v>
      </c>
      <c r="B1152" t="s">
        <v>153</v>
      </c>
      <c r="C1152" t="s">
        <v>14</v>
      </c>
      <c r="D1152" t="s">
        <v>465</v>
      </c>
      <c r="E1152" s="1">
        <v>43613.291666666664</v>
      </c>
      <c r="F1152" t="s">
        <v>16</v>
      </c>
      <c r="G1152" t="s">
        <v>639</v>
      </c>
      <c r="H1152">
        <v>83</v>
      </c>
      <c r="I1152" t="s">
        <v>21</v>
      </c>
      <c r="J1152" s="2">
        <v>43613</v>
      </c>
      <c r="K1152" s="3">
        <v>0.29166666666666669</v>
      </c>
      <c r="L1152" s="3">
        <f t="shared" si="153"/>
        <v>0.29166666666666663</v>
      </c>
      <c r="M1152" s="3">
        <v>0.34930555555555554</v>
      </c>
      <c r="N1152" t="str">
        <f t="shared" si="154"/>
        <v>Yes</v>
      </c>
      <c r="O1152">
        <f t="shared" si="155"/>
        <v>566</v>
      </c>
      <c r="P1152">
        <f t="shared" si="156"/>
        <v>2020</v>
      </c>
      <c r="Q1152">
        <f t="shared" si="157"/>
        <v>28.02</v>
      </c>
      <c r="R1152" t="str">
        <f t="shared" si="160"/>
        <v>Aer Lingus</v>
      </c>
      <c r="S1152">
        <f t="shared" si="158"/>
        <v>31</v>
      </c>
      <c r="T1152" t="str">
        <f t="shared" si="159"/>
        <v>Milan</v>
      </c>
      <c r="U1152" t="str">
        <f t="shared" si="161"/>
        <v>Other</v>
      </c>
    </row>
    <row r="1153" spans="1:21" x14ac:dyDescent="0.35">
      <c r="A1153" t="s">
        <v>22</v>
      </c>
      <c r="B1153" t="s">
        <v>103</v>
      </c>
      <c r="C1153" t="s">
        <v>28</v>
      </c>
      <c r="D1153" t="s">
        <v>467</v>
      </c>
      <c r="E1153" s="1">
        <v>43613.295138888891</v>
      </c>
      <c r="F1153" t="s">
        <v>16</v>
      </c>
      <c r="G1153" t="s">
        <v>639</v>
      </c>
      <c r="H1153">
        <v>7</v>
      </c>
      <c r="I1153" t="s">
        <v>26</v>
      </c>
      <c r="J1153" s="2">
        <v>43613</v>
      </c>
      <c r="K1153" s="3">
        <v>0.2951388888888889</v>
      </c>
      <c r="L1153" s="3">
        <f t="shared" si="153"/>
        <v>0.2986111111111111</v>
      </c>
      <c r="M1153" s="3">
        <v>0.3</v>
      </c>
      <c r="N1153" t="str">
        <f t="shared" si="154"/>
        <v>No</v>
      </c>
      <c r="O1153">
        <f t="shared" si="155"/>
        <v>520</v>
      </c>
      <c r="P1153">
        <f t="shared" si="156"/>
        <v>1663</v>
      </c>
      <c r="Q1153">
        <f t="shared" si="157"/>
        <v>31.27</v>
      </c>
      <c r="R1153" t="str">
        <f t="shared" si="160"/>
        <v>Ryanair</v>
      </c>
      <c r="S1153">
        <f t="shared" si="158"/>
        <v>40</v>
      </c>
      <c r="T1153" t="str">
        <f t="shared" si="159"/>
        <v>Liverpool</v>
      </c>
      <c r="U1153" t="str">
        <f t="shared" si="161"/>
        <v>Other</v>
      </c>
    </row>
    <row r="1154" spans="1:21" x14ac:dyDescent="0.35">
      <c r="A1154" t="s">
        <v>12</v>
      </c>
      <c r="B1154" t="s">
        <v>126</v>
      </c>
      <c r="C1154" t="s">
        <v>14</v>
      </c>
      <c r="D1154" t="s">
        <v>472</v>
      </c>
      <c r="E1154" s="1">
        <v>43613.295138888891</v>
      </c>
      <c r="F1154" t="s">
        <v>16</v>
      </c>
      <c r="G1154" t="s">
        <v>639</v>
      </c>
      <c r="H1154">
        <v>10</v>
      </c>
      <c r="I1154" t="s">
        <v>18</v>
      </c>
      <c r="J1154" s="2">
        <v>43613</v>
      </c>
      <c r="K1154" s="3">
        <v>0.2951388888888889</v>
      </c>
      <c r="L1154" s="3">
        <f t="shared" ref="L1154:L1217" si="162">MROUND(K1154,"0:10")</f>
        <v>0.2986111111111111</v>
      </c>
      <c r="M1154" s="3">
        <v>0.30208333333333331</v>
      </c>
      <c r="N1154" t="str">
        <f t="shared" ref="N1154:N1217" si="163">IF(H1154&gt;20, "Yes", "No")</f>
        <v>No</v>
      </c>
      <c r="O1154">
        <f t="shared" ref="O1154:O1217" si="164">COUNTIFS($C$2:$C$4851,C1154,$N$2:$N$4851,"Yes")</f>
        <v>566</v>
      </c>
      <c r="P1154">
        <f t="shared" ref="P1154:P1217" si="165">COUNTIF($C$2:$C$4851,C1154)</f>
        <v>2020</v>
      </c>
      <c r="Q1154">
        <f t="shared" ref="Q1154:Q1217" si="166">ROUND(O1154/P1154*100,2)</f>
        <v>28.02</v>
      </c>
      <c r="R1154" t="str">
        <f t="shared" si="160"/>
        <v>Aer Lingus</v>
      </c>
      <c r="S1154">
        <f t="shared" ref="S1154:S1217" si="167">COUNTIF($B$2:$B$4851,B1154)</f>
        <v>51</v>
      </c>
      <c r="T1154" t="str">
        <f t="shared" ref="T1154:T1217" si="168">IF(ISNUMBER(SEARCH("London",B1154)), "London", B1154)</f>
        <v>Zurich</v>
      </c>
      <c r="U1154" t="str">
        <f t="shared" si="161"/>
        <v>Other</v>
      </c>
    </row>
    <row r="1155" spans="1:21" x14ac:dyDescent="0.35">
      <c r="A1155" t="s">
        <v>12</v>
      </c>
      <c r="B1155" t="s">
        <v>207</v>
      </c>
      <c r="C1155" t="s">
        <v>14</v>
      </c>
      <c r="D1155" t="s">
        <v>468</v>
      </c>
      <c r="E1155" s="1">
        <v>43613.298611111109</v>
      </c>
      <c r="F1155" t="s">
        <v>16</v>
      </c>
      <c r="G1155" t="s">
        <v>639</v>
      </c>
      <c r="H1155">
        <v>19</v>
      </c>
      <c r="I1155" t="s">
        <v>18</v>
      </c>
      <c r="J1155" s="2">
        <v>43613</v>
      </c>
      <c r="K1155" s="3">
        <v>0.2986111111111111</v>
      </c>
      <c r="L1155" s="3">
        <f t="shared" si="162"/>
        <v>0.2986111111111111</v>
      </c>
      <c r="M1155" s="3">
        <v>0.31180555555555556</v>
      </c>
      <c r="N1155" t="str">
        <f t="shared" si="163"/>
        <v>No</v>
      </c>
      <c r="O1155">
        <f t="shared" si="164"/>
        <v>566</v>
      </c>
      <c r="P1155">
        <f t="shared" si="165"/>
        <v>2020</v>
      </c>
      <c r="Q1155">
        <f t="shared" si="166"/>
        <v>28.02</v>
      </c>
      <c r="R1155" t="str">
        <f t="shared" ref="R1155:R1218" si="169">IF(P1155&gt;100, C1155, "Other")</f>
        <v>Aer Lingus</v>
      </c>
      <c r="S1155">
        <f t="shared" si="167"/>
        <v>30</v>
      </c>
      <c r="T1155" t="str">
        <f t="shared" si="168"/>
        <v>Naples</v>
      </c>
      <c r="U1155" t="str">
        <f t="shared" ref="U1155:U1218" si="170">IF(S1155&gt;67, T1155, "Other")</f>
        <v>Other</v>
      </c>
    </row>
    <row r="1156" spans="1:21" x14ac:dyDescent="0.35">
      <c r="A1156" t="s">
        <v>22</v>
      </c>
      <c r="B1156" t="s">
        <v>199</v>
      </c>
      <c r="C1156" t="s">
        <v>28</v>
      </c>
      <c r="D1156" t="s">
        <v>653</v>
      </c>
      <c r="E1156" s="1">
        <v>43613.298611111109</v>
      </c>
      <c r="F1156" t="s">
        <v>16</v>
      </c>
      <c r="G1156" t="s">
        <v>639</v>
      </c>
      <c r="H1156">
        <v>5</v>
      </c>
      <c r="I1156" t="s">
        <v>26</v>
      </c>
      <c r="J1156" s="2">
        <v>43613</v>
      </c>
      <c r="K1156" s="3">
        <v>0.2986111111111111</v>
      </c>
      <c r="L1156" s="3">
        <f t="shared" si="162"/>
        <v>0.2986111111111111</v>
      </c>
      <c r="M1156" s="3">
        <v>0.30208333333333331</v>
      </c>
      <c r="N1156" t="str">
        <f t="shared" si="163"/>
        <v>No</v>
      </c>
      <c r="O1156">
        <f t="shared" si="164"/>
        <v>520</v>
      </c>
      <c r="P1156">
        <f t="shared" si="165"/>
        <v>1663</v>
      </c>
      <c r="Q1156">
        <f t="shared" si="166"/>
        <v>31.27</v>
      </c>
      <c r="R1156" t="str">
        <f t="shared" si="169"/>
        <v>Ryanair</v>
      </c>
      <c r="S1156">
        <f t="shared" si="167"/>
        <v>51</v>
      </c>
      <c r="T1156" t="str">
        <f t="shared" si="168"/>
        <v>Lanzarote</v>
      </c>
      <c r="U1156" t="str">
        <f t="shared" si="170"/>
        <v>Other</v>
      </c>
    </row>
    <row r="1157" spans="1:21" x14ac:dyDescent="0.35">
      <c r="A1157" t="s">
        <v>12</v>
      </c>
      <c r="B1157" t="s">
        <v>129</v>
      </c>
      <c r="C1157" t="s">
        <v>14</v>
      </c>
      <c r="D1157" t="s">
        <v>469</v>
      </c>
      <c r="E1157" s="1">
        <v>43613.298611111109</v>
      </c>
      <c r="F1157" t="s">
        <v>16</v>
      </c>
      <c r="G1157" t="s">
        <v>639</v>
      </c>
      <c r="H1157">
        <v>5</v>
      </c>
      <c r="I1157" t="s">
        <v>26</v>
      </c>
      <c r="J1157" s="2">
        <v>43613</v>
      </c>
      <c r="K1157" s="3">
        <v>0.2986111111111111</v>
      </c>
      <c r="L1157" s="3">
        <f t="shared" si="162"/>
        <v>0.2986111111111111</v>
      </c>
      <c r="M1157" s="3">
        <v>0.30208333333333331</v>
      </c>
      <c r="N1157" t="str">
        <f t="shared" si="163"/>
        <v>No</v>
      </c>
      <c r="O1157">
        <f t="shared" si="164"/>
        <v>566</v>
      </c>
      <c r="P1157">
        <f t="shared" si="165"/>
        <v>2020</v>
      </c>
      <c r="Q1157">
        <f t="shared" si="166"/>
        <v>28.02</v>
      </c>
      <c r="R1157" t="str">
        <f t="shared" si="169"/>
        <v>Aer Lingus</v>
      </c>
      <c r="S1157">
        <f t="shared" si="167"/>
        <v>96</v>
      </c>
      <c r="T1157" t="str">
        <f t="shared" si="168"/>
        <v>Munich</v>
      </c>
      <c r="U1157" t="str">
        <f t="shared" si="170"/>
        <v>Munich</v>
      </c>
    </row>
    <row r="1158" spans="1:21" x14ac:dyDescent="0.35">
      <c r="A1158" t="s">
        <v>12</v>
      </c>
      <c r="B1158" t="s">
        <v>61</v>
      </c>
      <c r="C1158" t="s">
        <v>14</v>
      </c>
      <c r="D1158" t="s">
        <v>466</v>
      </c>
      <c r="E1158" s="1">
        <v>43613.302083333336</v>
      </c>
      <c r="F1158" t="s">
        <v>16</v>
      </c>
      <c r="G1158" t="s">
        <v>639</v>
      </c>
      <c r="H1158">
        <v>11</v>
      </c>
      <c r="I1158" t="s">
        <v>18</v>
      </c>
      <c r="J1158" s="2">
        <v>43613</v>
      </c>
      <c r="K1158" s="3">
        <v>0.30208333333333331</v>
      </c>
      <c r="L1158" s="3">
        <f t="shared" si="162"/>
        <v>0.30555555555555552</v>
      </c>
      <c r="M1158" s="3">
        <v>0.30972222222222223</v>
      </c>
      <c r="N1158" t="str">
        <f t="shared" si="163"/>
        <v>No</v>
      </c>
      <c r="O1158">
        <f t="shared" si="164"/>
        <v>566</v>
      </c>
      <c r="P1158">
        <f t="shared" si="165"/>
        <v>2020</v>
      </c>
      <c r="Q1158">
        <f t="shared" si="166"/>
        <v>28.02</v>
      </c>
      <c r="R1158" t="str">
        <f t="shared" si="169"/>
        <v>Aer Lingus</v>
      </c>
      <c r="S1158">
        <f t="shared" si="167"/>
        <v>171</v>
      </c>
      <c r="T1158" t="str">
        <f t="shared" si="168"/>
        <v>London</v>
      </c>
      <c r="U1158" t="str">
        <f t="shared" si="170"/>
        <v>London</v>
      </c>
    </row>
    <row r="1159" spans="1:21" x14ac:dyDescent="0.35">
      <c r="A1159" t="s">
        <v>22</v>
      </c>
      <c r="B1159" t="s">
        <v>13</v>
      </c>
      <c r="C1159" t="s">
        <v>28</v>
      </c>
      <c r="D1159" t="s">
        <v>414</v>
      </c>
      <c r="E1159" s="1">
        <v>43613.302083333336</v>
      </c>
      <c r="F1159" t="s">
        <v>16</v>
      </c>
      <c r="G1159" t="s">
        <v>639</v>
      </c>
      <c r="H1159">
        <v>11</v>
      </c>
      <c r="I1159" t="s">
        <v>18</v>
      </c>
      <c r="J1159" s="2">
        <v>43613</v>
      </c>
      <c r="K1159" s="3">
        <v>0.30208333333333331</v>
      </c>
      <c r="L1159" s="3">
        <f t="shared" si="162"/>
        <v>0.30555555555555552</v>
      </c>
      <c r="M1159" s="3">
        <v>0.30972222222222223</v>
      </c>
      <c r="N1159" t="str">
        <f t="shared" si="163"/>
        <v>No</v>
      </c>
      <c r="O1159">
        <f t="shared" si="164"/>
        <v>520</v>
      </c>
      <c r="P1159">
        <f t="shared" si="165"/>
        <v>1663</v>
      </c>
      <c r="Q1159">
        <f t="shared" si="166"/>
        <v>31.27</v>
      </c>
      <c r="R1159" t="str">
        <f t="shared" si="169"/>
        <v>Ryanair</v>
      </c>
      <c r="S1159">
        <f t="shared" si="167"/>
        <v>107</v>
      </c>
      <c r="T1159" t="str">
        <f t="shared" si="168"/>
        <v>Glasgow</v>
      </c>
      <c r="U1159" t="str">
        <f t="shared" si="170"/>
        <v>Glasgow</v>
      </c>
    </row>
    <row r="1160" spans="1:21" x14ac:dyDescent="0.35">
      <c r="A1160" t="s">
        <v>22</v>
      </c>
      <c r="B1160" t="s">
        <v>134</v>
      </c>
      <c r="C1160" t="s">
        <v>28</v>
      </c>
      <c r="D1160" t="s">
        <v>413</v>
      </c>
      <c r="E1160" s="1">
        <v>43613.305555555555</v>
      </c>
      <c r="F1160" t="s">
        <v>16</v>
      </c>
      <c r="G1160" t="s">
        <v>639</v>
      </c>
      <c r="H1160">
        <v>1</v>
      </c>
      <c r="I1160" t="s">
        <v>26</v>
      </c>
      <c r="J1160" s="2">
        <v>43613</v>
      </c>
      <c r="K1160" s="3">
        <v>0.30555555555555552</v>
      </c>
      <c r="L1160" s="3">
        <f t="shared" si="162"/>
        <v>0.30555555555555552</v>
      </c>
      <c r="M1160" s="3">
        <v>0.30624999999999997</v>
      </c>
      <c r="N1160" t="str">
        <f t="shared" si="163"/>
        <v>No</v>
      </c>
      <c r="O1160">
        <f t="shared" si="164"/>
        <v>520</v>
      </c>
      <c r="P1160">
        <f t="shared" si="165"/>
        <v>1663</v>
      </c>
      <c r="Q1160">
        <f t="shared" si="166"/>
        <v>31.27</v>
      </c>
      <c r="R1160" t="str">
        <f t="shared" si="169"/>
        <v>Ryanair</v>
      </c>
      <c r="S1160">
        <f t="shared" si="167"/>
        <v>57</v>
      </c>
      <c r="T1160" t="str">
        <f t="shared" si="168"/>
        <v>Berlin</v>
      </c>
      <c r="U1160" t="str">
        <f t="shared" si="170"/>
        <v>Other</v>
      </c>
    </row>
    <row r="1161" spans="1:21" x14ac:dyDescent="0.35">
      <c r="A1161" t="s">
        <v>22</v>
      </c>
      <c r="B1161" t="s">
        <v>598</v>
      </c>
      <c r="C1161" t="s">
        <v>28</v>
      </c>
      <c r="D1161" t="s">
        <v>599</v>
      </c>
      <c r="E1161" s="1">
        <v>43613.305555555555</v>
      </c>
      <c r="F1161" t="s">
        <v>16</v>
      </c>
      <c r="G1161" t="s">
        <v>639</v>
      </c>
      <c r="H1161">
        <v>2</v>
      </c>
      <c r="I1161" t="s">
        <v>26</v>
      </c>
      <c r="J1161" s="2">
        <v>43613</v>
      </c>
      <c r="K1161" s="3">
        <v>0.30555555555555552</v>
      </c>
      <c r="L1161" s="3">
        <f t="shared" si="162"/>
        <v>0.30555555555555552</v>
      </c>
      <c r="M1161" s="3">
        <v>0.30694444444444441</v>
      </c>
      <c r="N1161" t="str">
        <f t="shared" si="163"/>
        <v>No</v>
      </c>
      <c r="O1161">
        <f t="shared" si="164"/>
        <v>520</v>
      </c>
      <c r="P1161">
        <f t="shared" si="165"/>
        <v>1663</v>
      </c>
      <c r="Q1161">
        <f t="shared" si="166"/>
        <v>31.27</v>
      </c>
      <c r="R1161" t="str">
        <f t="shared" si="169"/>
        <v>Ryanair</v>
      </c>
      <c r="S1161">
        <f t="shared" si="167"/>
        <v>7</v>
      </c>
      <c r="T1161" t="str">
        <f t="shared" si="168"/>
        <v>Carcassonne</v>
      </c>
      <c r="U1161" t="str">
        <f t="shared" si="170"/>
        <v>Other</v>
      </c>
    </row>
    <row r="1162" spans="1:21" x14ac:dyDescent="0.35">
      <c r="A1162" t="s">
        <v>12</v>
      </c>
      <c r="B1162" t="s">
        <v>19</v>
      </c>
      <c r="C1162" t="s">
        <v>14</v>
      </c>
      <c r="D1162" t="s">
        <v>605</v>
      </c>
      <c r="E1162" s="1">
        <v>43613.229166666664</v>
      </c>
      <c r="F1162" t="s">
        <v>16</v>
      </c>
      <c r="G1162" t="s">
        <v>639</v>
      </c>
      <c r="H1162">
        <v>3</v>
      </c>
      <c r="I1162" t="s">
        <v>26</v>
      </c>
      <c r="J1162" s="2">
        <v>43613</v>
      </c>
      <c r="K1162" s="3">
        <v>0.22916666666666666</v>
      </c>
      <c r="L1162" s="3">
        <f t="shared" si="162"/>
        <v>0.22916666666666666</v>
      </c>
      <c r="M1162" s="3">
        <v>0.23124999999999998</v>
      </c>
      <c r="N1162" t="str">
        <f t="shared" si="163"/>
        <v>No</v>
      </c>
      <c r="O1162">
        <f t="shared" si="164"/>
        <v>566</v>
      </c>
      <c r="P1162">
        <f t="shared" si="165"/>
        <v>2020</v>
      </c>
      <c r="Q1162">
        <f t="shared" si="166"/>
        <v>28.02</v>
      </c>
      <c r="R1162" t="str">
        <f t="shared" si="169"/>
        <v>Aer Lingus</v>
      </c>
      <c r="S1162">
        <f t="shared" si="167"/>
        <v>37</v>
      </c>
      <c r="T1162" t="str">
        <f t="shared" si="168"/>
        <v>Alicante</v>
      </c>
      <c r="U1162" t="str">
        <f t="shared" si="170"/>
        <v>Other</v>
      </c>
    </row>
    <row r="1163" spans="1:21" x14ac:dyDescent="0.35">
      <c r="A1163" t="s">
        <v>22</v>
      </c>
      <c r="B1163" t="s">
        <v>129</v>
      </c>
      <c r="C1163" t="s">
        <v>130</v>
      </c>
      <c r="D1163" t="s">
        <v>477</v>
      </c>
      <c r="E1163" s="1">
        <v>43613.232638888891</v>
      </c>
      <c r="F1163" t="s">
        <v>16</v>
      </c>
      <c r="G1163" t="s">
        <v>639</v>
      </c>
      <c r="H1163">
        <v>4</v>
      </c>
      <c r="I1163" t="s">
        <v>26</v>
      </c>
      <c r="J1163" s="2">
        <v>43613</v>
      </c>
      <c r="K1163" s="3">
        <v>0.23263888888888887</v>
      </c>
      <c r="L1163" s="3">
        <f t="shared" si="162"/>
        <v>0.2361111111111111</v>
      </c>
      <c r="M1163" s="3">
        <v>0.23541666666666669</v>
      </c>
      <c r="N1163" t="str">
        <f t="shared" si="163"/>
        <v>No</v>
      </c>
      <c r="O1163">
        <f t="shared" si="164"/>
        <v>17</v>
      </c>
      <c r="P1163">
        <f t="shared" si="165"/>
        <v>80</v>
      </c>
      <c r="Q1163">
        <f t="shared" si="166"/>
        <v>21.25</v>
      </c>
      <c r="R1163" t="str">
        <f t="shared" si="169"/>
        <v>Other</v>
      </c>
      <c r="S1163">
        <f t="shared" si="167"/>
        <v>96</v>
      </c>
      <c r="T1163" t="str">
        <f t="shared" si="168"/>
        <v>Munich</v>
      </c>
      <c r="U1163" t="str">
        <f t="shared" si="170"/>
        <v>Munich</v>
      </c>
    </row>
    <row r="1164" spans="1:21" x14ac:dyDescent="0.35">
      <c r="A1164" t="s">
        <v>22</v>
      </c>
      <c r="B1164" t="s">
        <v>370</v>
      </c>
      <c r="C1164" t="s">
        <v>112</v>
      </c>
      <c r="D1164" t="s">
        <v>654</v>
      </c>
      <c r="E1164" s="1">
        <v>43613.232638888891</v>
      </c>
      <c r="F1164" t="s">
        <v>16</v>
      </c>
      <c r="G1164" t="s">
        <v>639</v>
      </c>
      <c r="H1164">
        <v>26</v>
      </c>
      <c r="I1164" t="s">
        <v>46</v>
      </c>
      <c r="J1164" s="2">
        <v>43613</v>
      </c>
      <c r="K1164" s="3">
        <v>0.23263888888888887</v>
      </c>
      <c r="L1164" s="3">
        <f t="shared" si="162"/>
        <v>0.2361111111111111</v>
      </c>
      <c r="M1164" s="3">
        <v>0.25069444444444444</v>
      </c>
      <c r="N1164" t="str">
        <f t="shared" si="163"/>
        <v>Yes</v>
      </c>
      <c r="O1164">
        <f t="shared" si="164"/>
        <v>29</v>
      </c>
      <c r="P1164">
        <f t="shared" si="165"/>
        <v>48</v>
      </c>
      <c r="Q1164">
        <f t="shared" si="166"/>
        <v>60.42</v>
      </c>
      <c r="R1164" t="str">
        <f t="shared" si="169"/>
        <v>Other</v>
      </c>
      <c r="S1164">
        <f t="shared" si="167"/>
        <v>23</v>
      </c>
      <c r="T1164" t="str">
        <f t="shared" si="168"/>
        <v>Reus</v>
      </c>
      <c r="U1164" t="str">
        <f t="shared" si="170"/>
        <v>Other</v>
      </c>
    </row>
    <row r="1165" spans="1:21" x14ac:dyDescent="0.35">
      <c r="A1165" t="s">
        <v>22</v>
      </c>
      <c r="B1165" t="s">
        <v>27</v>
      </c>
      <c r="C1165" t="s">
        <v>112</v>
      </c>
      <c r="D1165" t="s">
        <v>655</v>
      </c>
      <c r="E1165" s="1">
        <v>43613.239583333336</v>
      </c>
      <c r="F1165" t="s">
        <v>16</v>
      </c>
      <c r="G1165" t="s">
        <v>639</v>
      </c>
      <c r="H1165">
        <v>47</v>
      </c>
      <c r="I1165" t="s">
        <v>21</v>
      </c>
      <c r="J1165" s="2">
        <v>43613</v>
      </c>
      <c r="K1165" s="3">
        <v>0.23958333333333334</v>
      </c>
      <c r="L1165" s="3">
        <f t="shared" si="162"/>
        <v>0.24305555555555555</v>
      </c>
      <c r="M1165" s="3">
        <v>0.2722222222222222</v>
      </c>
      <c r="N1165" t="str">
        <f t="shared" si="163"/>
        <v>Yes</v>
      </c>
      <c r="O1165">
        <f t="shared" si="164"/>
        <v>29</v>
      </c>
      <c r="P1165">
        <f t="shared" si="165"/>
        <v>48</v>
      </c>
      <c r="Q1165">
        <f t="shared" si="166"/>
        <v>60.42</v>
      </c>
      <c r="R1165" t="str">
        <f t="shared" si="169"/>
        <v>Other</v>
      </c>
      <c r="S1165">
        <f t="shared" si="167"/>
        <v>41</v>
      </c>
      <c r="T1165" t="str">
        <f t="shared" si="168"/>
        <v>Palma</v>
      </c>
      <c r="U1165" t="str">
        <f t="shared" si="170"/>
        <v>Other</v>
      </c>
    </row>
    <row r="1166" spans="1:21" x14ac:dyDescent="0.35">
      <c r="A1166" t="s">
        <v>22</v>
      </c>
      <c r="B1166" t="s">
        <v>656</v>
      </c>
      <c r="C1166" t="s">
        <v>28</v>
      </c>
      <c r="D1166" t="s">
        <v>657</v>
      </c>
      <c r="E1166" s="1">
        <v>43613.239583333336</v>
      </c>
      <c r="F1166" t="s">
        <v>16</v>
      </c>
      <c r="G1166" t="s">
        <v>639</v>
      </c>
      <c r="H1166">
        <v>20</v>
      </c>
      <c r="I1166" t="s">
        <v>46</v>
      </c>
      <c r="J1166" s="2">
        <v>43613</v>
      </c>
      <c r="K1166" s="3">
        <v>0.23958333333333334</v>
      </c>
      <c r="L1166" s="3">
        <f t="shared" si="162"/>
        <v>0.24305555555555555</v>
      </c>
      <c r="M1166" s="3">
        <v>0.25347222222222221</v>
      </c>
      <c r="N1166" t="str">
        <f t="shared" si="163"/>
        <v>No</v>
      </c>
      <c r="O1166">
        <f t="shared" si="164"/>
        <v>520</v>
      </c>
      <c r="P1166">
        <f t="shared" si="165"/>
        <v>1663</v>
      </c>
      <c r="Q1166">
        <f t="shared" si="166"/>
        <v>31.27</v>
      </c>
      <c r="R1166" t="str">
        <f t="shared" si="169"/>
        <v>Ryanair</v>
      </c>
      <c r="S1166">
        <f t="shared" si="167"/>
        <v>4</v>
      </c>
      <c r="T1166" t="str">
        <f t="shared" si="168"/>
        <v>Bodrum</v>
      </c>
      <c r="U1166" t="str">
        <f t="shared" si="170"/>
        <v>Other</v>
      </c>
    </row>
    <row r="1167" spans="1:21" x14ac:dyDescent="0.35">
      <c r="A1167" t="s">
        <v>12</v>
      </c>
      <c r="B1167" t="s">
        <v>470</v>
      </c>
      <c r="C1167" t="s">
        <v>14</v>
      </c>
      <c r="D1167" t="s">
        <v>604</v>
      </c>
      <c r="E1167" s="1">
        <v>43613.246527777781</v>
      </c>
      <c r="F1167" t="s">
        <v>16</v>
      </c>
      <c r="G1167" t="s">
        <v>639</v>
      </c>
      <c r="H1167">
        <v>3</v>
      </c>
      <c r="I1167" t="s">
        <v>26</v>
      </c>
      <c r="J1167" s="2">
        <v>43613</v>
      </c>
      <c r="K1167" s="3">
        <v>0.24652777777777779</v>
      </c>
      <c r="L1167" s="3">
        <f t="shared" si="162"/>
        <v>0.25</v>
      </c>
      <c r="M1167" s="3">
        <v>0.24861111111111112</v>
      </c>
      <c r="N1167" t="str">
        <f t="shared" si="163"/>
        <v>No</v>
      </c>
      <c r="O1167">
        <f t="shared" si="164"/>
        <v>566</v>
      </c>
      <c r="P1167">
        <f t="shared" si="165"/>
        <v>2020</v>
      </c>
      <c r="Q1167">
        <f t="shared" si="166"/>
        <v>28.02</v>
      </c>
      <c r="R1167" t="str">
        <f t="shared" si="169"/>
        <v>Aer Lingus</v>
      </c>
      <c r="S1167">
        <f t="shared" si="167"/>
        <v>17</v>
      </c>
      <c r="T1167" t="str">
        <f t="shared" si="168"/>
        <v>Athens</v>
      </c>
      <c r="U1167" t="str">
        <f t="shared" si="170"/>
        <v>Other</v>
      </c>
    </row>
    <row r="1168" spans="1:21" x14ac:dyDescent="0.35">
      <c r="A1168" t="s">
        <v>22</v>
      </c>
      <c r="B1168" t="s">
        <v>50</v>
      </c>
      <c r="C1168" t="s">
        <v>96</v>
      </c>
      <c r="D1168" t="s">
        <v>478</v>
      </c>
      <c r="E1168" s="1">
        <v>43613.246527777781</v>
      </c>
      <c r="F1168" t="s">
        <v>16</v>
      </c>
      <c r="G1168" t="s">
        <v>639</v>
      </c>
      <c r="H1168">
        <v>16</v>
      </c>
      <c r="I1168" t="s">
        <v>18</v>
      </c>
      <c r="J1168" s="2">
        <v>43613</v>
      </c>
      <c r="K1168" s="3">
        <v>0.24652777777777779</v>
      </c>
      <c r="L1168" s="3">
        <f t="shared" si="162"/>
        <v>0.25</v>
      </c>
      <c r="M1168" s="3">
        <v>0.25763888888888892</v>
      </c>
      <c r="N1168" t="str">
        <f t="shared" si="163"/>
        <v>No</v>
      </c>
      <c r="O1168">
        <f t="shared" si="164"/>
        <v>50</v>
      </c>
      <c r="P1168">
        <f t="shared" si="165"/>
        <v>97</v>
      </c>
      <c r="Q1168">
        <f t="shared" si="166"/>
        <v>51.55</v>
      </c>
      <c r="R1168" t="str">
        <f t="shared" si="169"/>
        <v>Other</v>
      </c>
      <c r="S1168">
        <f t="shared" si="167"/>
        <v>222</v>
      </c>
      <c r="T1168" t="str">
        <f t="shared" si="168"/>
        <v>Amsterdam</v>
      </c>
      <c r="U1168" t="str">
        <f t="shared" si="170"/>
        <v>Amsterdam</v>
      </c>
    </row>
    <row r="1169" spans="1:21" x14ac:dyDescent="0.35">
      <c r="A1169" t="s">
        <v>12</v>
      </c>
      <c r="B1169" t="s">
        <v>326</v>
      </c>
      <c r="C1169" t="s">
        <v>14</v>
      </c>
      <c r="D1169" t="s">
        <v>658</v>
      </c>
      <c r="E1169" s="1">
        <v>43613.25</v>
      </c>
      <c r="F1169" t="s">
        <v>16</v>
      </c>
      <c r="G1169" t="s">
        <v>639</v>
      </c>
      <c r="H1169">
        <v>5</v>
      </c>
      <c r="I1169" t="s">
        <v>26</v>
      </c>
      <c r="J1169" s="2">
        <v>43613</v>
      </c>
      <c r="K1169" s="3">
        <v>0.25</v>
      </c>
      <c r="L1169" s="3">
        <f t="shared" si="162"/>
        <v>0.25</v>
      </c>
      <c r="M1169" s="3">
        <v>0.25347222222222221</v>
      </c>
      <c r="N1169" t="str">
        <f t="shared" si="163"/>
        <v>No</v>
      </c>
      <c r="O1169">
        <f t="shared" si="164"/>
        <v>566</v>
      </c>
      <c r="P1169">
        <f t="shared" si="165"/>
        <v>2020</v>
      </c>
      <c r="Q1169">
        <f t="shared" si="166"/>
        <v>28.02</v>
      </c>
      <c r="R1169" t="str">
        <f t="shared" si="169"/>
        <v>Aer Lingus</v>
      </c>
      <c r="S1169">
        <f t="shared" si="167"/>
        <v>19</v>
      </c>
      <c r="T1169" t="str">
        <f t="shared" si="168"/>
        <v>Lyon-Saint Exupery</v>
      </c>
      <c r="U1169" t="str">
        <f t="shared" si="170"/>
        <v>Other</v>
      </c>
    </row>
    <row r="1170" spans="1:21" x14ac:dyDescent="0.35">
      <c r="A1170" t="s">
        <v>22</v>
      </c>
      <c r="B1170" t="s">
        <v>36</v>
      </c>
      <c r="C1170" t="s">
        <v>177</v>
      </c>
      <c r="D1170" t="s">
        <v>489</v>
      </c>
      <c r="E1170" s="1">
        <v>43613.25</v>
      </c>
      <c r="F1170" t="s">
        <v>16</v>
      </c>
      <c r="G1170" t="s">
        <v>639</v>
      </c>
      <c r="H1170">
        <v>12</v>
      </c>
      <c r="I1170" t="s">
        <v>18</v>
      </c>
      <c r="J1170" s="2">
        <v>43613</v>
      </c>
      <c r="K1170" s="3">
        <v>0.25</v>
      </c>
      <c r="L1170" s="3">
        <f t="shared" si="162"/>
        <v>0.25</v>
      </c>
      <c r="M1170" s="3">
        <v>0.25833333333333336</v>
      </c>
      <c r="N1170" t="str">
        <f t="shared" si="163"/>
        <v>No</v>
      </c>
      <c r="O1170">
        <f t="shared" si="164"/>
        <v>12</v>
      </c>
      <c r="P1170">
        <f t="shared" si="165"/>
        <v>59</v>
      </c>
      <c r="Q1170">
        <f t="shared" si="166"/>
        <v>20.34</v>
      </c>
      <c r="R1170" t="str">
        <f t="shared" si="169"/>
        <v>Other</v>
      </c>
      <c r="S1170">
        <f t="shared" si="167"/>
        <v>121</v>
      </c>
      <c r="T1170" t="str">
        <f t="shared" si="168"/>
        <v>Paris-CDG</v>
      </c>
      <c r="U1170" t="str">
        <f t="shared" si="170"/>
        <v>Paris-CDG</v>
      </c>
    </row>
    <row r="1171" spans="1:21" x14ac:dyDescent="0.35">
      <c r="A1171" t="s">
        <v>22</v>
      </c>
      <c r="B1171" t="s">
        <v>129</v>
      </c>
      <c r="C1171" t="s">
        <v>28</v>
      </c>
      <c r="D1171" t="s">
        <v>490</v>
      </c>
      <c r="E1171" s="1">
        <v>43613.256944444445</v>
      </c>
      <c r="F1171" t="s">
        <v>16</v>
      </c>
      <c r="G1171" t="s">
        <v>639</v>
      </c>
      <c r="H1171">
        <v>1</v>
      </c>
      <c r="I1171" t="s">
        <v>26</v>
      </c>
      <c r="J1171" s="2">
        <v>43613</v>
      </c>
      <c r="K1171" s="3">
        <v>0.25694444444444448</v>
      </c>
      <c r="L1171" s="3">
        <f t="shared" si="162"/>
        <v>0.25694444444444442</v>
      </c>
      <c r="M1171" s="3">
        <v>0.25763888888888892</v>
      </c>
      <c r="N1171" t="str">
        <f t="shared" si="163"/>
        <v>No</v>
      </c>
      <c r="O1171">
        <f t="shared" si="164"/>
        <v>520</v>
      </c>
      <c r="P1171">
        <f t="shared" si="165"/>
        <v>1663</v>
      </c>
      <c r="Q1171">
        <f t="shared" si="166"/>
        <v>31.27</v>
      </c>
      <c r="R1171" t="str">
        <f t="shared" si="169"/>
        <v>Ryanair</v>
      </c>
      <c r="S1171">
        <f t="shared" si="167"/>
        <v>96</v>
      </c>
      <c r="T1171" t="str">
        <f t="shared" si="168"/>
        <v>Munich</v>
      </c>
      <c r="U1171" t="str">
        <f t="shared" si="170"/>
        <v>Munich</v>
      </c>
    </row>
    <row r="1172" spans="1:21" x14ac:dyDescent="0.35">
      <c r="A1172" t="s">
        <v>22</v>
      </c>
      <c r="B1172" t="s">
        <v>199</v>
      </c>
      <c r="C1172" t="s">
        <v>28</v>
      </c>
      <c r="D1172" t="s">
        <v>491</v>
      </c>
      <c r="E1172" s="1">
        <v>43613.260416666664</v>
      </c>
      <c r="F1172" t="s">
        <v>16</v>
      </c>
      <c r="G1172" t="s">
        <v>639</v>
      </c>
      <c r="H1172">
        <v>1</v>
      </c>
      <c r="I1172" t="s">
        <v>26</v>
      </c>
      <c r="J1172" s="2">
        <v>43613</v>
      </c>
      <c r="K1172" s="3">
        <v>0.26041666666666669</v>
      </c>
      <c r="L1172" s="3">
        <f t="shared" si="162"/>
        <v>0.2638888888888889</v>
      </c>
      <c r="M1172" s="3">
        <v>0.26111111111111113</v>
      </c>
      <c r="N1172" t="str">
        <f t="shared" si="163"/>
        <v>No</v>
      </c>
      <c r="O1172">
        <f t="shared" si="164"/>
        <v>520</v>
      </c>
      <c r="P1172">
        <f t="shared" si="165"/>
        <v>1663</v>
      </c>
      <c r="Q1172">
        <f t="shared" si="166"/>
        <v>31.27</v>
      </c>
      <c r="R1172" t="str">
        <f t="shared" si="169"/>
        <v>Ryanair</v>
      </c>
      <c r="S1172">
        <f t="shared" si="167"/>
        <v>51</v>
      </c>
      <c r="T1172" t="str">
        <f t="shared" si="168"/>
        <v>Lanzarote</v>
      </c>
      <c r="U1172" t="str">
        <f t="shared" si="170"/>
        <v>Other</v>
      </c>
    </row>
    <row r="1173" spans="1:21" x14ac:dyDescent="0.35">
      <c r="A1173" t="s">
        <v>12</v>
      </c>
      <c r="B1173" t="s">
        <v>50</v>
      </c>
      <c r="C1173" t="s">
        <v>14</v>
      </c>
      <c r="D1173" t="s">
        <v>492</v>
      </c>
      <c r="E1173" s="1">
        <v>43613.260416666664</v>
      </c>
      <c r="F1173" t="s">
        <v>16</v>
      </c>
      <c r="G1173" t="s">
        <v>639</v>
      </c>
      <c r="H1173">
        <v>5</v>
      </c>
      <c r="I1173" t="s">
        <v>26</v>
      </c>
      <c r="J1173" s="2">
        <v>43613</v>
      </c>
      <c r="K1173" s="3">
        <v>0.26041666666666669</v>
      </c>
      <c r="L1173" s="3">
        <f t="shared" si="162"/>
        <v>0.2638888888888889</v>
      </c>
      <c r="M1173" s="3">
        <v>0.2638888888888889</v>
      </c>
      <c r="N1173" t="str">
        <f t="shared" si="163"/>
        <v>No</v>
      </c>
      <c r="O1173">
        <f t="shared" si="164"/>
        <v>566</v>
      </c>
      <c r="P1173">
        <f t="shared" si="165"/>
        <v>2020</v>
      </c>
      <c r="Q1173">
        <f t="shared" si="166"/>
        <v>28.02</v>
      </c>
      <c r="R1173" t="str">
        <f t="shared" si="169"/>
        <v>Aer Lingus</v>
      </c>
      <c r="S1173">
        <f t="shared" si="167"/>
        <v>222</v>
      </c>
      <c r="T1173" t="str">
        <f t="shared" si="168"/>
        <v>Amsterdam</v>
      </c>
      <c r="U1173" t="str">
        <f t="shared" si="170"/>
        <v>Amsterdam</v>
      </c>
    </row>
    <row r="1174" spans="1:21" x14ac:dyDescent="0.35">
      <c r="A1174" t="s">
        <v>12</v>
      </c>
      <c r="B1174" t="s">
        <v>142</v>
      </c>
      <c r="C1174" t="s">
        <v>14</v>
      </c>
      <c r="D1174" t="s">
        <v>494</v>
      </c>
      <c r="E1174" s="1">
        <v>43613.260416666664</v>
      </c>
      <c r="F1174" t="s">
        <v>16</v>
      </c>
      <c r="G1174" t="s">
        <v>639</v>
      </c>
      <c r="H1174">
        <v>37</v>
      </c>
      <c r="I1174" t="s">
        <v>21</v>
      </c>
      <c r="J1174" s="2">
        <v>43613</v>
      </c>
      <c r="K1174" s="3">
        <v>0.26041666666666669</v>
      </c>
      <c r="L1174" s="3">
        <f t="shared" si="162"/>
        <v>0.2638888888888889</v>
      </c>
      <c r="M1174" s="3">
        <v>0.28611111111111115</v>
      </c>
      <c r="N1174" t="str">
        <f t="shared" si="163"/>
        <v>Yes</v>
      </c>
      <c r="O1174">
        <f t="shared" si="164"/>
        <v>566</v>
      </c>
      <c r="P1174">
        <f t="shared" si="165"/>
        <v>2020</v>
      </c>
      <c r="Q1174">
        <f t="shared" si="166"/>
        <v>28.02</v>
      </c>
      <c r="R1174" t="str">
        <f t="shared" si="169"/>
        <v>Aer Lingus</v>
      </c>
      <c r="S1174">
        <f t="shared" si="167"/>
        <v>67</v>
      </c>
      <c r="T1174" t="str">
        <f t="shared" si="168"/>
        <v>Madrid</v>
      </c>
      <c r="U1174" t="str">
        <f t="shared" si="170"/>
        <v>Other</v>
      </c>
    </row>
    <row r="1175" spans="1:21" x14ac:dyDescent="0.35">
      <c r="A1175" t="s">
        <v>22</v>
      </c>
      <c r="B1175" t="s">
        <v>32</v>
      </c>
      <c r="C1175" t="s">
        <v>28</v>
      </c>
      <c r="D1175" t="s">
        <v>493</v>
      </c>
      <c r="E1175" s="1">
        <v>43613.260416666664</v>
      </c>
      <c r="F1175" t="s">
        <v>16</v>
      </c>
      <c r="G1175" t="s">
        <v>639</v>
      </c>
      <c r="H1175">
        <v>1</v>
      </c>
      <c r="I1175" t="s">
        <v>26</v>
      </c>
      <c r="J1175" s="2">
        <v>43613</v>
      </c>
      <c r="K1175" s="3">
        <v>0.26041666666666669</v>
      </c>
      <c r="L1175" s="3">
        <f t="shared" si="162"/>
        <v>0.2638888888888889</v>
      </c>
      <c r="M1175" s="3">
        <v>0.26111111111111113</v>
      </c>
      <c r="N1175" t="str">
        <f t="shared" si="163"/>
        <v>No</v>
      </c>
      <c r="O1175">
        <f t="shared" si="164"/>
        <v>520</v>
      </c>
      <c r="P1175">
        <f t="shared" si="165"/>
        <v>1663</v>
      </c>
      <c r="Q1175">
        <f t="shared" si="166"/>
        <v>31.27</v>
      </c>
      <c r="R1175" t="str">
        <f t="shared" si="169"/>
        <v>Ryanair</v>
      </c>
      <c r="S1175">
        <f t="shared" si="167"/>
        <v>78</v>
      </c>
      <c r="T1175" t="str">
        <f t="shared" si="168"/>
        <v>Barcelona</v>
      </c>
      <c r="U1175" t="str">
        <f t="shared" si="170"/>
        <v>Barcelona</v>
      </c>
    </row>
    <row r="1176" spans="1:21" x14ac:dyDescent="0.35">
      <c r="A1176" t="s">
        <v>22</v>
      </c>
      <c r="B1176" t="s">
        <v>363</v>
      </c>
      <c r="C1176" t="s">
        <v>28</v>
      </c>
      <c r="D1176" t="s">
        <v>364</v>
      </c>
      <c r="E1176" s="1">
        <v>43612.861111111109</v>
      </c>
      <c r="F1176" t="s">
        <v>16</v>
      </c>
      <c r="G1176" t="s">
        <v>659</v>
      </c>
      <c r="H1176">
        <v>10</v>
      </c>
      <c r="I1176" t="s">
        <v>18</v>
      </c>
      <c r="J1176" s="2">
        <v>43612</v>
      </c>
      <c r="K1176" s="3">
        <v>0.86111111111111116</v>
      </c>
      <c r="L1176" s="3">
        <f t="shared" si="162"/>
        <v>0.86111111111111105</v>
      </c>
      <c r="M1176" s="3">
        <v>0.86805555555555547</v>
      </c>
      <c r="N1176" t="str">
        <f t="shared" si="163"/>
        <v>No</v>
      </c>
      <c r="O1176">
        <f t="shared" si="164"/>
        <v>520</v>
      </c>
      <c r="P1176">
        <f t="shared" si="165"/>
        <v>1663</v>
      </c>
      <c r="Q1176">
        <f t="shared" si="166"/>
        <v>31.27</v>
      </c>
      <c r="R1176" t="str">
        <f t="shared" si="169"/>
        <v>Ryanair</v>
      </c>
      <c r="S1176">
        <f t="shared" si="167"/>
        <v>14</v>
      </c>
      <c r="T1176" t="str">
        <f t="shared" si="168"/>
        <v>Bratislava</v>
      </c>
      <c r="U1176" t="str">
        <f t="shared" si="170"/>
        <v>Other</v>
      </c>
    </row>
    <row r="1177" spans="1:21" x14ac:dyDescent="0.35">
      <c r="A1177" t="s">
        <v>22</v>
      </c>
      <c r="B1177" t="s">
        <v>93</v>
      </c>
      <c r="C1177" t="s">
        <v>28</v>
      </c>
      <c r="D1177" t="s">
        <v>94</v>
      </c>
      <c r="E1177" s="1">
        <v>43612.864583333336</v>
      </c>
      <c r="F1177" t="s">
        <v>16</v>
      </c>
      <c r="G1177" t="s">
        <v>659</v>
      </c>
      <c r="H1177">
        <v>9</v>
      </c>
      <c r="I1177" t="s">
        <v>26</v>
      </c>
      <c r="J1177" s="2">
        <v>43612</v>
      </c>
      <c r="K1177" s="3">
        <v>0.86458333333333337</v>
      </c>
      <c r="L1177" s="3">
        <f t="shared" si="162"/>
        <v>0.86805555555555547</v>
      </c>
      <c r="M1177" s="3">
        <v>0.87083333333333324</v>
      </c>
      <c r="N1177" t="str">
        <f t="shared" si="163"/>
        <v>No</v>
      </c>
      <c r="O1177">
        <f t="shared" si="164"/>
        <v>520</v>
      </c>
      <c r="P1177">
        <f t="shared" si="165"/>
        <v>1663</v>
      </c>
      <c r="Q1177">
        <f t="shared" si="166"/>
        <v>31.27</v>
      </c>
      <c r="R1177" t="str">
        <f t="shared" si="169"/>
        <v>Ryanair</v>
      </c>
      <c r="S1177">
        <f t="shared" si="167"/>
        <v>125</v>
      </c>
      <c r="T1177" t="str">
        <f t="shared" si="168"/>
        <v>Birmingham</v>
      </c>
      <c r="U1177" t="str">
        <f t="shared" si="170"/>
        <v>Birmingham</v>
      </c>
    </row>
    <row r="1178" spans="1:21" x14ac:dyDescent="0.35">
      <c r="A1178" t="s">
        <v>22</v>
      </c>
      <c r="B1178" t="s">
        <v>50</v>
      </c>
      <c r="C1178" t="s">
        <v>96</v>
      </c>
      <c r="D1178" t="s">
        <v>97</v>
      </c>
      <c r="E1178" s="1">
        <v>43612.864583333336</v>
      </c>
      <c r="F1178" t="s">
        <v>16</v>
      </c>
      <c r="G1178" t="s">
        <v>659</v>
      </c>
      <c r="H1178">
        <v>15</v>
      </c>
      <c r="I1178" t="s">
        <v>18</v>
      </c>
      <c r="J1178" s="2">
        <v>43612</v>
      </c>
      <c r="K1178" s="3">
        <v>0.86458333333333337</v>
      </c>
      <c r="L1178" s="3">
        <f t="shared" si="162"/>
        <v>0.86805555555555547</v>
      </c>
      <c r="M1178" s="3">
        <v>0.875</v>
      </c>
      <c r="N1178" t="str">
        <f t="shared" si="163"/>
        <v>No</v>
      </c>
      <c r="O1178">
        <f t="shared" si="164"/>
        <v>50</v>
      </c>
      <c r="P1178">
        <f t="shared" si="165"/>
        <v>97</v>
      </c>
      <c r="Q1178">
        <f t="shared" si="166"/>
        <v>51.55</v>
      </c>
      <c r="R1178" t="str">
        <f t="shared" si="169"/>
        <v>Other</v>
      </c>
      <c r="S1178">
        <f t="shared" si="167"/>
        <v>222</v>
      </c>
      <c r="T1178" t="str">
        <f t="shared" si="168"/>
        <v>Amsterdam</v>
      </c>
      <c r="U1178" t="str">
        <f t="shared" si="170"/>
        <v>Amsterdam</v>
      </c>
    </row>
    <row r="1179" spans="1:21" x14ac:dyDescent="0.35">
      <c r="A1179" t="s">
        <v>22</v>
      </c>
      <c r="B1179" t="s">
        <v>98</v>
      </c>
      <c r="C1179" t="s">
        <v>99</v>
      </c>
      <c r="D1179" t="s">
        <v>100</v>
      </c>
      <c r="E1179" s="1">
        <v>43612.868055555555</v>
      </c>
      <c r="F1179" t="s">
        <v>16</v>
      </c>
      <c r="G1179" t="s">
        <v>659</v>
      </c>
      <c r="H1179">
        <v>8</v>
      </c>
      <c r="I1179" t="s">
        <v>26</v>
      </c>
      <c r="J1179" s="2">
        <v>43612</v>
      </c>
      <c r="K1179" s="3">
        <v>0.86805555555555547</v>
      </c>
      <c r="L1179" s="3">
        <f t="shared" si="162"/>
        <v>0.86805555555555547</v>
      </c>
      <c r="M1179" s="3">
        <v>0.87361111111111101</v>
      </c>
      <c r="N1179" t="str">
        <f t="shared" si="163"/>
        <v>No</v>
      </c>
      <c r="O1179">
        <f t="shared" si="164"/>
        <v>20</v>
      </c>
      <c r="P1179">
        <f t="shared" si="165"/>
        <v>90</v>
      </c>
      <c r="Q1179">
        <f t="shared" si="166"/>
        <v>22.22</v>
      </c>
      <c r="R1179" t="str">
        <f t="shared" si="169"/>
        <v>Other</v>
      </c>
      <c r="S1179">
        <f t="shared" si="167"/>
        <v>38</v>
      </c>
      <c r="T1179" t="str">
        <f t="shared" si="168"/>
        <v>Southampton</v>
      </c>
      <c r="U1179" t="str">
        <f t="shared" si="170"/>
        <v>Other</v>
      </c>
    </row>
    <row r="1180" spans="1:21" x14ac:dyDescent="0.35">
      <c r="A1180" t="s">
        <v>22</v>
      </c>
      <c r="B1180" t="s">
        <v>103</v>
      </c>
      <c r="C1180" t="s">
        <v>28</v>
      </c>
      <c r="D1180" t="s">
        <v>104</v>
      </c>
      <c r="E1180" s="1">
        <v>43612.871527777781</v>
      </c>
      <c r="F1180" t="s">
        <v>16</v>
      </c>
      <c r="G1180" t="s">
        <v>659</v>
      </c>
      <c r="H1180">
        <v>15</v>
      </c>
      <c r="I1180" t="s">
        <v>18</v>
      </c>
      <c r="J1180" s="2">
        <v>43612</v>
      </c>
      <c r="K1180" s="3">
        <v>0.87152777777777779</v>
      </c>
      <c r="L1180" s="3">
        <f t="shared" si="162"/>
        <v>0.875</v>
      </c>
      <c r="M1180" s="3">
        <v>0.88194444444444453</v>
      </c>
      <c r="N1180" t="str">
        <f t="shared" si="163"/>
        <v>No</v>
      </c>
      <c r="O1180">
        <f t="shared" si="164"/>
        <v>520</v>
      </c>
      <c r="P1180">
        <f t="shared" si="165"/>
        <v>1663</v>
      </c>
      <c r="Q1180">
        <f t="shared" si="166"/>
        <v>31.27</v>
      </c>
      <c r="R1180" t="str">
        <f t="shared" si="169"/>
        <v>Ryanair</v>
      </c>
      <c r="S1180">
        <f t="shared" si="167"/>
        <v>40</v>
      </c>
      <c r="T1180" t="str">
        <f t="shared" si="168"/>
        <v>Liverpool</v>
      </c>
      <c r="U1180" t="str">
        <f t="shared" si="170"/>
        <v>Other</v>
      </c>
    </row>
    <row r="1181" spans="1:21" x14ac:dyDescent="0.35">
      <c r="A1181" t="s">
        <v>22</v>
      </c>
      <c r="B1181" t="s">
        <v>70</v>
      </c>
      <c r="C1181" t="s">
        <v>28</v>
      </c>
      <c r="D1181" t="s">
        <v>71</v>
      </c>
      <c r="E1181" s="1">
        <v>43612.871527777781</v>
      </c>
      <c r="F1181" t="s">
        <v>16</v>
      </c>
      <c r="G1181" t="s">
        <v>659</v>
      </c>
      <c r="H1181">
        <v>0</v>
      </c>
      <c r="I1181" t="s">
        <v>26</v>
      </c>
      <c r="J1181" s="2">
        <v>43612</v>
      </c>
      <c r="K1181" s="3">
        <v>0.87152777777777779</v>
      </c>
      <c r="L1181" s="3">
        <f t="shared" si="162"/>
        <v>0.875</v>
      </c>
      <c r="M1181" s="3">
        <v>0.87152777777777779</v>
      </c>
      <c r="N1181" t="str">
        <f t="shared" si="163"/>
        <v>No</v>
      </c>
      <c r="O1181">
        <f t="shared" si="164"/>
        <v>520</v>
      </c>
      <c r="P1181">
        <f t="shared" si="165"/>
        <v>1663</v>
      </c>
      <c r="Q1181">
        <f t="shared" si="166"/>
        <v>31.27</v>
      </c>
      <c r="R1181" t="str">
        <f t="shared" si="169"/>
        <v>Ryanair</v>
      </c>
      <c r="S1181">
        <f t="shared" si="167"/>
        <v>38</v>
      </c>
      <c r="T1181" t="str">
        <f t="shared" si="168"/>
        <v>Newcastle</v>
      </c>
      <c r="U1181" t="str">
        <f t="shared" si="170"/>
        <v>Other</v>
      </c>
    </row>
    <row r="1182" spans="1:21" x14ac:dyDescent="0.35">
      <c r="A1182" t="s">
        <v>22</v>
      </c>
      <c r="B1182" t="s">
        <v>42</v>
      </c>
      <c r="C1182" t="s">
        <v>77</v>
      </c>
      <c r="D1182" t="s">
        <v>95</v>
      </c>
      <c r="E1182" s="1">
        <v>43612.871527777781</v>
      </c>
      <c r="F1182" t="s">
        <v>16</v>
      </c>
      <c r="G1182" t="s">
        <v>659</v>
      </c>
      <c r="H1182">
        <v>17</v>
      </c>
      <c r="I1182" t="s">
        <v>18</v>
      </c>
      <c r="J1182" s="2">
        <v>43612</v>
      </c>
      <c r="K1182" s="3">
        <v>0.87152777777777779</v>
      </c>
      <c r="L1182" s="3">
        <f t="shared" si="162"/>
        <v>0.875</v>
      </c>
      <c r="M1182" s="3">
        <v>0.8833333333333333</v>
      </c>
      <c r="N1182" t="str">
        <f t="shared" si="163"/>
        <v>No</v>
      </c>
      <c r="O1182">
        <f t="shared" si="164"/>
        <v>40</v>
      </c>
      <c r="P1182">
        <f t="shared" si="165"/>
        <v>143</v>
      </c>
      <c r="Q1182">
        <f t="shared" si="166"/>
        <v>27.97</v>
      </c>
      <c r="R1182" t="str">
        <f t="shared" si="169"/>
        <v>British Airways</v>
      </c>
      <c r="S1182">
        <f t="shared" si="167"/>
        <v>238</v>
      </c>
      <c r="T1182" t="str">
        <f t="shared" si="168"/>
        <v>London</v>
      </c>
      <c r="U1182" t="str">
        <f t="shared" si="170"/>
        <v>London</v>
      </c>
    </row>
    <row r="1183" spans="1:21" x14ac:dyDescent="0.35">
      <c r="A1183" t="s">
        <v>12</v>
      </c>
      <c r="B1183" t="s">
        <v>42</v>
      </c>
      <c r="C1183" t="s">
        <v>14</v>
      </c>
      <c r="D1183" t="s">
        <v>105</v>
      </c>
      <c r="E1183" s="1">
        <v>43612.881944444445</v>
      </c>
      <c r="F1183" t="s">
        <v>16</v>
      </c>
      <c r="G1183" t="s">
        <v>659</v>
      </c>
      <c r="H1183">
        <v>5</v>
      </c>
      <c r="I1183" t="s">
        <v>26</v>
      </c>
      <c r="J1183" s="2">
        <v>43612</v>
      </c>
      <c r="K1183" s="3">
        <v>0.88194444444444453</v>
      </c>
      <c r="L1183" s="3">
        <f t="shared" si="162"/>
        <v>0.88194444444444442</v>
      </c>
      <c r="M1183" s="3">
        <v>0.88541666666666663</v>
      </c>
      <c r="N1183" t="str">
        <f t="shared" si="163"/>
        <v>No</v>
      </c>
      <c r="O1183">
        <f t="shared" si="164"/>
        <v>566</v>
      </c>
      <c r="P1183">
        <f t="shared" si="165"/>
        <v>2020</v>
      </c>
      <c r="Q1183">
        <f t="shared" si="166"/>
        <v>28.02</v>
      </c>
      <c r="R1183" t="str">
        <f t="shared" si="169"/>
        <v>Aer Lingus</v>
      </c>
      <c r="S1183">
        <f t="shared" si="167"/>
        <v>238</v>
      </c>
      <c r="T1183" t="str">
        <f t="shared" si="168"/>
        <v>London</v>
      </c>
      <c r="U1183" t="str">
        <f t="shared" si="170"/>
        <v>London</v>
      </c>
    </row>
    <row r="1184" spans="1:21" x14ac:dyDescent="0.35">
      <c r="A1184" t="s">
        <v>22</v>
      </c>
      <c r="B1184" t="s">
        <v>237</v>
      </c>
      <c r="C1184" t="s">
        <v>99</v>
      </c>
      <c r="D1184" t="s">
        <v>611</v>
      </c>
      <c r="E1184" s="1">
        <v>43612.888888888891</v>
      </c>
      <c r="F1184" t="s">
        <v>16</v>
      </c>
      <c r="G1184" t="s">
        <v>659</v>
      </c>
      <c r="H1184">
        <v>12</v>
      </c>
      <c r="I1184" t="s">
        <v>18</v>
      </c>
      <c r="J1184" s="2">
        <v>43612</v>
      </c>
      <c r="K1184" s="3">
        <v>0.88888888888888884</v>
      </c>
      <c r="L1184" s="3">
        <f t="shared" si="162"/>
        <v>0.88888888888888884</v>
      </c>
      <c r="M1184" s="3">
        <v>0.89722222222222225</v>
      </c>
      <c r="N1184" t="str">
        <f t="shared" si="163"/>
        <v>No</v>
      </c>
      <c r="O1184">
        <f t="shared" si="164"/>
        <v>20</v>
      </c>
      <c r="P1184">
        <f t="shared" si="165"/>
        <v>90</v>
      </c>
      <c r="Q1184">
        <f t="shared" si="166"/>
        <v>22.22</v>
      </c>
      <c r="R1184" t="str">
        <f t="shared" si="169"/>
        <v>Other</v>
      </c>
      <c r="S1184">
        <f t="shared" si="167"/>
        <v>31</v>
      </c>
      <c r="T1184" t="str">
        <f t="shared" si="168"/>
        <v>Cardiff</v>
      </c>
      <c r="U1184" t="str">
        <f t="shared" si="170"/>
        <v>Other</v>
      </c>
    </row>
    <row r="1185" spans="1:21" x14ac:dyDescent="0.35">
      <c r="A1185" t="s">
        <v>22</v>
      </c>
      <c r="B1185" t="s">
        <v>106</v>
      </c>
      <c r="C1185" t="s">
        <v>28</v>
      </c>
      <c r="D1185" t="s">
        <v>107</v>
      </c>
      <c r="E1185" s="1">
        <v>43612.899305555555</v>
      </c>
      <c r="F1185" t="s">
        <v>16</v>
      </c>
      <c r="G1185" t="s">
        <v>659</v>
      </c>
      <c r="H1185">
        <v>9</v>
      </c>
      <c r="I1185" t="s">
        <v>26</v>
      </c>
      <c r="J1185" s="2">
        <v>43612</v>
      </c>
      <c r="K1185" s="3">
        <v>0.89930555555555547</v>
      </c>
      <c r="L1185" s="3">
        <f t="shared" si="162"/>
        <v>0.90277777777777768</v>
      </c>
      <c r="M1185" s="3">
        <v>0.90555555555555556</v>
      </c>
      <c r="N1185" t="str">
        <f t="shared" si="163"/>
        <v>No</v>
      </c>
      <c r="O1185">
        <f t="shared" si="164"/>
        <v>520</v>
      </c>
      <c r="P1185">
        <f t="shared" si="165"/>
        <v>1663</v>
      </c>
      <c r="Q1185">
        <f t="shared" si="166"/>
        <v>31.27</v>
      </c>
      <c r="R1185" t="str">
        <f t="shared" si="169"/>
        <v>Ryanair</v>
      </c>
      <c r="S1185">
        <f t="shared" si="167"/>
        <v>28</v>
      </c>
      <c r="T1185" t="str">
        <f t="shared" si="168"/>
        <v>London</v>
      </c>
      <c r="U1185" t="str">
        <f t="shared" si="170"/>
        <v>Other</v>
      </c>
    </row>
    <row r="1186" spans="1:21" x14ac:dyDescent="0.35">
      <c r="A1186" t="s">
        <v>22</v>
      </c>
      <c r="B1186" t="s">
        <v>288</v>
      </c>
      <c r="C1186" t="s">
        <v>276</v>
      </c>
      <c r="D1186" t="s">
        <v>289</v>
      </c>
      <c r="E1186" s="1">
        <v>43612.90625</v>
      </c>
      <c r="F1186" t="s">
        <v>16</v>
      </c>
      <c r="G1186" t="s">
        <v>659</v>
      </c>
      <c r="H1186">
        <v>11</v>
      </c>
      <c r="I1186" t="s">
        <v>18</v>
      </c>
      <c r="J1186" s="2">
        <v>43612</v>
      </c>
      <c r="K1186" s="3">
        <v>0.90625</v>
      </c>
      <c r="L1186" s="3">
        <f t="shared" si="162"/>
        <v>0.90972222222222221</v>
      </c>
      <c r="M1186" s="3">
        <v>0.91388888888888886</v>
      </c>
      <c r="N1186" t="str">
        <f t="shared" si="163"/>
        <v>No</v>
      </c>
      <c r="O1186">
        <f t="shared" si="164"/>
        <v>5</v>
      </c>
      <c r="P1186">
        <f t="shared" si="165"/>
        <v>23</v>
      </c>
      <c r="Q1186">
        <f t="shared" si="166"/>
        <v>21.74</v>
      </c>
      <c r="R1186" t="str">
        <f t="shared" si="169"/>
        <v>Other</v>
      </c>
      <c r="S1186">
        <f t="shared" si="167"/>
        <v>27</v>
      </c>
      <c r="T1186" t="str">
        <f t="shared" si="168"/>
        <v>Cologne/Bonn</v>
      </c>
      <c r="U1186" t="str">
        <f t="shared" si="170"/>
        <v>Other</v>
      </c>
    </row>
    <row r="1187" spans="1:21" x14ac:dyDescent="0.35">
      <c r="A1187" t="s">
        <v>22</v>
      </c>
      <c r="B1187" t="s">
        <v>38</v>
      </c>
      <c r="C1187" t="s">
        <v>28</v>
      </c>
      <c r="D1187" t="s">
        <v>502</v>
      </c>
      <c r="E1187" s="1">
        <v>43612.913194444445</v>
      </c>
      <c r="F1187" t="s">
        <v>16</v>
      </c>
      <c r="G1187" t="s">
        <v>659</v>
      </c>
      <c r="H1187">
        <v>0</v>
      </c>
      <c r="I1187" t="s">
        <v>26</v>
      </c>
      <c r="J1187" s="2">
        <v>43612</v>
      </c>
      <c r="K1187" s="3">
        <v>0.91319444444444453</v>
      </c>
      <c r="L1187" s="3">
        <f t="shared" si="162"/>
        <v>0.91666666666666663</v>
      </c>
      <c r="M1187" s="3">
        <v>0.91319444444444453</v>
      </c>
      <c r="N1187" t="str">
        <f t="shared" si="163"/>
        <v>No</v>
      </c>
      <c r="O1187">
        <f t="shared" si="164"/>
        <v>520</v>
      </c>
      <c r="P1187">
        <f t="shared" si="165"/>
        <v>1663</v>
      </c>
      <c r="Q1187">
        <f t="shared" si="166"/>
        <v>31.27</v>
      </c>
      <c r="R1187" t="str">
        <f t="shared" si="169"/>
        <v>Ryanair</v>
      </c>
      <c r="S1187">
        <f t="shared" si="167"/>
        <v>92</v>
      </c>
      <c r="T1187" t="str">
        <f t="shared" si="168"/>
        <v>London</v>
      </c>
      <c r="U1187" t="str">
        <f t="shared" si="170"/>
        <v>London</v>
      </c>
    </row>
    <row r="1188" spans="1:21" x14ac:dyDescent="0.35">
      <c r="A1188" t="s">
        <v>22</v>
      </c>
      <c r="B1188" t="s">
        <v>151</v>
      </c>
      <c r="C1188" t="s">
        <v>28</v>
      </c>
      <c r="D1188" t="s">
        <v>504</v>
      </c>
      <c r="E1188" s="1">
        <v>43612.916666666664</v>
      </c>
      <c r="F1188" t="s">
        <v>16</v>
      </c>
      <c r="G1188" t="s">
        <v>659</v>
      </c>
      <c r="H1188">
        <v>7</v>
      </c>
      <c r="I1188" t="s">
        <v>26</v>
      </c>
      <c r="J1188" s="2">
        <v>43612</v>
      </c>
      <c r="K1188" s="3">
        <v>0.91666666666666663</v>
      </c>
      <c r="L1188" s="3">
        <f t="shared" si="162"/>
        <v>0.91666666666666663</v>
      </c>
      <c r="M1188" s="3">
        <v>0.92152777777777783</v>
      </c>
      <c r="N1188" t="str">
        <f t="shared" si="163"/>
        <v>No</v>
      </c>
      <c r="O1188">
        <f t="shared" si="164"/>
        <v>520</v>
      </c>
      <c r="P1188">
        <f t="shared" si="165"/>
        <v>1663</v>
      </c>
      <c r="Q1188">
        <f t="shared" si="166"/>
        <v>31.27</v>
      </c>
      <c r="R1188" t="str">
        <f t="shared" si="169"/>
        <v>Ryanair</v>
      </c>
      <c r="S1188">
        <f t="shared" si="167"/>
        <v>34</v>
      </c>
      <c r="T1188" t="str">
        <f t="shared" si="168"/>
        <v>London</v>
      </c>
      <c r="U1188" t="str">
        <f t="shared" si="170"/>
        <v>Other</v>
      </c>
    </row>
    <row r="1189" spans="1:21" x14ac:dyDescent="0.35">
      <c r="A1189" t="s">
        <v>22</v>
      </c>
      <c r="B1189" t="s">
        <v>498</v>
      </c>
      <c r="C1189" t="s">
        <v>499</v>
      </c>
      <c r="D1189" t="s">
        <v>500</v>
      </c>
      <c r="E1189" s="1">
        <v>43612.954861111109</v>
      </c>
      <c r="F1189" t="s">
        <v>16</v>
      </c>
      <c r="G1189" t="s">
        <v>659</v>
      </c>
      <c r="H1189">
        <v>86</v>
      </c>
      <c r="I1189" t="s">
        <v>21</v>
      </c>
      <c r="J1189" s="2">
        <v>43612</v>
      </c>
      <c r="K1189" s="3">
        <v>0.95486111111111116</v>
      </c>
      <c r="L1189" s="3">
        <f t="shared" si="162"/>
        <v>0.95833333333333326</v>
      </c>
      <c r="M1189" s="3">
        <v>1.4583333333333332E-2</v>
      </c>
      <c r="N1189" t="str">
        <f t="shared" si="163"/>
        <v>Yes</v>
      </c>
      <c r="O1189">
        <f t="shared" si="164"/>
        <v>4</v>
      </c>
      <c r="P1189">
        <f t="shared" si="165"/>
        <v>9</v>
      </c>
      <c r="Q1189">
        <f t="shared" si="166"/>
        <v>44.44</v>
      </c>
      <c r="R1189" t="str">
        <f t="shared" si="169"/>
        <v>Other</v>
      </c>
      <c r="S1189">
        <f t="shared" si="167"/>
        <v>9</v>
      </c>
      <c r="T1189" t="str">
        <f t="shared" si="168"/>
        <v>Moscow</v>
      </c>
      <c r="U1189" t="str">
        <f t="shared" si="170"/>
        <v>Other</v>
      </c>
    </row>
    <row r="1190" spans="1:21" x14ac:dyDescent="0.35">
      <c r="A1190" t="s">
        <v>12</v>
      </c>
      <c r="B1190" t="s">
        <v>42</v>
      </c>
      <c r="C1190" t="s">
        <v>14</v>
      </c>
      <c r="D1190" t="s">
        <v>180</v>
      </c>
      <c r="E1190" s="1">
        <v>43612.708333333336</v>
      </c>
      <c r="F1190" t="s">
        <v>16</v>
      </c>
      <c r="G1190" t="s">
        <v>659</v>
      </c>
      <c r="H1190">
        <v>29</v>
      </c>
      <c r="I1190" t="s">
        <v>46</v>
      </c>
      <c r="J1190" s="2">
        <v>43612</v>
      </c>
      <c r="K1190" s="3">
        <v>0.70833333333333337</v>
      </c>
      <c r="L1190" s="3">
        <f t="shared" si="162"/>
        <v>0.70833333333333326</v>
      </c>
      <c r="M1190" s="3">
        <v>0.7284722222222223</v>
      </c>
      <c r="N1190" t="str">
        <f t="shared" si="163"/>
        <v>Yes</v>
      </c>
      <c r="O1190">
        <f t="shared" si="164"/>
        <v>566</v>
      </c>
      <c r="P1190">
        <f t="shared" si="165"/>
        <v>2020</v>
      </c>
      <c r="Q1190">
        <f t="shared" si="166"/>
        <v>28.02</v>
      </c>
      <c r="R1190" t="str">
        <f t="shared" si="169"/>
        <v>Aer Lingus</v>
      </c>
      <c r="S1190">
        <f t="shared" si="167"/>
        <v>238</v>
      </c>
      <c r="T1190" t="str">
        <f t="shared" si="168"/>
        <v>London</v>
      </c>
      <c r="U1190" t="str">
        <f t="shared" si="170"/>
        <v>London</v>
      </c>
    </row>
    <row r="1191" spans="1:21" x14ac:dyDescent="0.35">
      <c r="A1191" t="s">
        <v>12</v>
      </c>
      <c r="B1191" t="s">
        <v>54</v>
      </c>
      <c r="C1191" t="s">
        <v>14</v>
      </c>
      <c r="D1191" t="s">
        <v>179</v>
      </c>
      <c r="E1191" s="1">
        <v>43612.708333333336</v>
      </c>
      <c r="F1191" t="s">
        <v>16</v>
      </c>
      <c r="G1191" t="s">
        <v>659</v>
      </c>
      <c r="H1191">
        <v>62</v>
      </c>
      <c r="I1191" t="s">
        <v>21</v>
      </c>
      <c r="J1191" s="2">
        <v>43612</v>
      </c>
      <c r="K1191" s="3">
        <v>0.70833333333333337</v>
      </c>
      <c r="L1191" s="3">
        <f t="shared" si="162"/>
        <v>0.70833333333333326</v>
      </c>
      <c r="M1191" s="3">
        <v>0.75138888888888899</v>
      </c>
      <c r="N1191" t="str">
        <f t="shared" si="163"/>
        <v>Yes</v>
      </c>
      <c r="O1191">
        <f t="shared" si="164"/>
        <v>566</v>
      </c>
      <c r="P1191">
        <f t="shared" si="165"/>
        <v>2020</v>
      </c>
      <c r="Q1191">
        <f t="shared" si="166"/>
        <v>28.02</v>
      </c>
      <c r="R1191" t="str">
        <f t="shared" si="169"/>
        <v>Aer Lingus</v>
      </c>
      <c r="S1191">
        <f t="shared" si="167"/>
        <v>101</v>
      </c>
      <c r="T1191" t="str">
        <f t="shared" si="168"/>
        <v>Frankfurt</v>
      </c>
      <c r="U1191" t="str">
        <f t="shared" si="170"/>
        <v>Frankfurt</v>
      </c>
    </row>
    <row r="1192" spans="1:21" x14ac:dyDescent="0.35">
      <c r="A1192" t="s">
        <v>22</v>
      </c>
      <c r="B1192" t="s">
        <v>36</v>
      </c>
      <c r="C1192" t="s">
        <v>177</v>
      </c>
      <c r="D1192" t="s">
        <v>178</v>
      </c>
      <c r="E1192" s="1">
        <v>43612.708333333336</v>
      </c>
      <c r="F1192" t="s">
        <v>16</v>
      </c>
      <c r="G1192" t="s">
        <v>659</v>
      </c>
      <c r="H1192">
        <v>12</v>
      </c>
      <c r="I1192" t="s">
        <v>18</v>
      </c>
      <c r="J1192" s="2">
        <v>43612</v>
      </c>
      <c r="K1192" s="3">
        <v>0.70833333333333337</v>
      </c>
      <c r="L1192" s="3">
        <f t="shared" si="162"/>
        <v>0.70833333333333326</v>
      </c>
      <c r="M1192" s="3">
        <v>0.71666666666666667</v>
      </c>
      <c r="N1192" t="str">
        <f t="shared" si="163"/>
        <v>No</v>
      </c>
      <c r="O1192">
        <f t="shared" si="164"/>
        <v>12</v>
      </c>
      <c r="P1192">
        <f t="shared" si="165"/>
        <v>59</v>
      </c>
      <c r="Q1192">
        <f t="shared" si="166"/>
        <v>20.34</v>
      </c>
      <c r="R1192" t="str">
        <f t="shared" si="169"/>
        <v>Other</v>
      </c>
      <c r="S1192">
        <f t="shared" si="167"/>
        <v>121</v>
      </c>
      <c r="T1192" t="str">
        <f t="shared" si="168"/>
        <v>Paris-CDG</v>
      </c>
      <c r="U1192" t="str">
        <f t="shared" si="170"/>
        <v>Paris-CDG</v>
      </c>
    </row>
    <row r="1193" spans="1:21" x14ac:dyDescent="0.35">
      <c r="A1193" t="s">
        <v>22</v>
      </c>
      <c r="B1193" t="s">
        <v>142</v>
      </c>
      <c r="C1193" t="s">
        <v>615</v>
      </c>
      <c r="D1193" t="s">
        <v>616</v>
      </c>
      <c r="E1193" s="1">
        <v>43612.711805555555</v>
      </c>
      <c r="F1193" t="s">
        <v>16</v>
      </c>
      <c r="G1193" t="s">
        <v>659</v>
      </c>
      <c r="H1193">
        <v>17</v>
      </c>
      <c r="I1193" t="s">
        <v>18</v>
      </c>
      <c r="J1193" s="2">
        <v>43612</v>
      </c>
      <c r="K1193" s="3">
        <v>0.71180555555555547</v>
      </c>
      <c r="L1193" s="3">
        <f t="shared" si="162"/>
        <v>0.71527777777777779</v>
      </c>
      <c r="M1193" s="3">
        <v>0.72361111111111109</v>
      </c>
      <c r="N1193" t="str">
        <f t="shared" si="163"/>
        <v>No</v>
      </c>
      <c r="O1193">
        <f t="shared" si="164"/>
        <v>1</v>
      </c>
      <c r="P1193">
        <f t="shared" si="165"/>
        <v>5</v>
      </c>
      <c r="Q1193">
        <f t="shared" si="166"/>
        <v>20</v>
      </c>
      <c r="R1193" t="str">
        <f t="shared" si="169"/>
        <v>Other</v>
      </c>
      <c r="S1193">
        <f t="shared" si="167"/>
        <v>67</v>
      </c>
      <c r="T1193" t="str">
        <f t="shared" si="168"/>
        <v>Madrid</v>
      </c>
      <c r="U1193" t="str">
        <f t="shared" si="170"/>
        <v>Other</v>
      </c>
    </row>
    <row r="1194" spans="1:21" x14ac:dyDescent="0.35">
      <c r="A1194" t="s">
        <v>22</v>
      </c>
      <c r="B1194" t="s">
        <v>101</v>
      </c>
      <c r="C1194" t="s">
        <v>28</v>
      </c>
      <c r="D1194" t="s">
        <v>181</v>
      </c>
      <c r="E1194" s="1">
        <v>43612.715277777781</v>
      </c>
      <c r="F1194" t="s">
        <v>16</v>
      </c>
      <c r="G1194" t="s">
        <v>659</v>
      </c>
      <c r="H1194">
        <v>2</v>
      </c>
      <c r="I1194" t="s">
        <v>26</v>
      </c>
      <c r="J1194" s="2">
        <v>43612</v>
      </c>
      <c r="K1194" s="3">
        <v>0.71527777777777779</v>
      </c>
      <c r="L1194" s="3">
        <f t="shared" si="162"/>
        <v>0.71527777777777779</v>
      </c>
      <c r="M1194" s="3">
        <v>0.71666666666666667</v>
      </c>
      <c r="N1194" t="str">
        <f t="shared" si="163"/>
        <v>No</v>
      </c>
      <c r="O1194">
        <f t="shared" si="164"/>
        <v>520</v>
      </c>
      <c r="P1194">
        <f t="shared" si="165"/>
        <v>1663</v>
      </c>
      <c r="Q1194">
        <f t="shared" si="166"/>
        <v>31.27</v>
      </c>
      <c r="R1194" t="str">
        <f t="shared" si="169"/>
        <v>Ryanair</v>
      </c>
      <c r="S1194">
        <f t="shared" si="167"/>
        <v>158</v>
      </c>
      <c r="T1194" t="str">
        <f t="shared" si="168"/>
        <v>Edinburgh</v>
      </c>
      <c r="U1194" t="str">
        <f t="shared" si="170"/>
        <v>Edinburgh</v>
      </c>
    </row>
    <row r="1195" spans="1:21" x14ac:dyDescent="0.35">
      <c r="A1195" t="s">
        <v>22</v>
      </c>
      <c r="B1195" t="s">
        <v>32</v>
      </c>
      <c r="C1195" t="s">
        <v>28</v>
      </c>
      <c r="D1195" t="s">
        <v>184</v>
      </c>
      <c r="E1195" s="1">
        <v>43612.715277777781</v>
      </c>
      <c r="F1195" t="s">
        <v>16</v>
      </c>
      <c r="G1195" t="s">
        <v>659</v>
      </c>
      <c r="H1195">
        <v>82</v>
      </c>
      <c r="I1195" t="s">
        <v>21</v>
      </c>
      <c r="J1195" s="2">
        <v>43612</v>
      </c>
      <c r="K1195" s="3">
        <v>0.71527777777777779</v>
      </c>
      <c r="L1195" s="3">
        <f t="shared" si="162"/>
        <v>0.71527777777777779</v>
      </c>
      <c r="M1195" s="3">
        <v>0.77222222222222225</v>
      </c>
      <c r="N1195" t="str">
        <f t="shared" si="163"/>
        <v>Yes</v>
      </c>
      <c r="O1195">
        <f t="shared" si="164"/>
        <v>520</v>
      </c>
      <c r="P1195">
        <f t="shared" si="165"/>
        <v>1663</v>
      </c>
      <c r="Q1195">
        <f t="shared" si="166"/>
        <v>31.27</v>
      </c>
      <c r="R1195" t="str">
        <f t="shared" si="169"/>
        <v>Ryanair</v>
      </c>
      <c r="S1195">
        <f t="shared" si="167"/>
        <v>78</v>
      </c>
      <c r="T1195" t="str">
        <f t="shared" si="168"/>
        <v>Barcelona</v>
      </c>
      <c r="U1195" t="str">
        <f t="shared" si="170"/>
        <v>Barcelona</v>
      </c>
    </row>
    <row r="1196" spans="1:21" x14ac:dyDescent="0.35">
      <c r="A1196" t="s">
        <v>12</v>
      </c>
      <c r="B1196" t="s">
        <v>182</v>
      </c>
      <c r="C1196" t="s">
        <v>14</v>
      </c>
      <c r="D1196" t="s">
        <v>183</v>
      </c>
      <c r="E1196" s="1">
        <v>43612.715277777781</v>
      </c>
      <c r="F1196" t="s">
        <v>16</v>
      </c>
      <c r="G1196" t="s">
        <v>659</v>
      </c>
      <c r="H1196">
        <v>50</v>
      </c>
      <c r="I1196" t="s">
        <v>21</v>
      </c>
      <c r="J1196" s="2">
        <v>43612</v>
      </c>
      <c r="K1196" s="3">
        <v>0.71527777777777779</v>
      </c>
      <c r="L1196" s="3">
        <f t="shared" si="162"/>
        <v>0.71527777777777779</v>
      </c>
      <c r="M1196" s="3">
        <v>0.75</v>
      </c>
      <c r="N1196" t="str">
        <f t="shared" si="163"/>
        <v>Yes</v>
      </c>
      <c r="O1196">
        <f t="shared" si="164"/>
        <v>566</v>
      </c>
      <c r="P1196">
        <f t="shared" si="165"/>
        <v>2020</v>
      </c>
      <c r="Q1196">
        <f t="shared" si="166"/>
        <v>28.02</v>
      </c>
      <c r="R1196" t="str">
        <f t="shared" si="169"/>
        <v>Aer Lingus</v>
      </c>
      <c r="S1196">
        <f t="shared" si="167"/>
        <v>23</v>
      </c>
      <c r="T1196" t="str">
        <f t="shared" si="168"/>
        <v>Aberdeen</v>
      </c>
      <c r="U1196" t="str">
        <f t="shared" si="170"/>
        <v>Other</v>
      </c>
    </row>
    <row r="1197" spans="1:21" x14ac:dyDescent="0.35">
      <c r="A1197" t="s">
        <v>22</v>
      </c>
      <c r="B1197" t="s">
        <v>57</v>
      </c>
      <c r="C1197" t="s">
        <v>28</v>
      </c>
      <c r="D1197" t="s">
        <v>243</v>
      </c>
      <c r="E1197" s="1">
        <v>43612.71875</v>
      </c>
      <c r="F1197" t="s">
        <v>16</v>
      </c>
      <c r="G1197" t="s">
        <v>659</v>
      </c>
      <c r="H1197">
        <v>3</v>
      </c>
      <c r="I1197" t="s">
        <v>26</v>
      </c>
      <c r="J1197" s="2">
        <v>43612</v>
      </c>
      <c r="K1197" s="3">
        <v>0.71875</v>
      </c>
      <c r="L1197" s="3">
        <f t="shared" si="162"/>
        <v>0.72222222222222221</v>
      </c>
      <c r="M1197" s="3">
        <v>0.72083333333333333</v>
      </c>
      <c r="N1197" t="str">
        <f t="shared" si="163"/>
        <v>No</v>
      </c>
      <c r="O1197">
        <f t="shared" si="164"/>
        <v>520</v>
      </c>
      <c r="P1197">
        <f t="shared" si="165"/>
        <v>1663</v>
      </c>
      <c r="Q1197">
        <f t="shared" si="166"/>
        <v>31.27</v>
      </c>
      <c r="R1197" t="str">
        <f t="shared" si="169"/>
        <v>Ryanair</v>
      </c>
      <c r="S1197">
        <f t="shared" si="167"/>
        <v>98</v>
      </c>
      <c r="T1197" t="str">
        <f t="shared" si="168"/>
        <v>Malaga</v>
      </c>
      <c r="U1197" t="str">
        <f t="shared" si="170"/>
        <v>Malaga</v>
      </c>
    </row>
    <row r="1198" spans="1:21" x14ac:dyDescent="0.35">
      <c r="A1198" t="s">
        <v>22</v>
      </c>
      <c r="B1198" t="s">
        <v>129</v>
      </c>
      <c r="C1198" t="s">
        <v>28</v>
      </c>
      <c r="D1198" t="s">
        <v>174</v>
      </c>
      <c r="E1198" s="1">
        <v>43612.71875</v>
      </c>
      <c r="F1198" t="s">
        <v>16</v>
      </c>
      <c r="G1198" t="s">
        <v>659</v>
      </c>
      <c r="H1198">
        <v>28</v>
      </c>
      <c r="I1198" t="s">
        <v>46</v>
      </c>
      <c r="J1198" s="2">
        <v>43612</v>
      </c>
      <c r="K1198" s="3">
        <v>0.71875</v>
      </c>
      <c r="L1198" s="3">
        <f t="shared" si="162"/>
        <v>0.72222222222222221</v>
      </c>
      <c r="M1198" s="3">
        <v>0.73819444444444438</v>
      </c>
      <c r="N1198" t="str">
        <f t="shared" si="163"/>
        <v>Yes</v>
      </c>
      <c r="O1198">
        <f t="shared" si="164"/>
        <v>520</v>
      </c>
      <c r="P1198">
        <f t="shared" si="165"/>
        <v>1663</v>
      </c>
      <c r="Q1198">
        <f t="shared" si="166"/>
        <v>31.27</v>
      </c>
      <c r="R1198" t="str">
        <f t="shared" si="169"/>
        <v>Ryanair</v>
      </c>
      <c r="S1198">
        <f t="shared" si="167"/>
        <v>96</v>
      </c>
      <c r="T1198" t="str">
        <f t="shared" si="168"/>
        <v>Munich</v>
      </c>
      <c r="U1198" t="str">
        <f t="shared" si="170"/>
        <v>Munich</v>
      </c>
    </row>
    <row r="1199" spans="1:21" x14ac:dyDescent="0.35">
      <c r="A1199" t="s">
        <v>22</v>
      </c>
      <c r="B1199" t="s">
        <v>50</v>
      </c>
      <c r="C1199" t="s">
        <v>96</v>
      </c>
      <c r="D1199" t="s">
        <v>514</v>
      </c>
      <c r="E1199" s="1">
        <v>43612.722222222219</v>
      </c>
      <c r="F1199" t="s">
        <v>16</v>
      </c>
      <c r="G1199" t="s">
        <v>659</v>
      </c>
      <c r="H1199">
        <v>32</v>
      </c>
      <c r="I1199" t="s">
        <v>21</v>
      </c>
      <c r="J1199" s="2">
        <v>43612</v>
      </c>
      <c r="K1199" s="3">
        <v>0.72222222222222221</v>
      </c>
      <c r="L1199" s="3">
        <f t="shared" si="162"/>
        <v>0.72222222222222221</v>
      </c>
      <c r="M1199" s="3">
        <v>0.74444444444444446</v>
      </c>
      <c r="N1199" t="str">
        <f t="shared" si="163"/>
        <v>Yes</v>
      </c>
      <c r="O1199">
        <f t="shared" si="164"/>
        <v>50</v>
      </c>
      <c r="P1199">
        <f t="shared" si="165"/>
        <v>97</v>
      </c>
      <c r="Q1199">
        <f t="shared" si="166"/>
        <v>51.55</v>
      </c>
      <c r="R1199" t="str">
        <f t="shared" si="169"/>
        <v>Other</v>
      </c>
      <c r="S1199">
        <f t="shared" si="167"/>
        <v>222</v>
      </c>
      <c r="T1199" t="str">
        <f t="shared" si="168"/>
        <v>Amsterdam</v>
      </c>
      <c r="U1199" t="str">
        <f t="shared" si="170"/>
        <v>Amsterdam</v>
      </c>
    </row>
    <row r="1200" spans="1:21" x14ac:dyDescent="0.35">
      <c r="A1200" t="s">
        <v>22</v>
      </c>
      <c r="B1200" t="s">
        <v>207</v>
      </c>
      <c r="C1200" t="s">
        <v>28</v>
      </c>
      <c r="D1200" t="s">
        <v>208</v>
      </c>
      <c r="E1200" s="1">
        <v>43612.722222222219</v>
      </c>
      <c r="F1200" t="s">
        <v>16</v>
      </c>
      <c r="G1200" t="s">
        <v>659</v>
      </c>
      <c r="H1200">
        <v>58</v>
      </c>
      <c r="I1200" t="s">
        <v>21</v>
      </c>
      <c r="J1200" s="2">
        <v>43612</v>
      </c>
      <c r="K1200" s="3">
        <v>0.72222222222222221</v>
      </c>
      <c r="L1200" s="3">
        <f t="shared" si="162"/>
        <v>0.72222222222222221</v>
      </c>
      <c r="M1200" s="3">
        <v>0.76250000000000007</v>
      </c>
      <c r="N1200" t="str">
        <f t="shared" si="163"/>
        <v>Yes</v>
      </c>
      <c r="O1200">
        <f t="shared" si="164"/>
        <v>520</v>
      </c>
      <c r="P1200">
        <f t="shared" si="165"/>
        <v>1663</v>
      </c>
      <c r="Q1200">
        <f t="shared" si="166"/>
        <v>31.27</v>
      </c>
      <c r="R1200" t="str">
        <f t="shared" si="169"/>
        <v>Ryanair</v>
      </c>
      <c r="S1200">
        <f t="shared" si="167"/>
        <v>30</v>
      </c>
      <c r="T1200" t="str">
        <f t="shared" si="168"/>
        <v>Naples</v>
      </c>
      <c r="U1200" t="str">
        <f t="shared" si="170"/>
        <v>Other</v>
      </c>
    </row>
    <row r="1201" spans="1:21" x14ac:dyDescent="0.35">
      <c r="A1201" t="s">
        <v>12</v>
      </c>
      <c r="B1201" t="s">
        <v>82</v>
      </c>
      <c r="C1201" t="s">
        <v>14</v>
      </c>
      <c r="D1201" t="s">
        <v>619</v>
      </c>
      <c r="E1201" s="1">
        <v>43612.725694444445</v>
      </c>
      <c r="F1201" t="s">
        <v>16</v>
      </c>
      <c r="G1201" t="s">
        <v>659</v>
      </c>
      <c r="H1201">
        <v>35</v>
      </c>
      <c r="I1201" t="s">
        <v>21</v>
      </c>
      <c r="J1201" s="2">
        <v>43612</v>
      </c>
      <c r="K1201" s="3">
        <v>0.72569444444444453</v>
      </c>
      <c r="L1201" s="3">
        <f t="shared" si="162"/>
        <v>0.72916666666666663</v>
      </c>
      <c r="M1201" s="3">
        <v>0.75</v>
      </c>
      <c r="N1201" t="str">
        <f t="shared" si="163"/>
        <v>Yes</v>
      </c>
      <c r="O1201">
        <f t="shared" si="164"/>
        <v>566</v>
      </c>
      <c r="P1201">
        <f t="shared" si="165"/>
        <v>2020</v>
      </c>
      <c r="Q1201">
        <f t="shared" si="166"/>
        <v>28.02</v>
      </c>
      <c r="R1201" t="str">
        <f t="shared" si="169"/>
        <v>Aer Lingus</v>
      </c>
      <c r="S1201">
        <f t="shared" si="167"/>
        <v>97</v>
      </c>
      <c r="T1201" t="str">
        <f t="shared" si="168"/>
        <v>Faro</v>
      </c>
      <c r="U1201" t="str">
        <f t="shared" si="170"/>
        <v>Faro</v>
      </c>
    </row>
    <row r="1202" spans="1:21" x14ac:dyDescent="0.35">
      <c r="A1202" t="s">
        <v>22</v>
      </c>
      <c r="B1202" t="s">
        <v>114</v>
      </c>
      <c r="C1202" t="s">
        <v>28</v>
      </c>
      <c r="D1202" t="s">
        <v>115</v>
      </c>
      <c r="E1202" s="1">
        <v>43612.725694444445</v>
      </c>
      <c r="F1202" t="s">
        <v>16</v>
      </c>
      <c r="G1202" t="s">
        <v>659</v>
      </c>
      <c r="H1202">
        <v>36</v>
      </c>
      <c r="I1202" t="s">
        <v>21</v>
      </c>
      <c r="J1202" s="2">
        <v>43612</v>
      </c>
      <c r="K1202" s="3">
        <v>0.72569444444444453</v>
      </c>
      <c r="L1202" s="3">
        <f t="shared" si="162"/>
        <v>0.72916666666666663</v>
      </c>
      <c r="M1202" s="3">
        <v>0.75069444444444444</v>
      </c>
      <c r="N1202" t="str">
        <f t="shared" si="163"/>
        <v>Yes</v>
      </c>
      <c r="O1202">
        <f t="shared" si="164"/>
        <v>520</v>
      </c>
      <c r="P1202">
        <f t="shared" si="165"/>
        <v>1663</v>
      </c>
      <c r="Q1202">
        <f t="shared" si="166"/>
        <v>31.27</v>
      </c>
      <c r="R1202" t="str">
        <f t="shared" si="169"/>
        <v>Ryanair</v>
      </c>
      <c r="S1202">
        <f t="shared" si="167"/>
        <v>34</v>
      </c>
      <c r="T1202" t="str">
        <f t="shared" si="168"/>
        <v>Nice</v>
      </c>
      <c r="U1202" t="str">
        <f t="shared" si="170"/>
        <v>Other</v>
      </c>
    </row>
    <row r="1203" spans="1:21" x14ac:dyDescent="0.35">
      <c r="A1203" t="s">
        <v>22</v>
      </c>
      <c r="B1203" t="s">
        <v>44</v>
      </c>
      <c r="C1203" t="s">
        <v>117</v>
      </c>
      <c r="D1203" t="s">
        <v>118</v>
      </c>
      <c r="E1203" s="1">
        <v>43612.729166666664</v>
      </c>
      <c r="F1203" t="s">
        <v>16</v>
      </c>
      <c r="G1203" t="s">
        <v>659</v>
      </c>
      <c r="H1203">
        <v>82</v>
      </c>
      <c r="I1203" t="s">
        <v>21</v>
      </c>
      <c r="J1203" s="2">
        <v>43612</v>
      </c>
      <c r="K1203" s="3">
        <v>0.72916666666666663</v>
      </c>
      <c r="L1203" s="3">
        <f t="shared" si="162"/>
        <v>0.72916666666666663</v>
      </c>
      <c r="M1203" s="3">
        <v>0.78611111111111109</v>
      </c>
      <c r="N1203" t="str">
        <f t="shared" si="163"/>
        <v>Yes</v>
      </c>
      <c r="O1203">
        <f t="shared" si="164"/>
        <v>23</v>
      </c>
      <c r="P1203">
        <f t="shared" si="165"/>
        <v>35</v>
      </c>
      <c r="Q1203">
        <f t="shared" si="166"/>
        <v>65.709999999999994</v>
      </c>
      <c r="R1203" t="str">
        <f t="shared" si="169"/>
        <v>Other</v>
      </c>
      <c r="S1203">
        <f t="shared" si="167"/>
        <v>83</v>
      </c>
      <c r="T1203" t="str">
        <f t="shared" si="168"/>
        <v>Lisbon</v>
      </c>
      <c r="U1203" t="str">
        <f t="shared" si="170"/>
        <v>Lisbon</v>
      </c>
    </row>
    <row r="1204" spans="1:21" x14ac:dyDescent="0.35">
      <c r="A1204" t="s">
        <v>12</v>
      </c>
      <c r="B1204" t="s">
        <v>73</v>
      </c>
      <c r="C1204" t="s">
        <v>14</v>
      </c>
      <c r="D1204" t="s">
        <v>116</v>
      </c>
      <c r="E1204" s="1">
        <v>43612.729166666664</v>
      </c>
      <c r="F1204" t="s">
        <v>16</v>
      </c>
      <c r="G1204" t="s">
        <v>659</v>
      </c>
      <c r="H1204">
        <v>41</v>
      </c>
      <c r="I1204" t="s">
        <v>21</v>
      </c>
      <c r="J1204" s="2">
        <v>43612</v>
      </c>
      <c r="K1204" s="3">
        <v>0.72916666666666663</v>
      </c>
      <c r="L1204" s="3">
        <f t="shared" si="162"/>
        <v>0.72916666666666663</v>
      </c>
      <c r="M1204" s="3">
        <v>0.75763888888888886</v>
      </c>
      <c r="N1204" t="str">
        <f t="shared" si="163"/>
        <v>Yes</v>
      </c>
      <c r="O1204">
        <f t="shared" si="164"/>
        <v>566</v>
      </c>
      <c r="P1204">
        <f t="shared" si="165"/>
        <v>2020</v>
      </c>
      <c r="Q1204">
        <f t="shared" si="166"/>
        <v>28.02</v>
      </c>
      <c r="R1204" t="str">
        <f t="shared" si="169"/>
        <v>Aer Lingus</v>
      </c>
      <c r="S1204">
        <f t="shared" si="167"/>
        <v>82</v>
      </c>
      <c r="T1204" t="str">
        <f t="shared" si="168"/>
        <v>Bristol</v>
      </c>
      <c r="U1204" t="str">
        <f t="shared" si="170"/>
        <v>Bristol</v>
      </c>
    </row>
    <row r="1205" spans="1:21" x14ac:dyDescent="0.35">
      <c r="A1205" t="s">
        <v>12</v>
      </c>
      <c r="B1205" t="s">
        <v>119</v>
      </c>
      <c r="C1205" t="s">
        <v>14</v>
      </c>
      <c r="D1205" t="s">
        <v>120</v>
      </c>
      <c r="E1205" s="1">
        <v>43612.729166666664</v>
      </c>
      <c r="F1205" t="s">
        <v>16</v>
      </c>
      <c r="G1205" t="s">
        <v>659</v>
      </c>
      <c r="H1205">
        <v>38</v>
      </c>
      <c r="I1205" t="s">
        <v>21</v>
      </c>
      <c r="J1205" s="2">
        <v>43612</v>
      </c>
      <c r="K1205" s="3">
        <v>0.72916666666666663</v>
      </c>
      <c r="L1205" s="3">
        <f t="shared" si="162"/>
        <v>0.72916666666666663</v>
      </c>
      <c r="M1205" s="3">
        <v>0.75555555555555554</v>
      </c>
      <c r="N1205" t="str">
        <f t="shared" si="163"/>
        <v>Yes</v>
      </c>
      <c r="O1205">
        <f t="shared" si="164"/>
        <v>566</v>
      </c>
      <c r="P1205">
        <f t="shared" si="165"/>
        <v>2020</v>
      </c>
      <c r="Q1205">
        <f t="shared" si="166"/>
        <v>28.02</v>
      </c>
      <c r="R1205" t="str">
        <f t="shared" si="169"/>
        <v>Aer Lingus</v>
      </c>
      <c r="S1205">
        <f t="shared" si="167"/>
        <v>43</v>
      </c>
      <c r="T1205" t="str">
        <f t="shared" si="168"/>
        <v>Dusseldorf</v>
      </c>
      <c r="U1205" t="str">
        <f t="shared" si="170"/>
        <v>Other</v>
      </c>
    </row>
    <row r="1206" spans="1:21" x14ac:dyDescent="0.35">
      <c r="A1206" t="s">
        <v>22</v>
      </c>
      <c r="B1206" t="s">
        <v>121</v>
      </c>
      <c r="C1206" t="s">
        <v>28</v>
      </c>
      <c r="D1206" t="s">
        <v>122</v>
      </c>
      <c r="E1206" s="1">
        <v>43612.732638888891</v>
      </c>
      <c r="F1206" t="s">
        <v>16</v>
      </c>
      <c r="G1206" t="s">
        <v>659</v>
      </c>
      <c r="H1206">
        <v>33</v>
      </c>
      <c r="I1206" t="s">
        <v>21</v>
      </c>
      <c r="J1206" s="2">
        <v>43612</v>
      </c>
      <c r="K1206" s="3">
        <v>0.73263888888888884</v>
      </c>
      <c r="L1206" s="3">
        <f t="shared" si="162"/>
        <v>0.73611111111111105</v>
      </c>
      <c r="M1206" s="3">
        <v>0.75555555555555554</v>
      </c>
      <c r="N1206" t="str">
        <f t="shared" si="163"/>
        <v>Yes</v>
      </c>
      <c r="O1206">
        <f t="shared" si="164"/>
        <v>520</v>
      </c>
      <c r="P1206">
        <f t="shared" si="165"/>
        <v>1663</v>
      </c>
      <c r="Q1206">
        <f t="shared" si="166"/>
        <v>31.27</v>
      </c>
      <c r="R1206" t="str">
        <f t="shared" si="169"/>
        <v>Ryanair</v>
      </c>
      <c r="S1206">
        <f t="shared" si="167"/>
        <v>16</v>
      </c>
      <c r="T1206" t="str">
        <f t="shared" si="168"/>
        <v>RMU</v>
      </c>
      <c r="U1206" t="str">
        <f t="shared" si="170"/>
        <v>Other</v>
      </c>
    </row>
    <row r="1207" spans="1:21" x14ac:dyDescent="0.35">
      <c r="A1207" t="s">
        <v>12</v>
      </c>
      <c r="B1207" t="s">
        <v>126</v>
      </c>
      <c r="C1207" t="s">
        <v>14</v>
      </c>
      <c r="D1207" t="s">
        <v>127</v>
      </c>
      <c r="E1207" s="1">
        <v>43612.739583333336</v>
      </c>
      <c r="F1207" t="s">
        <v>16</v>
      </c>
      <c r="G1207" t="s">
        <v>659</v>
      </c>
      <c r="H1207">
        <v>44</v>
      </c>
      <c r="I1207" t="s">
        <v>21</v>
      </c>
      <c r="J1207" s="2">
        <v>43612</v>
      </c>
      <c r="K1207" s="3">
        <v>0.73958333333333337</v>
      </c>
      <c r="L1207" s="3">
        <f t="shared" si="162"/>
        <v>0.74305555555555547</v>
      </c>
      <c r="M1207" s="3">
        <v>0.77013888888888893</v>
      </c>
      <c r="N1207" t="str">
        <f t="shared" si="163"/>
        <v>Yes</v>
      </c>
      <c r="O1207">
        <f t="shared" si="164"/>
        <v>566</v>
      </c>
      <c r="P1207">
        <f t="shared" si="165"/>
        <v>2020</v>
      </c>
      <c r="Q1207">
        <f t="shared" si="166"/>
        <v>28.02</v>
      </c>
      <c r="R1207" t="str">
        <f t="shared" si="169"/>
        <v>Aer Lingus</v>
      </c>
      <c r="S1207">
        <f t="shared" si="167"/>
        <v>51</v>
      </c>
      <c r="T1207" t="str">
        <f t="shared" si="168"/>
        <v>Zurich</v>
      </c>
      <c r="U1207" t="str">
        <f t="shared" si="170"/>
        <v>Other</v>
      </c>
    </row>
    <row r="1208" spans="1:21" x14ac:dyDescent="0.35">
      <c r="A1208" t="s">
        <v>12</v>
      </c>
      <c r="B1208" t="s">
        <v>139</v>
      </c>
      <c r="C1208" t="s">
        <v>14</v>
      </c>
      <c r="D1208" t="s">
        <v>140</v>
      </c>
      <c r="E1208" s="1">
        <v>43612.739583333336</v>
      </c>
      <c r="F1208" t="s">
        <v>16</v>
      </c>
      <c r="G1208" t="s">
        <v>659</v>
      </c>
      <c r="H1208">
        <v>59</v>
      </c>
      <c r="I1208" t="s">
        <v>21</v>
      </c>
      <c r="J1208" s="2">
        <v>43612</v>
      </c>
      <c r="K1208" s="3">
        <v>0.73958333333333337</v>
      </c>
      <c r="L1208" s="3">
        <f t="shared" si="162"/>
        <v>0.74305555555555547</v>
      </c>
      <c r="M1208" s="3">
        <v>0.78055555555555556</v>
      </c>
      <c r="N1208" t="str">
        <f t="shared" si="163"/>
        <v>Yes</v>
      </c>
      <c r="O1208">
        <f t="shared" si="164"/>
        <v>566</v>
      </c>
      <c r="P1208">
        <f t="shared" si="165"/>
        <v>2020</v>
      </c>
      <c r="Q1208">
        <f t="shared" si="166"/>
        <v>28.02</v>
      </c>
      <c r="R1208" t="str">
        <f t="shared" si="169"/>
        <v>Aer Lingus</v>
      </c>
      <c r="S1208">
        <f t="shared" si="167"/>
        <v>154</v>
      </c>
      <c r="T1208" t="str">
        <f t="shared" si="168"/>
        <v>London</v>
      </c>
      <c r="U1208" t="str">
        <f t="shared" si="170"/>
        <v>London</v>
      </c>
    </row>
    <row r="1209" spans="1:21" x14ac:dyDescent="0.35">
      <c r="A1209" t="s">
        <v>12</v>
      </c>
      <c r="B1209" t="s">
        <v>123</v>
      </c>
      <c r="C1209" t="s">
        <v>14</v>
      </c>
      <c r="D1209" t="s">
        <v>124</v>
      </c>
      <c r="E1209" s="1">
        <v>43612.739583333336</v>
      </c>
      <c r="F1209" t="s">
        <v>16</v>
      </c>
      <c r="G1209" t="s">
        <v>659</v>
      </c>
      <c r="H1209">
        <v>72</v>
      </c>
      <c r="I1209" t="s">
        <v>21</v>
      </c>
      <c r="J1209" s="2">
        <v>43612</v>
      </c>
      <c r="K1209" s="3">
        <v>0.73958333333333337</v>
      </c>
      <c r="L1209" s="3">
        <f t="shared" si="162"/>
        <v>0.74305555555555547</v>
      </c>
      <c r="M1209" s="3">
        <v>0.7895833333333333</v>
      </c>
      <c r="N1209" t="str">
        <f t="shared" si="163"/>
        <v>Yes</v>
      </c>
      <c r="O1209">
        <f t="shared" si="164"/>
        <v>566</v>
      </c>
      <c r="P1209">
        <f t="shared" si="165"/>
        <v>2020</v>
      </c>
      <c r="Q1209">
        <f t="shared" si="166"/>
        <v>28.02</v>
      </c>
      <c r="R1209" t="str">
        <f t="shared" si="169"/>
        <v>Aer Lingus</v>
      </c>
      <c r="S1209">
        <f t="shared" si="167"/>
        <v>4</v>
      </c>
      <c r="T1209" t="str">
        <f t="shared" si="168"/>
        <v>Montpellier</v>
      </c>
      <c r="U1209" t="str">
        <f t="shared" si="170"/>
        <v>Other</v>
      </c>
    </row>
    <row r="1210" spans="1:21" x14ac:dyDescent="0.35">
      <c r="A1210" t="s">
        <v>22</v>
      </c>
      <c r="B1210" t="s">
        <v>142</v>
      </c>
      <c r="C1210" t="s">
        <v>28</v>
      </c>
      <c r="D1210" t="s">
        <v>524</v>
      </c>
      <c r="E1210" s="1">
        <v>43612.739583333336</v>
      </c>
      <c r="F1210" t="s">
        <v>16</v>
      </c>
      <c r="G1210" t="s">
        <v>659</v>
      </c>
      <c r="H1210">
        <v>62</v>
      </c>
      <c r="I1210" t="s">
        <v>21</v>
      </c>
      <c r="J1210" s="2">
        <v>43612</v>
      </c>
      <c r="K1210" s="3">
        <v>0.73958333333333337</v>
      </c>
      <c r="L1210" s="3">
        <f t="shared" si="162"/>
        <v>0.74305555555555547</v>
      </c>
      <c r="M1210" s="3">
        <v>0.78263888888888899</v>
      </c>
      <c r="N1210" t="str">
        <f t="shared" si="163"/>
        <v>Yes</v>
      </c>
      <c r="O1210">
        <f t="shared" si="164"/>
        <v>520</v>
      </c>
      <c r="P1210">
        <f t="shared" si="165"/>
        <v>1663</v>
      </c>
      <c r="Q1210">
        <f t="shared" si="166"/>
        <v>31.27</v>
      </c>
      <c r="R1210" t="str">
        <f t="shared" si="169"/>
        <v>Ryanair</v>
      </c>
      <c r="S1210">
        <f t="shared" si="167"/>
        <v>67</v>
      </c>
      <c r="T1210" t="str">
        <f t="shared" si="168"/>
        <v>Madrid</v>
      </c>
      <c r="U1210" t="str">
        <f t="shared" si="170"/>
        <v>Other</v>
      </c>
    </row>
    <row r="1211" spans="1:21" x14ac:dyDescent="0.35">
      <c r="A1211" t="s">
        <v>22</v>
      </c>
      <c r="B1211" t="s">
        <v>129</v>
      </c>
      <c r="C1211" t="s">
        <v>130</v>
      </c>
      <c r="D1211" t="s">
        <v>131</v>
      </c>
      <c r="E1211" s="1">
        <v>43612.743055555555</v>
      </c>
      <c r="F1211" t="s">
        <v>16</v>
      </c>
      <c r="G1211" t="s">
        <v>659</v>
      </c>
      <c r="H1211">
        <v>53</v>
      </c>
      <c r="I1211" t="s">
        <v>21</v>
      </c>
      <c r="J1211" s="2">
        <v>43612</v>
      </c>
      <c r="K1211" s="3">
        <v>0.74305555555555547</v>
      </c>
      <c r="L1211" s="3">
        <f t="shared" si="162"/>
        <v>0.74305555555555547</v>
      </c>
      <c r="M1211" s="3">
        <v>0.77986111111111101</v>
      </c>
      <c r="N1211" t="str">
        <f t="shared" si="163"/>
        <v>Yes</v>
      </c>
      <c r="O1211">
        <f t="shared" si="164"/>
        <v>17</v>
      </c>
      <c r="P1211">
        <f t="shared" si="165"/>
        <v>80</v>
      </c>
      <c r="Q1211">
        <f t="shared" si="166"/>
        <v>21.25</v>
      </c>
      <c r="R1211" t="str">
        <f t="shared" si="169"/>
        <v>Other</v>
      </c>
      <c r="S1211">
        <f t="shared" si="167"/>
        <v>96</v>
      </c>
      <c r="T1211" t="str">
        <f t="shared" si="168"/>
        <v>Munich</v>
      </c>
      <c r="U1211" t="str">
        <f t="shared" si="170"/>
        <v>Munich</v>
      </c>
    </row>
    <row r="1212" spans="1:21" x14ac:dyDescent="0.35">
      <c r="A1212" t="s">
        <v>12</v>
      </c>
      <c r="B1212" t="s">
        <v>61</v>
      </c>
      <c r="C1212" t="s">
        <v>14</v>
      </c>
      <c r="D1212" t="s">
        <v>125</v>
      </c>
      <c r="E1212" s="1">
        <v>43612.743055555555</v>
      </c>
      <c r="F1212" t="s">
        <v>16</v>
      </c>
      <c r="G1212" t="s">
        <v>659</v>
      </c>
      <c r="H1212">
        <v>51</v>
      </c>
      <c r="I1212" t="s">
        <v>21</v>
      </c>
      <c r="J1212" s="2">
        <v>43612</v>
      </c>
      <c r="K1212" s="3">
        <v>0.74305555555555547</v>
      </c>
      <c r="L1212" s="3">
        <f t="shared" si="162"/>
        <v>0.74305555555555547</v>
      </c>
      <c r="M1212" s="3">
        <v>0.77847222222222223</v>
      </c>
      <c r="N1212" t="str">
        <f t="shared" si="163"/>
        <v>Yes</v>
      </c>
      <c r="O1212">
        <f t="shared" si="164"/>
        <v>566</v>
      </c>
      <c r="P1212">
        <f t="shared" si="165"/>
        <v>2020</v>
      </c>
      <c r="Q1212">
        <f t="shared" si="166"/>
        <v>28.02</v>
      </c>
      <c r="R1212" t="str">
        <f t="shared" si="169"/>
        <v>Aer Lingus</v>
      </c>
      <c r="S1212">
        <f t="shared" si="167"/>
        <v>171</v>
      </c>
      <c r="T1212" t="str">
        <f t="shared" si="168"/>
        <v>London</v>
      </c>
      <c r="U1212" t="str">
        <f t="shared" si="170"/>
        <v>London</v>
      </c>
    </row>
    <row r="1213" spans="1:21" x14ac:dyDescent="0.35">
      <c r="A1213" t="s">
        <v>22</v>
      </c>
      <c r="B1213" t="s">
        <v>27</v>
      </c>
      <c r="C1213" t="s">
        <v>28</v>
      </c>
      <c r="D1213" t="s">
        <v>29</v>
      </c>
      <c r="E1213" s="1">
        <v>43612.743055555555</v>
      </c>
      <c r="F1213" t="s">
        <v>16</v>
      </c>
      <c r="G1213" t="s">
        <v>659</v>
      </c>
      <c r="H1213">
        <v>68</v>
      </c>
      <c r="I1213" t="s">
        <v>21</v>
      </c>
      <c r="J1213" s="2">
        <v>43612</v>
      </c>
      <c r="K1213" s="3">
        <v>0.74305555555555547</v>
      </c>
      <c r="L1213" s="3">
        <f t="shared" si="162"/>
        <v>0.74305555555555547</v>
      </c>
      <c r="M1213" s="3">
        <v>0.79027777777777775</v>
      </c>
      <c r="N1213" t="str">
        <f t="shared" si="163"/>
        <v>Yes</v>
      </c>
      <c r="O1213">
        <f t="shared" si="164"/>
        <v>520</v>
      </c>
      <c r="P1213">
        <f t="shared" si="165"/>
        <v>1663</v>
      </c>
      <c r="Q1213">
        <f t="shared" si="166"/>
        <v>31.27</v>
      </c>
      <c r="R1213" t="str">
        <f t="shared" si="169"/>
        <v>Ryanair</v>
      </c>
      <c r="S1213">
        <f t="shared" si="167"/>
        <v>41</v>
      </c>
      <c r="T1213" t="str">
        <f t="shared" si="168"/>
        <v>Palma</v>
      </c>
      <c r="U1213" t="str">
        <f t="shared" si="170"/>
        <v>Other</v>
      </c>
    </row>
    <row r="1214" spans="1:21" x14ac:dyDescent="0.35">
      <c r="A1214" t="s">
        <v>22</v>
      </c>
      <c r="B1214" t="s">
        <v>103</v>
      </c>
      <c r="C1214" t="s">
        <v>28</v>
      </c>
      <c r="D1214" t="s">
        <v>128</v>
      </c>
      <c r="E1214" s="1">
        <v>43612.743055555555</v>
      </c>
      <c r="F1214" t="s">
        <v>16</v>
      </c>
      <c r="G1214" t="s">
        <v>659</v>
      </c>
      <c r="H1214">
        <v>34</v>
      </c>
      <c r="I1214" t="s">
        <v>21</v>
      </c>
      <c r="J1214" s="2">
        <v>43612</v>
      </c>
      <c r="K1214" s="3">
        <v>0.74305555555555547</v>
      </c>
      <c r="L1214" s="3">
        <f t="shared" si="162"/>
        <v>0.74305555555555547</v>
      </c>
      <c r="M1214" s="3">
        <v>0.76666666666666661</v>
      </c>
      <c r="N1214" t="str">
        <f t="shared" si="163"/>
        <v>Yes</v>
      </c>
      <c r="O1214">
        <f t="shared" si="164"/>
        <v>520</v>
      </c>
      <c r="P1214">
        <f t="shared" si="165"/>
        <v>1663</v>
      </c>
      <c r="Q1214">
        <f t="shared" si="166"/>
        <v>31.27</v>
      </c>
      <c r="R1214" t="str">
        <f t="shared" si="169"/>
        <v>Ryanair</v>
      </c>
      <c r="S1214">
        <f t="shared" si="167"/>
        <v>40</v>
      </c>
      <c r="T1214" t="str">
        <f t="shared" si="168"/>
        <v>Liverpool</v>
      </c>
      <c r="U1214" t="str">
        <f t="shared" si="170"/>
        <v>Other</v>
      </c>
    </row>
    <row r="1215" spans="1:21" x14ac:dyDescent="0.35">
      <c r="A1215" t="s">
        <v>22</v>
      </c>
      <c r="B1215" t="s">
        <v>57</v>
      </c>
      <c r="C1215" t="s">
        <v>28</v>
      </c>
      <c r="D1215" t="s">
        <v>132</v>
      </c>
      <c r="E1215" s="1">
        <v>43612.746527777781</v>
      </c>
      <c r="F1215" t="s">
        <v>16</v>
      </c>
      <c r="G1215" t="s">
        <v>659</v>
      </c>
      <c r="H1215">
        <v>40</v>
      </c>
      <c r="I1215" t="s">
        <v>21</v>
      </c>
      <c r="J1215" s="2">
        <v>43612</v>
      </c>
      <c r="K1215" s="3">
        <v>0.74652777777777779</v>
      </c>
      <c r="L1215" s="3">
        <f t="shared" si="162"/>
        <v>0.75</v>
      </c>
      <c r="M1215" s="3">
        <v>0.77430555555555547</v>
      </c>
      <c r="N1215" t="str">
        <f t="shared" si="163"/>
        <v>Yes</v>
      </c>
      <c r="O1215">
        <f t="shared" si="164"/>
        <v>520</v>
      </c>
      <c r="P1215">
        <f t="shared" si="165"/>
        <v>1663</v>
      </c>
      <c r="Q1215">
        <f t="shared" si="166"/>
        <v>31.27</v>
      </c>
      <c r="R1215" t="str">
        <f t="shared" si="169"/>
        <v>Ryanair</v>
      </c>
      <c r="S1215">
        <f t="shared" si="167"/>
        <v>98</v>
      </c>
      <c r="T1215" t="str">
        <f t="shared" si="168"/>
        <v>Malaga</v>
      </c>
      <c r="U1215" t="str">
        <f t="shared" si="170"/>
        <v>Malaga</v>
      </c>
    </row>
    <row r="1216" spans="1:21" x14ac:dyDescent="0.35">
      <c r="A1216" t="s">
        <v>12</v>
      </c>
      <c r="B1216" t="s">
        <v>134</v>
      </c>
      <c r="C1216" t="s">
        <v>14</v>
      </c>
      <c r="D1216" t="s">
        <v>135</v>
      </c>
      <c r="E1216" s="1">
        <v>43612.746527777781</v>
      </c>
      <c r="F1216" t="s">
        <v>16</v>
      </c>
      <c r="G1216" t="s">
        <v>659</v>
      </c>
      <c r="H1216">
        <v>42</v>
      </c>
      <c r="I1216" t="s">
        <v>21</v>
      </c>
      <c r="J1216" s="2">
        <v>43612</v>
      </c>
      <c r="K1216" s="3">
        <v>0.74652777777777779</v>
      </c>
      <c r="L1216" s="3">
        <f t="shared" si="162"/>
        <v>0.75</v>
      </c>
      <c r="M1216" s="3">
        <v>0.77569444444444446</v>
      </c>
      <c r="N1216" t="str">
        <f t="shared" si="163"/>
        <v>Yes</v>
      </c>
      <c r="O1216">
        <f t="shared" si="164"/>
        <v>566</v>
      </c>
      <c r="P1216">
        <f t="shared" si="165"/>
        <v>2020</v>
      </c>
      <c r="Q1216">
        <f t="shared" si="166"/>
        <v>28.02</v>
      </c>
      <c r="R1216" t="str">
        <f t="shared" si="169"/>
        <v>Aer Lingus</v>
      </c>
      <c r="S1216">
        <f t="shared" si="167"/>
        <v>57</v>
      </c>
      <c r="T1216" t="str">
        <f t="shared" si="168"/>
        <v>Berlin</v>
      </c>
      <c r="U1216" t="str">
        <f t="shared" si="170"/>
        <v>Other</v>
      </c>
    </row>
    <row r="1217" spans="1:21" x14ac:dyDescent="0.35">
      <c r="A1217" t="s">
        <v>22</v>
      </c>
      <c r="B1217" t="s">
        <v>54</v>
      </c>
      <c r="C1217" t="s">
        <v>130</v>
      </c>
      <c r="D1217" t="s">
        <v>133</v>
      </c>
      <c r="E1217" s="1">
        <v>43612.75</v>
      </c>
      <c r="F1217" t="s">
        <v>16</v>
      </c>
      <c r="G1217" t="s">
        <v>659</v>
      </c>
      <c r="H1217">
        <v>34</v>
      </c>
      <c r="I1217" t="s">
        <v>21</v>
      </c>
      <c r="J1217" s="2">
        <v>43612</v>
      </c>
      <c r="K1217" s="3">
        <v>0.75</v>
      </c>
      <c r="L1217" s="3">
        <f t="shared" si="162"/>
        <v>0.75</v>
      </c>
      <c r="M1217" s="3">
        <v>0.77361111111111114</v>
      </c>
      <c r="N1217" t="str">
        <f t="shared" si="163"/>
        <v>Yes</v>
      </c>
      <c r="O1217">
        <f t="shared" si="164"/>
        <v>17</v>
      </c>
      <c r="P1217">
        <f t="shared" si="165"/>
        <v>80</v>
      </c>
      <c r="Q1217">
        <f t="shared" si="166"/>
        <v>21.25</v>
      </c>
      <c r="R1217" t="str">
        <f t="shared" si="169"/>
        <v>Other</v>
      </c>
      <c r="S1217">
        <f t="shared" si="167"/>
        <v>101</v>
      </c>
      <c r="T1217" t="str">
        <f t="shared" si="168"/>
        <v>Frankfurt</v>
      </c>
      <c r="U1217" t="str">
        <f t="shared" si="170"/>
        <v>Frankfurt</v>
      </c>
    </row>
    <row r="1218" spans="1:21" x14ac:dyDescent="0.35">
      <c r="A1218" t="s">
        <v>12</v>
      </c>
      <c r="B1218" t="s">
        <v>101</v>
      </c>
      <c r="C1218" t="s">
        <v>14</v>
      </c>
      <c r="D1218" t="s">
        <v>141</v>
      </c>
      <c r="E1218" s="1">
        <v>43612.75</v>
      </c>
      <c r="F1218" t="s">
        <v>16</v>
      </c>
      <c r="G1218" t="s">
        <v>659</v>
      </c>
      <c r="H1218">
        <v>36</v>
      </c>
      <c r="I1218" t="s">
        <v>21</v>
      </c>
      <c r="J1218" s="2">
        <v>43612</v>
      </c>
      <c r="K1218" s="3">
        <v>0.75</v>
      </c>
      <c r="L1218" s="3">
        <f t="shared" ref="L1218:L1281" si="171">MROUND(K1218,"0:10")</f>
        <v>0.75</v>
      </c>
      <c r="M1218" s="3">
        <v>0.77500000000000002</v>
      </c>
      <c r="N1218" t="str">
        <f t="shared" ref="N1218:N1281" si="172">IF(H1218&gt;20, "Yes", "No")</f>
        <v>Yes</v>
      </c>
      <c r="O1218">
        <f t="shared" ref="O1218:O1281" si="173">COUNTIFS($C$2:$C$4851,C1218,$N$2:$N$4851,"Yes")</f>
        <v>566</v>
      </c>
      <c r="P1218">
        <f t="shared" ref="P1218:P1281" si="174">COUNTIF($C$2:$C$4851,C1218)</f>
        <v>2020</v>
      </c>
      <c r="Q1218">
        <f t="shared" ref="Q1218:Q1281" si="175">ROUND(O1218/P1218*100,2)</f>
        <v>28.02</v>
      </c>
      <c r="R1218" t="str">
        <f t="shared" si="169"/>
        <v>Aer Lingus</v>
      </c>
      <c r="S1218">
        <f t="shared" ref="S1218:S1281" si="176">COUNTIF($B$2:$B$4851,B1218)</f>
        <v>158</v>
      </c>
      <c r="T1218" t="str">
        <f t="shared" ref="T1218:T1281" si="177">IF(ISNUMBER(SEARCH("London",B1218)), "London", B1218)</f>
        <v>Edinburgh</v>
      </c>
      <c r="U1218" t="str">
        <f t="shared" si="170"/>
        <v>Edinburgh</v>
      </c>
    </row>
    <row r="1219" spans="1:21" x14ac:dyDescent="0.35">
      <c r="A1219" t="s">
        <v>22</v>
      </c>
      <c r="B1219" t="s">
        <v>145</v>
      </c>
      <c r="C1219" t="s">
        <v>28</v>
      </c>
      <c r="D1219" t="s">
        <v>146</v>
      </c>
      <c r="E1219" s="1">
        <v>43612.75</v>
      </c>
      <c r="F1219" t="s">
        <v>16</v>
      </c>
      <c r="G1219" t="s">
        <v>659</v>
      </c>
      <c r="H1219">
        <v>41</v>
      </c>
      <c r="I1219" t="s">
        <v>21</v>
      </c>
      <c r="J1219" s="2">
        <v>43612</v>
      </c>
      <c r="K1219" s="3">
        <v>0.75</v>
      </c>
      <c r="L1219" s="3">
        <f t="shared" si="171"/>
        <v>0.75</v>
      </c>
      <c r="M1219" s="3">
        <v>0.77847222222222223</v>
      </c>
      <c r="N1219" t="str">
        <f t="shared" si="172"/>
        <v>Yes</v>
      </c>
      <c r="O1219">
        <f t="shared" si="173"/>
        <v>520</v>
      </c>
      <c r="P1219">
        <f t="shared" si="174"/>
        <v>1663</v>
      </c>
      <c r="Q1219">
        <f t="shared" si="175"/>
        <v>31.27</v>
      </c>
      <c r="R1219" t="str">
        <f t="shared" ref="R1219:R1282" si="178">IF(P1219&gt;100, C1219, "Other")</f>
        <v>Ryanair</v>
      </c>
      <c r="S1219">
        <f t="shared" si="176"/>
        <v>36</v>
      </c>
      <c r="T1219" t="str">
        <f t="shared" si="177"/>
        <v>Milan-BGY</v>
      </c>
      <c r="U1219" t="str">
        <f t="shared" ref="U1219:U1282" si="179">IF(S1219&gt;67, T1219, "Other")</f>
        <v>Other</v>
      </c>
    </row>
    <row r="1220" spans="1:21" x14ac:dyDescent="0.35">
      <c r="A1220" t="s">
        <v>12</v>
      </c>
      <c r="B1220" t="s">
        <v>42</v>
      </c>
      <c r="C1220" t="s">
        <v>14</v>
      </c>
      <c r="D1220" t="s">
        <v>138</v>
      </c>
      <c r="E1220" s="1">
        <v>43612.75</v>
      </c>
      <c r="F1220" t="s">
        <v>16</v>
      </c>
      <c r="G1220" t="s">
        <v>659</v>
      </c>
      <c r="H1220">
        <v>78</v>
      </c>
      <c r="I1220" t="s">
        <v>21</v>
      </c>
      <c r="J1220" s="2">
        <v>43612</v>
      </c>
      <c r="K1220" s="3">
        <v>0.75</v>
      </c>
      <c r="L1220" s="3">
        <f t="shared" si="171"/>
        <v>0.75</v>
      </c>
      <c r="M1220" s="3">
        <v>0.8041666666666667</v>
      </c>
      <c r="N1220" t="str">
        <f t="shared" si="172"/>
        <v>Yes</v>
      </c>
      <c r="O1220">
        <f t="shared" si="173"/>
        <v>566</v>
      </c>
      <c r="P1220">
        <f t="shared" si="174"/>
        <v>2020</v>
      </c>
      <c r="Q1220">
        <f t="shared" si="175"/>
        <v>28.02</v>
      </c>
      <c r="R1220" t="str">
        <f t="shared" si="178"/>
        <v>Aer Lingus</v>
      </c>
      <c r="S1220">
        <f t="shared" si="176"/>
        <v>238</v>
      </c>
      <c r="T1220" t="str">
        <f t="shared" si="177"/>
        <v>London</v>
      </c>
      <c r="U1220" t="str">
        <f t="shared" si="179"/>
        <v>London</v>
      </c>
    </row>
    <row r="1221" spans="1:21" x14ac:dyDescent="0.35">
      <c r="A1221" t="s">
        <v>22</v>
      </c>
      <c r="B1221" t="s">
        <v>142</v>
      </c>
      <c r="C1221" t="s">
        <v>143</v>
      </c>
      <c r="D1221" t="s">
        <v>144</v>
      </c>
      <c r="E1221" s="1">
        <v>43612.753472222219</v>
      </c>
      <c r="F1221" t="s">
        <v>16</v>
      </c>
      <c r="G1221" t="s">
        <v>659</v>
      </c>
      <c r="H1221">
        <v>40</v>
      </c>
      <c r="I1221" t="s">
        <v>21</v>
      </c>
      <c r="J1221" s="2">
        <v>43612</v>
      </c>
      <c r="K1221" s="3">
        <v>0.75347222222222221</v>
      </c>
      <c r="L1221" s="3">
        <f t="shared" si="171"/>
        <v>0.75694444444444442</v>
      </c>
      <c r="M1221" s="3">
        <v>0.78125</v>
      </c>
      <c r="N1221" t="str">
        <f t="shared" si="172"/>
        <v>Yes</v>
      </c>
      <c r="O1221">
        <f t="shared" si="173"/>
        <v>4</v>
      </c>
      <c r="P1221">
        <f t="shared" si="174"/>
        <v>10</v>
      </c>
      <c r="Q1221">
        <f t="shared" si="175"/>
        <v>40</v>
      </c>
      <c r="R1221" t="str">
        <f t="shared" si="178"/>
        <v>Other</v>
      </c>
      <c r="S1221">
        <f t="shared" si="176"/>
        <v>67</v>
      </c>
      <c r="T1221" t="str">
        <f t="shared" si="177"/>
        <v>Madrid</v>
      </c>
      <c r="U1221" t="str">
        <f t="shared" si="179"/>
        <v>Other</v>
      </c>
    </row>
    <row r="1222" spans="1:21" x14ac:dyDescent="0.35">
      <c r="A1222" t="s">
        <v>12</v>
      </c>
      <c r="B1222" t="s">
        <v>50</v>
      </c>
      <c r="C1222" t="s">
        <v>14</v>
      </c>
      <c r="D1222" t="s">
        <v>148</v>
      </c>
      <c r="E1222" s="1">
        <v>43612.756944444445</v>
      </c>
      <c r="F1222" t="s">
        <v>16</v>
      </c>
      <c r="G1222" t="s">
        <v>659</v>
      </c>
      <c r="H1222">
        <v>50</v>
      </c>
      <c r="I1222" t="s">
        <v>21</v>
      </c>
      <c r="J1222" s="2">
        <v>43612</v>
      </c>
      <c r="K1222" s="3">
        <v>0.75694444444444453</v>
      </c>
      <c r="L1222" s="3">
        <f t="shared" si="171"/>
        <v>0.75694444444444442</v>
      </c>
      <c r="M1222" s="3">
        <v>0.79166666666666663</v>
      </c>
      <c r="N1222" t="str">
        <f t="shared" si="172"/>
        <v>Yes</v>
      </c>
      <c r="O1222">
        <f t="shared" si="173"/>
        <v>566</v>
      </c>
      <c r="P1222">
        <f t="shared" si="174"/>
        <v>2020</v>
      </c>
      <c r="Q1222">
        <f t="shared" si="175"/>
        <v>28.02</v>
      </c>
      <c r="R1222" t="str">
        <f t="shared" si="178"/>
        <v>Aer Lingus</v>
      </c>
      <c r="S1222">
        <f t="shared" si="176"/>
        <v>222</v>
      </c>
      <c r="T1222" t="str">
        <f t="shared" si="177"/>
        <v>Amsterdam</v>
      </c>
      <c r="U1222" t="str">
        <f t="shared" si="179"/>
        <v>Amsterdam</v>
      </c>
    </row>
    <row r="1223" spans="1:21" x14ac:dyDescent="0.35">
      <c r="A1223" t="s">
        <v>22</v>
      </c>
      <c r="B1223" t="s">
        <v>48</v>
      </c>
      <c r="C1223" t="s">
        <v>28</v>
      </c>
      <c r="D1223" t="s">
        <v>49</v>
      </c>
      <c r="E1223" s="1">
        <v>43612.756944444445</v>
      </c>
      <c r="F1223" t="s">
        <v>16</v>
      </c>
      <c r="G1223" t="s">
        <v>659</v>
      </c>
      <c r="H1223">
        <v>50</v>
      </c>
      <c r="I1223" t="s">
        <v>21</v>
      </c>
      <c r="J1223" s="2">
        <v>43612</v>
      </c>
      <c r="K1223" s="3">
        <v>0.75694444444444453</v>
      </c>
      <c r="L1223" s="3">
        <f t="shared" si="171"/>
        <v>0.75694444444444442</v>
      </c>
      <c r="M1223" s="3">
        <v>0.79166666666666663</v>
      </c>
      <c r="N1223" t="str">
        <f t="shared" si="172"/>
        <v>Yes</v>
      </c>
      <c r="O1223">
        <f t="shared" si="173"/>
        <v>520</v>
      </c>
      <c r="P1223">
        <f t="shared" si="174"/>
        <v>1663</v>
      </c>
      <c r="Q1223">
        <f t="shared" si="175"/>
        <v>31.27</v>
      </c>
      <c r="R1223" t="str">
        <f t="shared" si="178"/>
        <v>Ryanair</v>
      </c>
      <c r="S1223">
        <f t="shared" si="176"/>
        <v>5</v>
      </c>
      <c r="T1223" t="str">
        <f t="shared" si="177"/>
        <v>Szczecin</v>
      </c>
      <c r="U1223" t="str">
        <f t="shared" si="179"/>
        <v>Other</v>
      </c>
    </row>
    <row r="1224" spans="1:21" x14ac:dyDescent="0.35">
      <c r="A1224" t="s">
        <v>22</v>
      </c>
      <c r="B1224" t="s">
        <v>136</v>
      </c>
      <c r="C1224" t="s">
        <v>28</v>
      </c>
      <c r="D1224" t="s">
        <v>137</v>
      </c>
      <c r="E1224" s="1">
        <v>43612.756944444445</v>
      </c>
      <c r="F1224" t="s">
        <v>16</v>
      </c>
      <c r="G1224" t="s">
        <v>659</v>
      </c>
      <c r="H1224">
        <v>41</v>
      </c>
      <c r="I1224" t="s">
        <v>21</v>
      </c>
      <c r="J1224" s="2">
        <v>43612</v>
      </c>
      <c r="K1224" s="3">
        <v>0.75694444444444453</v>
      </c>
      <c r="L1224" s="3">
        <f t="shared" si="171"/>
        <v>0.75694444444444442</v>
      </c>
      <c r="M1224" s="3">
        <v>0.78541666666666676</v>
      </c>
      <c r="N1224" t="str">
        <f t="shared" si="172"/>
        <v>Yes</v>
      </c>
      <c r="O1224">
        <f t="shared" si="173"/>
        <v>520</v>
      </c>
      <c r="P1224">
        <f t="shared" si="174"/>
        <v>1663</v>
      </c>
      <c r="Q1224">
        <f t="shared" si="175"/>
        <v>31.27</v>
      </c>
      <c r="R1224" t="str">
        <f t="shared" si="178"/>
        <v>Ryanair</v>
      </c>
      <c r="S1224">
        <f t="shared" si="176"/>
        <v>26</v>
      </c>
      <c r="T1224" t="str">
        <f t="shared" si="177"/>
        <v>Prague</v>
      </c>
      <c r="U1224" t="str">
        <f t="shared" si="179"/>
        <v>Other</v>
      </c>
    </row>
    <row r="1225" spans="1:21" x14ac:dyDescent="0.35">
      <c r="A1225" t="s">
        <v>12</v>
      </c>
      <c r="B1225" t="s">
        <v>153</v>
      </c>
      <c r="C1225" t="s">
        <v>14</v>
      </c>
      <c r="D1225" t="s">
        <v>154</v>
      </c>
      <c r="E1225" s="1">
        <v>43612.763888888891</v>
      </c>
      <c r="F1225" t="s">
        <v>16</v>
      </c>
      <c r="G1225" t="s">
        <v>659</v>
      </c>
      <c r="H1225">
        <v>40</v>
      </c>
      <c r="I1225" t="s">
        <v>21</v>
      </c>
      <c r="J1225" s="2">
        <v>43612</v>
      </c>
      <c r="K1225" s="3">
        <v>0.76388888888888884</v>
      </c>
      <c r="L1225" s="3">
        <f t="shared" si="171"/>
        <v>0.76388888888888884</v>
      </c>
      <c r="M1225" s="3">
        <v>0.79166666666666663</v>
      </c>
      <c r="N1225" t="str">
        <f t="shared" si="172"/>
        <v>Yes</v>
      </c>
      <c r="O1225">
        <f t="shared" si="173"/>
        <v>566</v>
      </c>
      <c r="P1225">
        <f t="shared" si="174"/>
        <v>2020</v>
      </c>
      <c r="Q1225">
        <f t="shared" si="175"/>
        <v>28.02</v>
      </c>
      <c r="R1225" t="str">
        <f t="shared" si="178"/>
        <v>Aer Lingus</v>
      </c>
      <c r="S1225">
        <f t="shared" si="176"/>
        <v>31</v>
      </c>
      <c r="T1225" t="str">
        <f t="shared" si="177"/>
        <v>Milan</v>
      </c>
      <c r="U1225" t="str">
        <f t="shared" si="179"/>
        <v>Other</v>
      </c>
    </row>
    <row r="1226" spans="1:21" x14ac:dyDescent="0.35">
      <c r="A1226" t="s">
        <v>22</v>
      </c>
      <c r="B1226" t="s">
        <v>149</v>
      </c>
      <c r="C1226" t="s">
        <v>28</v>
      </c>
      <c r="D1226" t="s">
        <v>150</v>
      </c>
      <c r="E1226" s="1">
        <v>43612.767361111109</v>
      </c>
      <c r="F1226" t="s">
        <v>16</v>
      </c>
      <c r="G1226" t="s">
        <v>659</v>
      </c>
      <c r="H1226">
        <v>86</v>
      </c>
      <c r="I1226" t="s">
        <v>21</v>
      </c>
      <c r="J1226" s="2">
        <v>43612</v>
      </c>
      <c r="K1226" s="3">
        <v>0.76736111111111116</v>
      </c>
      <c r="L1226" s="3">
        <f t="shared" si="171"/>
        <v>0.77083333333333326</v>
      </c>
      <c r="M1226" s="3">
        <v>0.82708333333333339</v>
      </c>
      <c r="N1226" t="str">
        <f t="shared" si="172"/>
        <v>Yes</v>
      </c>
      <c r="O1226">
        <f t="shared" si="173"/>
        <v>520</v>
      </c>
      <c r="P1226">
        <f t="shared" si="174"/>
        <v>1663</v>
      </c>
      <c r="Q1226">
        <f t="shared" si="175"/>
        <v>31.27</v>
      </c>
      <c r="R1226" t="str">
        <f t="shared" si="178"/>
        <v>Ryanair</v>
      </c>
      <c r="S1226">
        <f t="shared" si="176"/>
        <v>5</v>
      </c>
      <c r="T1226" t="str">
        <f t="shared" si="177"/>
        <v>Bydgoszcz</v>
      </c>
      <c r="U1226" t="str">
        <f t="shared" si="179"/>
        <v>Other</v>
      </c>
    </row>
    <row r="1227" spans="1:21" x14ac:dyDescent="0.35">
      <c r="A1227" t="s">
        <v>12</v>
      </c>
      <c r="B1227" t="s">
        <v>19</v>
      </c>
      <c r="C1227" t="s">
        <v>14</v>
      </c>
      <c r="D1227" t="s">
        <v>20</v>
      </c>
      <c r="E1227" s="1">
        <v>43612.770833333336</v>
      </c>
      <c r="F1227" t="s">
        <v>16</v>
      </c>
      <c r="G1227" t="s">
        <v>659</v>
      </c>
      <c r="H1227">
        <v>39</v>
      </c>
      <c r="I1227" t="s">
        <v>21</v>
      </c>
      <c r="J1227" s="2">
        <v>43612</v>
      </c>
      <c r="K1227" s="3">
        <v>0.77083333333333337</v>
      </c>
      <c r="L1227" s="3">
        <f t="shared" si="171"/>
        <v>0.77083333333333326</v>
      </c>
      <c r="M1227" s="3">
        <v>0.79791666666666661</v>
      </c>
      <c r="N1227" t="str">
        <f t="shared" si="172"/>
        <v>Yes</v>
      </c>
      <c r="O1227">
        <f t="shared" si="173"/>
        <v>566</v>
      </c>
      <c r="P1227">
        <f t="shared" si="174"/>
        <v>2020</v>
      </c>
      <c r="Q1227">
        <f t="shared" si="175"/>
        <v>28.02</v>
      </c>
      <c r="R1227" t="str">
        <f t="shared" si="178"/>
        <v>Aer Lingus</v>
      </c>
      <c r="S1227">
        <f t="shared" si="176"/>
        <v>37</v>
      </c>
      <c r="T1227" t="str">
        <f t="shared" si="177"/>
        <v>Alicante</v>
      </c>
      <c r="U1227" t="str">
        <f t="shared" si="179"/>
        <v>Other</v>
      </c>
    </row>
    <row r="1228" spans="1:21" x14ac:dyDescent="0.35">
      <c r="A1228" t="s">
        <v>12</v>
      </c>
      <c r="B1228" t="s">
        <v>13</v>
      </c>
      <c r="C1228" t="s">
        <v>14</v>
      </c>
      <c r="D1228" t="s">
        <v>15</v>
      </c>
      <c r="E1228" s="1">
        <v>43612.770833333336</v>
      </c>
      <c r="F1228" t="s">
        <v>16</v>
      </c>
      <c r="G1228" t="s">
        <v>659</v>
      </c>
      <c r="H1228">
        <v>34</v>
      </c>
      <c r="I1228" t="s">
        <v>21</v>
      </c>
      <c r="J1228" s="2">
        <v>43612</v>
      </c>
      <c r="K1228" s="3">
        <v>0.77083333333333337</v>
      </c>
      <c r="L1228" s="3">
        <f t="shared" si="171"/>
        <v>0.77083333333333326</v>
      </c>
      <c r="M1228" s="3">
        <v>0.7944444444444444</v>
      </c>
      <c r="N1228" t="str">
        <f t="shared" si="172"/>
        <v>Yes</v>
      </c>
      <c r="O1228">
        <f t="shared" si="173"/>
        <v>566</v>
      </c>
      <c r="P1228">
        <f t="shared" si="174"/>
        <v>2020</v>
      </c>
      <c r="Q1228">
        <f t="shared" si="175"/>
        <v>28.02</v>
      </c>
      <c r="R1228" t="str">
        <f t="shared" si="178"/>
        <v>Aer Lingus</v>
      </c>
      <c r="S1228">
        <f t="shared" si="176"/>
        <v>107</v>
      </c>
      <c r="T1228" t="str">
        <f t="shared" si="177"/>
        <v>Glasgow</v>
      </c>
      <c r="U1228" t="str">
        <f t="shared" si="179"/>
        <v>Glasgow</v>
      </c>
    </row>
    <row r="1229" spans="1:21" x14ac:dyDescent="0.35">
      <c r="A1229" t="s">
        <v>12</v>
      </c>
      <c r="B1229" t="s">
        <v>36</v>
      </c>
      <c r="C1229" t="s">
        <v>14</v>
      </c>
      <c r="D1229" t="s">
        <v>37</v>
      </c>
      <c r="E1229" s="1">
        <v>43612.774305555555</v>
      </c>
      <c r="F1229" t="s">
        <v>16</v>
      </c>
      <c r="G1229" t="s">
        <v>659</v>
      </c>
      <c r="H1229">
        <v>90</v>
      </c>
      <c r="I1229" t="s">
        <v>21</v>
      </c>
      <c r="J1229" s="2">
        <v>43612</v>
      </c>
      <c r="K1229" s="3">
        <v>0.77430555555555547</v>
      </c>
      <c r="L1229" s="3">
        <f t="shared" si="171"/>
        <v>0.77777777777777768</v>
      </c>
      <c r="M1229" s="3">
        <v>0.83680555555555547</v>
      </c>
      <c r="N1229" t="str">
        <f t="shared" si="172"/>
        <v>Yes</v>
      </c>
      <c r="O1229">
        <f t="shared" si="173"/>
        <v>566</v>
      </c>
      <c r="P1229">
        <f t="shared" si="174"/>
        <v>2020</v>
      </c>
      <c r="Q1229">
        <f t="shared" si="175"/>
        <v>28.02</v>
      </c>
      <c r="R1229" t="str">
        <f t="shared" si="178"/>
        <v>Aer Lingus</v>
      </c>
      <c r="S1229">
        <f t="shared" si="176"/>
        <v>121</v>
      </c>
      <c r="T1229" t="str">
        <f t="shared" si="177"/>
        <v>Paris-CDG</v>
      </c>
      <c r="U1229" t="str">
        <f t="shared" si="179"/>
        <v>Paris-CDG</v>
      </c>
    </row>
    <row r="1230" spans="1:21" x14ac:dyDescent="0.35">
      <c r="A1230" t="s">
        <v>12</v>
      </c>
      <c r="B1230" t="s">
        <v>30</v>
      </c>
      <c r="C1230" t="s">
        <v>14</v>
      </c>
      <c r="D1230" t="s">
        <v>31</v>
      </c>
      <c r="E1230" s="1">
        <v>43612.777777777781</v>
      </c>
      <c r="F1230" t="s">
        <v>16</v>
      </c>
      <c r="G1230" t="s">
        <v>659</v>
      </c>
      <c r="H1230">
        <v>90</v>
      </c>
      <c r="I1230" t="s">
        <v>21</v>
      </c>
      <c r="J1230" s="2">
        <v>43612</v>
      </c>
      <c r="K1230" s="3">
        <v>0.77777777777777779</v>
      </c>
      <c r="L1230" s="3">
        <f t="shared" si="171"/>
        <v>0.77777777777777768</v>
      </c>
      <c r="M1230" s="3">
        <v>0.84027777777777779</v>
      </c>
      <c r="N1230" t="str">
        <f t="shared" si="172"/>
        <v>Yes</v>
      </c>
      <c r="O1230">
        <f t="shared" si="173"/>
        <v>566</v>
      </c>
      <c r="P1230">
        <f t="shared" si="174"/>
        <v>2020</v>
      </c>
      <c r="Q1230">
        <f t="shared" si="175"/>
        <v>28.02</v>
      </c>
      <c r="R1230" t="str">
        <f t="shared" si="178"/>
        <v>Aer Lingus</v>
      </c>
      <c r="S1230">
        <f t="shared" si="176"/>
        <v>60</v>
      </c>
      <c r="T1230" t="str">
        <f t="shared" si="177"/>
        <v>Brussels</v>
      </c>
      <c r="U1230" t="str">
        <f t="shared" si="179"/>
        <v>Other</v>
      </c>
    </row>
    <row r="1231" spans="1:21" x14ac:dyDescent="0.35">
      <c r="A1231" t="s">
        <v>22</v>
      </c>
      <c r="B1231" t="s">
        <v>63</v>
      </c>
      <c r="C1231" t="s">
        <v>28</v>
      </c>
      <c r="D1231" t="s">
        <v>64</v>
      </c>
      <c r="E1231" s="1">
        <v>43612.78125</v>
      </c>
      <c r="F1231" t="s">
        <v>16</v>
      </c>
      <c r="G1231" t="s">
        <v>659</v>
      </c>
      <c r="H1231">
        <v>67</v>
      </c>
      <c r="I1231" t="s">
        <v>21</v>
      </c>
      <c r="J1231" s="2">
        <v>43612</v>
      </c>
      <c r="K1231" s="3">
        <v>0.78125</v>
      </c>
      <c r="L1231" s="3">
        <f t="shared" si="171"/>
        <v>0.78472222222222221</v>
      </c>
      <c r="M1231" s="3">
        <v>0.82777777777777783</v>
      </c>
      <c r="N1231" t="str">
        <f t="shared" si="172"/>
        <v>Yes</v>
      </c>
      <c r="O1231">
        <f t="shared" si="173"/>
        <v>520</v>
      </c>
      <c r="P1231">
        <f t="shared" si="174"/>
        <v>1663</v>
      </c>
      <c r="Q1231">
        <f t="shared" si="175"/>
        <v>31.27</v>
      </c>
      <c r="R1231" t="str">
        <f t="shared" si="178"/>
        <v>Ryanair</v>
      </c>
      <c r="S1231">
        <f t="shared" si="176"/>
        <v>7</v>
      </c>
      <c r="T1231" t="str">
        <f t="shared" si="177"/>
        <v>Brussels South</v>
      </c>
      <c r="U1231" t="str">
        <f t="shared" si="179"/>
        <v>Other</v>
      </c>
    </row>
    <row r="1232" spans="1:21" x14ac:dyDescent="0.35">
      <c r="A1232" t="s">
        <v>12</v>
      </c>
      <c r="B1232" t="s">
        <v>32</v>
      </c>
      <c r="C1232" t="s">
        <v>14</v>
      </c>
      <c r="D1232" t="s">
        <v>33</v>
      </c>
      <c r="E1232" s="1">
        <v>43612.78125</v>
      </c>
      <c r="F1232" t="s">
        <v>16</v>
      </c>
      <c r="G1232" t="s">
        <v>659</v>
      </c>
      <c r="H1232">
        <v>59</v>
      </c>
      <c r="I1232" t="s">
        <v>21</v>
      </c>
      <c r="J1232" s="2">
        <v>43612</v>
      </c>
      <c r="K1232" s="3">
        <v>0.78125</v>
      </c>
      <c r="L1232" s="3">
        <f t="shared" si="171"/>
        <v>0.78472222222222221</v>
      </c>
      <c r="M1232" s="3">
        <v>0.8222222222222223</v>
      </c>
      <c r="N1232" t="str">
        <f t="shared" si="172"/>
        <v>Yes</v>
      </c>
      <c r="O1232">
        <f t="shared" si="173"/>
        <v>566</v>
      </c>
      <c r="P1232">
        <f t="shared" si="174"/>
        <v>2020</v>
      </c>
      <c r="Q1232">
        <f t="shared" si="175"/>
        <v>28.02</v>
      </c>
      <c r="R1232" t="str">
        <f t="shared" si="178"/>
        <v>Aer Lingus</v>
      </c>
      <c r="S1232">
        <f t="shared" si="176"/>
        <v>78</v>
      </c>
      <c r="T1232" t="str">
        <f t="shared" si="177"/>
        <v>Barcelona</v>
      </c>
      <c r="U1232" t="str">
        <f t="shared" si="179"/>
        <v>Barcelona</v>
      </c>
    </row>
    <row r="1233" spans="1:21" x14ac:dyDescent="0.35">
      <c r="A1233" t="s">
        <v>12</v>
      </c>
      <c r="B1233" t="s">
        <v>34</v>
      </c>
      <c r="C1233" t="s">
        <v>14</v>
      </c>
      <c r="D1233" t="s">
        <v>35</v>
      </c>
      <c r="E1233" s="1">
        <v>43612.784722222219</v>
      </c>
      <c r="F1233" t="s">
        <v>16</v>
      </c>
      <c r="G1233" t="s">
        <v>659</v>
      </c>
      <c r="H1233">
        <v>36</v>
      </c>
      <c r="I1233" t="s">
        <v>21</v>
      </c>
      <c r="J1233" s="2">
        <v>43612</v>
      </c>
      <c r="K1233" s="3">
        <v>0.78472222222222221</v>
      </c>
      <c r="L1233" s="3">
        <f t="shared" si="171"/>
        <v>0.78472222222222221</v>
      </c>
      <c r="M1233" s="3">
        <v>0.80972222222222223</v>
      </c>
      <c r="N1233" t="str">
        <f t="shared" si="172"/>
        <v>Yes</v>
      </c>
      <c r="O1233">
        <f t="shared" si="173"/>
        <v>566</v>
      </c>
      <c r="P1233">
        <f t="shared" si="174"/>
        <v>2020</v>
      </c>
      <c r="Q1233">
        <f t="shared" si="175"/>
        <v>28.02</v>
      </c>
      <c r="R1233" t="str">
        <f t="shared" si="178"/>
        <v>Aer Lingus</v>
      </c>
      <c r="S1233">
        <f t="shared" si="176"/>
        <v>19</v>
      </c>
      <c r="T1233" t="str">
        <f t="shared" si="177"/>
        <v>Donegal</v>
      </c>
      <c r="U1233" t="str">
        <f t="shared" si="179"/>
        <v>Other</v>
      </c>
    </row>
    <row r="1234" spans="1:21" x14ac:dyDescent="0.35">
      <c r="A1234" t="s">
        <v>12</v>
      </c>
      <c r="B1234" t="s">
        <v>40</v>
      </c>
      <c r="C1234" t="s">
        <v>14</v>
      </c>
      <c r="D1234" t="s">
        <v>41</v>
      </c>
      <c r="E1234" s="1">
        <v>43612.788194444445</v>
      </c>
      <c r="F1234" t="s">
        <v>16</v>
      </c>
      <c r="G1234" t="s">
        <v>659</v>
      </c>
      <c r="H1234">
        <v>16</v>
      </c>
      <c r="I1234" t="s">
        <v>18</v>
      </c>
      <c r="J1234" s="2">
        <v>43612</v>
      </c>
      <c r="K1234" s="3">
        <v>0.78819444444444453</v>
      </c>
      <c r="L1234" s="3">
        <f t="shared" si="171"/>
        <v>0.79166666666666663</v>
      </c>
      <c r="M1234" s="3">
        <v>0.7993055555555556</v>
      </c>
      <c r="N1234" t="str">
        <f t="shared" si="172"/>
        <v>No</v>
      </c>
      <c r="O1234">
        <f t="shared" si="173"/>
        <v>566</v>
      </c>
      <c r="P1234">
        <f t="shared" si="174"/>
        <v>2020</v>
      </c>
      <c r="Q1234">
        <f t="shared" si="175"/>
        <v>28.02</v>
      </c>
      <c r="R1234" t="str">
        <f t="shared" si="178"/>
        <v>Aer Lingus</v>
      </c>
      <c r="S1234">
        <f t="shared" si="176"/>
        <v>29</v>
      </c>
      <c r="T1234" t="str">
        <f t="shared" si="177"/>
        <v>Kerry</v>
      </c>
      <c r="U1234" t="str">
        <f t="shared" si="179"/>
        <v>Other</v>
      </c>
    </row>
    <row r="1235" spans="1:21" x14ac:dyDescent="0.35">
      <c r="A1235" t="s">
        <v>22</v>
      </c>
      <c r="B1235" t="s">
        <v>38</v>
      </c>
      <c r="C1235" t="s">
        <v>28</v>
      </c>
      <c r="D1235" t="s">
        <v>39</v>
      </c>
      <c r="E1235" s="1">
        <v>43612.788194444445</v>
      </c>
      <c r="F1235" t="s">
        <v>16</v>
      </c>
      <c r="G1235" t="s">
        <v>659</v>
      </c>
      <c r="H1235">
        <v>7</v>
      </c>
      <c r="I1235" t="s">
        <v>26</v>
      </c>
      <c r="J1235" s="2">
        <v>43612</v>
      </c>
      <c r="K1235" s="3">
        <v>0.78819444444444453</v>
      </c>
      <c r="L1235" s="3">
        <f t="shared" si="171"/>
        <v>0.79166666666666663</v>
      </c>
      <c r="M1235" s="3">
        <v>0.79305555555555562</v>
      </c>
      <c r="N1235" t="str">
        <f t="shared" si="172"/>
        <v>No</v>
      </c>
      <c r="O1235">
        <f t="shared" si="173"/>
        <v>520</v>
      </c>
      <c r="P1235">
        <f t="shared" si="174"/>
        <v>1663</v>
      </c>
      <c r="Q1235">
        <f t="shared" si="175"/>
        <v>31.27</v>
      </c>
      <c r="R1235" t="str">
        <f t="shared" si="178"/>
        <v>Ryanair</v>
      </c>
      <c r="S1235">
        <f t="shared" si="176"/>
        <v>92</v>
      </c>
      <c r="T1235" t="str">
        <f t="shared" si="177"/>
        <v>London</v>
      </c>
      <c r="U1235" t="str">
        <f t="shared" si="179"/>
        <v>London</v>
      </c>
    </row>
    <row r="1236" spans="1:21" x14ac:dyDescent="0.35">
      <c r="A1236" t="s">
        <v>22</v>
      </c>
      <c r="B1236" t="s">
        <v>54</v>
      </c>
      <c r="C1236" t="s">
        <v>28</v>
      </c>
      <c r="D1236" t="s">
        <v>55</v>
      </c>
      <c r="E1236" s="1">
        <v>43612.791666666664</v>
      </c>
      <c r="F1236" t="s">
        <v>16</v>
      </c>
      <c r="G1236" t="s">
        <v>659</v>
      </c>
      <c r="H1236">
        <v>46</v>
      </c>
      <c r="I1236" t="s">
        <v>21</v>
      </c>
      <c r="J1236" s="2">
        <v>43612</v>
      </c>
      <c r="K1236" s="3">
        <v>0.79166666666666663</v>
      </c>
      <c r="L1236" s="3">
        <f t="shared" si="171"/>
        <v>0.79166666666666663</v>
      </c>
      <c r="M1236" s="3">
        <v>0.82361111111111107</v>
      </c>
      <c r="N1236" t="str">
        <f t="shared" si="172"/>
        <v>Yes</v>
      </c>
      <c r="O1236">
        <f t="shared" si="173"/>
        <v>520</v>
      </c>
      <c r="P1236">
        <f t="shared" si="174"/>
        <v>1663</v>
      </c>
      <c r="Q1236">
        <f t="shared" si="175"/>
        <v>31.27</v>
      </c>
      <c r="R1236" t="str">
        <f t="shared" si="178"/>
        <v>Ryanair</v>
      </c>
      <c r="S1236">
        <f t="shared" si="176"/>
        <v>101</v>
      </c>
      <c r="T1236" t="str">
        <f t="shared" si="177"/>
        <v>Frankfurt</v>
      </c>
      <c r="U1236" t="str">
        <f t="shared" si="179"/>
        <v>Frankfurt</v>
      </c>
    </row>
    <row r="1237" spans="1:21" x14ac:dyDescent="0.35">
      <c r="A1237" t="s">
        <v>22</v>
      </c>
      <c r="B1237" t="s">
        <v>50</v>
      </c>
      <c r="C1237" t="s">
        <v>28</v>
      </c>
      <c r="D1237" t="s">
        <v>51</v>
      </c>
      <c r="E1237" s="1">
        <v>43612.791666666664</v>
      </c>
      <c r="F1237" t="s">
        <v>16</v>
      </c>
      <c r="G1237" t="s">
        <v>659</v>
      </c>
      <c r="H1237">
        <v>29</v>
      </c>
      <c r="I1237" t="s">
        <v>46</v>
      </c>
      <c r="J1237" s="2">
        <v>43612</v>
      </c>
      <c r="K1237" s="3">
        <v>0.79166666666666663</v>
      </c>
      <c r="L1237" s="3">
        <f t="shared" si="171"/>
        <v>0.79166666666666663</v>
      </c>
      <c r="M1237" s="3">
        <v>0.81180555555555556</v>
      </c>
      <c r="N1237" t="str">
        <f t="shared" si="172"/>
        <v>Yes</v>
      </c>
      <c r="O1237">
        <f t="shared" si="173"/>
        <v>520</v>
      </c>
      <c r="P1237">
        <f t="shared" si="174"/>
        <v>1663</v>
      </c>
      <c r="Q1237">
        <f t="shared" si="175"/>
        <v>31.27</v>
      </c>
      <c r="R1237" t="str">
        <f t="shared" si="178"/>
        <v>Ryanair</v>
      </c>
      <c r="S1237">
        <f t="shared" si="176"/>
        <v>222</v>
      </c>
      <c r="T1237" t="str">
        <f t="shared" si="177"/>
        <v>Amsterdam</v>
      </c>
      <c r="U1237" t="str">
        <f t="shared" si="179"/>
        <v>Amsterdam</v>
      </c>
    </row>
    <row r="1238" spans="1:21" x14ac:dyDescent="0.35">
      <c r="A1238" t="s">
        <v>12</v>
      </c>
      <c r="B1238" t="s">
        <v>44</v>
      </c>
      <c r="C1238" t="s">
        <v>14</v>
      </c>
      <c r="D1238" t="s">
        <v>45</v>
      </c>
      <c r="E1238" s="1">
        <v>43612.791666666664</v>
      </c>
      <c r="F1238" t="s">
        <v>16</v>
      </c>
      <c r="G1238" t="s">
        <v>659</v>
      </c>
      <c r="H1238">
        <v>50</v>
      </c>
      <c r="I1238" t="s">
        <v>21</v>
      </c>
      <c r="J1238" s="2">
        <v>43612</v>
      </c>
      <c r="K1238" s="3">
        <v>0.79166666666666663</v>
      </c>
      <c r="L1238" s="3">
        <f t="shared" si="171"/>
        <v>0.79166666666666663</v>
      </c>
      <c r="M1238" s="3">
        <v>0.82638888888888884</v>
      </c>
      <c r="N1238" t="str">
        <f t="shared" si="172"/>
        <v>Yes</v>
      </c>
      <c r="O1238">
        <f t="shared" si="173"/>
        <v>566</v>
      </c>
      <c r="P1238">
        <f t="shared" si="174"/>
        <v>2020</v>
      </c>
      <c r="Q1238">
        <f t="shared" si="175"/>
        <v>28.02</v>
      </c>
      <c r="R1238" t="str">
        <f t="shared" si="178"/>
        <v>Aer Lingus</v>
      </c>
      <c r="S1238">
        <f t="shared" si="176"/>
        <v>83</v>
      </c>
      <c r="T1238" t="str">
        <f t="shared" si="177"/>
        <v>Lisbon</v>
      </c>
      <c r="U1238" t="str">
        <f t="shared" si="179"/>
        <v>Lisbon</v>
      </c>
    </row>
    <row r="1239" spans="1:21" x14ac:dyDescent="0.35">
      <c r="A1239" t="s">
        <v>12</v>
      </c>
      <c r="B1239" t="s">
        <v>42</v>
      </c>
      <c r="C1239" t="s">
        <v>14</v>
      </c>
      <c r="D1239" t="s">
        <v>43</v>
      </c>
      <c r="E1239" s="1">
        <v>43612.791666666664</v>
      </c>
      <c r="F1239" t="s">
        <v>16</v>
      </c>
      <c r="G1239" t="s">
        <v>659</v>
      </c>
      <c r="H1239">
        <v>42</v>
      </c>
      <c r="I1239" t="s">
        <v>21</v>
      </c>
      <c r="J1239" s="2">
        <v>43612</v>
      </c>
      <c r="K1239" s="3">
        <v>0.79166666666666663</v>
      </c>
      <c r="L1239" s="3">
        <f t="shared" si="171"/>
        <v>0.79166666666666663</v>
      </c>
      <c r="M1239" s="3">
        <v>0.8208333333333333</v>
      </c>
      <c r="N1239" t="str">
        <f t="shared" si="172"/>
        <v>Yes</v>
      </c>
      <c r="O1239">
        <f t="shared" si="173"/>
        <v>566</v>
      </c>
      <c r="P1239">
        <f t="shared" si="174"/>
        <v>2020</v>
      </c>
      <c r="Q1239">
        <f t="shared" si="175"/>
        <v>28.02</v>
      </c>
      <c r="R1239" t="str">
        <f t="shared" si="178"/>
        <v>Aer Lingus</v>
      </c>
      <c r="S1239">
        <f t="shared" si="176"/>
        <v>238</v>
      </c>
      <c r="T1239" t="str">
        <f t="shared" si="177"/>
        <v>London</v>
      </c>
      <c r="U1239" t="str">
        <f t="shared" si="179"/>
        <v>London</v>
      </c>
    </row>
    <row r="1240" spans="1:21" x14ac:dyDescent="0.35">
      <c r="A1240" t="s">
        <v>22</v>
      </c>
      <c r="B1240" t="s">
        <v>134</v>
      </c>
      <c r="C1240" t="s">
        <v>28</v>
      </c>
      <c r="D1240" t="s">
        <v>221</v>
      </c>
      <c r="E1240" s="1">
        <v>43612.791666666664</v>
      </c>
      <c r="F1240" t="s">
        <v>16</v>
      </c>
      <c r="G1240" t="s">
        <v>659</v>
      </c>
      <c r="H1240">
        <v>44</v>
      </c>
      <c r="I1240" t="s">
        <v>21</v>
      </c>
      <c r="J1240" s="2">
        <v>43612</v>
      </c>
      <c r="K1240" s="3">
        <v>0.79166666666666663</v>
      </c>
      <c r="L1240" s="3">
        <f t="shared" si="171"/>
        <v>0.79166666666666663</v>
      </c>
      <c r="M1240" s="3">
        <v>0.8222222222222223</v>
      </c>
      <c r="N1240" t="str">
        <f t="shared" si="172"/>
        <v>Yes</v>
      </c>
      <c r="O1240">
        <f t="shared" si="173"/>
        <v>520</v>
      </c>
      <c r="P1240">
        <f t="shared" si="174"/>
        <v>1663</v>
      </c>
      <c r="Q1240">
        <f t="shared" si="175"/>
        <v>31.27</v>
      </c>
      <c r="R1240" t="str">
        <f t="shared" si="178"/>
        <v>Ryanair</v>
      </c>
      <c r="S1240">
        <f t="shared" si="176"/>
        <v>57</v>
      </c>
      <c r="T1240" t="str">
        <f t="shared" si="177"/>
        <v>Berlin</v>
      </c>
      <c r="U1240" t="str">
        <f t="shared" si="179"/>
        <v>Other</v>
      </c>
    </row>
    <row r="1241" spans="1:21" x14ac:dyDescent="0.35">
      <c r="A1241" t="s">
        <v>22</v>
      </c>
      <c r="B1241" t="s">
        <v>52</v>
      </c>
      <c r="C1241" t="s">
        <v>28</v>
      </c>
      <c r="D1241" t="s">
        <v>53</v>
      </c>
      <c r="E1241" s="1">
        <v>43612.795138888891</v>
      </c>
      <c r="F1241" t="s">
        <v>16</v>
      </c>
      <c r="G1241" t="s">
        <v>659</v>
      </c>
      <c r="H1241">
        <v>50</v>
      </c>
      <c r="I1241" t="s">
        <v>21</v>
      </c>
      <c r="J1241" s="2">
        <v>43612</v>
      </c>
      <c r="K1241" s="3">
        <v>0.79513888888888884</v>
      </c>
      <c r="L1241" s="3">
        <f t="shared" si="171"/>
        <v>0.79861111111111105</v>
      </c>
      <c r="M1241" s="3">
        <v>0.82986111111111116</v>
      </c>
      <c r="N1241" t="str">
        <f t="shared" si="172"/>
        <v>Yes</v>
      </c>
      <c r="O1241">
        <f t="shared" si="173"/>
        <v>520</v>
      </c>
      <c r="P1241">
        <f t="shared" si="174"/>
        <v>1663</v>
      </c>
      <c r="Q1241">
        <f t="shared" si="175"/>
        <v>31.27</v>
      </c>
      <c r="R1241" t="str">
        <f t="shared" si="178"/>
        <v>Ryanair</v>
      </c>
      <c r="S1241">
        <f t="shared" si="176"/>
        <v>138</v>
      </c>
      <c r="T1241" t="str">
        <f t="shared" si="177"/>
        <v>Manchester</v>
      </c>
      <c r="U1241" t="str">
        <f t="shared" si="179"/>
        <v>Manchester</v>
      </c>
    </row>
    <row r="1242" spans="1:21" x14ac:dyDescent="0.35">
      <c r="A1242" t="s">
        <v>12</v>
      </c>
      <c r="B1242" t="s">
        <v>27</v>
      </c>
      <c r="C1242" t="s">
        <v>14</v>
      </c>
      <c r="D1242" t="s">
        <v>56</v>
      </c>
      <c r="E1242" s="1">
        <v>43612.798611111109</v>
      </c>
      <c r="F1242" t="s">
        <v>16</v>
      </c>
      <c r="G1242" t="s">
        <v>659</v>
      </c>
      <c r="H1242">
        <v>50</v>
      </c>
      <c r="I1242" t="s">
        <v>21</v>
      </c>
      <c r="J1242" s="2">
        <v>43612</v>
      </c>
      <c r="K1242" s="3">
        <v>0.79861111111111116</v>
      </c>
      <c r="L1242" s="3">
        <f t="shared" si="171"/>
        <v>0.79861111111111105</v>
      </c>
      <c r="M1242" s="3">
        <v>0.83333333333333337</v>
      </c>
      <c r="N1242" t="str">
        <f t="shared" si="172"/>
        <v>Yes</v>
      </c>
      <c r="O1242">
        <f t="shared" si="173"/>
        <v>566</v>
      </c>
      <c r="P1242">
        <f t="shared" si="174"/>
        <v>2020</v>
      </c>
      <c r="Q1242">
        <f t="shared" si="175"/>
        <v>28.02</v>
      </c>
      <c r="R1242" t="str">
        <f t="shared" si="178"/>
        <v>Aer Lingus</v>
      </c>
      <c r="S1242">
        <f t="shared" si="176"/>
        <v>41</v>
      </c>
      <c r="T1242" t="str">
        <f t="shared" si="177"/>
        <v>Palma</v>
      </c>
      <c r="U1242" t="str">
        <f t="shared" si="179"/>
        <v>Other</v>
      </c>
    </row>
    <row r="1243" spans="1:21" x14ac:dyDescent="0.35">
      <c r="A1243" t="s">
        <v>12</v>
      </c>
      <c r="B1243" t="s">
        <v>57</v>
      </c>
      <c r="C1243" t="s">
        <v>14</v>
      </c>
      <c r="D1243" t="s">
        <v>58</v>
      </c>
      <c r="E1243" s="1">
        <v>43612.802083333336</v>
      </c>
      <c r="F1243" t="s">
        <v>16</v>
      </c>
      <c r="G1243" t="s">
        <v>659</v>
      </c>
      <c r="H1243">
        <v>46</v>
      </c>
      <c r="I1243" t="s">
        <v>21</v>
      </c>
      <c r="J1243" s="2">
        <v>43612</v>
      </c>
      <c r="K1243" s="3">
        <v>0.80208333333333337</v>
      </c>
      <c r="L1243" s="3">
        <f t="shared" si="171"/>
        <v>0.80555555555555547</v>
      </c>
      <c r="M1243" s="3">
        <v>0.8340277777777777</v>
      </c>
      <c r="N1243" t="str">
        <f t="shared" si="172"/>
        <v>Yes</v>
      </c>
      <c r="O1243">
        <f t="shared" si="173"/>
        <v>566</v>
      </c>
      <c r="P1243">
        <f t="shared" si="174"/>
        <v>2020</v>
      </c>
      <c r="Q1243">
        <f t="shared" si="175"/>
        <v>28.02</v>
      </c>
      <c r="R1243" t="str">
        <f t="shared" si="178"/>
        <v>Aer Lingus</v>
      </c>
      <c r="S1243">
        <f t="shared" si="176"/>
        <v>98</v>
      </c>
      <c r="T1243" t="str">
        <f t="shared" si="177"/>
        <v>Malaga</v>
      </c>
      <c r="U1243" t="str">
        <f t="shared" si="179"/>
        <v>Malaga</v>
      </c>
    </row>
    <row r="1244" spans="1:21" x14ac:dyDescent="0.35">
      <c r="A1244" t="s">
        <v>12</v>
      </c>
      <c r="B1244" t="s">
        <v>59</v>
      </c>
      <c r="C1244" t="s">
        <v>14</v>
      </c>
      <c r="D1244" t="s">
        <v>60</v>
      </c>
      <c r="E1244" s="1">
        <v>43612.802083333336</v>
      </c>
      <c r="F1244" t="s">
        <v>16</v>
      </c>
      <c r="G1244" t="s">
        <v>659</v>
      </c>
      <c r="H1244">
        <v>81</v>
      </c>
      <c r="I1244" t="s">
        <v>21</v>
      </c>
      <c r="J1244" s="2">
        <v>43612</v>
      </c>
      <c r="K1244" s="3">
        <v>0.80208333333333337</v>
      </c>
      <c r="L1244" s="3">
        <f t="shared" si="171"/>
        <v>0.80555555555555547</v>
      </c>
      <c r="M1244" s="3">
        <v>0.85833333333333339</v>
      </c>
      <c r="N1244" t="str">
        <f t="shared" si="172"/>
        <v>Yes</v>
      </c>
      <c r="O1244">
        <f t="shared" si="173"/>
        <v>566</v>
      </c>
      <c r="P1244">
        <f t="shared" si="174"/>
        <v>2020</v>
      </c>
      <c r="Q1244">
        <f t="shared" si="175"/>
        <v>28.02</v>
      </c>
      <c r="R1244" t="str">
        <f t="shared" si="178"/>
        <v>Aer Lingus</v>
      </c>
      <c r="S1244">
        <f t="shared" si="176"/>
        <v>48</v>
      </c>
      <c r="T1244" t="str">
        <f t="shared" si="177"/>
        <v>Leeds Bradford</v>
      </c>
      <c r="U1244" t="str">
        <f t="shared" si="179"/>
        <v>Other</v>
      </c>
    </row>
    <row r="1245" spans="1:21" x14ac:dyDescent="0.35">
      <c r="A1245" t="s">
        <v>22</v>
      </c>
      <c r="B1245" t="s">
        <v>61</v>
      </c>
      <c r="C1245" t="s">
        <v>28</v>
      </c>
      <c r="D1245" t="s">
        <v>62</v>
      </c>
      <c r="E1245" s="1">
        <v>43612.805555555555</v>
      </c>
      <c r="F1245" t="s">
        <v>16</v>
      </c>
      <c r="G1245" t="s">
        <v>659</v>
      </c>
      <c r="H1245">
        <v>37</v>
      </c>
      <c r="I1245" t="s">
        <v>21</v>
      </c>
      <c r="J1245" s="2">
        <v>43612</v>
      </c>
      <c r="K1245" s="3">
        <v>0.80555555555555547</v>
      </c>
      <c r="L1245" s="3">
        <f t="shared" si="171"/>
        <v>0.80555555555555547</v>
      </c>
      <c r="M1245" s="3">
        <v>0.83124999999999993</v>
      </c>
      <c r="N1245" t="str">
        <f t="shared" si="172"/>
        <v>Yes</v>
      </c>
      <c r="O1245">
        <f t="shared" si="173"/>
        <v>520</v>
      </c>
      <c r="P1245">
        <f t="shared" si="174"/>
        <v>1663</v>
      </c>
      <c r="Q1245">
        <f t="shared" si="175"/>
        <v>31.27</v>
      </c>
      <c r="R1245" t="str">
        <f t="shared" si="178"/>
        <v>Ryanair</v>
      </c>
      <c r="S1245">
        <f t="shared" si="176"/>
        <v>171</v>
      </c>
      <c r="T1245" t="str">
        <f t="shared" si="177"/>
        <v>London</v>
      </c>
      <c r="U1245" t="str">
        <f t="shared" si="179"/>
        <v>London</v>
      </c>
    </row>
    <row r="1246" spans="1:21" x14ac:dyDescent="0.35">
      <c r="A1246" t="s">
        <v>22</v>
      </c>
      <c r="B1246" t="s">
        <v>65</v>
      </c>
      <c r="C1246" t="s">
        <v>28</v>
      </c>
      <c r="D1246" t="s">
        <v>66</v>
      </c>
      <c r="E1246" s="1">
        <v>43612.809027777781</v>
      </c>
      <c r="F1246" t="s">
        <v>16</v>
      </c>
      <c r="G1246" t="s">
        <v>659</v>
      </c>
      <c r="H1246">
        <v>40</v>
      </c>
      <c r="I1246" t="s">
        <v>21</v>
      </c>
      <c r="J1246" s="2">
        <v>43612</v>
      </c>
      <c r="K1246" s="3">
        <v>0.80902777777777779</v>
      </c>
      <c r="L1246" s="3">
        <f t="shared" si="171"/>
        <v>0.8125</v>
      </c>
      <c r="M1246" s="3">
        <v>0.83680555555555547</v>
      </c>
      <c r="N1246" t="str">
        <f t="shared" si="172"/>
        <v>Yes</v>
      </c>
      <c r="O1246">
        <f t="shared" si="173"/>
        <v>520</v>
      </c>
      <c r="P1246">
        <f t="shared" si="174"/>
        <v>1663</v>
      </c>
      <c r="Q1246">
        <f t="shared" si="175"/>
        <v>31.27</v>
      </c>
      <c r="R1246" t="str">
        <f t="shared" si="178"/>
        <v>Ryanair</v>
      </c>
      <c r="S1246">
        <f t="shared" si="176"/>
        <v>22</v>
      </c>
      <c r="T1246" t="str">
        <f t="shared" si="177"/>
        <v>Paris-BVA</v>
      </c>
      <c r="U1246" t="str">
        <f t="shared" si="179"/>
        <v>Other</v>
      </c>
    </row>
    <row r="1247" spans="1:21" x14ac:dyDescent="0.35">
      <c r="A1247" t="s">
        <v>22</v>
      </c>
      <c r="B1247" t="s">
        <v>67</v>
      </c>
      <c r="C1247" t="s">
        <v>68</v>
      </c>
      <c r="D1247" t="s">
        <v>69</v>
      </c>
      <c r="E1247" s="1">
        <v>43612.8125</v>
      </c>
      <c r="F1247" t="s">
        <v>16</v>
      </c>
      <c r="G1247" t="s">
        <v>659</v>
      </c>
      <c r="H1247">
        <v>22</v>
      </c>
      <c r="I1247" t="s">
        <v>46</v>
      </c>
      <c r="J1247" s="2">
        <v>43612</v>
      </c>
      <c r="K1247" s="3">
        <v>0.8125</v>
      </c>
      <c r="L1247" s="3">
        <f t="shared" si="171"/>
        <v>0.8125</v>
      </c>
      <c r="M1247" s="3">
        <v>0.82777777777777783</v>
      </c>
      <c r="N1247" t="str">
        <f t="shared" si="172"/>
        <v>Yes</v>
      </c>
      <c r="O1247">
        <f t="shared" si="173"/>
        <v>4</v>
      </c>
      <c r="P1247">
        <f t="shared" si="174"/>
        <v>17</v>
      </c>
      <c r="Q1247">
        <f t="shared" si="175"/>
        <v>23.53</v>
      </c>
      <c r="R1247" t="str">
        <f t="shared" si="178"/>
        <v>Other</v>
      </c>
      <c r="S1247">
        <f t="shared" si="176"/>
        <v>19</v>
      </c>
      <c r="T1247" t="str">
        <f t="shared" si="177"/>
        <v>Luxembourg</v>
      </c>
      <c r="U1247" t="str">
        <f t="shared" si="179"/>
        <v>Other</v>
      </c>
    </row>
    <row r="1248" spans="1:21" x14ac:dyDescent="0.35">
      <c r="A1248" t="s">
        <v>22</v>
      </c>
      <c r="B1248" t="s">
        <v>151</v>
      </c>
      <c r="C1248" t="s">
        <v>28</v>
      </c>
      <c r="D1248" t="s">
        <v>152</v>
      </c>
      <c r="E1248" s="1">
        <v>43612.815972222219</v>
      </c>
      <c r="F1248" t="s">
        <v>16</v>
      </c>
      <c r="G1248" t="s">
        <v>659</v>
      </c>
      <c r="H1248">
        <v>59</v>
      </c>
      <c r="I1248" t="s">
        <v>21</v>
      </c>
      <c r="J1248" s="2">
        <v>43612</v>
      </c>
      <c r="K1248" s="3">
        <v>0.81597222222222221</v>
      </c>
      <c r="L1248" s="3">
        <f t="shared" si="171"/>
        <v>0.81944444444444442</v>
      </c>
      <c r="M1248" s="3">
        <v>0.8569444444444444</v>
      </c>
      <c r="N1248" t="str">
        <f t="shared" si="172"/>
        <v>Yes</v>
      </c>
      <c r="O1248">
        <f t="shared" si="173"/>
        <v>520</v>
      </c>
      <c r="P1248">
        <f t="shared" si="174"/>
        <v>1663</v>
      </c>
      <c r="Q1248">
        <f t="shared" si="175"/>
        <v>31.27</v>
      </c>
      <c r="R1248" t="str">
        <f t="shared" si="178"/>
        <v>Ryanair</v>
      </c>
      <c r="S1248">
        <f t="shared" si="176"/>
        <v>34</v>
      </c>
      <c r="T1248" t="str">
        <f t="shared" si="177"/>
        <v>London</v>
      </c>
      <c r="U1248" t="str">
        <f t="shared" si="179"/>
        <v>Other</v>
      </c>
    </row>
    <row r="1249" spans="1:21" x14ac:dyDescent="0.35">
      <c r="A1249" t="s">
        <v>22</v>
      </c>
      <c r="B1249" t="s">
        <v>507</v>
      </c>
      <c r="C1249" t="s">
        <v>28</v>
      </c>
      <c r="D1249" t="s">
        <v>508</v>
      </c>
      <c r="E1249" s="1">
        <v>43612.815972222219</v>
      </c>
      <c r="F1249" t="s">
        <v>16</v>
      </c>
      <c r="G1249" t="s">
        <v>659</v>
      </c>
      <c r="H1249">
        <v>40</v>
      </c>
      <c r="I1249" t="s">
        <v>21</v>
      </c>
      <c r="J1249" s="2">
        <v>43612</v>
      </c>
      <c r="K1249" s="3">
        <v>0.81597222222222221</v>
      </c>
      <c r="L1249" s="3">
        <f t="shared" si="171"/>
        <v>0.81944444444444442</v>
      </c>
      <c r="M1249" s="3">
        <v>0.84375</v>
      </c>
      <c r="N1249" t="str">
        <f t="shared" si="172"/>
        <v>Yes</v>
      </c>
      <c r="O1249">
        <f t="shared" si="173"/>
        <v>520</v>
      </c>
      <c r="P1249">
        <f t="shared" si="174"/>
        <v>1663</v>
      </c>
      <c r="Q1249">
        <f t="shared" si="175"/>
        <v>31.27</v>
      </c>
      <c r="R1249" t="str">
        <f t="shared" si="178"/>
        <v>Ryanair</v>
      </c>
      <c r="S1249">
        <f t="shared" si="176"/>
        <v>10</v>
      </c>
      <c r="T1249" t="str">
        <f t="shared" si="177"/>
        <v>Malta</v>
      </c>
      <c r="U1249" t="str">
        <f t="shared" si="179"/>
        <v>Other</v>
      </c>
    </row>
    <row r="1250" spans="1:21" x14ac:dyDescent="0.35">
      <c r="A1250" t="s">
        <v>22</v>
      </c>
      <c r="B1250" t="s">
        <v>73</v>
      </c>
      <c r="C1250" t="s">
        <v>28</v>
      </c>
      <c r="D1250" t="s">
        <v>74</v>
      </c>
      <c r="E1250" s="1">
        <v>43612.819444444445</v>
      </c>
      <c r="F1250" t="s">
        <v>16</v>
      </c>
      <c r="G1250" t="s">
        <v>659</v>
      </c>
      <c r="H1250">
        <v>52</v>
      </c>
      <c r="I1250" t="s">
        <v>21</v>
      </c>
      <c r="J1250" s="2">
        <v>43612</v>
      </c>
      <c r="K1250" s="3">
        <v>0.81944444444444453</v>
      </c>
      <c r="L1250" s="3">
        <f t="shared" si="171"/>
        <v>0.81944444444444442</v>
      </c>
      <c r="M1250" s="3">
        <v>0.85555555555555562</v>
      </c>
      <c r="N1250" t="str">
        <f t="shared" si="172"/>
        <v>Yes</v>
      </c>
      <c r="O1250">
        <f t="shared" si="173"/>
        <v>520</v>
      </c>
      <c r="P1250">
        <f t="shared" si="174"/>
        <v>1663</v>
      </c>
      <c r="Q1250">
        <f t="shared" si="175"/>
        <v>31.27</v>
      </c>
      <c r="R1250" t="str">
        <f t="shared" si="178"/>
        <v>Ryanair</v>
      </c>
      <c r="S1250">
        <f t="shared" si="176"/>
        <v>82</v>
      </c>
      <c r="T1250" t="str">
        <f t="shared" si="177"/>
        <v>Bristol</v>
      </c>
      <c r="U1250" t="str">
        <f t="shared" si="179"/>
        <v>Bristol</v>
      </c>
    </row>
    <row r="1251" spans="1:21" x14ac:dyDescent="0.35">
      <c r="A1251" t="s">
        <v>22</v>
      </c>
      <c r="B1251" t="s">
        <v>30</v>
      </c>
      <c r="C1251" t="s">
        <v>28</v>
      </c>
      <c r="D1251" t="s">
        <v>147</v>
      </c>
      <c r="E1251" s="1">
        <v>43612.819444444445</v>
      </c>
      <c r="F1251" t="s">
        <v>16</v>
      </c>
      <c r="G1251" t="s">
        <v>659</v>
      </c>
      <c r="H1251">
        <v>17</v>
      </c>
      <c r="I1251" t="s">
        <v>18</v>
      </c>
      <c r="J1251" s="2">
        <v>43612</v>
      </c>
      <c r="K1251" s="3">
        <v>0.81944444444444453</v>
      </c>
      <c r="L1251" s="3">
        <f t="shared" si="171"/>
        <v>0.81944444444444442</v>
      </c>
      <c r="M1251" s="3">
        <v>0.83124999999999993</v>
      </c>
      <c r="N1251" t="str">
        <f t="shared" si="172"/>
        <v>No</v>
      </c>
      <c r="O1251">
        <f t="shared" si="173"/>
        <v>520</v>
      </c>
      <c r="P1251">
        <f t="shared" si="174"/>
        <v>1663</v>
      </c>
      <c r="Q1251">
        <f t="shared" si="175"/>
        <v>31.27</v>
      </c>
      <c r="R1251" t="str">
        <f t="shared" si="178"/>
        <v>Ryanair</v>
      </c>
      <c r="S1251">
        <f t="shared" si="176"/>
        <v>60</v>
      </c>
      <c r="T1251" t="str">
        <f t="shared" si="177"/>
        <v>Brussels</v>
      </c>
      <c r="U1251" t="str">
        <f t="shared" si="179"/>
        <v>Other</v>
      </c>
    </row>
    <row r="1252" spans="1:21" x14ac:dyDescent="0.35">
      <c r="A1252" t="s">
        <v>12</v>
      </c>
      <c r="B1252" t="s">
        <v>52</v>
      </c>
      <c r="C1252" t="s">
        <v>14</v>
      </c>
      <c r="D1252" t="s">
        <v>72</v>
      </c>
      <c r="E1252" s="1">
        <v>43612.822916666664</v>
      </c>
      <c r="F1252" t="s">
        <v>16</v>
      </c>
      <c r="G1252" t="s">
        <v>659</v>
      </c>
      <c r="H1252">
        <v>14</v>
      </c>
      <c r="I1252" t="s">
        <v>18</v>
      </c>
      <c r="J1252" s="2">
        <v>43612</v>
      </c>
      <c r="K1252" s="3">
        <v>0.82291666666666663</v>
      </c>
      <c r="L1252" s="3">
        <f t="shared" si="171"/>
        <v>0.82638888888888884</v>
      </c>
      <c r="M1252" s="3">
        <v>0.83263888888888893</v>
      </c>
      <c r="N1252" t="str">
        <f t="shared" si="172"/>
        <v>No</v>
      </c>
      <c r="O1252">
        <f t="shared" si="173"/>
        <v>566</v>
      </c>
      <c r="P1252">
        <f t="shared" si="174"/>
        <v>2020</v>
      </c>
      <c r="Q1252">
        <f t="shared" si="175"/>
        <v>28.02</v>
      </c>
      <c r="R1252" t="str">
        <f t="shared" si="178"/>
        <v>Aer Lingus</v>
      </c>
      <c r="S1252">
        <f t="shared" si="176"/>
        <v>138</v>
      </c>
      <c r="T1252" t="str">
        <f t="shared" si="177"/>
        <v>Manchester</v>
      </c>
      <c r="U1252" t="str">
        <f t="shared" si="179"/>
        <v>Manchester</v>
      </c>
    </row>
    <row r="1253" spans="1:21" x14ac:dyDescent="0.35">
      <c r="A1253" t="s">
        <v>22</v>
      </c>
      <c r="B1253" t="s">
        <v>42</v>
      </c>
      <c r="C1253" t="s">
        <v>77</v>
      </c>
      <c r="D1253" t="s">
        <v>78</v>
      </c>
      <c r="E1253" s="1">
        <v>43612.826388888891</v>
      </c>
      <c r="F1253" t="s">
        <v>16</v>
      </c>
      <c r="G1253" t="s">
        <v>659</v>
      </c>
      <c r="H1253">
        <v>16</v>
      </c>
      <c r="I1253" t="s">
        <v>18</v>
      </c>
      <c r="J1253" s="2">
        <v>43612</v>
      </c>
      <c r="K1253" s="3">
        <v>0.82638888888888884</v>
      </c>
      <c r="L1253" s="3">
        <f t="shared" si="171"/>
        <v>0.82638888888888884</v>
      </c>
      <c r="M1253" s="3">
        <v>0.83750000000000002</v>
      </c>
      <c r="N1253" t="str">
        <f t="shared" si="172"/>
        <v>No</v>
      </c>
      <c r="O1253">
        <f t="shared" si="173"/>
        <v>40</v>
      </c>
      <c r="P1253">
        <f t="shared" si="174"/>
        <v>143</v>
      </c>
      <c r="Q1253">
        <f t="shared" si="175"/>
        <v>27.97</v>
      </c>
      <c r="R1253" t="str">
        <f t="shared" si="178"/>
        <v>British Airways</v>
      </c>
      <c r="S1253">
        <f t="shared" si="176"/>
        <v>238</v>
      </c>
      <c r="T1253" t="str">
        <f t="shared" si="177"/>
        <v>London</v>
      </c>
      <c r="U1253" t="str">
        <f t="shared" si="179"/>
        <v>London</v>
      </c>
    </row>
    <row r="1254" spans="1:21" x14ac:dyDescent="0.35">
      <c r="A1254" t="s">
        <v>22</v>
      </c>
      <c r="B1254" t="s">
        <v>79</v>
      </c>
      <c r="C1254" t="s">
        <v>80</v>
      </c>
      <c r="D1254" t="s">
        <v>81</v>
      </c>
      <c r="E1254" s="1">
        <v>43612.826388888891</v>
      </c>
      <c r="F1254" t="s">
        <v>16</v>
      </c>
      <c r="G1254" t="s">
        <v>659</v>
      </c>
      <c r="H1254">
        <v>31</v>
      </c>
      <c r="I1254" t="s">
        <v>21</v>
      </c>
      <c r="J1254" s="2">
        <v>43612</v>
      </c>
      <c r="K1254" s="3">
        <v>0.82638888888888884</v>
      </c>
      <c r="L1254" s="3">
        <f t="shared" si="171"/>
        <v>0.82638888888888884</v>
      </c>
      <c r="M1254" s="3">
        <v>0.84791666666666676</v>
      </c>
      <c r="N1254" t="str">
        <f t="shared" si="172"/>
        <v>Yes</v>
      </c>
      <c r="O1254">
        <f t="shared" si="173"/>
        <v>4</v>
      </c>
      <c r="P1254">
        <f t="shared" si="174"/>
        <v>17</v>
      </c>
      <c r="Q1254">
        <f t="shared" si="175"/>
        <v>23.53</v>
      </c>
      <c r="R1254" t="str">
        <f t="shared" si="178"/>
        <v>Other</v>
      </c>
      <c r="S1254">
        <f t="shared" si="176"/>
        <v>16</v>
      </c>
      <c r="T1254" t="str">
        <f t="shared" si="177"/>
        <v>Paris-Orly</v>
      </c>
      <c r="U1254" t="str">
        <f t="shared" si="179"/>
        <v>Other</v>
      </c>
    </row>
    <row r="1255" spans="1:21" x14ac:dyDescent="0.35">
      <c r="A1255" t="s">
        <v>12</v>
      </c>
      <c r="B1255" t="s">
        <v>93</v>
      </c>
      <c r="C1255" t="s">
        <v>14</v>
      </c>
      <c r="D1255" t="s">
        <v>506</v>
      </c>
      <c r="E1255" s="1">
        <v>43612.829861111109</v>
      </c>
      <c r="F1255" t="s">
        <v>16</v>
      </c>
      <c r="G1255" t="s">
        <v>659</v>
      </c>
      <c r="H1255">
        <v>17</v>
      </c>
      <c r="I1255" t="s">
        <v>18</v>
      </c>
      <c r="J1255" s="2">
        <v>43612</v>
      </c>
      <c r="K1255" s="3">
        <v>0.82986111111111116</v>
      </c>
      <c r="L1255" s="3">
        <f t="shared" si="171"/>
        <v>0.83333333333333326</v>
      </c>
      <c r="M1255" s="3">
        <v>0.84166666666666667</v>
      </c>
      <c r="N1255" t="str">
        <f t="shared" si="172"/>
        <v>No</v>
      </c>
      <c r="O1255">
        <f t="shared" si="173"/>
        <v>566</v>
      </c>
      <c r="P1255">
        <f t="shared" si="174"/>
        <v>2020</v>
      </c>
      <c r="Q1255">
        <f t="shared" si="175"/>
        <v>28.02</v>
      </c>
      <c r="R1255" t="str">
        <f t="shared" si="178"/>
        <v>Aer Lingus</v>
      </c>
      <c r="S1255">
        <f t="shared" si="176"/>
        <v>125</v>
      </c>
      <c r="T1255" t="str">
        <f t="shared" si="177"/>
        <v>Birmingham</v>
      </c>
      <c r="U1255" t="str">
        <f t="shared" si="179"/>
        <v>Birmingham</v>
      </c>
    </row>
    <row r="1256" spans="1:21" x14ac:dyDescent="0.35">
      <c r="A1256" t="s">
        <v>12</v>
      </c>
      <c r="B1256" t="s">
        <v>42</v>
      </c>
      <c r="C1256" t="s">
        <v>14</v>
      </c>
      <c r="D1256" t="s">
        <v>86</v>
      </c>
      <c r="E1256" s="1">
        <v>43612.840277777781</v>
      </c>
      <c r="F1256" t="s">
        <v>16</v>
      </c>
      <c r="G1256" t="s">
        <v>659</v>
      </c>
      <c r="H1256">
        <v>12</v>
      </c>
      <c r="I1256" t="s">
        <v>18</v>
      </c>
      <c r="J1256" s="2">
        <v>43612</v>
      </c>
      <c r="K1256" s="3">
        <v>0.84027777777777779</v>
      </c>
      <c r="L1256" s="3">
        <f t="shared" si="171"/>
        <v>0.84027777777777768</v>
      </c>
      <c r="M1256" s="3">
        <v>0.84861111111111109</v>
      </c>
      <c r="N1256" t="str">
        <f t="shared" si="172"/>
        <v>No</v>
      </c>
      <c r="O1256">
        <f t="shared" si="173"/>
        <v>566</v>
      </c>
      <c r="P1256">
        <f t="shared" si="174"/>
        <v>2020</v>
      </c>
      <c r="Q1256">
        <f t="shared" si="175"/>
        <v>28.02</v>
      </c>
      <c r="R1256" t="str">
        <f t="shared" si="178"/>
        <v>Aer Lingus</v>
      </c>
      <c r="S1256">
        <f t="shared" si="176"/>
        <v>238</v>
      </c>
      <c r="T1256" t="str">
        <f t="shared" si="177"/>
        <v>London</v>
      </c>
      <c r="U1256" t="str">
        <f t="shared" si="179"/>
        <v>London</v>
      </c>
    </row>
    <row r="1257" spans="1:21" x14ac:dyDescent="0.35">
      <c r="A1257" t="s">
        <v>22</v>
      </c>
      <c r="B1257" t="s">
        <v>187</v>
      </c>
      <c r="C1257" t="s">
        <v>28</v>
      </c>
      <c r="D1257" t="s">
        <v>188</v>
      </c>
      <c r="E1257" s="1">
        <v>43612.840277777781</v>
      </c>
      <c r="F1257" t="s">
        <v>16</v>
      </c>
      <c r="G1257" t="s">
        <v>659</v>
      </c>
      <c r="H1257">
        <v>15</v>
      </c>
      <c r="I1257" t="s">
        <v>18</v>
      </c>
      <c r="J1257" s="2">
        <v>43612</v>
      </c>
      <c r="K1257" s="3">
        <v>0.84027777777777779</v>
      </c>
      <c r="L1257" s="3">
        <f t="shared" si="171"/>
        <v>0.84027777777777768</v>
      </c>
      <c r="M1257" s="3">
        <v>0.85069444444444453</v>
      </c>
      <c r="N1257" t="str">
        <f t="shared" si="172"/>
        <v>No</v>
      </c>
      <c r="O1257">
        <f t="shared" si="173"/>
        <v>520</v>
      </c>
      <c r="P1257">
        <f t="shared" si="174"/>
        <v>1663</v>
      </c>
      <c r="Q1257">
        <f t="shared" si="175"/>
        <v>31.27</v>
      </c>
      <c r="R1257" t="str">
        <f t="shared" si="178"/>
        <v>Ryanair</v>
      </c>
      <c r="S1257">
        <f t="shared" si="176"/>
        <v>30</v>
      </c>
      <c r="T1257" t="str">
        <f t="shared" si="177"/>
        <v>Budapest</v>
      </c>
      <c r="U1257" t="str">
        <f t="shared" si="179"/>
        <v>Other</v>
      </c>
    </row>
    <row r="1258" spans="1:21" x14ac:dyDescent="0.35">
      <c r="A1258" t="s">
        <v>22</v>
      </c>
      <c r="B1258" t="s">
        <v>101</v>
      </c>
      <c r="C1258" t="s">
        <v>28</v>
      </c>
      <c r="D1258" t="s">
        <v>102</v>
      </c>
      <c r="E1258" s="1">
        <v>43612.840277777781</v>
      </c>
      <c r="F1258" t="s">
        <v>16</v>
      </c>
      <c r="G1258" t="s">
        <v>659</v>
      </c>
      <c r="H1258">
        <v>18</v>
      </c>
      <c r="I1258" t="s">
        <v>18</v>
      </c>
      <c r="J1258" s="2">
        <v>43612</v>
      </c>
      <c r="K1258" s="3">
        <v>0.84027777777777779</v>
      </c>
      <c r="L1258" s="3">
        <f t="shared" si="171"/>
        <v>0.84027777777777768</v>
      </c>
      <c r="M1258" s="3">
        <v>0.85277777777777775</v>
      </c>
      <c r="N1258" t="str">
        <f t="shared" si="172"/>
        <v>No</v>
      </c>
      <c r="O1258">
        <f t="shared" si="173"/>
        <v>520</v>
      </c>
      <c r="P1258">
        <f t="shared" si="174"/>
        <v>1663</v>
      </c>
      <c r="Q1258">
        <f t="shared" si="175"/>
        <v>31.27</v>
      </c>
      <c r="R1258" t="str">
        <f t="shared" si="178"/>
        <v>Ryanair</v>
      </c>
      <c r="S1258">
        <f t="shared" si="176"/>
        <v>158</v>
      </c>
      <c r="T1258" t="str">
        <f t="shared" si="177"/>
        <v>Edinburgh</v>
      </c>
      <c r="U1258" t="str">
        <f t="shared" si="179"/>
        <v>Edinburgh</v>
      </c>
    </row>
    <row r="1259" spans="1:21" x14ac:dyDescent="0.35">
      <c r="A1259" t="s">
        <v>22</v>
      </c>
      <c r="B1259" t="s">
        <v>38</v>
      </c>
      <c r="C1259" t="s">
        <v>28</v>
      </c>
      <c r="D1259" t="s">
        <v>87</v>
      </c>
      <c r="E1259" s="1">
        <v>43612.847222222219</v>
      </c>
      <c r="F1259" t="s">
        <v>16</v>
      </c>
      <c r="G1259" t="s">
        <v>659</v>
      </c>
      <c r="H1259">
        <v>21</v>
      </c>
      <c r="I1259" t="s">
        <v>46</v>
      </c>
      <c r="J1259" s="2">
        <v>43612</v>
      </c>
      <c r="K1259" s="3">
        <v>0.84722222222222221</v>
      </c>
      <c r="L1259" s="3">
        <f t="shared" si="171"/>
        <v>0.84722222222222221</v>
      </c>
      <c r="M1259" s="3">
        <v>0.8618055555555556</v>
      </c>
      <c r="N1259" t="str">
        <f t="shared" si="172"/>
        <v>Yes</v>
      </c>
      <c r="O1259">
        <f t="shared" si="173"/>
        <v>520</v>
      </c>
      <c r="P1259">
        <f t="shared" si="174"/>
        <v>1663</v>
      </c>
      <c r="Q1259">
        <f t="shared" si="175"/>
        <v>31.27</v>
      </c>
      <c r="R1259" t="str">
        <f t="shared" si="178"/>
        <v>Ryanair</v>
      </c>
      <c r="S1259">
        <f t="shared" si="176"/>
        <v>92</v>
      </c>
      <c r="T1259" t="str">
        <f t="shared" si="177"/>
        <v>London</v>
      </c>
      <c r="U1259" t="str">
        <f t="shared" si="179"/>
        <v>London</v>
      </c>
    </row>
    <row r="1260" spans="1:21" x14ac:dyDescent="0.35">
      <c r="A1260" t="s">
        <v>12</v>
      </c>
      <c r="B1260" t="s">
        <v>162</v>
      </c>
      <c r="C1260" t="s">
        <v>14</v>
      </c>
      <c r="D1260" t="s">
        <v>202</v>
      </c>
      <c r="E1260" s="1">
        <v>43612.663194444445</v>
      </c>
      <c r="F1260" t="s">
        <v>16</v>
      </c>
      <c r="G1260" t="s">
        <v>659</v>
      </c>
      <c r="H1260">
        <v>21</v>
      </c>
      <c r="I1260" t="s">
        <v>46</v>
      </c>
      <c r="J1260" s="2">
        <v>43612</v>
      </c>
      <c r="K1260" s="3">
        <v>0.66319444444444442</v>
      </c>
      <c r="L1260" s="3">
        <f t="shared" si="171"/>
        <v>0.66666666666666663</v>
      </c>
      <c r="M1260" s="3">
        <v>0.6777777777777777</v>
      </c>
      <c r="N1260" t="str">
        <f t="shared" si="172"/>
        <v>Yes</v>
      </c>
      <c r="O1260">
        <f t="shared" si="173"/>
        <v>566</v>
      </c>
      <c r="P1260">
        <f t="shared" si="174"/>
        <v>2020</v>
      </c>
      <c r="Q1260">
        <f t="shared" si="175"/>
        <v>28.02</v>
      </c>
      <c r="R1260" t="str">
        <f t="shared" si="178"/>
        <v>Aer Lingus</v>
      </c>
      <c r="S1260">
        <f t="shared" si="176"/>
        <v>64</v>
      </c>
      <c r="T1260" t="str">
        <f t="shared" si="177"/>
        <v>Rome</v>
      </c>
      <c r="U1260" t="str">
        <f t="shared" si="179"/>
        <v>Other</v>
      </c>
    </row>
    <row r="1261" spans="1:21" x14ac:dyDescent="0.35">
      <c r="A1261" t="s">
        <v>22</v>
      </c>
      <c r="B1261" t="s">
        <v>434</v>
      </c>
      <c r="C1261" t="s">
        <v>28</v>
      </c>
      <c r="D1261" t="s">
        <v>435</v>
      </c>
      <c r="E1261" s="1">
        <v>43612.663194444445</v>
      </c>
      <c r="F1261" t="s">
        <v>16</v>
      </c>
      <c r="G1261" t="s">
        <v>659</v>
      </c>
      <c r="H1261">
        <v>11</v>
      </c>
      <c r="I1261" t="s">
        <v>18</v>
      </c>
      <c r="J1261" s="2">
        <v>43612</v>
      </c>
      <c r="K1261" s="3">
        <v>0.66319444444444442</v>
      </c>
      <c r="L1261" s="3">
        <f t="shared" si="171"/>
        <v>0.66666666666666663</v>
      </c>
      <c r="M1261" s="3">
        <v>0.67083333333333339</v>
      </c>
      <c r="N1261" t="str">
        <f t="shared" si="172"/>
        <v>No</v>
      </c>
      <c r="O1261">
        <f t="shared" si="173"/>
        <v>520</v>
      </c>
      <c r="P1261">
        <f t="shared" si="174"/>
        <v>1663</v>
      </c>
      <c r="Q1261">
        <f t="shared" si="175"/>
        <v>31.27</v>
      </c>
      <c r="R1261" t="str">
        <f t="shared" si="178"/>
        <v>Ryanair</v>
      </c>
      <c r="S1261">
        <f t="shared" si="176"/>
        <v>5</v>
      </c>
      <c r="T1261" t="str">
        <f t="shared" si="177"/>
        <v>Bari</v>
      </c>
      <c r="U1261" t="str">
        <f t="shared" si="179"/>
        <v>Other</v>
      </c>
    </row>
    <row r="1262" spans="1:21" x14ac:dyDescent="0.35">
      <c r="A1262" t="s">
        <v>12</v>
      </c>
      <c r="B1262" t="s">
        <v>209</v>
      </c>
      <c r="C1262" t="s">
        <v>14</v>
      </c>
      <c r="D1262" t="s">
        <v>210</v>
      </c>
      <c r="E1262" s="1">
        <v>43612.666666666664</v>
      </c>
      <c r="F1262" t="s">
        <v>16</v>
      </c>
      <c r="G1262" t="s">
        <v>659</v>
      </c>
      <c r="H1262">
        <v>23</v>
      </c>
      <c r="I1262" t="s">
        <v>46</v>
      </c>
      <c r="J1262" s="2">
        <v>43612</v>
      </c>
      <c r="K1262" s="3">
        <v>0.66666666666666663</v>
      </c>
      <c r="L1262" s="3">
        <f t="shared" si="171"/>
        <v>0.66666666666666663</v>
      </c>
      <c r="M1262" s="3">
        <v>0.68263888888888891</v>
      </c>
      <c r="N1262" t="str">
        <f t="shared" si="172"/>
        <v>Yes</v>
      </c>
      <c r="O1262">
        <f t="shared" si="173"/>
        <v>566</v>
      </c>
      <c r="P1262">
        <f t="shared" si="174"/>
        <v>2020</v>
      </c>
      <c r="Q1262">
        <f t="shared" si="175"/>
        <v>28.02</v>
      </c>
      <c r="R1262" t="str">
        <f t="shared" si="178"/>
        <v>Aer Lingus</v>
      </c>
      <c r="S1262">
        <f t="shared" si="176"/>
        <v>62</v>
      </c>
      <c r="T1262" t="str">
        <f t="shared" si="177"/>
        <v>Chicago</v>
      </c>
      <c r="U1262" t="str">
        <f t="shared" si="179"/>
        <v>Other</v>
      </c>
    </row>
    <row r="1263" spans="1:21" x14ac:dyDescent="0.35">
      <c r="A1263" t="s">
        <v>12</v>
      </c>
      <c r="B1263" t="s">
        <v>205</v>
      </c>
      <c r="C1263" t="s">
        <v>14</v>
      </c>
      <c r="D1263" t="s">
        <v>206</v>
      </c>
      <c r="E1263" s="1">
        <v>43612.666666666664</v>
      </c>
      <c r="F1263" t="s">
        <v>16</v>
      </c>
      <c r="G1263" t="s">
        <v>659</v>
      </c>
      <c r="H1263">
        <v>33</v>
      </c>
      <c r="I1263" t="s">
        <v>21</v>
      </c>
      <c r="J1263" s="2">
        <v>43612</v>
      </c>
      <c r="K1263" s="3">
        <v>0.66666666666666663</v>
      </c>
      <c r="L1263" s="3">
        <f t="shared" si="171"/>
        <v>0.66666666666666663</v>
      </c>
      <c r="M1263" s="3">
        <v>0.68958333333333333</v>
      </c>
      <c r="N1263" t="str">
        <f t="shared" si="172"/>
        <v>Yes</v>
      </c>
      <c r="O1263">
        <f t="shared" si="173"/>
        <v>566</v>
      </c>
      <c r="P1263">
        <f t="shared" si="174"/>
        <v>2020</v>
      </c>
      <c r="Q1263">
        <f t="shared" si="175"/>
        <v>28.02</v>
      </c>
      <c r="R1263" t="str">
        <f t="shared" si="178"/>
        <v>Aer Lingus</v>
      </c>
      <c r="S1263">
        <f t="shared" si="176"/>
        <v>8</v>
      </c>
      <c r="T1263" t="str">
        <f t="shared" si="177"/>
        <v>Seattle</v>
      </c>
      <c r="U1263" t="str">
        <f t="shared" si="179"/>
        <v>Other</v>
      </c>
    </row>
    <row r="1264" spans="1:21" x14ac:dyDescent="0.35">
      <c r="A1264" t="s">
        <v>22</v>
      </c>
      <c r="B1264" t="s">
        <v>151</v>
      </c>
      <c r="C1264" t="s">
        <v>28</v>
      </c>
      <c r="D1264" t="s">
        <v>204</v>
      </c>
      <c r="E1264" s="1">
        <v>43612.666666666664</v>
      </c>
      <c r="F1264" t="s">
        <v>16</v>
      </c>
      <c r="G1264" t="s">
        <v>659</v>
      </c>
      <c r="H1264">
        <v>22</v>
      </c>
      <c r="I1264" t="s">
        <v>46</v>
      </c>
      <c r="J1264" s="2">
        <v>43612</v>
      </c>
      <c r="K1264" s="3">
        <v>0.66666666666666663</v>
      </c>
      <c r="L1264" s="3">
        <f t="shared" si="171"/>
        <v>0.66666666666666663</v>
      </c>
      <c r="M1264" s="3">
        <v>0.68194444444444446</v>
      </c>
      <c r="N1264" t="str">
        <f t="shared" si="172"/>
        <v>Yes</v>
      </c>
      <c r="O1264">
        <f t="shared" si="173"/>
        <v>520</v>
      </c>
      <c r="P1264">
        <f t="shared" si="174"/>
        <v>1663</v>
      </c>
      <c r="Q1264">
        <f t="shared" si="175"/>
        <v>31.27</v>
      </c>
      <c r="R1264" t="str">
        <f t="shared" si="178"/>
        <v>Ryanair</v>
      </c>
      <c r="S1264">
        <f t="shared" si="176"/>
        <v>34</v>
      </c>
      <c r="T1264" t="str">
        <f t="shared" si="177"/>
        <v>London</v>
      </c>
      <c r="U1264" t="str">
        <f t="shared" si="179"/>
        <v>Other</v>
      </c>
    </row>
    <row r="1265" spans="1:21" x14ac:dyDescent="0.35">
      <c r="A1265" t="s">
        <v>12</v>
      </c>
      <c r="B1265" t="s">
        <v>129</v>
      </c>
      <c r="C1265" t="s">
        <v>14</v>
      </c>
      <c r="D1265" t="s">
        <v>160</v>
      </c>
      <c r="E1265" s="1">
        <v>43612.680555555555</v>
      </c>
      <c r="F1265" t="s">
        <v>16</v>
      </c>
      <c r="G1265" t="s">
        <v>659</v>
      </c>
      <c r="H1265">
        <v>32</v>
      </c>
      <c r="I1265" t="s">
        <v>21</v>
      </c>
      <c r="J1265" s="2">
        <v>43612</v>
      </c>
      <c r="K1265" s="3">
        <v>0.68055555555555547</v>
      </c>
      <c r="L1265" s="3">
        <f t="shared" si="171"/>
        <v>0.68055555555555547</v>
      </c>
      <c r="M1265" s="3">
        <v>0.70277777777777783</v>
      </c>
      <c r="N1265" t="str">
        <f t="shared" si="172"/>
        <v>Yes</v>
      </c>
      <c r="O1265">
        <f t="shared" si="173"/>
        <v>566</v>
      </c>
      <c r="P1265">
        <f t="shared" si="174"/>
        <v>2020</v>
      </c>
      <c r="Q1265">
        <f t="shared" si="175"/>
        <v>28.02</v>
      </c>
      <c r="R1265" t="str">
        <f t="shared" si="178"/>
        <v>Aer Lingus</v>
      </c>
      <c r="S1265">
        <f t="shared" si="176"/>
        <v>96</v>
      </c>
      <c r="T1265" t="str">
        <f t="shared" si="177"/>
        <v>Munich</v>
      </c>
      <c r="U1265" t="str">
        <f t="shared" si="179"/>
        <v>Munich</v>
      </c>
    </row>
    <row r="1266" spans="1:21" x14ac:dyDescent="0.35">
      <c r="A1266" t="s">
        <v>12</v>
      </c>
      <c r="B1266" t="s">
        <v>156</v>
      </c>
      <c r="C1266" t="s">
        <v>14</v>
      </c>
      <c r="D1266" t="s">
        <v>157</v>
      </c>
      <c r="E1266" s="1">
        <v>43612.680555555555</v>
      </c>
      <c r="F1266" t="s">
        <v>16</v>
      </c>
      <c r="G1266" t="s">
        <v>659</v>
      </c>
      <c r="H1266">
        <v>18</v>
      </c>
      <c r="I1266" t="s">
        <v>18</v>
      </c>
      <c r="J1266" s="2">
        <v>43612</v>
      </c>
      <c r="K1266" s="3">
        <v>0.68055555555555547</v>
      </c>
      <c r="L1266" s="3">
        <f t="shared" si="171"/>
        <v>0.68055555555555547</v>
      </c>
      <c r="M1266" s="3">
        <v>0.69305555555555554</v>
      </c>
      <c r="N1266" t="str">
        <f t="shared" si="172"/>
        <v>No</v>
      </c>
      <c r="O1266">
        <f t="shared" si="173"/>
        <v>566</v>
      </c>
      <c r="P1266">
        <f t="shared" si="174"/>
        <v>2020</v>
      </c>
      <c r="Q1266">
        <f t="shared" si="175"/>
        <v>28.02</v>
      </c>
      <c r="R1266" t="str">
        <f t="shared" si="178"/>
        <v>Aer Lingus</v>
      </c>
      <c r="S1266">
        <f t="shared" si="176"/>
        <v>25</v>
      </c>
      <c r="T1266" t="str">
        <f t="shared" si="177"/>
        <v>Isle Of Man</v>
      </c>
      <c r="U1266" t="str">
        <f t="shared" si="179"/>
        <v>Other</v>
      </c>
    </row>
    <row r="1267" spans="1:21" x14ac:dyDescent="0.35">
      <c r="A1267" t="s">
        <v>12</v>
      </c>
      <c r="B1267" t="s">
        <v>213</v>
      </c>
      <c r="C1267" t="s">
        <v>14</v>
      </c>
      <c r="D1267" t="s">
        <v>214</v>
      </c>
      <c r="E1267" s="1">
        <v>43612.680555555555</v>
      </c>
      <c r="F1267" t="s">
        <v>16</v>
      </c>
      <c r="G1267" t="s">
        <v>659</v>
      </c>
      <c r="H1267">
        <v>40</v>
      </c>
      <c r="I1267" t="s">
        <v>21</v>
      </c>
      <c r="J1267" s="2">
        <v>43612</v>
      </c>
      <c r="K1267" s="3">
        <v>0.68055555555555547</v>
      </c>
      <c r="L1267" s="3">
        <f t="shared" si="171"/>
        <v>0.68055555555555547</v>
      </c>
      <c r="M1267" s="3">
        <v>0.70833333333333337</v>
      </c>
      <c r="N1267" t="str">
        <f t="shared" si="172"/>
        <v>Yes</v>
      </c>
      <c r="O1267">
        <f t="shared" si="173"/>
        <v>566</v>
      </c>
      <c r="P1267">
        <f t="shared" si="174"/>
        <v>2020</v>
      </c>
      <c r="Q1267">
        <f t="shared" si="175"/>
        <v>28.02</v>
      </c>
      <c r="R1267" t="str">
        <f t="shared" si="178"/>
        <v>Aer Lingus</v>
      </c>
      <c r="S1267">
        <f t="shared" si="176"/>
        <v>44</v>
      </c>
      <c r="T1267" t="str">
        <f t="shared" si="177"/>
        <v>New York</v>
      </c>
      <c r="U1267" t="str">
        <f t="shared" si="179"/>
        <v>Other</v>
      </c>
    </row>
    <row r="1268" spans="1:21" x14ac:dyDescent="0.35">
      <c r="A1268" t="s">
        <v>12</v>
      </c>
      <c r="B1268" t="s">
        <v>158</v>
      </c>
      <c r="C1268" t="s">
        <v>14</v>
      </c>
      <c r="D1268" t="s">
        <v>159</v>
      </c>
      <c r="E1268" s="1">
        <v>43612.680555555555</v>
      </c>
      <c r="F1268" t="s">
        <v>16</v>
      </c>
      <c r="G1268" t="s">
        <v>659</v>
      </c>
      <c r="H1268">
        <v>58</v>
      </c>
      <c r="I1268" t="s">
        <v>21</v>
      </c>
      <c r="J1268" s="2">
        <v>43612</v>
      </c>
      <c r="K1268" s="3">
        <v>0.68055555555555547</v>
      </c>
      <c r="L1268" s="3">
        <f t="shared" si="171"/>
        <v>0.68055555555555547</v>
      </c>
      <c r="M1268" s="3">
        <v>0.72083333333333333</v>
      </c>
      <c r="N1268" t="str">
        <f t="shared" si="172"/>
        <v>Yes</v>
      </c>
      <c r="O1268">
        <f t="shared" si="173"/>
        <v>566</v>
      </c>
      <c r="P1268">
        <f t="shared" si="174"/>
        <v>2020</v>
      </c>
      <c r="Q1268">
        <f t="shared" si="175"/>
        <v>28.02</v>
      </c>
      <c r="R1268" t="str">
        <f t="shared" si="178"/>
        <v>Aer Lingus</v>
      </c>
      <c r="S1268">
        <f t="shared" si="176"/>
        <v>46</v>
      </c>
      <c r="T1268" t="str">
        <f t="shared" si="177"/>
        <v>Boston</v>
      </c>
      <c r="U1268" t="str">
        <f t="shared" si="179"/>
        <v>Other</v>
      </c>
    </row>
    <row r="1269" spans="1:21" x14ac:dyDescent="0.35">
      <c r="A1269" t="s">
        <v>22</v>
      </c>
      <c r="B1269" t="s">
        <v>98</v>
      </c>
      <c r="C1269" t="s">
        <v>99</v>
      </c>
      <c r="D1269" t="s">
        <v>161</v>
      </c>
      <c r="E1269" s="1">
        <v>43612.684027777781</v>
      </c>
      <c r="F1269" t="s">
        <v>16</v>
      </c>
      <c r="G1269" t="s">
        <v>659</v>
      </c>
      <c r="H1269">
        <v>3</v>
      </c>
      <c r="I1269" t="s">
        <v>26</v>
      </c>
      <c r="J1269" s="2">
        <v>43612</v>
      </c>
      <c r="K1269" s="3">
        <v>0.68402777777777779</v>
      </c>
      <c r="L1269" s="3">
        <f t="shared" si="171"/>
        <v>0.6875</v>
      </c>
      <c r="M1269" s="3">
        <v>0.68611111111111101</v>
      </c>
      <c r="N1269" t="str">
        <f t="shared" si="172"/>
        <v>No</v>
      </c>
      <c r="O1269">
        <f t="shared" si="173"/>
        <v>20</v>
      </c>
      <c r="P1269">
        <f t="shared" si="174"/>
        <v>90</v>
      </c>
      <c r="Q1269">
        <f t="shared" si="175"/>
        <v>22.22</v>
      </c>
      <c r="R1269" t="str">
        <f t="shared" si="178"/>
        <v>Other</v>
      </c>
      <c r="S1269">
        <f t="shared" si="176"/>
        <v>38</v>
      </c>
      <c r="T1269" t="str">
        <f t="shared" si="177"/>
        <v>Southampton</v>
      </c>
      <c r="U1269" t="str">
        <f t="shared" si="179"/>
        <v>Other</v>
      </c>
    </row>
    <row r="1270" spans="1:21" x14ac:dyDescent="0.35">
      <c r="A1270" t="s">
        <v>22</v>
      </c>
      <c r="B1270" t="s">
        <v>164</v>
      </c>
      <c r="C1270" t="s">
        <v>165</v>
      </c>
      <c r="D1270" t="s">
        <v>166</v>
      </c>
      <c r="E1270" s="1">
        <v>43612.6875</v>
      </c>
      <c r="F1270" t="s">
        <v>16</v>
      </c>
      <c r="G1270" t="s">
        <v>659</v>
      </c>
      <c r="H1270">
        <v>30</v>
      </c>
      <c r="I1270" t="s">
        <v>21</v>
      </c>
      <c r="J1270" s="2">
        <v>43612</v>
      </c>
      <c r="K1270" s="3">
        <v>0.6875</v>
      </c>
      <c r="L1270" s="3">
        <f t="shared" si="171"/>
        <v>0.6875</v>
      </c>
      <c r="M1270" s="3">
        <v>0.70833333333333337</v>
      </c>
      <c r="N1270" t="str">
        <f t="shared" si="172"/>
        <v>Yes</v>
      </c>
      <c r="O1270">
        <f t="shared" si="173"/>
        <v>18</v>
      </c>
      <c r="P1270">
        <f t="shared" si="174"/>
        <v>32</v>
      </c>
      <c r="Q1270">
        <f t="shared" si="175"/>
        <v>56.25</v>
      </c>
      <c r="R1270" t="str">
        <f t="shared" si="178"/>
        <v>Other</v>
      </c>
      <c r="S1270">
        <f t="shared" si="176"/>
        <v>32</v>
      </c>
      <c r="T1270" t="str">
        <f t="shared" si="177"/>
        <v>Istanbul</v>
      </c>
      <c r="U1270" t="str">
        <f t="shared" si="179"/>
        <v>Other</v>
      </c>
    </row>
    <row r="1271" spans="1:21" x14ac:dyDescent="0.35">
      <c r="A1271" t="s">
        <v>22</v>
      </c>
      <c r="B1271" t="s">
        <v>38</v>
      </c>
      <c r="C1271" t="s">
        <v>28</v>
      </c>
      <c r="D1271" t="s">
        <v>167</v>
      </c>
      <c r="E1271" s="1">
        <v>43612.6875</v>
      </c>
      <c r="F1271" t="s">
        <v>16</v>
      </c>
      <c r="G1271" t="s">
        <v>659</v>
      </c>
      <c r="H1271">
        <v>8</v>
      </c>
      <c r="I1271" t="s">
        <v>26</v>
      </c>
      <c r="J1271" s="2">
        <v>43612</v>
      </c>
      <c r="K1271" s="3">
        <v>0.6875</v>
      </c>
      <c r="L1271" s="3">
        <f t="shared" si="171"/>
        <v>0.6875</v>
      </c>
      <c r="M1271" s="3">
        <v>0.69305555555555554</v>
      </c>
      <c r="N1271" t="str">
        <f t="shared" si="172"/>
        <v>No</v>
      </c>
      <c r="O1271">
        <f t="shared" si="173"/>
        <v>520</v>
      </c>
      <c r="P1271">
        <f t="shared" si="174"/>
        <v>1663</v>
      </c>
      <c r="Q1271">
        <f t="shared" si="175"/>
        <v>31.27</v>
      </c>
      <c r="R1271" t="str">
        <f t="shared" si="178"/>
        <v>Ryanair</v>
      </c>
      <c r="S1271">
        <f t="shared" si="176"/>
        <v>92</v>
      </c>
      <c r="T1271" t="str">
        <f t="shared" si="177"/>
        <v>London</v>
      </c>
      <c r="U1271" t="str">
        <f t="shared" si="179"/>
        <v>London</v>
      </c>
    </row>
    <row r="1272" spans="1:21" x14ac:dyDescent="0.35">
      <c r="A1272" t="s">
        <v>22</v>
      </c>
      <c r="B1272" t="s">
        <v>162</v>
      </c>
      <c r="C1272" t="s">
        <v>28</v>
      </c>
      <c r="D1272" t="s">
        <v>163</v>
      </c>
      <c r="E1272" s="1">
        <v>43612.6875</v>
      </c>
      <c r="F1272" t="s">
        <v>16</v>
      </c>
      <c r="G1272" t="s">
        <v>659</v>
      </c>
      <c r="H1272">
        <v>3</v>
      </c>
      <c r="I1272" t="s">
        <v>26</v>
      </c>
      <c r="J1272" s="2">
        <v>43612</v>
      </c>
      <c r="K1272" s="3">
        <v>0.6875</v>
      </c>
      <c r="L1272" s="3">
        <f t="shared" si="171"/>
        <v>0.6875</v>
      </c>
      <c r="M1272" s="3">
        <v>0.68958333333333333</v>
      </c>
      <c r="N1272" t="str">
        <f t="shared" si="172"/>
        <v>No</v>
      </c>
      <c r="O1272">
        <f t="shared" si="173"/>
        <v>520</v>
      </c>
      <c r="P1272">
        <f t="shared" si="174"/>
        <v>1663</v>
      </c>
      <c r="Q1272">
        <f t="shared" si="175"/>
        <v>31.27</v>
      </c>
      <c r="R1272" t="str">
        <f t="shared" si="178"/>
        <v>Ryanair</v>
      </c>
      <c r="S1272">
        <f t="shared" si="176"/>
        <v>64</v>
      </c>
      <c r="T1272" t="str">
        <f t="shared" si="177"/>
        <v>Rome</v>
      </c>
      <c r="U1272" t="str">
        <f t="shared" si="179"/>
        <v>Other</v>
      </c>
    </row>
    <row r="1273" spans="1:21" x14ac:dyDescent="0.35">
      <c r="A1273" t="s">
        <v>12</v>
      </c>
      <c r="B1273" t="s">
        <v>168</v>
      </c>
      <c r="C1273" t="s">
        <v>14</v>
      </c>
      <c r="D1273" t="s">
        <v>169</v>
      </c>
      <c r="E1273" s="1">
        <v>43612.6875</v>
      </c>
      <c r="F1273" t="s">
        <v>16</v>
      </c>
      <c r="G1273" t="s">
        <v>659</v>
      </c>
      <c r="H1273">
        <v>17</v>
      </c>
      <c r="I1273" t="s">
        <v>18</v>
      </c>
      <c r="J1273" s="2">
        <v>43612</v>
      </c>
      <c r="K1273" s="3">
        <v>0.6875</v>
      </c>
      <c r="L1273" s="3">
        <f t="shared" si="171"/>
        <v>0.6875</v>
      </c>
      <c r="M1273" s="3">
        <v>0.69930555555555562</v>
      </c>
      <c r="N1273" t="str">
        <f t="shared" si="172"/>
        <v>No</v>
      </c>
      <c r="O1273">
        <f t="shared" si="173"/>
        <v>566</v>
      </c>
      <c r="P1273">
        <f t="shared" si="174"/>
        <v>2020</v>
      </c>
      <c r="Q1273">
        <f t="shared" si="175"/>
        <v>28.02</v>
      </c>
      <c r="R1273" t="str">
        <f t="shared" si="178"/>
        <v>Aer Lingus</v>
      </c>
      <c r="S1273">
        <f t="shared" si="176"/>
        <v>17</v>
      </c>
      <c r="T1273" t="str">
        <f t="shared" si="177"/>
        <v>Bourgas</v>
      </c>
      <c r="U1273" t="str">
        <f t="shared" si="179"/>
        <v>Other</v>
      </c>
    </row>
    <row r="1274" spans="1:21" x14ac:dyDescent="0.35">
      <c r="A1274" t="s">
        <v>22</v>
      </c>
      <c r="B1274" t="s">
        <v>42</v>
      </c>
      <c r="C1274" t="s">
        <v>77</v>
      </c>
      <c r="D1274" t="s">
        <v>523</v>
      </c>
      <c r="E1274" s="1">
        <v>43612.6875</v>
      </c>
      <c r="F1274" t="s">
        <v>16</v>
      </c>
      <c r="G1274" t="s">
        <v>659</v>
      </c>
      <c r="H1274">
        <v>13</v>
      </c>
      <c r="I1274" t="s">
        <v>18</v>
      </c>
      <c r="J1274" s="2">
        <v>43612</v>
      </c>
      <c r="K1274" s="3">
        <v>0.6875</v>
      </c>
      <c r="L1274" s="3">
        <f t="shared" si="171"/>
        <v>0.6875</v>
      </c>
      <c r="M1274" s="3">
        <v>0.69652777777777775</v>
      </c>
      <c r="N1274" t="str">
        <f t="shared" si="172"/>
        <v>No</v>
      </c>
      <c r="O1274">
        <f t="shared" si="173"/>
        <v>40</v>
      </c>
      <c r="P1274">
        <f t="shared" si="174"/>
        <v>143</v>
      </c>
      <c r="Q1274">
        <f t="shared" si="175"/>
        <v>27.97</v>
      </c>
      <c r="R1274" t="str">
        <f t="shared" si="178"/>
        <v>British Airways</v>
      </c>
      <c r="S1274">
        <f t="shared" si="176"/>
        <v>238</v>
      </c>
      <c r="T1274" t="str">
        <f t="shared" si="177"/>
        <v>London</v>
      </c>
      <c r="U1274" t="str">
        <f t="shared" si="179"/>
        <v>London</v>
      </c>
    </row>
    <row r="1275" spans="1:21" x14ac:dyDescent="0.35">
      <c r="A1275" t="s">
        <v>22</v>
      </c>
      <c r="B1275" t="s">
        <v>82</v>
      </c>
      <c r="C1275" t="s">
        <v>28</v>
      </c>
      <c r="D1275" t="s">
        <v>172</v>
      </c>
      <c r="E1275" s="1">
        <v>43612.694444444445</v>
      </c>
      <c r="F1275" t="s">
        <v>16</v>
      </c>
      <c r="G1275" t="s">
        <v>659</v>
      </c>
      <c r="H1275">
        <v>8</v>
      </c>
      <c r="I1275" t="s">
        <v>26</v>
      </c>
      <c r="J1275" s="2">
        <v>43612</v>
      </c>
      <c r="K1275" s="3">
        <v>0.69444444444444453</v>
      </c>
      <c r="L1275" s="3">
        <f t="shared" si="171"/>
        <v>0.69444444444444442</v>
      </c>
      <c r="M1275" s="3">
        <v>0.70000000000000007</v>
      </c>
      <c r="N1275" t="str">
        <f t="shared" si="172"/>
        <v>No</v>
      </c>
      <c r="O1275">
        <f t="shared" si="173"/>
        <v>520</v>
      </c>
      <c r="P1275">
        <f t="shared" si="174"/>
        <v>1663</v>
      </c>
      <c r="Q1275">
        <f t="shared" si="175"/>
        <v>31.27</v>
      </c>
      <c r="R1275" t="str">
        <f t="shared" si="178"/>
        <v>Ryanair</v>
      </c>
      <c r="S1275">
        <f t="shared" si="176"/>
        <v>97</v>
      </c>
      <c r="T1275" t="str">
        <f t="shared" si="177"/>
        <v>Faro</v>
      </c>
      <c r="U1275" t="str">
        <f t="shared" si="179"/>
        <v>Faro</v>
      </c>
    </row>
    <row r="1276" spans="1:21" x14ac:dyDescent="0.35">
      <c r="A1276" t="s">
        <v>22</v>
      </c>
      <c r="B1276" t="s">
        <v>52</v>
      </c>
      <c r="C1276" t="s">
        <v>28</v>
      </c>
      <c r="D1276" t="s">
        <v>171</v>
      </c>
      <c r="E1276" s="1">
        <v>43612.694444444445</v>
      </c>
      <c r="F1276" t="s">
        <v>16</v>
      </c>
      <c r="G1276" t="s">
        <v>659</v>
      </c>
      <c r="H1276">
        <v>44</v>
      </c>
      <c r="I1276" t="s">
        <v>21</v>
      </c>
      <c r="J1276" s="2">
        <v>43612</v>
      </c>
      <c r="K1276" s="3">
        <v>0.69444444444444453</v>
      </c>
      <c r="L1276" s="3">
        <f t="shared" si="171"/>
        <v>0.69444444444444442</v>
      </c>
      <c r="M1276" s="3">
        <v>0.72499999999999998</v>
      </c>
      <c r="N1276" t="str">
        <f t="shared" si="172"/>
        <v>Yes</v>
      </c>
      <c r="O1276">
        <f t="shared" si="173"/>
        <v>520</v>
      </c>
      <c r="P1276">
        <f t="shared" si="174"/>
        <v>1663</v>
      </c>
      <c r="Q1276">
        <f t="shared" si="175"/>
        <v>31.27</v>
      </c>
      <c r="R1276" t="str">
        <f t="shared" si="178"/>
        <v>Ryanair</v>
      </c>
      <c r="S1276">
        <f t="shared" si="176"/>
        <v>138</v>
      </c>
      <c r="T1276" t="str">
        <f t="shared" si="177"/>
        <v>Manchester</v>
      </c>
      <c r="U1276" t="str">
        <f t="shared" si="179"/>
        <v>Manchester</v>
      </c>
    </row>
    <row r="1277" spans="1:21" x14ac:dyDescent="0.35">
      <c r="A1277" t="s">
        <v>22</v>
      </c>
      <c r="B1277" t="s">
        <v>61</v>
      </c>
      <c r="C1277" t="s">
        <v>28</v>
      </c>
      <c r="D1277" t="s">
        <v>173</v>
      </c>
      <c r="E1277" s="1">
        <v>43612.697916666664</v>
      </c>
      <c r="F1277" t="s">
        <v>16</v>
      </c>
      <c r="G1277" t="s">
        <v>659</v>
      </c>
      <c r="H1277">
        <v>6</v>
      </c>
      <c r="I1277" t="s">
        <v>26</v>
      </c>
      <c r="J1277" s="2">
        <v>43612</v>
      </c>
      <c r="K1277" s="3">
        <v>0.69791666666666663</v>
      </c>
      <c r="L1277" s="3">
        <f t="shared" si="171"/>
        <v>0.70138888888888884</v>
      </c>
      <c r="M1277" s="3">
        <v>0.70208333333333339</v>
      </c>
      <c r="N1277" t="str">
        <f t="shared" si="172"/>
        <v>No</v>
      </c>
      <c r="O1277">
        <f t="shared" si="173"/>
        <v>520</v>
      </c>
      <c r="P1277">
        <f t="shared" si="174"/>
        <v>1663</v>
      </c>
      <c r="Q1277">
        <f t="shared" si="175"/>
        <v>31.27</v>
      </c>
      <c r="R1277" t="str">
        <f t="shared" si="178"/>
        <v>Ryanair</v>
      </c>
      <c r="S1277">
        <f t="shared" si="176"/>
        <v>171</v>
      </c>
      <c r="T1277" t="str">
        <f t="shared" si="177"/>
        <v>London</v>
      </c>
      <c r="U1277" t="str">
        <f t="shared" si="179"/>
        <v>London</v>
      </c>
    </row>
    <row r="1278" spans="1:21" x14ac:dyDescent="0.35">
      <c r="A1278" t="s">
        <v>22</v>
      </c>
      <c r="B1278" t="s">
        <v>175</v>
      </c>
      <c r="C1278" t="s">
        <v>28</v>
      </c>
      <c r="D1278" t="s">
        <v>176</v>
      </c>
      <c r="E1278" s="1">
        <v>43612.701388888891</v>
      </c>
      <c r="F1278" t="s">
        <v>16</v>
      </c>
      <c r="G1278" t="s">
        <v>659</v>
      </c>
      <c r="H1278">
        <v>72</v>
      </c>
      <c r="I1278" t="s">
        <v>21</v>
      </c>
      <c r="J1278" s="2">
        <v>43612</v>
      </c>
      <c r="K1278" s="3">
        <v>0.70138888888888884</v>
      </c>
      <c r="L1278" s="3">
        <f t="shared" si="171"/>
        <v>0.70138888888888884</v>
      </c>
      <c r="M1278" s="3">
        <v>0.75138888888888899</v>
      </c>
      <c r="N1278" t="str">
        <f t="shared" si="172"/>
        <v>Yes</v>
      </c>
      <c r="O1278">
        <f t="shared" si="173"/>
        <v>520</v>
      </c>
      <c r="P1278">
        <f t="shared" si="174"/>
        <v>1663</v>
      </c>
      <c r="Q1278">
        <f t="shared" si="175"/>
        <v>31.27</v>
      </c>
      <c r="R1278" t="str">
        <f t="shared" si="178"/>
        <v>Ryanair</v>
      </c>
      <c r="S1278">
        <f t="shared" si="176"/>
        <v>18</v>
      </c>
      <c r="T1278" t="str">
        <f t="shared" si="177"/>
        <v>Krakow</v>
      </c>
      <c r="U1278" t="str">
        <f t="shared" si="179"/>
        <v>Other</v>
      </c>
    </row>
    <row r="1279" spans="1:21" x14ac:dyDescent="0.35">
      <c r="A1279" t="s">
        <v>22</v>
      </c>
      <c r="B1279" t="s">
        <v>617</v>
      </c>
      <c r="C1279" t="s">
        <v>28</v>
      </c>
      <c r="D1279" t="s">
        <v>618</v>
      </c>
      <c r="E1279" s="1">
        <v>43612.701388888891</v>
      </c>
      <c r="F1279" t="s">
        <v>16</v>
      </c>
      <c r="G1279" t="s">
        <v>659</v>
      </c>
      <c r="H1279">
        <v>120</v>
      </c>
      <c r="I1279" t="s">
        <v>21</v>
      </c>
      <c r="J1279" s="2">
        <v>43612</v>
      </c>
      <c r="K1279" s="3">
        <v>0.70138888888888884</v>
      </c>
      <c r="L1279" s="3">
        <f t="shared" si="171"/>
        <v>0.70138888888888884</v>
      </c>
      <c r="M1279" s="3">
        <v>0.78472222222222221</v>
      </c>
      <c r="N1279" t="str">
        <f t="shared" si="172"/>
        <v>Yes</v>
      </c>
      <c r="O1279">
        <f t="shared" si="173"/>
        <v>520</v>
      </c>
      <c r="P1279">
        <f t="shared" si="174"/>
        <v>1663</v>
      </c>
      <c r="Q1279">
        <f t="shared" si="175"/>
        <v>31.27</v>
      </c>
      <c r="R1279" t="str">
        <f t="shared" si="178"/>
        <v>Ryanair</v>
      </c>
      <c r="S1279">
        <f t="shared" si="176"/>
        <v>6</v>
      </c>
      <c r="T1279" t="str">
        <f t="shared" si="177"/>
        <v>Kaunas</v>
      </c>
      <c r="U1279" t="str">
        <f t="shared" si="179"/>
        <v>Other</v>
      </c>
    </row>
    <row r="1280" spans="1:21" x14ac:dyDescent="0.35">
      <c r="A1280" t="s">
        <v>22</v>
      </c>
      <c r="B1280" t="s">
        <v>139</v>
      </c>
      <c r="C1280" t="s">
        <v>77</v>
      </c>
      <c r="D1280" t="s">
        <v>643</v>
      </c>
      <c r="E1280" s="1">
        <v>43612.701388888891</v>
      </c>
      <c r="F1280" t="s">
        <v>16</v>
      </c>
      <c r="G1280" t="s">
        <v>659</v>
      </c>
      <c r="H1280">
        <v>20</v>
      </c>
      <c r="I1280" t="s">
        <v>46</v>
      </c>
      <c r="J1280" s="2">
        <v>43612</v>
      </c>
      <c r="K1280" s="3">
        <v>0.70138888888888884</v>
      </c>
      <c r="L1280" s="3">
        <f t="shared" si="171"/>
        <v>0.70138888888888884</v>
      </c>
      <c r="M1280" s="3">
        <v>0.71527777777777779</v>
      </c>
      <c r="N1280" t="str">
        <f t="shared" si="172"/>
        <v>No</v>
      </c>
      <c r="O1280">
        <f t="shared" si="173"/>
        <v>40</v>
      </c>
      <c r="P1280">
        <f t="shared" si="174"/>
        <v>143</v>
      </c>
      <c r="Q1280">
        <f t="shared" si="175"/>
        <v>27.97</v>
      </c>
      <c r="R1280" t="str">
        <f t="shared" si="178"/>
        <v>British Airways</v>
      </c>
      <c r="S1280">
        <f t="shared" si="176"/>
        <v>154</v>
      </c>
      <c r="T1280" t="str">
        <f t="shared" si="177"/>
        <v>London</v>
      </c>
      <c r="U1280" t="str">
        <f t="shared" si="179"/>
        <v>London</v>
      </c>
    </row>
    <row r="1281" spans="1:21" x14ac:dyDescent="0.35">
      <c r="A1281" t="s">
        <v>22</v>
      </c>
      <c r="B1281" t="s">
        <v>409</v>
      </c>
      <c r="C1281" t="s">
        <v>28</v>
      </c>
      <c r="D1281" t="s">
        <v>412</v>
      </c>
      <c r="E1281" s="1">
        <v>43612.704861111109</v>
      </c>
      <c r="F1281" t="s">
        <v>16</v>
      </c>
      <c r="G1281" t="s">
        <v>659</v>
      </c>
      <c r="H1281">
        <v>77</v>
      </c>
      <c r="I1281" t="s">
        <v>21</v>
      </c>
      <c r="J1281" s="2">
        <v>43612</v>
      </c>
      <c r="K1281" s="3">
        <v>0.70486111111111116</v>
      </c>
      <c r="L1281" s="3">
        <f t="shared" si="171"/>
        <v>0.70833333333333326</v>
      </c>
      <c r="M1281" s="3">
        <v>0.7583333333333333</v>
      </c>
      <c r="N1281" t="str">
        <f t="shared" si="172"/>
        <v>Yes</v>
      </c>
      <c r="O1281">
        <f t="shared" si="173"/>
        <v>520</v>
      </c>
      <c r="P1281">
        <f t="shared" si="174"/>
        <v>1663</v>
      </c>
      <c r="Q1281">
        <f t="shared" si="175"/>
        <v>31.27</v>
      </c>
      <c r="R1281" t="str">
        <f t="shared" si="178"/>
        <v>Ryanair</v>
      </c>
      <c r="S1281">
        <f t="shared" si="176"/>
        <v>25</v>
      </c>
      <c r="T1281" t="str">
        <f t="shared" si="177"/>
        <v>Riga</v>
      </c>
      <c r="U1281" t="str">
        <f t="shared" si="179"/>
        <v>Other</v>
      </c>
    </row>
    <row r="1282" spans="1:21" x14ac:dyDescent="0.35">
      <c r="A1282" t="s">
        <v>22</v>
      </c>
      <c r="B1282" t="s">
        <v>54</v>
      </c>
      <c r="C1282" t="s">
        <v>28</v>
      </c>
      <c r="D1282" t="s">
        <v>422</v>
      </c>
      <c r="E1282" s="1">
        <v>43612.309027777781</v>
      </c>
      <c r="F1282" t="s">
        <v>16</v>
      </c>
      <c r="G1282" t="s">
        <v>659</v>
      </c>
      <c r="H1282">
        <v>34</v>
      </c>
      <c r="I1282" t="s">
        <v>21</v>
      </c>
      <c r="J1282" s="2">
        <v>43612</v>
      </c>
      <c r="K1282" s="3">
        <v>0.30902777777777779</v>
      </c>
      <c r="L1282" s="3">
        <f t="shared" ref="L1282:L1345" si="180">MROUND(K1282,"0:10")</f>
        <v>0.3125</v>
      </c>
      <c r="M1282" s="3">
        <v>0.33263888888888887</v>
      </c>
      <c r="N1282" t="str">
        <f t="shared" ref="N1282:N1345" si="181">IF(H1282&gt;20, "Yes", "No")</f>
        <v>Yes</v>
      </c>
      <c r="O1282">
        <f t="shared" ref="O1282:O1345" si="182">COUNTIFS($C$2:$C$4851,C1282,$N$2:$N$4851,"Yes")</f>
        <v>520</v>
      </c>
      <c r="P1282">
        <f t="shared" ref="P1282:P1345" si="183">COUNTIF($C$2:$C$4851,C1282)</f>
        <v>1663</v>
      </c>
      <c r="Q1282">
        <f t="shared" ref="Q1282:Q1345" si="184">ROUND(O1282/P1282*100,2)</f>
        <v>31.27</v>
      </c>
      <c r="R1282" t="str">
        <f t="shared" si="178"/>
        <v>Ryanair</v>
      </c>
      <c r="S1282">
        <f t="shared" ref="S1282:S1345" si="185">COUNTIF($B$2:$B$4851,B1282)</f>
        <v>101</v>
      </c>
      <c r="T1282" t="str">
        <f t="shared" ref="T1282:T1345" si="186">IF(ISNUMBER(SEARCH("London",B1282)), "London", B1282)</f>
        <v>Frankfurt</v>
      </c>
      <c r="U1282" t="str">
        <f t="shared" si="179"/>
        <v>Frankfurt</v>
      </c>
    </row>
    <row r="1283" spans="1:21" x14ac:dyDescent="0.35">
      <c r="A1283" t="s">
        <v>12</v>
      </c>
      <c r="B1283" t="s">
        <v>139</v>
      </c>
      <c r="C1283" t="s">
        <v>14</v>
      </c>
      <c r="D1283" t="s">
        <v>421</v>
      </c>
      <c r="E1283" s="1">
        <v>43612.3125</v>
      </c>
      <c r="F1283" t="s">
        <v>16</v>
      </c>
      <c r="G1283" t="s">
        <v>659</v>
      </c>
      <c r="H1283">
        <v>4</v>
      </c>
      <c r="I1283" t="s">
        <v>26</v>
      </c>
      <c r="J1283" s="2">
        <v>43612</v>
      </c>
      <c r="K1283" s="3">
        <v>0.3125</v>
      </c>
      <c r="L1283" s="3">
        <f t="shared" si="180"/>
        <v>0.3125</v>
      </c>
      <c r="M1283" s="3">
        <v>0.31527777777777777</v>
      </c>
      <c r="N1283" t="str">
        <f t="shared" si="181"/>
        <v>No</v>
      </c>
      <c r="O1283">
        <f t="shared" si="182"/>
        <v>566</v>
      </c>
      <c r="P1283">
        <f t="shared" si="183"/>
        <v>2020</v>
      </c>
      <c r="Q1283">
        <f t="shared" si="184"/>
        <v>28.02</v>
      </c>
      <c r="R1283" t="str">
        <f t="shared" ref="R1283:R1346" si="187">IF(P1283&gt;100, C1283, "Other")</f>
        <v>Aer Lingus</v>
      </c>
      <c r="S1283">
        <f t="shared" si="185"/>
        <v>154</v>
      </c>
      <c r="T1283" t="str">
        <f t="shared" si="186"/>
        <v>London</v>
      </c>
      <c r="U1283" t="str">
        <f t="shared" ref="U1283:U1346" si="188">IF(S1283&gt;67, T1283, "Other")</f>
        <v>London</v>
      </c>
    </row>
    <row r="1284" spans="1:21" x14ac:dyDescent="0.35">
      <c r="A1284" t="s">
        <v>22</v>
      </c>
      <c r="B1284" t="s">
        <v>370</v>
      </c>
      <c r="C1284" t="s">
        <v>28</v>
      </c>
      <c r="D1284" t="s">
        <v>371</v>
      </c>
      <c r="E1284" s="1">
        <v>43612.3125</v>
      </c>
      <c r="F1284" t="s">
        <v>16</v>
      </c>
      <c r="G1284" t="s">
        <v>659</v>
      </c>
      <c r="H1284">
        <v>5</v>
      </c>
      <c r="I1284" t="s">
        <v>26</v>
      </c>
      <c r="J1284" s="2">
        <v>43612</v>
      </c>
      <c r="K1284" s="3">
        <v>0.3125</v>
      </c>
      <c r="L1284" s="3">
        <f t="shared" si="180"/>
        <v>0.3125</v>
      </c>
      <c r="M1284" s="3">
        <v>0.31597222222222221</v>
      </c>
      <c r="N1284" t="str">
        <f t="shared" si="181"/>
        <v>No</v>
      </c>
      <c r="O1284">
        <f t="shared" si="182"/>
        <v>520</v>
      </c>
      <c r="P1284">
        <f t="shared" si="183"/>
        <v>1663</v>
      </c>
      <c r="Q1284">
        <f t="shared" si="184"/>
        <v>31.27</v>
      </c>
      <c r="R1284" t="str">
        <f t="shared" si="187"/>
        <v>Ryanair</v>
      </c>
      <c r="S1284">
        <f t="shared" si="185"/>
        <v>23</v>
      </c>
      <c r="T1284" t="str">
        <f t="shared" si="186"/>
        <v>Reus</v>
      </c>
      <c r="U1284" t="str">
        <f t="shared" si="188"/>
        <v>Other</v>
      </c>
    </row>
    <row r="1285" spans="1:21" x14ac:dyDescent="0.35">
      <c r="A1285" t="s">
        <v>12</v>
      </c>
      <c r="B1285" t="s">
        <v>42</v>
      </c>
      <c r="C1285" t="s">
        <v>14</v>
      </c>
      <c r="D1285" t="s">
        <v>420</v>
      </c>
      <c r="E1285" s="1">
        <v>43612.3125</v>
      </c>
      <c r="F1285" t="s">
        <v>16</v>
      </c>
      <c r="G1285" t="s">
        <v>659</v>
      </c>
      <c r="H1285">
        <v>26</v>
      </c>
      <c r="I1285" t="s">
        <v>46</v>
      </c>
      <c r="J1285" s="2">
        <v>43612</v>
      </c>
      <c r="K1285" s="3">
        <v>0.3125</v>
      </c>
      <c r="L1285" s="3">
        <f t="shared" si="180"/>
        <v>0.3125</v>
      </c>
      <c r="M1285" s="3">
        <v>0.33055555555555555</v>
      </c>
      <c r="N1285" t="str">
        <f t="shared" si="181"/>
        <v>Yes</v>
      </c>
      <c r="O1285">
        <f t="shared" si="182"/>
        <v>566</v>
      </c>
      <c r="P1285">
        <f t="shared" si="183"/>
        <v>2020</v>
      </c>
      <c r="Q1285">
        <f t="shared" si="184"/>
        <v>28.02</v>
      </c>
      <c r="R1285" t="str">
        <f t="shared" si="187"/>
        <v>Aer Lingus</v>
      </c>
      <c r="S1285">
        <f t="shared" si="185"/>
        <v>238</v>
      </c>
      <c r="T1285" t="str">
        <f t="shared" si="186"/>
        <v>London</v>
      </c>
      <c r="U1285" t="str">
        <f t="shared" si="188"/>
        <v>London</v>
      </c>
    </row>
    <row r="1286" spans="1:21" x14ac:dyDescent="0.35">
      <c r="A1286" t="s">
        <v>22</v>
      </c>
      <c r="B1286" t="s">
        <v>61</v>
      </c>
      <c r="C1286" t="s">
        <v>28</v>
      </c>
      <c r="D1286" t="s">
        <v>423</v>
      </c>
      <c r="E1286" s="1">
        <v>43612.315972222219</v>
      </c>
      <c r="F1286" t="s">
        <v>16</v>
      </c>
      <c r="G1286" t="s">
        <v>659</v>
      </c>
      <c r="H1286">
        <v>5</v>
      </c>
      <c r="I1286" t="s">
        <v>26</v>
      </c>
      <c r="J1286" s="2">
        <v>43612</v>
      </c>
      <c r="K1286" s="3">
        <v>0.31597222222222221</v>
      </c>
      <c r="L1286" s="3">
        <f t="shared" si="180"/>
        <v>0.31944444444444442</v>
      </c>
      <c r="M1286" s="3">
        <v>0.31944444444444448</v>
      </c>
      <c r="N1286" t="str">
        <f t="shared" si="181"/>
        <v>No</v>
      </c>
      <c r="O1286">
        <f t="shared" si="182"/>
        <v>520</v>
      </c>
      <c r="P1286">
        <f t="shared" si="183"/>
        <v>1663</v>
      </c>
      <c r="Q1286">
        <f t="shared" si="184"/>
        <v>31.27</v>
      </c>
      <c r="R1286" t="str">
        <f t="shared" si="187"/>
        <v>Ryanair</v>
      </c>
      <c r="S1286">
        <f t="shared" si="185"/>
        <v>171</v>
      </c>
      <c r="T1286" t="str">
        <f t="shared" si="186"/>
        <v>London</v>
      </c>
      <c r="U1286" t="str">
        <f t="shared" si="188"/>
        <v>London</v>
      </c>
    </row>
    <row r="1287" spans="1:21" x14ac:dyDescent="0.35">
      <c r="A1287" t="s">
        <v>12</v>
      </c>
      <c r="B1287" t="s">
        <v>82</v>
      </c>
      <c r="C1287" t="s">
        <v>14</v>
      </c>
      <c r="D1287" t="s">
        <v>426</v>
      </c>
      <c r="E1287" s="1">
        <v>43612.319444444445</v>
      </c>
      <c r="F1287" t="s">
        <v>16</v>
      </c>
      <c r="G1287" t="s">
        <v>659</v>
      </c>
      <c r="H1287">
        <v>4</v>
      </c>
      <c r="I1287" t="s">
        <v>26</v>
      </c>
      <c r="J1287" s="2">
        <v>43612</v>
      </c>
      <c r="K1287" s="3">
        <v>0.31944444444444448</v>
      </c>
      <c r="L1287" s="3">
        <f t="shared" si="180"/>
        <v>0.31944444444444442</v>
      </c>
      <c r="M1287" s="3">
        <v>0.32222222222222224</v>
      </c>
      <c r="N1287" t="str">
        <f t="shared" si="181"/>
        <v>No</v>
      </c>
      <c r="O1287">
        <f t="shared" si="182"/>
        <v>566</v>
      </c>
      <c r="P1287">
        <f t="shared" si="183"/>
        <v>2020</v>
      </c>
      <c r="Q1287">
        <f t="shared" si="184"/>
        <v>28.02</v>
      </c>
      <c r="R1287" t="str">
        <f t="shared" si="187"/>
        <v>Aer Lingus</v>
      </c>
      <c r="S1287">
        <f t="shared" si="185"/>
        <v>97</v>
      </c>
      <c r="T1287" t="str">
        <f t="shared" si="186"/>
        <v>Faro</v>
      </c>
      <c r="U1287" t="str">
        <f t="shared" si="188"/>
        <v>Faro</v>
      </c>
    </row>
    <row r="1288" spans="1:21" x14ac:dyDescent="0.35">
      <c r="A1288" t="s">
        <v>12</v>
      </c>
      <c r="B1288" t="s">
        <v>424</v>
      </c>
      <c r="C1288" t="s">
        <v>14</v>
      </c>
      <c r="D1288" t="s">
        <v>425</v>
      </c>
      <c r="E1288" s="1">
        <v>43612.319444444445</v>
      </c>
      <c r="F1288" t="s">
        <v>16</v>
      </c>
      <c r="G1288" t="s">
        <v>659</v>
      </c>
      <c r="H1288">
        <v>3</v>
      </c>
      <c r="I1288" t="s">
        <v>26</v>
      </c>
      <c r="J1288" s="2">
        <v>43612</v>
      </c>
      <c r="K1288" s="3">
        <v>0.31944444444444448</v>
      </c>
      <c r="L1288" s="3">
        <f t="shared" si="180"/>
        <v>0.31944444444444442</v>
      </c>
      <c r="M1288" s="3">
        <v>0.3215277777777778</v>
      </c>
      <c r="N1288" t="str">
        <f t="shared" si="181"/>
        <v>No</v>
      </c>
      <c r="O1288">
        <f t="shared" si="182"/>
        <v>566</v>
      </c>
      <c r="P1288">
        <f t="shared" si="183"/>
        <v>2020</v>
      </c>
      <c r="Q1288">
        <f t="shared" si="184"/>
        <v>28.02</v>
      </c>
      <c r="R1288" t="str">
        <f t="shared" si="187"/>
        <v>Aer Lingus</v>
      </c>
      <c r="S1288">
        <f t="shared" si="185"/>
        <v>24</v>
      </c>
      <c r="T1288" t="str">
        <f t="shared" si="186"/>
        <v>Venice</v>
      </c>
      <c r="U1288" t="str">
        <f t="shared" si="188"/>
        <v>Other</v>
      </c>
    </row>
    <row r="1289" spans="1:21" x14ac:dyDescent="0.35">
      <c r="A1289" t="s">
        <v>12</v>
      </c>
      <c r="B1289" t="s">
        <v>101</v>
      </c>
      <c r="C1289" t="s">
        <v>14</v>
      </c>
      <c r="D1289" t="s">
        <v>429</v>
      </c>
      <c r="E1289" s="1">
        <v>43612.319444444445</v>
      </c>
      <c r="F1289" t="s">
        <v>16</v>
      </c>
      <c r="G1289" t="s">
        <v>659</v>
      </c>
      <c r="H1289">
        <v>1</v>
      </c>
      <c r="I1289" t="s">
        <v>26</v>
      </c>
      <c r="J1289" s="2">
        <v>43612</v>
      </c>
      <c r="K1289" s="3">
        <v>0.31944444444444448</v>
      </c>
      <c r="L1289" s="3">
        <f t="shared" si="180"/>
        <v>0.31944444444444442</v>
      </c>
      <c r="M1289" s="3">
        <v>0.32013888888888892</v>
      </c>
      <c r="N1289" t="str">
        <f t="shared" si="181"/>
        <v>No</v>
      </c>
      <c r="O1289">
        <f t="shared" si="182"/>
        <v>566</v>
      </c>
      <c r="P1289">
        <f t="shared" si="183"/>
        <v>2020</v>
      </c>
      <c r="Q1289">
        <f t="shared" si="184"/>
        <v>28.02</v>
      </c>
      <c r="R1289" t="str">
        <f t="shared" si="187"/>
        <v>Aer Lingus</v>
      </c>
      <c r="S1289">
        <f t="shared" si="185"/>
        <v>158</v>
      </c>
      <c r="T1289" t="str">
        <f t="shared" si="186"/>
        <v>Edinburgh</v>
      </c>
      <c r="U1289" t="str">
        <f t="shared" si="188"/>
        <v>Edinburgh</v>
      </c>
    </row>
    <row r="1290" spans="1:21" x14ac:dyDescent="0.35">
      <c r="A1290" t="s">
        <v>12</v>
      </c>
      <c r="B1290" t="s">
        <v>44</v>
      </c>
      <c r="C1290" t="s">
        <v>14</v>
      </c>
      <c r="D1290" t="s">
        <v>585</v>
      </c>
      <c r="E1290" s="1">
        <v>43612.319444444445</v>
      </c>
      <c r="F1290" t="s">
        <v>16</v>
      </c>
      <c r="G1290" t="s">
        <v>659</v>
      </c>
      <c r="H1290">
        <v>1</v>
      </c>
      <c r="I1290" t="s">
        <v>26</v>
      </c>
      <c r="J1290" s="2">
        <v>43612</v>
      </c>
      <c r="K1290" s="3">
        <v>0.31944444444444448</v>
      </c>
      <c r="L1290" s="3">
        <f t="shared" si="180"/>
        <v>0.31944444444444442</v>
      </c>
      <c r="M1290" s="3">
        <v>0.32013888888888892</v>
      </c>
      <c r="N1290" t="str">
        <f t="shared" si="181"/>
        <v>No</v>
      </c>
      <c r="O1290">
        <f t="shared" si="182"/>
        <v>566</v>
      </c>
      <c r="P1290">
        <f t="shared" si="183"/>
        <v>2020</v>
      </c>
      <c r="Q1290">
        <f t="shared" si="184"/>
        <v>28.02</v>
      </c>
      <c r="R1290" t="str">
        <f t="shared" si="187"/>
        <v>Aer Lingus</v>
      </c>
      <c r="S1290">
        <f t="shared" si="185"/>
        <v>83</v>
      </c>
      <c r="T1290" t="str">
        <f t="shared" si="186"/>
        <v>Lisbon</v>
      </c>
      <c r="U1290" t="str">
        <f t="shared" si="188"/>
        <v>Lisbon</v>
      </c>
    </row>
    <row r="1291" spans="1:21" x14ac:dyDescent="0.35">
      <c r="A1291" t="s">
        <v>22</v>
      </c>
      <c r="B1291" t="s">
        <v>479</v>
      </c>
      <c r="C1291" t="s">
        <v>28</v>
      </c>
      <c r="D1291" t="s">
        <v>480</v>
      </c>
      <c r="E1291" s="1">
        <v>43612.322916666664</v>
      </c>
      <c r="F1291" t="s">
        <v>16</v>
      </c>
      <c r="G1291" t="s">
        <v>659</v>
      </c>
      <c r="H1291">
        <v>6</v>
      </c>
      <c r="I1291" t="s">
        <v>26</v>
      </c>
      <c r="J1291" s="2">
        <v>43612</v>
      </c>
      <c r="K1291" s="3">
        <v>0.32291666666666669</v>
      </c>
      <c r="L1291" s="3">
        <f t="shared" si="180"/>
        <v>0.3263888888888889</v>
      </c>
      <c r="M1291" s="3">
        <v>0.32708333333333334</v>
      </c>
      <c r="N1291" t="str">
        <f t="shared" si="181"/>
        <v>No</v>
      </c>
      <c r="O1291">
        <f t="shared" si="182"/>
        <v>520</v>
      </c>
      <c r="P1291">
        <f t="shared" si="183"/>
        <v>1663</v>
      </c>
      <c r="Q1291">
        <f t="shared" si="184"/>
        <v>31.27</v>
      </c>
      <c r="R1291" t="str">
        <f t="shared" si="187"/>
        <v>Ryanair</v>
      </c>
      <c r="S1291">
        <f t="shared" si="185"/>
        <v>6</v>
      </c>
      <c r="T1291" t="str">
        <f t="shared" si="186"/>
        <v>Thessaloniki</v>
      </c>
      <c r="U1291" t="str">
        <f t="shared" si="188"/>
        <v>Other</v>
      </c>
    </row>
    <row r="1292" spans="1:21" x14ac:dyDescent="0.35">
      <c r="A1292" t="s">
        <v>22</v>
      </c>
      <c r="B1292" t="s">
        <v>79</v>
      </c>
      <c r="C1292" t="s">
        <v>80</v>
      </c>
      <c r="D1292" t="s">
        <v>430</v>
      </c>
      <c r="E1292" s="1">
        <v>43612.333333333336</v>
      </c>
      <c r="F1292" t="s">
        <v>16</v>
      </c>
      <c r="G1292" t="s">
        <v>659</v>
      </c>
      <c r="H1292">
        <v>0</v>
      </c>
      <c r="I1292" t="s">
        <v>26</v>
      </c>
      <c r="J1292" s="2">
        <v>43612</v>
      </c>
      <c r="K1292" s="3">
        <v>0.33333333333333331</v>
      </c>
      <c r="L1292" s="3">
        <f t="shared" si="180"/>
        <v>0.33333333333333331</v>
      </c>
      <c r="M1292" s="3">
        <v>0.33333333333333331</v>
      </c>
      <c r="N1292" t="str">
        <f t="shared" si="181"/>
        <v>No</v>
      </c>
      <c r="O1292">
        <f t="shared" si="182"/>
        <v>4</v>
      </c>
      <c r="P1292">
        <f t="shared" si="183"/>
        <v>17</v>
      </c>
      <c r="Q1292">
        <f t="shared" si="184"/>
        <v>23.53</v>
      </c>
      <c r="R1292" t="str">
        <f t="shared" si="187"/>
        <v>Other</v>
      </c>
      <c r="S1292">
        <f t="shared" si="185"/>
        <v>16</v>
      </c>
      <c r="T1292" t="str">
        <f t="shared" si="186"/>
        <v>Paris-Orly</v>
      </c>
      <c r="U1292" t="str">
        <f t="shared" si="188"/>
        <v>Other</v>
      </c>
    </row>
    <row r="1293" spans="1:21" x14ac:dyDescent="0.35">
      <c r="A1293" t="s">
        <v>22</v>
      </c>
      <c r="B1293" t="s">
        <v>59</v>
      </c>
      <c r="C1293" t="s">
        <v>28</v>
      </c>
      <c r="D1293" t="s">
        <v>433</v>
      </c>
      <c r="E1293" s="1">
        <v>43612.333333333336</v>
      </c>
      <c r="F1293" t="s">
        <v>16</v>
      </c>
      <c r="G1293" t="s">
        <v>659</v>
      </c>
      <c r="H1293">
        <v>9</v>
      </c>
      <c r="I1293" t="s">
        <v>26</v>
      </c>
      <c r="J1293" s="2">
        <v>43612</v>
      </c>
      <c r="K1293" s="3">
        <v>0.33333333333333331</v>
      </c>
      <c r="L1293" s="3">
        <f t="shared" si="180"/>
        <v>0.33333333333333331</v>
      </c>
      <c r="M1293" s="3">
        <v>0.33958333333333335</v>
      </c>
      <c r="N1293" t="str">
        <f t="shared" si="181"/>
        <v>No</v>
      </c>
      <c r="O1293">
        <f t="shared" si="182"/>
        <v>520</v>
      </c>
      <c r="P1293">
        <f t="shared" si="183"/>
        <v>1663</v>
      </c>
      <c r="Q1293">
        <f t="shared" si="184"/>
        <v>31.27</v>
      </c>
      <c r="R1293" t="str">
        <f t="shared" si="187"/>
        <v>Ryanair</v>
      </c>
      <c r="S1293">
        <f t="shared" si="185"/>
        <v>48</v>
      </c>
      <c r="T1293" t="str">
        <f t="shared" si="186"/>
        <v>Leeds Bradford</v>
      </c>
      <c r="U1293" t="str">
        <f t="shared" si="188"/>
        <v>Other</v>
      </c>
    </row>
    <row r="1294" spans="1:21" x14ac:dyDescent="0.35">
      <c r="A1294" t="s">
        <v>22</v>
      </c>
      <c r="B1294" t="s">
        <v>75</v>
      </c>
      <c r="C1294" t="s">
        <v>28</v>
      </c>
      <c r="D1294" t="s">
        <v>436</v>
      </c>
      <c r="E1294" s="1">
        <v>43612.336805555555</v>
      </c>
      <c r="F1294" t="s">
        <v>16</v>
      </c>
      <c r="G1294" t="s">
        <v>659</v>
      </c>
      <c r="H1294">
        <v>4</v>
      </c>
      <c r="I1294" t="s">
        <v>26</v>
      </c>
      <c r="J1294" s="2">
        <v>43612</v>
      </c>
      <c r="K1294" s="3">
        <v>0.33680555555555558</v>
      </c>
      <c r="L1294" s="3">
        <f t="shared" si="180"/>
        <v>0.34027777777777773</v>
      </c>
      <c r="M1294" s="3">
        <v>0.33958333333333335</v>
      </c>
      <c r="N1294" t="str">
        <f t="shared" si="181"/>
        <v>No</v>
      </c>
      <c r="O1294">
        <f t="shared" si="182"/>
        <v>520</v>
      </c>
      <c r="P1294">
        <f t="shared" si="183"/>
        <v>1663</v>
      </c>
      <c r="Q1294">
        <f t="shared" si="184"/>
        <v>31.27</v>
      </c>
      <c r="R1294" t="str">
        <f t="shared" si="187"/>
        <v>Ryanair</v>
      </c>
      <c r="S1294">
        <f t="shared" si="185"/>
        <v>23</v>
      </c>
      <c r="T1294" t="str">
        <f t="shared" si="186"/>
        <v>East Midlands</v>
      </c>
      <c r="U1294" t="str">
        <f t="shared" si="188"/>
        <v>Other</v>
      </c>
    </row>
    <row r="1295" spans="1:21" x14ac:dyDescent="0.35">
      <c r="A1295" t="s">
        <v>22</v>
      </c>
      <c r="B1295" t="s">
        <v>151</v>
      </c>
      <c r="C1295" t="s">
        <v>28</v>
      </c>
      <c r="D1295" t="s">
        <v>437</v>
      </c>
      <c r="E1295" s="1">
        <v>43612.34375</v>
      </c>
      <c r="F1295" t="s">
        <v>16</v>
      </c>
      <c r="G1295" t="s">
        <v>659</v>
      </c>
      <c r="H1295">
        <v>0</v>
      </c>
      <c r="I1295" t="s">
        <v>26</v>
      </c>
      <c r="J1295" s="2">
        <v>43612</v>
      </c>
      <c r="K1295" s="3">
        <v>0.34375</v>
      </c>
      <c r="L1295" s="3">
        <f t="shared" si="180"/>
        <v>0.34722222222222221</v>
      </c>
      <c r="M1295" s="3">
        <v>0.34375</v>
      </c>
      <c r="N1295" t="str">
        <f t="shared" si="181"/>
        <v>No</v>
      </c>
      <c r="O1295">
        <f t="shared" si="182"/>
        <v>520</v>
      </c>
      <c r="P1295">
        <f t="shared" si="183"/>
        <v>1663</v>
      </c>
      <c r="Q1295">
        <f t="shared" si="184"/>
        <v>31.27</v>
      </c>
      <c r="R1295" t="str">
        <f t="shared" si="187"/>
        <v>Ryanair</v>
      </c>
      <c r="S1295">
        <f t="shared" si="185"/>
        <v>34</v>
      </c>
      <c r="T1295" t="str">
        <f t="shared" si="186"/>
        <v>London</v>
      </c>
      <c r="U1295" t="str">
        <f t="shared" si="188"/>
        <v>Other</v>
      </c>
    </row>
    <row r="1296" spans="1:21" x14ac:dyDescent="0.35">
      <c r="A1296" t="s">
        <v>22</v>
      </c>
      <c r="B1296" t="s">
        <v>38</v>
      </c>
      <c r="C1296" t="s">
        <v>28</v>
      </c>
      <c r="D1296" t="s">
        <v>394</v>
      </c>
      <c r="E1296" s="1">
        <v>43612.347222222219</v>
      </c>
      <c r="F1296" t="s">
        <v>16</v>
      </c>
      <c r="G1296" t="s">
        <v>659</v>
      </c>
      <c r="H1296">
        <v>41</v>
      </c>
      <c r="I1296" t="s">
        <v>21</v>
      </c>
      <c r="J1296" s="2">
        <v>43612</v>
      </c>
      <c r="K1296" s="3">
        <v>0.34722222222222227</v>
      </c>
      <c r="L1296" s="3">
        <f t="shared" si="180"/>
        <v>0.34722222222222221</v>
      </c>
      <c r="M1296" s="3">
        <v>0.3756944444444445</v>
      </c>
      <c r="N1296" t="str">
        <f t="shared" si="181"/>
        <v>Yes</v>
      </c>
      <c r="O1296">
        <f t="shared" si="182"/>
        <v>520</v>
      </c>
      <c r="P1296">
        <f t="shared" si="183"/>
        <v>1663</v>
      </c>
      <c r="Q1296">
        <f t="shared" si="184"/>
        <v>31.27</v>
      </c>
      <c r="R1296" t="str">
        <f t="shared" si="187"/>
        <v>Ryanair</v>
      </c>
      <c r="S1296">
        <f t="shared" si="185"/>
        <v>92</v>
      </c>
      <c r="T1296" t="str">
        <f t="shared" si="186"/>
        <v>London</v>
      </c>
      <c r="U1296" t="str">
        <f t="shared" si="188"/>
        <v>London</v>
      </c>
    </row>
    <row r="1297" spans="1:21" x14ac:dyDescent="0.35">
      <c r="A1297" t="s">
        <v>22</v>
      </c>
      <c r="B1297" t="s">
        <v>50</v>
      </c>
      <c r="C1297" t="s">
        <v>96</v>
      </c>
      <c r="D1297" t="s">
        <v>398</v>
      </c>
      <c r="E1297" s="1">
        <v>43612.368055555555</v>
      </c>
      <c r="F1297" t="s">
        <v>16</v>
      </c>
      <c r="G1297" t="s">
        <v>659</v>
      </c>
      <c r="H1297">
        <v>4</v>
      </c>
      <c r="I1297" t="s">
        <v>26</v>
      </c>
      <c r="J1297" s="2">
        <v>43612</v>
      </c>
      <c r="K1297" s="3">
        <v>0.36805555555555558</v>
      </c>
      <c r="L1297" s="3">
        <f t="shared" si="180"/>
        <v>0.36805555555555552</v>
      </c>
      <c r="M1297" s="3">
        <v>0.37083333333333335</v>
      </c>
      <c r="N1297" t="str">
        <f t="shared" si="181"/>
        <v>No</v>
      </c>
      <c r="O1297">
        <f t="shared" si="182"/>
        <v>50</v>
      </c>
      <c r="P1297">
        <f t="shared" si="183"/>
        <v>97</v>
      </c>
      <c r="Q1297">
        <f t="shared" si="184"/>
        <v>51.55</v>
      </c>
      <c r="R1297" t="str">
        <f t="shared" si="187"/>
        <v>Other</v>
      </c>
      <c r="S1297">
        <f t="shared" si="185"/>
        <v>222</v>
      </c>
      <c r="T1297" t="str">
        <f t="shared" si="186"/>
        <v>Amsterdam</v>
      </c>
      <c r="U1297" t="str">
        <f t="shared" si="188"/>
        <v>Amsterdam</v>
      </c>
    </row>
    <row r="1298" spans="1:21" x14ac:dyDescent="0.35">
      <c r="A1298" t="s">
        <v>22</v>
      </c>
      <c r="B1298" t="s">
        <v>106</v>
      </c>
      <c r="C1298" t="s">
        <v>28</v>
      </c>
      <c r="D1298" t="s">
        <v>400</v>
      </c>
      <c r="E1298" s="1">
        <v>43612.371527777781</v>
      </c>
      <c r="F1298" t="s">
        <v>16</v>
      </c>
      <c r="G1298" t="s">
        <v>659</v>
      </c>
      <c r="H1298">
        <v>37</v>
      </c>
      <c r="I1298" t="s">
        <v>21</v>
      </c>
      <c r="J1298" s="2">
        <v>43612</v>
      </c>
      <c r="K1298" s="3">
        <v>0.37152777777777773</v>
      </c>
      <c r="L1298" s="3">
        <f t="shared" si="180"/>
        <v>0.375</v>
      </c>
      <c r="M1298" s="3">
        <v>0.3972222222222222</v>
      </c>
      <c r="N1298" t="str">
        <f t="shared" si="181"/>
        <v>Yes</v>
      </c>
      <c r="O1298">
        <f t="shared" si="182"/>
        <v>520</v>
      </c>
      <c r="P1298">
        <f t="shared" si="183"/>
        <v>1663</v>
      </c>
      <c r="Q1298">
        <f t="shared" si="184"/>
        <v>31.27</v>
      </c>
      <c r="R1298" t="str">
        <f t="shared" si="187"/>
        <v>Ryanair</v>
      </c>
      <c r="S1298">
        <f t="shared" si="185"/>
        <v>28</v>
      </c>
      <c r="T1298" t="str">
        <f t="shared" si="186"/>
        <v>London</v>
      </c>
      <c r="U1298" t="str">
        <f t="shared" si="188"/>
        <v>Other</v>
      </c>
    </row>
    <row r="1299" spans="1:21" x14ac:dyDescent="0.35">
      <c r="A1299" t="s">
        <v>12</v>
      </c>
      <c r="B1299" t="s">
        <v>156</v>
      </c>
      <c r="C1299" t="s">
        <v>14</v>
      </c>
      <c r="D1299" t="s">
        <v>401</v>
      </c>
      <c r="E1299" s="1">
        <v>43612.375</v>
      </c>
      <c r="F1299" t="s">
        <v>16</v>
      </c>
      <c r="G1299" t="s">
        <v>659</v>
      </c>
      <c r="H1299">
        <v>6</v>
      </c>
      <c r="I1299" t="s">
        <v>26</v>
      </c>
      <c r="J1299" s="2">
        <v>43612</v>
      </c>
      <c r="K1299" s="3">
        <v>0.375</v>
      </c>
      <c r="L1299" s="3">
        <f t="shared" si="180"/>
        <v>0.375</v>
      </c>
      <c r="M1299" s="3">
        <v>0.37916666666666665</v>
      </c>
      <c r="N1299" t="str">
        <f t="shared" si="181"/>
        <v>No</v>
      </c>
      <c r="O1299">
        <f t="shared" si="182"/>
        <v>566</v>
      </c>
      <c r="P1299">
        <f t="shared" si="183"/>
        <v>2020</v>
      </c>
      <c r="Q1299">
        <f t="shared" si="184"/>
        <v>28.02</v>
      </c>
      <c r="R1299" t="str">
        <f t="shared" si="187"/>
        <v>Aer Lingus</v>
      </c>
      <c r="S1299">
        <f t="shared" si="185"/>
        <v>25</v>
      </c>
      <c r="T1299" t="str">
        <f t="shared" si="186"/>
        <v>Isle Of Man</v>
      </c>
      <c r="U1299" t="str">
        <f t="shared" si="188"/>
        <v>Other</v>
      </c>
    </row>
    <row r="1300" spans="1:21" x14ac:dyDescent="0.35">
      <c r="A1300" t="s">
        <v>22</v>
      </c>
      <c r="B1300" t="s">
        <v>409</v>
      </c>
      <c r="C1300" t="s">
        <v>410</v>
      </c>
      <c r="D1300" t="s">
        <v>411</v>
      </c>
      <c r="E1300" s="1">
        <v>43612.385416666664</v>
      </c>
      <c r="F1300" t="s">
        <v>16</v>
      </c>
      <c r="G1300" t="s">
        <v>659</v>
      </c>
      <c r="H1300">
        <v>14</v>
      </c>
      <c r="I1300" t="s">
        <v>18</v>
      </c>
      <c r="J1300" s="2">
        <v>43612</v>
      </c>
      <c r="K1300" s="3">
        <v>0.38541666666666669</v>
      </c>
      <c r="L1300" s="3">
        <f t="shared" si="180"/>
        <v>0.38888888888888884</v>
      </c>
      <c r="M1300" s="3">
        <v>0.39513888888888887</v>
      </c>
      <c r="N1300" t="str">
        <f t="shared" si="181"/>
        <v>No</v>
      </c>
      <c r="O1300">
        <f t="shared" si="182"/>
        <v>3</v>
      </c>
      <c r="P1300">
        <f t="shared" si="183"/>
        <v>11</v>
      </c>
      <c r="Q1300">
        <f t="shared" si="184"/>
        <v>27.27</v>
      </c>
      <c r="R1300" t="str">
        <f t="shared" si="187"/>
        <v>Other</v>
      </c>
      <c r="S1300">
        <f t="shared" si="185"/>
        <v>25</v>
      </c>
      <c r="T1300" t="str">
        <f t="shared" si="186"/>
        <v>Riga</v>
      </c>
      <c r="U1300" t="str">
        <f t="shared" si="188"/>
        <v>Other</v>
      </c>
    </row>
    <row r="1301" spans="1:21" x14ac:dyDescent="0.35">
      <c r="A1301" t="s">
        <v>12</v>
      </c>
      <c r="B1301" t="s">
        <v>304</v>
      </c>
      <c r="C1301" t="s">
        <v>268</v>
      </c>
      <c r="D1301" t="s">
        <v>360</v>
      </c>
      <c r="E1301" s="1">
        <v>43612.388888888891</v>
      </c>
      <c r="F1301" t="s">
        <v>16</v>
      </c>
      <c r="G1301" t="s">
        <v>659</v>
      </c>
      <c r="H1301">
        <v>100</v>
      </c>
      <c r="I1301" t="s">
        <v>21</v>
      </c>
      <c r="J1301" s="2">
        <v>43612</v>
      </c>
      <c r="K1301" s="3">
        <v>0.3888888888888889</v>
      </c>
      <c r="L1301" s="3">
        <f t="shared" si="180"/>
        <v>0.38888888888888884</v>
      </c>
      <c r="M1301" s="3">
        <v>0.45833333333333331</v>
      </c>
      <c r="N1301" t="str">
        <f t="shared" si="181"/>
        <v>Yes</v>
      </c>
      <c r="O1301">
        <f t="shared" si="182"/>
        <v>18</v>
      </c>
      <c r="P1301">
        <f t="shared" si="183"/>
        <v>44</v>
      </c>
      <c r="Q1301">
        <f t="shared" si="184"/>
        <v>40.909999999999997</v>
      </c>
      <c r="R1301" t="str">
        <f t="shared" si="187"/>
        <v>Other</v>
      </c>
      <c r="S1301">
        <f t="shared" si="185"/>
        <v>31</v>
      </c>
      <c r="T1301" t="str">
        <f t="shared" si="186"/>
        <v>Newark</v>
      </c>
      <c r="U1301" t="str">
        <f t="shared" si="188"/>
        <v>Other</v>
      </c>
    </row>
    <row r="1302" spans="1:21" x14ac:dyDescent="0.35">
      <c r="A1302" t="s">
        <v>12</v>
      </c>
      <c r="B1302" t="s">
        <v>70</v>
      </c>
      <c r="C1302" t="s">
        <v>14</v>
      </c>
      <c r="D1302" t="s">
        <v>361</v>
      </c>
      <c r="E1302" s="1">
        <v>43612.388888888891</v>
      </c>
      <c r="F1302" t="s">
        <v>16</v>
      </c>
      <c r="G1302" t="s">
        <v>659</v>
      </c>
      <c r="H1302">
        <v>2</v>
      </c>
      <c r="I1302" t="s">
        <v>26</v>
      </c>
      <c r="J1302" s="2">
        <v>43612</v>
      </c>
      <c r="K1302" s="3">
        <v>0.3888888888888889</v>
      </c>
      <c r="L1302" s="3">
        <f t="shared" si="180"/>
        <v>0.38888888888888884</v>
      </c>
      <c r="M1302" s="3">
        <v>0.39027777777777778</v>
      </c>
      <c r="N1302" t="str">
        <f t="shared" si="181"/>
        <v>No</v>
      </c>
      <c r="O1302">
        <f t="shared" si="182"/>
        <v>566</v>
      </c>
      <c r="P1302">
        <f t="shared" si="183"/>
        <v>2020</v>
      </c>
      <c r="Q1302">
        <f t="shared" si="184"/>
        <v>28.02</v>
      </c>
      <c r="R1302" t="str">
        <f t="shared" si="187"/>
        <v>Aer Lingus</v>
      </c>
      <c r="S1302">
        <f t="shared" si="185"/>
        <v>38</v>
      </c>
      <c r="T1302" t="str">
        <f t="shared" si="186"/>
        <v>Newcastle</v>
      </c>
      <c r="U1302" t="str">
        <f t="shared" si="188"/>
        <v>Other</v>
      </c>
    </row>
    <row r="1303" spans="1:21" x14ac:dyDescent="0.35">
      <c r="A1303" t="s">
        <v>22</v>
      </c>
      <c r="B1303" t="s">
        <v>367</v>
      </c>
      <c r="C1303" t="s">
        <v>368</v>
      </c>
      <c r="D1303" t="s">
        <v>369</v>
      </c>
      <c r="E1303" s="1">
        <v>43612.399305555555</v>
      </c>
      <c r="F1303" t="s">
        <v>16</v>
      </c>
      <c r="G1303" t="s">
        <v>659</v>
      </c>
      <c r="H1303">
        <v>51</v>
      </c>
      <c r="I1303" t="s">
        <v>21</v>
      </c>
      <c r="J1303" s="2">
        <v>43612</v>
      </c>
      <c r="K1303" s="3">
        <v>0.39930555555555558</v>
      </c>
      <c r="L1303" s="3">
        <f t="shared" si="180"/>
        <v>0.40277777777777773</v>
      </c>
      <c r="M1303" s="3">
        <v>0.43472222222222223</v>
      </c>
      <c r="N1303" t="str">
        <f t="shared" si="181"/>
        <v>Yes</v>
      </c>
      <c r="O1303">
        <f t="shared" si="182"/>
        <v>5</v>
      </c>
      <c r="P1303">
        <f t="shared" si="183"/>
        <v>18</v>
      </c>
      <c r="Q1303">
        <f t="shared" si="184"/>
        <v>27.78</v>
      </c>
      <c r="R1303" t="str">
        <f t="shared" si="187"/>
        <v>Other</v>
      </c>
      <c r="S1303">
        <f t="shared" si="185"/>
        <v>18</v>
      </c>
      <c r="T1303" t="str">
        <f t="shared" si="186"/>
        <v>Abu Dhabi</v>
      </c>
      <c r="U1303" t="str">
        <f t="shared" si="188"/>
        <v>Other</v>
      </c>
    </row>
    <row r="1304" spans="1:21" x14ac:dyDescent="0.35">
      <c r="A1304" t="s">
        <v>22</v>
      </c>
      <c r="B1304" t="s">
        <v>473</v>
      </c>
      <c r="C1304" t="s">
        <v>28</v>
      </c>
      <c r="D1304" t="s">
        <v>474</v>
      </c>
      <c r="E1304" s="1">
        <v>43612.399305555555</v>
      </c>
      <c r="F1304" t="s">
        <v>16</v>
      </c>
      <c r="G1304" t="s">
        <v>659</v>
      </c>
      <c r="H1304">
        <v>5</v>
      </c>
      <c r="I1304" t="s">
        <v>26</v>
      </c>
      <c r="J1304" s="2">
        <v>43612</v>
      </c>
      <c r="K1304" s="3">
        <v>0.39930555555555558</v>
      </c>
      <c r="L1304" s="3">
        <f t="shared" si="180"/>
        <v>0.40277777777777773</v>
      </c>
      <c r="M1304" s="3">
        <v>0.40277777777777773</v>
      </c>
      <c r="N1304" t="str">
        <f t="shared" si="181"/>
        <v>No</v>
      </c>
      <c r="O1304">
        <f t="shared" si="182"/>
        <v>520</v>
      </c>
      <c r="P1304">
        <f t="shared" si="183"/>
        <v>1663</v>
      </c>
      <c r="Q1304">
        <f t="shared" si="184"/>
        <v>31.27</v>
      </c>
      <c r="R1304" t="str">
        <f t="shared" si="187"/>
        <v>Ryanair</v>
      </c>
      <c r="S1304">
        <f t="shared" si="185"/>
        <v>13</v>
      </c>
      <c r="T1304" t="str">
        <f t="shared" si="186"/>
        <v>Poznan</v>
      </c>
      <c r="U1304" t="str">
        <f t="shared" si="188"/>
        <v>Other</v>
      </c>
    </row>
    <row r="1305" spans="1:21" x14ac:dyDescent="0.35">
      <c r="A1305" t="s">
        <v>22</v>
      </c>
      <c r="B1305" t="s">
        <v>70</v>
      </c>
      <c r="C1305" t="s">
        <v>28</v>
      </c>
      <c r="D1305" t="s">
        <v>375</v>
      </c>
      <c r="E1305" s="1">
        <v>43612.40625</v>
      </c>
      <c r="F1305" t="s">
        <v>16</v>
      </c>
      <c r="G1305" t="s">
        <v>659</v>
      </c>
      <c r="H1305">
        <v>9</v>
      </c>
      <c r="I1305" t="s">
        <v>26</v>
      </c>
      <c r="J1305" s="2">
        <v>43612</v>
      </c>
      <c r="K1305" s="3">
        <v>0.40625</v>
      </c>
      <c r="L1305" s="3">
        <f t="shared" si="180"/>
        <v>0.40972222222222221</v>
      </c>
      <c r="M1305" s="3">
        <v>0.41250000000000003</v>
      </c>
      <c r="N1305" t="str">
        <f t="shared" si="181"/>
        <v>No</v>
      </c>
      <c r="O1305">
        <f t="shared" si="182"/>
        <v>520</v>
      </c>
      <c r="P1305">
        <f t="shared" si="183"/>
        <v>1663</v>
      </c>
      <c r="Q1305">
        <f t="shared" si="184"/>
        <v>31.27</v>
      </c>
      <c r="R1305" t="str">
        <f t="shared" si="187"/>
        <v>Ryanair</v>
      </c>
      <c r="S1305">
        <f t="shared" si="185"/>
        <v>38</v>
      </c>
      <c r="T1305" t="str">
        <f t="shared" si="186"/>
        <v>Newcastle</v>
      </c>
      <c r="U1305" t="str">
        <f t="shared" si="188"/>
        <v>Other</v>
      </c>
    </row>
    <row r="1306" spans="1:21" x14ac:dyDescent="0.35">
      <c r="A1306" t="s">
        <v>22</v>
      </c>
      <c r="B1306" t="s">
        <v>373</v>
      </c>
      <c r="C1306" t="s">
        <v>28</v>
      </c>
      <c r="D1306" t="s">
        <v>374</v>
      </c>
      <c r="E1306" s="1">
        <v>43612.40625</v>
      </c>
      <c r="F1306" t="s">
        <v>16</v>
      </c>
      <c r="G1306" t="s">
        <v>659</v>
      </c>
      <c r="H1306">
        <v>5</v>
      </c>
      <c r="I1306" t="s">
        <v>26</v>
      </c>
      <c r="J1306" s="2">
        <v>43612</v>
      </c>
      <c r="K1306" s="3">
        <v>0.40625</v>
      </c>
      <c r="L1306" s="3">
        <f t="shared" si="180"/>
        <v>0.40972222222222221</v>
      </c>
      <c r="M1306" s="3">
        <v>0.40972222222222227</v>
      </c>
      <c r="N1306" t="str">
        <f t="shared" si="181"/>
        <v>No</v>
      </c>
      <c r="O1306">
        <f t="shared" si="182"/>
        <v>520</v>
      </c>
      <c r="P1306">
        <f t="shared" si="183"/>
        <v>1663</v>
      </c>
      <c r="Q1306">
        <f t="shared" si="184"/>
        <v>31.27</v>
      </c>
      <c r="R1306" t="str">
        <f t="shared" si="187"/>
        <v>Ryanair</v>
      </c>
      <c r="S1306">
        <f t="shared" si="185"/>
        <v>12</v>
      </c>
      <c r="T1306" t="str">
        <f t="shared" si="186"/>
        <v>Wroclaw</v>
      </c>
      <c r="U1306" t="str">
        <f t="shared" si="188"/>
        <v>Other</v>
      </c>
    </row>
    <row r="1307" spans="1:21" x14ac:dyDescent="0.35">
      <c r="A1307" t="s">
        <v>12</v>
      </c>
      <c r="B1307" t="s">
        <v>36</v>
      </c>
      <c r="C1307" t="s">
        <v>14</v>
      </c>
      <c r="D1307" t="s">
        <v>573</v>
      </c>
      <c r="E1307" s="1">
        <v>43612.409722222219</v>
      </c>
      <c r="F1307" t="s">
        <v>16</v>
      </c>
      <c r="G1307" t="s">
        <v>659</v>
      </c>
      <c r="H1307">
        <v>4</v>
      </c>
      <c r="I1307" t="s">
        <v>26</v>
      </c>
      <c r="J1307" s="2">
        <v>43612</v>
      </c>
      <c r="K1307" s="3">
        <v>0.40972222222222227</v>
      </c>
      <c r="L1307" s="3">
        <f t="shared" si="180"/>
        <v>0.40972222222222221</v>
      </c>
      <c r="M1307" s="3">
        <v>0.41250000000000003</v>
      </c>
      <c r="N1307" t="str">
        <f t="shared" si="181"/>
        <v>No</v>
      </c>
      <c r="O1307">
        <f t="shared" si="182"/>
        <v>566</v>
      </c>
      <c r="P1307">
        <f t="shared" si="183"/>
        <v>2020</v>
      </c>
      <c r="Q1307">
        <f t="shared" si="184"/>
        <v>28.02</v>
      </c>
      <c r="R1307" t="str">
        <f t="shared" si="187"/>
        <v>Aer Lingus</v>
      </c>
      <c r="S1307">
        <f t="shared" si="185"/>
        <v>121</v>
      </c>
      <c r="T1307" t="str">
        <f t="shared" si="186"/>
        <v>Paris-CDG</v>
      </c>
      <c r="U1307" t="str">
        <f t="shared" si="188"/>
        <v>Paris-CDG</v>
      </c>
    </row>
    <row r="1308" spans="1:21" x14ac:dyDescent="0.35">
      <c r="A1308" t="s">
        <v>12</v>
      </c>
      <c r="B1308" t="s">
        <v>52</v>
      </c>
      <c r="C1308" t="s">
        <v>14</v>
      </c>
      <c r="D1308" t="s">
        <v>376</v>
      </c>
      <c r="E1308" s="1">
        <v>43612.409722222219</v>
      </c>
      <c r="F1308" t="s">
        <v>16</v>
      </c>
      <c r="G1308" t="s">
        <v>659</v>
      </c>
      <c r="H1308">
        <v>35</v>
      </c>
      <c r="I1308" t="s">
        <v>21</v>
      </c>
      <c r="J1308" s="2">
        <v>43612</v>
      </c>
      <c r="K1308" s="3">
        <v>0.40972222222222227</v>
      </c>
      <c r="L1308" s="3">
        <f t="shared" si="180"/>
        <v>0.40972222222222221</v>
      </c>
      <c r="M1308" s="3">
        <v>0.43402777777777773</v>
      </c>
      <c r="N1308" t="str">
        <f t="shared" si="181"/>
        <v>Yes</v>
      </c>
      <c r="O1308">
        <f t="shared" si="182"/>
        <v>566</v>
      </c>
      <c r="P1308">
        <f t="shared" si="183"/>
        <v>2020</v>
      </c>
      <c r="Q1308">
        <f t="shared" si="184"/>
        <v>28.02</v>
      </c>
      <c r="R1308" t="str">
        <f t="shared" si="187"/>
        <v>Aer Lingus</v>
      </c>
      <c r="S1308">
        <f t="shared" si="185"/>
        <v>138</v>
      </c>
      <c r="T1308" t="str">
        <f t="shared" si="186"/>
        <v>Manchester</v>
      </c>
      <c r="U1308" t="str">
        <f t="shared" si="188"/>
        <v>Manchester</v>
      </c>
    </row>
    <row r="1309" spans="1:21" x14ac:dyDescent="0.35">
      <c r="A1309" t="s">
        <v>12</v>
      </c>
      <c r="B1309" t="s">
        <v>282</v>
      </c>
      <c r="C1309" t="s">
        <v>91</v>
      </c>
      <c r="D1309" t="s">
        <v>283</v>
      </c>
      <c r="E1309" s="1">
        <v>43612.409722222219</v>
      </c>
      <c r="F1309" t="s">
        <v>16</v>
      </c>
      <c r="G1309" t="s">
        <v>659</v>
      </c>
      <c r="H1309">
        <v>51</v>
      </c>
      <c r="I1309" t="s">
        <v>21</v>
      </c>
      <c r="J1309" s="2">
        <v>43612</v>
      </c>
      <c r="K1309" s="3">
        <v>0.40972222222222227</v>
      </c>
      <c r="L1309" s="3">
        <f t="shared" si="180"/>
        <v>0.40972222222222221</v>
      </c>
      <c r="M1309" s="3">
        <v>0.44513888888888892</v>
      </c>
      <c r="N1309" t="str">
        <f t="shared" si="181"/>
        <v>Yes</v>
      </c>
      <c r="O1309">
        <f t="shared" si="182"/>
        <v>18</v>
      </c>
      <c r="P1309">
        <f t="shared" si="183"/>
        <v>61</v>
      </c>
      <c r="Q1309">
        <f t="shared" si="184"/>
        <v>29.51</v>
      </c>
      <c r="R1309" t="str">
        <f t="shared" si="187"/>
        <v>Other</v>
      </c>
      <c r="S1309">
        <f t="shared" si="185"/>
        <v>19</v>
      </c>
      <c r="T1309" t="str">
        <f t="shared" si="186"/>
        <v>Stockholm</v>
      </c>
      <c r="U1309" t="str">
        <f t="shared" si="188"/>
        <v>Other</v>
      </c>
    </row>
    <row r="1310" spans="1:21" x14ac:dyDescent="0.35">
      <c r="A1310" t="s">
        <v>12</v>
      </c>
      <c r="B1310" t="s">
        <v>101</v>
      </c>
      <c r="C1310" t="s">
        <v>14</v>
      </c>
      <c r="D1310" t="s">
        <v>379</v>
      </c>
      <c r="E1310" s="1">
        <v>43612.413194444445</v>
      </c>
      <c r="F1310" t="s">
        <v>16</v>
      </c>
      <c r="G1310" t="s">
        <v>659</v>
      </c>
      <c r="H1310">
        <v>11</v>
      </c>
      <c r="I1310" t="s">
        <v>18</v>
      </c>
      <c r="J1310" s="2">
        <v>43612</v>
      </c>
      <c r="K1310" s="3">
        <v>0.41319444444444442</v>
      </c>
      <c r="L1310" s="3">
        <f t="shared" si="180"/>
        <v>0.41666666666666663</v>
      </c>
      <c r="M1310" s="3">
        <v>0.42083333333333334</v>
      </c>
      <c r="N1310" t="str">
        <f t="shared" si="181"/>
        <v>No</v>
      </c>
      <c r="O1310">
        <f t="shared" si="182"/>
        <v>566</v>
      </c>
      <c r="P1310">
        <f t="shared" si="183"/>
        <v>2020</v>
      </c>
      <c r="Q1310">
        <f t="shared" si="184"/>
        <v>28.02</v>
      </c>
      <c r="R1310" t="str">
        <f t="shared" si="187"/>
        <v>Aer Lingus</v>
      </c>
      <c r="S1310">
        <f t="shared" si="185"/>
        <v>158</v>
      </c>
      <c r="T1310" t="str">
        <f t="shared" si="186"/>
        <v>Edinburgh</v>
      </c>
      <c r="U1310" t="str">
        <f t="shared" si="188"/>
        <v>Edinburgh</v>
      </c>
    </row>
    <row r="1311" spans="1:21" x14ac:dyDescent="0.35">
      <c r="A1311" t="s">
        <v>12</v>
      </c>
      <c r="B1311" t="s">
        <v>13</v>
      </c>
      <c r="C1311" t="s">
        <v>14</v>
      </c>
      <c r="D1311" t="s">
        <v>381</v>
      </c>
      <c r="E1311" s="1">
        <v>43612.416666666664</v>
      </c>
      <c r="F1311" t="s">
        <v>16</v>
      </c>
      <c r="G1311" t="s">
        <v>659</v>
      </c>
      <c r="H1311">
        <v>2</v>
      </c>
      <c r="I1311" t="s">
        <v>26</v>
      </c>
      <c r="J1311" s="2">
        <v>43612</v>
      </c>
      <c r="K1311" s="3">
        <v>0.41666666666666669</v>
      </c>
      <c r="L1311" s="3">
        <f t="shared" si="180"/>
        <v>0.41666666666666663</v>
      </c>
      <c r="M1311" s="3">
        <v>0.41805555555555557</v>
      </c>
      <c r="N1311" t="str">
        <f t="shared" si="181"/>
        <v>No</v>
      </c>
      <c r="O1311">
        <f t="shared" si="182"/>
        <v>566</v>
      </c>
      <c r="P1311">
        <f t="shared" si="183"/>
        <v>2020</v>
      </c>
      <c r="Q1311">
        <f t="shared" si="184"/>
        <v>28.02</v>
      </c>
      <c r="R1311" t="str">
        <f t="shared" si="187"/>
        <v>Aer Lingus</v>
      </c>
      <c r="S1311">
        <f t="shared" si="185"/>
        <v>107</v>
      </c>
      <c r="T1311" t="str">
        <f t="shared" si="186"/>
        <v>Glasgow</v>
      </c>
      <c r="U1311" t="str">
        <f t="shared" si="188"/>
        <v>Glasgow</v>
      </c>
    </row>
    <row r="1312" spans="1:21" x14ac:dyDescent="0.35">
      <c r="A1312" t="s">
        <v>22</v>
      </c>
      <c r="B1312" t="s">
        <v>211</v>
      </c>
      <c r="C1312" t="s">
        <v>265</v>
      </c>
      <c r="D1312" t="s">
        <v>574</v>
      </c>
      <c r="E1312" s="1">
        <v>43612.416666666664</v>
      </c>
      <c r="F1312" t="s">
        <v>16</v>
      </c>
      <c r="G1312" t="s">
        <v>659</v>
      </c>
      <c r="H1312">
        <v>8</v>
      </c>
      <c r="I1312" t="s">
        <v>26</v>
      </c>
      <c r="J1312" s="2">
        <v>43612</v>
      </c>
      <c r="K1312" s="3">
        <v>0.41666666666666669</v>
      </c>
      <c r="L1312" s="3">
        <f t="shared" si="180"/>
        <v>0.41666666666666663</v>
      </c>
      <c r="M1312" s="3">
        <v>0.42222222222222222</v>
      </c>
      <c r="N1312" t="str">
        <f t="shared" si="181"/>
        <v>No</v>
      </c>
      <c r="O1312">
        <f t="shared" si="182"/>
        <v>3</v>
      </c>
      <c r="P1312">
        <f t="shared" si="183"/>
        <v>21</v>
      </c>
      <c r="Q1312">
        <f t="shared" si="184"/>
        <v>14.29</v>
      </c>
      <c r="R1312" t="str">
        <f t="shared" si="187"/>
        <v>Other</v>
      </c>
      <c r="S1312">
        <f t="shared" si="185"/>
        <v>20</v>
      </c>
      <c r="T1312" t="str">
        <f t="shared" si="186"/>
        <v>Bucharest</v>
      </c>
      <c r="U1312" t="str">
        <f t="shared" si="188"/>
        <v>Other</v>
      </c>
    </row>
    <row r="1313" spans="1:21" x14ac:dyDescent="0.35">
      <c r="A1313" t="s">
        <v>22</v>
      </c>
      <c r="B1313" t="s">
        <v>19</v>
      </c>
      <c r="C1313" t="s">
        <v>28</v>
      </c>
      <c r="D1313" t="s">
        <v>388</v>
      </c>
      <c r="E1313" s="1">
        <v>43612.423611111109</v>
      </c>
      <c r="F1313" t="s">
        <v>16</v>
      </c>
      <c r="G1313" t="s">
        <v>659</v>
      </c>
      <c r="H1313">
        <v>14</v>
      </c>
      <c r="I1313" t="s">
        <v>18</v>
      </c>
      <c r="J1313" s="2">
        <v>43612</v>
      </c>
      <c r="K1313" s="3">
        <v>0.4236111111111111</v>
      </c>
      <c r="L1313" s="3">
        <f t="shared" si="180"/>
        <v>0.4236111111111111</v>
      </c>
      <c r="M1313" s="3">
        <v>0.43333333333333335</v>
      </c>
      <c r="N1313" t="str">
        <f t="shared" si="181"/>
        <v>No</v>
      </c>
      <c r="O1313">
        <f t="shared" si="182"/>
        <v>520</v>
      </c>
      <c r="P1313">
        <f t="shared" si="183"/>
        <v>1663</v>
      </c>
      <c r="Q1313">
        <f t="shared" si="184"/>
        <v>31.27</v>
      </c>
      <c r="R1313" t="str">
        <f t="shared" si="187"/>
        <v>Ryanair</v>
      </c>
      <c r="S1313">
        <f t="shared" si="185"/>
        <v>37</v>
      </c>
      <c r="T1313" t="str">
        <f t="shared" si="186"/>
        <v>Alicante</v>
      </c>
      <c r="U1313" t="str">
        <f t="shared" si="188"/>
        <v>Other</v>
      </c>
    </row>
    <row r="1314" spans="1:21" x14ac:dyDescent="0.35">
      <c r="A1314" t="s">
        <v>22</v>
      </c>
      <c r="B1314" t="s">
        <v>392</v>
      </c>
      <c r="C1314" t="s">
        <v>286</v>
      </c>
      <c r="D1314" t="s">
        <v>393</v>
      </c>
      <c r="E1314" s="1">
        <v>43612.427083333336</v>
      </c>
      <c r="F1314" t="s">
        <v>16</v>
      </c>
      <c r="G1314" t="s">
        <v>659</v>
      </c>
      <c r="H1314">
        <v>28</v>
      </c>
      <c r="I1314" t="s">
        <v>46</v>
      </c>
      <c r="J1314" s="2">
        <v>43612</v>
      </c>
      <c r="K1314" s="3">
        <v>0.42708333333333331</v>
      </c>
      <c r="L1314" s="3">
        <f t="shared" si="180"/>
        <v>0.43055555555555552</v>
      </c>
      <c r="M1314" s="3">
        <v>0.4465277777777778</v>
      </c>
      <c r="N1314" t="str">
        <f t="shared" si="181"/>
        <v>Yes</v>
      </c>
      <c r="O1314">
        <f t="shared" si="182"/>
        <v>10</v>
      </c>
      <c r="P1314">
        <f t="shared" si="183"/>
        <v>22</v>
      </c>
      <c r="Q1314">
        <f t="shared" si="184"/>
        <v>45.45</v>
      </c>
      <c r="R1314" t="str">
        <f t="shared" si="187"/>
        <v>Other</v>
      </c>
      <c r="S1314">
        <f t="shared" si="185"/>
        <v>5</v>
      </c>
      <c r="T1314" t="str">
        <f t="shared" si="186"/>
        <v>Vancouver</v>
      </c>
      <c r="U1314" t="str">
        <f t="shared" si="188"/>
        <v>Other</v>
      </c>
    </row>
    <row r="1315" spans="1:21" x14ac:dyDescent="0.35">
      <c r="A1315" t="s">
        <v>12</v>
      </c>
      <c r="B1315" t="s">
        <v>50</v>
      </c>
      <c r="C1315" t="s">
        <v>14</v>
      </c>
      <c r="D1315" t="s">
        <v>380</v>
      </c>
      <c r="E1315" s="1">
        <v>43612.427083333336</v>
      </c>
      <c r="F1315" t="s">
        <v>16</v>
      </c>
      <c r="G1315" t="s">
        <v>659</v>
      </c>
      <c r="H1315">
        <v>1</v>
      </c>
      <c r="I1315" t="s">
        <v>26</v>
      </c>
      <c r="J1315" s="2">
        <v>43612</v>
      </c>
      <c r="K1315" s="3">
        <v>0.42708333333333331</v>
      </c>
      <c r="L1315" s="3">
        <f t="shared" si="180"/>
        <v>0.43055555555555552</v>
      </c>
      <c r="M1315" s="3">
        <v>0.42777777777777781</v>
      </c>
      <c r="N1315" t="str">
        <f t="shared" si="181"/>
        <v>No</v>
      </c>
      <c r="O1315">
        <f t="shared" si="182"/>
        <v>566</v>
      </c>
      <c r="P1315">
        <f t="shared" si="183"/>
        <v>2020</v>
      </c>
      <c r="Q1315">
        <f t="shared" si="184"/>
        <v>28.02</v>
      </c>
      <c r="R1315" t="str">
        <f t="shared" si="187"/>
        <v>Aer Lingus</v>
      </c>
      <c r="S1315">
        <f t="shared" si="185"/>
        <v>222</v>
      </c>
      <c r="T1315" t="str">
        <f t="shared" si="186"/>
        <v>Amsterdam</v>
      </c>
      <c r="U1315" t="str">
        <f t="shared" si="188"/>
        <v>Amsterdam</v>
      </c>
    </row>
    <row r="1316" spans="1:21" x14ac:dyDescent="0.35">
      <c r="A1316" t="s">
        <v>22</v>
      </c>
      <c r="B1316" t="s">
        <v>44</v>
      </c>
      <c r="C1316" t="s">
        <v>117</v>
      </c>
      <c r="D1316" t="s">
        <v>339</v>
      </c>
      <c r="E1316" s="1">
        <v>43612.440972222219</v>
      </c>
      <c r="F1316" t="s">
        <v>16</v>
      </c>
      <c r="G1316" t="s">
        <v>659</v>
      </c>
      <c r="H1316">
        <v>17</v>
      </c>
      <c r="I1316" t="s">
        <v>18</v>
      </c>
      <c r="J1316" s="2">
        <v>43612</v>
      </c>
      <c r="K1316" s="3">
        <v>0.44097222222222227</v>
      </c>
      <c r="L1316" s="3">
        <f t="shared" si="180"/>
        <v>0.44444444444444442</v>
      </c>
      <c r="M1316" s="3">
        <v>0.45277777777777778</v>
      </c>
      <c r="N1316" t="str">
        <f t="shared" si="181"/>
        <v>No</v>
      </c>
      <c r="O1316">
        <f t="shared" si="182"/>
        <v>23</v>
      </c>
      <c r="P1316">
        <f t="shared" si="183"/>
        <v>35</v>
      </c>
      <c r="Q1316">
        <f t="shared" si="184"/>
        <v>65.709999999999994</v>
      </c>
      <c r="R1316" t="str">
        <f t="shared" si="187"/>
        <v>Other</v>
      </c>
      <c r="S1316">
        <f t="shared" si="185"/>
        <v>83</v>
      </c>
      <c r="T1316" t="str">
        <f t="shared" si="186"/>
        <v>Lisbon</v>
      </c>
      <c r="U1316" t="str">
        <f t="shared" si="188"/>
        <v>Lisbon</v>
      </c>
    </row>
    <row r="1317" spans="1:21" x14ac:dyDescent="0.35">
      <c r="A1317" t="s">
        <v>22</v>
      </c>
      <c r="B1317" t="s">
        <v>52</v>
      </c>
      <c r="C1317" t="s">
        <v>28</v>
      </c>
      <c r="D1317" t="s">
        <v>340</v>
      </c>
      <c r="E1317" s="1">
        <v>43612.440972222219</v>
      </c>
      <c r="F1317" t="s">
        <v>16</v>
      </c>
      <c r="G1317" t="s">
        <v>659</v>
      </c>
      <c r="H1317">
        <v>8</v>
      </c>
      <c r="I1317" t="s">
        <v>26</v>
      </c>
      <c r="J1317" s="2">
        <v>43612</v>
      </c>
      <c r="K1317" s="3">
        <v>0.44097222222222227</v>
      </c>
      <c r="L1317" s="3">
        <f t="shared" si="180"/>
        <v>0.44444444444444442</v>
      </c>
      <c r="M1317" s="3">
        <v>0.4465277777777778</v>
      </c>
      <c r="N1317" t="str">
        <f t="shared" si="181"/>
        <v>No</v>
      </c>
      <c r="O1317">
        <f t="shared" si="182"/>
        <v>520</v>
      </c>
      <c r="P1317">
        <f t="shared" si="183"/>
        <v>1663</v>
      </c>
      <c r="Q1317">
        <f t="shared" si="184"/>
        <v>31.27</v>
      </c>
      <c r="R1317" t="str">
        <f t="shared" si="187"/>
        <v>Ryanair</v>
      </c>
      <c r="S1317">
        <f t="shared" si="185"/>
        <v>138</v>
      </c>
      <c r="T1317" t="str">
        <f t="shared" si="186"/>
        <v>Manchester</v>
      </c>
      <c r="U1317" t="str">
        <f t="shared" si="188"/>
        <v>Manchester</v>
      </c>
    </row>
    <row r="1318" spans="1:21" x14ac:dyDescent="0.35">
      <c r="A1318" t="s">
        <v>22</v>
      </c>
      <c r="B1318" t="s">
        <v>129</v>
      </c>
      <c r="C1318" t="s">
        <v>130</v>
      </c>
      <c r="D1318" t="s">
        <v>338</v>
      </c>
      <c r="E1318" s="1">
        <v>43612.440972222219</v>
      </c>
      <c r="F1318" t="s">
        <v>16</v>
      </c>
      <c r="G1318" t="s">
        <v>659</v>
      </c>
      <c r="H1318">
        <v>5</v>
      </c>
      <c r="I1318" t="s">
        <v>26</v>
      </c>
      <c r="J1318" s="2">
        <v>43612</v>
      </c>
      <c r="K1318" s="3">
        <v>0.44097222222222227</v>
      </c>
      <c r="L1318" s="3">
        <f t="shared" si="180"/>
        <v>0.44444444444444442</v>
      </c>
      <c r="M1318" s="3">
        <v>0.44444444444444442</v>
      </c>
      <c r="N1318" t="str">
        <f t="shared" si="181"/>
        <v>No</v>
      </c>
      <c r="O1318">
        <f t="shared" si="182"/>
        <v>17</v>
      </c>
      <c r="P1318">
        <f t="shared" si="183"/>
        <v>80</v>
      </c>
      <c r="Q1318">
        <f t="shared" si="184"/>
        <v>21.25</v>
      </c>
      <c r="R1318" t="str">
        <f t="shared" si="187"/>
        <v>Other</v>
      </c>
      <c r="S1318">
        <f t="shared" si="185"/>
        <v>96</v>
      </c>
      <c r="T1318" t="str">
        <f t="shared" si="186"/>
        <v>Munich</v>
      </c>
      <c r="U1318" t="str">
        <f t="shared" si="188"/>
        <v>Munich</v>
      </c>
    </row>
    <row r="1319" spans="1:21" x14ac:dyDescent="0.35">
      <c r="A1319" t="s">
        <v>12</v>
      </c>
      <c r="B1319" t="s">
        <v>158</v>
      </c>
      <c r="C1319" t="s">
        <v>279</v>
      </c>
      <c r="D1319" t="s">
        <v>341</v>
      </c>
      <c r="E1319" s="1">
        <v>43612.440972222219</v>
      </c>
      <c r="F1319" t="s">
        <v>16</v>
      </c>
      <c r="G1319" t="s">
        <v>659</v>
      </c>
      <c r="H1319">
        <v>27</v>
      </c>
      <c r="I1319" t="s">
        <v>46</v>
      </c>
      <c r="J1319" s="2">
        <v>43612</v>
      </c>
      <c r="K1319" s="3">
        <v>0.44097222222222227</v>
      </c>
      <c r="L1319" s="3">
        <f t="shared" si="180"/>
        <v>0.44444444444444442</v>
      </c>
      <c r="M1319" s="3">
        <v>0.4597222222222222</v>
      </c>
      <c r="N1319" t="str">
        <f t="shared" si="181"/>
        <v>Yes</v>
      </c>
      <c r="O1319">
        <f t="shared" si="182"/>
        <v>17</v>
      </c>
      <c r="P1319">
        <f t="shared" si="183"/>
        <v>43</v>
      </c>
      <c r="Q1319">
        <f t="shared" si="184"/>
        <v>39.53</v>
      </c>
      <c r="R1319" t="str">
        <f t="shared" si="187"/>
        <v>Other</v>
      </c>
      <c r="S1319">
        <f t="shared" si="185"/>
        <v>46</v>
      </c>
      <c r="T1319" t="str">
        <f t="shared" si="186"/>
        <v>Boston</v>
      </c>
      <c r="U1319" t="str">
        <f t="shared" si="188"/>
        <v>Other</v>
      </c>
    </row>
    <row r="1320" spans="1:21" x14ac:dyDescent="0.35">
      <c r="A1320" t="s">
        <v>22</v>
      </c>
      <c r="B1320" t="s">
        <v>93</v>
      </c>
      <c r="C1320" t="s">
        <v>28</v>
      </c>
      <c r="D1320" t="s">
        <v>342</v>
      </c>
      <c r="E1320" s="1">
        <v>43612.447916666664</v>
      </c>
      <c r="F1320" t="s">
        <v>16</v>
      </c>
      <c r="G1320" t="s">
        <v>659</v>
      </c>
      <c r="H1320">
        <v>1</v>
      </c>
      <c r="I1320" t="s">
        <v>26</v>
      </c>
      <c r="J1320" s="2">
        <v>43612</v>
      </c>
      <c r="K1320" s="3">
        <v>0.44791666666666669</v>
      </c>
      <c r="L1320" s="3">
        <f t="shared" si="180"/>
        <v>0.45138888888888884</v>
      </c>
      <c r="M1320" s="3">
        <v>0.44861111111111113</v>
      </c>
      <c r="N1320" t="str">
        <f t="shared" si="181"/>
        <v>No</v>
      </c>
      <c r="O1320">
        <f t="shared" si="182"/>
        <v>520</v>
      </c>
      <c r="P1320">
        <f t="shared" si="183"/>
        <v>1663</v>
      </c>
      <c r="Q1320">
        <f t="shared" si="184"/>
        <v>31.27</v>
      </c>
      <c r="R1320" t="str">
        <f t="shared" si="187"/>
        <v>Ryanair</v>
      </c>
      <c r="S1320">
        <f t="shared" si="185"/>
        <v>125</v>
      </c>
      <c r="T1320" t="str">
        <f t="shared" si="186"/>
        <v>Birmingham</v>
      </c>
      <c r="U1320" t="str">
        <f t="shared" si="188"/>
        <v>Birmingham</v>
      </c>
    </row>
    <row r="1321" spans="1:21" x14ac:dyDescent="0.35">
      <c r="A1321" t="s">
        <v>12</v>
      </c>
      <c r="B1321" t="s">
        <v>213</v>
      </c>
      <c r="C1321" t="s">
        <v>14</v>
      </c>
      <c r="D1321" t="s">
        <v>343</v>
      </c>
      <c r="E1321" s="1">
        <v>43612.451388888891</v>
      </c>
      <c r="F1321" t="s">
        <v>16</v>
      </c>
      <c r="G1321" t="s">
        <v>659</v>
      </c>
      <c r="H1321">
        <v>23</v>
      </c>
      <c r="I1321" t="s">
        <v>46</v>
      </c>
      <c r="J1321" s="2">
        <v>43612</v>
      </c>
      <c r="K1321" s="3">
        <v>0.4513888888888889</v>
      </c>
      <c r="L1321" s="3">
        <f t="shared" si="180"/>
        <v>0.45138888888888884</v>
      </c>
      <c r="M1321" s="3">
        <v>0.46736111111111112</v>
      </c>
      <c r="N1321" t="str">
        <f t="shared" si="181"/>
        <v>Yes</v>
      </c>
      <c r="O1321">
        <f t="shared" si="182"/>
        <v>566</v>
      </c>
      <c r="P1321">
        <f t="shared" si="183"/>
        <v>2020</v>
      </c>
      <c r="Q1321">
        <f t="shared" si="184"/>
        <v>28.02</v>
      </c>
      <c r="R1321" t="str">
        <f t="shared" si="187"/>
        <v>Aer Lingus</v>
      </c>
      <c r="S1321">
        <f t="shared" si="185"/>
        <v>44</v>
      </c>
      <c r="T1321" t="str">
        <f t="shared" si="186"/>
        <v>New York</v>
      </c>
      <c r="U1321" t="str">
        <f t="shared" si="188"/>
        <v>Other</v>
      </c>
    </row>
    <row r="1322" spans="1:21" x14ac:dyDescent="0.35">
      <c r="A1322" t="s">
        <v>22</v>
      </c>
      <c r="B1322" t="s">
        <v>139</v>
      </c>
      <c r="C1322" t="s">
        <v>77</v>
      </c>
      <c r="D1322" t="s">
        <v>349</v>
      </c>
      <c r="E1322" s="1">
        <v>43612.454861111109</v>
      </c>
      <c r="F1322" t="s">
        <v>16</v>
      </c>
      <c r="G1322" t="s">
        <v>659</v>
      </c>
      <c r="H1322">
        <v>20</v>
      </c>
      <c r="I1322" t="s">
        <v>46</v>
      </c>
      <c r="J1322" s="2">
        <v>43612</v>
      </c>
      <c r="K1322" s="3">
        <v>0.4548611111111111</v>
      </c>
      <c r="L1322" s="3">
        <f t="shared" si="180"/>
        <v>0.45833333333333331</v>
      </c>
      <c r="M1322" s="3">
        <v>0.46875</v>
      </c>
      <c r="N1322" t="str">
        <f t="shared" si="181"/>
        <v>No</v>
      </c>
      <c r="O1322">
        <f t="shared" si="182"/>
        <v>40</v>
      </c>
      <c r="P1322">
        <f t="shared" si="183"/>
        <v>143</v>
      </c>
      <c r="Q1322">
        <f t="shared" si="184"/>
        <v>27.97</v>
      </c>
      <c r="R1322" t="str">
        <f t="shared" si="187"/>
        <v>British Airways</v>
      </c>
      <c r="S1322">
        <f t="shared" si="185"/>
        <v>154</v>
      </c>
      <c r="T1322" t="str">
        <f t="shared" si="186"/>
        <v>London</v>
      </c>
      <c r="U1322" t="str">
        <f t="shared" si="188"/>
        <v>London</v>
      </c>
    </row>
    <row r="1323" spans="1:21" x14ac:dyDescent="0.35">
      <c r="A1323" t="s">
        <v>12</v>
      </c>
      <c r="B1323" t="s">
        <v>114</v>
      </c>
      <c r="C1323" t="s">
        <v>14</v>
      </c>
      <c r="D1323" t="s">
        <v>348</v>
      </c>
      <c r="E1323" s="1">
        <v>43612.458333333336</v>
      </c>
      <c r="F1323" t="s">
        <v>16</v>
      </c>
      <c r="G1323" t="s">
        <v>659</v>
      </c>
      <c r="H1323">
        <v>4</v>
      </c>
      <c r="I1323" t="s">
        <v>26</v>
      </c>
      <c r="J1323" s="2">
        <v>43612</v>
      </c>
      <c r="K1323" s="3">
        <v>0.45833333333333331</v>
      </c>
      <c r="L1323" s="3">
        <f t="shared" si="180"/>
        <v>0.45833333333333331</v>
      </c>
      <c r="M1323" s="3">
        <v>0.46111111111111108</v>
      </c>
      <c r="N1323" t="str">
        <f t="shared" si="181"/>
        <v>No</v>
      </c>
      <c r="O1323">
        <f t="shared" si="182"/>
        <v>566</v>
      </c>
      <c r="P1323">
        <f t="shared" si="183"/>
        <v>2020</v>
      </c>
      <c r="Q1323">
        <f t="shared" si="184"/>
        <v>28.02</v>
      </c>
      <c r="R1323" t="str">
        <f t="shared" si="187"/>
        <v>Aer Lingus</v>
      </c>
      <c r="S1323">
        <f t="shared" si="185"/>
        <v>34</v>
      </c>
      <c r="T1323" t="str">
        <f t="shared" si="186"/>
        <v>Nice</v>
      </c>
      <c r="U1323" t="str">
        <f t="shared" si="188"/>
        <v>Other</v>
      </c>
    </row>
    <row r="1324" spans="1:21" x14ac:dyDescent="0.35">
      <c r="A1324" t="s">
        <v>22</v>
      </c>
      <c r="B1324" t="s">
        <v>61</v>
      </c>
      <c r="C1324" t="s">
        <v>28</v>
      </c>
      <c r="D1324" t="s">
        <v>351</v>
      </c>
      <c r="E1324" s="1">
        <v>43612.461805555555</v>
      </c>
      <c r="F1324" t="s">
        <v>16</v>
      </c>
      <c r="G1324" t="s">
        <v>659</v>
      </c>
      <c r="H1324">
        <v>1</v>
      </c>
      <c r="I1324" t="s">
        <v>26</v>
      </c>
      <c r="J1324" s="2">
        <v>43612</v>
      </c>
      <c r="K1324" s="3">
        <v>0.46180555555555558</v>
      </c>
      <c r="L1324" s="3">
        <f t="shared" si="180"/>
        <v>0.46527777777777773</v>
      </c>
      <c r="M1324" s="3">
        <v>0.46249999999999997</v>
      </c>
      <c r="N1324" t="str">
        <f t="shared" si="181"/>
        <v>No</v>
      </c>
      <c r="O1324">
        <f t="shared" si="182"/>
        <v>520</v>
      </c>
      <c r="P1324">
        <f t="shared" si="183"/>
        <v>1663</v>
      </c>
      <c r="Q1324">
        <f t="shared" si="184"/>
        <v>31.27</v>
      </c>
      <c r="R1324" t="str">
        <f t="shared" si="187"/>
        <v>Ryanair</v>
      </c>
      <c r="S1324">
        <f t="shared" si="185"/>
        <v>171</v>
      </c>
      <c r="T1324" t="str">
        <f t="shared" si="186"/>
        <v>London</v>
      </c>
      <c r="U1324" t="str">
        <f t="shared" si="188"/>
        <v>London</v>
      </c>
    </row>
    <row r="1325" spans="1:21" x14ac:dyDescent="0.35">
      <c r="A1325" t="s">
        <v>12</v>
      </c>
      <c r="B1325" t="s">
        <v>42</v>
      </c>
      <c r="C1325" t="s">
        <v>14</v>
      </c>
      <c r="D1325" t="s">
        <v>352</v>
      </c>
      <c r="E1325" s="1">
        <v>43612.465277777781</v>
      </c>
      <c r="F1325" t="s">
        <v>16</v>
      </c>
      <c r="G1325" t="s">
        <v>659</v>
      </c>
      <c r="H1325">
        <v>4</v>
      </c>
      <c r="I1325" t="s">
        <v>26</v>
      </c>
      <c r="J1325" s="2">
        <v>43612</v>
      </c>
      <c r="K1325" s="3">
        <v>0.46527777777777773</v>
      </c>
      <c r="L1325" s="3">
        <f t="shared" si="180"/>
        <v>0.46527777777777773</v>
      </c>
      <c r="M1325" s="3">
        <v>0.4680555555555555</v>
      </c>
      <c r="N1325" t="str">
        <f t="shared" si="181"/>
        <v>No</v>
      </c>
      <c r="O1325">
        <f t="shared" si="182"/>
        <v>566</v>
      </c>
      <c r="P1325">
        <f t="shared" si="183"/>
        <v>2020</v>
      </c>
      <c r="Q1325">
        <f t="shared" si="184"/>
        <v>28.02</v>
      </c>
      <c r="R1325" t="str">
        <f t="shared" si="187"/>
        <v>Aer Lingus</v>
      </c>
      <c r="S1325">
        <f t="shared" si="185"/>
        <v>238</v>
      </c>
      <c r="T1325" t="str">
        <f t="shared" si="186"/>
        <v>London</v>
      </c>
      <c r="U1325" t="str">
        <f t="shared" si="188"/>
        <v>London</v>
      </c>
    </row>
    <row r="1326" spans="1:21" x14ac:dyDescent="0.35">
      <c r="A1326" t="s">
        <v>12</v>
      </c>
      <c r="B1326" t="s">
        <v>162</v>
      </c>
      <c r="C1326" t="s">
        <v>14</v>
      </c>
      <c r="D1326" t="s">
        <v>495</v>
      </c>
      <c r="E1326" s="1">
        <v>43612.263888888891</v>
      </c>
      <c r="F1326" t="s">
        <v>16</v>
      </c>
      <c r="G1326" t="s">
        <v>659</v>
      </c>
      <c r="H1326">
        <v>12</v>
      </c>
      <c r="I1326" t="s">
        <v>18</v>
      </c>
      <c r="J1326" s="2">
        <v>43612</v>
      </c>
      <c r="K1326" s="3">
        <v>0.2638888888888889</v>
      </c>
      <c r="L1326" s="3">
        <f t="shared" si="180"/>
        <v>0.2638888888888889</v>
      </c>
      <c r="M1326" s="3">
        <v>0.2722222222222222</v>
      </c>
      <c r="N1326" t="str">
        <f t="shared" si="181"/>
        <v>No</v>
      </c>
      <c r="O1326">
        <f t="shared" si="182"/>
        <v>566</v>
      </c>
      <c r="P1326">
        <f t="shared" si="183"/>
        <v>2020</v>
      </c>
      <c r="Q1326">
        <f t="shared" si="184"/>
        <v>28.02</v>
      </c>
      <c r="R1326" t="str">
        <f t="shared" si="187"/>
        <v>Aer Lingus</v>
      </c>
      <c r="S1326">
        <f t="shared" si="185"/>
        <v>64</v>
      </c>
      <c r="T1326" t="str">
        <f t="shared" si="186"/>
        <v>Rome</v>
      </c>
      <c r="U1326" t="str">
        <f t="shared" si="188"/>
        <v>Other</v>
      </c>
    </row>
    <row r="1327" spans="1:21" x14ac:dyDescent="0.35">
      <c r="A1327" t="s">
        <v>22</v>
      </c>
      <c r="B1327" t="s">
        <v>93</v>
      </c>
      <c r="C1327" t="s">
        <v>28</v>
      </c>
      <c r="D1327" t="s">
        <v>590</v>
      </c>
      <c r="E1327" s="1">
        <v>43612.267361111109</v>
      </c>
      <c r="F1327" t="s">
        <v>16</v>
      </c>
      <c r="G1327" t="s">
        <v>659</v>
      </c>
      <c r="H1327">
        <v>3</v>
      </c>
      <c r="I1327" t="s">
        <v>26</v>
      </c>
      <c r="J1327" s="2">
        <v>43612</v>
      </c>
      <c r="K1327" s="3">
        <v>0.2673611111111111</v>
      </c>
      <c r="L1327" s="3">
        <f t="shared" si="180"/>
        <v>0.27083333333333331</v>
      </c>
      <c r="M1327" s="3">
        <v>0.26944444444444443</v>
      </c>
      <c r="N1327" t="str">
        <f t="shared" si="181"/>
        <v>No</v>
      </c>
      <c r="O1327">
        <f t="shared" si="182"/>
        <v>520</v>
      </c>
      <c r="P1327">
        <f t="shared" si="183"/>
        <v>1663</v>
      </c>
      <c r="Q1327">
        <f t="shared" si="184"/>
        <v>31.27</v>
      </c>
      <c r="R1327" t="str">
        <f t="shared" si="187"/>
        <v>Ryanair</v>
      </c>
      <c r="S1327">
        <f t="shared" si="185"/>
        <v>125</v>
      </c>
      <c r="T1327" t="str">
        <f t="shared" si="186"/>
        <v>Birmingham</v>
      </c>
      <c r="U1327" t="str">
        <f t="shared" si="188"/>
        <v>Birmingham</v>
      </c>
    </row>
    <row r="1328" spans="1:21" x14ac:dyDescent="0.35">
      <c r="A1328" t="s">
        <v>22</v>
      </c>
      <c r="B1328" t="s">
        <v>142</v>
      </c>
      <c r="C1328" t="s">
        <v>28</v>
      </c>
      <c r="D1328" t="s">
        <v>438</v>
      </c>
      <c r="E1328" s="1">
        <v>43612.267361111109</v>
      </c>
      <c r="F1328" t="s">
        <v>16</v>
      </c>
      <c r="G1328" t="s">
        <v>659</v>
      </c>
      <c r="H1328">
        <v>1</v>
      </c>
      <c r="I1328" t="s">
        <v>26</v>
      </c>
      <c r="J1328" s="2">
        <v>43612</v>
      </c>
      <c r="K1328" s="3">
        <v>0.2673611111111111</v>
      </c>
      <c r="L1328" s="3">
        <f t="shared" si="180"/>
        <v>0.27083333333333331</v>
      </c>
      <c r="M1328" s="3">
        <v>0.26805555555555555</v>
      </c>
      <c r="N1328" t="str">
        <f t="shared" si="181"/>
        <v>No</v>
      </c>
      <c r="O1328">
        <f t="shared" si="182"/>
        <v>520</v>
      </c>
      <c r="P1328">
        <f t="shared" si="183"/>
        <v>1663</v>
      </c>
      <c r="Q1328">
        <f t="shared" si="184"/>
        <v>31.27</v>
      </c>
      <c r="R1328" t="str">
        <f t="shared" si="187"/>
        <v>Ryanair</v>
      </c>
      <c r="S1328">
        <f t="shared" si="185"/>
        <v>67</v>
      </c>
      <c r="T1328" t="str">
        <f t="shared" si="186"/>
        <v>Madrid</v>
      </c>
      <c r="U1328" t="str">
        <f t="shared" si="188"/>
        <v>Other</v>
      </c>
    </row>
    <row r="1329" spans="1:21" x14ac:dyDescent="0.35">
      <c r="A1329" t="s">
        <v>22</v>
      </c>
      <c r="B1329" t="s">
        <v>52</v>
      </c>
      <c r="C1329" t="s">
        <v>28</v>
      </c>
      <c r="D1329" t="s">
        <v>444</v>
      </c>
      <c r="E1329" s="1">
        <v>43612.270833333336</v>
      </c>
      <c r="F1329" t="s">
        <v>16</v>
      </c>
      <c r="G1329" t="s">
        <v>659</v>
      </c>
      <c r="H1329">
        <v>5</v>
      </c>
      <c r="I1329" t="s">
        <v>26</v>
      </c>
      <c r="J1329" s="2">
        <v>43612</v>
      </c>
      <c r="K1329" s="3">
        <v>0.27083333333333331</v>
      </c>
      <c r="L1329" s="3">
        <f t="shared" si="180"/>
        <v>0.27083333333333331</v>
      </c>
      <c r="M1329" s="3">
        <v>0.27430555555555552</v>
      </c>
      <c r="N1329" t="str">
        <f t="shared" si="181"/>
        <v>No</v>
      </c>
      <c r="O1329">
        <f t="shared" si="182"/>
        <v>520</v>
      </c>
      <c r="P1329">
        <f t="shared" si="183"/>
        <v>1663</v>
      </c>
      <c r="Q1329">
        <f t="shared" si="184"/>
        <v>31.27</v>
      </c>
      <c r="R1329" t="str">
        <f t="shared" si="187"/>
        <v>Ryanair</v>
      </c>
      <c r="S1329">
        <f t="shared" si="185"/>
        <v>138</v>
      </c>
      <c r="T1329" t="str">
        <f t="shared" si="186"/>
        <v>Manchester</v>
      </c>
      <c r="U1329" t="str">
        <f t="shared" si="188"/>
        <v>Manchester</v>
      </c>
    </row>
    <row r="1330" spans="1:21" x14ac:dyDescent="0.35">
      <c r="A1330" t="s">
        <v>22</v>
      </c>
      <c r="B1330" t="s">
        <v>61</v>
      </c>
      <c r="C1330" t="s">
        <v>28</v>
      </c>
      <c r="D1330" t="s">
        <v>443</v>
      </c>
      <c r="E1330" s="1">
        <v>43612.270833333336</v>
      </c>
      <c r="F1330" t="s">
        <v>16</v>
      </c>
      <c r="G1330" t="s">
        <v>659</v>
      </c>
      <c r="H1330">
        <v>5</v>
      </c>
      <c r="I1330" t="s">
        <v>26</v>
      </c>
      <c r="J1330" s="2">
        <v>43612</v>
      </c>
      <c r="K1330" s="3">
        <v>0.27083333333333331</v>
      </c>
      <c r="L1330" s="3">
        <f t="shared" si="180"/>
        <v>0.27083333333333331</v>
      </c>
      <c r="M1330" s="3">
        <v>0.27430555555555552</v>
      </c>
      <c r="N1330" t="str">
        <f t="shared" si="181"/>
        <v>No</v>
      </c>
      <c r="O1330">
        <f t="shared" si="182"/>
        <v>520</v>
      </c>
      <c r="P1330">
        <f t="shared" si="183"/>
        <v>1663</v>
      </c>
      <c r="Q1330">
        <f t="shared" si="184"/>
        <v>31.27</v>
      </c>
      <c r="R1330" t="str">
        <f t="shared" si="187"/>
        <v>Ryanair</v>
      </c>
      <c r="S1330">
        <f t="shared" si="185"/>
        <v>171</v>
      </c>
      <c r="T1330" t="str">
        <f t="shared" si="186"/>
        <v>London</v>
      </c>
      <c r="U1330" t="str">
        <f t="shared" si="188"/>
        <v>London</v>
      </c>
    </row>
    <row r="1331" spans="1:21" x14ac:dyDescent="0.35">
      <c r="A1331" t="s">
        <v>22</v>
      </c>
      <c r="B1331" t="s">
        <v>30</v>
      </c>
      <c r="C1331" t="s">
        <v>28</v>
      </c>
      <c r="D1331" t="s">
        <v>445</v>
      </c>
      <c r="E1331" s="1">
        <v>43612.270833333336</v>
      </c>
      <c r="F1331" t="s">
        <v>16</v>
      </c>
      <c r="G1331" t="s">
        <v>659</v>
      </c>
      <c r="H1331">
        <v>0</v>
      </c>
      <c r="I1331" t="s">
        <v>26</v>
      </c>
      <c r="J1331" s="2">
        <v>43612</v>
      </c>
      <c r="K1331" s="3">
        <v>0.27083333333333331</v>
      </c>
      <c r="L1331" s="3">
        <f t="shared" si="180"/>
        <v>0.27083333333333331</v>
      </c>
      <c r="M1331" s="3">
        <v>0.27083333333333331</v>
      </c>
      <c r="N1331" t="str">
        <f t="shared" si="181"/>
        <v>No</v>
      </c>
      <c r="O1331">
        <f t="shared" si="182"/>
        <v>520</v>
      </c>
      <c r="P1331">
        <f t="shared" si="183"/>
        <v>1663</v>
      </c>
      <c r="Q1331">
        <f t="shared" si="184"/>
        <v>31.27</v>
      </c>
      <c r="R1331" t="str">
        <f t="shared" si="187"/>
        <v>Ryanair</v>
      </c>
      <c r="S1331">
        <f t="shared" si="185"/>
        <v>60</v>
      </c>
      <c r="T1331" t="str">
        <f t="shared" si="186"/>
        <v>Brussels</v>
      </c>
      <c r="U1331" t="str">
        <f t="shared" si="188"/>
        <v>Other</v>
      </c>
    </row>
    <row r="1332" spans="1:21" x14ac:dyDescent="0.35">
      <c r="A1332" t="s">
        <v>12</v>
      </c>
      <c r="B1332" t="s">
        <v>42</v>
      </c>
      <c r="C1332" t="s">
        <v>14</v>
      </c>
      <c r="D1332" t="s">
        <v>591</v>
      </c>
      <c r="E1332" s="1">
        <v>43612.270833333336</v>
      </c>
      <c r="F1332" t="s">
        <v>16</v>
      </c>
      <c r="G1332" t="s">
        <v>659</v>
      </c>
      <c r="H1332">
        <v>11</v>
      </c>
      <c r="I1332" t="s">
        <v>18</v>
      </c>
      <c r="J1332" s="2">
        <v>43612</v>
      </c>
      <c r="K1332" s="3">
        <v>0.27083333333333331</v>
      </c>
      <c r="L1332" s="3">
        <f t="shared" si="180"/>
        <v>0.27083333333333331</v>
      </c>
      <c r="M1332" s="3">
        <v>0.27847222222222223</v>
      </c>
      <c r="N1332" t="str">
        <f t="shared" si="181"/>
        <v>No</v>
      </c>
      <c r="O1332">
        <f t="shared" si="182"/>
        <v>566</v>
      </c>
      <c r="P1332">
        <f t="shared" si="183"/>
        <v>2020</v>
      </c>
      <c r="Q1332">
        <f t="shared" si="184"/>
        <v>28.02</v>
      </c>
      <c r="R1332" t="str">
        <f t="shared" si="187"/>
        <v>Aer Lingus</v>
      </c>
      <c r="S1332">
        <f t="shared" si="185"/>
        <v>238</v>
      </c>
      <c r="T1332" t="str">
        <f t="shared" si="186"/>
        <v>London</v>
      </c>
      <c r="U1332" t="str">
        <f t="shared" si="188"/>
        <v>London</v>
      </c>
    </row>
    <row r="1333" spans="1:21" x14ac:dyDescent="0.35">
      <c r="A1333" t="s">
        <v>12</v>
      </c>
      <c r="B1333" t="s">
        <v>52</v>
      </c>
      <c r="C1333" t="s">
        <v>14</v>
      </c>
      <c r="D1333" t="s">
        <v>592</v>
      </c>
      <c r="E1333" s="1">
        <v>43612.270833333336</v>
      </c>
      <c r="F1333" t="s">
        <v>16</v>
      </c>
      <c r="G1333" t="s">
        <v>659</v>
      </c>
      <c r="H1333">
        <v>9</v>
      </c>
      <c r="I1333" t="s">
        <v>26</v>
      </c>
      <c r="J1333" s="2">
        <v>43612</v>
      </c>
      <c r="K1333" s="3">
        <v>0.27083333333333331</v>
      </c>
      <c r="L1333" s="3">
        <f t="shared" si="180"/>
        <v>0.27083333333333331</v>
      </c>
      <c r="M1333" s="3">
        <v>0.27708333333333335</v>
      </c>
      <c r="N1333" t="str">
        <f t="shared" si="181"/>
        <v>No</v>
      </c>
      <c r="O1333">
        <f t="shared" si="182"/>
        <v>566</v>
      </c>
      <c r="P1333">
        <f t="shared" si="183"/>
        <v>2020</v>
      </c>
      <c r="Q1333">
        <f t="shared" si="184"/>
        <v>28.02</v>
      </c>
      <c r="R1333" t="str">
        <f t="shared" si="187"/>
        <v>Aer Lingus</v>
      </c>
      <c r="S1333">
        <f t="shared" si="185"/>
        <v>138</v>
      </c>
      <c r="T1333" t="str">
        <f t="shared" si="186"/>
        <v>Manchester</v>
      </c>
      <c r="U1333" t="str">
        <f t="shared" si="188"/>
        <v>Manchester</v>
      </c>
    </row>
    <row r="1334" spans="1:21" x14ac:dyDescent="0.35">
      <c r="A1334" t="s">
        <v>12</v>
      </c>
      <c r="B1334" t="s">
        <v>93</v>
      </c>
      <c r="C1334" t="s">
        <v>14</v>
      </c>
      <c r="D1334" t="s">
        <v>446</v>
      </c>
      <c r="E1334" s="1">
        <v>43612.270833333336</v>
      </c>
      <c r="F1334" t="s">
        <v>16</v>
      </c>
      <c r="G1334" t="s">
        <v>659</v>
      </c>
      <c r="H1334">
        <v>2</v>
      </c>
      <c r="I1334" t="s">
        <v>26</v>
      </c>
      <c r="J1334" s="2">
        <v>43612</v>
      </c>
      <c r="K1334" s="3">
        <v>0.27083333333333331</v>
      </c>
      <c r="L1334" s="3">
        <f t="shared" si="180"/>
        <v>0.27083333333333331</v>
      </c>
      <c r="M1334" s="3">
        <v>0.2722222222222222</v>
      </c>
      <c r="N1334" t="str">
        <f t="shared" si="181"/>
        <v>No</v>
      </c>
      <c r="O1334">
        <f t="shared" si="182"/>
        <v>566</v>
      </c>
      <c r="P1334">
        <f t="shared" si="183"/>
        <v>2020</v>
      </c>
      <c r="Q1334">
        <f t="shared" si="184"/>
        <v>28.02</v>
      </c>
      <c r="R1334" t="str">
        <f t="shared" si="187"/>
        <v>Aer Lingus</v>
      </c>
      <c r="S1334">
        <f t="shared" si="185"/>
        <v>125</v>
      </c>
      <c r="T1334" t="str">
        <f t="shared" si="186"/>
        <v>Birmingham</v>
      </c>
      <c r="U1334" t="str">
        <f t="shared" si="188"/>
        <v>Birmingham</v>
      </c>
    </row>
    <row r="1335" spans="1:21" x14ac:dyDescent="0.35">
      <c r="A1335" t="s">
        <v>22</v>
      </c>
      <c r="B1335" t="s">
        <v>50</v>
      </c>
      <c r="C1335" t="s">
        <v>28</v>
      </c>
      <c r="D1335" t="s">
        <v>454</v>
      </c>
      <c r="E1335" s="1">
        <v>43612.274305555555</v>
      </c>
      <c r="F1335" t="s">
        <v>16</v>
      </c>
      <c r="G1335" t="s">
        <v>659</v>
      </c>
      <c r="H1335">
        <v>1</v>
      </c>
      <c r="I1335" t="s">
        <v>26</v>
      </c>
      <c r="J1335" s="2">
        <v>43612</v>
      </c>
      <c r="K1335" s="3">
        <v>0.27430555555555552</v>
      </c>
      <c r="L1335" s="3">
        <f t="shared" si="180"/>
        <v>0.27777777777777779</v>
      </c>
      <c r="M1335" s="3">
        <v>0.27499999999999997</v>
      </c>
      <c r="N1335" t="str">
        <f t="shared" si="181"/>
        <v>No</v>
      </c>
      <c r="O1335">
        <f t="shared" si="182"/>
        <v>520</v>
      </c>
      <c r="P1335">
        <f t="shared" si="183"/>
        <v>1663</v>
      </c>
      <c r="Q1335">
        <f t="shared" si="184"/>
        <v>31.27</v>
      </c>
      <c r="R1335" t="str">
        <f t="shared" si="187"/>
        <v>Ryanair</v>
      </c>
      <c r="S1335">
        <f t="shared" si="185"/>
        <v>222</v>
      </c>
      <c r="T1335" t="str">
        <f t="shared" si="186"/>
        <v>Amsterdam</v>
      </c>
      <c r="U1335" t="str">
        <f t="shared" si="188"/>
        <v>Amsterdam</v>
      </c>
    </row>
    <row r="1336" spans="1:21" x14ac:dyDescent="0.35">
      <c r="A1336" t="s">
        <v>12</v>
      </c>
      <c r="B1336" t="s">
        <v>101</v>
      </c>
      <c r="C1336" t="s">
        <v>14</v>
      </c>
      <c r="D1336" t="s">
        <v>452</v>
      </c>
      <c r="E1336" s="1">
        <v>43612.277777777781</v>
      </c>
      <c r="F1336" t="s">
        <v>16</v>
      </c>
      <c r="G1336" t="s">
        <v>659</v>
      </c>
      <c r="H1336">
        <v>0</v>
      </c>
      <c r="I1336" t="s">
        <v>26</v>
      </c>
      <c r="J1336" s="2">
        <v>43612</v>
      </c>
      <c r="K1336" s="3">
        <v>0.27777777777777779</v>
      </c>
      <c r="L1336" s="3">
        <f t="shared" si="180"/>
        <v>0.27777777777777779</v>
      </c>
      <c r="M1336" s="3">
        <v>0.27777777777777779</v>
      </c>
      <c r="N1336" t="str">
        <f t="shared" si="181"/>
        <v>No</v>
      </c>
      <c r="O1336">
        <f t="shared" si="182"/>
        <v>566</v>
      </c>
      <c r="P1336">
        <f t="shared" si="183"/>
        <v>2020</v>
      </c>
      <c r="Q1336">
        <f t="shared" si="184"/>
        <v>28.02</v>
      </c>
      <c r="R1336" t="str">
        <f t="shared" si="187"/>
        <v>Aer Lingus</v>
      </c>
      <c r="S1336">
        <f t="shared" si="185"/>
        <v>158</v>
      </c>
      <c r="T1336" t="str">
        <f t="shared" si="186"/>
        <v>Edinburgh</v>
      </c>
      <c r="U1336" t="str">
        <f t="shared" si="188"/>
        <v>Edinburgh</v>
      </c>
    </row>
    <row r="1337" spans="1:21" x14ac:dyDescent="0.35">
      <c r="A1337" t="s">
        <v>12</v>
      </c>
      <c r="B1337" t="s">
        <v>73</v>
      </c>
      <c r="C1337" t="s">
        <v>14</v>
      </c>
      <c r="D1337" t="s">
        <v>448</v>
      </c>
      <c r="E1337" s="1">
        <v>43612.277777777781</v>
      </c>
      <c r="F1337" t="s">
        <v>16</v>
      </c>
      <c r="G1337" t="s">
        <v>659</v>
      </c>
      <c r="H1337">
        <v>14</v>
      </c>
      <c r="I1337" t="s">
        <v>18</v>
      </c>
      <c r="J1337" s="2">
        <v>43612</v>
      </c>
      <c r="K1337" s="3">
        <v>0.27777777777777779</v>
      </c>
      <c r="L1337" s="3">
        <f t="shared" si="180"/>
        <v>0.27777777777777779</v>
      </c>
      <c r="M1337" s="3">
        <v>0.28750000000000003</v>
      </c>
      <c r="N1337" t="str">
        <f t="shared" si="181"/>
        <v>No</v>
      </c>
      <c r="O1337">
        <f t="shared" si="182"/>
        <v>566</v>
      </c>
      <c r="P1337">
        <f t="shared" si="183"/>
        <v>2020</v>
      </c>
      <c r="Q1337">
        <f t="shared" si="184"/>
        <v>28.02</v>
      </c>
      <c r="R1337" t="str">
        <f t="shared" si="187"/>
        <v>Aer Lingus</v>
      </c>
      <c r="S1337">
        <f t="shared" si="185"/>
        <v>82</v>
      </c>
      <c r="T1337" t="str">
        <f t="shared" si="186"/>
        <v>Bristol</v>
      </c>
      <c r="U1337" t="str">
        <f t="shared" si="188"/>
        <v>Bristol</v>
      </c>
    </row>
    <row r="1338" spans="1:21" x14ac:dyDescent="0.35">
      <c r="A1338" t="s">
        <v>12</v>
      </c>
      <c r="B1338" t="s">
        <v>134</v>
      </c>
      <c r="C1338" t="s">
        <v>14</v>
      </c>
      <c r="D1338" t="s">
        <v>455</v>
      </c>
      <c r="E1338" s="1">
        <v>43612.28125</v>
      </c>
      <c r="F1338" t="s">
        <v>16</v>
      </c>
      <c r="G1338" t="s">
        <v>659</v>
      </c>
      <c r="H1338">
        <v>18</v>
      </c>
      <c r="I1338" t="s">
        <v>18</v>
      </c>
      <c r="J1338" s="2">
        <v>43612</v>
      </c>
      <c r="K1338" s="3">
        <v>0.28125</v>
      </c>
      <c r="L1338" s="3">
        <f t="shared" si="180"/>
        <v>0.28472222222222221</v>
      </c>
      <c r="M1338" s="3">
        <v>0.29375000000000001</v>
      </c>
      <c r="N1338" t="str">
        <f t="shared" si="181"/>
        <v>No</v>
      </c>
      <c r="O1338">
        <f t="shared" si="182"/>
        <v>566</v>
      </c>
      <c r="P1338">
        <f t="shared" si="183"/>
        <v>2020</v>
      </c>
      <c r="Q1338">
        <f t="shared" si="184"/>
        <v>28.02</v>
      </c>
      <c r="R1338" t="str">
        <f t="shared" si="187"/>
        <v>Aer Lingus</v>
      </c>
      <c r="S1338">
        <f t="shared" si="185"/>
        <v>57</v>
      </c>
      <c r="T1338" t="str">
        <f t="shared" si="186"/>
        <v>Berlin</v>
      </c>
      <c r="U1338" t="str">
        <f t="shared" si="188"/>
        <v>Other</v>
      </c>
    </row>
    <row r="1339" spans="1:21" x14ac:dyDescent="0.35">
      <c r="A1339" t="s">
        <v>12</v>
      </c>
      <c r="B1339" t="s">
        <v>32</v>
      </c>
      <c r="C1339" t="s">
        <v>14</v>
      </c>
      <c r="D1339" t="s">
        <v>593</v>
      </c>
      <c r="E1339" s="1">
        <v>43612.28125</v>
      </c>
      <c r="F1339" t="s">
        <v>16</v>
      </c>
      <c r="G1339" t="s">
        <v>659</v>
      </c>
      <c r="H1339">
        <v>6</v>
      </c>
      <c r="I1339" t="s">
        <v>26</v>
      </c>
      <c r="J1339" s="2">
        <v>43612</v>
      </c>
      <c r="K1339" s="3">
        <v>0.28125</v>
      </c>
      <c r="L1339" s="3">
        <f t="shared" si="180"/>
        <v>0.28472222222222221</v>
      </c>
      <c r="M1339" s="3">
        <v>0.28541666666666665</v>
      </c>
      <c r="N1339" t="str">
        <f t="shared" si="181"/>
        <v>No</v>
      </c>
      <c r="O1339">
        <f t="shared" si="182"/>
        <v>566</v>
      </c>
      <c r="P1339">
        <f t="shared" si="183"/>
        <v>2020</v>
      </c>
      <c r="Q1339">
        <f t="shared" si="184"/>
        <v>28.02</v>
      </c>
      <c r="R1339" t="str">
        <f t="shared" si="187"/>
        <v>Aer Lingus</v>
      </c>
      <c r="S1339">
        <f t="shared" si="185"/>
        <v>78</v>
      </c>
      <c r="T1339" t="str">
        <f t="shared" si="186"/>
        <v>Barcelona</v>
      </c>
      <c r="U1339" t="str">
        <f t="shared" si="188"/>
        <v>Barcelona</v>
      </c>
    </row>
    <row r="1340" spans="1:21" x14ac:dyDescent="0.35">
      <c r="A1340" t="s">
        <v>12</v>
      </c>
      <c r="B1340" t="s">
        <v>119</v>
      </c>
      <c r="C1340" t="s">
        <v>14</v>
      </c>
      <c r="D1340" t="s">
        <v>461</v>
      </c>
      <c r="E1340" s="1">
        <v>43612.284722222219</v>
      </c>
      <c r="F1340" t="s">
        <v>16</v>
      </c>
      <c r="G1340" t="s">
        <v>659</v>
      </c>
      <c r="H1340">
        <v>1</v>
      </c>
      <c r="I1340" t="s">
        <v>26</v>
      </c>
      <c r="J1340" s="2">
        <v>43612</v>
      </c>
      <c r="K1340" s="3">
        <v>0.28472222222222221</v>
      </c>
      <c r="L1340" s="3">
        <f t="shared" si="180"/>
        <v>0.28472222222222221</v>
      </c>
      <c r="M1340" s="3">
        <v>0.28541666666666665</v>
      </c>
      <c r="N1340" t="str">
        <f t="shared" si="181"/>
        <v>No</v>
      </c>
      <c r="O1340">
        <f t="shared" si="182"/>
        <v>566</v>
      </c>
      <c r="P1340">
        <f t="shared" si="183"/>
        <v>2020</v>
      </c>
      <c r="Q1340">
        <f t="shared" si="184"/>
        <v>28.02</v>
      </c>
      <c r="R1340" t="str">
        <f t="shared" si="187"/>
        <v>Aer Lingus</v>
      </c>
      <c r="S1340">
        <f t="shared" si="185"/>
        <v>43</v>
      </c>
      <c r="T1340" t="str">
        <f t="shared" si="186"/>
        <v>Dusseldorf</v>
      </c>
      <c r="U1340" t="str">
        <f t="shared" si="188"/>
        <v>Other</v>
      </c>
    </row>
    <row r="1341" spans="1:21" x14ac:dyDescent="0.35">
      <c r="A1341" t="s">
        <v>12</v>
      </c>
      <c r="B1341" t="s">
        <v>30</v>
      </c>
      <c r="C1341" t="s">
        <v>14</v>
      </c>
      <c r="D1341" t="s">
        <v>456</v>
      </c>
      <c r="E1341" s="1">
        <v>43612.284722222219</v>
      </c>
      <c r="F1341" t="s">
        <v>16</v>
      </c>
      <c r="G1341" t="s">
        <v>659</v>
      </c>
      <c r="H1341">
        <v>15</v>
      </c>
      <c r="I1341" t="s">
        <v>18</v>
      </c>
      <c r="J1341" s="2">
        <v>43612</v>
      </c>
      <c r="K1341" s="3">
        <v>0.28472222222222221</v>
      </c>
      <c r="L1341" s="3">
        <f t="shared" si="180"/>
        <v>0.28472222222222221</v>
      </c>
      <c r="M1341" s="3">
        <v>0.2951388888888889</v>
      </c>
      <c r="N1341" t="str">
        <f t="shared" si="181"/>
        <v>No</v>
      </c>
      <c r="O1341">
        <f t="shared" si="182"/>
        <v>566</v>
      </c>
      <c r="P1341">
        <f t="shared" si="183"/>
        <v>2020</v>
      </c>
      <c r="Q1341">
        <f t="shared" si="184"/>
        <v>28.02</v>
      </c>
      <c r="R1341" t="str">
        <f t="shared" si="187"/>
        <v>Aer Lingus</v>
      </c>
      <c r="S1341">
        <f t="shared" si="185"/>
        <v>60</v>
      </c>
      <c r="T1341" t="str">
        <f t="shared" si="186"/>
        <v>Brussels</v>
      </c>
      <c r="U1341" t="str">
        <f t="shared" si="188"/>
        <v>Other</v>
      </c>
    </row>
    <row r="1342" spans="1:21" x14ac:dyDescent="0.35">
      <c r="A1342" t="s">
        <v>12</v>
      </c>
      <c r="B1342" t="s">
        <v>457</v>
      </c>
      <c r="C1342" t="s">
        <v>14</v>
      </c>
      <c r="D1342" t="s">
        <v>458</v>
      </c>
      <c r="E1342" s="1">
        <v>43612.284722222219</v>
      </c>
      <c r="F1342" t="s">
        <v>16</v>
      </c>
      <c r="G1342" t="s">
        <v>659</v>
      </c>
      <c r="H1342">
        <v>4</v>
      </c>
      <c r="I1342" t="s">
        <v>26</v>
      </c>
      <c r="J1342" s="2">
        <v>43612</v>
      </c>
      <c r="K1342" s="3">
        <v>0.28472222222222221</v>
      </c>
      <c r="L1342" s="3">
        <f t="shared" si="180"/>
        <v>0.28472222222222221</v>
      </c>
      <c r="M1342" s="3">
        <v>0.28750000000000003</v>
      </c>
      <c r="N1342" t="str">
        <f t="shared" si="181"/>
        <v>No</v>
      </c>
      <c r="O1342">
        <f t="shared" si="182"/>
        <v>566</v>
      </c>
      <c r="P1342">
        <f t="shared" si="183"/>
        <v>2020</v>
      </c>
      <c r="Q1342">
        <f t="shared" si="184"/>
        <v>28.02</v>
      </c>
      <c r="R1342" t="str">
        <f t="shared" si="187"/>
        <v>Aer Lingus</v>
      </c>
      <c r="S1342">
        <f t="shared" si="185"/>
        <v>27</v>
      </c>
      <c r="T1342" t="str">
        <f t="shared" si="186"/>
        <v>Hamburg</v>
      </c>
      <c r="U1342" t="str">
        <f t="shared" si="188"/>
        <v>Other</v>
      </c>
    </row>
    <row r="1343" spans="1:21" x14ac:dyDescent="0.35">
      <c r="A1343" t="s">
        <v>12</v>
      </c>
      <c r="B1343" t="s">
        <v>182</v>
      </c>
      <c r="C1343" t="s">
        <v>14</v>
      </c>
      <c r="D1343" t="s">
        <v>462</v>
      </c>
      <c r="E1343" s="1">
        <v>43612.291666666664</v>
      </c>
      <c r="F1343" t="s">
        <v>16</v>
      </c>
      <c r="G1343" t="s">
        <v>659</v>
      </c>
      <c r="H1343">
        <v>2</v>
      </c>
      <c r="I1343" t="s">
        <v>26</v>
      </c>
      <c r="J1343" s="2">
        <v>43612</v>
      </c>
      <c r="K1343" s="3">
        <v>0.29166666666666669</v>
      </c>
      <c r="L1343" s="3">
        <f t="shared" si="180"/>
        <v>0.29166666666666663</v>
      </c>
      <c r="M1343" s="3">
        <v>0.29305555555555557</v>
      </c>
      <c r="N1343" t="str">
        <f t="shared" si="181"/>
        <v>No</v>
      </c>
      <c r="O1343">
        <f t="shared" si="182"/>
        <v>566</v>
      </c>
      <c r="P1343">
        <f t="shared" si="183"/>
        <v>2020</v>
      </c>
      <c r="Q1343">
        <f t="shared" si="184"/>
        <v>28.02</v>
      </c>
      <c r="R1343" t="str">
        <f t="shared" si="187"/>
        <v>Aer Lingus</v>
      </c>
      <c r="S1343">
        <f t="shared" si="185"/>
        <v>23</v>
      </c>
      <c r="T1343" t="str">
        <f t="shared" si="186"/>
        <v>Aberdeen</v>
      </c>
      <c r="U1343" t="str">
        <f t="shared" si="188"/>
        <v>Other</v>
      </c>
    </row>
    <row r="1344" spans="1:21" x14ac:dyDescent="0.35">
      <c r="A1344" t="s">
        <v>12</v>
      </c>
      <c r="B1344" t="s">
        <v>57</v>
      </c>
      <c r="C1344" t="s">
        <v>14</v>
      </c>
      <c r="D1344" t="s">
        <v>464</v>
      </c>
      <c r="E1344" s="1">
        <v>43612.291666666664</v>
      </c>
      <c r="F1344" t="s">
        <v>16</v>
      </c>
      <c r="G1344" t="s">
        <v>659</v>
      </c>
      <c r="H1344">
        <v>13</v>
      </c>
      <c r="I1344" t="s">
        <v>18</v>
      </c>
      <c r="J1344" s="2">
        <v>43612</v>
      </c>
      <c r="K1344" s="3">
        <v>0.29166666666666669</v>
      </c>
      <c r="L1344" s="3">
        <f t="shared" si="180"/>
        <v>0.29166666666666663</v>
      </c>
      <c r="M1344" s="3">
        <v>0.30069444444444443</v>
      </c>
      <c r="N1344" t="str">
        <f t="shared" si="181"/>
        <v>No</v>
      </c>
      <c r="O1344">
        <f t="shared" si="182"/>
        <v>566</v>
      </c>
      <c r="P1344">
        <f t="shared" si="183"/>
        <v>2020</v>
      </c>
      <c r="Q1344">
        <f t="shared" si="184"/>
        <v>28.02</v>
      </c>
      <c r="R1344" t="str">
        <f t="shared" si="187"/>
        <v>Aer Lingus</v>
      </c>
      <c r="S1344">
        <f t="shared" si="185"/>
        <v>98</v>
      </c>
      <c r="T1344" t="str">
        <f t="shared" si="186"/>
        <v>Malaga</v>
      </c>
      <c r="U1344" t="str">
        <f t="shared" si="188"/>
        <v>Malaga</v>
      </c>
    </row>
    <row r="1345" spans="1:21" x14ac:dyDescent="0.35">
      <c r="A1345" t="s">
        <v>12</v>
      </c>
      <c r="B1345" t="s">
        <v>54</v>
      </c>
      <c r="C1345" t="s">
        <v>14</v>
      </c>
      <c r="D1345" t="s">
        <v>463</v>
      </c>
      <c r="E1345" s="1">
        <v>43612.291666666664</v>
      </c>
      <c r="F1345" t="s">
        <v>16</v>
      </c>
      <c r="G1345" t="s">
        <v>659</v>
      </c>
      <c r="H1345">
        <v>5</v>
      </c>
      <c r="I1345" t="s">
        <v>26</v>
      </c>
      <c r="J1345" s="2">
        <v>43612</v>
      </c>
      <c r="K1345" s="3">
        <v>0.29166666666666669</v>
      </c>
      <c r="L1345" s="3">
        <f t="shared" si="180"/>
        <v>0.29166666666666663</v>
      </c>
      <c r="M1345" s="3">
        <v>0.2951388888888889</v>
      </c>
      <c r="N1345" t="str">
        <f t="shared" si="181"/>
        <v>No</v>
      </c>
      <c r="O1345">
        <f t="shared" si="182"/>
        <v>566</v>
      </c>
      <c r="P1345">
        <f t="shared" si="183"/>
        <v>2020</v>
      </c>
      <c r="Q1345">
        <f t="shared" si="184"/>
        <v>28.02</v>
      </c>
      <c r="R1345" t="str">
        <f t="shared" si="187"/>
        <v>Aer Lingus</v>
      </c>
      <c r="S1345">
        <f t="shared" si="185"/>
        <v>101</v>
      </c>
      <c r="T1345" t="str">
        <f t="shared" si="186"/>
        <v>Frankfurt</v>
      </c>
      <c r="U1345" t="str">
        <f t="shared" si="188"/>
        <v>Frankfurt</v>
      </c>
    </row>
    <row r="1346" spans="1:21" x14ac:dyDescent="0.35">
      <c r="A1346" t="s">
        <v>12</v>
      </c>
      <c r="B1346" t="s">
        <v>207</v>
      </c>
      <c r="C1346" t="s">
        <v>14</v>
      </c>
      <c r="D1346" t="s">
        <v>468</v>
      </c>
      <c r="E1346" s="1">
        <v>43612.298611111109</v>
      </c>
      <c r="F1346" t="s">
        <v>16</v>
      </c>
      <c r="G1346" t="s">
        <v>659</v>
      </c>
      <c r="H1346">
        <v>9</v>
      </c>
      <c r="I1346" t="s">
        <v>26</v>
      </c>
      <c r="J1346" s="2">
        <v>43612</v>
      </c>
      <c r="K1346" s="3">
        <v>0.2986111111111111</v>
      </c>
      <c r="L1346" s="3">
        <f t="shared" ref="L1346:L1409" si="189">MROUND(K1346,"0:10")</f>
        <v>0.2986111111111111</v>
      </c>
      <c r="M1346" s="3">
        <v>0.30486111111111108</v>
      </c>
      <c r="N1346" t="str">
        <f t="shared" ref="N1346:N1409" si="190">IF(H1346&gt;20, "Yes", "No")</f>
        <v>No</v>
      </c>
      <c r="O1346">
        <f t="shared" ref="O1346:O1409" si="191">COUNTIFS($C$2:$C$4851,C1346,$N$2:$N$4851,"Yes")</f>
        <v>566</v>
      </c>
      <c r="P1346">
        <f t="shared" ref="P1346:P1409" si="192">COUNTIF($C$2:$C$4851,C1346)</f>
        <v>2020</v>
      </c>
      <c r="Q1346">
        <f t="shared" ref="Q1346:Q1409" si="193">ROUND(O1346/P1346*100,2)</f>
        <v>28.02</v>
      </c>
      <c r="R1346" t="str">
        <f t="shared" si="187"/>
        <v>Aer Lingus</v>
      </c>
      <c r="S1346">
        <f t="shared" ref="S1346:S1409" si="194">COUNTIF($B$2:$B$4851,B1346)</f>
        <v>30</v>
      </c>
      <c r="T1346" t="str">
        <f t="shared" ref="T1346:T1409" si="195">IF(ISNUMBER(SEARCH("London",B1346)), "London", B1346)</f>
        <v>Naples</v>
      </c>
      <c r="U1346" t="str">
        <f t="shared" si="188"/>
        <v>Other</v>
      </c>
    </row>
    <row r="1347" spans="1:21" x14ac:dyDescent="0.35">
      <c r="A1347" t="s">
        <v>12</v>
      </c>
      <c r="B1347" t="s">
        <v>129</v>
      </c>
      <c r="C1347" t="s">
        <v>14</v>
      </c>
      <c r="D1347" t="s">
        <v>469</v>
      </c>
      <c r="E1347" s="1">
        <v>43612.298611111109</v>
      </c>
      <c r="F1347" t="s">
        <v>16</v>
      </c>
      <c r="G1347" t="s">
        <v>659</v>
      </c>
      <c r="H1347">
        <v>14</v>
      </c>
      <c r="I1347" t="s">
        <v>18</v>
      </c>
      <c r="J1347" s="2">
        <v>43612</v>
      </c>
      <c r="K1347" s="3">
        <v>0.2986111111111111</v>
      </c>
      <c r="L1347" s="3">
        <f t="shared" si="189"/>
        <v>0.2986111111111111</v>
      </c>
      <c r="M1347" s="3">
        <v>0.30833333333333335</v>
      </c>
      <c r="N1347" t="str">
        <f t="shared" si="190"/>
        <v>No</v>
      </c>
      <c r="O1347">
        <f t="shared" si="191"/>
        <v>566</v>
      </c>
      <c r="P1347">
        <f t="shared" si="192"/>
        <v>2020</v>
      </c>
      <c r="Q1347">
        <f t="shared" si="193"/>
        <v>28.02</v>
      </c>
      <c r="R1347" t="str">
        <f t="shared" ref="R1347:R1410" si="196">IF(P1347&gt;100, C1347, "Other")</f>
        <v>Aer Lingus</v>
      </c>
      <c r="S1347">
        <f t="shared" si="194"/>
        <v>96</v>
      </c>
      <c r="T1347" t="str">
        <f t="shared" si="195"/>
        <v>Munich</v>
      </c>
      <c r="U1347" t="str">
        <f t="shared" ref="U1347:U1410" si="197">IF(S1347&gt;67, T1347, "Other")</f>
        <v>Munich</v>
      </c>
    </row>
    <row r="1348" spans="1:21" x14ac:dyDescent="0.35">
      <c r="A1348" t="s">
        <v>12</v>
      </c>
      <c r="B1348" t="s">
        <v>126</v>
      </c>
      <c r="C1348" t="s">
        <v>14</v>
      </c>
      <c r="D1348" t="s">
        <v>472</v>
      </c>
      <c r="E1348" s="1">
        <v>43612.298611111109</v>
      </c>
      <c r="F1348" t="s">
        <v>16</v>
      </c>
      <c r="G1348" t="s">
        <v>659</v>
      </c>
      <c r="H1348">
        <v>4</v>
      </c>
      <c r="I1348" t="s">
        <v>26</v>
      </c>
      <c r="J1348" s="2">
        <v>43612</v>
      </c>
      <c r="K1348" s="3">
        <v>0.2986111111111111</v>
      </c>
      <c r="L1348" s="3">
        <f t="shared" si="189"/>
        <v>0.2986111111111111</v>
      </c>
      <c r="M1348" s="3">
        <v>0.30138888888888887</v>
      </c>
      <c r="N1348" t="str">
        <f t="shared" si="190"/>
        <v>No</v>
      </c>
      <c r="O1348">
        <f t="shared" si="191"/>
        <v>566</v>
      </c>
      <c r="P1348">
        <f t="shared" si="192"/>
        <v>2020</v>
      </c>
      <c r="Q1348">
        <f t="shared" si="193"/>
        <v>28.02</v>
      </c>
      <c r="R1348" t="str">
        <f t="shared" si="196"/>
        <v>Aer Lingus</v>
      </c>
      <c r="S1348">
        <f t="shared" si="194"/>
        <v>51</v>
      </c>
      <c r="T1348" t="str">
        <f t="shared" si="195"/>
        <v>Zurich</v>
      </c>
      <c r="U1348" t="str">
        <f t="shared" si="197"/>
        <v>Other</v>
      </c>
    </row>
    <row r="1349" spans="1:21" x14ac:dyDescent="0.35">
      <c r="A1349" t="s">
        <v>22</v>
      </c>
      <c r="B1349" t="s">
        <v>42</v>
      </c>
      <c r="C1349" t="s">
        <v>77</v>
      </c>
      <c r="D1349" t="s">
        <v>584</v>
      </c>
      <c r="E1349" s="1">
        <v>43612.298611111109</v>
      </c>
      <c r="F1349" t="s">
        <v>16</v>
      </c>
      <c r="G1349" t="s">
        <v>659</v>
      </c>
      <c r="H1349">
        <v>20</v>
      </c>
      <c r="I1349" t="s">
        <v>46</v>
      </c>
      <c r="J1349" s="2">
        <v>43612</v>
      </c>
      <c r="K1349" s="3">
        <v>0.2986111111111111</v>
      </c>
      <c r="L1349" s="3">
        <f t="shared" si="189"/>
        <v>0.2986111111111111</v>
      </c>
      <c r="M1349" s="3">
        <v>0.3125</v>
      </c>
      <c r="N1349" t="str">
        <f t="shared" si="190"/>
        <v>No</v>
      </c>
      <c r="O1349">
        <f t="shared" si="191"/>
        <v>40</v>
      </c>
      <c r="P1349">
        <f t="shared" si="192"/>
        <v>143</v>
      </c>
      <c r="Q1349">
        <f t="shared" si="193"/>
        <v>27.97</v>
      </c>
      <c r="R1349" t="str">
        <f t="shared" si="196"/>
        <v>British Airways</v>
      </c>
      <c r="S1349">
        <f t="shared" si="194"/>
        <v>238</v>
      </c>
      <c r="T1349" t="str">
        <f t="shared" si="195"/>
        <v>London</v>
      </c>
      <c r="U1349" t="str">
        <f t="shared" si="197"/>
        <v>London</v>
      </c>
    </row>
    <row r="1350" spans="1:21" x14ac:dyDescent="0.35">
      <c r="A1350" t="s">
        <v>12</v>
      </c>
      <c r="B1350" t="s">
        <v>416</v>
      </c>
      <c r="C1350" t="s">
        <v>14</v>
      </c>
      <c r="D1350" t="s">
        <v>417</v>
      </c>
      <c r="E1350" s="1">
        <v>43612.305555555555</v>
      </c>
      <c r="F1350" t="s">
        <v>16</v>
      </c>
      <c r="G1350" t="s">
        <v>659</v>
      </c>
      <c r="H1350">
        <v>16</v>
      </c>
      <c r="I1350" t="s">
        <v>18</v>
      </c>
      <c r="J1350" s="2">
        <v>43612</v>
      </c>
      <c r="K1350" s="3">
        <v>0.30555555555555552</v>
      </c>
      <c r="L1350" s="3">
        <f t="shared" si="189"/>
        <v>0.30555555555555552</v>
      </c>
      <c r="M1350" s="3">
        <v>0.31666666666666665</v>
      </c>
      <c r="N1350" t="str">
        <f t="shared" si="190"/>
        <v>No</v>
      </c>
      <c r="O1350">
        <f t="shared" si="191"/>
        <v>566</v>
      </c>
      <c r="P1350">
        <f t="shared" si="192"/>
        <v>2020</v>
      </c>
      <c r="Q1350">
        <f t="shared" si="193"/>
        <v>28.02</v>
      </c>
      <c r="R1350" t="str">
        <f t="shared" si="196"/>
        <v>Aer Lingus</v>
      </c>
      <c r="S1350">
        <f t="shared" si="194"/>
        <v>17</v>
      </c>
      <c r="T1350" t="str">
        <f t="shared" si="195"/>
        <v>Dubrovnik</v>
      </c>
      <c r="U1350" t="str">
        <f t="shared" si="197"/>
        <v>Other</v>
      </c>
    </row>
    <row r="1351" spans="1:21" x14ac:dyDescent="0.35">
      <c r="A1351" t="s">
        <v>22</v>
      </c>
      <c r="B1351" t="s">
        <v>134</v>
      </c>
      <c r="C1351" t="s">
        <v>28</v>
      </c>
      <c r="D1351" t="s">
        <v>413</v>
      </c>
      <c r="E1351" s="1">
        <v>43612.305555555555</v>
      </c>
      <c r="F1351" t="s">
        <v>16</v>
      </c>
      <c r="G1351" t="s">
        <v>659</v>
      </c>
      <c r="H1351">
        <v>12</v>
      </c>
      <c r="I1351" t="s">
        <v>18</v>
      </c>
      <c r="J1351" s="2">
        <v>43612</v>
      </c>
      <c r="K1351" s="3">
        <v>0.30555555555555552</v>
      </c>
      <c r="L1351" s="3">
        <f t="shared" si="189"/>
        <v>0.30555555555555552</v>
      </c>
      <c r="M1351" s="3">
        <v>0.31388888888888888</v>
      </c>
      <c r="N1351" t="str">
        <f t="shared" si="190"/>
        <v>No</v>
      </c>
      <c r="O1351">
        <f t="shared" si="191"/>
        <v>520</v>
      </c>
      <c r="P1351">
        <f t="shared" si="192"/>
        <v>1663</v>
      </c>
      <c r="Q1351">
        <f t="shared" si="193"/>
        <v>31.27</v>
      </c>
      <c r="R1351" t="str">
        <f t="shared" si="196"/>
        <v>Ryanair</v>
      </c>
      <c r="S1351">
        <f t="shared" si="194"/>
        <v>57</v>
      </c>
      <c r="T1351" t="str">
        <f t="shared" si="195"/>
        <v>Berlin</v>
      </c>
      <c r="U1351" t="str">
        <f t="shared" si="197"/>
        <v>Other</v>
      </c>
    </row>
    <row r="1352" spans="1:21" x14ac:dyDescent="0.35">
      <c r="A1352" t="s">
        <v>22</v>
      </c>
      <c r="B1352" t="s">
        <v>185</v>
      </c>
      <c r="C1352" t="s">
        <v>28</v>
      </c>
      <c r="D1352" t="s">
        <v>186</v>
      </c>
      <c r="E1352" s="1">
        <v>43612.239583333336</v>
      </c>
      <c r="F1352" t="s">
        <v>16</v>
      </c>
      <c r="G1352" t="s">
        <v>659</v>
      </c>
      <c r="H1352">
        <v>13</v>
      </c>
      <c r="I1352" t="s">
        <v>18</v>
      </c>
      <c r="J1352" s="2">
        <v>43612</v>
      </c>
      <c r="K1352" s="3">
        <v>0.23958333333333334</v>
      </c>
      <c r="L1352" s="3">
        <f t="shared" si="189"/>
        <v>0.24305555555555555</v>
      </c>
      <c r="M1352" s="3">
        <v>0.24861111111111112</v>
      </c>
      <c r="N1352" t="str">
        <f t="shared" si="190"/>
        <v>No</v>
      </c>
      <c r="O1352">
        <f t="shared" si="191"/>
        <v>520</v>
      </c>
      <c r="P1352">
        <f t="shared" si="192"/>
        <v>1663</v>
      </c>
      <c r="Q1352">
        <f t="shared" si="193"/>
        <v>31.27</v>
      </c>
      <c r="R1352" t="str">
        <f t="shared" si="196"/>
        <v>Ryanair</v>
      </c>
      <c r="S1352">
        <f t="shared" si="194"/>
        <v>5</v>
      </c>
      <c r="T1352" t="str">
        <f t="shared" si="195"/>
        <v>Paphos</v>
      </c>
      <c r="U1352" t="str">
        <f t="shared" si="197"/>
        <v>Other</v>
      </c>
    </row>
    <row r="1353" spans="1:21" x14ac:dyDescent="0.35">
      <c r="A1353" t="s">
        <v>22</v>
      </c>
      <c r="B1353" t="s">
        <v>82</v>
      </c>
      <c r="C1353" t="s">
        <v>112</v>
      </c>
      <c r="D1353" t="s">
        <v>660</v>
      </c>
      <c r="E1353" s="1">
        <v>43612.246527777781</v>
      </c>
      <c r="F1353" t="s">
        <v>16</v>
      </c>
      <c r="G1353" t="s">
        <v>659</v>
      </c>
      <c r="H1353">
        <v>0</v>
      </c>
      <c r="I1353" t="s">
        <v>26</v>
      </c>
      <c r="J1353" s="2">
        <v>43612</v>
      </c>
      <c r="K1353" s="3">
        <v>0.24652777777777779</v>
      </c>
      <c r="L1353" s="3">
        <f t="shared" si="189"/>
        <v>0.25</v>
      </c>
      <c r="M1353" s="3">
        <v>0.24652777777777779</v>
      </c>
      <c r="N1353" t="str">
        <f t="shared" si="190"/>
        <v>No</v>
      </c>
      <c r="O1353">
        <f t="shared" si="191"/>
        <v>29</v>
      </c>
      <c r="P1353">
        <f t="shared" si="192"/>
        <v>48</v>
      </c>
      <c r="Q1353">
        <f t="shared" si="193"/>
        <v>60.42</v>
      </c>
      <c r="R1353" t="str">
        <f t="shared" si="196"/>
        <v>Other</v>
      </c>
      <c r="S1353">
        <f t="shared" si="194"/>
        <v>97</v>
      </c>
      <c r="T1353" t="str">
        <f t="shared" si="195"/>
        <v>Faro</v>
      </c>
      <c r="U1353" t="str">
        <f t="shared" si="197"/>
        <v>Faro</v>
      </c>
    </row>
    <row r="1354" spans="1:21" x14ac:dyDescent="0.35">
      <c r="A1354" t="s">
        <v>22</v>
      </c>
      <c r="B1354" t="s">
        <v>50</v>
      </c>
      <c r="C1354" t="s">
        <v>96</v>
      </c>
      <c r="D1354" t="s">
        <v>478</v>
      </c>
      <c r="E1354" s="1">
        <v>43612.246527777781</v>
      </c>
      <c r="F1354" t="s">
        <v>16</v>
      </c>
      <c r="G1354" t="s">
        <v>659</v>
      </c>
      <c r="H1354">
        <v>6</v>
      </c>
      <c r="I1354" t="s">
        <v>26</v>
      </c>
      <c r="J1354" s="2">
        <v>43612</v>
      </c>
      <c r="K1354" s="3">
        <v>0.24652777777777779</v>
      </c>
      <c r="L1354" s="3">
        <f t="shared" si="189"/>
        <v>0.25</v>
      </c>
      <c r="M1354" s="3">
        <v>0.25069444444444444</v>
      </c>
      <c r="N1354" t="str">
        <f t="shared" si="190"/>
        <v>No</v>
      </c>
      <c r="O1354">
        <f t="shared" si="191"/>
        <v>50</v>
      </c>
      <c r="P1354">
        <f t="shared" si="192"/>
        <v>97</v>
      </c>
      <c r="Q1354">
        <f t="shared" si="193"/>
        <v>51.55</v>
      </c>
      <c r="R1354" t="str">
        <f t="shared" si="196"/>
        <v>Other</v>
      </c>
      <c r="S1354">
        <f t="shared" si="194"/>
        <v>222</v>
      </c>
      <c r="T1354" t="str">
        <f t="shared" si="195"/>
        <v>Amsterdam</v>
      </c>
      <c r="U1354" t="str">
        <f t="shared" si="197"/>
        <v>Amsterdam</v>
      </c>
    </row>
    <row r="1355" spans="1:21" x14ac:dyDescent="0.35">
      <c r="A1355" t="s">
        <v>12</v>
      </c>
      <c r="B1355" t="s">
        <v>187</v>
      </c>
      <c r="C1355" t="s">
        <v>14</v>
      </c>
      <c r="D1355" t="s">
        <v>484</v>
      </c>
      <c r="E1355" s="1">
        <v>43612.246527777781</v>
      </c>
      <c r="F1355" t="s">
        <v>16</v>
      </c>
      <c r="G1355" t="s">
        <v>659</v>
      </c>
      <c r="H1355">
        <v>3</v>
      </c>
      <c r="I1355" t="s">
        <v>26</v>
      </c>
      <c r="J1355" s="2">
        <v>43612</v>
      </c>
      <c r="K1355" s="3">
        <v>0.24652777777777779</v>
      </c>
      <c r="L1355" s="3">
        <f t="shared" si="189"/>
        <v>0.25</v>
      </c>
      <c r="M1355" s="3">
        <v>0.24861111111111112</v>
      </c>
      <c r="N1355" t="str">
        <f t="shared" si="190"/>
        <v>No</v>
      </c>
      <c r="O1355">
        <f t="shared" si="191"/>
        <v>566</v>
      </c>
      <c r="P1355">
        <f t="shared" si="192"/>
        <v>2020</v>
      </c>
      <c r="Q1355">
        <f t="shared" si="193"/>
        <v>28.02</v>
      </c>
      <c r="R1355" t="str">
        <f t="shared" si="196"/>
        <v>Aer Lingus</v>
      </c>
      <c r="S1355">
        <f t="shared" si="194"/>
        <v>30</v>
      </c>
      <c r="T1355" t="str">
        <f t="shared" si="195"/>
        <v>Budapest</v>
      </c>
      <c r="U1355" t="str">
        <f t="shared" si="197"/>
        <v>Other</v>
      </c>
    </row>
    <row r="1356" spans="1:21" x14ac:dyDescent="0.35">
      <c r="A1356" t="s">
        <v>12</v>
      </c>
      <c r="B1356" t="s">
        <v>485</v>
      </c>
      <c r="C1356" t="s">
        <v>14</v>
      </c>
      <c r="D1356" t="s">
        <v>486</v>
      </c>
      <c r="E1356" s="1">
        <v>43612.25</v>
      </c>
      <c r="F1356" t="s">
        <v>16</v>
      </c>
      <c r="G1356" t="s">
        <v>659</v>
      </c>
      <c r="H1356">
        <v>0</v>
      </c>
      <c r="I1356" t="s">
        <v>26</v>
      </c>
      <c r="J1356" s="2">
        <v>43612</v>
      </c>
      <c r="K1356" s="3">
        <v>0.25</v>
      </c>
      <c r="L1356" s="3">
        <f t="shared" si="189"/>
        <v>0.25</v>
      </c>
      <c r="M1356" s="3">
        <v>0.25</v>
      </c>
      <c r="N1356" t="str">
        <f t="shared" si="190"/>
        <v>No</v>
      </c>
      <c r="O1356">
        <f t="shared" si="191"/>
        <v>566</v>
      </c>
      <c r="P1356">
        <f t="shared" si="192"/>
        <v>2020</v>
      </c>
      <c r="Q1356">
        <f t="shared" si="193"/>
        <v>28.02</v>
      </c>
      <c r="R1356" t="str">
        <f t="shared" si="196"/>
        <v>Aer Lingus</v>
      </c>
      <c r="S1356">
        <f t="shared" si="194"/>
        <v>6</v>
      </c>
      <c r="T1356" t="str">
        <f t="shared" si="195"/>
        <v>Perpignan</v>
      </c>
      <c r="U1356" t="str">
        <f t="shared" si="197"/>
        <v>Other</v>
      </c>
    </row>
    <row r="1357" spans="1:21" x14ac:dyDescent="0.35">
      <c r="A1357" t="s">
        <v>22</v>
      </c>
      <c r="B1357" t="s">
        <v>182</v>
      </c>
      <c r="C1357" t="s">
        <v>112</v>
      </c>
      <c r="D1357" t="s">
        <v>661</v>
      </c>
      <c r="E1357" s="1">
        <v>43612.253472222219</v>
      </c>
      <c r="F1357" t="s">
        <v>16</v>
      </c>
      <c r="G1357" t="s">
        <v>659</v>
      </c>
      <c r="H1357">
        <v>64</v>
      </c>
      <c r="I1357" t="s">
        <v>21</v>
      </c>
      <c r="J1357" s="2">
        <v>43612</v>
      </c>
      <c r="K1357" s="3">
        <v>0.25347222222222221</v>
      </c>
      <c r="L1357" s="3">
        <f t="shared" si="189"/>
        <v>0.25694444444444442</v>
      </c>
      <c r="M1357" s="3">
        <v>0.29791666666666666</v>
      </c>
      <c r="N1357" t="str">
        <f t="shared" si="190"/>
        <v>Yes</v>
      </c>
      <c r="O1357">
        <f t="shared" si="191"/>
        <v>29</v>
      </c>
      <c r="P1357">
        <f t="shared" si="192"/>
        <v>48</v>
      </c>
      <c r="Q1357">
        <f t="shared" si="193"/>
        <v>60.42</v>
      </c>
      <c r="R1357" t="str">
        <f t="shared" si="196"/>
        <v>Other</v>
      </c>
      <c r="S1357">
        <f t="shared" si="194"/>
        <v>23</v>
      </c>
      <c r="T1357" t="str">
        <f t="shared" si="195"/>
        <v>Aberdeen</v>
      </c>
      <c r="U1357" t="str">
        <f t="shared" si="197"/>
        <v>Other</v>
      </c>
    </row>
    <row r="1358" spans="1:21" x14ac:dyDescent="0.35">
      <c r="A1358" t="s">
        <v>12</v>
      </c>
      <c r="B1358" t="s">
        <v>36</v>
      </c>
      <c r="C1358" t="s">
        <v>14</v>
      </c>
      <c r="D1358" t="s">
        <v>451</v>
      </c>
      <c r="E1358" s="1">
        <v>43612.260416666664</v>
      </c>
      <c r="F1358" t="s">
        <v>16</v>
      </c>
      <c r="G1358" t="s">
        <v>659</v>
      </c>
      <c r="H1358">
        <v>2</v>
      </c>
      <c r="I1358" t="s">
        <v>26</v>
      </c>
      <c r="J1358" s="2">
        <v>43612</v>
      </c>
      <c r="K1358" s="3">
        <v>0.26041666666666669</v>
      </c>
      <c r="L1358" s="3">
        <f t="shared" si="189"/>
        <v>0.2638888888888889</v>
      </c>
      <c r="M1358" s="3">
        <v>0.26180555555555557</v>
      </c>
      <c r="N1358" t="str">
        <f t="shared" si="190"/>
        <v>No</v>
      </c>
      <c r="O1358">
        <f t="shared" si="191"/>
        <v>566</v>
      </c>
      <c r="P1358">
        <f t="shared" si="192"/>
        <v>2020</v>
      </c>
      <c r="Q1358">
        <f t="shared" si="193"/>
        <v>28.02</v>
      </c>
      <c r="R1358" t="str">
        <f t="shared" si="196"/>
        <v>Aer Lingus</v>
      </c>
      <c r="S1358">
        <f t="shared" si="194"/>
        <v>121</v>
      </c>
      <c r="T1358" t="str">
        <f t="shared" si="195"/>
        <v>Paris-CDG</v>
      </c>
      <c r="U1358" t="str">
        <f t="shared" si="197"/>
        <v>Paris-CDG</v>
      </c>
    </row>
    <row r="1359" spans="1:21" x14ac:dyDescent="0.35">
      <c r="A1359" t="s">
        <v>12</v>
      </c>
      <c r="B1359" t="s">
        <v>50</v>
      </c>
      <c r="C1359" t="s">
        <v>14</v>
      </c>
      <c r="D1359" t="s">
        <v>492</v>
      </c>
      <c r="E1359" s="1">
        <v>43612.260416666664</v>
      </c>
      <c r="F1359" t="s">
        <v>16</v>
      </c>
      <c r="G1359" t="s">
        <v>659</v>
      </c>
      <c r="H1359">
        <v>14</v>
      </c>
      <c r="I1359" t="s">
        <v>18</v>
      </c>
      <c r="J1359" s="2">
        <v>43612</v>
      </c>
      <c r="K1359" s="3">
        <v>0.26041666666666669</v>
      </c>
      <c r="L1359" s="3">
        <f t="shared" si="189"/>
        <v>0.2638888888888889</v>
      </c>
      <c r="M1359" s="3">
        <v>0.27013888888888887</v>
      </c>
      <c r="N1359" t="str">
        <f t="shared" si="190"/>
        <v>No</v>
      </c>
      <c r="O1359">
        <f t="shared" si="191"/>
        <v>566</v>
      </c>
      <c r="P1359">
        <f t="shared" si="192"/>
        <v>2020</v>
      </c>
      <c r="Q1359">
        <f t="shared" si="193"/>
        <v>28.02</v>
      </c>
      <c r="R1359" t="str">
        <f t="shared" si="196"/>
        <v>Aer Lingus</v>
      </c>
      <c r="S1359">
        <f t="shared" si="194"/>
        <v>222</v>
      </c>
      <c r="T1359" t="str">
        <f t="shared" si="195"/>
        <v>Amsterdam</v>
      </c>
      <c r="U1359" t="str">
        <f t="shared" si="197"/>
        <v>Amsterdam</v>
      </c>
    </row>
    <row r="1360" spans="1:21" x14ac:dyDescent="0.35">
      <c r="A1360" t="s">
        <v>22</v>
      </c>
      <c r="B1360" t="s">
        <v>145</v>
      </c>
      <c r="C1360" t="s">
        <v>28</v>
      </c>
      <c r="D1360" t="s">
        <v>607</v>
      </c>
      <c r="E1360" s="1">
        <v>43612.260416666664</v>
      </c>
      <c r="F1360" t="s">
        <v>16</v>
      </c>
      <c r="G1360" t="s">
        <v>659</v>
      </c>
      <c r="H1360">
        <v>0</v>
      </c>
      <c r="I1360" t="s">
        <v>26</v>
      </c>
      <c r="J1360" s="2">
        <v>43612</v>
      </c>
      <c r="K1360" s="3">
        <v>0.26041666666666669</v>
      </c>
      <c r="L1360" s="3">
        <f t="shared" si="189"/>
        <v>0.2638888888888889</v>
      </c>
      <c r="M1360" s="3">
        <v>0.26041666666666669</v>
      </c>
      <c r="N1360" t="str">
        <f t="shared" si="190"/>
        <v>No</v>
      </c>
      <c r="O1360">
        <f t="shared" si="191"/>
        <v>520</v>
      </c>
      <c r="P1360">
        <f t="shared" si="192"/>
        <v>1663</v>
      </c>
      <c r="Q1360">
        <f t="shared" si="193"/>
        <v>31.27</v>
      </c>
      <c r="R1360" t="str">
        <f t="shared" si="196"/>
        <v>Ryanair</v>
      </c>
      <c r="S1360">
        <f t="shared" si="194"/>
        <v>36</v>
      </c>
      <c r="T1360" t="str">
        <f t="shared" si="195"/>
        <v>Milan-BGY</v>
      </c>
      <c r="U1360" t="str">
        <f t="shared" si="197"/>
        <v>Other</v>
      </c>
    </row>
    <row r="1361" spans="1:21" x14ac:dyDescent="0.35">
      <c r="A1361" t="s">
        <v>12</v>
      </c>
      <c r="B1361" t="s">
        <v>142</v>
      </c>
      <c r="C1361" t="s">
        <v>14</v>
      </c>
      <c r="D1361" t="s">
        <v>494</v>
      </c>
      <c r="E1361" s="1">
        <v>43612.260416666664</v>
      </c>
      <c r="F1361" t="s">
        <v>16</v>
      </c>
      <c r="G1361" t="s">
        <v>659</v>
      </c>
      <c r="H1361">
        <v>12</v>
      </c>
      <c r="I1361" t="s">
        <v>18</v>
      </c>
      <c r="J1361" s="2">
        <v>43612</v>
      </c>
      <c r="K1361" s="3">
        <v>0.26041666666666669</v>
      </c>
      <c r="L1361" s="3">
        <f t="shared" si="189"/>
        <v>0.2638888888888889</v>
      </c>
      <c r="M1361" s="3">
        <v>0.26874999999999999</v>
      </c>
      <c r="N1361" t="str">
        <f t="shared" si="190"/>
        <v>No</v>
      </c>
      <c r="O1361">
        <f t="shared" si="191"/>
        <v>566</v>
      </c>
      <c r="P1361">
        <f t="shared" si="192"/>
        <v>2020</v>
      </c>
      <c r="Q1361">
        <f t="shared" si="193"/>
        <v>28.02</v>
      </c>
      <c r="R1361" t="str">
        <f t="shared" si="196"/>
        <v>Aer Lingus</v>
      </c>
      <c r="S1361">
        <f t="shared" si="194"/>
        <v>67</v>
      </c>
      <c r="T1361" t="str">
        <f t="shared" si="195"/>
        <v>Madrid</v>
      </c>
      <c r="U1361" t="str">
        <f t="shared" si="197"/>
        <v>Other</v>
      </c>
    </row>
    <row r="1362" spans="1:21" x14ac:dyDescent="0.35">
      <c r="A1362" t="s">
        <v>22</v>
      </c>
      <c r="B1362" t="s">
        <v>498</v>
      </c>
      <c r="C1362" t="s">
        <v>499</v>
      </c>
      <c r="D1362" t="s">
        <v>500</v>
      </c>
      <c r="E1362" s="1">
        <v>43611.954861111109</v>
      </c>
      <c r="F1362" t="s">
        <v>16</v>
      </c>
      <c r="G1362" t="s">
        <v>662</v>
      </c>
      <c r="H1362">
        <v>5</v>
      </c>
      <c r="I1362" t="s">
        <v>26</v>
      </c>
      <c r="J1362" s="2">
        <v>43611</v>
      </c>
      <c r="K1362" s="3">
        <v>0.95486111111111116</v>
      </c>
      <c r="L1362" s="3">
        <f t="shared" si="189"/>
        <v>0.95833333333333326</v>
      </c>
      <c r="M1362" s="3">
        <v>0.95833333333333337</v>
      </c>
      <c r="N1362" t="str">
        <f t="shared" si="190"/>
        <v>No</v>
      </c>
      <c r="O1362">
        <f t="shared" si="191"/>
        <v>4</v>
      </c>
      <c r="P1362">
        <f t="shared" si="192"/>
        <v>9</v>
      </c>
      <c r="Q1362">
        <f t="shared" si="193"/>
        <v>44.44</v>
      </c>
      <c r="R1362" t="str">
        <f t="shared" si="196"/>
        <v>Other</v>
      </c>
      <c r="S1362">
        <f t="shared" si="194"/>
        <v>9</v>
      </c>
      <c r="T1362" t="str">
        <f t="shared" si="195"/>
        <v>Moscow</v>
      </c>
      <c r="U1362" t="str">
        <f t="shared" si="197"/>
        <v>Other</v>
      </c>
    </row>
    <row r="1363" spans="1:21" x14ac:dyDescent="0.35">
      <c r="A1363" t="s">
        <v>22</v>
      </c>
      <c r="B1363" t="s">
        <v>106</v>
      </c>
      <c r="C1363" t="s">
        <v>28</v>
      </c>
      <c r="D1363" t="s">
        <v>107</v>
      </c>
      <c r="E1363" s="1">
        <v>43611.899305555555</v>
      </c>
      <c r="F1363" t="s">
        <v>16</v>
      </c>
      <c r="G1363" t="s">
        <v>662</v>
      </c>
      <c r="H1363">
        <v>43</v>
      </c>
      <c r="I1363" t="s">
        <v>21</v>
      </c>
      <c r="J1363" s="2">
        <v>43611</v>
      </c>
      <c r="K1363" s="3">
        <v>0.89930555555555547</v>
      </c>
      <c r="L1363" s="3">
        <f t="shared" si="189"/>
        <v>0.90277777777777768</v>
      </c>
      <c r="M1363" s="3">
        <v>0.9291666666666667</v>
      </c>
      <c r="N1363" t="str">
        <f t="shared" si="190"/>
        <v>Yes</v>
      </c>
      <c r="O1363">
        <f t="shared" si="191"/>
        <v>520</v>
      </c>
      <c r="P1363">
        <f t="shared" si="192"/>
        <v>1663</v>
      </c>
      <c r="Q1363">
        <f t="shared" si="193"/>
        <v>31.27</v>
      </c>
      <c r="R1363" t="str">
        <f t="shared" si="196"/>
        <v>Ryanair</v>
      </c>
      <c r="S1363">
        <f t="shared" si="194"/>
        <v>28</v>
      </c>
      <c r="T1363" t="str">
        <f t="shared" si="195"/>
        <v>London</v>
      </c>
      <c r="U1363" t="str">
        <f t="shared" si="197"/>
        <v>Other</v>
      </c>
    </row>
    <row r="1364" spans="1:21" x14ac:dyDescent="0.35">
      <c r="A1364" t="s">
        <v>22</v>
      </c>
      <c r="B1364" t="s">
        <v>38</v>
      </c>
      <c r="C1364" t="s">
        <v>28</v>
      </c>
      <c r="D1364" t="s">
        <v>502</v>
      </c>
      <c r="E1364" s="1">
        <v>43611.913194444445</v>
      </c>
      <c r="F1364" t="s">
        <v>16</v>
      </c>
      <c r="G1364" t="s">
        <v>662</v>
      </c>
      <c r="H1364">
        <v>22</v>
      </c>
      <c r="I1364" t="s">
        <v>46</v>
      </c>
      <c r="J1364" s="2">
        <v>43611</v>
      </c>
      <c r="K1364" s="3">
        <v>0.91319444444444453</v>
      </c>
      <c r="L1364" s="3">
        <f t="shared" si="189"/>
        <v>0.91666666666666663</v>
      </c>
      <c r="M1364" s="3">
        <v>0.92847222222222225</v>
      </c>
      <c r="N1364" t="str">
        <f t="shared" si="190"/>
        <v>Yes</v>
      </c>
      <c r="O1364">
        <f t="shared" si="191"/>
        <v>520</v>
      </c>
      <c r="P1364">
        <f t="shared" si="192"/>
        <v>1663</v>
      </c>
      <c r="Q1364">
        <f t="shared" si="193"/>
        <v>31.27</v>
      </c>
      <c r="R1364" t="str">
        <f t="shared" si="196"/>
        <v>Ryanair</v>
      </c>
      <c r="S1364">
        <f t="shared" si="194"/>
        <v>92</v>
      </c>
      <c r="T1364" t="str">
        <f t="shared" si="195"/>
        <v>London</v>
      </c>
      <c r="U1364" t="str">
        <f t="shared" si="197"/>
        <v>London</v>
      </c>
    </row>
    <row r="1365" spans="1:21" x14ac:dyDescent="0.35">
      <c r="A1365" t="s">
        <v>22</v>
      </c>
      <c r="B1365" t="s">
        <v>93</v>
      </c>
      <c r="C1365" t="s">
        <v>28</v>
      </c>
      <c r="D1365" t="s">
        <v>503</v>
      </c>
      <c r="E1365" s="1">
        <v>43611.913194444445</v>
      </c>
      <c r="F1365" t="s">
        <v>16</v>
      </c>
      <c r="G1365" t="s">
        <v>662</v>
      </c>
      <c r="H1365">
        <v>8</v>
      </c>
      <c r="I1365" t="s">
        <v>26</v>
      </c>
      <c r="J1365" s="2">
        <v>43611</v>
      </c>
      <c r="K1365" s="3">
        <v>0.91319444444444453</v>
      </c>
      <c r="L1365" s="3">
        <f t="shared" si="189"/>
        <v>0.91666666666666663</v>
      </c>
      <c r="M1365" s="3">
        <v>0.91875000000000007</v>
      </c>
      <c r="N1365" t="str">
        <f t="shared" si="190"/>
        <v>No</v>
      </c>
      <c r="O1365">
        <f t="shared" si="191"/>
        <v>520</v>
      </c>
      <c r="P1365">
        <f t="shared" si="192"/>
        <v>1663</v>
      </c>
      <c r="Q1365">
        <f t="shared" si="193"/>
        <v>31.27</v>
      </c>
      <c r="R1365" t="str">
        <f t="shared" si="196"/>
        <v>Ryanair</v>
      </c>
      <c r="S1365">
        <f t="shared" si="194"/>
        <v>125</v>
      </c>
      <c r="T1365" t="str">
        <f t="shared" si="195"/>
        <v>Birmingham</v>
      </c>
      <c r="U1365" t="str">
        <f t="shared" si="197"/>
        <v>Birmingham</v>
      </c>
    </row>
    <row r="1366" spans="1:21" x14ac:dyDescent="0.35">
      <c r="A1366" t="s">
        <v>22</v>
      </c>
      <c r="B1366" t="s">
        <v>534</v>
      </c>
      <c r="C1366" t="s">
        <v>28</v>
      </c>
      <c r="D1366" t="s">
        <v>535</v>
      </c>
      <c r="E1366" s="1">
        <v>43611.913194444445</v>
      </c>
      <c r="F1366" t="s">
        <v>16</v>
      </c>
      <c r="G1366" t="s">
        <v>662</v>
      </c>
      <c r="H1366">
        <v>16</v>
      </c>
      <c r="I1366" t="s">
        <v>18</v>
      </c>
      <c r="J1366" s="2">
        <v>43611</v>
      </c>
      <c r="K1366" s="3">
        <v>0.91319444444444453</v>
      </c>
      <c r="L1366" s="3">
        <f t="shared" si="189"/>
        <v>0.91666666666666663</v>
      </c>
      <c r="M1366" s="3">
        <v>0.9243055555555556</v>
      </c>
      <c r="N1366" t="str">
        <f t="shared" si="190"/>
        <v>No</v>
      </c>
      <c r="O1366">
        <f t="shared" si="191"/>
        <v>520</v>
      </c>
      <c r="P1366">
        <f t="shared" si="192"/>
        <v>1663</v>
      </c>
      <c r="Q1366">
        <f t="shared" si="193"/>
        <v>31.27</v>
      </c>
      <c r="R1366" t="str">
        <f t="shared" si="196"/>
        <v>Ryanair</v>
      </c>
      <c r="S1366">
        <f t="shared" si="194"/>
        <v>9</v>
      </c>
      <c r="T1366" t="str">
        <f t="shared" si="195"/>
        <v>Bournemouth</v>
      </c>
      <c r="U1366" t="str">
        <f t="shared" si="197"/>
        <v>Other</v>
      </c>
    </row>
    <row r="1367" spans="1:21" x14ac:dyDescent="0.35">
      <c r="A1367" t="s">
        <v>22</v>
      </c>
      <c r="B1367" t="s">
        <v>38</v>
      </c>
      <c r="C1367" t="s">
        <v>28</v>
      </c>
      <c r="D1367" t="s">
        <v>87</v>
      </c>
      <c r="E1367" s="1">
        <v>43611.847222222219</v>
      </c>
      <c r="F1367" t="s">
        <v>16</v>
      </c>
      <c r="G1367" t="s">
        <v>662</v>
      </c>
      <c r="H1367">
        <v>7</v>
      </c>
      <c r="I1367" t="s">
        <v>26</v>
      </c>
      <c r="J1367" s="2">
        <v>43611</v>
      </c>
      <c r="K1367" s="3">
        <v>0.84722222222222221</v>
      </c>
      <c r="L1367" s="3">
        <f t="shared" si="189"/>
        <v>0.84722222222222221</v>
      </c>
      <c r="M1367" s="3">
        <v>0.8520833333333333</v>
      </c>
      <c r="N1367" t="str">
        <f t="shared" si="190"/>
        <v>No</v>
      </c>
      <c r="O1367">
        <f t="shared" si="191"/>
        <v>520</v>
      </c>
      <c r="P1367">
        <f t="shared" si="192"/>
        <v>1663</v>
      </c>
      <c r="Q1367">
        <f t="shared" si="193"/>
        <v>31.27</v>
      </c>
      <c r="R1367" t="str">
        <f t="shared" si="196"/>
        <v>Ryanair</v>
      </c>
      <c r="S1367">
        <f t="shared" si="194"/>
        <v>92</v>
      </c>
      <c r="T1367" t="str">
        <f t="shared" si="195"/>
        <v>London</v>
      </c>
      <c r="U1367" t="str">
        <f t="shared" si="197"/>
        <v>London</v>
      </c>
    </row>
    <row r="1368" spans="1:21" x14ac:dyDescent="0.35">
      <c r="A1368" t="s">
        <v>22</v>
      </c>
      <c r="B1368" t="s">
        <v>13</v>
      </c>
      <c r="C1368" t="s">
        <v>28</v>
      </c>
      <c r="D1368" t="s">
        <v>88</v>
      </c>
      <c r="E1368" s="1">
        <v>43611.854166666664</v>
      </c>
      <c r="F1368" t="s">
        <v>16</v>
      </c>
      <c r="G1368" t="s">
        <v>662</v>
      </c>
      <c r="H1368">
        <v>19</v>
      </c>
      <c r="I1368" t="s">
        <v>18</v>
      </c>
      <c r="J1368" s="2">
        <v>43611</v>
      </c>
      <c r="K1368" s="3">
        <v>0.85416666666666663</v>
      </c>
      <c r="L1368" s="3">
        <f t="shared" si="189"/>
        <v>0.85416666666666663</v>
      </c>
      <c r="M1368" s="3">
        <v>0.86736111111111114</v>
      </c>
      <c r="N1368" t="str">
        <f t="shared" si="190"/>
        <v>No</v>
      </c>
      <c r="O1368">
        <f t="shared" si="191"/>
        <v>520</v>
      </c>
      <c r="P1368">
        <f t="shared" si="192"/>
        <v>1663</v>
      </c>
      <c r="Q1368">
        <f t="shared" si="193"/>
        <v>31.27</v>
      </c>
      <c r="R1368" t="str">
        <f t="shared" si="196"/>
        <v>Ryanair</v>
      </c>
      <c r="S1368">
        <f t="shared" si="194"/>
        <v>107</v>
      </c>
      <c r="T1368" t="str">
        <f t="shared" si="195"/>
        <v>Glasgow</v>
      </c>
      <c r="U1368" t="str">
        <f t="shared" si="197"/>
        <v>Glasgow</v>
      </c>
    </row>
    <row r="1369" spans="1:21" x14ac:dyDescent="0.35">
      <c r="A1369" t="s">
        <v>22</v>
      </c>
      <c r="B1369" t="s">
        <v>52</v>
      </c>
      <c r="C1369" t="s">
        <v>28</v>
      </c>
      <c r="D1369" t="s">
        <v>89</v>
      </c>
      <c r="E1369" s="1">
        <v>43611.854166666664</v>
      </c>
      <c r="F1369" t="s">
        <v>16</v>
      </c>
      <c r="G1369" t="s">
        <v>662</v>
      </c>
      <c r="H1369">
        <v>22</v>
      </c>
      <c r="I1369" t="s">
        <v>46</v>
      </c>
      <c r="J1369" s="2">
        <v>43611</v>
      </c>
      <c r="K1369" s="3">
        <v>0.85416666666666663</v>
      </c>
      <c r="L1369" s="3">
        <f t="shared" si="189"/>
        <v>0.85416666666666663</v>
      </c>
      <c r="M1369" s="3">
        <v>0.86944444444444446</v>
      </c>
      <c r="N1369" t="str">
        <f t="shared" si="190"/>
        <v>Yes</v>
      </c>
      <c r="O1369">
        <f t="shared" si="191"/>
        <v>520</v>
      </c>
      <c r="P1369">
        <f t="shared" si="192"/>
        <v>1663</v>
      </c>
      <c r="Q1369">
        <f t="shared" si="193"/>
        <v>31.27</v>
      </c>
      <c r="R1369" t="str">
        <f t="shared" si="196"/>
        <v>Ryanair</v>
      </c>
      <c r="S1369">
        <f t="shared" si="194"/>
        <v>138</v>
      </c>
      <c r="T1369" t="str">
        <f t="shared" si="195"/>
        <v>Manchester</v>
      </c>
      <c r="U1369" t="str">
        <f t="shared" si="197"/>
        <v>Manchester</v>
      </c>
    </row>
    <row r="1370" spans="1:21" x14ac:dyDescent="0.35">
      <c r="A1370" t="s">
        <v>22</v>
      </c>
      <c r="B1370" t="s">
        <v>93</v>
      </c>
      <c r="C1370" t="s">
        <v>28</v>
      </c>
      <c r="D1370" t="s">
        <v>94</v>
      </c>
      <c r="E1370" s="1">
        <v>43611.857638888891</v>
      </c>
      <c r="F1370" t="s">
        <v>16</v>
      </c>
      <c r="G1370" t="s">
        <v>662</v>
      </c>
      <c r="H1370">
        <v>31</v>
      </c>
      <c r="I1370" t="s">
        <v>21</v>
      </c>
      <c r="J1370" s="2">
        <v>43611</v>
      </c>
      <c r="K1370" s="3">
        <v>0.85763888888888884</v>
      </c>
      <c r="L1370" s="3">
        <f t="shared" si="189"/>
        <v>0.86111111111111105</v>
      </c>
      <c r="M1370" s="3">
        <v>0.87916666666666676</v>
      </c>
      <c r="N1370" t="str">
        <f t="shared" si="190"/>
        <v>Yes</v>
      </c>
      <c r="O1370">
        <f t="shared" si="191"/>
        <v>520</v>
      </c>
      <c r="P1370">
        <f t="shared" si="192"/>
        <v>1663</v>
      </c>
      <c r="Q1370">
        <f t="shared" si="193"/>
        <v>31.27</v>
      </c>
      <c r="R1370" t="str">
        <f t="shared" si="196"/>
        <v>Ryanair</v>
      </c>
      <c r="S1370">
        <f t="shared" si="194"/>
        <v>125</v>
      </c>
      <c r="T1370" t="str">
        <f t="shared" si="195"/>
        <v>Birmingham</v>
      </c>
      <c r="U1370" t="str">
        <f t="shared" si="197"/>
        <v>Birmingham</v>
      </c>
    </row>
    <row r="1371" spans="1:21" x14ac:dyDescent="0.35">
      <c r="A1371" t="s">
        <v>22</v>
      </c>
      <c r="B1371" t="s">
        <v>42</v>
      </c>
      <c r="C1371" t="s">
        <v>77</v>
      </c>
      <c r="D1371" t="s">
        <v>95</v>
      </c>
      <c r="E1371" s="1">
        <v>43611.857638888891</v>
      </c>
      <c r="F1371" t="s">
        <v>16</v>
      </c>
      <c r="G1371" t="s">
        <v>662</v>
      </c>
      <c r="H1371">
        <v>10</v>
      </c>
      <c r="I1371" t="s">
        <v>18</v>
      </c>
      <c r="J1371" s="2">
        <v>43611</v>
      </c>
      <c r="K1371" s="3">
        <v>0.85763888888888884</v>
      </c>
      <c r="L1371" s="3">
        <f t="shared" si="189"/>
        <v>0.86111111111111105</v>
      </c>
      <c r="M1371" s="3">
        <v>0.86458333333333337</v>
      </c>
      <c r="N1371" t="str">
        <f t="shared" si="190"/>
        <v>No</v>
      </c>
      <c r="O1371">
        <f t="shared" si="191"/>
        <v>40</v>
      </c>
      <c r="P1371">
        <f t="shared" si="192"/>
        <v>143</v>
      </c>
      <c r="Q1371">
        <f t="shared" si="193"/>
        <v>27.97</v>
      </c>
      <c r="R1371" t="str">
        <f t="shared" si="196"/>
        <v>British Airways</v>
      </c>
      <c r="S1371">
        <f t="shared" si="194"/>
        <v>238</v>
      </c>
      <c r="T1371" t="str">
        <f t="shared" si="195"/>
        <v>London</v>
      </c>
      <c r="U1371" t="str">
        <f t="shared" si="197"/>
        <v>London</v>
      </c>
    </row>
    <row r="1372" spans="1:21" x14ac:dyDescent="0.35">
      <c r="A1372" t="s">
        <v>22</v>
      </c>
      <c r="B1372" t="s">
        <v>82</v>
      </c>
      <c r="C1372" t="s">
        <v>28</v>
      </c>
      <c r="D1372" t="s">
        <v>663</v>
      </c>
      <c r="E1372" s="1">
        <v>43611.857638888891</v>
      </c>
      <c r="F1372" t="s">
        <v>16</v>
      </c>
      <c r="G1372" t="s">
        <v>662</v>
      </c>
      <c r="H1372">
        <v>4</v>
      </c>
      <c r="I1372" t="s">
        <v>26</v>
      </c>
      <c r="J1372" s="2">
        <v>43611</v>
      </c>
      <c r="K1372" s="3">
        <v>0.85763888888888884</v>
      </c>
      <c r="L1372" s="3">
        <f t="shared" si="189"/>
        <v>0.86111111111111105</v>
      </c>
      <c r="M1372" s="3">
        <v>0.86041666666666661</v>
      </c>
      <c r="N1372" t="str">
        <f t="shared" si="190"/>
        <v>No</v>
      </c>
      <c r="O1372">
        <f t="shared" si="191"/>
        <v>520</v>
      </c>
      <c r="P1372">
        <f t="shared" si="192"/>
        <v>1663</v>
      </c>
      <c r="Q1372">
        <f t="shared" si="193"/>
        <v>31.27</v>
      </c>
      <c r="R1372" t="str">
        <f t="shared" si="196"/>
        <v>Ryanair</v>
      </c>
      <c r="S1372">
        <f t="shared" si="194"/>
        <v>97</v>
      </c>
      <c r="T1372" t="str">
        <f t="shared" si="195"/>
        <v>Faro</v>
      </c>
      <c r="U1372" t="str">
        <f t="shared" si="197"/>
        <v>Faro</v>
      </c>
    </row>
    <row r="1373" spans="1:21" x14ac:dyDescent="0.35">
      <c r="A1373" t="s">
        <v>22</v>
      </c>
      <c r="B1373" t="s">
        <v>50</v>
      </c>
      <c r="C1373" t="s">
        <v>96</v>
      </c>
      <c r="D1373" t="s">
        <v>97</v>
      </c>
      <c r="E1373" s="1">
        <v>43611.864583333336</v>
      </c>
      <c r="F1373" t="s">
        <v>16</v>
      </c>
      <c r="G1373" t="s">
        <v>662</v>
      </c>
      <c r="H1373">
        <v>24</v>
      </c>
      <c r="I1373" t="s">
        <v>46</v>
      </c>
      <c r="J1373" s="2">
        <v>43611</v>
      </c>
      <c r="K1373" s="3">
        <v>0.86458333333333337</v>
      </c>
      <c r="L1373" s="3">
        <f t="shared" si="189"/>
        <v>0.86805555555555547</v>
      </c>
      <c r="M1373" s="3">
        <v>0.88124999999999998</v>
      </c>
      <c r="N1373" t="str">
        <f t="shared" si="190"/>
        <v>Yes</v>
      </c>
      <c r="O1373">
        <f t="shared" si="191"/>
        <v>50</v>
      </c>
      <c r="P1373">
        <f t="shared" si="192"/>
        <v>97</v>
      </c>
      <c r="Q1373">
        <f t="shared" si="193"/>
        <v>51.55</v>
      </c>
      <c r="R1373" t="str">
        <f t="shared" si="196"/>
        <v>Other</v>
      </c>
      <c r="S1373">
        <f t="shared" si="194"/>
        <v>222</v>
      </c>
      <c r="T1373" t="str">
        <f t="shared" si="195"/>
        <v>Amsterdam</v>
      </c>
      <c r="U1373" t="str">
        <f t="shared" si="197"/>
        <v>Amsterdam</v>
      </c>
    </row>
    <row r="1374" spans="1:21" x14ac:dyDescent="0.35">
      <c r="A1374" t="s">
        <v>22</v>
      </c>
      <c r="B1374" t="s">
        <v>98</v>
      </c>
      <c r="C1374" t="s">
        <v>99</v>
      </c>
      <c r="D1374" t="s">
        <v>100</v>
      </c>
      <c r="E1374" s="1">
        <v>43611.868055555555</v>
      </c>
      <c r="F1374" t="s">
        <v>16</v>
      </c>
      <c r="G1374" t="s">
        <v>662</v>
      </c>
      <c r="H1374">
        <v>4</v>
      </c>
      <c r="I1374" t="s">
        <v>26</v>
      </c>
      <c r="J1374" s="2">
        <v>43611</v>
      </c>
      <c r="K1374" s="3">
        <v>0.86805555555555547</v>
      </c>
      <c r="L1374" s="3">
        <f t="shared" si="189"/>
        <v>0.86805555555555547</v>
      </c>
      <c r="M1374" s="3">
        <v>0.87083333333333324</v>
      </c>
      <c r="N1374" t="str">
        <f t="shared" si="190"/>
        <v>No</v>
      </c>
      <c r="O1374">
        <f t="shared" si="191"/>
        <v>20</v>
      </c>
      <c r="P1374">
        <f t="shared" si="192"/>
        <v>90</v>
      </c>
      <c r="Q1374">
        <f t="shared" si="193"/>
        <v>22.22</v>
      </c>
      <c r="R1374" t="str">
        <f t="shared" si="196"/>
        <v>Other</v>
      </c>
      <c r="S1374">
        <f t="shared" si="194"/>
        <v>38</v>
      </c>
      <c r="T1374" t="str">
        <f t="shared" si="195"/>
        <v>Southampton</v>
      </c>
      <c r="U1374" t="str">
        <f t="shared" si="197"/>
        <v>Other</v>
      </c>
    </row>
    <row r="1375" spans="1:21" x14ac:dyDescent="0.35">
      <c r="A1375" t="s">
        <v>22</v>
      </c>
      <c r="B1375" t="s">
        <v>103</v>
      </c>
      <c r="C1375" t="s">
        <v>28</v>
      </c>
      <c r="D1375" t="s">
        <v>104</v>
      </c>
      <c r="E1375" s="1">
        <v>43611.871527777781</v>
      </c>
      <c r="F1375" t="s">
        <v>16</v>
      </c>
      <c r="G1375" t="s">
        <v>662</v>
      </c>
      <c r="H1375">
        <v>3</v>
      </c>
      <c r="I1375" t="s">
        <v>26</v>
      </c>
      <c r="J1375" s="2">
        <v>43611</v>
      </c>
      <c r="K1375" s="3">
        <v>0.87152777777777779</v>
      </c>
      <c r="L1375" s="3">
        <f t="shared" si="189"/>
        <v>0.875</v>
      </c>
      <c r="M1375" s="3">
        <v>0.87361111111111101</v>
      </c>
      <c r="N1375" t="str">
        <f t="shared" si="190"/>
        <v>No</v>
      </c>
      <c r="O1375">
        <f t="shared" si="191"/>
        <v>520</v>
      </c>
      <c r="P1375">
        <f t="shared" si="192"/>
        <v>1663</v>
      </c>
      <c r="Q1375">
        <f t="shared" si="193"/>
        <v>31.27</v>
      </c>
      <c r="R1375" t="str">
        <f t="shared" si="196"/>
        <v>Ryanair</v>
      </c>
      <c r="S1375">
        <f t="shared" si="194"/>
        <v>40</v>
      </c>
      <c r="T1375" t="str">
        <f t="shared" si="195"/>
        <v>Liverpool</v>
      </c>
      <c r="U1375" t="str">
        <f t="shared" si="197"/>
        <v>Other</v>
      </c>
    </row>
    <row r="1376" spans="1:21" x14ac:dyDescent="0.35">
      <c r="A1376" t="s">
        <v>22</v>
      </c>
      <c r="B1376" t="s">
        <v>101</v>
      </c>
      <c r="C1376" t="s">
        <v>28</v>
      </c>
      <c r="D1376" t="s">
        <v>102</v>
      </c>
      <c r="E1376" s="1">
        <v>43611.881944444445</v>
      </c>
      <c r="F1376" t="s">
        <v>16</v>
      </c>
      <c r="G1376" t="s">
        <v>662</v>
      </c>
      <c r="H1376">
        <v>5</v>
      </c>
      <c r="I1376" t="s">
        <v>26</v>
      </c>
      <c r="J1376" s="2">
        <v>43611</v>
      </c>
      <c r="K1376" s="3">
        <v>0.88194444444444453</v>
      </c>
      <c r="L1376" s="3">
        <f t="shared" si="189"/>
        <v>0.88194444444444442</v>
      </c>
      <c r="M1376" s="3">
        <v>0.88541666666666663</v>
      </c>
      <c r="N1376" t="str">
        <f t="shared" si="190"/>
        <v>No</v>
      </c>
      <c r="O1376">
        <f t="shared" si="191"/>
        <v>520</v>
      </c>
      <c r="P1376">
        <f t="shared" si="192"/>
        <v>1663</v>
      </c>
      <c r="Q1376">
        <f t="shared" si="193"/>
        <v>31.27</v>
      </c>
      <c r="R1376" t="str">
        <f t="shared" si="196"/>
        <v>Ryanair</v>
      </c>
      <c r="S1376">
        <f t="shared" si="194"/>
        <v>158</v>
      </c>
      <c r="T1376" t="str">
        <f t="shared" si="195"/>
        <v>Edinburgh</v>
      </c>
      <c r="U1376" t="str">
        <f t="shared" si="197"/>
        <v>Edinburgh</v>
      </c>
    </row>
    <row r="1377" spans="1:21" x14ac:dyDescent="0.35">
      <c r="A1377" t="s">
        <v>12</v>
      </c>
      <c r="B1377" t="s">
        <v>42</v>
      </c>
      <c r="C1377" t="s">
        <v>14</v>
      </c>
      <c r="D1377" t="s">
        <v>105</v>
      </c>
      <c r="E1377" s="1">
        <v>43611.881944444445</v>
      </c>
      <c r="F1377" t="s">
        <v>16</v>
      </c>
      <c r="G1377" t="s">
        <v>662</v>
      </c>
      <c r="H1377">
        <v>2</v>
      </c>
      <c r="I1377" t="s">
        <v>26</v>
      </c>
      <c r="J1377" s="2">
        <v>43611</v>
      </c>
      <c r="K1377" s="3">
        <v>0.88194444444444453</v>
      </c>
      <c r="L1377" s="3">
        <f t="shared" si="189"/>
        <v>0.88194444444444442</v>
      </c>
      <c r="M1377" s="3">
        <v>0.8833333333333333</v>
      </c>
      <c r="N1377" t="str">
        <f t="shared" si="190"/>
        <v>No</v>
      </c>
      <c r="O1377">
        <f t="shared" si="191"/>
        <v>566</v>
      </c>
      <c r="P1377">
        <f t="shared" si="192"/>
        <v>2020</v>
      </c>
      <c r="Q1377">
        <f t="shared" si="193"/>
        <v>28.02</v>
      </c>
      <c r="R1377" t="str">
        <f t="shared" si="196"/>
        <v>Aer Lingus</v>
      </c>
      <c r="S1377">
        <f t="shared" si="194"/>
        <v>238</v>
      </c>
      <c r="T1377" t="str">
        <f t="shared" si="195"/>
        <v>London</v>
      </c>
      <c r="U1377" t="str">
        <f t="shared" si="197"/>
        <v>London</v>
      </c>
    </row>
    <row r="1378" spans="1:21" x14ac:dyDescent="0.35">
      <c r="A1378" t="s">
        <v>22</v>
      </c>
      <c r="B1378" t="s">
        <v>42</v>
      </c>
      <c r="C1378" t="s">
        <v>77</v>
      </c>
      <c r="D1378" t="s">
        <v>78</v>
      </c>
      <c r="E1378" s="1">
        <v>43611.8125</v>
      </c>
      <c r="F1378" t="s">
        <v>16</v>
      </c>
      <c r="G1378" t="s">
        <v>662</v>
      </c>
      <c r="H1378">
        <v>17</v>
      </c>
      <c r="I1378" t="s">
        <v>18</v>
      </c>
      <c r="J1378" s="2">
        <v>43611</v>
      </c>
      <c r="K1378" s="3">
        <v>0.8125</v>
      </c>
      <c r="L1378" s="3">
        <f t="shared" si="189"/>
        <v>0.8125</v>
      </c>
      <c r="M1378" s="3">
        <v>0.82430555555555562</v>
      </c>
      <c r="N1378" t="str">
        <f t="shared" si="190"/>
        <v>No</v>
      </c>
      <c r="O1378">
        <f t="shared" si="191"/>
        <v>40</v>
      </c>
      <c r="P1378">
        <f t="shared" si="192"/>
        <v>143</v>
      </c>
      <c r="Q1378">
        <f t="shared" si="193"/>
        <v>27.97</v>
      </c>
      <c r="R1378" t="str">
        <f t="shared" si="196"/>
        <v>British Airways</v>
      </c>
      <c r="S1378">
        <f t="shared" si="194"/>
        <v>238</v>
      </c>
      <c r="T1378" t="str">
        <f t="shared" si="195"/>
        <v>London</v>
      </c>
      <c r="U1378" t="str">
        <f t="shared" si="197"/>
        <v>London</v>
      </c>
    </row>
    <row r="1379" spans="1:21" x14ac:dyDescent="0.35">
      <c r="A1379" t="s">
        <v>12</v>
      </c>
      <c r="B1379" t="s">
        <v>42</v>
      </c>
      <c r="C1379" t="s">
        <v>14</v>
      </c>
      <c r="D1379" t="s">
        <v>43</v>
      </c>
      <c r="E1379" s="1">
        <v>43611.8125</v>
      </c>
      <c r="F1379" t="s">
        <v>16</v>
      </c>
      <c r="G1379" t="s">
        <v>662</v>
      </c>
      <c r="H1379">
        <v>18</v>
      </c>
      <c r="I1379" t="s">
        <v>18</v>
      </c>
      <c r="J1379" s="2">
        <v>43611</v>
      </c>
      <c r="K1379" s="3">
        <v>0.8125</v>
      </c>
      <c r="L1379" s="3">
        <f t="shared" si="189"/>
        <v>0.8125</v>
      </c>
      <c r="M1379" s="3">
        <v>0.82500000000000007</v>
      </c>
      <c r="N1379" t="str">
        <f t="shared" si="190"/>
        <v>No</v>
      </c>
      <c r="O1379">
        <f t="shared" si="191"/>
        <v>566</v>
      </c>
      <c r="P1379">
        <f t="shared" si="192"/>
        <v>2020</v>
      </c>
      <c r="Q1379">
        <f t="shared" si="193"/>
        <v>28.02</v>
      </c>
      <c r="R1379" t="str">
        <f t="shared" si="196"/>
        <v>Aer Lingus</v>
      </c>
      <c r="S1379">
        <f t="shared" si="194"/>
        <v>238</v>
      </c>
      <c r="T1379" t="str">
        <f t="shared" si="195"/>
        <v>London</v>
      </c>
      <c r="U1379" t="str">
        <f t="shared" si="197"/>
        <v>London</v>
      </c>
    </row>
    <row r="1380" spans="1:21" x14ac:dyDescent="0.35">
      <c r="A1380" t="s">
        <v>12</v>
      </c>
      <c r="B1380" t="s">
        <v>52</v>
      </c>
      <c r="C1380" t="s">
        <v>14</v>
      </c>
      <c r="D1380" t="s">
        <v>72</v>
      </c>
      <c r="E1380" s="1">
        <v>43611.815972222219</v>
      </c>
      <c r="F1380" t="s">
        <v>16</v>
      </c>
      <c r="G1380" t="s">
        <v>662</v>
      </c>
      <c r="H1380">
        <v>3</v>
      </c>
      <c r="I1380" t="s">
        <v>26</v>
      </c>
      <c r="J1380" s="2">
        <v>43611</v>
      </c>
      <c r="K1380" s="3">
        <v>0.81597222222222221</v>
      </c>
      <c r="L1380" s="3">
        <f t="shared" si="189"/>
        <v>0.81944444444444442</v>
      </c>
      <c r="M1380" s="3">
        <v>0.81805555555555554</v>
      </c>
      <c r="N1380" t="str">
        <f t="shared" si="190"/>
        <v>No</v>
      </c>
      <c r="O1380">
        <f t="shared" si="191"/>
        <v>566</v>
      </c>
      <c r="P1380">
        <f t="shared" si="192"/>
        <v>2020</v>
      </c>
      <c r="Q1380">
        <f t="shared" si="193"/>
        <v>28.02</v>
      </c>
      <c r="R1380" t="str">
        <f t="shared" si="196"/>
        <v>Aer Lingus</v>
      </c>
      <c r="S1380">
        <f t="shared" si="194"/>
        <v>138</v>
      </c>
      <c r="T1380" t="str">
        <f t="shared" si="195"/>
        <v>Manchester</v>
      </c>
      <c r="U1380" t="str">
        <f t="shared" si="197"/>
        <v>Manchester</v>
      </c>
    </row>
    <row r="1381" spans="1:21" x14ac:dyDescent="0.35">
      <c r="A1381" t="s">
        <v>22</v>
      </c>
      <c r="B1381" t="s">
        <v>75</v>
      </c>
      <c r="C1381" t="s">
        <v>28</v>
      </c>
      <c r="D1381" t="s">
        <v>76</v>
      </c>
      <c r="E1381" s="1">
        <v>43611.819444444445</v>
      </c>
      <c r="F1381" t="s">
        <v>16</v>
      </c>
      <c r="G1381" t="s">
        <v>662</v>
      </c>
      <c r="H1381">
        <v>12</v>
      </c>
      <c r="I1381" t="s">
        <v>18</v>
      </c>
      <c r="J1381" s="2">
        <v>43611</v>
      </c>
      <c r="K1381" s="3">
        <v>0.81944444444444453</v>
      </c>
      <c r="L1381" s="3">
        <f t="shared" si="189"/>
        <v>0.81944444444444442</v>
      </c>
      <c r="M1381" s="3">
        <v>0.82777777777777783</v>
      </c>
      <c r="N1381" t="str">
        <f t="shared" si="190"/>
        <v>No</v>
      </c>
      <c r="O1381">
        <f t="shared" si="191"/>
        <v>520</v>
      </c>
      <c r="P1381">
        <f t="shared" si="192"/>
        <v>1663</v>
      </c>
      <c r="Q1381">
        <f t="shared" si="193"/>
        <v>31.27</v>
      </c>
      <c r="R1381" t="str">
        <f t="shared" si="196"/>
        <v>Ryanair</v>
      </c>
      <c r="S1381">
        <f t="shared" si="194"/>
        <v>23</v>
      </c>
      <c r="T1381" t="str">
        <f t="shared" si="195"/>
        <v>East Midlands</v>
      </c>
      <c r="U1381" t="str">
        <f t="shared" si="197"/>
        <v>Other</v>
      </c>
    </row>
    <row r="1382" spans="1:21" x14ac:dyDescent="0.35">
      <c r="A1382" t="s">
        <v>22</v>
      </c>
      <c r="B1382" t="s">
        <v>187</v>
      </c>
      <c r="C1382" t="s">
        <v>28</v>
      </c>
      <c r="D1382" t="s">
        <v>188</v>
      </c>
      <c r="E1382" s="1">
        <v>43611.819444444445</v>
      </c>
      <c r="F1382" t="s">
        <v>16</v>
      </c>
      <c r="G1382" t="s">
        <v>662</v>
      </c>
      <c r="H1382">
        <v>15</v>
      </c>
      <c r="I1382" t="s">
        <v>18</v>
      </c>
      <c r="J1382" s="2">
        <v>43611</v>
      </c>
      <c r="K1382" s="3">
        <v>0.81944444444444453</v>
      </c>
      <c r="L1382" s="3">
        <f t="shared" si="189"/>
        <v>0.81944444444444442</v>
      </c>
      <c r="M1382" s="3">
        <v>0.82986111111111116</v>
      </c>
      <c r="N1382" t="str">
        <f t="shared" si="190"/>
        <v>No</v>
      </c>
      <c r="O1382">
        <f t="shared" si="191"/>
        <v>520</v>
      </c>
      <c r="P1382">
        <f t="shared" si="192"/>
        <v>1663</v>
      </c>
      <c r="Q1382">
        <f t="shared" si="193"/>
        <v>31.27</v>
      </c>
      <c r="R1382" t="str">
        <f t="shared" si="196"/>
        <v>Ryanair</v>
      </c>
      <c r="S1382">
        <f t="shared" si="194"/>
        <v>30</v>
      </c>
      <c r="T1382" t="str">
        <f t="shared" si="195"/>
        <v>Budapest</v>
      </c>
      <c r="U1382" t="str">
        <f t="shared" si="197"/>
        <v>Other</v>
      </c>
    </row>
    <row r="1383" spans="1:21" x14ac:dyDescent="0.35">
      <c r="A1383" t="s">
        <v>22</v>
      </c>
      <c r="B1383" t="s">
        <v>73</v>
      </c>
      <c r="C1383" t="s">
        <v>28</v>
      </c>
      <c r="D1383" t="s">
        <v>74</v>
      </c>
      <c r="E1383" s="1">
        <v>43611.819444444445</v>
      </c>
      <c r="F1383" t="s">
        <v>16</v>
      </c>
      <c r="G1383" t="s">
        <v>662</v>
      </c>
      <c r="H1383">
        <v>22</v>
      </c>
      <c r="I1383" t="s">
        <v>46</v>
      </c>
      <c r="J1383" s="2">
        <v>43611</v>
      </c>
      <c r="K1383" s="3">
        <v>0.81944444444444453</v>
      </c>
      <c r="L1383" s="3">
        <f t="shared" si="189"/>
        <v>0.81944444444444442</v>
      </c>
      <c r="M1383" s="3">
        <v>0.83472222222222225</v>
      </c>
      <c r="N1383" t="str">
        <f t="shared" si="190"/>
        <v>Yes</v>
      </c>
      <c r="O1383">
        <f t="shared" si="191"/>
        <v>520</v>
      </c>
      <c r="P1383">
        <f t="shared" si="192"/>
        <v>1663</v>
      </c>
      <c r="Q1383">
        <f t="shared" si="193"/>
        <v>31.27</v>
      </c>
      <c r="R1383" t="str">
        <f t="shared" si="196"/>
        <v>Ryanair</v>
      </c>
      <c r="S1383">
        <f t="shared" si="194"/>
        <v>82</v>
      </c>
      <c r="T1383" t="str">
        <f t="shared" si="195"/>
        <v>Bristol</v>
      </c>
      <c r="U1383" t="str">
        <f t="shared" si="197"/>
        <v>Bristol</v>
      </c>
    </row>
    <row r="1384" spans="1:21" x14ac:dyDescent="0.35">
      <c r="A1384" t="s">
        <v>22</v>
      </c>
      <c r="B1384" t="s">
        <v>67</v>
      </c>
      <c r="C1384" t="s">
        <v>68</v>
      </c>
      <c r="D1384" t="s">
        <v>69</v>
      </c>
      <c r="E1384" s="1">
        <v>43611.822916666664</v>
      </c>
      <c r="F1384" t="s">
        <v>16</v>
      </c>
      <c r="G1384" t="s">
        <v>662</v>
      </c>
      <c r="H1384">
        <v>17</v>
      </c>
      <c r="I1384" t="s">
        <v>18</v>
      </c>
      <c r="J1384" s="2">
        <v>43611</v>
      </c>
      <c r="K1384" s="3">
        <v>0.82291666666666663</v>
      </c>
      <c r="L1384" s="3">
        <f t="shared" si="189"/>
        <v>0.82638888888888884</v>
      </c>
      <c r="M1384" s="3">
        <v>0.83472222222222225</v>
      </c>
      <c r="N1384" t="str">
        <f t="shared" si="190"/>
        <v>No</v>
      </c>
      <c r="O1384">
        <f t="shared" si="191"/>
        <v>4</v>
      </c>
      <c r="P1384">
        <f t="shared" si="192"/>
        <v>17</v>
      </c>
      <c r="Q1384">
        <f t="shared" si="193"/>
        <v>23.53</v>
      </c>
      <c r="R1384" t="str">
        <f t="shared" si="196"/>
        <v>Other</v>
      </c>
      <c r="S1384">
        <f t="shared" si="194"/>
        <v>19</v>
      </c>
      <c r="T1384" t="str">
        <f t="shared" si="195"/>
        <v>Luxembourg</v>
      </c>
      <c r="U1384" t="str">
        <f t="shared" si="197"/>
        <v>Other</v>
      </c>
    </row>
    <row r="1385" spans="1:21" x14ac:dyDescent="0.35">
      <c r="A1385" t="s">
        <v>22</v>
      </c>
      <c r="B1385" t="s">
        <v>79</v>
      </c>
      <c r="C1385" t="s">
        <v>80</v>
      </c>
      <c r="D1385" t="s">
        <v>81</v>
      </c>
      <c r="E1385" s="1">
        <v>43611.826388888891</v>
      </c>
      <c r="F1385" t="s">
        <v>16</v>
      </c>
      <c r="G1385" t="s">
        <v>662</v>
      </c>
      <c r="H1385">
        <v>22</v>
      </c>
      <c r="I1385" t="s">
        <v>46</v>
      </c>
      <c r="J1385" s="2">
        <v>43611</v>
      </c>
      <c r="K1385" s="3">
        <v>0.82638888888888884</v>
      </c>
      <c r="L1385" s="3">
        <f t="shared" si="189"/>
        <v>0.82638888888888884</v>
      </c>
      <c r="M1385" s="3">
        <v>0.84166666666666667</v>
      </c>
      <c r="N1385" t="str">
        <f t="shared" si="190"/>
        <v>Yes</v>
      </c>
      <c r="O1385">
        <f t="shared" si="191"/>
        <v>4</v>
      </c>
      <c r="P1385">
        <f t="shared" si="192"/>
        <v>17</v>
      </c>
      <c r="Q1385">
        <f t="shared" si="193"/>
        <v>23.53</v>
      </c>
      <c r="R1385" t="str">
        <f t="shared" si="196"/>
        <v>Other</v>
      </c>
      <c r="S1385">
        <f t="shared" si="194"/>
        <v>16</v>
      </c>
      <c r="T1385" t="str">
        <f t="shared" si="195"/>
        <v>Paris-Orly</v>
      </c>
      <c r="U1385" t="str">
        <f t="shared" si="197"/>
        <v>Other</v>
      </c>
    </row>
    <row r="1386" spans="1:21" x14ac:dyDescent="0.35">
      <c r="A1386" t="s">
        <v>12</v>
      </c>
      <c r="B1386" t="s">
        <v>93</v>
      </c>
      <c r="C1386" t="s">
        <v>14</v>
      </c>
      <c r="D1386" t="s">
        <v>506</v>
      </c>
      <c r="E1386" s="1">
        <v>43611.829861111109</v>
      </c>
      <c r="F1386" t="s">
        <v>16</v>
      </c>
      <c r="G1386" t="s">
        <v>662</v>
      </c>
      <c r="H1386">
        <v>6</v>
      </c>
      <c r="I1386" t="s">
        <v>26</v>
      </c>
      <c r="J1386" s="2">
        <v>43611</v>
      </c>
      <c r="K1386" s="3">
        <v>0.82986111111111116</v>
      </c>
      <c r="L1386" s="3">
        <f t="shared" si="189"/>
        <v>0.83333333333333326</v>
      </c>
      <c r="M1386" s="3">
        <v>0.8340277777777777</v>
      </c>
      <c r="N1386" t="str">
        <f t="shared" si="190"/>
        <v>No</v>
      </c>
      <c r="O1386">
        <f t="shared" si="191"/>
        <v>566</v>
      </c>
      <c r="P1386">
        <f t="shared" si="192"/>
        <v>2020</v>
      </c>
      <c r="Q1386">
        <f t="shared" si="193"/>
        <v>28.02</v>
      </c>
      <c r="R1386" t="str">
        <f t="shared" si="196"/>
        <v>Aer Lingus</v>
      </c>
      <c r="S1386">
        <f t="shared" si="194"/>
        <v>125</v>
      </c>
      <c r="T1386" t="str">
        <f t="shared" si="195"/>
        <v>Birmingham</v>
      </c>
      <c r="U1386" t="str">
        <f t="shared" si="197"/>
        <v>Birmingham</v>
      </c>
    </row>
    <row r="1387" spans="1:21" x14ac:dyDescent="0.35">
      <c r="A1387" t="s">
        <v>22</v>
      </c>
      <c r="B1387" t="s">
        <v>63</v>
      </c>
      <c r="C1387" t="s">
        <v>28</v>
      </c>
      <c r="D1387" t="s">
        <v>64</v>
      </c>
      <c r="E1387" s="1">
        <v>43611.833333333336</v>
      </c>
      <c r="F1387" t="s">
        <v>16</v>
      </c>
      <c r="G1387" t="s">
        <v>662</v>
      </c>
      <c r="H1387">
        <v>6</v>
      </c>
      <c r="I1387" t="s">
        <v>26</v>
      </c>
      <c r="J1387" s="2">
        <v>43611</v>
      </c>
      <c r="K1387" s="3">
        <v>0.83333333333333337</v>
      </c>
      <c r="L1387" s="3">
        <f t="shared" si="189"/>
        <v>0.83333333333333326</v>
      </c>
      <c r="M1387" s="3">
        <v>0.83750000000000002</v>
      </c>
      <c r="N1387" t="str">
        <f t="shared" si="190"/>
        <v>No</v>
      </c>
      <c r="O1387">
        <f t="shared" si="191"/>
        <v>520</v>
      </c>
      <c r="P1387">
        <f t="shared" si="192"/>
        <v>1663</v>
      </c>
      <c r="Q1387">
        <f t="shared" si="193"/>
        <v>31.27</v>
      </c>
      <c r="R1387" t="str">
        <f t="shared" si="196"/>
        <v>Ryanair</v>
      </c>
      <c r="S1387">
        <f t="shared" si="194"/>
        <v>7</v>
      </c>
      <c r="T1387" t="str">
        <f t="shared" si="195"/>
        <v>Brussels South</v>
      </c>
      <c r="U1387" t="str">
        <f t="shared" si="197"/>
        <v>Other</v>
      </c>
    </row>
    <row r="1388" spans="1:21" x14ac:dyDescent="0.35">
      <c r="A1388" t="s">
        <v>22</v>
      </c>
      <c r="B1388" t="s">
        <v>70</v>
      </c>
      <c r="C1388" t="s">
        <v>28</v>
      </c>
      <c r="D1388" t="s">
        <v>71</v>
      </c>
      <c r="E1388" s="1">
        <v>43611.836805555555</v>
      </c>
      <c r="F1388" t="s">
        <v>16</v>
      </c>
      <c r="G1388" t="s">
        <v>662</v>
      </c>
      <c r="H1388">
        <v>10</v>
      </c>
      <c r="I1388" t="s">
        <v>18</v>
      </c>
      <c r="J1388" s="2">
        <v>43611</v>
      </c>
      <c r="K1388" s="3">
        <v>0.83680555555555547</v>
      </c>
      <c r="L1388" s="3">
        <f t="shared" si="189"/>
        <v>0.84027777777777768</v>
      </c>
      <c r="M1388" s="3">
        <v>0.84375</v>
      </c>
      <c r="N1388" t="str">
        <f t="shared" si="190"/>
        <v>No</v>
      </c>
      <c r="O1388">
        <f t="shared" si="191"/>
        <v>520</v>
      </c>
      <c r="P1388">
        <f t="shared" si="192"/>
        <v>1663</v>
      </c>
      <c r="Q1388">
        <f t="shared" si="193"/>
        <v>31.27</v>
      </c>
      <c r="R1388" t="str">
        <f t="shared" si="196"/>
        <v>Ryanair</v>
      </c>
      <c r="S1388">
        <f t="shared" si="194"/>
        <v>38</v>
      </c>
      <c r="T1388" t="str">
        <f t="shared" si="195"/>
        <v>Newcastle</v>
      </c>
      <c r="U1388" t="str">
        <f t="shared" si="197"/>
        <v>Other</v>
      </c>
    </row>
    <row r="1389" spans="1:21" x14ac:dyDescent="0.35">
      <c r="A1389" t="s">
        <v>22</v>
      </c>
      <c r="B1389" t="s">
        <v>103</v>
      </c>
      <c r="C1389" t="s">
        <v>28</v>
      </c>
      <c r="D1389" t="s">
        <v>229</v>
      </c>
      <c r="E1389" s="1">
        <v>43611.767361111109</v>
      </c>
      <c r="F1389" t="s">
        <v>16</v>
      </c>
      <c r="G1389" t="s">
        <v>662</v>
      </c>
      <c r="H1389">
        <v>43</v>
      </c>
      <c r="I1389" t="s">
        <v>21</v>
      </c>
      <c r="J1389" s="2">
        <v>43611</v>
      </c>
      <c r="K1389" s="3">
        <v>0.76736111111111116</v>
      </c>
      <c r="L1389" s="3">
        <f t="shared" si="189"/>
        <v>0.77083333333333326</v>
      </c>
      <c r="M1389" s="3">
        <v>0.79722222222222217</v>
      </c>
      <c r="N1389" t="str">
        <f t="shared" si="190"/>
        <v>Yes</v>
      </c>
      <c r="O1389">
        <f t="shared" si="191"/>
        <v>520</v>
      </c>
      <c r="P1389">
        <f t="shared" si="192"/>
        <v>1663</v>
      </c>
      <c r="Q1389">
        <f t="shared" si="193"/>
        <v>31.27</v>
      </c>
      <c r="R1389" t="str">
        <f t="shared" si="196"/>
        <v>Ryanair</v>
      </c>
      <c r="S1389">
        <f t="shared" si="194"/>
        <v>40</v>
      </c>
      <c r="T1389" t="str">
        <f t="shared" si="195"/>
        <v>Liverpool</v>
      </c>
      <c r="U1389" t="str">
        <f t="shared" si="197"/>
        <v>Other</v>
      </c>
    </row>
    <row r="1390" spans="1:21" x14ac:dyDescent="0.35">
      <c r="A1390" t="s">
        <v>12</v>
      </c>
      <c r="B1390" t="s">
        <v>13</v>
      </c>
      <c r="C1390" t="s">
        <v>14</v>
      </c>
      <c r="D1390" t="s">
        <v>15</v>
      </c>
      <c r="E1390" s="1">
        <v>43611.770833333336</v>
      </c>
      <c r="F1390" t="s">
        <v>16</v>
      </c>
      <c r="G1390" t="s">
        <v>662</v>
      </c>
      <c r="H1390">
        <v>8</v>
      </c>
      <c r="I1390" t="s">
        <v>26</v>
      </c>
      <c r="J1390" s="2">
        <v>43611</v>
      </c>
      <c r="K1390" s="3">
        <v>0.77083333333333337</v>
      </c>
      <c r="L1390" s="3">
        <f t="shared" si="189"/>
        <v>0.77083333333333326</v>
      </c>
      <c r="M1390" s="3">
        <v>0.77638888888888891</v>
      </c>
      <c r="N1390" t="str">
        <f t="shared" si="190"/>
        <v>No</v>
      </c>
      <c r="O1390">
        <f t="shared" si="191"/>
        <v>566</v>
      </c>
      <c r="P1390">
        <f t="shared" si="192"/>
        <v>2020</v>
      </c>
      <c r="Q1390">
        <f t="shared" si="193"/>
        <v>28.02</v>
      </c>
      <c r="R1390" t="str">
        <f t="shared" si="196"/>
        <v>Aer Lingus</v>
      </c>
      <c r="S1390">
        <f t="shared" si="194"/>
        <v>107</v>
      </c>
      <c r="T1390" t="str">
        <f t="shared" si="195"/>
        <v>Glasgow</v>
      </c>
      <c r="U1390" t="str">
        <f t="shared" si="197"/>
        <v>Glasgow</v>
      </c>
    </row>
    <row r="1391" spans="1:21" x14ac:dyDescent="0.35">
      <c r="A1391" t="s">
        <v>12</v>
      </c>
      <c r="B1391" t="s">
        <v>36</v>
      </c>
      <c r="C1391" t="s">
        <v>14</v>
      </c>
      <c r="D1391" t="s">
        <v>37</v>
      </c>
      <c r="E1391" s="1">
        <v>43611.774305555555</v>
      </c>
      <c r="F1391" t="s">
        <v>16</v>
      </c>
      <c r="G1391" t="s">
        <v>662</v>
      </c>
      <c r="H1391">
        <v>30</v>
      </c>
      <c r="I1391" t="s">
        <v>21</v>
      </c>
      <c r="J1391" s="2">
        <v>43611</v>
      </c>
      <c r="K1391" s="3">
        <v>0.77430555555555547</v>
      </c>
      <c r="L1391" s="3">
        <f t="shared" si="189"/>
        <v>0.77777777777777768</v>
      </c>
      <c r="M1391" s="3">
        <v>0.79513888888888884</v>
      </c>
      <c r="N1391" t="str">
        <f t="shared" si="190"/>
        <v>Yes</v>
      </c>
      <c r="O1391">
        <f t="shared" si="191"/>
        <v>566</v>
      </c>
      <c r="P1391">
        <f t="shared" si="192"/>
        <v>2020</v>
      </c>
      <c r="Q1391">
        <f t="shared" si="193"/>
        <v>28.02</v>
      </c>
      <c r="R1391" t="str">
        <f t="shared" si="196"/>
        <v>Aer Lingus</v>
      </c>
      <c r="S1391">
        <f t="shared" si="194"/>
        <v>121</v>
      </c>
      <c r="T1391" t="str">
        <f t="shared" si="195"/>
        <v>Paris-CDG</v>
      </c>
      <c r="U1391" t="str">
        <f t="shared" si="197"/>
        <v>Paris-CDG</v>
      </c>
    </row>
    <row r="1392" spans="1:21" x14ac:dyDescent="0.35">
      <c r="A1392" t="s">
        <v>12</v>
      </c>
      <c r="B1392" t="s">
        <v>30</v>
      </c>
      <c r="C1392" t="s">
        <v>14</v>
      </c>
      <c r="D1392" t="s">
        <v>31</v>
      </c>
      <c r="E1392" s="1">
        <v>43611.777777777781</v>
      </c>
      <c r="F1392" t="s">
        <v>16</v>
      </c>
      <c r="G1392" t="s">
        <v>662</v>
      </c>
      <c r="H1392">
        <v>46</v>
      </c>
      <c r="I1392" t="s">
        <v>21</v>
      </c>
      <c r="J1392" s="2">
        <v>43611</v>
      </c>
      <c r="K1392" s="3">
        <v>0.77777777777777779</v>
      </c>
      <c r="L1392" s="3">
        <f t="shared" si="189"/>
        <v>0.77777777777777768</v>
      </c>
      <c r="M1392" s="3">
        <v>0.80972222222222223</v>
      </c>
      <c r="N1392" t="str">
        <f t="shared" si="190"/>
        <v>Yes</v>
      </c>
      <c r="O1392">
        <f t="shared" si="191"/>
        <v>566</v>
      </c>
      <c r="P1392">
        <f t="shared" si="192"/>
        <v>2020</v>
      </c>
      <c r="Q1392">
        <f t="shared" si="193"/>
        <v>28.02</v>
      </c>
      <c r="R1392" t="str">
        <f t="shared" si="196"/>
        <v>Aer Lingus</v>
      </c>
      <c r="S1392">
        <f t="shared" si="194"/>
        <v>60</v>
      </c>
      <c r="T1392" t="str">
        <f t="shared" si="195"/>
        <v>Brussels</v>
      </c>
      <c r="U1392" t="str">
        <f t="shared" si="197"/>
        <v>Other</v>
      </c>
    </row>
    <row r="1393" spans="1:21" x14ac:dyDescent="0.35">
      <c r="A1393" t="s">
        <v>12</v>
      </c>
      <c r="B1393" t="s">
        <v>32</v>
      </c>
      <c r="C1393" t="s">
        <v>14</v>
      </c>
      <c r="D1393" t="s">
        <v>33</v>
      </c>
      <c r="E1393" s="1">
        <v>43611.78125</v>
      </c>
      <c r="F1393" t="s">
        <v>16</v>
      </c>
      <c r="G1393" t="s">
        <v>662</v>
      </c>
      <c r="H1393">
        <v>35</v>
      </c>
      <c r="I1393" t="s">
        <v>21</v>
      </c>
      <c r="J1393" s="2">
        <v>43611</v>
      </c>
      <c r="K1393" s="3">
        <v>0.78125</v>
      </c>
      <c r="L1393" s="3">
        <f t="shared" si="189"/>
        <v>0.78472222222222221</v>
      </c>
      <c r="M1393" s="3">
        <v>0.80555555555555547</v>
      </c>
      <c r="N1393" t="str">
        <f t="shared" si="190"/>
        <v>Yes</v>
      </c>
      <c r="O1393">
        <f t="shared" si="191"/>
        <v>566</v>
      </c>
      <c r="P1393">
        <f t="shared" si="192"/>
        <v>2020</v>
      </c>
      <c r="Q1393">
        <f t="shared" si="193"/>
        <v>28.02</v>
      </c>
      <c r="R1393" t="str">
        <f t="shared" si="196"/>
        <v>Aer Lingus</v>
      </c>
      <c r="S1393">
        <f t="shared" si="194"/>
        <v>78</v>
      </c>
      <c r="T1393" t="str">
        <f t="shared" si="195"/>
        <v>Barcelona</v>
      </c>
      <c r="U1393" t="str">
        <f t="shared" si="197"/>
        <v>Barcelona</v>
      </c>
    </row>
    <row r="1394" spans="1:21" x14ac:dyDescent="0.35">
      <c r="A1394" t="s">
        <v>22</v>
      </c>
      <c r="B1394" t="s">
        <v>594</v>
      </c>
      <c r="C1394" t="s">
        <v>28</v>
      </c>
      <c r="D1394" t="s">
        <v>595</v>
      </c>
      <c r="E1394" s="1">
        <v>43611.78125</v>
      </c>
      <c r="F1394" t="s">
        <v>16</v>
      </c>
      <c r="G1394" t="s">
        <v>662</v>
      </c>
      <c r="H1394">
        <v>51</v>
      </c>
      <c r="I1394" t="s">
        <v>21</v>
      </c>
      <c r="J1394" s="2">
        <v>43611</v>
      </c>
      <c r="K1394" s="3">
        <v>0.78125</v>
      </c>
      <c r="L1394" s="3">
        <f t="shared" si="189"/>
        <v>0.78472222222222221</v>
      </c>
      <c r="M1394" s="3">
        <v>0.81666666666666676</v>
      </c>
      <c r="N1394" t="str">
        <f t="shared" si="190"/>
        <v>Yes</v>
      </c>
      <c r="O1394">
        <f t="shared" si="191"/>
        <v>520</v>
      </c>
      <c r="P1394">
        <f t="shared" si="192"/>
        <v>1663</v>
      </c>
      <c r="Q1394">
        <f t="shared" si="193"/>
        <v>31.27</v>
      </c>
      <c r="R1394" t="str">
        <f t="shared" si="196"/>
        <v>Ryanair</v>
      </c>
      <c r="S1394">
        <f t="shared" si="194"/>
        <v>8</v>
      </c>
      <c r="T1394" t="str">
        <f t="shared" si="195"/>
        <v>Valencia</v>
      </c>
      <c r="U1394" t="str">
        <f t="shared" si="197"/>
        <v>Other</v>
      </c>
    </row>
    <row r="1395" spans="1:21" x14ac:dyDescent="0.35">
      <c r="A1395" t="s">
        <v>12</v>
      </c>
      <c r="B1395" t="s">
        <v>34</v>
      </c>
      <c r="C1395" t="s">
        <v>14</v>
      </c>
      <c r="D1395" t="s">
        <v>35</v>
      </c>
      <c r="E1395" s="1">
        <v>43611.784722222219</v>
      </c>
      <c r="F1395" t="s">
        <v>16</v>
      </c>
      <c r="G1395" t="s">
        <v>662</v>
      </c>
      <c r="H1395">
        <v>1</v>
      </c>
      <c r="I1395" t="s">
        <v>26</v>
      </c>
      <c r="J1395" s="2">
        <v>43611</v>
      </c>
      <c r="K1395" s="3">
        <v>0.78472222222222221</v>
      </c>
      <c r="L1395" s="3">
        <f t="shared" si="189"/>
        <v>0.78472222222222221</v>
      </c>
      <c r="M1395" s="3">
        <v>0.78541666666666676</v>
      </c>
      <c r="N1395" t="str">
        <f t="shared" si="190"/>
        <v>No</v>
      </c>
      <c r="O1395">
        <f t="shared" si="191"/>
        <v>566</v>
      </c>
      <c r="P1395">
        <f t="shared" si="192"/>
        <v>2020</v>
      </c>
      <c r="Q1395">
        <f t="shared" si="193"/>
        <v>28.02</v>
      </c>
      <c r="R1395" t="str">
        <f t="shared" si="196"/>
        <v>Aer Lingus</v>
      </c>
      <c r="S1395">
        <f t="shared" si="194"/>
        <v>19</v>
      </c>
      <c r="T1395" t="str">
        <f t="shared" si="195"/>
        <v>Donegal</v>
      </c>
      <c r="U1395" t="str">
        <f t="shared" si="197"/>
        <v>Other</v>
      </c>
    </row>
    <row r="1396" spans="1:21" x14ac:dyDescent="0.35">
      <c r="A1396" t="s">
        <v>12</v>
      </c>
      <c r="B1396" t="s">
        <v>511</v>
      </c>
      <c r="C1396" t="s">
        <v>14</v>
      </c>
      <c r="D1396" t="s">
        <v>512</v>
      </c>
      <c r="E1396" s="1">
        <v>43611.784722222219</v>
      </c>
      <c r="F1396" t="s">
        <v>16</v>
      </c>
      <c r="G1396" t="s">
        <v>662</v>
      </c>
      <c r="H1396">
        <v>10</v>
      </c>
      <c r="I1396" t="s">
        <v>18</v>
      </c>
      <c r="J1396" s="2">
        <v>43611</v>
      </c>
      <c r="K1396" s="3">
        <v>0.78472222222222221</v>
      </c>
      <c r="L1396" s="3">
        <f t="shared" si="189"/>
        <v>0.78472222222222221</v>
      </c>
      <c r="M1396" s="3">
        <v>0.79166666666666663</v>
      </c>
      <c r="N1396" t="str">
        <f t="shared" si="190"/>
        <v>No</v>
      </c>
      <c r="O1396">
        <f t="shared" si="191"/>
        <v>566</v>
      </c>
      <c r="P1396">
        <f t="shared" si="192"/>
        <v>2020</v>
      </c>
      <c r="Q1396">
        <f t="shared" si="193"/>
        <v>28.02</v>
      </c>
      <c r="R1396" t="str">
        <f t="shared" si="196"/>
        <v>Aer Lingus</v>
      </c>
      <c r="S1396">
        <f t="shared" si="194"/>
        <v>8</v>
      </c>
      <c r="T1396" t="str">
        <f t="shared" si="195"/>
        <v>Split</v>
      </c>
      <c r="U1396" t="str">
        <f t="shared" si="197"/>
        <v>Other</v>
      </c>
    </row>
    <row r="1397" spans="1:21" x14ac:dyDescent="0.35">
      <c r="A1397" t="s">
        <v>12</v>
      </c>
      <c r="B1397" t="s">
        <v>40</v>
      </c>
      <c r="C1397" t="s">
        <v>14</v>
      </c>
      <c r="D1397" t="s">
        <v>41</v>
      </c>
      <c r="E1397" s="1">
        <v>43611.788194444445</v>
      </c>
      <c r="F1397" t="s">
        <v>16</v>
      </c>
      <c r="G1397" t="s">
        <v>662</v>
      </c>
      <c r="H1397">
        <v>5</v>
      </c>
      <c r="I1397" t="s">
        <v>26</v>
      </c>
      <c r="J1397" s="2">
        <v>43611</v>
      </c>
      <c r="K1397" s="3">
        <v>0.78819444444444453</v>
      </c>
      <c r="L1397" s="3">
        <f t="shared" si="189"/>
        <v>0.79166666666666663</v>
      </c>
      <c r="M1397" s="3">
        <v>0.79166666666666663</v>
      </c>
      <c r="N1397" t="str">
        <f t="shared" si="190"/>
        <v>No</v>
      </c>
      <c r="O1397">
        <f t="shared" si="191"/>
        <v>566</v>
      </c>
      <c r="P1397">
        <f t="shared" si="192"/>
        <v>2020</v>
      </c>
      <c r="Q1397">
        <f t="shared" si="193"/>
        <v>28.02</v>
      </c>
      <c r="R1397" t="str">
        <f t="shared" si="196"/>
        <v>Aer Lingus</v>
      </c>
      <c r="S1397">
        <f t="shared" si="194"/>
        <v>29</v>
      </c>
      <c r="T1397" t="str">
        <f t="shared" si="195"/>
        <v>Kerry</v>
      </c>
      <c r="U1397" t="str">
        <f t="shared" si="197"/>
        <v>Other</v>
      </c>
    </row>
    <row r="1398" spans="1:21" x14ac:dyDescent="0.35">
      <c r="A1398" t="s">
        <v>22</v>
      </c>
      <c r="B1398" t="s">
        <v>54</v>
      </c>
      <c r="C1398" t="s">
        <v>28</v>
      </c>
      <c r="D1398" t="s">
        <v>55</v>
      </c>
      <c r="E1398" s="1">
        <v>43611.791666666664</v>
      </c>
      <c r="F1398" t="s">
        <v>16</v>
      </c>
      <c r="G1398" t="s">
        <v>662</v>
      </c>
      <c r="H1398">
        <v>38</v>
      </c>
      <c r="I1398" t="s">
        <v>21</v>
      </c>
      <c r="J1398" s="2">
        <v>43611</v>
      </c>
      <c r="K1398" s="3">
        <v>0.79166666666666663</v>
      </c>
      <c r="L1398" s="3">
        <f t="shared" si="189"/>
        <v>0.79166666666666663</v>
      </c>
      <c r="M1398" s="3">
        <v>0.81805555555555554</v>
      </c>
      <c r="N1398" t="str">
        <f t="shared" si="190"/>
        <v>Yes</v>
      </c>
      <c r="O1398">
        <f t="shared" si="191"/>
        <v>520</v>
      </c>
      <c r="P1398">
        <f t="shared" si="192"/>
        <v>1663</v>
      </c>
      <c r="Q1398">
        <f t="shared" si="193"/>
        <v>31.27</v>
      </c>
      <c r="R1398" t="str">
        <f t="shared" si="196"/>
        <v>Ryanair</v>
      </c>
      <c r="S1398">
        <f t="shared" si="194"/>
        <v>101</v>
      </c>
      <c r="T1398" t="str">
        <f t="shared" si="195"/>
        <v>Frankfurt</v>
      </c>
      <c r="U1398" t="str">
        <f t="shared" si="197"/>
        <v>Frankfurt</v>
      </c>
    </row>
    <row r="1399" spans="1:21" x14ac:dyDescent="0.35">
      <c r="A1399" t="s">
        <v>12</v>
      </c>
      <c r="B1399" t="s">
        <v>44</v>
      </c>
      <c r="C1399" t="s">
        <v>14</v>
      </c>
      <c r="D1399" t="s">
        <v>45</v>
      </c>
      <c r="E1399" s="1">
        <v>43611.791666666664</v>
      </c>
      <c r="F1399" t="s">
        <v>16</v>
      </c>
      <c r="G1399" t="s">
        <v>662</v>
      </c>
      <c r="H1399">
        <v>34</v>
      </c>
      <c r="I1399" t="s">
        <v>21</v>
      </c>
      <c r="J1399" s="2">
        <v>43611</v>
      </c>
      <c r="K1399" s="3">
        <v>0.79166666666666663</v>
      </c>
      <c r="L1399" s="3">
        <f t="shared" si="189"/>
        <v>0.79166666666666663</v>
      </c>
      <c r="M1399" s="3">
        <v>0.81527777777777777</v>
      </c>
      <c r="N1399" t="str">
        <f t="shared" si="190"/>
        <v>Yes</v>
      </c>
      <c r="O1399">
        <f t="shared" si="191"/>
        <v>566</v>
      </c>
      <c r="P1399">
        <f t="shared" si="192"/>
        <v>2020</v>
      </c>
      <c r="Q1399">
        <f t="shared" si="193"/>
        <v>28.02</v>
      </c>
      <c r="R1399" t="str">
        <f t="shared" si="196"/>
        <v>Aer Lingus</v>
      </c>
      <c r="S1399">
        <f t="shared" si="194"/>
        <v>83</v>
      </c>
      <c r="T1399" t="str">
        <f t="shared" si="195"/>
        <v>Lisbon</v>
      </c>
      <c r="U1399" t="str">
        <f t="shared" si="197"/>
        <v>Lisbon</v>
      </c>
    </row>
    <row r="1400" spans="1:21" x14ac:dyDescent="0.35">
      <c r="A1400" t="s">
        <v>22</v>
      </c>
      <c r="B1400" t="s">
        <v>50</v>
      </c>
      <c r="C1400" t="s">
        <v>28</v>
      </c>
      <c r="D1400" t="s">
        <v>51</v>
      </c>
      <c r="E1400" s="1">
        <v>43611.791666666664</v>
      </c>
      <c r="F1400" t="s">
        <v>16</v>
      </c>
      <c r="G1400" t="s">
        <v>662</v>
      </c>
      <c r="H1400">
        <v>24</v>
      </c>
      <c r="I1400" t="s">
        <v>46</v>
      </c>
      <c r="J1400" s="2">
        <v>43611</v>
      </c>
      <c r="K1400" s="3">
        <v>0.79166666666666663</v>
      </c>
      <c r="L1400" s="3">
        <f t="shared" si="189"/>
        <v>0.79166666666666663</v>
      </c>
      <c r="M1400" s="3">
        <v>0.80833333333333324</v>
      </c>
      <c r="N1400" t="str">
        <f t="shared" si="190"/>
        <v>Yes</v>
      </c>
      <c r="O1400">
        <f t="shared" si="191"/>
        <v>520</v>
      </c>
      <c r="P1400">
        <f t="shared" si="192"/>
        <v>1663</v>
      </c>
      <c r="Q1400">
        <f t="shared" si="193"/>
        <v>31.27</v>
      </c>
      <c r="R1400" t="str">
        <f t="shared" si="196"/>
        <v>Ryanair</v>
      </c>
      <c r="S1400">
        <f t="shared" si="194"/>
        <v>222</v>
      </c>
      <c r="T1400" t="str">
        <f t="shared" si="195"/>
        <v>Amsterdam</v>
      </c>
      <c r="U1400" t="str">
        <f t="shared" si="197"/>
        <v>Amsterdam</v>
      </c>
    </row>
    <row r="1401" spans="1:21" x14ac:dyDescent="0.35">
      <c r="A1401" t="s">
        <v>22</v>
      </c>
      <c r="B1401" t="s">
        <v>52</v>
      </c>
      <c r="C1401" t="s">
        <v>28</v>
      </c>
      <c r="D1401" t="s">
        <v>53</v>
      </c>
      <c r="E1401" s="1">
        <v>43611.795138888891</v>
      </c>
      <c r="F1401" t="s">
        <v>16</v>
      </c>
      <c r="G1401" t="s">
        <v>662</v>
      </c>
      <c r="H1401">
        <v>15</v>
      </c>
      <c r="I1401" t="s">
        <v>18</v>
      </c>
      <c r="J1401" s="2">
        <v>43611</v>
      </c>
      <c r="K1401" s="3">
        <v>0.79513888888888884</v>
      </c>
      <c r="L1401" s="3">
        <f t="shared" si="189"/>
        <v>0.79861111111111105</v>
      </c>
      <c r="M1401" s="3">
        <v>0.80555555555555547</v>
      </c>
      <c r="N1401" t="str">
        <f t="shared" si="190"/>
        <v>No</v>
      </c>
      <c r="O1401">
        <f t="shared" si="191"/>
        <v>520</v>
      </c>
      <c r="P1401">
        <f t="shared" si="192"/>
        <v>1663</v>
      </c>
      <c r="Q1401">
        <f t="shared" si="193"/>
        <v>31.27</v>
      </c>
      <c r="R1401" t="str">
        <f t="shared" si="196"/>
        <v>Ryanair</v>
      </c>
      <c r="S1401">
        <f t="shared" si="194"/>
        <v>138</v>
      </c>
      <c r="T1401" t="str">
        <f t="shared" si="195"/>
        <v>Manchester</v>
      </c>
      <c r="U1401" t="str">
        <f t="shared" si="197"/>
        <v>Manchester</v>
      </c>
    </row>
    <row r="1402" spans="1:21" x14ac:dyDescent="0.35">
      <c r="A1402" t="s">
        <v>12</v>
      </c>
      <c r="B1402" t="s">
        <v>27</v>
      </c>
      <c r="C1402" t="s">
        <v>14</v>
      </c>
      <c r="D1402" t="s">
        <v>56</v>
      </c>
      <c r="E1402" s="1">
        <v>43611.798611111109</v>
      </c>
      <c r="F1402" t="s">
        <v>16</v>
      </c>
      <c r="G1402" t="s">
        <v>662</v>
      </c>
      <c r="H1402">
        <v>10</v>
      </c>
      <c r="I1402" t="s">
        <v>18</v>
      </c>
      <c r="J1402" s="2">
        <v>43611</v>
      </c>
      <c r="K1402" s="3">
        <v>0.79861111111111116</v>
      </c>
      <c r="L1402" s="3">
        <f t="shared" si="189"/>
        <v>0.79861111111111105</v>
      </c>
      <c r="M1402" s="3">
        <v>0.80555555555555547</v>
      </c>
      <c r="N1402" t="str">
        <f t="shared" si="190"/>
        <v>No</v>
      </c>
      <c r="O1402">
        <f t="shared" si="191"/>
        <v>566</v>
      </c>
      <c r="P1402">
        <f t="shared" si="192"/>
        <v>2020</v>
      </c>
      <c r="Q1402">
        <f t="shared" si="193"/>
        <v>28.02</v>
      </c>
      <c r="R1402" t="str">
        <f t="shared" si="196"/>
        <v>Aer Lingus</v>
      </c>
      <c r="S1402">
        <f t="shared" si="194"/>
        <v>41</v>
      </c>
      <c r="T1402" t="str">
        <f t="shared" si="195"/>
        <v>Palma</v>
      </c>
      <c r="U1402" t="str">
        <f t="shared" si="197"/>
        <v>Other</v>
      </c>
    </row>
    <row r="1403" spans="1:21" x14ac:dyDescent="0.35">
      <c r="A1403" t="s">
        <v>12</v>
      </c>
      <c r="B1403" t="s">
        <v>57</v>
      </c>
      <c r="C1403" t="s">
        <v>14</v>
      </c>
      <c r="D1403" t="s">
        <v>58</v>
      </c>
      <c r="E1403" s="1">
        <v>43611.802083333336</v>
      </c>
      <c r="F1403" t="s">
        <v>16</v>
      </c>
      <c r="G1403" t="s">
        <v>662</v>
      </c>
      <c r="H1403">
        <v>28</v>
      </c>
      <c r="I1403" t="s">
        <v>46</v>
      </c>
      <c r="J1403" s="2">
        <v>43611</v>
      </c>
      <c r="K1403" s="3">
        <v>0.80208333333333337</v>
      </c>
      <c r="L1403" s="3">
        <f t="shared" si="189"/>
        <v>0.80555555555555547</v>
      </c>
      <c r="M1403" s="3">
        <v>0.82152777777777775</v>
      </c>
      <c r="N1403" t="str">
        <f t="shared" si="190"/>
        <v>Yes</v>
      </c>
      <c r="O1403">
        <f t="shared" si="191"/>
        <v>566</v>
      </c>
      <c r="P1403">
        <f t="shared" si="192"/>
        <v>2020</v>
      </c>
      <c r="Q1403">
        <f t="shared" si="193"/>
        <v>28.02</v>
      </c>
      <c r="R1403" t="str">
        <f t="shared" si="196"/>
        <v>Aer Lingus</v>
      </c>
      <c r="S1403">
        <f t="shared" si="194"/>
        <v>98</v>
      </c>
      <c r="T1403" t="str">
        <f t="shared" si="195"/>
        <v>Malaga</v>
      </c>
      <c r="U1403" t="str">
        <f t="shared" si="197"/>
        <v>Malaga</v>
      </c>
    </row>
    <row r="1404" spans="1:21" x14ac:dyDescent="0.35">
      <c r="A1404" t="s">
        <v>12</v>
      </c>
      <c r="B1404" t="s">
        <v>59</v>
      </c>
      <c r="C1404" t="s">
        <v>14</v>
      </c>
      <c r="D1404" t="s">
        <v>60</v>
      </c>
      <c r="E1404" s="1">
        <v>43611.802083333336</v>
      </c>
      <c r="F1404" t="s">
        <v>16</v>
      </c>
      <c r="G1404" t="s">
        <v>662</v>
      </c>
      <c r="H1404">
        <v>27</v>
      </c>
      <c r="I1404" t="s">
        <v>46</v>
      </c>
      <c r="J1404" s="2">
        <v>43611</v>
      </c>
      <c r="K1404" s="3">
        <v>0.80208333333333337</v>
      </c>
      <c r="L1404" s="3">
        <f t="shared" si="189"/>
        <v>0.80555555555555547</v>
      </c>
      <c r="M1404" s="3">
        <v>0.8208333333333333</v>
      </c>
      <c r="N1404" t="str">
        <f t="shared" si="190"/>
        <v>Yes</v>
      </c>
      <c r="O1404">
        <f t="shared" si="191"/>
        <v>566</v>
      </c>
      <c r="P1404">
        <f t="shared" si="192"/>
        <v>2020</v>
      </c>
      <c r="Q1404">
        <f t="shared" si="193"/>
        <v>28.02</v>
      </c>
      <c r="R1404" t="str">
        <f t="shared" si="196"/>
        <v>Aer Lingus</v>
      </c>
      <c r="S1404">
        <f t="shared" si="194"/>
        <v>48</v>
      </c>
      <c r="T1404" t="str">
        <f t="shared" si="195"/>
        <v>Leeds Bradford</v>
      </c>
      <c r="U1404" t="str">
        <f t="shared" si="197"/>
        <v>Other</v>
      </c>
    </row>
    <row r="1405" spans="1:21" x14ac:dyDescent="0.35">
      <c r="A1405" t="s">
        <v>22</v>
      </c>
      <c r="B1405" t="s">
        <v>61</v>
      </c>
      <c r="C1405" t="s">
        <v>28</v>
      </c>
      <c r="D1405" t="s">
        <v>62</v>
      </c>
      <c r="E1405" s="1">
        <v>43611.805555555555</v>
      </c>
      <c r="F1405" t="s">
        <v>16</v>
      </c>
      <c r="G1405" t="s">
        <v>662</v>
      </c>
      <c r="H1405">
        <v>22</v>
      </c>
      <c r="I1405" t="s">
        <v>46</v>
      </c>
      <c r="J1405" s="2">
        <v>43611</v>
      </c>
      <c r="K1405" s="3">
        <v>0.80555555555555547</v>
      </c>
      <c r="L1405" s="3">
        <f t="shared" si="189"/>
        <v>0.80555555555555547</v>
      </c>
      <c r="M1405" s="3">
        <v>0.8208333333333333</v>
      </c>
      <c r="N1405" t="str">
        <f t="shared" si="190"/>
        <v>Yes</v>
      </c>
      <c r="O1405">
        <f t="shared" si="191"/>
        <v>520</v>
      </c>
      <c r="P1405">
        <f t="shared" si="192"/>
        <v>1663</v>
      </c>
      <c r="Q1405">
        <f t="shared" si="193"/>
        <v>31.27</v>
      </c>
      <c r="R1405" t="str">
        <f t="shared" si="196"/>
        <v>Ryanair</v>
      </c>
      <c r="S1405">
        <f t="shared" si="194"/>
        <v>171</v>
      </c>
      <c r="T1405" t="str">
        <f t="shared" si="195"/>
        <v>London</v>
      </c>
      <c r="U1405" t="str">
        <f t="shared" si="197"/>
        <v>London</v>
      </c>
    </row>
    <row r="1406" spans="1:21" x14ac:dyDescent="0.35">
      <c r="A1406" t="s">
        <v>22</v>
      </c>
      <c r="B1406" t="s">
        <v>23</v>
      </c>
      <c r="C1406" t="s">
        <v>24</v>
      </c>
      <c r="D1406" t="s">
        <v>25</v>
      </c>
      <c r="E1406" s="1">
        <v>43611.805555555555</v>
      </c>
      <c r="F1406" t="s">
        <v>16</v>
      </c>
      <c r="G1406" t="s">
        <v>662</v>
      </c>
      <c r="H1406">
        <v>18</v>
      </c>
      <c r="I1406" t="s">
        <v>18</v>
      </c>
      <c r="J1406" s="2">
        <v>43611</v>
      </c>
      <c r="K1406" s="3">
        <v>0.80555555555555547</v>
      </c>
      <c r="L1406" s="3">
        <f t="shared" si="189"/>
        <v>0.80555555555555547</v>
      </c>
      <c r="M1406" s="3">
        <v>0.81805555555555554</v>
      </c>
      <c r="N1406" t="str">
        <f t="shared" si="190"/>
        <v>No</v>
      </c>
      <c r="O1406">
        <f t="shared" si="191"/>
        <v>5</v>
      </c>
      <c r="P1406">
        <f t="shared" si="192"/>
        <v>14</v>
      </c>
      <c r="Q1406">
        <f t="shared" si="193"/>
        <v>35.71</v>
      </c>
      <c r="R1406" t="str">
        <f t="shared" si="196"/>
        <v>Other</v>
      </c>
      <c r="S1406">
        <f t="shared" si="194"/>
        <v>31</v>
      </c>
      <c r="T1406" t="str">
        <f t="shared" si="195"/>
        <v>Vienna</v>
      </c>
      <c r="U1406" t="str">
        <f t="shared" si="197"/>
        <v>Other</v>
      </c>
    </row>
    <row r="1407" spans="1:21" x14ac:dyDescent="0.35">
      <c r="A1407" t="s">
        <v>12</v>
      </c>
      <c r="B1407" t="s">
        <v>82</v>
      </c>
      <c r="C1407" t="s">
        <v>14</v>
      </c>
      <c r="D1407" t="s">
        <v>619</v>
      </c>
      <c r="E1407" s="1">
        <v>43611.725694444445</v>
      </c>
      <c r="F1407" t="s">
        <v>16</v>
      </c>
      <c r="G1407" t="s">
        <v>662</v>
      </c>
      <c r="H1407">
        <v>5</v>
      </c>
      <c r="I1407" t="s">
        <v>26</v>
      </c>
      <c r="J1407" s="2">
        <v>43611</v>
      </c>
      <c r="K1407" s="3">
        <v>0.72569444444444453</v>
      </c>
      <c r="L1407" s="3">
        <f t="shared" si="189"/>
        <v>0.72916666666666663</v>
      </c>
      <c r="M1407" s="3">
        <v>0.72916666666666663</v>
      </c>
      <c r="N1407" t="str">
        <f t="shared" si="190"/>
        <v>No</v>
      </c>
      <c r="O1407">
        <f t="shared" si="191"/>
        <v>566</v>
      </c>
      <c r="P1407">
        <f t="shared" si="192"/>
        <v>2020</v>
      </c>
      <c r="Q1407">
        <f t="shared" si="193"/>
        <v>28.02</v>
      </c>
      <c r="R1407" t="str">
        <f t="shared" si="196"/>
        <v>Aer Lingus</v>
      </c>
      <c r="S1407">
        <f t="shared" si="194"/>
        <v>97</v>
      </c>
      <c r="T1407" t="str">
        <f t="shared" si="195"/>
        <v>Faro</v>
      </c>
      <c r="U1407" t="str">
        <f t="shared" si="197"/>
        <v>Faro</v>
      </c>
    </row>
    <row r="1408" spans="1:21" x14ac:dyDescent="0.35">
      <c r="A1408" t="s">
        <v>22</v>
      </c>
      <c r="B1408" t="s">
        <v>121</v>
      </c>
      <c r="C1408" t="s">
        <v>28</v>
      </c>
      <c r="D1408" t="s">
        <v>122</v>
      </c>
      <c r="E1408" s="1">
        <v>43611.725694444445</v>
      </c>
      <c r="F1408" t="s">
        <v>16</v>
      </c>
      <c r="G1408" t="s">
        <v>662</v>
      </c>
      <c r="H1408">
        <v>25</v>
      </c>
      <c r="I1408" t="s">
        <v>46</v>
      </c>
      <c r="J1408" s="2">
        <v>43611</v>
      </c>
      <c r="K1408" s="3">
        <v>0.72569444444444453</v>
      </c>
      <c r="L1408" s="3">
        <f t="shared" si="189"/>
        <v>0.72916666666666663</v>
      </c>
      <c r="M1408" s="3">
        <v>0.74305555555555547</v>
      </c>
      <c r="N1408" t="str">
        <f t="shared" si="190"/>
        <v>Yes</v>
      </c>
      <c r="O1408">
        <f t="shared" si="191"/>
        <v>520</v>
      </c>
      <c r="P1408">
        <f t="shared" si="192"/>
        <v>1663</v>
      </c>
      <c r="Q1408">
        <f t="shared" si="193"/>
        <v>31.27</v>
      </c>
      <c r="R1408" t="str">
        <f t="shared" si="196"/>
        <v>Ryanair</v>
      </c>
      <c r="S1408">
        <f t="shared" si="194"/>
        <v>16</v>
      </c>
      <c r="T1408" t="str">
        <f t="shared" si="195"/>
        <v>RMU</v>
      </c>
      <c r="U1408" t="str">
        <f t="shared" si="197"/>
        <v>Other</v>
      </c>
    </row>
    <row r="1409" spans="1:21" x14ac:dyDescent="0.35">
      <c r="A1409" t="s">
        <v>12</v>
      </c>
      <c r="B1409" t="s">
        <v>119</v>
      </c>
      <c r="C1409" t="s">
        <v>14</v>
      </c>
      <c r="D1409" t="s">
        <v>120</v>
      </c>
      <c r="E1409" s="1">
        <v>43611.729166666664</v>
      </c>
      <c r="F1409" t="s">
        <v>16</v>
      </c>
      <c r="G1409" t="s">
        <v>662</v>
      </c>
      <c r="H1409">
        <v>12</v>
      </c>
      <c r="I1409" t="s">
        <v>18</v>
      </c>
      <c r="J1409" s="2">
        <v>43611</v>
      </c>
      <c r="K1409" s="3">
        <v>0.72916666666666663</v>
      </c>
      <c r="L1409" s="3">
        <f t="shared" si="189"/>
        <v>0.72916666666666663</v>
      </c>
      <c r="M1409" s="3">
        <v>0.73749999999999993</v>
      </c>
      <c r="N1409" t="str">
        <f t="shared" si="190"/>
        <v>No</v>
      </c>
      <c r="O1409">
        <f t="shared" si="191"/>
        <v>566</v>
      </c>
      <c r="P1409">
        <f t="shared" si="192"/>
        <v>2020</v>
      </c>
      <c r="Q1409">
        <f t="shared" si="193"/>
        <v>28.02</v>
      </c>
      <c r="R1409" t="str">
        <f t="shared" si="196"/>
        <v>Aer Lingus</v>
      </c>
      <c r="S1409">
        <f t="shared" si="194"/>
        <v>43</v>
      </c>
      <c r="T1409" t="str">
        <f t="shared" si="195"/>
        <v>Dusseldorf</v>
      </c>
      <c r="U1409" t="str">
        <f t="shared" si="197"/>
        <v>Other</v>
      </c>
    </row>
    <row r="1410" spans="1:21" x14ac:dyDescent="0.35">
      <c r="A1410" t="s">
        <v>12</v>
      </c>
      <c r="B1410" t="s">
        <v>73</v>
      </c>
      <c r="C1410" t="s">
        <v>14</v>
      </c>
      <c r="D1410" t="s">
        <v>116</v>
      </c>
      <c r="E1410" s="1">
        <v>43611.729166666664</v>
      </c>
      <c r="F1410" t="s">
        <v>16</v>
      </c>
      <c r="G1410" t="s">
        <v>662</v>
      </c>
      <c r="H1410">
        <v>30</v>
      </c>
      <c r="I1410" t="s">
        <v>21</v>
      </c>
      <c r="J1410" s="2">
        <v>43611</v>
      </c>
      <c r="K1410" s="3">
        <v>0.72916666666666663</v>
      </c>
      <c r="L1410" s="3">
        <f t="shared" ref="L1410:L1473" si="198">MROUND(K1410,"0:10")</f>
        <v>0.72916666666666663</v>
      </c>
      <c r="M1410" s="3">
        <v>0.75</v>
      </c>
      <c r="N1410" t="str">
        <f t="shared" ref="N1410:N1473" si="199">IF(H1410&gt;20, "Yes", "No")</f>
        <v>Yes</v>
      </c>
      <c r="O1410">
        <f t="shared" ref="O1410:O1473" si="200">COUNTIFS($C$2:$C$4851,C1410,$N$2:$N$4851,"Yes")</f>
        <v>566</v>
      </c>
      <c r="P1410">
        <f t="shared" ref="P1410:P1473" si="201">COUNTIF($C$2:$C$4851,C1410)</f>
        <v>2020</v>
      </c>
      <c r="Q1410">
        <f t="shared" ref="Q1410:Q1473" si="202">ROUND(O1410/P1410*100,2)</f>
        <v>28.02</v>
      </c>
      <c r="R1410" t="str">
        <f t="shared" si="196"/>
        <v>Aer Lingus</v>
      </c>
      <c r="S1410">
        <f t="shared" ref="S1410:S1473" si="203">COUNTIF($B$2:$B$4851,B1410)</f>
        <v>82</v>
      </c>
      <c r="T1410" t="str">
        <f t="shared" ref="T1410:T1473" si="204">IF(ISNUMBER(SEARCH("London",B1410)), "London", B1410)</f>
        <v>Bristol</v>
      </c>
      <c r="U1410" t="str">
        <f t="shared" si="197"/>
        <v>Bristol</v>
      </c>
    </row>
    <row r="1411" spans="1:21" x14ac:dyDescent="0.35">
      <c r="A1411" t="s">
        <v>22</v>
      </c>
      <c r="B1411" t="s">
        <v>44</v>
      </c>
      <c r="C1411" t="s">
        <v>117</v>
      </c>
      <c r="D1411" t="s">
        <v>118</v>
      </c>
      <c r="E1411" s="1">
        <v>43611.729166666664</v>
      </c>
      <c r="F1411" t="s">
        <v>16</v>
      </c>
      <c r="G1411" t="s">
        <v>662</v>
      </c>
      <c r="H1411">
        <v>22</v>
      </c>
      <c r="I1411" t="s">
        <v>46</v>
      </c>
      <c r="J1411" s="2">
        <v>43611</v>
      </c>
      <c r="K1411" s="3">
        <v>0.72916666666666663</v>
      </c>
      <c r="L1411" s="3">
        <f t="shared" si="198"/>
        <v>0.72916666666666663</v>
      </c>
      <c r="M1411" s="3">
        <v>0.74444444444444446</v>
      </c>
      <c r="N1411" t="str">
        <f t="shared" si="199"/>
        <v>Yes</v>
      </c>
      <c r="O1411">
        <f t="shared" si="200"/>
        <v>23</v>
      </c>
      <c r="P1411">
        <f t="shared" si="201"/>
        <v>35</v>
      </c>
      <c r="Q1411">
        <f t="shared" si="202"/>
        <v>65.709999999999994</v>
      </c>
      <c r="R1411" t="str">
        <f t="shared" ref="R1411:R1474" si="205">IF(P1411&gt;100, C1411, "Other")</f>
        <v>Other</v>
      </c>
      <c r="S1411">
        <f t="shared" si="203"/>
        <v>83</v>
      </c>
      <c r="T1411" t="str">
        <f t="shared" si="204"/>
        <v>Lisbon</v>
      </c>
      <c r="U1411" t="str">
        <f t="shared" ref="U1411:U1474" si="206">IF(S1411&gt;67, T1411, "Other")</f>
        <v>Lisbon</v>
      </c>
    </row>
    <row r="1412" spans="1:21" x14ac:dyDescent="0.35">
      <c r="A1412" t="s">
        <v>22</v>
      </c>
      <c r="B1412" t="s">
        <v>44</v>
      </c>
      <c r="C1412" t="s">
        <v>28</v>
      </c>
      <c r="D1412" t="s">
        <v>272</v>
      </c>
      <c r="E1412" s="1">
        <v>43611.732638888891</v>
      </c>
      <c r="F1412" t="s">
        <v>16</v>
      </c>
      <c r="G1412" t="s">
        <v>662</v>
      </c>
      <c r="H1412">
        <v>13</v>
      </c>
      <c r="I1412" t="s">
        <v>18</v>
      </c>
      <c r="J1412" s="2">
        <v>43611</v>
      </c>
      <c r="K1412" s="3">
        <v>0.73263888888888884</v>
      </c>
      <c r="L1412" s="3">
        <f t="shared" si="198"/>
        <v>0.73611111111111105</v>
      </c>
      <c r="M1412" s="3">
        <v>0.7416666666666667</v>
      </c>
      <c r="N1412" t="str">
        <f t="shared" si="199"/>
        <v>No</v>
      </c>
      <c r="O1412">
        <f t="shared" si="200"/>
        <v>520</v>
      </c>
      <c r="P1412">
        <f t="shared" si="201"/>
        <v>1663</v>
      </c>
      <c r="Q1412">
        <f t="shared" si="202"/>
        <v>31.27</v>
      </c>
      <c r="R1412" t="str">
        <f t="shared" si="205"/>
        <v>Ryanair</v>
      </c>
      <c r="S1412">
        <f t="shared" si="203"/>
        <v>83</v>
      </c>
      <c r="T1412" t="str">
        <f t="shared" si="204"/>
        <v>Lisbon</v>
      </c>
      <c r="U1412" t="str">
        <f t="shared" si="206"/>
        <v>Lisbon</v>
      </c>
    </row>
    <row r="1413" spans="1:21" x14ac:dyDescent="0.35">
      <c r="A1413" t="s">
        <v>12</v>
      </c>
      <c r="B1413" t="s">
        <v>61</v>
      </c>
      <c r="C1413" t="s">
        <v>14</v>
      </c>
      <c r="D1413" t="s">
        <v>125</v>
      </c>
      <c r="E1413" s="1">
        <v>43611.743055555555</v>
      </c>
      <c r="F1413" t="s">
        <v>16</v>
      </c>
      <c r="G1413" t="s">
        <v>662</v>
      </c>
      <c r="H1413">
        <v>26</v>
      </c>
      <c r="I1413" t="s">
        <v>46</v>
      </c>
      <c r="J1413" s="2">
        <v>43611</v>
      </c>
      <c r="K1413" s="3">
        <v>0.74305555555555547</v>
      </c>
      <c r="L1413" s="3">
        <f t="shared" si="198"/>
        <v>0.74305555555555547</v>
      </c>
      <c r="M1413" s="3">
        <v>0.76111111111111107</v>
      </c>
      <c r="N1413" t="str">
        <f t="shared" si="199"/>
        <v>Yes</v>
      </c>
      <c r="O1413">
        <f t="shared" si="200"/>
        <v>566</v>
      </c>
      <c r="P1413">
        <f t="shared" si="201"/>
        <v>2020</v>
      </c>
      <c r="Q1413">
        <f t="shared" si="202"/>
        <v>28.02</v>
      </c>
      <c r="R1413" t="str">
        <f t="shared" si="205"/>
        <v>Aer Lingus</v>
      </c>
      <c r="S1413">
        <f t="shared" si="203"/>
        <v>171</v>
      </c>
      <c r="T1413" t="str">
        <f t="shared" si="204"/>
        <v>London</v>
      </c>
      <c r="U1413" t="str">
        <f t="shared" si="206"/>
        <v>London</v>
      </c>
    </row>
    <row r="1414" spans="1:21" x14ac:dyDescent="0.35">
      <c r="A1414" t="s">
        <v>22</v>
      </c>
      <c r="B1414" t="s">
        <v>103</v>
      </c>
      <c r="C1414" t="s">
        <v>28</v>
      </c>
      <c r="D1414" t="s">
        <v>128</v>
      </c>
      <c r="E1414" s="1">
        <v>43611.743055555555</v>
      </c>
      <c r="F1414" t="s">
        <v>16</v>
      </c>
      <c r="G1414" t="s">
        <v>662</v>
      </c>
      <c r="H1414">
        <v>8</v>
      </c>
      <c r="I1414" t="s">
        <v>26</v>
      </c>
      <c r="J1414" s="2">
        <v>43611</v>
      </c>
      <c r="K1414" s="3">
        <v>0.74305555555555547</v>
      </c>
      <c r="L1414" s="3">
        <f t="shared" si="198"/>
        <v>0.74305555555555547</v>
      </c>
      <c r="M1414" s="3">
        <v>0.74861111111111101</v>
      </c>
      <c r="N1414" t="str">
        <f t="shared" si="199"/>
        <v>No</v>
      </c>
      <c r="O1414">
        <f t="shared" si="200"/>
        <v>520</v>
      </c>
      <c r="P1414">
        <f t="shared" si="201"/>
        <v>1663</v>
      </c>
      <c r="Q1414">
        <f t="shared" si="202"/>
        <v>31.27</v>
      </c>
      <c r="R1414" t="str">
        <f t="shared" si="205"/>
        <v>Ryanair</v>
      </c>
      <c r="S1414">
        <f t="shared" si="203"/>
        <v>40</v>
      </c>
      <c r="T1414" t="str">
        <f t="shared" si="204"/>
        <v>Liverpool</v>
      </c>
      <c r="U1414" t="str">
        <f t="shared" si="206"/>
        <v>Other</v>
      </c>
    </row>
    <row r="1415" spans="1:21" x14ac:dyDescent="0.35">
      <c r="A1415" t="s">
        <v>22</v>
      </c>
      <c r="B1415" t="s">
        <v>129</v>
      </c>
      <c r="C1415" t="s">
        <v>130</v>
      </c>
      <c r="D1415" t="s">
        <v>131</v>
      </c>
      <c r="E1415" s="1">
        <v>43611.743055555555</v>
      </c>
      <c r="F1415" t="s">
        <v>16</v>
      </c>
      <c r="G1415" t="s">
        <v>662</v>
      </c>
      <c r="H1415">
        <v>18</v>
      </c>
      <c r="I1415" t="s">
        <v>18</v>
      </c>
      <c r="J1415" s="2">
        <v>43611</v>
      </c>
      <c r="K1415" s="3">
        <v>0.74305555555555547</v>
      </c>
      <c r="L1415" s="3">
        <f t="shared" si="198"/>
        <v>0.74305555555555547</v>
      </c>
      <c r="M1415" s="3">
        <v>0.75555555555555554</v>
      </c>
      <c r="N1415" t="str">
        <f t="shared" si="199"/>
        <v>No</v>
      </c>
      <c r="O1415">
        <f t="shared" si="200"/>
        <v>17</v>
      </c>
      <c r="P1415">
        <f t="shared" si="201"/>
        <v>80</v>
      </c>
      <c r="Q1415">
        <f t="shared" si="202"/>
        <v>21.25</v>
      </c>
      <c r="R1415" t="str">
        <f t="shared" si="205"/>
        <v>Other</v>
      </c>
      <c r="S1415">
        <f t="shared" si="203"/>
        <v>96</v>
      </c>
      <c r="T1415" t="str">
        <f t="shared" si="204"/>
        <v>Munich</v>
      </c>
      <c r="U1415" t="str">
        <f t="shared" si="206"/>
        <v>Munich</v>
      </c>
    </row>
    <row r="1416" spans="1:21" x14ac:dyDescent="0.35">
      <c r="A1416" t="s">
        <v>22</v>
      </c>
      <c r="B1416" t="s">
        <v>57</v>
      </c>
      <c r="C1416" t="s">
        <v>28</v>
      </c>
      <c r="D1416" t="s">
        <v>132</v>
      </c>
      <c r="E1416" s="1">
        <v>43611.746527777781</v>
      </c>
      <c r="F1416" t="s">
        <v>16</v>
      </c>
      <c r="G1416" t="s">
        <v>662</v>
      </c>
      <c r="H1416">
        <v>11</v>
      </c>
      <c r="I1416" t="s">
        <v>18</v>
      </c>
      <c r="J1416" s="2">
        <v>43611</v>
      </c>
      <c r="K1416" s="3">
        <v>0.74652777777777779</v>
      </c>
      <c r="L1416" s="3">
        <f t="shared" si="198"/>
        <v>0.75</v>
      </c>
      <c r="M1416" s="3">
        <v>0.75416666666666676</v>
      </c>
      <c r="N1416" t="str">
        <f t="shared" si="199"/>
        <v>No</v>
      </c>
      <c r="O1416">
        <f t="shared" si="200"/>
        <v>520</v>
      </c>
      <c r="P1416">
        <f t="shared" si="201"/>
        <v>1663</v>
      </c>
      <c r="Q1416">
        <f t="shared" si="202"/>
        <v>31.27</v>
      </c>
      <c r="R1416" t="str">
        <f t="shared" si="205"/>
        <v>Ryanair</v>
      </c>
      <c r="S1416">
        <f t="shared" si="203"/>
        <v>98</v>
      </c>
      <c r="T1416" t="str">
        <f t="shared" si="204"/>
        <v>Malaga</v>
      </c>
      <c r="U1416" t="str">
        <f t="shared" si="206"/>
        <v>Malaga</v>
      </c>
    </row>
    <row r="1417" spans="1:21" x14ac:dyDescent="0.35">
      <c r="A1417" t="s">
        <v>22</v>
      </c>
      <c r="B1417" t="s">
        <v>145</v>
      </c>
      <c r="C1417" t="s">
        <v>28</v>
      </c>
      <c r="D1417" t="s">
        <v>146</v>
      </c>
      <c r="E1417" s="1">
        <v>43611.75</v>
      </c>
      <c r="F1417" t="s">
        <v>16</v>
      </c>
      <c r="G1417" t="s">
        <v>662</v>
      </c>
      <c r="H1417">
        <v>46</v>
      </c>
      <c r="I1417" t="s">
        <v>21</v>
      </c>
      <c r="J1417" s="2">
        <v>43611</v>
      </c>
      <c r="K1417" s="3">
        <v>0.75</v>
      </c>
      <c r="L1417" s="3">
        <f t="shared" si="198"/>
        <v>0.75</v>
      </c>
      <c r="M1417" s="3">
        <v>0.78194444444444444</v>
      </c>
      <c r="N1417" t="str">
        <f t="shared" si="199"/>
        <v>Yes</v>
      </c>
      <c r="O1417">
        <f t="shared" si="200"/>
        <v>520</v>
      </c>
      <c r="P1417">
        <f t="shared" si="201"/>
        <v>1663</v>
      </c>
      <c r="Q1417">
        <f t="shared" si="202"/>
        <v>31.27</v>
      </c>
      <c r="R1417" t="str">
        <f t="shared" si="205"/>
        <v>Ryanair</v>
      </c>
      <c r="S1417">
        <f t="shared" si="203"/>
        <v>36</v>
      </c>
      <c r="T1417" t="str">
        <f t="shared" si="204"/>
        <v>Milan-BGY</v>
      </c>
      <c r="U1417" t="str">
        <f t="shared" si="206"/>
        <v>Other</v>
      </c>
    </row>
    <row r="1418" spans="1:21" x14ac:dyDescent="0.35">
      <c r="A1418" t="s">
        <v>22</v>
      </c>
      <c r="B1418" t="s">
        <v>54</v>
      </c>
      <c r="C1418" t="s">
        <v>130</v>
      </c>
      <c r="D1418" t="s">
        <v>133</v>
      </c>
      <c r="E1418" s="1">
        <v>43611.75</v>
      </c>
      <c r="F1418" t="s">
        <v>16</v>
      </c>
      <c r="G1418" t="s">
        <v>662</v>
      </c>
      <c r="H1418">
        <v>20</v>
      </c>
      <c r="I1418" t="s">
        <v>46</v>
      </c>
      <c r="J1418" s="2">
        <v>43611</v>
      </c>
      <c r="K1418" s="3">
        <v>0.75</v>
      </c>
      <c r="L1418" s="3">
        <f t="shared" si="198"/>
        <v>0.75</v>
      </c>
      <c r="M1418" s="3">
        <v>0.76388888888888884</v>
      </c>
      <c r="N1418" t="str">
        <f t="shared" si="199"/>
        <v>No</v>
      </c>
      <c r="O1418">
        <f t="shared" si="200"/>
        <v>17</v>
      </c>
      <c r="P1418">
        <f t="shared" si="201"/>
        <v>80</v>
      </c>
      <c r="Q1418">
        <f t="shared" si="202"/>
        <v>21.25</v>
      </c>
      <c r="R1418" t="str">
        <f t="shared" si="205"/>
        <v>Other</v>
      </c>
      <c r="S1418">
        <f t="shared" si="203"/>
        <v>101</v>
      </c>
      <c r="T1418" t="str">
        <f t="shared" si="204"/>
        <v>Frankfurt</v>
      </c>
      <c r="U1418" t="str">
        <f t="shared" si="206"/>
        <v>Frankfurt</v>
      </c>
    </row>
    <row r="1419" spans="1:21" x14ac:dyDescent="0.35">
      <c r="A1419" t="s">
        <v>12</v>
      </c>
      <c r="B1419" t="s">
        <v>42</v>
      </c>
      <c r="C1419" t="s">
        <v>14</v>
      </c>
      <c r="D1419" t="s">
        <v>138</v>
      </c>
      <c r="E1419" s="1">
        <v>43611.75</v>
      </c>
      <c r="F1419" t="s">
        <v>16</v>
      </c>
      <c r="G1419" t="s">
        <v>662</v>
      </c>
      <c r="H1419">
        <v>58</v>
      </c>
      <c r="I1419" t="s">
        <v>21</v>
      </c>
      <c r="J1419" s="2">
        <v>43611</v>
      </c>
      <c r="K1419" s="3">
        <v>0.75</v>
      </c>
      <c r="L1419" s="3">
        <f t="shared" si="198"/>
        <v>0.75</v>
      </c>
      <c r="M1419" s="3">
        <v>0.79027777777777775</v>
      </c>
      <c r="N1419" t="str">
        <f t="shared" si="199"/>
        <v>Yes</v>
      </c>
      <c r="O1419">
        <f t="shared" si="200"/>
        <v>566</v>
      </c>
      <c r="P1419">
        <f t="shared" si="201"/>
        <v>2020</v>
      </c>
      <c r="Q1419">
        <f t="shared" si="202"/>
        <v>28.02</v>
      </c>
      <c r="R1419" t="str">
        <f t="shared" si="205"/>
        <v>Aer Lingus</v>
      </c>
      <c r="S1419">
        <f t="shared" si="203"/>
        <v>238</v>
      </c>
      <c r="T1419" t="str">
        <f t="shared" si="204"/>
        <v>London</v>
      </c>
      <c r="U1419" t="str">
        <f t="shared" si="206"/>
        <v>London</v>
      </c>
    </row>
    <row r="1420" spans="1:21" x14ac:dyDescent="0.35">
      <c r="A1420" t="s">
        <v>12</v>
      </c>
      <c r="B1420" t="s">
        <v>101</v>
      </c>
      <c r="C1420" t="s">
        <v>14</v>
      </c>
      <c r="D1420" t="s">
        <v>141</v>
      </c>
      <c r="E1420" s="1">
        <v>43611.75</v>
      </c>
      <c r="F1420" t="s">
        <v>16</v>
      </c>
      <c r="G1420" t="s">
        <v>662</v>
      </c>
      <c r="H1420">
        <v>21</v>
      </c>
      <c r="I1420" t="s">
        <v>46</v>
      </c>
      <c r="J1420" s="2">
        <v>43611</v>
      </c>
      <c r="K1420" s="3">
        <v>0.75</v>
      </c>
      <c r="L1420" s="3">
        <f t="shared" si="198"/>
        <v>0.75</v>
      </c>
      <c r="M1420" s="3">
        <v>0.76458333333333339</v>
      </c>
      <c r="N1420" t="str">
        <f t="shared" si="199"/>
        <v>Yes</v>
      </c>
      <c r="O1420">
        <f t="shared" si="200"/>
        <v>566</v>
      </c>
      <c r="P1420">
        <f t="shared" si="201"/>
        <v>2020</v>
      </c>
      <c r="Q1420">
        <f t="shared" si="202"/>
        <v>28.02</v>
      </c>
      <c r="R1420" t="str">
        <f t="shared" si="205"/>
        <v>Aer Lingus</v>
      </c>
      <c r="S1420">
        <f t="shared" si="203"/>
        <v>158</v>
      </c>
      <c r="T1420" t="str">
        <f t="shared" si="204"/>
        <v>Edinburgh</v>
      </c>
      <c r="U1420" t="str">
        <f t="shared" si="206"/>
        <v>Edinburgh</v>
      </c>
    </row>
    <row r="1421" spans="1:21" x14ac:dyDescent="0.35">
      <c r="A1421" t="s">
        <v>22</v>
      </c>
      <c r="B1421" t="s">
        <v>114</v>
      </c>
      <c r="C1421" t="s">
        <v>28</v>
      </c>
      <c r="D1421" t="s">
        <v>115</v>
      </c>
      <c r="E1421" s="1">
        <v>43611.753472222219</v>
      </c>
      <c r="F1421" t="s">
        <v>16</v>
      </c>
      <c r="G1421" t="s">
        <v>662</v>
      </c>
      <c r="H1421">
        <v>30</v>
      </c>
      <c r="I1421" t="s">
        <v>21</v>
      </c>
      <c r="J1421" s="2">
        <v>43611</v>
      </c>
      <c r="K1421" s="3">
        <v>0.75347222222222221</v>
      </c>
      <c r="L1421" s="3">
        <f t="shared" si="198"/>
        <v>0.75694444444444442</v>
      </c>
      <c r="M1421" s="3">
        <v>0.77430555555555547</v>
      </c>
      <c r="N1421" t="str">
        <f t="shared" si="199"/>
        <v>Yes</v>
      </c>
      <c r="O1421">
        <f t="shared" si="200"/>
        <v>520</v>
      </c>
      <c r="P1421">
        <f t="shared" si="201"/>
        <v>1663</v>
      </c>
      <c r="Q1421">
        <f t="shared" si="202"/>
        <v>31.27</v>
      </c>
      <c r="R1421" t="str">
        <f t="shared" si="205"/>
        <v>Ryanair</v>
      </c>
      <c r="S1421">
        <f t="shared" si="203"/>
        <v>34</v>
      </c>
      <c r="T1421" t="str">
        <f t="shared" si="204"/>
        <v>Nice</v>
      </c>
      <c r="U1421" t="str">
        <f t="shared" si="206"/>
        <v>Other</v>
      </c>
    </row>
    <row r="1422" spans="1:21" x14ac:dyDescent="0.35">
      <c r="A1422" t="s">
        <v>22</v>
      </c>
      <c r="B1422" t="s">
        <v>389</v>
      </c>
      <c r="C1422" t="s">
        <v>390</v>
      </c>
      <c r="D1422" t="s">
        <v>521</v>
      </c>
      <c r="E1422" s="1">
        <v>43611.753472222219</v>
      </c>
      <c r="F1422" t="s">
        <v>16</v>
      </c>
      <c r="G1422" t="s">
        <v>662</v>
      </c>
      <c r="H1422">
        <v>7</v>
      </c>
      <c r="I1422" t="s">
        <v>26</v>
      </c>
      <c r="J1422" s="2">
        <v>43611</v>
      </c>
      <c r="K1422" s="3">
        <v>0.75347222222222221</v>
      </c>
      <c r="L1422" s="3">
        <f t="shared" si="198"/>
        <v>0.75694444444444442</v>
      </c>
      <c r="M1422" s="3">
        <v>0.7583333333333333</v>
      </c>
      <c r="N1422" t="str">
        <f t="shared" si="199"/>
        <v>No</v>
      </c>
      <c r="O1422">
        <f t="shared" si="200"/>
        <v>9</v>
      </c>
      <c r="P1422">
        <f t="shared" si="201"/>
        <v>18</v>
      </c>
      <c r="Q1422">
        <f t="shared" si="202"/>
        <v>50</v>
      </c>
      <c r="R1422" t="str">
        <f t="shared" si="205"/>
        <v>Other</v>
      </c>
      <c r="S1422">
        <f t="shared" si="203"/>
        <v>18</v>
      </c>
      <c r="T1422" t="str">
        <f t="shared" si="204"/>
        <v>Helsinki</v>
      </c>
      <c r="U1422" t="str">
        <f t="shared" si="206"/>
        <v>Other</v>
      </c>
    </row>
    <row r="1423" spans="1:21" x14ac:dyDescent="0.35">
      <c r="A1423" t="s">
        <v>12</v>
      </c>
      <c r="B1423" t="s">
        <v>50</v>
      </c>
      <c r="C1423" t="s">
        <v>14</v>
      </c>
      <c r="D1423" t="s">
        <v>148</v>
      </c>
      <c r="E1423" s="1">
        <v>43611.756944444445</v>
      </c>
      <c r="F1423" t="s">
        <v>16</v>
      </c>
      <c r="G1423" t="s">
        <v>662</v>
      </c>
      <c r="H1423">
        <v>57</v>
      </c>
      <c r="I1423" t="s">
        <v>21</v>
      </c>
      <c r="J1423" s="2">
        <v>43611</v>
      </c>
      <c r="K1423" s="3">
        <v>0.75694444444444453</v>
      </c>
      <c r="L1423" s="3">
        <f t="shared" si="198"/>
        <v>0.75694444444444442</v>
      </c>
      <c r="M1423" s="3">
        <v>0.79652777777777783</v>
      </c>
      <c r="N1423" t="str">
        <f t="shared" si="199"/>
        <v>Yes</v>
      </c>
      <c r="O1423">
        <f t="shared" si="200"/>
        <v>566</v>
      </c>
      <c r="P1423">
        <f t="shared" si="201"/>
        <v>2020</v>
      </c>
      <c r="Q1423">
        <f t="shared" si="202"/>
        <v>28.02</v>
      </c>
      <c r="R1423" t="str">
        <f t="shared" si="205"/>
        <v>Aer Lingus</v>
      </c>
      <c r="S1423">
        <f t="shared" si="203"/>
        <v>222</v>
      </c>
      <c r="T1423" t="str">
        <f t="shared" si="204"/>
        <v>Amsterdam</v>
      </c>
      <c r="U1423" t="str">
        <f t="shared" si="206"/>
        <v>Amsterdam</v>
      </c>
    </row>
    <row r="1424" spans="1:21" x14ac:dyDescent="0.35">
      <c r="A1424" t="s">
        <v>22</v>
      </c>
      <c r="B1424" t="s">
        <v>136</v>
      </c>
      <c r="C1424" t="s">
        <v>28</v>
      </c>
      <c r="D1424" t="s">
        <v>137</v>
      </c>
      <c r="E1424" s="1">
        <v>43611.756944444445</v>
      </c>
      <c r="F1424" t="s">
        <v>16</v>
      </c>
      <c r="G1424" t="s">
        <v>662</v>
      </c>
      <c r="H1424">
        <v>31</v>
      </c>
      <c r="I1424" t="s">
        <v>21</v>
      </c>
      <c r="J1424" s="2">
        <v>43611</v>
      </c>
      <c r="K1424" s="3">
        <v>0.75694444444444453</v>
      </c>
      <c r="L1424" s="3">
        <f t="shared" si="198"/>
        <v>0.75694444444444442</v>
      </c>
      <c r="M1424" s="3">
        <v>0.77847222222222223</v>
      </c>
      <c r="N1424" t="str">
        <f t="shared" si="199"/>
        <v>Yes</v>
      </c>
      <c r="O1424">
        <f t="shared" si="200"/>
        <v>520</v>
      </c>
      <c r="P1424">
        <f t="shared" si="201"/>
        <v>1663</v>
      </c>
      <c r="Q1424">
        <f t="shared" si="202"/>
        <v>31.27</v>
      </c>
      <c r="R1424" t="str">
        <f t="shared" si="205"/>
        <v>Ryanair</v>
      </c>
      <c r="S1424">
        <f t="shared" si="203"/>
        <v>26</v>
      </c>
      <c r="T1424" t="str">
        <f t="shared" si="204"/>
        <v>Prague</v>
      </c>
      <c r="U1424" t="str">
        <f t="shared" si="206"/>
        <v>Other</v>
      </c>
    </row>
    <row r="1425" spans="1:21" x14ac:dyDescent="0.35">
      <c r="A1425" t="s">
        <v>22</v>
      </c>
      <c r="B1425" t="s">
        <v>546</v>
      </c>
      <c r="C1425" t="s">
        <v>28</v>
      </c>
      <c r="D1425" t="s">
        <v>547</v>
      </c>
      <c r="E1425" s="1">
        <v>43611.756944444445</v>
      </c>
      <c r="F1425" t="s">
        <v>16</v>
      </c>
      <c r="G1425" t="s">
        <v>662</v>
      </c>
      <c r="H1425">
        <v>4</v>
      </c>
      <c r="I1425" t="s">
        <v>26</v>
      </c>
      <c r="J1425" s="2">
        <v>43611</v>
      </c>
      <c r="K1425" s="3">
        <v>0.75694444444444453</v>
      </c>
      <c r="L1425" s="3">
        <f t="shared" si="198"/>
        <v>0.75694444444444442</v>
      </c>
      <c r="M1425" s="3">
        <v>0.7597222222222223</v>
      </c>
      <c r="N1425" t="str">
        <f t="shared" si="199"/>
        <v>No</v>
      </c>
      <c r="O1425">
        <f t="shared" si="200"/>
        <v>520</v>
      </c>
      <c r="P1425">
        <f t="shared" si="201"/>
        <v>1663</v>
      </c>
      <c r="Q1425">
        <f t="shared" si="202"/>
        <v>31.27</v>
      </c>
      <c r="R1425" t="str">
        <f t="shared" si="205"/>
        <v>Ryanair</v>
      </c>
      <c r="S1425">
        <f t="shared" si="203"/>
        <v>11</v>
      </c>
      <c r="T1425" t="str">
        <f t="shared" si="204"/>
        <v>Stuttgart</v>
      </c>
      <c r="U1425" t="str">
        <f t="shared" si="206"/>
        <v>Other</v>
      </c>
    </row>
    <row r="1426" spans="1:21" x14ac:dyDescent="0.35">
      <c r="A1426" t="s">
        <v>22</v>
      </c>
      <c r="B1426" t="s">
        <v>664</v>
      </c>
      <c r="C1426" t="s">
        <v>665</v>
      </c>
      <c r="D1426" t="s">
        <v>666</v>
      </c>
      <c r="E1426" s="1">
        <v>43611.756944444445</v>
      </c>
      <c r="F1426" t="s">
        <v>16</v>
      </c>
      <c r="G1426" t="s">
        <v>662</v>
      </c>
      <c r="H1426">
        <v>131</v>
      </c>
      <c r="I1426" t="s">
        <v>21</v>
      </c>
      <c r="J1426" s="2">
        <v>43611</v>
      </c>
      <c r="K1426" s="3">
        <v>0.75694444444444453</v>
      </c>
      <c r="L1426" s="3">
        <f t="shared" si="198"/>
        <v>0.75694444444444442</v>
      </c>
      <c r="M1426" s="3">
        <v>0.84791666666666676</v>
      </c>
      <c r="N1426" t="str">
        <f t="shared" si="199"/>
        <v>Yes</v>
      </c>
      <c r="O1426">
        <f t="shared" si="200"/>
        <v>1</v>
      </c>
      <c r="P1426">
        <f t="shared" si="201"/>
        <v>2</v>
      </c>
      <c r="Q1426">
        <f t="shared" si="202"/>
        <v>50</v>
      </c>
      <c r="R1426" t="str">
        <f t="shared" si="205"/>
        <v>Other</v>
      </c>
      <c r="S1426">
        <f t="shared" si="203"/>
        <v>2</v>
      </c>
      <c r="T1426" t="str">
        <f t="shared" si="204"/>
        <v>Chisinau</v>
      </c>
      <c r="U1426" t="str">
        <f t="shared" si="206"/>
        <v>Other</v>
      </c>
    </row>
    <row r="1427" spans="1:21" x14ac:dyDescent="0.35">
      <c r="A1427" t="s">
        <v>22</v>
      </c>
      <c r="B1427" t="s">
        <v>142</v>
      </c>
      <c r="C1427" t="s">
        <v>143</v>
      </c>
      <c r="D1427" t="s">
        <v>144</v>
      </c>
      <c r="E1427" s="1">
        <v>43611.763888888891</v>
      </c>
      <c r="F1427" t="s">
        <v>16</v>
      </c>
      <c r="G1427" t="s">
        <v>662</v>
      </c>
      <c r="H1427">
        <v>10</v>
      </c>
      <c r="I1427" t="s">
        <v>18</v>
      </c>
      <c r="J1427" s="2">
        <v>43611</v>
      </c>
      <c r="K1427" s="3">
        <v>0.76388888888888884</v>
      </c>
      <c r="L1427" s="3">
        <f t="shared" si="198"/>
        <v>0.76388888888888884</v>
      </c>
      <c r="M1427" s="3">
        <v>0.77083333333333337</v>
      </c>
      <c r="N1427" t="str">
        <f t="shared" si="199"/>
        <v>No</v>
      </c>
      <c r="O1427">
        <f t="shared" si="200"/>
        <v>4</v>
      </c>
      <c r="P1427">
        <f t="shared" si="201"/>
        <v>10</v>
      </c>
      <c r="Q1427">
        <f t="shared" si="202"/>
        <v>40</v>
      </c>
      <c r="R1427" t="str">
        <f t="shared" si="205"/>
        <v>Other</v>
      </c>
      <c r="S1427">
        <f t="shared" si="203"/>
        <v>67</v>
      </c>
      <c r="T1427" t="str">
        <f t="shared" si="204"/>
        <v>Madrid</v>
      </c>
      <c r="U1427" t="str">
        <f t="shared" si="206"/>
        <v>Other</v>
      </c>
    </row>
    <row r="1428" spans="1:21" x14ac:dyDescent="0.35">
      <c r="A1428" t="s">
        <v>12</v>
      </c>
      <c r="B1428" t="s">
        <v>153</v>
      </c>
      <c r="C1428" t="s">
        <v>14</v>
      </c>
      <c r="D1428" t="s">
        <v>154</v>
      </c>
      <c r="E1428" s="1">
        <v>43611.763888888891</v>
      </c>
      <c r="F1428" t="s">
        <v>16</v>
      </c>
      <c r="G1428" t="s">
        <v>662</v>
      </c>
      <c r="H1428">
        <v>0</v>
      </c>
      <c r="I1428" t="s">
        <v>26</v>
      </c>
      <c r="J1428" s="2">
        <v>43611</v>
      </c>
      <c r="K1428" s="3">
        <v>0.76388888888888884</v>
      </c>
      <c r="L1428" s="3">
        <f t="shared" si="198"/>
        <v>0.76388888888888884</v>
      </c>
      <c r="M1428" s="3">
        <v>0.76388888888888884</v>
      </c>
      <c r="N1428" t="str">
        <f t="shared" si="199"/>
        <v>No</v>
      </c>
      <c r="O1428">
        <f t="shared" si="200"/>
        <v>566</v>
      </c>
      <c r="P1428">
        <f t="shared" si="201"/>
        <v>2020</v>
      </c>
      <c r="Q1428">
        <f t="shared" si="202"/>
        <v>28.02</v>
      </c>
      <c r="R1428" t="str">
        <f t="shared" si="205"/>
        <v>Aer Lingus</v>
      </c>
      <c r="S1428">
        <f t="shared" si="203"/>
        <v>31</v>
      </c>
      <c r="T1428" t="str">
        <f t="shared" si="204"/>
        <v>Milan</v>
      </c>
      <c r="U1428" t="str">
        <f t="shared" si="206"/>
        <v>Other</v>
      </c>
    </row>
    <row r="1429" spans="1:21" x14ac:dyDescent="0.35">
      <c r="A1429" t="s">
        <v>22</v>
      </c>
      <c r="B1429" t="s">
        <v>617</v>
      </c>
      <c r="C1429" t="s">
        <v>28</v>
      </c>
      <c r="D1429" t="s">
        <v>618</v>
      </c>
      <c r="E1429" s="1">
        <v>43611.684027777781</v>
      </c>
      <c r="F1429" t="s">
        <v>16</v>
      </c>
      <c r="G1429" t="s">
        <v>662</v>
      </c>
      <c r="H1429">
        <v>3</v>
      </c>
      <c r="I1429" t="s">
        <v>26</v>
      </c>
      <c r="J1429" s="2">
        <v>43611</v>
      </c>
      <c r="K1429" s="3">
        <v>0.68402777777777779</v>
      </c>
      <c r="L1429" s="3">
        <f t="shared" si="198"/>
        <v>0.6875</v>
      </c>
      <c r="M1429" s="3">
        <v>0.68611111111111101</v>
      </c>
      <c r="N1429" t="str">
        <f t="shared" si="199"/>
        <v>No</v>
      </c>
      <c r="O1429">
        <f t="shared" si="200"/>
        <v>520</v>
      </c>
      <c r="P1429">
        <f t="shared" si="201"/>
        <v>1663</v>
      </c>
      <c r="Q1429">
        <f t="shared" si="202"/>
        <v>31.27</v>
      </c>
      <c r="R1429" t="str">
        <f t="shared" si="205"/>
        <v>Ryanair</v>
      </c>
      <c r="S1429">
        <f t="shared" si="203"/>
        <v>6</v>
      </c>
      <c r="T1429" t="str">
        <f t="shared" si="204"/>
        <v>Kaunas</v>
      </c>
      <c r="U1429" t="str">
        <f t="shared" si="206"/>
        <v>Other</v>
      </c>
    </row>
    <row r="1430" spans="1:21" x14ac:dyDescent="0.35">
      <c r="A1430" t="s">
        <v>22</v>
      </c>
      <c r="B1430" t="s">
        <v>164</v>
      </c>
      <c r="C1430" t="s">
        <v>165</v>
      </c>
      <c r="D1430" t="s">
        <v>166</v>
      </c>
      <c r="E1430" s="1">
        <v>43611.6875</v>
      </c>
      <c r="F1430" t="s">
        <v>16</v>
      </c>
      <c r="G1430" t="s">
        <v>662</v>
      </c>
      <c r="H1430">
        <v>42</v>
      </c>
      <c r="I1430" t="s">
        <v>21</v>
      </c>
      <c r="J1430" s="2">
        <v>43611</v>
      </c>
      <c r="K1430" s="3">
        <v>0.6875</v>
      </c>
      <c r="L1430" s="3">
        <f t="shared" si="198"/>
        <v>0.6875</v>
      </c>
      <c r="M1430" s="3">
        <v>0.71666666666666667</v>
      </c>
      <c r="N1430" t="str">
        <f t="shared" si="199"/>
        <v>Yes</v>
      </c>
      <c r="O1430">
        <f t="shared" si="200"/>
        <v>18</v>
      </c>
      <c r="P1430">
        <f t="shared" si="201"/>
        <v>32</v>
      </c>
      <c r="Q1430">
        <f t="shared" si="202"/>
        <v>56.25</v>
      </c>
      <c r="R1430" t="str">
        <f t="shared" si="205"/>
        <v>Other</v>
      </c>
      <c r="S1430">
        <f t="shared" si="203"/>
        <v>32</v>
      </c>
      <c r="T1430" t="str">
        <f t="shared" si="204"/>
        <v>Istanbul</v>
      </c>
      <c r="U1430" t="str">
        <f t="shared" si="206"/>
        <v>Other</v>
      </c>
    </row>
    <row r="1431" spans="1:21" x14ac:dyDescent="0.35">
      <c r="A1431" t="s">
        <v>12</v>
      </c>
      <c r="B1431" t="s">
        <v>168</v>
      </c>
      <c r="C1431" t="s">
        <v>14</v>
      </c>
      <c r="D1431" t="s">
        <v>169</v>
      </c>
      <c r="E1431" s="1">
        <v>43611.6875</v>
      </c>
      <c r="F1431" t="s">
        <v>16</v>
      </c>
      <c r="G1431" t="s">
        <v>662</v>
      </c>
      <c r="H1431">
        <v>7</v>
      </c>
      <c r="I1431" t="s">
        <v>26</v>
      </c>
      <c r="J1431" s="2">
        <v>43611</v>
      </c>
      <c r="K1431" s="3">
        <v>0.6875</v>
      </c>
      <c r="L1431" s="3">
        <f t="shared" si="198"/>
        <v>0.6875</v>
      </c>
      <c r="M1431" s="3">
        <v>0.69236111111111109</v>
      </c>
      <c r="N1431" t="str">
        <f t="shared" si="199"/>
        <v>No</v>
      </c>
      <c r="O1431">
        <f t="shared" si="200"/>
        <v>566</v>
      </c>
      <c r="P1431">
        <f t="shared" si="201"/>
        <v>2020</v>
      </c>
      <c r="Q1431">
        <f t="shared" si="202"/>
        <v>28.02</v>
      </c>
      <c r="R1431" t="str">
        <f t="shared" si="205"/>
        <v>Aer Lingus</v>
      </c>
      <c r="S1431">
        <f t="shared" si="203"/>
        <v>17</v>
      </c>
      <c r="T1431" t="str">
        <f t="shared" si="204"/>
        <v>Bourgas</v>
      </c>
      <c r="U1431" t="str">
        <f t="shared" si="206"/>
        <v>Other</v>
      </c>
    </row>
    <row r="1432" spans="1:21" x14ac:dyDescent="0.35">
      <c r="A1432" t="s">
        <v>22</v>
      </c>
      <c r="B1432" t="s">
        <v>162</v>
      </c>
      <c r="C1432" t="s">
        <v>28</v>
      </c>
      <c r="D1432" t="s">
        <v>163</v>
      </c>
      <c r="E1432" s="1">
        <v>43611.6875</v>
      </c>
      <c r="F1432" t="s">
        <v>16</v>
      </c>
      <c r="G1432" t="s">
        <v>662</v>
      </c>
      <c r="H1432">
        <v>5</v>
      </c>
      <c r="I1432" t="s">
        <v>26</v>
      </c>
      <c r="J1432" s="2">
        <v>43611</v>
      </c>
      <c r="K1432" s="3">
        <v>0.6875</v>
      </c>
      <c r="L1432" s="3">
        <f t="shared" si="198"/>
        <v>0.6875</v>
      </c>
      <c r="M1432" s="3">
        <v>0.69097222222222221</v>
      </c>
      <c r="N1432" t="str">
        <f t="shared" si="199"/>
        <v>No</v>
      </c>
      <c r="O1432">
        <f t="shared" si="200"/>
        <v>520</v>
      </c>
      <c r="P1432">
        <f t="shared" si="201"/>
        <v>1663</v>
      </c>
      <c r="Q1432">
        <f t="shared" si="202"/>
        <v>31.27</v>
      </c>
      <c r="R1432" t="str">
        <f t="shared" si="205"/>
        <v>Ryanair</v>
      </c>
      <c r="S1432">
        <f t="shared" si="203"/>
        <v>64</v>
      </c>
      <c r="T1432" t="str">
        <f t="shared" si="204"/>
        <v>Rome</v>
      </c>
      <c r="U1432" t="str">
        <f t="shared" si="206"/>
        <v>Other</v>
      </c>
    </row>
    <row r="1433" spans="1:21" x14ac:dyDescent="0.35">
      <c r="A1433" t="s">
        <v>22</v>
      </c>
      <c r="B1433" t="s">
        <v>38</v>
      </c>
      <c r="C1433" t="s">
        <v>28</v>
      </c>
      <c r="D1433" t="s">
        <v>167</v>
      </c>
      <c r="E1433" s="1">
        <v>43611.6875</v>
      </c>
      <c r="F1433" t="s">
        <v>16</v>
      </c>
      <c r="G1433" t="s">
        <v>662</v>
      </c>
      <c r="H1433">
        <v>0</v>
      </c>
      <c r="I1433" t="s">
        <v>26</v>
      </c>
      <c r="J1433" s="2">
        <v>43611</v>
      </c>
      <c r="K1433" s="3">
        <v>0.6875</v>
      </c>
      <c r="L1433" s="3">
        <f t="shared" si="198"/>
        <v>0.6875</v>
      </c>
      <c r="M1433" s="3">
        <v>0.6875</v>
      </c>
      <c r="N1433" t="str">
        <f t="shared" si="199"/>
        <v>No</v>
      </c>
      <c r="O1433">
        <f t="shared" si="200"/>
        <v>520</v>
      </c>
      <c r="P1433">
        <f t="shared" si="201"/>
        <v>1663</v>
      </c>
      <c r="Q1433">
        <f t="shared" si="202"/>
        <v>31.27</v>
      </c>
      <c r="R1433" t="str">
        <f t="shared" si="205"/>
        <v>Ryanair</v>
      </c>
      <c r="S1433">
        <f t="shared" si="203"/>
        <v>92</v>
      </c>
      <c r="T1433" t="str">
        <f t="shared" si="204"/>
        <v>London</v>
      </c>
      <c r="U1433" t="str">
        <f t="shared" si="206"/>
        <v>London</v>
      </c>
    </row>
    <row r="1434" spans="1:21" x14ac:dyDescent="0.35">
      <c r="A1434" t="s">
        <v>22</v>
      </c>
      <c r="B1434" t="s">
        <v>57</v>
      </c>
      <c r="C1434" t="s">
        <v>28</v>
      </c>
      <c r="D1434" t="s">
        <v>243</v>
      </c>
      <c r="E1434" s="1">
        <v>43611.690972222219</v>
      </c>
      <c r="F1434" t="s">
        <v>16</v>
      </c>
      <c r="G1434" t="s">
        <v>662</v>
      </c>
      <c r="H1434">
        <v>0</v>
      </c>
      <c r="I1434" t="s">
        <v>26</v>
      </c>
      <c r="J1434" s="2">
        <v>43611</v>
      </c>
      <c r="K1434" s="3">
        <v>0.69097222222222221</v>
      </c>
      <c r="L1434" s="3">
        <f t="shared" si="198"/>
        <v>0.69444444444444442</v>
      </c>
      <c r="M1434" s="3">
        <v>0.69097222222222221</v>
      </c>
      <c r="N1434" t="str">
        <f t="shared" si="199"/>
        <v>No</v>
      </c>
      <c r="O1434">
        <f t="shared" si="200"/>
        <v>520</v>
      </c>
      <c r="P1434">
        <f t="shared" si="201"/>
        <v>1663</v>
      </c>
      <c r="Q1434">
        <f t="shared" si="202"/>
        <v>31.27</v>
      </c>
      <c r="R1434" t="str">
        <f t="shared" si="205"/>
        <v>Ryanair</v>
      </c>
      <c r="S1434">
        <f t="shared" si="203"/>
        <v>98</v>
      </c>
      <c r="T1434" t="str">
        <f t="shared" si="204"/>
        <v>Malaga</v>
      </c>
      <c r="U1434" t="str">
        <f t="shared" si="206"/>
        <v>Malaga</v>
      </c>
    </row>
    <row r="1435" spans="1:21" x14ac:dyDescent="0.35">
      <c r="A1435" t="s">
        <v>12</v>
      </c>
      <c r="B1435" t="s">
        <v>101</v>
      </c>
      <c r="C1435" t="s">
        <v>14</v>
      </c>
      <c r="D1435" t="s">
        <v>170</v>
      </c>
      <c r="E1435" s="1">
        <v>43611.694444444445</v>
      </c>
      <c r="F1435" t="s">
        <v>16</v>
      </c>
      <c r="G1435" t="s">
        <v>662</v>
      </c>
      <c r="H1435">
        <v>50</v>
      </c>
      <c r="I1435" t="s">
        <v>21</v>
      </c>
      <c r="J1435" s="2">
        <v>43611</v>
      </c>
      <c r="K1435" s="3">
        <v>0.69444444444444453</v>
      </c>
      <c r="L1435" s="3">
        <f t="shared" si="198"/>
        <v>0.69444444444444442</v>
      </c>
      <c r="M1435" s="3">
        <v>0.72916666666666663</v>
      </c>
      <c r="N1435" t="str">
        <f t="shared" si="199"/>
        <v>Yes</v>
      </c>
      <c r="O1435">
        <f t="shared" si="200"/>
        <v>566</v>
      </c>
      <c r="P1435">
        <f t="shared" si="201"/>
        <v>2020</v>
      </c>
      <c r="Q1435">
        <f t="shared" si="202"/>
        <v>28.02</v>
      </c>
      <c r="R1435" t="str">
        <f t="shared" si="205"/>
        <v>Aer Lingus</v>
      </c>
      <c r="S1435">
        <f t="shared" si="203"/>
        <v>158</v>
      </c>
      <c r="T1435" t="str">
        <f t="shared" si="204"/>
        <v>Edinburgh</v>
      </c>
      <c r="U1435" t="str">
        <f t="shared" si="206"/>
        <v>Edinburgh</v>
      </c>
    </row>
    <row r="1436" spans="1:21" x14ac:dyDescent="0.35">
      <c r="A1436" t="s">
        <v>22</v>
      </c>
      <c r="B1436" t="s">
        <v>175</v>
      </c>
      <c r="C1436" t="s">
        <v>28</v>
      </c>
      <c r="D1436" t="s">
        <v>176</v>
      </c>
      <c r="E1436" s="1">
        <v>43611.701388888891</v>
      </c>
      <c r="F1436" t="s">
        <v>16</v>
      </c>
      <c r="G1436" t="s">
        <v>662</v>
      </c>
      <c r="H1436">
        <v>40</v>
      </c>
      <c r="I1436" t="s">
        <v>21</v>
      </c>
      <c r="J1436" s="2">
        <v>43611</v>
      </c>
      <c r="K1436" s="3">
        <v>0.70138888888888884</v>
      </c>
      <c r="L1436" s="3">
        <f t="shared" si="198"/>
        <v>0.70138888888888884</v>
      </c>
      <c r="M1436" s="3">
        <v>0.72916666666666663</v>
      </c>
      <c r="N1436" t="str">
        <f t="shared" si="199"/>
        <v>Yes</v>
      </c>
      <c r="O1436">
        <f t="shared" si="200"/>
        <v>520</v>
      </c>
      <c r="P1436">
        <f t="shared" si="201"/>
        <v>1663</v>
      </c>
      <c r="Q1436">
        <f t="shared" si="202"/>
        <v>31.27</v>
      </c>
      <c r="R1436" t="str">
        <f t="shared" si="205"/>
        <v>Ryanair</v>
      </c>
      <c r="S1436">
        <f t="shared" si="203"/>
        <v>18</v>
      </c>
      <c r="T1436" t="str">
        <f t="shared" si="204"/>
        <v>Krakow</v>
      </c>
      <c r="U1436" t="str">
        <f t="shared" si="206"/>
        <v>Other</v>
      </c>
    </row>
    <row r="1437" spans="1:21" x14ac:dyDescent="0.35">
      <c r="A1437" t="s">
        <v>22</v>
      </c>
      <c r="B1437" t="s">
        <v>98</v>
      </c>
      <c r="C1437" t="s">
        <v>99</v>
      </c>
      <c r="D1437" t="s">
        <v>161</v>
      </c>
      <c r="E1437" s="1">
        <v>43611.704861111109</v>
      </c>
      <c r="F1437" t="s">
        <v>16</v>
      </c>
      <c r="G1437" t="s">
        <v>662</v>
      </c>
      <c r="H1437">
        <v>10</v>
      </c>
      <c r="I1437" t="s">
        <v>18</v>
      </c>
      <c r="J1437" s="2">
        <v>43611</v>
      </c>
      <c r="K1437" s="3">
        <v>0.70486111111111116</v>
      </c>
      <c r="L1437" s="3">
        <f t="shared" si="198"/>
        <v>0.70833333333333326</v>
      </c>
      <c r="M1437" s="3">
        <v>0.71180555555555547</v>
      </c>
      <c r="N1437" t="str">
        <f t="shared" si="199"/>
        <v>No</v>
      </c>
      <c r="O1437">
        <f t="shared" si="200"/>
        <v>20</v>
      </c>
      <c r="P1437">
        <f t="shared" si="201"/>
        <v>90</v>
      </c>
      <c r="Q1437">
        <f t="shared" si="202"/>
        <v>22.22</v>
      </c>
      <c r="R1437" t="str">
        <f t="shared" si="205"/>
        <v>Other</v>
      </c>
      <c r="S1437">
        <f t="shared" si="203"/>
        <v>38</v>
      </c>
      <c r="T1437" t="str">
        <f t="shared" si="204"/>
        <v>Southampton</v>
      </c>
      <c r="U1437" t="str">
        <f t="shared" si="206"/>
        <v>Other</v>
      </c>
    </row>
    <row r="1438" spans="1:21" x14ac:dyDescent="0.35">
      <c r="A1438" t="s">
        <v>22</v>
      </c>
      <c r="B1438" t="s">
        <v>667</v>
      </c>
      <c r="C1438" t="s">
        <v>28</v>
      </c>
      <c r="D1438" t="s">
        <v>668</v>
      </c>
      <c r="E1438" s="1">
        <v>43611.704861111109</v>
      </c>
      <c r="F1438" t="s">
        <v>16</v>
      </c>
      <c r="G1438" t="s">
        <v>662</v>
      </c>
      <c r="H1438">
        <v>6</v>
      </c>
      <c r="I1438" t="s">
        <v>26</v>
      </c>
      <c r="J1438" s="2">
        <v>43611</v>
      </c>
      <c r="K1438" s="3">
        <v>0.70486111111111116</v>
      </c>
      <c r="L1438" s="3">
        <f t="shared" si="198"/>
        <v>0.70833333333333326</v>
      </c>
      <c r="M1438" s="3">
        <v>0.7090277777777777</v>
      </c>
      <c r="N1438" t="str">
        <f t="shared" si="199"/>
        <v>No</v>
      </c>
      <c r="O1438">
        <f t="shared" si="200"/>
        <v>520</v>
      </c>
      <c r="P1438">
        <f t="shared" si="201"/>
        <v>1663</v>
      </c>
      <c r="Q1438">
        <f t="shared" si="202"/>
        <v>31.27</v>
      </c>
      <c r="R1438" t="str">
        <f t="shared" si="205"/>
        <v>Ryanair</v>
      </c>
      <c r="S1438">
        <f t="shared" si="203"/>
        <v>6</v>
      </c>
      <c r="T1438" t="str">
        <f t="shared" si="204"/>
        <v>Gdansk</v>
      </c>
      <c r="U1438" t="str">
        <f t="shared" si="206"/>
        <v>Other</v>
      </c>
    </row>
    <row r="1439" spans="1:21" x14ac:dyDescent="0.35">
      <c r="A1439" t="s">
        <v>22</v>
      </c>
      <c r="B1439" t="s">
        <v>36</v>
      </c>
      <c r="C1439" t="s">
        <v>177</v>
      </c>
      <c r="D1439" t="s">
        <v>178</v>
      </c>
      <c r="E1439" s="1">
        <v>43611.708333333336</v>
      </c>
      <c r="F1439" t="s">
        <v>16</v>
      </c>
      <c r="G1439" t="s">
        <v>662</v>
      </c>
      <c r="H1439">
        <v>4</v>
      </c>
      <c r="I1439" t="s">
        <v>26</v>
      </c>
      <c r="J1439" s="2">
        <v>43611</v>
      </c>
      <c r="K1439" s="3">
        <v>0.70833333333333337</v>
      </c>
      <c r="L1439" s="3">
        <f t="shared" si="198"/>
        <v>0.70833333333333326</v>
      </c>
      <c r="M1439" s="3">
        <v>0.71111111111111114</v>
      </c>
      <c r="N1439" t="str">
        <f t="shared" si="199"/>
        <v>No</v>
      </c>
      <c r="O1439">
        <f t="shared" si="200"/>
        <v>12</v>
      </c>
      <c r="P1439">
        <f t="shared" si="201"/>
        <v>59</v>
      </c>
      <c r="Q1439">
        <f t="shared" si="202"/>
        <v>20.34</v>
      </c>
      <c r="R1439" t="str">
        <f t="shared" si="205"/>
        <v>Other</v>
      </c>
      <c r="S1439">
        <f t="shared" si="203"/>
        <v>121</v>
      </c>
      <c r="T1439" t="str">
        <f t="shared" si="204"/>
        <v>Paris-CDG</v>
      </c>
      <c r="U1439" t="str">
        <f t="shared" si="206"/>
        <v>Paris-CDG</v>
      </c>
    </row>
    <row r="1440" spans="1:21" x14ac:dyDescent="0.35">
      <c r="A1440" t="s">
        <v>12</v>
      </c>
      <c r="B1440" t="s">
        <v>42</v>
      </c>
      <c r="C1440" t="s">
        <v>14</v>
      </c>
      <c r="D1440" t="s">
        <v>180</v>
      </c>
      <c r="E1440" s="1">
        <v>43611.708333333336</v>
      </c>
      <c r="F1440" t="s">
        <v>16</v>
      </c>
      <c r="G1440" t="s">
        <v>662</v>
      </c>
      <c r="H1440">
        <v>6</v>
      </c>
      <c r="I1440" t="s">
        <v>26</v>
      </c>
      <c r="J1440" s="2">
        <v>43611</v>
      </c>
      <c r="K1440" s="3">
        <v>0.70833333333333337</v>
      </c>
      <c r="L1440" s="3">
        <f t="shared" si="198"/>
        <v>0.70833333333333326</v>
      </c>
      <c r="M1440" s="3">
        <v>0.71250000000000002</v>
      </c>
      <c r="N1440" t="str">
        <f t="shared" si="199"/>
        <v>No</v>
      </c>
      <c r="O1440">
        <f t="shared" si="200"/>
        <v>566</v>
      </c>
      <c r="P1440">
        <f t="shared" si="201"/>
        <v>2020</v>
      </c>
      <c r="Q1440">
        <f t="shared" si="202"/>
        <v>28.02</v>
      </c>
      <c r="R1440" t="str">
        <f t="shared" si="205"/>
        <v>Aer Lingus</v>
      </c>
      <c r="S1440">
        <f t="shared" si="203"/>
        <v>238</v>
      </c>
      <c r="T1440" t="str">
        <f t="shared" si="204"/>
        <v>London</v>
      </c>
      <c r="U1440" t="str">
        <f t="shared" si="206"/>
        <v>London</v>
      </c>
    </row>
    <row r="1441" spans="1:21" x14ac:dyDescent="0.35">
      <c r="A1441" t="s">
        <v>22</v>
      </c>
      <c r="B1441" t="s">
        <v>409</v>
      </c>
      <c r="C1441" t="s">
        <v>28</v>
      </c>
      <c r="D1441" t="s">
        <v>412</v>
      </c>
      <c r="E1441" s="1">
        <v>43611.711805555555</v>
      </c>
      <c r="F1441" t="s">
        <v>16</v>
      </c>
      <c r="G1441" t="s">
        <v>662</v>
      </c>
      <c r="H1441">
        <v>25</v>
      </c>
      <c r="I1441" t="s">
        <v>46</v>
      </c>
      <c r="J1441" s="2">
        <v>43611</v>
      </c>
      <c r="K1441" s="3">
        <v>0.71180555555555547</v>
      </c>
      <c r="L1441" s="3">
        <f t="shared" si="198"/>
        <v>0.71527777777777779</v>
      </c>
      <c r="M1441" s="3">
        <v>0.72916666666666663</v>
      </c>
      <c r="N1441" t="str">
        <f t="shared" si="199"/>
        <v>Yes</v>
      </c>
      <c r="O1441">
        <f t="shared" si="200"/>
        <v>520</v>
      </c>
      <c r="P1441">
        <f t="shared" si="201"/>
        <v>1663</v>
      </c>
      <c r="Q1441">
        <f t="shared" si="202"/>
        <v>31.27</v>
      </c>
      <c r="R1441" t="str">
        <f t="shared" si="205"/>
        <v>Ryanair</v>
      </c>
      <c r="S1441">
        <f t="shared" si="203"/>
        <v>25</v>
      </c>
      <c r="T1441" t="str">
        <f t="shared" si="204"/>
        <v>Riga</v>
      </c>
      <c r="U1441" t="str">
        <f t="shared" si="206"/>
        <v>Other</v>
      </c>
    </row>
    <row r="1442" spans="1:21" x14ac:dyDescent="0.35">
      <c r="A1442" t="s">
        <v>12</v>
      </c>
      <c r="B1442" t="s">
        <v>182</v>
      </c>
      <c r="C1442" t="s">
        <v>14</v>
      </c>
      <c r="D1442" t="s">
        <v>183</v>
      </c>
      <c r="E1442" s="1">
        <v>43611.715277777781</v>
      </c>
      <c r="F1442" t="s">
        <v>16</v>
      </c>
      <c r="G1442" t="s">
        <v>662</v>
      </c>
      <c r="H1442">
        <v>20</v>
      </c>
      <c r="I1442" t="s">
        <v>46</v>
      </c>
      <c r="J1442" s="2">
        <v>43611</v>
      </c>
      <c r="K1442" s="3">
        <v>0.71527777777777779</v>
      </c>
      <c r="L1442" s="3">
        <f t="shared" si="198"/>
        <v>0.71527777777777779</v>
      </c>
      <c r="M1442" s="3">
        <v>0.72916666666666663</v>
      </c>
      <c r="N1442" t="str">
        <f t="shared" si="199"/>
        <v>No</v>
      </c>
      <c r="O1442">
        <f t="shared" si="200"/>
        <v>566</v>
      </c>
      <c r="P1442">
        <f t="shared" si="201"/>
        <v>2020</v>
      </c>
      <c r="Q1442">
        <f t="shared" si="202"/>
        <v>28.02</v>
      </c>
      <c r="R1442" t="str">
        <f t="shared" si="205"/>
        <v>Aer Lingus</v>
      </c>
      <c r="S1442">
        <f t="shared" si="203"/>
        <v>23</v>
      </c>
      <c r="T1442" t="str">
        <f t="shared" si="204"/>
        <v>Aberdeen</v>
      </c>
      <c r="U1442" t="str">
        <f t="shared" si="206"/>
        <v>Other</v>
      </c>
    </row>
    <row r="1443" spans="1:21" x14ac:dyDescent="0.35">
      <c r="A1443" t="s">
        <v>22</v>
      </c>
      <c r="B1443" t="s">
        <v>129</v>
      </c>
      <c r="C1443" t="s">
        <v>28</v>
      </c>
      <c r="D1443" t="s">
        <v>174</v>
      </c>
      <c r="E1443" s="1">
        <v>43611.71875</v>
      </c>
      <c r="F1443" t="s">
        <v>16</v>
      </c>
      <c r="G1443" t="s">
        <v>662</v>
      </c>
      <c r="H1443">
        <v>0</v>
      </c>
      <c r="I1443" t="s">
        <v>26</v>
      </c>
      <c r="J1443" s="2">
        <v>43611</v>
      </c>
      <c r="K1443" s="3">
        <v>0.71875</v>
      </c>
      <c r="L1443" s="3">
        <f t="shared" si="198"/>
        <v>0.72222222222222221</v>
      </c>
      <c r="M1443" s="3">
        <v>0.71875</v>
      </c>
      <c r="N1443" t="str">
        <f t="shared" si="199"/>
        <v>No</v>
      </c>
      <c r="O1443">
        <f t="shared" si="200"/>
        <v>520</v>
      </c>
      <c r="P1443">
        <f t="shared" si="201"/>
        <v>1663</v>
      </c>
      <c r="Q1443">
        <f t="shared" si="202"/>
        <v>31.27</v>
      </c>
      <c r="R1443" t="str">
        <f t="shared" si="205"/>
        <v>Ryanair</v>
      </c>
      <c r="S1443">
        <f t="shared" si="203"/>
        <v>96</v>
      </c>
      <c r="T1443" t="str">
        <f t="shared" si="204"/>
        <v>Munich</v>
      </c>
      <c r="U1443" t="str">
        <f t="shared" si="206"/>
        <v>Munich</v>
      </c>
    </row>
    <row r="1444" spans="1:21" x14ac:dyDescent="0.35">
      <c r="A1444" t="s">
        <v>22</v>
      </c>
      <c r="B1444" t="s">
        <v>50</v>
      </c>
      <c r="C1444" t="s">
        <v>96</v>
      </c>
      <c r="D1444" t="s">
        <v>514</v>
      </c>
      <c r="E1444" s="1">
        <v>43611.722222222219</v>
      </c>
      <c r="F1444" t="s">
        <v>16</v>
      </c>
      <c r="G1444" t="s">
        <v>662</v>
      </c>
      <c r="H1444">
        <v>10</v>
      </c>
      <c r="I1444" t="s">
        <v>18</v>
      </c>
      <c r="J1444" s="2">
        <v>43611</v>
      </c>
      <c r="K1444" s="3">
        <v>0.72222222222222221</v>
      </c>
      <c r="L1444" s="3">
        <f t="shared" si="198"/>
        <v>0.72222222222222221</v>
      </c>
      <c r="M1444" s="3">
        <v>0.72916666666666663</v>
      </c>
      <c r="N1444" t="str">
        <f t="shared" si="199"/>
        <v>No</v>
      </c>
      <c r="O1444">
        <f t="shared" si="200"/>
        <v>50</v>
      </c>
      <c r="P1444">
        <f t="shared" si="201"/>
        <v>97</v>
      </c>
      <c r="Q1444">
        <f t="shared" si="202"/>
        <v>51.55</v>
      </c>
      <c r="R1444" t="str">
        <f t="shared" si="205"/>
        <v>Other</v>
      </c>
      <c r="S1444">
        <f t="shared" si="203"/>
        <v>222</v>
      </c>
      <c r="T1444" t="str">
        <f t="shared" si="204"/>
        <v>Amsterdam</v>
      </c>
      <c r="U1444" t="str">
        <f t="shared" si="206"/>
        <v>Amsterdam</v>
      </c>
    </row>
    <row r="1445" spans="1:21" x14ac:dyDescent="0.35">
      <c r="A1445" t="s">
        <v>12</v>
      </c>
      <c r="B1445" t="s">
        <v>457</v>
      </c>
      <c r="C1445" t="s">
        <v>14</v>
      </c>
      <c r="D1445" t="s">
        <v>669</v>
      </c>
      <c r="E1445" s="1">
        <v>43611.722222222219</v>
      </c>
      <c r="F1445" t="s">
        <v>16</v>
      </c>
      <c r="G1445" t="s">
        <v>662</v>
      </c>
      <c r="H1445">
        <v>38</v>
      </c>
      <c r="I1445" t="s">
        <v>21</v>
      </c>
      <c r="J1445" s="2">
        <v>43611</v>
      </c>
      <c r="K1445" s="3">
        <v>0.72222222222222221</v>
      </c>
      <c r="L1445" s="3">
        <f t="shared" si="198"/>
        <v>0.72222222222222221</v>
      </c>
      <c r="M1445" s="3">
        <v>0.74861111111111101</v>
      </c>
      <c r="N1445" t="str">
        <f t="shared" si="199"/>
        <v>Yes</v>
      </c>
      <c r="O1445">
        <f t="shared" si="200"/>
        <v>566</v>
      </c>
      <c r="P1445">
        <f t="shared" si="201"/>
        <v>2020</v>
      </c>
      <c r="Q1445">
        <f t="shared" si="202"/>
        <v>28.02</v>
      </c>
      <c r="R1445" t="str">
        <f t="shared" si="205"/>
        <v>Aer Lingus</v>
      </c>
      <c r="S1445">
        <f t="shared" si="203"/>
        <v>27</v>
      </c>
      <c r="T1445" t="str">
        <f t="shared" si="204"/>
        <v>Hamburg</v>
      </c>
      <c r="U1445" t="str">
        <f t="shared" si="206"/>
        <v>Other</v>
      </c>
    </row>
    <row r="1446" spans="1:21" x14ac:dyDescent="0.35">
      <c r="A1446" t="s">
        <v>22</v>
      </c>
      <c r="B1446" t="s">
        <v>529</v>
      </c>
      <c r="C1446" t="s">
        <v>28</v>
      </c>
      <c r="D1446" t="s">
        <v>530</v>
      </c>
      <c r="E1446" s="1">
        <v>43611.722222222219</v>
      </c>
      <c r="F1446" t="s">
        <v>16</v>
      </c>
      <c r="G1446" t="s">
        <v>662</v>
      </c>
      <c r="H1446">
        <v>0</v>
      </c>
      <c r="I1446" t="s">
        <v>26</v>
      </c>
      <c r="J1446" s="2">
        <v>43611</v>
      </c>
      <c r="K1446" s="3">
        <v>0.72222222222222221</v>
      </c>
      <c r="L1446" s="3">
        <f t="shared" si="198"/>
        <v>0.72222222222222221</v>
      </c>
      <c r="M1446" s="3">
        <v>0.72222222222222221</v>
      </c>
      <c r="N1446" t="str">
        <f t="shared" si="199"/>
        <v>No</v>
      </c>
      <c r="O1446">
        <f t="shared" si="200"/>
        <v>520</v>
      </c>
      <c r="P1446">
        <f t="shared" si="201"/>
        <v>1663</v>
      </c>
      <c r="Q1446">
        <f t="shared" si="202"/>
        <v>31.27</v>
      </c>
      <c r="R1446" t="str">
        <f t="shared" si="205"/>
        <v>Ryanair</v>
      </c>
      <c r="S1446">
        <f t="shared" si="203"/>
        <v>16</v>
      </c>
      <c r="T1446" t="str">
        <f t="shared" si="204"/>
        <v>Bologna</v>
      </c>
      <c r="U1446" t="str">
        <f t="shared" si="206"/>
        <v>Other</v>
      </c>
    </row>
    <row r="1447" spans="1:21" x14ac:dyDescent="0.35">
      <c r="A1447" t="s">
        <v>12</v>
      </c>
      <c r="B1447" t="s">
        <v>248</v>
      </c>
      <c r="C1447" t="s">
        <v>14</v>
      </c>
      <c r="D1447" t="s">
        <v>249</v>
      </c>
      <c r="E1447" s="1">
        <v>43611.638888888891</v>
      </c>
      <c r="F1447" t="s">
        <v>16</v>
      </c>
      <c r="G1447" t="s">
        <v>662</v>
      </c>
      <c r="H1447">
        <v>18</v>
      </c>
      <c r="I1447" t="s">
        <v>18</v>
      </c>
      <c r="J1447" s="2">
        <v>43611</v>
      </c>
      <c r="K1447" s="3">
        <v>0.63888888888888895</v>
      </c>
      <c r="L1447" s="3">
        <f t="shared" si="198"/>
        <v>0.63888888888888884</v>
      </c>
      <c r="M1447" s="3">
        <v>0.65138888888888891</v>
      </c>
      <c r="N1447" t="str">
        <f t="shared" si="199"/>
        <v>No</v>
      </c>
      <c r="O1447">
        <f t="shared" si="200"/>
        <v>566</v>
      </c>
      <c r="P1447">
        <f t="shared" si="201"/>
        <v>2020</v>
      </c>
      <c r="Q1447">
        <f t="shared" si="202"/>
        <v>28.02</v>
      </c>
      <c r="R1447" t="str">
        <f t="shared" si="205"/>
        <v>Aer Lingus</v>
      </c>
      <c r="S1447">
        <f t="shared" si="203"/>
        <v>17</v>
      </c>
      <c r="T1447" t="str">
        <f t="shared" si="204"/>
        <v>Gran Canaria</v>
      </c>
      <c r="U1447" t="str">
        <f t="shared" si="206"/>
        <v>Other</v>
      </c>
    </row>
    <row r="1448" spans="1:21" x14ac:dyDescent="0.35">
      <c r="A1448" t="s">
        <v>22</v>
      </c>
      <c r="B1448" t="s">
        <v>119</v>
      </c>
      <c r="C1448" t="s">
        <v>276</v>
      </c>
      <c r="D1448" t="s">
        <v>277</v>
      </c>
      <c r="E1448" s="1">
        <v>43611.638888888891</v>
      </c>
      <c r="F1448" t="s">
        <v>16</v>
      </c>
      <c r="G1448" t="s">
        <v>662</v>
      </c>
      <c r="H1448">
        <v>0</v>
      </c>
      <c r="I1448" t="s">
        <v>26</v>
      </c>
      <c r="J1448" s="2">
        <v>43611</v>
      </c>
      <c r="K1448" s="3">
        <v>0.63888888888888895</v>
      </c>
      <c r="L1448" s="3">
        <f t="shared" si="198"/>
        <v>0.63888888888888884</v>
      </c>
      <c r="M1448" s="3">
        <v>0.63888888888888895</v>
      </c>
      <c r="N1448" t="str">
        <f t="shared" si="199"/>
        <v>No</v>
      </c>
      <c r="O1448">
        <f t="shared" si="200"/>
        <v>5</v>
      </c>
      <c r="P1448">
        <f t="shared" si="201"/>
        <v>23</v>
      </c>
      <c r="Q1448">
        <f t="shared" si="202"/>
        <v>21.74</v>
      </c>
      <c r="R1448" t="str">
        <f t="shared" si="205"/>
        <v>Other</v>
      </c>
      <c r="S1448">
        <f t="shared" si="203"/>
        <v>43</v>
      </c>
      <c r="T1448" t="str">
        <f t="shared" si="204"/>
        <v>Dusseldorf</v>
      </c>
      <c r="U1448" t="str">
        <f t="shared" si="206"/>
        <v>Other</v>
      </c>
    </row>
    <row r="1449" spans="1:21" x14ac:dyDescent="0.35">
      <c r="A1449" t="s">
        <v>12</v>
      </c>
      <c r="B1449" t="s">
        <v>199</v>
      </c>
      <c r="C1449" t="s">
        <v>14</v>
      </c>
      <c r="D1449" t="s">
        <v>200</v>
      </c>
      <c r="E1449" s="1">
        <v>43611.638888888891</v>
      </c>
      <c r="F1449" t="s">
        <v>16</v>
      </c>
      <c r="G1449" t="s">
        <v>662</v>
      </c>
      <c r="H1449">
        <v>0</v>
      </c>
      <c r="I1449" t="s">
        <v>26</v>
      </c>
      <c r="J1449" s="2">
        <v>43611</v>
      </c>
      <c r="K1449" s="3">
        <v>0.63888888888888895</v>
      </c>
      <c r="L1449" s="3">
        <f t="shared" si="198"/>
        <v>0.63888888888888884</v>
      </c>
      <c r="M1449" s="3">
        <v>0.63888888888888895</v>
      </c>
      <c r="N1449" t="str">
        <f t="shared" si="199"/>
        <v>No</v>
      </c>
      <c r="O1449">
        <f t="shared" si="200"/>
        <v>566</v>
      </c>
      <c r="P1449">
        <f t="shared" si="201"/>
        <v>2020</v>
      </c>
      <c r="Q1449">
        <f t="shared" si="202"/>
        <v>28.02</v>
      </c>
      <c r="R1449" t="str">
        <f t="shared" si="205"/>
        <v>Aer Lingus</v>
      </c>
      <c r="S1449">
        <f t="shared" si="203"/>
        <v>51</v>
      </c>
      <c r="T1449" t="str">
        <f t="shared" si="204"/>
        <v>Lanzarote</v>
      </c>
      <c r="U1449" t="str">
        <f t="shared" si="206"/>
        <v>Other</v>
      </c>
    </row>
    <row r="1450" spans="1:21" x14ac:dyDescent="0.35">
      <c r="A1450" t="s">
        <v>22</v>
      </c>
      <c r="B1450" t="s">
        <v>38</v>
      </c>
      <c r="C1450" t="s">
        <v>28</v>
      </c>
      <c r="D1450" t="s">
        <v>190</v>
      </c>
      <c r="E1450" s="1">
        <v>43611.645833333336</v>
      </c>
      <c r="F1450" t="s">
        <v>16</v>
      </c>
      <c r="G1450" t="s">
        <v>662</v>
      </c>
      <c r="H1450">
        <v>33</v>
      </c>
      <c r="I1450" t="s">
        <v>21</v>
      </c>
      <c r="J1450" s="2">
        <v>43611</v>
      </c>
      <c r="K1450" s="3">
        <v>0.64583333333333337</v>
      </c>
      <c r="L1450" s="3">
        <f t="shared" si="198"/>
        <v>0.64583333333333326</v>
      </c>
      <c r="M1450" s="3">
        <v>0.66875000000000007</v>
      </c>
      <c r="N1450" t="str">
        <f t="shared" si="199"/>
        <v>Yes</v>
      </c>
      <c r="O1450">
        <f t="shared" si="200"/>
        <v>520</v>
      </c>
      <c r="P1450">
        <f t="shared" si="201"/>
        <v>1663</v>
      </c>
      <c r="Q1450">
        <f t="shared" si="202"/>
        <v>31.27</v>
      </c>
      <c r="R1450" t="str">
        <f t="shared" si="205"/>
        <v>Ryanair</v>
      </c>
      <c r="S1450">
        <f t="shared" si="203"/>
        <v>92</v>
      </c>
      <c r="T1450" t="str">
        <f t="shared" si="204"/>
        <v>London</v>
      </c>
      <c r="U1450" t="str">
        <f t="shared" si="206"/>
        <v>London</v>
      </c>
    </row>
    <row r="1451" spans="1:21" x14ac:dyDescent="0.35">
      <c r="A1451" t="s">
        <v>22</v>
      </c>
      <c r="B1451" t="s">
        <v>61</v>
      </c>
      <c r="C1451" t="s">
        <v>28</v>
      </c>
      <c r="D1451" t="s">
        <v>193</v>
      </c>
      <c r="E1451" s="1">
        <v>43611.649305555555</v>
      </c>
      <c r="F1451" t="s">
        <v>16</v>
      </c>
      <c r="G1451" t="s">
        <v>662</v>
      </c>
      <c r="H1451">
        <v>1</v>
      </c>
      <c r="I1451" t="s">
        <v>26</v>
      </c>
      <c r="J1451" s="2">
        <v>43611</v>
      </c>
      <c r="K1451" s="3">
        <v>0.64930555555555558</v>
      </c>
      <c r="L1451" s="3">
        <f t="shared" si="198"/>
        <v>0.65277777777777779</v>
      </c>
      <c r="M1451" s="3">
        <v>0.65</v>
      </c>
      <c r="N1451" t="str">
        <f t="shared" si="199"/>
        <v>No</v>
      </c>
      <c r="O1451">
        <f t="shared" si="200"/>
        <v>520</v>
      </c>
      <c r="P1451">
        <f t="shared" si="201"/>
        <v>1663</v>
      </c>
      <c r="Q1451">
        <f t="shared" si="202"/>
        <v>31.27</v>
      </c>
      <c r="R1451" t="str">
        <f t="shared" si="205"/>
        <v>Ryanair</v>
      </c>
      <c r="S1451">
        <f t="shared" si="203"/>
        <v>171</v>
      </c>
      <c r="T1451" t="str">
        <f t="shared" si="204"/>
        <v>London</v>
      </c>
      <c r="U1451" t="str">
        <f t="shared" si="206"/>
        <v>London</v>
      </c>
    </row>
    <row r="1452" spans="1:21" x14ac:dyDescent="0.35">
      <c r="A1452" t="s">
        <v>12</v>
      </c>
      <c r="B1452" t="s">
        <v>52</v>
      </c>
      <c r="C1452" t="s">
        <v>14</v>
      </c>
      <c r="D1452" t="s">
        <v>195</v>
      </c>
      <c r="E1452" s="1">
        <v>43611.652777777781</v>
      </c>
      <c r="F1452" t="s">
        <v>16</v>
      </c>
      <c r="G1452" t="s">
        <v>662</v>
      </c>
      <c r="H1452">
        <v>0</v>
      </c>
      <c r="I1452" t="s">
        <v>26</v>
      </c>
      <c r="J1452" s="2">
        <v>43611</v>
      </c>
      <c r="K1452" s="3">
        <v>0.65277777777777779</v>
      </c>
      <c r="L1452" s="3">
        <f t="shared" si="198"/>
        <v>0.65277777777777779</v>
      </c>
      <c r="M1452" s="3">
        <v>0.65277777777777779</v>
      </c>
      <c r="N1452" t="str">
        <f t="shared" si="199"/>
        <v>No</v>
      </c>
      <c r="O1452">
        <f t="shared" si="200"/>
        <v>566</v>
      </c>
      <c r="P1452">
        <f t="shared" si="201"/>
        <v>2020</v>
      </c>
      <c r="Q1452">
        <f t="shared" si="202"/>
        <v>28.02</v>
      </c>
      <c r="R1452" t="str">
        <f t="shared" si="205"/>
        <v>Aer Lingus</v>
      </c>
      <c r="S1452">
        <f t="shared" si="203"/>
        <v>138</v>
      </c>
      <c r="T1452" t="str">
        <f t="shared" si="204"/>
        <v>Manchester</v>
      </c>
      <c r="U1452" t="str">
        <f t="shared" si="206"/>
        <v>Manchester</v>
      </c>
    </row>
    <row r="1453" spans="1:21" x14ac:dyDescent="0.35">
      <c r="A1453" t="s">
        <v>12</v>
      </c>
      <c r="B1453" t="s">
        <v>357</v>
      </c>
      <c r="C1453" t="s">
        <v>14</v>
      </c>
      <c r="D1453" t="s">
        <v>358</v>
      </c>
      <c r="E1453" s="1">
        <v>43611.652777777781</v>
      </c>
      <c r="F1453" t="s">
        <v>16</v>
      </c>
      <c r="G1453" t="s">
        <v>662</v>
      </c>
      <c r="H1453">
        <v>46</v>
      </c>
      <c r="I1453" t="s">
        <v>21</v>
      </c>
      <c r="J1453" s="2">
        <v>43611</v>
      </c>
      <c r="K1453" s="3">
        <v>0.65277777777777779</v>
      </c>
      <c r="L1453" s="3">
        <f t="shared" si="198"/>
        <v>0.65277777777777779</v>
      </c>
      <c r="M1453" s="3">
        <v>0.68472222222222223</v>
      </c>
      <c r="N1453" t="str">
        <f t="shared" si="199"/>
        <v>Yes</v>
      </c>
      <c r="O1453">
        <f t="shared" si="200"/>
        <v>566</v>
      </c>
      <c r="P1453">
        <f t="shared" si="201"/>
        <v>2020</v>
      </c>
      <c r="Q1453">
        <f t="shared" si="202"/>
        <v>28.02</v>
      </c>
      <c r="R1453" t="str">
        <f t="shared" si="205"/>
        <v>Aer Lingus</v>
      </c>
      <c r="S1453">
        <f t="shared" si="203"/>
        <v>16</v>
      </c>
      <c r="T1453" t="str">
        <f t="shared" si="204"/>
        <v>Newquay</v>
      </c>
      <c r="U1453" t="str">
        <f t="shared" si="206"/>
        <v>Other</v>
      </c>
    </row>
    <row r="1454" spans="1:21" x14ac:dyDescent="0.35">
      <c r="A1454" t="s">
        <v>12</v>
      </c>
      <c r="B1454" t="s">
        <v>57</v>
      </c>
      <c r="C1454" t="s">
        <v>14</v>
      </c>
      <c r="D1454" t="s">
        <v>194</v>
      </c>
      <c r="E1454" s="1">
        <v>43611.652777777781</v>
      </c>
      <c r="F1454" t="s">
        <v>16</v>
      </c>
      <c r="G1454" t="s">
        <v>662</v>
      </c>
      <c r="H1454">
        <v>6</v>
      </c>
      <c r="I1454" t="s">
        <v>26</v>
      </c>
      <c r="J1454" s="2">
        <v>43611</v>
      </c>
      <c r="K1454" s="3">
        <v>0.65277777777777779</v>
      </c>
      <c r="L1454" s="3">
        <f t="shared" si="198"/>
        <v>0.65277777777777779</v>
      </c>
      <c r="M1454" s="3">
        <v>0.65694444444444444</v>
      </c>
      <c r="N1454" t="str">
        <f t="shared" si="199"/>
        <v>No</v>
      </c>
      <c r="O1454">
        <f t="shared" si="200"/>
        <v>566</v>
      </c>
      <c r="P1454">
        <f t="shared" si="201"/>
        <v>2020</v>
      </c>
      <c r="Q1454">
        <f t="shared" si="202"/>
        <v>28.02</v>
      </c>
      <c r="R1454" t="str">
        <f t="shared" si="205"/>
        <v>Aer Lingus</v>
      </c>
      <c r="S1454">
        <f t="shared" si="203"/>
        <v>98</v>
      </c>
      <c r="T1454" t="str">
        <f t="shared" si="204"/>
        <v>Malaga</v>
      </c>
      <c r="U1454" t="str">
        <f t="shared" si="206"/>
        <v>Malaga</v>
      </c>
    </row>
    <row r="1455" spans="1:21" x14ac:dyDescent="0.35">
      <c r="A1455" t="s">
        <v>12</v>
      </c>
      <c r="B1455" t="s">
        <v>197</v>
      </c>
      <c r="C1455" t="s">
        <v>14</v>
      </c>
      <c r="D1455" t="s">
        <v>198</v>
      </c>
      <c r="E1455" s="1">
        <v>43611.659722222219</v>
      </c>
      <c r="F1455" t="s">
        <v>16</v>
      </c>
      <c r="G1455" t="s">
        <v>662</v>
      </c>
      <c r="H1455">
        <v>13</v>
      </c>
      <c r="I1455" t="s">
        <v>18</v>
      </c>
      <c r="J1455" s="2">
        <v>43611</v>
      </c>
      <c r="K1455" s="3">
        <v>0.65972222222222221</v>
      </c>
      <c r="L1455" s="3">
        <f t="shared" si="198"/>
        <v>0.65972222222222221</v>
      </c>
      <c r="M1455" s="3">
        <v>0.66875000000000007</v>
      </c>
      <c r="N1455" t="str">
        <f t="shared" si="199"/>
        <v>No</v>
      </c>
      <c r="O1455">
        <f t="shared" si="200"/>
        <v>566</v>
      </c>
      <c r="P1455">
        <f t="shared" si="201"/>
        <v>2020</v>
      </c>
      <c r="Q1455">
        <f t="shared" si="202"/>
        <v>28.02</v>
      </c>
      <c r="R1455" t="str">
        <f t="shared" si="205"/>
        <v>Aer Lingus</v>
      </c>
      <c r="S1455">
        <f t="shared" si="203"/>
        <v>6</v>
      </c>
      <c r="T1455" t="str">
        <f t="shared" si="204"/>
        <v>Miami</v>
      </c>
      <c r="U1455" t="str">
        <f t="shared" si="206"/>
        <v>Other</v>
      </c>
    </row>
    <row r="1456" spans="1:21" x14ac:dyDescent="0.35">
      <c r="A1456" t="s">
        <v>12</v>
      </c>
      <c r="B1456" t="s">
        <v>162</v>
      </c>
      <c r="C1456" t="s">
        <v>14</v>
      </c>
      <c r="D1456" t="s">
        <v>202</v>
      </c>
      <c r="E1456" s="1">
        <v>43611.663194444445</v>
      </c>
      <c r="F1456" t="s">
        <v>16</v>
      </c>
      <c r="G1456" t="s">
        <v>662</v>
      </c>
      <c r="H1456">
        <v>6</v>
      </c>
      <c r="I1456" t="s">
        <v>26</v>
      </c>
      <c r="J1456" s="2">
        <v>43611</v>
      </c>
      <c r="K1456" s="3">
        <v>0.66319444444444442</v>
      </c>
      <c r="L1456" s="3">
        <f t="shared" si="198"/>
        <v>0.66666666666666663</v>
      </c>
      <c r="M1456" s="3">
        <v>0.66736111111111107</v>
      </c>
      <c r="N1456" t="str">
        <f t="shared" si="199"/>
        <v>No</v>
      </c>
      <c r="O1456">
        <f t="shared" si="200"/>
        <v>566</v>
      </c>
      <c r="P1456">
        <f t="shared" si="201"/>
        <v>2020</v>
      </c>
      <c r="Q1456">
        <f t="shared" si="202"/>
        <v>28.02</v>
      </c>
      <c r="R1456" t="str">
        <f t="shared" si="205"/>
        <v>Aer Lingus</v>
      </c>
      <c r="S1456">
        <f t="shared" si="203"/>
        <v>64</v>
      </c>
      <c r="T1456" t="str">
        <f t="shared" si="204"/>
        <v>Rome</v>
      </c>
      <c r="U1456" t="str">
        <f t="shared" si="206"/>
        <v>Other</v>
      </c>
    </row>
    <row r="1457" spans="1:21" x14ac:dyDescent="0.35">
      <c r="A1457" t="s">
        <v>22</v>
      </c>
      <c r="B1457" t="s">
        <v>199</v>
      </c>
      <c r="C1457" t="s">
        <v>112</v>
      </c>
      <c r="D1457" t="s">
        <v>670</v>
      </c>
      <c r="E1457" s="1">
        <v>43611.663194444445</v>
      </c>
      <c r="F1457" t="s">
        <v>16</v>
      </c>
      <c r="G1457" t="s">
        <v>662</v>
      </c>
      <c r="H1457">
        <v>106</v>
      </c>
      <c r="I1457" t="s">
        <v>21</v>
      </c>
      <c r="J1457" s="2">
        <v>43611</v>
      </c>
      <c r="K1457" s="3">
        <v>0.66319444444444442</v>
      </c>
      <c r="L1457" s="3">
        <f t="shared" si="198"/>
        <v>0.66666666666666663</v>
      </c>
      <c r="M1457" s="3">
        <v>0.7368055555555556</v>
      </c>
      <c r="N1457" t="str">
        <f t="shared" si="199"/>
        <v>Yes</v>
      </c>
      <c r="O1457">
        <f t="shared" si="200"/>
        <v>29</v>
      </c>
      <c r="P1457">
        <f t="shared" si="201"/>
        <v>48</v>
      </c>
      <c r="Q1457">
        <f t="shared" si="202"/>
        <v>60.42</v>
      </c>
      <c r="R1457" t="str">
        <f t="shared" si="205"/>
        <v>Other</v>
      </c>
      <c r="S1457">
        <f t="shared" si="203"/>
        <v>51</v>
      </c>
      <c r="T1457" t="str">
        <f t="shared" si="204"/>
        <v>Lanzarote</v>
      </c>
      <c r="U1457" t="str">
        <f t="shared" si="206"/>
        <v>Other</v>
      </c>
    </row>
    <row r="1458" spans="1:21" x14ac:dyDescent="0.35">
      <c r="A1458" t="s">
        <v>12</v>
      </c>
      <c r="B1458" t="s">
        <v>61</v>
      </c>
      <c r="C1458" t="s">
        <v>14</v>
      </c>
      <c r="D1458" t="s">
        <v>242</v>
      </c>
      <c r="E1458" s="1">
        <v>43611.666666666664</v>
      </c>
      <c r="F1458" t="s">
        <v>16</v>
      </c>
      <c r="G1458" t="s">
        <v>662</v>
      </c>
      <c r="H1458">
        <v>1</v>
      </c>
      <c r="I1458" t="s">
        <v>26</v>
      </c>
      <c r="J1458" s="2">
        <v>43611</v>
      </c>
      <c r="K1458" s="3">
        <v>0.66666666666666663</v>
      </c>
      <c r="L1458" s="3">
        <f t="shared" si="198"/>
        <v>0.66666666666666663</v>
      </c>
      <c r="M1458" s="3">
        <v>0.66736111111111107</v>
      </c>
      <c r="N1458" t="str">
        <f t="shared" si="199"/>
        <v>No</v>
      </c>
      <c r="O1458">
        <f t="shared" si="200"/>
        <v>566</v>
      </c>
      <c r="P1458">
        <f t="shared" si="201"/>
        <v>2020</v>
      </c>
      <c r="Q1458">
        <f t="shared" si="202"/>
        <v>28.02</v>
      </c>
      <c r="R1458" t="str">
        <f t="shared" si="205"/>
        <v>Aer Lingus</v>
      </c>
      <c r="S1458">
        <f t="shared" si="203"/>
        <v>171</v>
      </c>
      <c r="T1458" t="str">
        <f t="shared" si="204"/>
        <v>London</v>
      </c>
      <c r="U1458" t="str">
        <f t="shared" si="206"/>
        <v>London</v>
      </c>
    </row>
    <row r="1459" spans="1:21" x14ac:dyDescent="0.35">
      <c r="A1459" t="s">
        <v>22</v>
      </c>
      <c r="B1459" t="s">
        <v>568</v>
      </c>
      <c r="C1459" t="s">
        <v>28</v>
      </c>
      <c r="D1459" t="s">
        <v>569</v>
      </c>
      <c r="E1459" s="1">
        <v>43611.666666666664</v>
      </c>
      <c r="F1459" t="s">
        <v>16</v>
      </c>
      <c r="G1459" t="s">
        <v>662</v>
      </c>
      <c r="H1459">
        <v>3</v>
      </c>
      <c r="I1459" t="s">
        <v>26</v>
      </c>
      <c r="J1459" s="2">
        <v>43611</v>
      </c>
      <c r="K1459" s="3">
        <v>0.66666666666666663</v>
      </c>
      <c r="L1459" s="3">
        <f t="shared" si="198"/>
        <v>0.66666666666666663</v>
      </c>
      <c r="M1459" s="3">
        <v>0.66875000000000007</v>
      </c>
      <c r="N1459" t="str">
        <f t="shared" si="199"/>
        <v>No</v>
      </c>
      <c r="O1459">
        <f t="shared" si="200"/>
        <v>520</v>
      </c>
      <c r="P1459">
        <f t="shared" si="201"/>
        <v>1663</v>
      </c>
      <c r="Q1459">
        <f t="shared" si="202"/>
        <v>31.27</v>
      </c>
      <c r="R1459" t="str">
        <f t="shared" si="205"/>
        <v>Ryanair</v>
      </c>
      <c r="S1459">
        <f t="shared" si="203"/>
        <v>5</v>
      </c>
      <c r="T1459" t="str">
        <f t="shared" si="204"/>
        <v>Marrakech</v>
      </c>
      <c r="U1459" t="str">
        <f t="shared" si="206"/>
        <v>Other</v>
      </c>
    </row>
    <row r="1460" spans="1:21" x14ac:dyDescent="0.35">
      <c r="A1460" t="s">
        <v>12</v>
      </c>
      <c r="B1460" t="s">
        <v>209</v>
      </c>
      <c r="C1460" t="s">
        <v>14</v>
      </c>
      <c r="D1460" t="s">
        <v>210</v>
      </c>
      <c r="E1460" s="1">
        <v>43611.666666666664</v>
      </c>
      <c r="F1460" t="s">
        <v>16</v>
      </c>
      <c r="G1460" t="s">
        <v>662</v>
      </c>
      <c r="H1460">
        <v>17</v>
      </c>
      <c r="I1460" t="s">
        <v>18</v>
      </c>
      <c r="J1460" s="2">
        <v>43611</v>
      </c>
      <c r="K1460" s="3">
        <v>0.66666666666666663</v>
      </c>
      <c r="L1460" s="3">
        <f t="shared" si="198"/>
        <v>0.66666666666666663</v>
      </c>
      <c r="M1460" s="3">
        <v>0.67847222222222225</v>
      </c>
      <c r="N1460" t="str">
        <f t="shared" si="199"/>
        <v>No</v>
      </c>
      <c r="O1460">
        <f t="shared" si="200"/>
        <v>566</v>
      </c>
      <c r="P1460">
        <f t="shared" si="201"/>
        <v>2020</v>
      </c>
      <c r="Q1460">
        <f t="shared" si="202"/>
        <v>28.02</v>
      </c>
      <c r="R1460" t="str">
        <f t="shared" si="205"/>
        <v>Aer Lingus</v>
      </c>
      <c r="S1460">
        <f t="shared" si="203"/>
        <v>62</v>
      </c>
      <c r="T1460" t="str">
        <f t="shared" si="204"/>
        <v>Chicago</v>
      </c>
      <c r="U1460" t="str">
        <f t="shared" si="206"/>
        <v>Other</v>
      </c>
    </row>
    <row r="1461" spans="1:21" x14ac:dyDescent="0.35">
      <c r="A1461" t="s">
        <v>22</v>
      </c>
      <c r="B1461" t="s">
        <v>207</v>
      </c>
      <c r="C1461" t="s">
        <v>28</v>
      </c>
      <c r="D1461" t="s">
        <v>208</v>
      </c>
      <c r="E1461" s="1">
        <v>43611.673611111109</v>
      </c>
      <c r="F1461" t="s">
        <v>16</v>
      </c>
      <c r="G1461" t="s">
        <v>662</v>
      </c>
      <c r="H1461">
        <v>7</v>
      </c>
      <c r="I1461" t="s">
        <v>26</v>
      </c>
      <c r="J1461" s="2">
        <v>43611</v>
      </c>
      <c r="K1461" s="3">
        <v>0.67361111111111116</v>
      </c>
      <c r="L1461" s="3">
        <f t="shared" si="198"/>
        <v>0.67361111111111105</v>
      </c>
      <c r="M1461" s="3">
        <v>0.67847222222222225</v>
      </c>
      <c r="N1461" t="str">
        <f t="shared" si="199"/>
        <v>No</v>
      </c>
      <c r="O1461">
        <f t="shared" si="200"/>
        <v>520</v>
      </c>
      <c r="P1461">
        <f t="shared" si="201"/>
        <v>1663</v>
      </c>
      <c r="Q1461">
        <f t="shared" si="202"/>
        <v>31.27</v>
      </c>
      <c r="R1461" t="str">
        <f t="shared" si="205"/>
        <v>Ryanair</v>
      </c>
      <c r="S1461">
        <f t="shared" si="203"/>
        <v>30</v>
      </c>
      <c r="T1461" t="str">
        <f t="shared" si="204"/>
        <v>Naples</v>
      </c>
      <c r="U1461" t="str">
        <f t="shared" si="206"/>
        <v>Other</v>
      </c>
    </row>
    <row r="1462" spans="1:21" x14ac:dyDescent="0.35">
      <c r="A1462" t="s">
        <v>22</v>
      </c>
      <c r="B1462" t="s">
        <v>320</v>
      </c>
      <c r="C1462" t="s">
        <v>509</v>
      </c>
      <c r="D1462" t="s">
        <v>671</v>
      </c>
      <c r="E1462" s="1">
        <v>43611.677083333336</v>
      </c>
      <c r="F1462" t="s">
        <v>16</v>
      </c>
      <c r="G1462" t="s">
        <v>662</v>
      </c>
      <c r="H1462">
        <v>1</v>
      </c>
      <c r="I1462" t="s">
        <v>26</v>
      </c>
      <c r="J1462" s="2">
        <v>43611</v>
      </c>
      <c r="K1462" s="3">
        <v>0.67708333333333337</v>
      </c>
      <c r="L1462" s="3">
        <f t="shared" si="198"/>
        <v>0.68055555555555547</v>
      </c>
      <c r="M1462" s="3">
        <v>0.6777777777777777</v>
      </c>
      <c r="N1462" t="str">
        <f t="shared" si="199"/>
        <v>No</v>
      </c>
      <c r="O1462">
        <f t="shared" si="200"/>
        <v>4</v>
      </c>
      <c r="P1462">
        <f t="shared" si="201"/>
        <v>35</v>
      </c>
      <c r="Q1462">
        <f t="shared" si="202"/>
        <v>11.43</v>
      </c>
      <c r="R1462" t="str">
        <f t="shared" si="205"/>
        <v>Other</v>
      </c>
      <c r="S1462">
        <f t="shared" si="203"/>
        <v>37</v>
      </c>
      <c r="T1462" t="str">
        <f t="shared" si="204"/>
        <v>Copenhagen</v>
      </c>
      <c r="U1462" t="str">
        <f t="shared" si="206"/>
        <v>Other</v>
      </c>
    </row>
    <row r="1463" spans="1:21" x14ac:dyDescent="0.35">
      <c r="A1463" t="s">
        <v>12</v>
      </c>
      <c r="B1463" t="s">
        <v>129</v>
      </c>
      <c r="C1463" t="s">
        <v>14</v>
      </c>
      <c r="D1463" t="s">
        <v>160</v>
      </c>
      <c r="E1463" s="1">
        <v>43611.680555555555</v>
      </c>
      <c r="F1463" t="s">
        <v>16</v>
      </c>
      <c r="G1463" t="s">
        <v>662</v>
      </c>
      <c r="H1463">
        <v>7</v>
      </c>
      <c r="I1463" t="s">
        <v>26</v>
      </c>
      <c r="J1463" s="2">
        <v>43611</v>
      </c>
      <c r="K1463" s="3">
        <v>0.68055555555555547</v>
      </c>
      <c r="L1463" s="3">
        <f t="shared" si="198"/>
        <v>0.68055555555555547</v>
      </c>
      <c r="M1463" s="3">
        <v>0.68541666666666667</v>
      </c>
      <c r="N1463" t="str">
        <f t="shared" si="199"/>
        <v>No</v>
      </c>
      <c r="O1463">
        <f t="shared" si="200"/>
        <v>566</v>
      </c>
      <c r="P1463">
        <f t="shared" si="201"/>
        <v>2020</v>
      </c>
      <c r="Q1463">
        <f t="shared" si="202"/>
        <v>28.02</v>
      </c>
      <c r="R1463" t="str">
        <f t="shared" si="205"/>
        <v>Aer Lingus</v>
      </c>
      <c r="S1463">
        <f t="shared" si="203"/>
        <v>96</v>
      </c>
      <c r="T1463" t="str">
        <f t="shared" si="204"/>
        <v>Munich</v>
      </c>
      <c r="U1463" t="str">
        <f t="shared" si="206"/>
        <v>Munich</v>
      </c>
    </row>
    <row r="1464" spans="1:21" x14ac:dyDescent="0.35">
      <c r="A1464" t="s">
        <v>12</v>
      </c>
      <c r="B1464" t="s">
        <v>156</v>
      </c>
      <c r="C1464" t="s">
        <v>14</v>
      </c>
      <c r="D1464" t="s">
        <v>157</v>
      </c>
      <c r="E1464" s="1">
        <v>43611.680555555555</v>
      </c>
      <c r="F1464" t="s">
        <v>16</v>
      </c>
      <c r="G1464" t="s">
        <v>662</v>
      </c>
      <c r="H1464">
        <v>1</v>
      </c>
      <c r="I1464" t="s">
        <v>26</v>
      </c>
      <c r="J1464" s="2">
        <v>43611</v>
      </c>
      <c r="K1464" s="3">
        <v>0.68055555555555547</v>
      </c>
      <c r="L1464" s="3">
        <f t="shared" si="198"/>
        <v>0.68055555555555547</v>
      </c>
      <c r="M1464" s="3">
        <v>0.68125000000000002</v>
      </c>
      <c r="N1464" t="str">
        <f t="shared" si="199"/>
        <v>No</v>
      </c>
      <c r="O1464">
        <f t="shared" si="200"/>
        <v>566</v>
      </c>
      <c r="P1464">
        <f t="shared" si="201"/>
        <v>2020</v>
      </c>
      <c r="Q1464">
        <f t="shared" si="202"/>
        <v>28.02</v>
      </c>
      <c r="R1464" t="str">
        <f t="shared" si="205"/>
        <v>Aer Lingus</v>
      </c>
      <c r="S1464">
        <f t="shared" si="203"/>
        <v>25</v>
      </c>
      <c r="T1464" t="str">
        <f t="shared" si="204"/>
        <v>Isle Of Man</v>
      </c>
      <c r="U1464" t="str">
        <f t="shared" si="206"/>
        <v>Other</v>
      </c>
    </row>
    <row r="1465" spans="1:21" x14ac:dyDescent="0.35">
      <c r="A1465" t="s">
        <v>12</v>
      </c>
      <c r="B1465" t="s">
        <v>158</v>
      </c>
      <c r="C1465" t="s">
        <v>14</v>
      </c>
      <c r="D1465" t="s">
        <v>159</v>
      </c>
      <c r="E1465" s="1">
        <v>43611.680555555555</v>
      </c>
      <c r="F1465" t="s">
        <v>16</v>
      </c>
      <c r="G1465" t="s">
        <v>662</v>
      </c>
      <c r="H1465">
        <v>18</v>
      </c>
      <c r="I1465" t="s">
        <v>18</v>
      </c>
      <c r="J1465" s="2">
        <v>43611</v>
      </c>
      <c r="K1465" s="3">
        <v>0.68055555555555547</v>
      </c>
      <c r="L1465" s="3">
        <f t="shared" si="198"/>
        <v>0.68055555555555547</v>
      </c>
      <c r="M1465" s="3">
        <v>0.69305555555555554</v>
      </c>
      <c r="N1465" t="str">
        <f t="shared" si="199"/>
        <v>No</v>
      </c>
      <c r="O1465">
        <f t="shared" si="200"/>
        <v>566</v>
      </c>
      <c r="P1465">
        <f t="shared" si="201"/>
        <v>2020</v>
      </c>
      <c r="Q1465">
        <f t="shared" si="202"/>
        <v>28.02</v>
      </c>
      <c r="R1465" t="str">
        <f t="shared" si="205"/>
        <v>Aer Lingus</v>
      </c>
      <c r="S1465">
        <f t="shared" si="203"/>
        <v>46</v>
      </c>
      <c r="T1465" t="str">
        <f t="shared" si="204"/>
        <v>Boston</v>
      </c>
      <c r="U1465" t="str">
        <f t="shared" si="206"/>
        <v>Other</v>
      </c>
    </row>
    <row r="1466" spans="1:21" x14ac:dyDescent="0.35">
      <c r="A1466" t="s">
        <v>12</v>
      </c>
      <c r="B1466" t="s">
        <v>274</v>
      </c>
      <c r="C1466" t="s">
        <v>14</v>
      </c>
      <c r="D1466" t="s">
        <v>275</v>
      </c>
      <c r="E1466" s="1">
        <v>43611.597222222219</v>
      </c>
      <c r="F1466" t="s">
        <v>16</v>
      </c>
      <c r="G1466" t="s">
        <v>662</v>
      </c>
      <c r="H1466">
        <v>5</v>
      </c>
      <c r="I1466" t="s">
        <v>26</v>
      </c>
      <c r="J1466" s="2">
        <v>43611</v>
      </c>
      <c r="K1466" s="3">
        <v>0.59722222222222221</v>
      </c>
      <c r="L1466" s="3">
        <f t="shared" si="198"/>
        <v>0.59722222222222221</v>
      </c>
      <c r="M1466" s="3">
        <v>0.60069444444444442</v>
      </c>
      <c r="N1466" t="str">
        <f t="shared" si="199"/>
        <v>No</v>
      </c>
      <c r="O1466">
        <f t="shared" si="200"/>
        <v>566</v>
      </c>
      <c r="P1466">
        <f t="shared" si="201"/>
        <v>2020</v>
      </c>
      <c r="Q1466">
        <f t="shared" si="202"/>
        <v>28.02</v>
      </c>
      <c r="R1466" t="str">
        <f t="shared" si="205"/>
        <v>Aer Lingus</v>
      </c>
      <c r="S1466">
        <f t="shared" si="203"/>
        <v>17</v>
      </c>
      <c r="T1466" t="str">
        <f t="shared" si="204"/>
        <v>Hartford</v>
      </c>
      <c r="U1466" t="str">
        <f t="shared" si="206"/>
        <v>Other</v>
      </c>
    </row>
    <row r="1467" spans="1:21" x14ac:dyDescent="0.35">
      <c r="A1467" t="s">
        <v>12</v>
      </c>
      <c r="B1467" t="s">
        <v>101</v>
      </c>
      <c r="C1467" t="s">
        <v>14</v>
      </c>
      <c r="D1467" t="s">
        <v>217</v>
      </c>
      <c r="E1467" s="1">
        <v>43611.600694444445</v>
      </c>
      <c r="F1467" t="s">
        <v>16</v>
      </c>
      <c r="G1467" t="s">
        <v>662</v>
      </c>
      <c r="H1467">
        <v>0</v>
      </c>
      <c r="I1467" t="s">
        <v>26</v>
      </c>
      <c r="J1467" s="2">
        <v>43611</v>
      </c>
      <c r="K1467" s="3">
        <v>0.60069444444444442</v>
      </c>
      <c r="L1467" s="3">
        <f t="shared" si="198"/>
        <v>0.60416666666666663</v>
      </c>
      <c r="M1467" s="3">
        <v>0.60069444444444442</v>
      </c>
      <c r="N1467" t="str">
        <f t="shared" si="199"/>
        <v>No</v>
      </c>
      <c r="O1467">
        <f t="shared" si="200"/>
        <v>566</v>
      </c>
      <c r="P1467">
        <f t="shared" si="201"/>
        <v>2020</v>
      </c>
      <c r="Q1467">
        <f t="shared" si="202"/>
        <v>28.02</v>
      </c>
      <c r="R1467" t="str">
        <f t="shared" si="205"/>
        <v>Aer Lingus</v>
      </c>
      <c r="S1467">
        <f t="shared" si="203"/>
        <v>158</v>
      </c>
      <c r="T1467" t="str">
        <f t="shared" si="204"/>
        <v>Edinburgh</v>
      </c>
      <c r="U1467" t="str">
        <f t="shared" si="206"/>
        <v>Edinburgh</v>
      </c>
    </row>
    <row r="1468" spans="1:21" x14ac:dyDescent="0.35">
      <c r="A1468" t="s">
        <v>22</v>
      </c>
      <c r="B1468" t="s">
        <v>111</v>
      </c>
      <c r="C1468" t="s">
        <v>28</v>
      </c>
      <c r="D1468" t="s">
        <v>220</v>
      </c>
      <c r="E1468" s="1">
        <v>43611.604166666664</v>
      </c>
      <c r="F1468" t="s">
        <v>16</v>
      </c>
      <c r="G1468" t="s">
        <v>662</v>
      </c>
      <c r="H1468">
        <v>9</v>
      </c>
      <c r="I1468" t="s">
        <v>26</v>
      </c>
      <c r="J1468" s="2">
        <v>43611</v>
      </c>
      <c r="K1468" s="3">
        <v>0.60416666666666663</v>
      </c>
      <c r="L1468" s="3">
        <f t="shared" si="198"/>
        <v>0.60416666666666663</v>
      </c>
      <c r="M1468" s="3">
        <v>0.61041666666666672</v>
      </c>
      <c r="N1468" t="str">
        <f t="shared" si="199"/>
        <v>No</v>
      </c>
      <c r="O1468">
        <f t="shared" si="200"/>
        <v>520</v>
      </c>
      <c r="P1468">
        <f t="shared" si="201"/>
        <v>1663</v>
      </c>
      <c r="Q1468">
        <f t="shared" si="202"/>
        <v>31.27</v>
      </c>
      <c r="R1468" t="str">
        <f t="shared" si="205"/>
        <v>Ryanair</v>
      </c>
      <c r="S1468">
        <f t="shared" si="203"/>
        <v>29</v>
      </c>
      <c r="T1468" t="str">
        <f t="shared" si="204"/>
        <v>Tenerife</v>
      </c>
      <c r="U1468" t="str">
        <f t="shared" si="206"/>
        <v>Other</v>
      </c>
    </row>
    <row r="1469" spans="1:21" x14ac:dyDescent="0.35">
      <c r="A1469" t="s">
        <v>12</v>
      </c>
      <c r="B1469" t="s">
        <v>218</v>
      </c>
      <c r="C1469" t="s">
        <v>91</v>
      </c>
      <c r="D1469" t="s">
        <v>219</v>
      </c>
      <c r="E1469" s="1">
        <v>43611.604166666664</v>
      </c>
      <c r="F1469" t="s">
        <v>16</v>
      </c>
      <c r="G1469" t="s">
        <v>662</v>
      </c>
      <c r="H1469">
        <v>10</v>
      </c>
      <c r="I1469" t="s">
        <v>18</v>
      </c>
      <c r="J1469" s="2">
        <v>43611</v>
      </c>
      <c r="K1469" s="3">
        <v>0.60416666666666663</v>
      </c>
      <c r="L1469" s="3">
        <f t="shared" si="198"/>
        <v>0.60416666666666663</v>
      </c>
      <c r="M1469" s="3">
        <v>0.61111111111111105</v>
      </c>
      <c r="N1469" t="str">
        <f t="shared" si="199"/>
        <v>No</v>
      </c>
      <c r="O1469">
        <f t="shared" si="200"/>
        <v>18</v>
      </c>
      <c r="P1469">
        <f t="shared" si="201"/>
        <v>61</v>
      </c>
      <c r="Q1469">
        <f t="shared" si="202"/>
        <v>29.51</v>
      </c>
      <c r="R1469" t="str">
        <f t="shared" si="205"/>
        <v>Other</v>
      </c>
      <c r="S1469">
        <f t="shared" si="203"/>
        <v>18</v>
      </c>
      <c r="T1469" t="str">
        <f t="shared" si="204"/>
        <v>Newburgh</v>
      </c>
      <c r="U1469" t="str">
        <f t="shared" si="206"/>
        <v>Other</v>
      </c>
    </row>
    <row r="1470" spans="1:21" x14ac:dyDescent="0.35">
      <c r="A1470" t="s">
        <v>12</v>
      </c>
      <c r="B1470" t="s">
        <v>223</v>
      </c>
      <c r="C1470" t="s">
        <v>91</v>
      </c>
      <c r="D1470" t="s">
        <v>224</v>
      </c>
      <c r="E1470" s="1">
        <v>43611.611111111109</v>
      </c>
      <c r="F1470" t="s">
        <v>16</v>
      </c>
      <c r="G1470" t="s">
        <v>662</v>
      </c>
      <c r="H1470">
        <v>14</v>
      </c>
      <c r="I1470" t="s">
        <v>18</v>
      </c>
      <c r="J1470" s="2">
        <v>43611</v>
      </c>
      <c r="K1470" s="3">
        <v>0.61111111111111105</v>
      </c>
      <c r="L1470" s="3">
        <f t="shared" si="198"/>
        <v>0.61111111111111105</v>
      </c>
      <c r="M1470" s="3">
        <v>0.62083333333333335</v>
      </c>
      <c r="N1470" t="str">
        <f t="shared" si="199"/>
        <v>No</v>
      </c>
      <c r="O1470">
        <f t="shared" si="200"/>
        <v>18</v>
      </c>
      <c r="P1470">
        <f t="shared" si="201"/>
        <v>61</v>
      </c>
      <c r="Q1470">
        <f t="shared" si="202"/>
        <v>29.51</v>
      </c>
      <c r="R1470" t="str">
        <f t="shared" si="205"/>
        <v>Other</v>
      </c>
      <c r="S1470">
        <f t="shared" si="203"/>
        <v>9</v>
      </c>
      <c r="T1470" t="str">
        <f t="shared" si="204"/>
        <v>Toronto YHM</v>
      </c>
      <c r="U1470" t="str">
        <f t="shared" si="206"/>
        <v>Other</v>
      </c>
    </row>
    <row r="1471" spans="1:21" x14ac:dyDescent="0.35">
      <c r="A1471" t="s">
        <v>22</v>
      </c>
      <c r="B1471" t="s">
        <v>73</v>
      </c>
      <c r="C1471" t="s">
        <v>28</v>
      </c>
      <c r="D1471" t="s">
        <v>231</v>
      </c>
      <c r="E1471" s="1">
        <v>43611.614583333336</v>
      </c>
      <c r="F1471" t="s">
        <v>16</v>
      </c>
      <c r="G1471" t="s">
        <v>662</v>
      </c>
      <c r="H1471">
        <v>2</v>
      </c>
      <c r="I1471" t="s">
        <v>26</v>
      </c>
      <c r="J1471" s="2">
        <v>43611</v>
      </c>
      <c r="K1471" s="3">
        <v>0.61458333333333337</v>
      </c>
      <c r="L1471" s="3">
        <f t="shared" si="198"/>
        <v>0.61805555555555547</v>
      </c>
      <c r="M1471" s="3">
        <v>0.61597222222222225</v>
      </c>
      <c r="N1471" t="str">
        <f t="shared" si="199"/>
        <v>No</v>
      </c>
      <c r="O1471">
        <f t="shared" si="200"/>
        <v>520</v>
      </c>
      <c r="P1471">
        <f t="shared" si="201"/>
        <v>1663</v>
      </c>
      <c r="Q1471">
        <f t="shared" si="202"/>
        <v>31.27</v>
      </c>
      <c r="R1471" t="str">
        <f t="shared" si="205"/>
        <v>Ryanair</v>
      </c>
      <c r="S1471">
        <f t="shared" si="203"/>
        <v>82</v>
      </c>
      <c r="T1471" t="str">
        <f t="shared" si="204"/>
        <v>Bristol</v>
      </c>
      <c r="U1471" t="str">
        <f t="shared" si="206"/>
        <v>Bristol</v>
      </c>
    </row>
    <row r="1472" spans="1:21" x14ac:dyDescent="0.35">
      <c r="A1472" t="s">
        <v>12</v>
      </c>
      <c r="B1472" t="s">
        <v>52</v>
      </c>
      <c r="C1472" t="s">
        <v>14</v>
      </c>
      <c r="D1472" t="s">
        <v>230</v>
      </c>
      <c r="E1472" s="1">
        <v>43611.618055555555</v>
      </c>
      <c r="F1472" t="s">
        <v>16</v>
      </c>
      <c r="G1472" t="s">
        <v>662</v>
      </c>
      <c r="H1472">
        <v>8</v>
      </c>
      <c r="I1472" t="s">
        <v>26</v>
      </c>
      <c r="J1472" s="2">
        <v>43611</v>
      </c>
      <c r="K1472" s="3">
        <v>0.61805555555555558</v>
      </c>
      <c r="L1472" s="3">
        <f t="shared" si="198"/>
        <v>0.61805555555555547</v>
      </c>
      <c r="M1472" s="3">
        <v>0.62361111111111112</v>
      </c>
      <c r="N1472" t="str">
        <f t="shared" si="199"/>
        <v>No</v>
      </c>
      <c r="O1472">
        <f t="shared" si="200"/>
        <v>566</v>
      </c>
      <c r="P1472">
        <f t="shared" si="201"/>
        <v>2020</v>
      </c>
      <c r="Q1472">
        <f t="shared" si="202"/>
        <v>28.02</v>
      </c>
      <c r="R1472" t="str">
        <f t="shared" si="205"/>
        <v>Aer Lingus</v>
      </c>
      <c r="S1472">
        <f t="shared" si="203"/>
        <v>138</v>
      </c>
      <c r="T1472" t="str">
        <f t="shared" si="204"/>
        <v>Manchester</v>
      </c>
      <c r="U1472" t="str">
        <f t="shared" si="206"/>
        <v>Manchester</v>
      </c>
    </row>
    <row r="1473" spans="1:21" x14ac:dyDescent="0.35">
      <c r="A1473" t="s">
        <v>22</v>
      </c>
      <c r="B1473" t="s">
        <v>126</v>
      </c>
      <c r="C1473" t="s">
        <v>354</v>
      </c>
      <c r="D1473" t="s">
        <v>540</v>
      </c>
      <c r="E1473" s="1">
        <v>43611.621527777781</v>
      </c>
      <c r="F1473" t="s">
        <v>16</v>
      </c>
      <c r="G1473" t="s">
        <v>662</v>
      </c>
      <c r="H1473">
        <v>5</v>
      </c>
      <c r="I1473" t="s">
        <v>26</v>
      </c>
      <c r="J1473" s="2">
        <v>43611</v>
      </c>
      <c r="K1473" s="3">
        <v>0.62152777777777779</v>
      </c>
      <c r="L1473" s="3">
        <f t="shared" si="198"/>
        <v>0.625</v>
      </c>
      <c r="M1473" s="3">
        <v>0.625</v>
      </c>
      <c r="N1473" t="str">
        <f t="shared" si="199"/>
        <v>No</v>
      </c>
      <c r="O1473">
        <f t="shared" si="200"/>
        <v>14</v>
      </c>
      <c r="P1473">
        <f t="shared" si="201"/>
        <v>37</v>
      </c>
      <c r="Q1473">
        <f t="shared" si="202"/>
        <v>37.840000000000003</v>
      </c>
      <c r="R1473" t="str">
        <f t="shared" si="205"/>
        <v>Other</v>
      </c>
      <c r="S1473">
        <f t="shared" si="203"/>
        <v>51</v>
      </c>
      <c r="T1473" t="str">
        <f t="shared" si="204"/>
        <v>Zurich</v>
      </c>
      <c r="U1473" t="str">
        <f t="shared" si="206"/>
        <v>Other</v>
      </c>
    </row>
    <row r="1474" spans="1:21" x14ac:dyDescent="0.35">
      <c r="A1474" t="s">
        <v>12</v>
      </c>
      <c r="B1474" t="s">
        <v>234</v>
      </c>
      <c r="C1474" t="s">
        <v>14</v>
      </c>
      <c r="D1474" t="s">
        <v>235</v>
      </c>
      <c r="E1474" s="1">
        <v>43611.621527777781</v>
      </c>
      <c r="F1474" t="s">
        <v>16</v>
      </c>
      <c r="G1474" t="s">
        <v>662</v>
      </c>
      <c r="H1474">
        <v>11</v>
      </c>
      <c r="I1474" t="s">
        <v>18</v>
      </c>
      <c r="J1474" s="2">
        <v>43611</v>
      </c>
      <c r="K1474" s="3">
        <v>0.62152777777777779</v>
      </c>
      <c r="L1474" s="3">
        <f t="shared" ref="L1474:L1537" si="207">MROUND(K1474,"0:10")</f>
        <v>0.625</v>
      </c>
      <c r="M1474" s="3">
        <v>0.62916666666666665</v>
      </c>
      <c r="N1474" t="str">
        <f t="shared" ref="N1474:N1537" si="208">IF(H1474&gt;20, "Yes", "No")</f>
        <v>No</v>
      </c>
      <c r="O1474">
        <f t="shared" ref="O1474:O1537" si="209">COUNTIFS($C$2:$C$4851,C1474,$N$2:$N$4851,"Yes")</f>
        <v>566</v>
      </c>
      <c r="P1474">
        <f t="shared" ref="P1474:P1537" si="210">COUNTIF($C$2:$C$4851,C1474)</f>
        <v>2020</v>
      </c>
      <c r="Q1474">
        <f t="shared" ref="Q1474:Q1537" si="211">ROUND(O1474/P1474*100,2)</f>
        <v>28.02</v>
      </c>
      <c r="R1474" t="str">
        <f t="shared" si="205"/>
        <v>Aer Lingus</v>
      </c>
      <c r="S1474">
        <f t="shared" ref="S1474:S1537" si="212">COUNTIF($B$2:$B$4851,B1474)</f>
        <v>17</v>
      </c>
      <c r="T1474" t="str">
        <f t="shared" ref="T1474:T1537" si="213">IF(ISNUMBER(SEARCH("London",B1474)), "London", B1474)</f>
        <v>Los Angeles</v>
      </c>
      <c r="U1474" t="str">
        <f t="shared" si="206"/>
        <v>Other</v>
      </c>
    </row>
    <row r="1475" spans="1:21" x14ac:dyDescent="0.35">
      <c r="A1475" t="s">
        <v>22</v>
      </c>
      <c r="B1475" t="s">
        <v>32</v>
      </c>
      <c r="C1475" t="s">
        <v>240</v>
      </c>
      <c r="D1475" t="s">
        <v>241</v>
      </c>
      <c r="E1475" s="1">
        <v>43611.628472222219</v>
      </c>
      <c r="F1475" t="s">
        <v>16</v>
      </c>
      <c r="G1475" t="s">
        <v>662</v>
      </c>
      <c r="H1475">
        <v>56</v>
      </c>
      <c r="I1475" t="s">
        <v>21</v>
      </c>
      <c r="J1475" s="2">
        <v>43611</v>
      </c>
      <c r="K1475" s="3">
        <v>0.62847222222222221</v>
      </c>
      <c r="L1475" s="3">
        <f t="shared" si="207"/>
        <v>0.63194444444444442</v>
      </c>
      <c r="M1475" s="3">
        <v>0.66736111111111107</v>
      </c>
      <c r="N1475" t="str">
        <f t="shared" si="208"/>
        <v>Yes</v>
      </c>
      <c r="O1475">
        <f t="shared" si="209"/>
        <v>15</v>
      </c>
      <c r="P1475">
        <f t="shared" si="210"/>
        <v>18</v>
      </c>
      <c r="Q1475">
        <f t="shared" si="211"/>
        <v>83.33</v>
      </c>
      <c r="R1475" t="str">
        <f t="shared" ref="R1475:R1538" si="214">IF(P1475&gt;100, C1475, "Other")</f>
        <v>Other</v>
      </c>
      <c r="S1475">
        <f t="shared" si="212"/>
        <v>78</v>
      </c>
      <c r="T1475" t="str">
        <f t="shared" si="213"/>
        <v>Barcelona</v>
      </c>
      <c r="U1475" t="str">
        <f t="shared" ref="U1475:U1538" si="215">IF(S1475&gt;67, T1475, "Other")</f>
        <v>Barcelona</v>
      </c>
    </row>
    <row r="1476" spans="1:21" x14ac:dyDescent="0.35">
      <c r="A1476" t="s">
        <v>22</v>
      </c>
      <c r="B1476" t="s">
        <v>672</v>
      </c>
      <c r="C1476" t="s">
        <v>112</v>
      </c>
      <c r="D1476" t="s">
        <v>673</v>
      </c>
      <c r="E1476" s="1">
        <v>43611.631944444445</v>
      </c>
      <c r="F1476" t="s">
        <v>16</v>
      </c>
      <c r="G1476" t="s">
        <v>662</v>
      </c>
      <c r="H1476">
        <v>45</v>
      </c>
      <c r="I1476" t="s">
        <v>21</v>
      </c>
      <c r="J1476" s="2">
        <v>43611</v>
      </c>
      <c r="K1476" s="3">
        <v>0.63194444444444442</v>
      </c>
      <c r="L1476" s="3">
        <f t="shared" si="207"/>
        <v>0.63194444444444442</v>
      </c>
      <c r="M1476" s="3">
        <v>0.66319444444444442</v>
      </c>
      <c r="N1476" t="str">
        <f t="shared" si="208"/>
        <v>Yes</v>
      </c>
      <c r="O1476">
        <f t="shared" si="209"/>
        <v>29</v>
      </c>
      <c r="P1476">
        <f t="shared" si="210"/>
        <v>48</v>
      </c>
      <c r="Q1476">
        <f t="shared" si="211"/>
        <v>60.42</v>
      </c>
      <c r="R1476" t="str">
        <f t="shared" si="214"/>
        <v>Other</v>
      </c>
      <c r="S1476">
        <f t="shared" si="212"/>
        <v>2</v>
      </c>
      <c r="T1476" t="str">
        <f t="shared" si="213"/>
        <v>Heraklion</v>
      </c>
      <c r="U1476" t="str">
        <f t="shared" si="215"/>
        <v>Other</v>
      </c>
    </row>
    <row r="1477" spans="1:21" x14ac:dyDescent="0.35">
      <c r="A1477" t="s">
        <v>22</v>
      </c>
      <c r="B1477" t="s">
        <v>244</v>
      </c>
      <c r="C1477" t="s">
        <v>245</v>
      </c>
      <c r="D1477" t="s">
        <v>246</v>
      </c>
      <c r="E1477" s="1">
        <v>43611.631944444445</v>
      </c>
      <c r="F1477" t="s">
        <v>16</v>
      </c>
      <c r="G1477" t="s">
        <v>662</v>
      </c>
      <c r="H1477">
        <v>4</v>
      </c>
      <c r="I1477" t="s">
        <v>26</v>
      </c>
      <c r="J1477" s="2">
        <v>43611</v>
      </c>
      <c r="K1477" s="3">
        <v>0.63194444444444442</v>
      </c>
      <c r="L1477" s="3">
        <f t="shared" si="207"/>
        <v>0.63194444444444442</v>
      </c>
      <c r="M1477" s="3">
        <v>0.63472222222222219</v>
      </c>
      <c r="N1477" t="str">
        <f t="shared" si="208"/>
        <v>No</v>
      </c>
      <c r="O1477">
        <f t="shared" si="209"/>
        <v>4</v>
      </c>
      <c r="P1477">
        <f t="shared" si="210"/>
        <v>16</v>
      </c>
      <c r="Q1477">
        <f t="shared" si="211"/>
        <v>25</v>
      </c>
      <c r="R1477" t="str">
        <f t="shared" si="214"/>
        <v>Other</v>
      </c>
      <c r="S1477">
        <f t="shared" si="212"/>
        <v>16</v>
      </c>
      <c r="T1477" t="str">
        <f t="shared" si="213"/>
        <v>Doha</v>
      </c>
      <c r="U1477" t="str">
        <f t="shared" si="215"/>
        <v>Other</v>
      </c>
    </row>
    <row r="1478" spans="1:21" x14ac:dyDescent="0.35">
      <c r="A1478" t="s">
        <v>22</v>
      </c>
      <c r="B1478" t="s">
        <v>237</v>
      </c>
      <c r="C1478" t="s">
        <v>99</v>
      </c>
      <c r="D1478" t="s">
        <v>674</v>
      </c>
      <c r="E1478" s="1">
        <v>43611.635416666664</v>
      </c>
      <c r="F1478" t="s">
        <v>16</v>
      </c>
      <c r="G1478" t="s">
        <v>662</v>
      </c>
      <c r="H1478">
        <v>45</v>
      </c>
      <c r="I1478" t="s">
        <v>21</v>
      </c>
      <c r="J1478" s="2">
        <v>43611</v>
      </c>
      <c r="K1478" s="3">
        <v>0.63541666666666663</v>
      </c>
      <c r="L1478" s="3">
        <f t="shared" si="207"/>
        <v>0.63888888888888884</v>
      </c>
      <c r="M1478" s="3">
        <v>0.66666666666666663</v>
      </c>
      <c r="N1478" t="str">
        <f t="shared" si="208"/>
        <v>Yes</v>
      </c>
      <c r="O1478">
        <f t="shared" si="209"/>
        <v>20</v>
      </c>
      <c r="P1478">
        <f t="shared" si="210"/>
        <v>90</v>
      </c>
      <c r="Q1478">
        <f t="shared" si="211"/>
        <v>22.22</v>
      </c>
      <c r="R1478" t="str">
        <f t="shared" si="214"/>
        <v>Other</v>
      </c>
      <c r="S1478">
        <f t="shared" si="212"/>
        <v>31</v>
      </c>
      <c r="T1478" t="str">
        <f t="shared" si="213"/>
        <v>Cardiff</v>
      </c>
      <c r="U1478" t="str">
        <f t="shared" si="215"/>
        <v>Other</v>
      </c>
    </row>
    <row r="1479" spans="1:21" x14ac:dyDescent="0.35">
      <c r="A1479" t="s">
        <v>12</v>
      </c>
      <c r="B1479" t="s">
        <v>315</v>
      </c>
      <c r="C1479" t="s">
        <v>14</v>
      </c>
      <c r="D1479" t="s">
        <v>316</v>
      </c>
      <c r="E1479" s="1">
        <v>43611.555555555555</v>
      </c>
      <c r="F1479" t="s">
        <v>16</v>
      </c>
      <c r="G1479" t="s">
        <v>662</v>
      </c>
      <c r="H1479">
        <v>4</v>
      </c>
      <c r="I1479" t="s">
        <v>26</v>
      </c>
      <c r="J1479" s="2">
        <v>43611</v>
      </c>
      <c r="K1479" s="3">
        <v>0.55555555555555558</v>
      </c>
      <c r="L1479" s="3">
        <f t="shared" si="207"/>
        <v>0.55555555555555558</v>
      </c>
      <c r="M1479" s="3">
        <v>0.55833333333333335</v>
      </c>
      <c r="N1479" t="str">
        <f t="shared" si="208"/>
        <v>No</v>
      </c>
      <c r="O1479">
        <f t="shared" si="209"/>
        <v>566</v>
      </c>
      <c r="P1479">
        <f t="shared" si="210"/>
        <v>2020</v>
      </c>
      <c r="Q1479">
        <f t="shared" si="211"/>
        <v>28.02</v>
      </c>
      <c r="R1479" t="str">
        <f t="shared" si="214"/>
        <v>Aer Lingus</v>
      </c>
      <c r="S1479">
        <f t="shared" si="212"/>
        <v>25</v>
      </c>
      <c r="T1479" t="str">
        <f t="shared" si="213"/>
        <v>Geneva</v>
      </c>
      <c r="U1479" t="str">
        <f t="shared" si="215"/>
        <v>Other</v>
      </c>
    </row>
    <row r="1480" spans="1:21" x14ac:dyDescent="0.35">
      <c r="A1480" t="s">
        <v>12</v>
      </c>
      <c r="B1480" t="s">
        <v>139</v>
      </c>
      <c r="C1480" t="s">
        <v>14</v>
      </c>
      <c r="D1480" t="s">
        <v>314</v>
      </c>
      <c r="E1480" s="1">
        <v>43611.555555555555</v>
      </c>
      <c r="F1480" t="s">
        <v>16</v>
      </c>
      <c r="G1480" t="s">
        <v>662</v>
      </c>
      <c r="H1480">
        <v>12</v>
      </c>
      <c r="I1480" t="s">
        <v>18</v>
      </c>
      <c r="J1480" s="2">
        <v>43611</v>
      </c>
      <c r="K1480" s="3">
        <v>0.55555555555555558</v>
      </c>
      <c r="L1480" s="3">
        <f t="shared" si="207"/>
        <v>0.55555555555555558</v>
      </c>
      <c r="M1480" s="3">
        <v>0.56388888888888888</v>
      </c>
      <c r="N1480" t="str">
        <f t="shared" si="208"/>
        <v>No</v>
      </c>
      <c r="O1480">
        <f t="shared" si="209"/>
        <v>566</v>
      </c>
      <c r="P1480">
        <f t="shared" si="210"/>
        <v>2020</v>
      </c>
      <c r="Q1480">
        <f t="shared" si="211"/>
        <v>28.02</v>
      </c>
      <c r="R1480" t="str">
        <f t="shared" si="214"/>
        <v>Aer Lingus</v>
      </c>
      <c r="S1480">
        <f t="shared" si="212"/>
        <v>154</v>
      </c>
      <c r="T1480" t="str">
        <f t="shared" si="213"/>
        <v>London</v>
      </c>
      <c r="U1480" t="str">
        <f t="shared" si="215"/>
        <v>London</v>
      </c>
    </row>
    <row r="1481" spans="1:21" x14ac:dyDescent="0.35">
      <c r="A1481" t="s">
        <v>22</v>
      </c>
      <c r="B1481" t="s">
        <v>50</v>
      </c>
      <c r="C1481" t="s">
        <v>96</v>
      </c>
      <c r="D1481" t="s">
        <v>313</v>
      </c>
      <c r="E1481" s="1">
        <v>43611.555555555555</v>
      </c>
      <c r="F1481" t="s">
        <v>16</v>
      </c>
      <c r="G1481" t="s">
        <v>662</v>
      </c>
      <c r="H1481">
        <v>18</v>
      </c>
      <c r="I1481" t="s">
        <v>18</v>
      </c>
      <c r="J1481" s="2">
        <v>43611</v>
      </c>
      <c r="K1481" s="3">
        <v>0.55555555555555558</v>
      </c>
      <c r="L1481" s="3">
        <f t="shared" si="207"/>
        <v>0.55555555555555558</v>
      </c>
      <c r="M1481" s="3">
        <v>0.56805555555555554</v>
      </c>
      <c r="N1481" t="str">
        <f t="shared" si="208"/>
        <v>No</v>
      </c>
      <c r="O1481">
        <f t="shared" si="209"/>
        <v>50</v>
      </c>
      <c r="P1481">
        <f t="shared" si="210"/>
        <v>97</v>
      </c>
      <c r="Q1481">
        <f t="shared" si="211"/>
        <v>51.55</v>
      </c>
      <c r="R1481" t="str">
        <f t="shared" si="214"/>
        <v>Other</v>
      </c>
      <c r="S1481">
        <f t="shared" si="212"/>
        <v>222</v>
      </c>
      <c r="T1481" t="str">
        <f t="shared" si="213"/>
        <v>Amsterdam</v>
      </c>
      <c r="U1481" t="str">
        <f t="shared" si="215"/>
        <v>Amsterdam</v>
      </c>
    </row>
    <row r="1482" spans="1:21" x14ac:dyDescent="0.35">
      <c r="A1482" t="s">
        <v>12</v>
      </c>
      <c r="B1482" t="s">
        <v>13</v>
      </c>
      <c r="C1482" t="s">
        <v>14</v>
      </c>
      <c r="D1482" t="s">
        <v>675</v>
      </c>
      <c r="E1482" s="1">
        <v>43611.555555555555</v>
      </c>
      <c r="F1482" t="s">
        <v>16</v>
      </c>
      <c r="G1482" t="s">
        <v>662</v>
      </c>
      <c r="H1482">
        <v>32</v>
      </c>
      <c r="I1482" t="s">
        <v>21</v>
      </c>
      <c r="J1482" s="2">
        <v>43611</v>
      </c>
      <c r="K1482" s="3">
        <v>0.55555555555555558</v>
      </c>
      <c r="L1482" s="3">
        <f t="shared" si="207"/>
        <v>0.55555555555555558</v>
      </c>
      <c r="M1482" s="3">
        <v>0.57777777777777783</v>
      </c>
      <c r="N1482" t="str">
        <f t="shared" si="208"/>
        <v>Yes</v>
      </c>
      <c r="O1482">
        <f t="shared" si="209"/>
        <v>566</v>
      </c>
      <c r="P1482">
        <f t="shared" si="210"/>
        <v>2020</v>
      </c>
      <c r="Q1482">
        <f t="shared" si="211"/>
        <v>28.02</v>
      </c>
      <c r="R1482" t="str">
        <f t="shared" si="214"/>
        <v>Aer Lingus</v>
      </c>
      <c r="S1482">
        <f t="shared" si="212"/>
        <v>107</v>
      </c>
      <c r="T1482" t="str">
        <f t="shared" si="213"/>
        <v>Glasgow</v>
      </c>
      <c r="U1482" t="str">
        <f t="shared" si="215"/>
        <v>Glasgow</v>
      </c>
    </row>
    <row r="1483" spans="1:21" x14ac:dyDescent="0.35">
      <c r="A1483" t="s">
        <v>22</v>
      </c>
      <c r="B1483" t="s">
        <v>93</v>
      </c>
      <c r="C1483" t="s">
        <v>28</v>
      </c>
      <c r="D1483" t="s">
        <v>250</v>
      </c>
      <c r="E1483" s="1">
        <v>43611.559027777781</v>
      </c>
      <c r="F1483" t="s">
        <v>16</v>
      </c>
      <c r="G1483" t="s">
        <v>662</v>
      </c>
      <c r="H1483">
        <v>4</v>
      </c>
      <c r="I1483" t="s">
        <v>26</v>
      </c>
      <c r="J1483" s="2">
        <v>43611</v>
      </c>
      <c r="K1483" s="3">
        <v>0.55902777777777779</v>
      </c>
      <c r="L1483" s="3">
        <f t="shared" si="207"/>
        <v>0.5625</v>
      </c>
      <c r="M1483" s="3">
        <v>0.56180555555555556</v>
      </c>
      <c r="N1483" t="str">
        <f t="shared" si="208"/>
        <v>No</v>
      </c>
      <c r="O1483">
        <f t="shared" si="209"/>
        <v>520</v>
      </c>
      <c r="P1483">
        <f t="shared" si="210"/>
        <v>1663</v>
      </c>
      <c r="Q1483">
        <f t="shared" si="211"/>
        <v>31.27</v>
      </c>
      <c r="R1483" t="str">
        <f t="shared" si="214"/>
        <v>Ryanair</v>
      </c>
      <c r="S1483">
        <f t="shared" si="212"/>
        <v>125</v>
      </c>
      <c r="T1483" t="str">
        <f t="shared" si="213"/>
        <v>Birmingham</v>
      </c>
      <c r="U1483" t="str">
        <f t="shared" si="215"/>
        <v>Birmingham</v>
      </c>
    </row>
    <row r="1484" spans="1:21" x14ac:dyDescent="0.35">
      <c r="A1484" t="s">
        <v>22</v>
      </c>
      <c r="B1484" t="s">
        <v>288</v>
      </c>
      <c r="C1484" t="s">
        <v>28</v>
      </c>
      <c r="D1484" t="s">
        <v>549</v>
      </c>
      <c r="E1484" s="1">
        <v>43611.559027777781</v>
      </c>
      <c r="F1484" t="s">
        <v>16</v>
      </c>
      <c r="G1484" t="s">
        <v>662</v>
      </c>
      <c r="H1484">
        <v>19</v>
      </c>
      <c r="I1484" t="s">
        <v>18</v>
      </c>
      <c r="J1484" s="2">
        <v>43611</v>
      </c>
      <c r="K1484" s="3">
        <v>0.55902777777777779</v>
      </c>
      <c r="L1484" s="3">
        <f t="shared" si="207"/>
        <v>0.5625</v>
      </c>
      <c r="M1484" s="3">
        <v>0.57222222222222219</v>
      </c>
      <c r="N1484" t="str">
        <f t="shared" si="208"/>
        <v>No</v>
      </c>
      <c r="O1484">
        <f t="shared" si="209"/>
        <v>520</v>
      </c>
      <c r="P1484">
        <f t="shared" si="210"/>
        <v>1663</v>
      </c>
      <c r="Q1484">
        <f t="shared" si="211"/>
        <v>31.27</v>
      </c>
      <c r="R1484" t="str">
        <f t="shared" si="214"/>
        <v>Ryanair</v>
      </c>
      <c r="S1484">
        <f t="shared" si="212"/>
        <v>27</v>
      </c>
      <c r="T1484" t="str">
        <f t="shared" si="213"/>
        <v>Cologne/Bonn</v>
      </c>
      <c r="U1484" t="str">
        <f t="shared" si="215"/>
        <v>Other</v>
      </c>
    </row>
    <row r="1485" spans="1:21" x14ac:dyDescent="0.35">
      <c r="A1485" t="s">
        <v>22</v>
      </c>
      <c r="B1485" t="s">
        <v>612</v>
      </c>
      <c r="C1485" t="s">
        <v>28</v>
      </c>
      <c r="D1485" t="s">
        <v>613</v>
      </c>
      <c r="E1485" s="1">
        <v>43611.5625</v>
      </c>
      <c r="F1485" t="s">
        <v>16</v>
      </c>
      <c r="G1485" t="s">
        <v>662</v>
      </c>
      <c r="H1485">
        <v>20</v>
      </c>
      <c r="I1485" t="s">
        <v>46</v>
      </c>
      <c r="J1485" s="2">
        <v>43611</v>
      </c>
      <c r="K1485" s="3">
        <v>0.5625</v>
      </c>
      <c r="L1485" s="3">
        <f t="shared" si="207"/>
        <v>0.5625</v>
      </c>
      <c r="M1485" s="3">
        <v>0.57638888888888895</v>
      </c>
      <c r="N1485" t="str">
        <f t="shared" si="208"/>
        <v>No</v>
      </c>
      <c r="O1485">
        <f t="shared" si="209"/>
        <v>520</v>
      </c>
      <c r="P1485">
        <f t="shared" si="210"/>
        <v>1663</v>
      </c>
      <c r="Q1485">
        <f t="shared" si="211"/>
        <v>31.27</v>
      </c>
      <c r="R1485" t="str">
        <f t="shared" si="214"/>
        <v>Ryanair</v>
      </c>
      <c r="S1485">
        <f t="shared" si="212"/>
        <v>5</v>
      </c>
      <c r="T1485" t="str">
        <f t="shared" si="213"/>
        <v>Girona</v>
      </c>
      <c r="U1485" t="str">
        <f t="shared" si="215"/>
        <v>Other</v>
      </c>
    </row>
    <row r="1486" spans="1:21" x14ac:dyDescent="0.35">
      <c r="A1486" t="s">
        <v>12</v>
      </c>
      <c r="B1486" t="s">
        <v>254</v>
      </c>
      <c r="C1486" t="s">
        <v>14</v>
      </c>
      <c r="D1486" t="s">
        <v>255</v>
      </c>
      <c r="E1486" s="1">
        <v>43611.565972222219</v>
      </c>
      <c r="F1486" t="s">
        <v>16</v>
      </c>
      <c r="G1486" t="s">
        <v>662</v>
      </c>
      <c r="H1486">
        <v>8</v>
      </c>
      <c r="I1486" t="s">
        <v>26</v>
      </c>
      <c r="J1486" s="2">
        <v>43611</v>
      </c>
      <c r="K1486" s="3">
        <v>0.56597222222222221</v>
      </c>
      <c r="L1486" s="3">
        <f t="shared" si="207"/>
        <v>0.56944444444444442</v>
      </c>
      <c r="M1486" s="3">
        <v>0.57152777777777775</v>
      </c>
      <c r="N1486" t="str">
        <f t="shared" si="208"/>
        <v>No</v>
      </c>
      <c r="O1486">
        <f t="shared" si="209"/>
        <v>566</v>
      </c>
      <c r="P1486">
        <f t="shared" si="210"/>
        <v>2020</v>
      </c>
      <c r="Q1486">
        <f t="shared" si="211"/>
        <v>28.02</v>
      </c>
      <c r="R1486" t="str">
        <f t="shared" si="214"/>
        <v>Aer Lingus</v>
      </c>
      <c r="S1486">
        <f t="shared" si="212"/>
        <v>37</v>
      </c>
      <c r="T1486" t="str">
        <f t="shared" si="213"/>
        <v>Toronto YYZ</v>
      </c>
      <c r="U1486" t="str">
        <f t="shared" si="215"/>
        <v>Other</v>
      </c>
    </row>
    <row r="1487" spans="1:21" x14ac:dyDescent="0.35">
      <c r="A1487" t="s">
        <v>12</v>
      </c>
      <c r="B1487" t="s">
        <v>42</v>
      </c>
      <c r="C1487" t="s">
        <v>14</v>
      </c>
      <c r="D1487" t="s">
        <v>258</v>
      </c>
      <c r="E1487" s="1">
        <v>43611.569444444445</v>
      </c>
      <c r="F1487" t="s">
        <v>16</v>
      </c>
      <c r="G1487" t="s">
        <v>662</v>
      </c>
      <c r="H1487">
        <v>9</v>
      </c>
      <c r="I1487" t="s">
        <v>26</v>
      </c>
      <c r="J1487" s="2">
        <v>43611</v>
      </c>
      <c r="K1487" s="3">
        <v>0.56944444444444442</v>
      </c>
      <c r="L1487" s="3">
        <f t="shared" si="207"/>
        <v>0.56944444444444442</v>
      </c>
      <c r="M1487" s="3">
        <v>0.5756944444444444</v>
      </c>
      <c r="N1487" t="str">
        <f t="shared" si="208"/>
        <v>No</v>
      </c>
      <c r="O1487">
        <f t="shared" si="209"/>
        <v>566</v>
      </c>
      <c r="P1487">
        <f t="shared" si="210"/>
        <v>2020</v>
      </c>
      <c r="Q1487">
        <f t="shared" si="211"/>
        <v>28.02</v>
      </c>
      <c r="R1487" t="str">
        <f t="shared" si="214"/>
        <v>Aer Lingus</v>
      </c>
      <c r="S1487">
        <f t="shared" si="212"/>
        <v>238</v>
      </c>
      <c r="T1487" t="str">
        <f t="shared" si="213"/>
        <v>London</v>
      </c>
      <c r="U1487" t="str">
        <f t="shared" si="215"/>
        <v>London</v>
      </c>
    </row>
    <row r="1488" spans="1:21" x14ac:dyDescent="0.35">
      <c r="A1488" t="s">
        <v>12</v>
      </c>
      <c r="B1488" t="s">
        <v>36</v>
      </c>
      <c r="C1488" t="s">
        <v>14</v>
      </c>
      <c r="D1488" t="s">
        <v>259</v>
      </c>
      <c r="E1488" s="1">
        <v>43611.569444444445</v>
      </c>
      <c r="F1488" t="s">
        <v>16</v>
      </c>
      <c r="G1488" t="s">
        <v>662</v>
      </c>
      <c r="H1488">
        <v>12</v>
      </c>
      <c r="I1488" t="s">
        <v>18</v>
      </c>
      <c r="J1488" s="2">
        <v>43611</v>
      </c>
      <c r="K1488" s="3">
        <v>0.56944444444444442</v>
      </c>
      <c r="L1488" s="3">
        <f t="shared" si="207"/>
        <v>0.56944444444444442</v>
      </c>
      <c r="M1488" s="3">
        <v>0.57777777777777783</v>
      </c>
      <c r="N1488" t="str">
        <f t="shared" si="208"/>
        <v>No</v>
      </c>
      <c r="O1488">
        <f t="shared" si="209"/>
        <v>566</v>
      </c>
      <c r="P1488">
        <f t="shared" si="210"/>
        <v>2020</v>
      </c>
      <c r="Q1488">
        <f t="shared" si="211"/>
        <v>28.02</v>
      </c>
      <c r="R1488" t="str">
        <f t="shared" si="214"/>
        <v>Aer Lingus</v>
      </c>
      <c r="S1488">
        <f t="shared" si="212"/>
        <v>121</v>
      </c>
      <c r="T1488" t="str">
        <f t="shared" si="213"/>
        <v>Paris-CDG</v>
      </c>
      <c r="U1488" t="str">
        <f t="shared" si="215"/>
        <v>Paris-CDG</v>
      </c>
    </row>
    <row r="1489" spans="1:21" x14ac:dyDescent="0.35">
      <c r="A1489" t="s">
        <v>12</v>
      </c>
      <c r="B1489" t="s">
        <v>108</v>
      </c>
      <c r="C1489" t="s">
        <v>109</v>
      </c>
      <c r="D1489" t="s">
        <v>263</v>
      </c>
      <c r="E1489" s="1">
        <v>43611.576388888891</v>
      </c>
      <c r="F1489" t="s">
        <v>16</v>
      </c>
      <c r="G1489" t="s">
        <v>662</v>
      </c>
      <c r="H1489">
        <v>27</v>
      </c>
      <c r="I1489" t="s">
        <v>46</v>
      </c>
      <c r="J1489" s="2">
        <v>43611</v>
      </c>
      <c r="K1489" s="3">
        <v>0.57638888888888895</v>
      </c>
      <c r="L1489" s="3">
        <f t="shared" si="207"/>
        <v>0.57638888888888884</v>
      </c>
      <c r="M1489" s="3">
        <v>0.59513888888888888</v>
      </c>
      <c r="N1489" t="str">
        <f t="shared" si="208"/>
        <v>Yes</v>
      </c>
      <c r="O1489">
        <f t="shared" si="209"/>
        <v>5</v>
      </c>
      <c r="P1489">
        <f t="shared" si="210"/>
        <v>16</v>
      </c>
      <c r="Q1489">
        <f t="shared" si="211"/>
        <v>31.25</v>
      </c>
      <c r="R1489" t="str">
        <f t="shared" si="214"/>
        <v>Other</v>
      </c>
      <c r="S1489">
        <f t="shared" si="212"/>
        <v>16</v>
      </c>
      <c r="T1489" t="str">
        <f t="shared" si="213"/>
        <v>Dubai</v>
      </c>
      <c r="U1489" t="str">
        <f t="shared" si="215"/>
        <v>Other</v>
      </c>
    </row>
    <row r="1490" spans="1:21" x14ac:dyDescent="0.35">
      <c r="A1490" t="s">
        <v>22</v>
      </c>
      <c r="B1490" t="s">
        <v>52</v>
      </c>
      <c r="C1490" t="s">
        <v>28</v>
      </c>
      <c r="D1490" t="s">
        <v>262</v>
      </c>
      <c r="E1490" s="1">
        <v>43611.576388888891</v>
      </c>
      <c r="F1490" t="s">
        <v>16</v>
      </c>
      <c r="G1490" t="s">
        <v>662</v>
      </c>
      <c r="H1490">
        <v>3</v>
      </c>
      <c r="I1490" t="s">
        <v>26</v>
      </c>
      <c r="J1490" s="2">
        <v>43611</v>
      </c>
      <c r="K1490" s="3">
        <v>0.57638888888888895</v>
      </c>
      <c r="L1490" s="3">
        <f t="shared" si="207"/>
        <v>0.57638888888888884</v>
      </c>
      <c r="M1490" s="3">
        <v>0.57847222222222217</v>
      </c>
      <c r="N1490" t="str">
        <f t="shared" si="208"/>
        <v>No</v>
      </c>
      <c r="O1490">
        <f t="shared" si="209"/>
        <v>520</v>
      </c>
      <c r="P1490">
        <f t="shared" si="210"/>
        <v>1663</v>
      </c>
      <c r="Q1490">
        <f t="shared" si="211"/>
        <v>31.27</v>
      </c>
      <c r="R1490" t="str">
        <f t="shared" si="214"/>
        <v>Ryanair</v>
      </c>
      <c r="S1490">
        <f t="shared" si="212"/>
        <v>138</v>
      </c>
      <c r="T1490" t="str">
        <f t="shared" si="213"/>
        <v>Manchester</v>
      </c>
      <c r="U1490" t="str">
        <f t="shared" si="215"/>
        <v>Manchester</v>
      </c>
    </row>
    <row r="1491" spans="1:21" x14ac:dyDescent="0.35">
      <c r="A1491" t="s">
        <v>12</v>
      </c>
      <c r="B1491" t="s">
        <v>50</v>
      </c>
      <c r="C1491" t="s">
        <v>14</v>
      </c>
      <c r="D1491" t="s">
        <v>261</v>
      </c>
      <c r="E1491" s="1">
        <v>43611.576388888891</v>
      </c>
      <c r="F1491" t="s">
        <v>16</v>
      </c>
      <c r="G1491" t="s">
        <v>662</v>
      </c>
      <c r="H1491">
        <v>3</v>
      </c>
      <c r="I1491" t="s">
        <v>26</v>
      </c>
      <c r="J1491" s="2">
        <v>43611</v>
      </c>
      <c r="K1491" s="3">
        <v>0.57638888888888895</v>
      </c>
      <c r="L1491" s="3">
        <f t="shared" si="207"/>
        <v>0.57638888888888884</v>
      </c>
      <c r="M1491" s="3">
        <v>0.57847222222222217</v>
      </c>
      <c r="N1491" t="str">
        <f t="shared" si="208"/>
        <v>No</v>
      </c>
      <c r="O1491">
        <f t="shared" si="209"/>
        <v>566</v>
      </c>
      <c r="P1491">
        <f t="shared" si="210"/>
        <v>2020</v>
      </c>
      <c r="Q1491">
        <f t="shared" si="211"/>
        <v>28.02</v>
      </c>
      <c r="R1491" t="str">
        <f t="shared" si="214"/>
        <v>Aer Lingus</v>
      </c>
      <c r="S1491">
        <f t="shared" si="212"/>
        <v>222</v>
      </c>
      <c r="T1491" t="str">
        <f t="shared" si="213"/>
        <v>Amsterdam</v>
      </c>
      <c r="U1491" t="str">
        <f t="shared" si="215"/>
        <v>Amsterdam</v>
      </c>
    </row>
    <row r="1492" spans="1:21" x14ac:dyDescent="0.35">
      <c r="A1492" t="s">
        <v>22</v>
      </c>
      <c r="B1492" t="s">
        <v>424</v>
      </c>
      <c r="C1492" t="s">
        <v>28</v>
      </c>
      <c r="D1492" t="s">
        <v>545</v>
      </c>
      <c r="E1492" s="1">
        <v>43611.583333333336</v>
      </c>
      <c r="F1492" t="s">
        <v>16</v>
      </c>
      <c r="G1492" t="s">
        <v>662</v>
      </c>
      <c r="H1492">
        <v>17</v>
      </c>
      <c r="I1492" t="s">
        <v>18</v>
      </c>
      <c r="J1492" s="2">
        <v>43611</v>
      </c>
      <c r="K1492" s="3">
        <v>0.58333333333333337</v>
      </c>
      <c r="L1492" s="3">
        <f t="shared" si="207"/>
        <v>0.58333333333333326</v>
      </c>
      <c r="M1492" s="3">
        <v>0.59513888888888888</v>
      </c>
      <c r="N1492" t="str">
        <f t="shared" si="208"/>
        <v>No</v>
      </c>
      <c r="O1492">
        <f t="shared" si="209"/>
        <v>520</v>
      </c>
      <c r="P1492">
        <f t="shared" si="210"/>
        <v>1663</v>
      </c>
      <c r="Q1492">
        <f t="shared" si="211"/>
        <v>31.27</v>
      </c>
      <c r="R1492" t="str">
        <f t="shared" si="214"/>
        <v>Ryanair</v>
      </c>
      <c r="S1492">
        <f t="shared" si="212"/>
        <v>24</v>
      </c>
      <c r="T1492" t="str">
        <f t="shared" si="213"/>
        <v>Venice</v>
      </c>
      <c r="U1492" t="str">
        <f t="shared" si="215"/>
        <v>Other</v>
      </c>
    </row>
    <row r="1493" spans="1:21" x14ac:dyDescent="0.35">
      <c r="A1493" t="s">
        <v>12</v>
      </c>
      <c r="B1493" t="s">
        <v>73</v>
      </c>
      <c r="C1493" t="s">
        <v>14</v>
      </c>
      <c r="D1493" t="s">
        <v>270</v>
      </c>
      <c r="E1493" s="1">
        <v>43611.583333333336</v>
      </c>
      <c r="F1493" t="s">
        <v>16</v>
      </c>
      <c r="G1493" t="s">
        <v>662</v>
      </c>
      <c r="H1493">
        <v>14</v>
      </c>
      <c r="I1493" t="s">
        <v>18</v>
      </c>
      <c r="J1493" s="2">
        <v>43611</v>
      </c>
      <c r="K1493" s="3">
        <v>0.58333333333333337</v>
      </c>
      <c r="L1493" s="3">
        <f t="shared" si="207"/>
        <v>0.58333333333333326</v>
      </c>
      <c r="M1493" s="3">
        <v>0.59305555555555556</v>
      </c>
      <c r="N1493" t="str">
        <f t="shared" si="208"/>
        <v>No</v>
      </c>
      <c r="O1493">
        <f t="shared" si="209"/>
        <v>566</v>
      </c>
      <c r="P1493">
        <f t="shared" si="210"/>
        <v>2020</v>
      </c>
      <c r="Q1493">
        <f t="shared" si="211"/>
        <v>28.02</v>
      </c>
      <c r="R1493" t="str">
        <f t="shared" si="214"/>
        <v>Aer Lingus</v>
      </c>
      <c r="S1493">
        <f t="shared" si="212"/>
        <v>82</v>
      </c>
      <c r="T1493" t="str">
        <f t="shared" si="213"/>
        <v>Bristol</v>
      </c>
      <c r="U1493" t="str">
        <f t="shared" si="215"/>
        <v>Bristol</v>
      </c>
    </row>
    <row r="1494" spans="1:21" x14ac:dyDescent="0.35">
      <c r="A1494" t="s">
        <v>22</v>
      </c>
      <c r="B1494" t="s">
        <v>13</v>
      </c>
      <c r="C1494" t="s">
        <v>28</v>
      </c>
      <c r="D1494" t="s">
        <v>544</v>
      </c>
      <c r="E1494" s="1">
        <v>43611.583333333336</v>
      </c>
      <c r="F1494" t="s">
        <v>16</v>
      </c>
      <c r="G1494" t="s">
        <v>662</v>
      </c>
      <c r="H1494">
        <v>10</v>
      </c>
      <c r="I1494" t="s">
        <v>18</v>
      </c>
      <c r="J1494" s="2">
        <v>43611</v>
      </c>
      <c r="K1494" s="3">
        <v>0.58333333333333337</v>
      </c>
      <c r="L1494" s="3">
        <f t="shared" si="207"/>
        <v>0.58333333333333326</v>
      </c>
      <c r="M1494" s="3">
        <v>0.59027777777777779</v>
      </c>
      <c r="N1494" t="str">
        <f t="shared" si="208"/>
        <v>No</v>
      </c>
      <c r="O1494">
        <f t="shared" si="209"/>
        <v>520</v>
      </c>
      <c r="P1494">
        <f t="shared" si="210"/>
        <v>1663</v>
      </c>
      <c r="Q1494">
        <f t="shared" si="211"/>
        <v>31.27</v>
      </c>
      <c r="R1494" t="str">
        <f t="shared" si="214"/>
        <v>Ryanair</v>
      </c>
      <c r="S1494">
        <f t="shared" si="212"/>
        <v>107</v>
      </c>
      <c r="T1494" t="str">
        <f t="shared" si="213"/>
        <v>Glasgow</v>
      </c>
      <c r="U1494" t="str">
        <f t="shared" si="215"/>
        <v>Glasgow</v>
      </c>
    </row>
    <row r="1495" spans="1:21" x14ac:dyDescent="0.35">
      <c r="A1495" t="s">
        <v>22</v>
      </c>
      <c r="B1495" t="s">
        <v>191</v>
      </c>
      <c r="C1495" t="s">
        <v>28</v>
      </c>
      <c r="D1495" t="s">
        <v>192</v>
      </c>
      <c r="E1495" s="1">
        <v>43611.586805555555</v>
      </c>
      <c r="F1495" t="s">
        <v>16</v>
      </c>
      <c r="G1495" t="s">
        <v>662</v>
      </c>
      <c r="H1495">
        <v>29</v>
      </c>
      <c r="I1495" t="s">
        <v>46</v>
      </c>
      <c r="J1495" s="2">
        <v>43611</v>
      </c>
      <c r="K1495" s="3">
        <v>0.58680555555555558</v>
      </c>
      <c r="L1495" s="3">
        <f t="shared" si="207"/>
        <v>0.59027777777777779</v>
      </c>
      <c r="M1495" s="3">
        <v>0.6069444444444444</v>
      </c>
      <c r="N1495" t="str">
        <f t="shared" si="208"/>
        <v>Yes</v>
      </c>
      <c r="O1495">
        <f t="shared" si="209"/>
        <v>520</v>
      </c>
      <c r="P1495">
        <f t="shared" si="210"/>
        <v>1663</v>
      </c>
      <c r="Q1495">
        <f t="shared" si="211"/>
        <v>31.27</v>
      </c>
      <c r="R1495" t="str">
        <f t="shared" si="214"/>
        <v>Ryanair</v>
      </c>
      <c r="S1495">
        <f t="shared" si="212"/>
        <v>17</v>
      </c>
      <c r="T1495" t="str">
        <f t="shared" si="213"/>
        <v>Porto</v>
      </c>
      <c r="U1495" t="str">
        <f t="shared" si="215"/>
        <v>Other</v>
      </c>
    </row>
    <row r="1496" spans="1:21" x14ac:dyDescent="0.35">
      <c r="A1496" t="s">
        <v>22</v>
      </c>
      <c r="B1496" t="s">
        <v>299</v>
      </c>
      <c r="C1496" t="s">
        <v>28</v>
      </c>
      <c r="D1496" t="s">
        <v>543</v>
      </c>
      <c r="E1496" s="1">
        <v>43611.590277777781</v>
      </c>
      <c r="F1496" t="s">
        <v>16</v>
      </c>
      <c r="G1496" t="s">
        <v>662</v>
      </c>
      <c r="H1496">
        <v>6</v>
      </c>
      <c r="I1496" t="s">
        <v>26</v>
      </c>
      <c r="J1496" s="2">
        <v>43611</v>
      </c>
      <c r="K1496" s="3">
        <v>0.59027777777777779</v>
      </c>
      <c r="L1496" s="3">
        <f t="shared" si="207"/>
        <v>0.59027777777777779</v>
      </c>
      <c r="M1496" s="3">
        <v>0.59444444444444444</v>
      </c>
      <c r="N1496" t="str">
        <f t="shared" si="208"/>
        <v>No</v>
      </c>
      <c r="O1496">
        <f t="shared" si="209"/>
        <v>520</v>
      </c>
      <c r="P1496">
        <f t="shared" si="210"/>
        <v>1663</v>
      </c>
      <c r="Q1496">
        <f t="shared" si="211"/>
        <v>31.27</v>
      </c>
      <c r="R1496" t="str">
        <f t="shared" si="214"/>
        <v>Ryanair</v>
      </c>
      <c r="S1496">
        <f t="shared" si="212"/>
        <v>20</v>
      </c>
      <c r="T1496" t="str">
        <f t="shared" si="213"/>
        <v>Bordeaux</v>
      </c>
      <c r="U1496" t="str">
        <f t="shared" si="215"/>
        <v>Other</v>
      </c>
    </row>
    <row r="1497" spans="1:21" x14ac:dyDescent="0.35">
      <c r="A1497" t="s">
        <v>22</v>
      </c>
      <c r="B1497" t="s">
        <v>36</v>
      </c>
      <c r="C1497" t="s">
        <v>177</v>
      </c>
      <c r="D1497" t="s">
        <v>271</v>
      </c>
      <c r="E1497" s="1">
        <v>43611.590277777781</v>
      </c>
      <c r="F1497" t="s">
        <v>16</v>
      </c>
      <c r="G1497" t="s">
        <v>662</v>
      </c>
      <c r="H1497">
        <v>1</v>
      </c>
      <c r="I1497" t="s">
        <v>26</v>
      </c>
      <c r="J1497" s="2">
        <v>43611</v>
      </c>
      <c r="K1497" s="3">
        <v>0.59027777777777779</v>
      </c>
      <c r="L1497" s="3">
        <f t="shared" si="207"/>
        <v>0.59027777777777779</v>
      </c>
      <c r="M1497" s="3">
        <v>0.59097222222222223</v>
      </c>
      <c r="N1497" t="str">
        <f t="shared" si="208"/>
        <v>No</v>
      </c>
      <c r="O1497">
        <f t="shared" si="209"/>
        <v>12</v>
      </c>
      <c r="P1497">
        <f t="shared" si="210"/>
        <v>59</v>
      </c>
      <c r="Q1497">
        <f t="shared" si="211"/>
        <v>20.34</v>
      </c>
      <c r="R1497" t="str">
        <f t="shared" si="214"/>
        <v>Other</v>
      </c>
      <c r="S1497">
        <f t="shared" si="212"/>
        <v>121</v>
      </c>
      <c r="T1497" t="str">
        <f t="shared" si="213"/>
        <v>Paris-CDG</v>
      </c>
      <c r="U1497" t="str">
        <f t="shared" si="215"/>
        <v>Paris-CDG</v>
      </c>
    </row>
    <row r="1498" spans="1:21" x14ac:dyDescent="0.35">
      <c r="A1498" t="s">
        <v>22</v>
      </c>
      <c r="B1498" t="s">
        <v>199</v>
      </c>
      <c r="C1498" t="s">
        <v>112</v>
      </c>
      <c r="D1498" t="s">
        <v>670</v>
      </c>
      <c r="E1498" s="1">
        <v>43611.663194444445</v>
      </c>
      <c r="F1498" t="s">
        <v>16</v>
      </c>
      <c r="G1498" t="s">
        <v>662</v>
      </c>
      <c r="H1498">
        <v>67</v>
      </c>
      <c r="I1498" t="s">
        <v>21</v>
      </c>
      <c r="J1498" s="2">
        <v>43611</v>
      </c>
      <c r="K1498" s="3">
        <v>0.66319444444444442</v>
      </c>
      <c r="L1498" s="3">
        <f t="shared" si="207"/>
        <v>0.66666666666666663</v>
      </c>
      <c r="M1498" s="3">
        <v>0.70972222222222225</v>
      </c>
      <c r="N1498" t="str">
        <f t="shared" si="208"/>
        <v>Yes</v>
      </c>
      <c r="O1498">
        <f t="shared" si="209"/>
        <v>29</v>
      </c>
      <c r="P1498">
        <f t="shared" si="210"/>
        <v>48</v>
      </c>
      <c r="Q1498">
        <f t="shared" si="211"/>
        <v>60.42</v>
      </c>
      <c r="R1498" t="str">
        <f t="shared" si="214"/>
        <v>Other</v>
      </c>
      <c r="S1498">
        <f t="shared" si="212"/>
        <v>51</v>
      </c>
      <c r="T1498" t="str">
        <f t="shared" si="213"/>
        <v>Lanzarote</v>
      </c>
      <c r="U1498" t="str">
        <f t="shared" si="215"/>
        <v>Other</v>
      </c>
    </row>
    <row r="1499" spans="1:21" x14ac:dyDescent="0.35">
      <c r="A1499" t="s">
        <v>12</v>
      </c>
      <c r="B1499" t="s">
        <v>209</v>
      </c>
      <c r="C1499" t="s">
        <v>268</v>
      </c>
      <c r="D1499" t="s">
        <v>281</v>
      </c>
      <c r="E1499" s="1">
        <v>43611.517361111109</v>
      </c>
      <c r="F1499" t="s">
        <v>16</v>
      </c>
      <c r="G1499" t="s">
        <v>662</v>
      </c>
      <c r="H1499">
        <v>29</v>
      </c>
      <c r="I1499" t="s">
        <v>46</v>
      </c>
      <c r="J1499" s="2">
        <v>43611</v>
      </c>
      <c r="K1499" s="3">
        <v>0.51736111111111105</v>
      </c>
      <c r="L1499" s="3">
        <f t="shared" si="207"/>
        <v>0.52083333333333326</v>
      </c>
      <c r="M1499" s="3">
        <v>0.53749999999999998</v>
      </c>
      <c r="N1499" t="str">
        <f t="shared" si="208"/>
        <v>Yes</v>
      </c>
      <c r="O1499">
        <f t="shared" si="209"/>
        <v>18</v>
      </c>
      <c r="P1499">
        <f t="shared" si="210"/>
        <v>44</v>
      </c>
      <c r="Q1499">
        <f t="shared" si="211"/>
        <v>40.909999999999997</v>
      </c>
      <c r="R1499" t="str">
        <f t="shared" si="214"/>
        <v>Other</v>
      </c>
      <c r="S1499">
        <f t="shared" si="212"/>
        <v>62</v>
      </c>
      <c r="T1499" t="str">
        <f t="shared" si="213"/>
        <v>Chicago</v>
      </c>
      <c r="U1499" t="str">
        <f t="shared" si="215"/>
        <v>Other</v>
      </c>
    </row>
    <row r="1500" spans="1:21" x14ac:dyDescent="0.35">
      <c r="A1500" t="s">
        <v>22</v>
      </c>
      <c r="B1500" t="s">
        <v>254</v>
      </c>
      <c r="C1500" t="s">
        <v>286</v>
      </c>
      <c r="D1500" t="s">
        <v>287</v>
      </c>
      <c r="E1500" s="1">
        <v>43611.517361111109</v>
      </c>
      <c r="F1500" t="s">
        <v>16</v>
      </c>
      <c r="G1500" t="s">
        <v>662</v>
      </c>
      <c r="H1500">
        <v>33</v>
      </c>
      <c r="I1500" t="s">
        <v>21</v>
      </c>
      <c r="J1500" s="2">
        <v>43611</v>
      </c>
      <c r="K1500" s="3">
        <v>0.51736111111111105</v>
      </c>
      <c r="L1500" s="3">
        <f t="shared" si="207"/>
        <v>0.52083333333333326</v>
      </c>
      <c r="M1500" s="3">
        <v>0.54027777777777775</v>
      </c>
      <c r="N1500" t="str">
        <f t="shared" si="208"/>
        <v>Yes</v>
      </c>
      <c r="O1500">
        <f t="shared" si="209"/>
        <v>10</v>
      </c>
      <c r="P1500">
        <f t="shared" si="210"/>
        <v>22</v>
      </c>
      <c r="Q1500">
        <f t="shared" si="211"/>
        <v>45.45</v>
      </c>
      <c r="R1500" t="str">
        <f t="shared" si="214"/>
        <v>Other</v>
      </c>
      <c r="S1500">
        <f t="shared" si="212"/>
        <v>37</v>
      </c>
      <c r="T1500" t="str">
        <f t="shared" si="213"/>
        <v>Toronto YYZ</v>
      </c>
      <c r="U1500" t="str">
        <f t="shared" si="215"/>
        <v>Other</v>
      </c>
    </row>
    <row r="1501" spans="1:21" x14ac:dyDescent="0.35">
      <c r="A1501" t="s">
        <v>12</v>
      </c>
      <c r="B1501" t="s">
        <v>284</v>
      </c>
      <c r="C1501" t="s">
        <v>14</v>
      </c>
      <c r="D1501" t="s">
        <v>285</v>
      </c>
      <c r="E1501" s="1">
        <v>43611.517361111109</v>
      </c>
      <c r="F1501" t="s">
        <v>16</v>
      </c>
      <c r="G1501" t="s">
        <v>662</v>
      </c>
      <c r="H1501">
        <v>12</v>
      </c>
      <c r="I1501" t="s">
        <v>18</v>
      </c>
      <c r="J1501" s="2">
        <v>43611</v>
      </c>
      <c r="K1501" s="3">
        <v>0.51736111111111105</v>
      </c>
      <c r="L1501" s="3">
        <f t="shared" si="207"/>
        <v>0.52083333333333326</v>
      </c>
      <c r="M1501" s="3">
        <v>0.52569444444444446</v>
      </c>
      <c r="N1501" t="str">
        <f t="shared" si="208"/>
        <v>No</v>
      </c>
      <c r="O1501">
        <f t="shared" si="209"/>
        <v>566</v>
      </c>
      <c r="P1501">
        <f t="shared" si="210"/>
        <v>2020</v>
      </c>
      <c r="Q1501">
        <f t="shared" si="211"/>
        <v>28.02</v>
      </c>
      <c r="R1501" t="str">
        <f t="shared" si="214"/>
        <v>Aer Lingus</v>
      </c>
      <c r="S1501">
        <f t="shared" si="212"/>
        <v>17</v>
      </c>
      <c r="T1501" t="str">
        <f t="shared" si="213"/>
        <v>Nantes</v>
      </c>
      <c r="U1501" t="str">
        <f t="shared" si="215"/>
        <v>Other</v>
      </c>
    </row>
    <row r="1502" spans="1:21" x14ac:dyDescent="0.35">
      <c r="A1502" t="s">
        <v>12</v>
      </c>
      <c r="B1502" t="s">
        <v>267</v>
      </c>
      <c r="C1502" t="s">
        <v>14</v>
      </c>
      <c r="D1502" t="s">
        <v>293</v>
      </c>
      <c r="E1502" s="1">
        <v>43611.524305555555</v>
      </c>
      <c r="F1502" t="s">
        <v>16</v>
      </c>
      <c r="G1502" t="s">
        <v>662</v>
      </c>
      <c r="H1502">
        <v>2</v>
      </c>
      <c r="I1502" t="s">
        <v>26</v>
      </c>
      <c r="J1502" s="2">
        <v>43611</v>
      </c>
      <c r="K1502" s="3">
        <v>0.52430555555555558</v>
      </c>
      <c r="L1502" s="3">
        <f t="shared" si="207"/>
        <v>0.52777777777777779</v>
      </c>
      <c r="M1502" s="3">
        <v>0.52569444444444446</v>
      </c>
      <c r="N1502" t="str">
        <f t="shared" si="208"/>
        <v>No</v>
      </c>
      <c r="O1502">
        <f t="shared" si="209"/>
        <v>566</v>
      </c>
      <c r="P1502">
        <f t="shared" si="210"/>
        <v>2020</v>
      </c>
      <c r="Q1502">
        <f t="shared" si="211"/>
        <v>28.02</v>
      </c>
      <c r="R1502" t="str">
        <f t="shared" si="214"/>
        <v>Aer Lingus</v>
      </c>
      <c r="S1502">
        <f t="shared" si="212"/>
        <v>34</v>
      </c>
      <c r="T1502" t="str">
        <f t="shared" si="213"/>
        <v>Washington</v>
      </c>
      <c r="U1502" t="str">
        <f t="shared" si="215"/>
        <v>Other</v>
      </c>
    </row>
    <row r="1503" spans="1:21" x14ac:dyDescent="0.35">
      <c r="A1503" t="s">
        <v>12</v>
      </c>
      <c r="B1503" t="s">
        <v>290</v>
      </c>
      <c r="C1503" t="s">
        <v>14</v>
      </c>
      <c r="D1503" t="s">
        <v>291</v>
      </c>
      <c r="E1503" s="1">
        <v>43611.524305555555</v>
      </c>
      <c r="F1503" t="s">
        <v>16</v>
      </c>
      <c r="G1503" t="s">
        <v>662</v>
      </c>
      <c r="H1503">
        <v>4</v>
      </c>
      <c r="I1503" t="s">
        <v>26</v>
      </c>
      <c r="J1503" s="2">
        <v>43611</v>
      </c>
      <c r="K1503" s="3">
        <v>0.52430555555555558</v>
      </c>
      <c r="L1503" s="3">
        <f t="shared" si="207"/>
        <v>0.52777777777777779</v>
      </c>
      <c r="M1503" s="3">
        <v>0.52708333333333335</v>
      </c>
      <c r="N1503" t="str">
        <f t="shared" si="208"/>
        <v>No</v>
      </c>
      <c r="O1503">
        <f t="shared" si="209"/>
        <v>566</v>
      </c>
      <c r="P1503">
        <f t="shared" si="210"/>
        <v>2020</v>
      </c>
      <c r="Q1503">
        <f t="shared" si="211"/>
        <v>28.02</v>
      </c>
      <c r="R1503" t="str">
        <f t="shared" si="214"/>
        <v>Aer Lingus</v>
      </c>
      <c r="S1503">
        <f t="shared" si="212"/>
        <v>16</v>
      </c>
      <c r="T1503" t="str">
        <f t="shared" si="213"/>
        <v>San Francisco</v>
      </c>
      <c r="U1503" t="str">
        <f t="shared" si="215"/>
        <v>Other</v>
      </c>
    </row>
    <row r="1504" spans="1:21" x14ac:dyDescent="0.35">
      <c r="A1504" t="s">
        <v>22</v>
      </c>
      <c r="B1504" t="s">
        <v>101</v>
      </c>
      <c r="C1504" t="s">
        <v>28</v>
      </c>
      <c r="D1504" t="s">
        <v>292</v>
      </c>
      <c r="E1504" s="1">
        <v>43611.524305555555</v>
      </c>
      <c r="F1504" t="s">
        <v>16</v>
      </c>
      <c r="G1504" t="s">
        <v>662</v>
      </c>
      <c r="H1504">
        <v>9</v>
      </c>
      <c r="I1504" t="s">
        <v>26</v>
      </c>
      <c r="J1504" s="2">
        <v>43611</v>
      </c>
      <c r="K1504" s="3">
        <v>0.52430555555555558</v>
      </c>
      <c r="L1504" s="3">
        <f t="shared" si="207"/>
        <v>0.52777777777777779</v>
      </c>
      <c r="M1504" s="3">
        <v>0.53055555555555556</v>
      </c>
      <c r="N1504" t="str">
        <f t="shared" si="208"/>
        <v>No</v>
      </c>
      <c r="O1504">
        <f t="shared" si="209"/>
        <v>520</v>
      </c>
      <c r="P1504">
        <f t="shared" si="210"/>
        <v>1663</v>
      </c>
      <c r="Q1504">
        <f t="shared" si="211"/>
        <v>31.27</v>
      </c>
      <c r="R1504" t="str">
        <f t="shared" si="214"/>
        <v>Ryanair</v>
      </c>
      <c r="S1504">
        <f t="shared" si="212"/>
        <v>158</v>
      </c>
      <c r="T1504" t="str">
        <f t="shared" si="213"/>
        <v>Edinburgh</v>
      </c>
      <c r="U1504" t="str">
        <f t="shared" si="215"/>
        <v>Edinburgh</v>
      </c>
    </row>
    <row r="1505" spans="1:21" x14ac:dyDescent="0.35">
      <c r="A1505" t="s">
        <v>22</v>
      </c>
      <c r="B1505" t="s">
        <v>32</v>
      </c>
      <c r="C1505" t="s">
        <v>28</v>
      </c>
      <c r="D1505" t="s">
        <v>47</v>
      </c>
      <c r="E1505" s="1">
        <v>43611.527777777781</v>
      </c>
      <c r="F1505" t="s">
        <v>16</v>
      </c>
      <c r="G1505" t="s">
        <v>662</v>
      </c>
      <c r="H1505">
        <v>17</v>
      </c>
      <c r="I1505" t="s">
        <v>18</v>
      </c>
      <c r="J1505" s="2">
        <v>43611</v>
      </c>
      <c r="K1505" s="3">
        <v>0.52777777777777779</v>
      </c>
      <c r="L1505" s="3">
        <f t="shared" si="207"/>
        <v>0.52777777777777779</v>
      </c>
      <c r="M1505" s="3">
        <v>0.5395833333333333</v>
      </c>
      <c r="N1505" t="str">
        <f t="shared" si="208"/>
        <v>No</v>
      </c>
      <c r="O1505">
        <f t="shared" si="209"/>
        <v>520</v>
      </c>
      <c r="P1505">
        <f t="shared" si="210"/>
        <v>1663</v>
      </c>
      <c r="Q1505">
        <f t="shared" si="211"/>
        <v>31.27</v>
      </c>
      <c r="R1505" t="str">
        <f t="shared" si="214"/>
        <v>Ryanair</v>
      </c>
      <c r="S1505">
        <f t="shared" si="212"/>
        <v>78</v>
      </c>
      <c r="T1505" t="str">
        <f t="shared" si="213"/>
        <v>Barcelona</v>
      </c>
      <c r="U1505" t="str">
        <f t="shared" si="215"/>
        <v>Barcelona</v>
      </c>
    </row>
    <row r="1506" spans="1:21" x14ac:dyDescent="0.35">
      <c r="A1506" t="s">
        <v>12</v>
      </c>
      <c r="B1506" t="s">
        <v>40</v>
      </c>
      <c r="C1506" t="s">
        <v>14</v>
      </c>
      <c r="D1506" t="s">
        <v>297</v>
      </c>
      <c r="E1506" s="1">
        <v>43611.527777777781</v>
      </c>
      <c r="F1506" t="s">
        <v>16</v>
      </c>
      <c r="G1506" t="s">
        <v>662</v>
      </c>
      <c r="H1506">
        <v>7</v>
      </c>
      <c r="I1506" t="s">
        <v>26</v>
      </c>
      <c r="J1506" s="2">
        <v>43611</v>
      </c>
      <c r="K1506" s="3">
        <v>0.52777777777777779</v>
      </c>
      <c r="L1506" s="3">
        <f t="shared" si="207"/>
        <v>0.52777777777777779</v>
      </c>
      <c r="M1506" s="3">
        <v>0.53263888888888888</v>
      </c>
      <c r="N1506" t="str">
        <f t="shared" si="208"/>
        <v>No</v>
      </c>
      <c r="O1506">
        <f t="shared" si="209"/>
        <v>566</v>
      </c>
      <c r="P1506">
        <f t="shared" si="210"/>
        <v>2020</v>
      </c>
      <c r="Q1506">
        <f t="shared" si="211"/>
        <v>28.02</v>
      </c>
      <c r="R1506" t="str">
        <f t="shared" si="214"/>
        <v>Aer Lingus</v>
      </c>
      <c r="S1506">
        <f t="shared" si="212"/>
        <v>29</v>
      </c>
      <c r="T1506" t="str">
        <f t="shared" si="213"/>
        <v>Kerry</v>
      </c>
      <c r="U1506" t="str">
        <f t="shared" si="215"/>
        <v>Other</v>
      </c>
    </row>
    <row r="1507" spans="1:21" x14ac:dyDescent="0.35">
      <c r="A1507" t="s">
        <v>12</v>
      </c>
      <c r="B1507" t="s">
        <v>136</v>
      </c>
      <c r="C1507" t="s">
        <v>14</v>
      </c>
      <c r="D1507" t="s">
        <v>301</v>
      </c>
      <c r="E1507" s="1">
        <v>43611.53125</v>
      </c>
      <c r="F1507" t="s">
        <v>16</v>
      </c>
      <c r="G1507" t="s">
        <v>662</v>
      </c>
      <c r="H1507">
        <v>30</v>
      </c>
      <c r="I1507" t="s">
        <v>21</v>
      </c>
      <c r="J1507" s="2">
        <v>43611</v>
      </c>
      <c r="K1507" s="3">
        <v>0.53125</v>
      </c>
      <c r="L1507" s="3">
        <f t="shared" si="207"/>
        <v>0.53472222222222221</v>
      </c>
      <c r="M1507" s="3">
        <v>0.55208333333333337</v>
      </c>
      <c r="N1507" t="str">
        <f t="shared" si="208"/>
        <v>Yes</v>
      </c>
      <c r="O1507">
        <f t="shared" si="209"/>
        <v>566</v>
      </c>
      <c r="P1507">
        <f t="shared" si="210"/>
        <v>2020</v>
      </c>
      <c r="Q1507">
        <f t="shared" si="211"/>
        <v>28.02</v>
      </c>
      <c r="R1507" t="str">
        <f t="shared" si="214"/>
        <v>Aer Lingus</v>
      </c>
      <c r="S1507">
        <f t="shared" si="212"/>
        <v>26</v>
      </c>
      <c r="T1507" t="str">
        <f t="shared" si="213"/>
        <v>Prague</v>
      </c>
      <c r="U1507" t="str">
        <f t="shared" si="215"/>
        <v>Other</v>
      </c>
    </row>
    <row r="1508" spans="1:21" x14ac:dyDescent="0.35">
      <c r="A1508" t="s">
        <v>12</v>
      </c>
      <c r="B1508" t="s">
        <v>267</v>
      </c>
      <c r="C1508" t="s">
        <v>268</v>
      </c>
      <c r="D1508" t="s">
        <v>302</v>
      </c>
      <c r="E1508" s="1">
        <v>43611.538194444445</v>
      </c>
      <c r="F1508" t="s">
        <v>16</v>
      </c>
      <c r="G1508" t="s">
        <v>662</v>
      </c>
      <c r="H1508">
        <v>14</v>
      </c>
      <c r="I1508" t="s">
        <v>18</v>
      </c>
      <c r="J1508" s="2">
        <v>43611</v>
      </c>
      <c r="K1508" s="3">
        <v>0.53819444444444442</v>
      </c>
      <c r="L1508" s="3">
        <f t="shared" si="207"/>
        <v>0.54166666666666663</v>
      </c>
      <c r="M1508" s="3">
        <v>0.54791666666666672</v>
      </c>
      <c r="N1508" t="str">
        <f t="shared" si="208"/>
        <v>No</v>
      </c>
      <c r="O1508">
        <f t="shared" si="209"/>
        <v>18</v>
      </c>
      <c r="P1508">
        <f t="shared" si="210"/>
        <v>44</v>
      </c>
      <c r="Q1508">
        <f t="shared" si="211"/>
        <v>40.909999999999997</v>
      </c>
      <c r="R1508" t="str">
        <f t="shared" si="214"/>
        <v>Other</v>
      </c>
      <c r="S1508">
        <f t="shared" si="212"/>
        <v>34</v>
      </c>
      <c r="T1508" t="str">
        <f t="shared" si="213"/>
        <v>Washington</v>
      </c>
      <c r="U1508" t="str">
        <f t="shared" si="215"/>
        <v>Other</v>
      </c>
    </row>
    <row r="1509" spans="1:21" x14ac:dyDescent="0.35">
      <c r="A1509" t="s">
        <v>22</v>
      </c>
      <c r="B1509" t="s">
        <v>61</v>
      </c>
      <c r="C1509" t="s">
        <v>28</v>
      </c>
      <c r="D1509" t="s">
        <v>298</v>
      </c>
      <c r="E1509" s="1">
        <v>43611.538194444445</v>
      </c>
      <c r="F1509" t="s">
        <v>16</v>
      </c>
      <c r="G1509" t="s">
        <v>662</v>
      </c>
      <c r="H1509">
        <v>23</v>
      </c>
      <c r="I1509" t="s">
        <v>46</v>
      </c>
      <c r="J1509" s="2">
        <v>43611</v>
      </c>
      <c r="K1509" s="3">
        <v>0.53819444444444442</v>
      </c>
      <c r="L1509" s="3">
        <f t="shared" si="207"/>
        <v>0.54166666666666663</v>
      </c>
      <c r="M1509" s="3">
        <v>0.5541666666666667</v>
      </c>
      <c r="N1509" t="str">
        <f t="shared" si="208"/>
        <v>Yes</v>
      </c>
      <c r="O1509">
        <f t="shared" si="209"/>
        <v>520</v>
      </c>
      <c r="P1509">
        <f t="shared" si="210"/>
        <v>1663</v>
      </c>
      <c r="Q1509">
        <f t="shared" si="211"/>
        <v>31.27</v>
      </c>
      <c r="R1509" t="str">
        <f t="shared" si="214"/>
        <v>Ryanair</v>
      </c>
      <c r="S1509">
        <f t="shared" si="212"/>
        <v>171</v>
      </c>
      <c r="T1509" t="str">
        <f t="shared" si="213"/>
        <v>London</v>
      </c>
      <c r="U1509" t="str">
        <f t="shared" si="215"/>
        <v>London</v>
      </c>
    </row>
    <row r="1510" spans="1:21" x14ac:dyDescent="0.35">
      <c r="A1510" t="s">
        <v>12</v>
      </c>
      <c r="B1510" t="s">
        <v>61</v>
      </c>
      <c r="C1510" t="s">
        <v>14</v>
      </c>
      <c r="D1510" t="s">
        <v>307</v>
      </c>
      <c r="E1510" s="1">
        <v>43611.538194444445</v>
      </c>
      <c r="F1510" t="s">
        <v>16</v>
      </c>
      <c r="G1510" t="s">
        <v>662</v>
      </c>
      <c r="H1510">
        <v>18</v>
      </c>
      <c r="I1510" t="s">
        <v>18</v>
      </c>
      <c r="J1510" s="2">
        <v>43611</v>
      </c>
      <c r="K1510" s="3">
        <v>0.53819444444444442</v>
      </c>
      <c r="L1510" s="3">
        <f t="shared" si="207"/>
        <v>0.54166666666666663</v>
      </c>
      <c r="M1510" s="3">
        <v>0.55069444444444449</v>
      </c>
      <c r="N1510" t="str">
        <f t="shared" si="208"/>
        <v>No</v>
      </c>
      <c r="O1510">
        <f t="shared" si="209"/>
        <v>566</v>
      </c>
      <c r="P1510">
        <f t="shared" si="210"/>
        <v>2020</v>
      </c>
      <c r="Q1510">
        <f t="shared" si="211"/>
        <v>28.02</v>
      </c>
      <c r="R1510" t="str">
        <f t="shared" si="214"/>
        <v>Aer Lingus</v>
      </c>
      <c r="S1510">
        <f t="shared" si="212"/>
        <v>171</v>
      </c>
      <c r="T1510" t="str">
        <f t="shared" si="213"/>
        <v>London</v>
      </c>
      <c r="U1510" t="str">
        <f t="shared" si="215"/>
        <v>London</v>
      </c>
    </row>
    <row r="1511" spans="1:21" x14ac:dyDescent="0.35">
      <c r="A1511" t="s">
        <v>12</v>
      </c>
      <c r="B1511" t="s">
        <v>299</v>
      </c>
      <c r="C1511" t="s">
        <v>14</v>
      </c>
      <c r="D1511" t="s">
        <v>300</v>
      </c>
      <c r="E1511" s="1">
        <v>43611.538194444445</v>
      </c>
      <c r="F1511" t="s">
        <v>16</v>
      </c>
      <c r="G1511" t="s">
        <v>662</v>
      </c>
      <c r="H1511">
        <v>3</v>
      </c>
      <c r="I1511" t="s">
        <v>26</v>
      </c>
      <c r="J1511" s="2">
        <v>43611</v>
      </c>
      <c r="K1511" s="3">
        <v>0.53819444444444442</v>
      </c>
      <c r="L1511" s="3">
        <f t="shared" si="207"/>
        <v>0.54166666666666663</v>
      </c>
      <c r="M1511" s="3">
        <v>0.54027777777777775</v>
      </c>
      <c r="N1511" t="str">
        <f t="shared" si="208"/>
        <v>No</v>
      </c>
      <c r="O1511">
        <f t="shared" si="209"/>
        <v>566</v>
      </c>
      <c r="P1511">
        <f t="shared" si="210"/>
        <v>2020</v>
      </c>
      <c r="Q1511">
        <f t="shared" si="211"/>
        <v>28.02</v>
      </c>
      <c r="R1511" t="str">
        <f t="shared" si="214"/>
        <v>Aer Lingus</v>
      </c>
      <c r="S1511">
        <f t="shared" si="212"/>
        <v>20</v>
      </c>
      <c r="T1511" t="str">
        <f t="shared" si="213"/>
        <v>Bordeaux</v>
      </c>
      <c r="U1511" t="str">
        <f t="shared" si="215"/>
        <v>Other</v>
      </c>
    </row>
    <row r="1512" spans="1:21" x14ac:dyDescent="0.35">
      <c r="A1512" t="s">
        <v>12</v>
      </c>
      <c r="B1512" t="s">
        <v>215</v>
      </c>
      <c r="C1512" t="s">
        <v>14</v>
      </c>
      <c r="D1512" t="s">
        <v>216</v>
      </c>
      <c r="E1512" s="1">
        <v>43611.541666666664</v>
      </c>
      <c r="F1512" t="s">
        <v>16</v>
      </c>
      <c r="G1512" t="s">
        <v>662</v>
      </c>
      <c r="H1512">
        <v>0</v>
      </c>
      <c r="I1512" t="s">
        <v>26</v>
      </c>
      <c r="J1512" s="2">
        <v>43611</v>
      </c>
      <c r="K1512" s="3">
        <v>0.54166666666666663</v>
      </c>
      <c r="L1512" s="3">
        <f t="shared" si="207"/>
        <v>0.54166666666666663</v>
      </c>
      <c r="M1512" s="3">
        <v>0.54166666666666663</v>
      </c>
      <c r="N1512" t="str">
        <f t="shared" si="208"/>
        <v>No</v>
      </c>
      <c r="O1512">
        <f t="shared" si="209"/>
        <v>566</v>
      </c>
      <c r="P1512">
        <f t="shared" si="210"/>
        <v>2020</v>
      </c>
      <c r="Q1512">
        <f t="shared" si="211"/>
        <v>28.02</v>
      </c>
      <c r="R1512" t="str">
        <f t="shared" si="214"/>
        <v>Aer Lingus</v>
      </c>
      <c r="S1512">
        <f t="shared" si="212"/>
        <v>19</v>
      </c>
      <c r="T1512" t="str">
        <f t="shared" si="213"/>
        <v>Bilbao</v>
      </c>
      <c r="U1512" t="str">
        <f t="shared" si="215"/>
        <v>Other</v>
      </c>
    </row>
    <row r="1513" spans="1:21" x14ac:dyDescent="0.35">
      <c r="A1513" t="s">
        <v>12</v>
      </c>
      <c r="B1513" t="s">
        <v>304</v>
      </c>
      <c r="C1513" t="s">
        <v>14</v>
      </c>
      <c r="D1513" t="s">
        <v>305</v>
      </c>
      <c r="E1513" s="1">
        <v>43611.541666666664</v>
      </c>
      <c r="F1513" t="s">
        <v>16</v>
      </c>
      <c r="G1513" t="s">
        <v>662</v>
      </c>
      <c r="H1513">
        <v>4</v>
      </c>
      <c r="I1513" t="s">
        <v>26</v>
      </c>
      <c r="J1513" s="2">
        <v>43611</v>
      </c>
      <c r="K1513" s="3">
        <v>0.54166666666666663</v>
      </c>
      <c r="L1513" s="3">
        <f t="shared" si="207"/>
        <v>0.54166666666666663</v>
      </c>
      <c r="M1513" s="3">
        <v>0.5444444444444444</v>
      </c>
      <c r="N1513" t="str">
        <f t="shared" si="208"/>
        <v>No</v>
      </c>
      <c r="O1513">
        <f t="shared" si="209"/>
        <v>566</v>
      </c>
      <c r="P1513">
        <f t="shared" si="210"/>
        <v>2020</v>
      </c>
      <c r="Q1513">
        <f t="shared" si="211"/>
        <v>28.02</v>
      </c>
      <c r="R1513" t="str">
        <f t="shared" si="214"/>
        <v>Aer Lingus</v>
      </c>
      <c r="S1513">
        <f t="shared" si="212"/>
        <v>31</v>
      </c>
      <c r="T1513" t="str">
        <f t="shared" si="213"/>
        <v>Newark</v>
      </c>
      <c r="U1513" t="str">
        <f t="shared" si="215"/>
        <v>Other</v>
      </c>
    </row>
    <row r="1514" spans="1:21" x14ac:dyDescent="0.35">
      <c r="A1514" t="s">
        <v>22</v>
      </c>
      <c r="B1514" t="s">
        <v>42</v>
      </c>
      <c r="C1514" t="s">
        <v>77</v>
      </c>
      <c r="D1514" t="s">
        <v>303</v>
      </c>
      <c r="E1514" s="1">
        <v>43611.541666666664</v>
      </c>
      <c r="F1514" t="s">
        <v>16</v>
      </c>
      <c r="G1514" t="s">
        <v>662</v>
      </c>
      <c r="H1514">
        <v>4</v>
      </c>
      <c r="I1514" t="s">
        <v>26</v>
      </c>
      <c r="J1514" s="2">
        <v>43611</v>
      </c>
      <c r="K1514" s="3">
        <v>0.54166666666666663</v>
      </c>
      <c r="L1514" s="3">
        <f t="shared" si="207"/>
        <v>0.54166666666666663</v>
      </c>
      <c r="M1514" s="3">
        <v>0.5444444444444444</v>
      </c>
      <c r="N1514" t="str">
        <f t="shared" si="208"/>
        <v>No</v>
      </c>
      <c r="O1514">
        <f t="shared" si="209"/>
        <v>40</v>
      </c>
      <c r="P1514">
        <f t="shared" si="210"/>
        <v>143</v>
      </c>
      <c r="Q1514">
        <f t="shared" si="211"/>
        <v>27.97</v>
      </c>
      <c r="R1514" t="str">
        <f t="shared" si="214"/>
        <v>British Airways</v>
      </c>
      <c r="S1514">
        <f t="shared" si="212"/>
        <v>238</v>
      </c>
      <c r="T1514" t="str">
        <f t="shared" si="213"/>
        <v>London</v>
      </c>
      <c r="U1514" t="str">
        <f t="shared" si="215"/>
        <v>London</v>
      </c>
    </row>
    <row r="1515" spans="1:21" x14ac:dyDescent="0.35">
      <c r="A1515" t="s">
        <v>22</v>
      </c>
      <c r="B1515" t="s">
        <v>142</v>
      </c>
      <c r="C1515" t="s">
        <v>28</v>
      </c>
      <c r="D1515" t="s">
        <v>306</v>
      </c>
      <c r="E1515" s="1">
        <v>43611.545138888891</v>
      </c>
      <c r="F1515" t="s">
        <v>16</v>
      </c>
      <c r="G1515" t="s">
        <v>662</v>
      </c>
      <c r="H1515">
        <v>24</v>
      </c>
      <c r="I1515" t="s">
        <v>46</v>
      </c>
      <c r="J1515" s="2">
        <v>43611</v>
      </c>
      <c r="K1515" s="3">
        <v>0.54513888888888895</v>
      </c>
      <c r="L1515" s="3">
        <f t="shared" si="207"/>
        <v>0.54861111111111105</v>
      </c>
      <c r="M1515" s="3">
        <v>0.56180555555555556</v>
      </c>
      <c r="N1515" t="str">
        <f t="shared" si="208"/>
        <v>Yes</v>
      </c>
      <c r="O1515">
        <f t="shared" si="209"/>
        <v>520</v>
      </c>
      <c r="P1515">
        <f t="shared" si="210"/>
        <v>1663</v>
      </c>
      <c r="Q1515">
        <f t="shared" si="211"/>
        <v>31.27</v>
      </c>
      <c r="R1515" t="str">
        <f t="shared" si="214"/>
        <v>Ryanair</v>
      </c>
      <c r="S1515">
        <f t="shared" si="212"/>
        <v>67</v>
      </c>
      <c r="T1515" t="str">
        <f t="shared" si="213"/>
        <v>Madrid</v>
      </c>
      <c r="U1515" t="str">
        <f t="shared" si="215"/>
        <v>Other</v>
      </c>
    </row>
    <row r="1516" spans="1:21" x14ac:dyDescent="0.35">
      <c r="A1516" t="s">
        <v>12</v>
      </c>
      <c r="B1516" t="s">
        <v>310</v>
      </c>
      <c r="C1516" t="s">
        <v>14</v>
      </c>
      <c r="D1516" t="s">
        <v>311</v>
      </c>
      <c r="E1516" s="1">
        <v>43611.545138888891</v>
      </c>
      <c r="F1516" t="s">
        <v>16</v>
      </c>
      <c r="G1516" t="s">
        <v>662</v>
      </c>
      <c r="H1516">
        <v>1</v>
      </c>
      <c r="I1516" t="s">
        <v>26</v>
      </c>
      <c r="J1516" s="2">
        <v>43611</v>
      </c>
      <c r="K1516" s="3">
        <v>0.54513888888888895</v>
      </c>
      <c r="L1516" s="3">
        <f t="shared" si="207"/>
        <v>0.54861111111111105</v>
      </c>
      <c r="M1516" s="3">
        <v>0.54583333333333328</v>
      </c>
      <c r="N1516" t="str">
        <f t="shared" si="208"/>
        <v>No</v>
      </c>
      <c r="O1516">
        <f t="shared" si="209"/>
        <v>566</v>
      </c>
      <c r="P1516">
        <f t="shared" si="210"/>
        <v>2020</v>
      </c>
      <c r="Q1516">
        <f t="shared" si="211"/>
        <v>28.02</v>
      </c>
      <c r="R1516" t="str">
        <f t="shared" si="214"/>
        <v>Aer Lingus</v>
      </c>
      <c r="S1516">
        <f t="shared" si="212"/>
        <v>16</v>
      </c>
      <c r="T1516" t="str">
        <f t="shared" si="213"/>
        <v>Santiago</v>
      </c>
      <c r="U1516" t="str">
        <f t="shared" si="215"/>
        <v>Other</v>
      </c>
    </row>
    <row r="1517" spans="1:21" x14ac:dyDescent="0.35">
      <c r="A1517" t="s">
        <v>12</v>
      </c>
      <c r="B1517" t="s">
        <v>308</v>
      </c>
      <c r="C1517" t="s">
        <v>14</v>
      </c>
      <c r="D1517" t="s">
        <v>309</v>
      </c>
      <c r="E1517" s="1">
        <v>43611.548611111109</v>
      </c>
      <c r="F1517" t="s">
        <v>16</v>
      </c>
      <c r="G1517" t="s">
        <v>662</v>
      </c>
      <c r="H1517">
        <v>19</v>
      </c>
      <c r="I1517" t="s">
        <v>18</v>
      </c>
      <c r="J1517" s="2">
        <v>43611</v>
      </c>
      <c r="K1517" s="3">
        <v>0.54861111111111105</v>
      </c>
      <c r="L1517" s="3">
        <f t="shared" si="207"/>
        <v>0.54861111111111105</v>
      </c>
      <c r="M1517" s="3">
        <v>0.56180555555555556</v>
      </c>
      <c r="N1517" t="str">
        <f t="shared" si="208"/>
        <v>No</v>
      </c>
      <c r="O1517">
        <f t="shared" si="209"/>
        <v>566</v>
      </c>
      <c r="P1517">
        <f t="shared" si="210"/>
        <v>2020</v>
      </c>
      <c r="Q1517">
        <f t="shared" si="211"/>
        <v>28.02</v>
      </c>
      <c r="R1517" t="str">
        <f t="shared" si="214"/>
        <v>Aer Lingus</v>
      </c>
      <c r="S1517">
        <f t="shared" si="212"/>
        <v>27</v>
      </c>
      <c r="T1517" t="str">
        <f t="shared" si="213"/>
        <v>Philadelphia</v>
      </c>
      <c r="U1517" t="str">
        <f t="shared" si="215"/>
        <v>Other</v>
      </c>
    </row>
    <row r="1518" spans="1:21" x14ac:dyDescent="0.35">
      <c r="A1518" t="s">
        <v>12</v>
      </c>
      <c r="B1518" t="s">
        <v>101</v>
      </c>
      <c r="C1518" t="s">
        <v>14</v>
      </c>
      <c r="D1518" t="s">
        <v>312</v>
      </c>
      <c r="E1518" s="1">
        <v>43611.548611111109</v>
      </c>
      <c r="F1518" t="s">
        <v>16</v>
      </c>
      <c r="G1518" t="s">
        <v>662</v>
      </c>
      <c r="H1518">
        <v>17</v>
      </c>
      <c r="I1518" t="s">
        <v>18</v>
      </c>
      <c r="J1518" s="2">
        <v>43611</v>
      </c>
      <c r="K1518" s="3">
        <v>0.54861111111111105</v>
      </c>
      <c r="L1518" s="3">
        <f t="shared" si="207"/>
        <v>0.54861111111111105</v>
      </c>
      <c r="M1518" s="3">
        <v>0.56041666666666667</v>
      </c>
      <c r="N1518" t="str">
        <f t="shared" si="208"/>
        <v>No</v>
      </c>
      <c r="O1518">
        <f t="shared" si="209"/>
        <v>566</v>
      </c>
      <c r="P1518">
        <f t="shared" si="210"/>
        <v>2020</v>
      </c>
      <c r="Q1518">
        <f t="shared" si="211"/>
        <v>28.02</v>
      </c>
      <c r="R1518" t="str">
        <f t="shared" si="214"/>
        <v>Aer Lingus</v>
      </c>
      <c r="S1518">
        <f t="shared" si="212"/>
        <v>158</v>
      </c>
      <c r="T1518" t="str">
        <f t="shared" si="213"/>
        <v>Edinburgh</v>
      </c>
      <c r="U1518" t="str">
        <f t="shared" si="215"/>
        <v>Edinburgh</v>
      </c>
    </row>
    <row r="1519" spans="1:21" x14ac:dyDescent="0.35">
      <c r="A1519" t="s">
        <v>22</v>
      </c>
      <c r="B1519" t="s">
        <v>98</v>
      </c>
      <c r="C1519" t="s">
        <v>99</v>
      </c>
      <c r="D1519" t="s">
        <v>676</v>
      </c>
      <c r="E1519" s="1">
        <v>43611.548611111109</v>
      </c>
      <c r="F1519" t="s">
        <v>16</v>
      </c>
      <c r="G1519" t="s">
        <v>662</v>
      </c>
      <c r="H1519">
        <v>14</v>
      </c>
      <c r="I1519" t="s">
        <v>18</v>
      </c>
      <c r="J1519" s="2">
        <v>43611</v>
      </c>
      <c r="K1519" s="3">
        <v>0.54861111111111105</v>
      </c>
      <c r="L1519" s="3">
        <f t="shared" si="207"/>
        <v>0.54861111111111105</v>
      </c>
      <c r="M1519" s="3">
        <v>0.55833333333333335</v>
      </c>
      <c r="N1519" t="str">
        <f t="shared" si="208"/>
        <v>No</v>
      </c>
      <c r="O1519">
        <f t="shared" si="209"/>
        <v>20</v>
      </c>
      <c r="P1519">
        <f t="shared" si="210"/>
        <v>90</v>
      </c>
      <c r="Q1519">
        <f t="shared" si="211"/>
        <v>22.22</v>
      </c>
      <c r="R1519" t="str">
        <f t="shared" si="214"/>
        <v>Other</v>
      </c>
      <c r="S1519">
        <f t="shared" si="212"/>
        <v>38</v>
      </c>
      <c r="T1519" t="str">
        <f t="shared" si="213"/>
        <v>Southampton</v>
      </c>
      <c r="U1519" t="str">
        <f t="shared" si="215"/>
        <v>Other</v>
      </c>
    </row>
    <row r="1520" spans="1:21" x14ac:dyDescent="0.35">
      <c r="A1520" t="s">
        <v>22</v>
      </c>
      <c r="B1520" t="s">
        <v>54</v>
      </c>
      <c r="C1520" t="s">
        <v>130</v>
      </c>
      <c r="D1520" t="s">
        <v>334</v>
      </c>
      <c r="E1520" s="1">
        <v>43611.506944444445</v>
      </c>
      <c r="F1520" t="s">
        <v>16</v>
      </c>
      <c r="G1520" t="s">
        <v>662</v>
      </c>
      <c r="H1520">
        <v>4</v>
      </c>
      <c r="I1520" t="s">
        <v>26</v>
      </c>
      <c r="J1520" s="2">
        <v>43611</v>
      </c>
      <c r="K1520" s="3">
        <v>0.50694444444444442</v>
      </c>
      <c r="L1520" s="3">
        <f t="shared" si="207"/>
        <v>0.50694444444444442</v>
      </c>
      <c r="M1520" s="3">
        <v>0.50972222222222219</v>
      </c>
      <c r="N1520" t="str">
        <f t="shared" si="208"/>
        <v>No</v>
      </c>
      <c r="O1520">
        <f t="shared" si="209"/>
        <v>17</v>
      </c>
      <c r="P1520">
        <f t="shared" si="210"/>
        <v>80</v>
      </c>
      <c r="Q1520">
        <f t="shared" si="211"/>
        <v>21.25</v>
      </c>
      <c r="R1520" t="str">
        <f t="shared" si="214"/>
        <v>Other</v>
      </c>
      <c r="S1520">
        <f t="shared" si="212"/>
        <v>101</v>
      </c>
      <c r="T1520" t="str">
        <f t="shared" si="213"/>
        <v>Frankfurt</v>
      </c>
      <c r="U1520" t="str">
        <f t="shared" si="215"/>
        <v>Frankfurt</v>
      </c>
    </row>
    <row r="1521" spans="1:21" x14ac:dyDescent="0.35">
      <c r="A1521" t="s">
        <v>12</v>
      </c>
      <c r="B1521" t="s">
        <v>335</v>
      </c>
      <c r="C1521" t="s">
        <v>14</v>
      </c>
      <c r="D1521" t="s">
        <v>336</v>
      </c>
      <c r="E1521" s="1">
        <v>43611.510416666664</v>
      </c>
      <c r="F1521" t="s">
        <v>16</v>
      </c>
      <c r="G1521" t="s">
        <v>662</v>
      </c>
      <c r="H1521">
        <v>6</v>
      </c>
      <c r="I1521" t="s">
        <v>26</v>
      </c>
      <c r="J1521" s="2">
        <v>43611</v>
      </c>
      <c r="K1521" s="3">
        <v>0.51041666666666663</v>
      </c>
      <c r="L1521" s="3">
        <f t="shared" si="207"/>
        <v>0.51388888888888884</v>
      </c>
      <c r="M1521" s="3">
        <v>0.51458333333333328</v>
      </c>
      <c r="N1521" t="str">
        <f t="shared" si="208"/>
        <v>No</v>
      </c>
      <c r="O1521">
        <f t="shared" si="209"/>
        <v>566</v>
      </c>
      <c r="P1521">
        <f t="shared" si="210"/>
        <v>2020</v>
      </c>
      <c r="Q1521">
        <f t="shared" si="211"/>
        <v>28.02</v>
      </c>
      <c r="R1521" t="str">
        <f t="shared" si="214"/>
        <v>Aer Lingus</v>
      </c>
      <c r="S1521">
        <f t="shared" si="212"/>
        <v>8</v>
      </c>
      <c r="T1521" t="str">
        <f t="shared" si="213"/>
        <v>Marseille</v>
      </c>
      <c r="U1521" t="str">
        <f t="shared" si="215"/>
        <v>Other</v>
      </c>
    </row>
    <row r="1522" spans="1:21" x14ac:dyDescent="0.35">
      <c r="A1522" t="s">
        <v>12</v>
      </c>
      <c r="B1522" t="s">
        <v>23</v>
      </c>
      <c r="C1522" t="s">
        <v>14</v>
      </c>
      <c r="D1522" t="s">
        <v>337</v>
      </c>
      <c r="E1522" s="1">
        <v>43611.510416666664</v>
      </c>
      <c r="F1522" t="s">
        <v>16</v>
      </c>
      <c r="G1522" t="s">
        <v>662</v>
      </c>
      <c r="H1522">
        <v>9</v>
      </c>
      <c r="I1522" t="s">
        <v>26</v>
      </c>
      <c r="J1522" s="2">
        <v>43611</v>
      </c>
      <c r="K1522" s="3">
        <v>0.51041666666666663</v>
      </c>
      <c r="L1522" s="3">
        <f t="shared" si="207"/>
        <v>0.51388888888888884</v>
      </c>
      <c r="M1522" s="3">
        <v>0.51666666666666672</v>
      </c>
      <c r="N1522" t="str">
        <f t="shared" si="208"/>
        <v>No</v>
      </c>
      <c r="O1522">
        <f t="shared" si="209"/>
        <v>566</v>
      </c>
      <c r="P1522">
        <f t="shared" si="210"/>
        <v>2020</v>
      </c>
      <c r="Q1522">
        <f t="shared" si="211"/>
        <v>28.02</v>
      </c>
      <c r="R1522" t="str">
        <f t="shared" si="214"/>
        <v>Aer Lingus</v>
      </c>
      <c r="S1522">
        <f t="shared" si="212"/>
        <v>31</v>
      </c>
      <c r="T1522" t="str">
        <f t="shared" si="213"/>
        <v>Vienna</v>
      </c>
      <c r="U1522" t="str">
        <f t="shared" si="215"/>
        <v>Other</v>
      </c>
    </row>
    <row r="1523" spans="1:21" x14ac:dyDescent="0.35">
      <c r="A1523" t="s">
        <v>12</v>
      </c>
      <c r="B1523" t="s">
        <v>278</v>
      </c>
      <c r="C1523" t="s">
        <v>279</v>
      </c>
      <c r="D1523" t="s">
        <v>280</v>
      </c>
      <c r="E1523" s="1">
        <v>43611.513888888891</v>
      </c>
      <c r="F1523" t="s">
        <v>16</v>
      </c>
      <c r="G1523" t="s">
        <v>662</v>
      </c>
      <c r="H1523">
        <v>32</v>
      </c>
      <c r="I1523" t="s">
        <v>21</v>
      </c>
      <c r="J1523" s="2">
        <v>43611</v>
      </c>
      <c r="K1523" s="3">
        <v>0.51388888888888895</v>
      </c>
      <c r="L1523" s="3">
        <f t="shared" si="207"/>
        <v>0.51388888888888884</v>
      </c>
      <c r="M1523" s="3">
        <v>0.53611111111111109</v>
      </c>
      <c r="N1523" t="str">
        <f t="shared" si="208"/>
        <v>Yes</v>
      </c>
      <c r="O1523">
        <f t="shared" si="209"/>
        <v>17</v>
      </c>
      <c r="P1523">
        <f t="shared" si="210"/>
        <v>43</v>
      </c>
      <c r="Q1523">
        <f t="shared" si="211"/>
        <v>39.53</v>
      </c>
      <c r="R1523" t="str">
        <f t="shared" si="214"/>
        <v>Other</v>
      </c>
      <c r="S1523">
        <f t="shared" si="212"/>
        <v>17</v>
      </c>
      <c r="T1523" t="str">
        <f t="shared" si="213"/>
        <v>Atlanta</v>
      </c>
      <c r="U1523" t="str">
        <f t="shared" si="215"/>
        <v>Other</v>
      </c>
    </row>
    <row r="1524" spans="1:21" x14ac:dyDescent="0.35">
      <c r="A1524" t="s">
        <v>22</v>
      </c>
      <c r="B1524" t="s">
        <v>52</v>
      </c>
      <c r="C1524" t="s">
        <v>28</v>
      </c>
      <c r="D1524" t="s">
        <v>340</v>
      </c>
      <c r="E1524" s="1">
        <v>43611.440972222219</v>
      </c>
      <c r="F1524" t="s">
        <v>16</v>
      </c>
      <c r="G1524" t="s">
        <v>662</v>
      </c>
      <c r="H1524">
        <v>0</v>
      </c>
      <c r="I1524" t="s">
        <v>26</v>
      </c>
      <c r="J1524" s="2">
        <v>43611</v>
      </c>
      <c r="K1524" s="3">
        <v>0.44097222222222227</v>
      </c>
      <c r="L1524" s="3">
        <f t="shared" si="207"/>
        <v>0.44444444444444442</v>
      </c>
      <c r="M1524" s="3">
        <v>0.44097222222222227</v>
      </c>
      <c r="N1524" t="str">
        <f t="shared" si="208"/>
        <v>No</v>
      </c>
      <c r="O1524">
        <f t="shared" si="209"/>
        <v>520</v>
      </c>
      <c r="P1524">
        <f t="shared" si="210"/>
        <v>1663</v>
      </c>
      <c r="Q1524">
        <f t="shared" si="211"/>
        <v>31.27</v>
      </c>
      <c r="R1524" t="str">
        <f t="shared" si="214"/>
        <v>Ryanair</v>
      </c>
      <c r="S1524">
        <f t="shared" si="212"/>
        <v>138</v>
      </c>
      <c r="T1524" t="str">
        <f t="shared" si="213"/>
        <v>Manchester</v>
      </c>
      <c r="U1524" t="str">
        <f t="shared" si="215"/>
        <v>Manchester</v>
      </c>
    </row>
    <row r="1525" spans="1:21" x14ac:dyDescent="0.35">
      <c r="A1525" t="s">
        <v>22</v>
      </c>
      <c r="B1525" t="s">
        <v>44</v>
      </c>
      <c r="C1525" t="s">
        <v>117</v>
      </c>
      <c r="D1525" t="s">
        <v>339</v>
      </c>
      <c r="E1525" s="1">
        <v>43611.440972222219</v>
      </c>
      <c r="F1525" t="s">
        <v>16</v>
      </c>
      <c r="G1525" t="s">
        <v>662</v>
      </c>
      <c r="H1525">
        <v>22</v>
      </c>
      <c r="I1525" t="s">
        <v>46</v>
      </c>
      <c r="J1525" s="2">
        <v>43611</v>
      </c>
      <c r="K1525" s="3">
        <v>0.44097222222222227</v>
      </c>
      <c r="L1525" s="3">
        <f t="shared" si="207"/>
        <v>0.44444444444444442</v>
      </c>
      <c r="M1525" s="3">
        <v>0.45624999999999999</v>
      </c>
      <c r="N1525" t="str">
        <f t="shared" si="208"/>
        <v>Yes</v>
      </c>
      <c r="O1525">
        <f t="shared" si="209"/>
        <v>23</v>
      </c>
      <c r="P1525">
        <f t="shared" si="210"/>
        <v>35</v>
      </c>
      <c r="Q1525">
        <f t="shared" si="211"/>
        <v>65.709999999999994</v>
      </c>
      <c r="R1525" t="str">
        <f t="shared" si="214"/>
        <v>Other</v>
      </c>
      <c r="S1525">
        <f t="shared" si="212"/>
        <v>83</v>
      </c>
      <c r="T1525" t="str">
        <f t="shared" si="213"/>
        <v>Lisbon</v>
      </c>
      <c r="U1525" t="str">
        <f t="shared" si="215"/>
        <v>Lisbon</v>
      </c>
    </row>
    <row r="1526" spans="1:21" x14ac:dyDescent="0.35">
      <c r="A1526" t="s">
        <v>12</v>
      </c>
      <c r="B1526" t="s">
        <v>213</v>
      </c>
      <c r="C1526" t="s">
        <v>14</v>
      </c>
      <c r="D1526" t="s">
        <v>343</v>
      </c>
      <c r="E1526" s="1">
        <v>43611.451388888891</v>
      </c>
      <c r="F1526" t="s">
        <v>16</v>
      </c>
      <c r="G1526" t="s">
        <v>662</v>
      </c>
      <c r="H1526">
        <v>21</v>
      </c>
      <c r="I1526" t="s">
        <v>46</v>
      </c>
      <c r="J1526" s="2">
        <v>43611</v>
      </c>
      <c r="K1526" s="3">
        <v>0.4513888888888889</v>
      </c>
      <c r="L1526" s="3">
        <f t="shared" si="207"/>
        <v>0.45138888888888884</v>
      </c>
      <c r="M1526" s="3">
        <v>0.46597222222222223</v>
      </c>
      <c r="N1526" t="str">
        <f t="shared" si="208"/>
        <v>Yes</v>
      </c>
      <c r="O1526">
        <f t="shared" si="209"/>
        <v>566</v>
      </c>
      <c r="P1526">
        <f t="shared" si="210"/>
        <v>2020</v>
      </c>
      <c r="Q1526">
        <f t="shared" si="211"/>
        <v>28.02</v>
      </c>
      <c r="R1526" t="str">
        <f t="shared" si="214"/>
        <v>Aer Lingus</v>
      </c>
      <c r="S1526">
        <f t="shared" si="212"/>
        <v>44</v>
      </c>
      <c r="T1526" t="str">
        <f t="shared" si="213"/>
        <v>New York</v>
      </c>
      <c r="U1526" t="str">
        <f t="shared" si="215"/>
        <v>Other</v>
      </c>
    </row>
    <row r="1527" spans="1:21" x14ac:dyDescent="0.35">
      <c r="A1527" t="s">
        <v>22</v>
      </c>
      <c r="B1527" t="s">
        <v>164</v>
      </c>
      <c r="C1527" t="s">
        <v>165</v>
      </c>
      <c r="D1527" t="s">
        <v>346</v>
      </c>
      <c r="E1527" s="1">
        <v>43611.454861111109</v>
      </c>
      <c r="F1527" t="s">
        <v>16</v>
      </c>
      <c r="G1527" t="s">
        <v>662</v>
      </c>
      <c r="H1527">
        <v>41</v>
      </c>
      <c r="I1527" t="s">
        <v>21</v>
      </c>
      <c r="J1527" s="2">
        <v>43611</v>
      </c>
      <c r="K1527" s="3">
        <v>0.4548611111111111</v>
      </c>
      <c r="L1527" s="3">
        <f t="shared" si="207"/>
        <v>0.45833333333333331</v>
      </c>
      <c r="M1527" s="3">
        <v>0.48333333333333334</v>
      </c>
      <c r="N1527" t="str">
        <f t="shared" si="208"/>
        <v>Yes</v>
      </c>
      <c r="O1527">
        <f t="shared" si="209"/>
        <v>18</v>
      </c>
      <c r="P1527">
        <f t="shared" si="210"/>
        <v>32</v>
      </c>
      <c r="Q1527">
        <f t="shared" si="211"/>
        <v>56.25</v>
      </c>
      <c r="R1527" t="str">
        <f t="shared" si="214"/>
        <v>Other</v>
      </c>
      <c r="S1527">
        <f t="shared" si="212"/>
        <v>32</v>
      </c>
      <c r="T1527" t="str">
        <f t="shared" si="213"/>
        <v>Istanbul</v>
      </c>
      <c r="U1527" t="str">
        <f t="shared" si="215"/>
        <v>Other</v>
      </c>
    </row>
    <row r="1528" spans="1:21" x14ac:dyDescent="0.35">
      <c r="A1528" t="s">
        <v>12</v>
      </c>
      <c r="B1528" t="s">
        <v>114</v>
      </c>
      <c r="C1528" t="s">
        <v>14</v>
      </c>
      <c r="D1528" t="s">
        <v>348</v>
      </c>
      <c r="E1528" s="1">
        <v>43611.458333333336</v>
      </c>
      <c r="F1528" t="s">
        <v>16</v>
      </c>
      <c r="G1528" t="s">
        <v>662</v>
      </c>
      <c r="H1528">
        <v>19</v>
      </c>
      <c r="I1528" t="s">
        <v>18</v>
      </c>
      <c r="J1528" s="2">
        <v>43611</v>
      </c>
      <c r="K1528" s="3">
        <v>0.45833333333333331</v>
      </c>
      <c r="L1528" s="3">
        <f t="shared" si="207"/>
        <v>0.45833333333333331</v>
      </c>
      <c r="M1528" s="3">
        <v>0.47152777777777777</v>
      </c>
      <c r="N1528" t="str">
        <f t="shared" si="208"/>
        <v>No</v>
      </c>
      <c r="O1528">
        <f t="shared" si="209"/>
        <v>566</v>
      </c>
      <c r="P1528">
        <f t="shared" si="210"/>
        <v>2020</v>
      </c>
      <c r="Q1528">
        <f t="shared" si="211"/>
        <v>28.02</v>
      </c>
      <c r="R1528" t="str">
        <f t="shared" si="214"/>
        <v>Aer Lingus</v>
      </c>
      <c r="S1528">
        <f t="shared" si="212"/>
        <v>34</v>
      </c>
      <c r="T1528" t="str">
        <f t="shared" si="213"/>
        <v>Nice</v>
      </c>
      <c r="U1528" t="str">
        <f t="shared" si="215"/>
        <v>Other</v>
      </c>
    </row>
    <row r="1529" spans="1:21" x14ac:dyDescent="0.35">
      <c r="A1529" t="s">
        <v>22</v>
      </c>
      <c r="B1529" t="s">
        <v>50</v>
      </c>
      <c r="C1529" t="s">
        <v>28</v>
      </c>
      <c r="D1529" t="s">
        <v>350</v>
      </c>
      <c r="E1529" s="1">
        <v>43611.461805555555</v>
      </c>
      <c r="F1529" t="s">
        <v>16</v>
      </c>
      <c r="G1529" t="s">
        <v>662</v>
      </c>
      <c r="H1529">
        <v>5</v>
      </c>
      <c r="I1529" t="s">
        <v>26</v>
      </c>
      <c r="J1529" s="2">
        <v>43611</v>
      </c>
      <c r="K1529" s="3">
        <v>0.46180555555555558</v>
      </c>
      <c r="L1529" s="3">
        <f t="shared" si="207"/>
        <v>0.46527777777777773</v>
      </c>
      <c r="M1529" s="3">
        <v>0.46527777777777773</v>
      </c>
      <c r="N1529" t="str">
        <f t="shared" si="208"/>
        <v>No</v>
      </c>
      <c r="O1529">
        <f t="shared" si="209"/>
        <v>520</v>
      </c>
      <c r="P1529">
        <f t="shared" si="210"/>
        <v>1663</v>
      </c>
      <c r="Q1529">
        <f t="shared" si="211"/>
        <v>31.27</v>
      </c>
      <c r="R1529" t="str">
        <f t="shared" si="214"/>
        <v>Ryanair</v>
      </c>
      <c r="S1529">
        <f t="shared" si="212"/>
        <v>222</v>
      </c>
      <c r="T1529" t="str">
        <f t="shared" si="213"/>
        <v>Amsterdam</v>
      </c>
      <c r="U1529" t="str">
        <f t="shared" si="215"/>
        <v>Amsterdam</v>
      </c>
    </row>
    <row r="1530" spans="1:21" x14ac:dyDescent="0.35">
      <c r="A1530" t="s">
        <v>22</v>
      </c>
      <c r="B1530" t="s">
        <v>61</v>
      </c>
      <c r="C1530" t="s">
        <v>28</v>
      </c>
      <c r="D1530" t="s">
        <v>351</v>
      </c>
      <c r="E1530" s="1">
        <v>43611.461805555555</v>
      </c>
      <c r="F1530" t="s">
        <v>16</v>
      </c>
      <c r="G1530" t="s">
        <v>662</v>
      </c>
      <c r="H1530">
        <v>53</v>
      </c>
      <c r="I1530" t="s">
        <v>21</v>
      </c>
      <c r="J1530" s="2">
        <v>43611</v>
      </c>
      <c r="K1530" s="3">
        <v>0.46180555555555558</v>
      </c>
      <c r="L1530" s="3">
        <f t="shared" si="207"/>
        <v>0.46527777777777773</v>
      </c>
      <c r="M1530" s="3">
        <v>0.49861111111111112</v>
      </c>
      <c r="N1530" t="str">
        <f t="shared" si="208"/>
        <v>Yes</v>
      </c>
      <c r="O1530">
        <f t="shared" si="209"/>
        <v>520</v>
      </c>
      <c r="P1530">
        <f t="shared" si="210"/>
        <v>1663</v>
      </c>
      <c r="Q1530">
        <f t="shared" si="211"/>
        <v>31.27</v>
      </c>
      <c r="R1530" t="str">
        <f t="shared" si="214"/>
        <v>Ryanair</v>
      </c>
      <c r="S1530">
        <f t="shared" si="212"/>
        <v>171</v>
      </c>
      <c r="T1530" t="str">
        <f t="shared" si="213"/>
        <v>London</v>
      </c>
      <c r="U1530" t="str">
        <f t="shared" si="215"/>
        <v>London</v>
      </c>
    </row>
    <row r="1531" spans="1:21" x14ac:dyDescent="0.35">
      <c r="A1531" t="s">
        <v>22</v>
      </c>
      <c r="B1531" t="s">
        <v>237</v>
      </c>
      <c r="C1531" t="s">
        <v>99</v>
      </c>
      <c r="D1531" t="s">
        <v>395</v>
      </c>
      <c r="E1531" s="1">
        <v>43611.465277777781</v>
      </c>
      <c r="F1531" t="s">
        <v>16</v>
      </c>
      <c r="G1531" t="s">
        <v>662</v>
      </c>
      <c r="H1531">
        <v>0</v>
      </c>
      <c r="I1531" t="s">
        <v>26</v>
      </c>
      <c r="J1531" s="2">
        <v>43611</v>
      </c>
      <c r="K1531" s="3">
        <v>0.46527777777777773</v>
      </c>
      <c r="L1531" s="3">
        <f t="shared" si="207"/>
        <v>0.46527777777777773</v>
      </c>
      <c r="M1531" s="3">
        <v>0.46527777777777773</v>
      </c>
      <c r="N1531" t="str">
        <f t="shared" si="208"/>
        <v>No</v>
      </c>
      <c r="O1531">
        <f t="shared" si="209"/>
        <v>20</v>
      </c>
      <c r="P1531">
        <f t="shared" si="210"/>
        <v>90</v>
      </c>
      <c r="Q1531">
        <f t="shared" si="211"/>
        <v>22.22</v>
      </c>
      <c r="R1531" t="str">
        <f t="shared" si="214"/>
        <v>Other</v>
      </c>
      <c r="S1531">
        <f t="shared" si="212"/>
        <v>31</v>
      </c>
      <c r="T1531" t="str">
        <f t="shared" si="213"/>
        <v>Cardiff</v>
      </c>
      <c r="U1531" t="str">
        <f t="shared" si="215"/>
        <v>Other</v>
      </c>
    </row>
    <row r="1532" spans="1:21" x14ac:dyDescent="0.35">
      <c r="A1532" t="s">
        <v>12</v>
      </c>
      <c r="B1532" t="s">
        <v>70</v>
      </c>
      <c r="C1532" t="s">
        <v>14</v>
      </c>
      <c r="D1532" t="s">
        <v>361</v>
      </c>
      <c r="E1532" s="1">
        <v>43611.465277777781</v>
      </c>
      <c r="F1532" t="s">
        <v>16</v>
      </c>
      <c r="G1532" t="s">
        <v>662</v>
      </c>
      <c r="H1532">
        <v>8</v>
      </c>
      <c r="I1532" t="s">
        <v>26</v>
      </c>
      <c r="J1532" s="2">
        <v>43611</v>
      </c>
      <c r="K1532" s="3">
        <v>0.46527777777777773</v>
      </c>
      <c r="L1532" s="3">
        <f t="shared" si="207"/>
        <v>0.46527777777777773</v>
      </c>
      <c r="M1532" s="3">
        <v>0.47083333333333338</v>
      </c>
      <c r="N1532" t="str">
        <f t="shared" si="208"/>
        <v>No</v>
      </c>
      <c r="O1532">
        <f t="shared" si="209"/>
        <v>566</v>
      </c>
      <c r="P1532">
        <f t="shared" si="210"/>
        <v>2020</v>
      </c>
      <c r="Q1532">
        <f t="shared" si="211"/>
        <v>28.02</v>
      </c>
      <c r="R1532" t="str">
        <f t="shared" si="214"/>
        <v>Aer Lingus</v>
      </c>
      <c r="S1532">
        <f t="shared" si="212"/>
        <v>38</v>
      </c>
      <c r="T1532" t="str">
        <f t="shared" si="213"/>
        <v>Newcastle</v>
      </c>
      <c r="U1532" t="str">
        <f t="shared" si="215"/>
        <v>Other</v>
      </c>
    </row>
    <row r="1533" spans="1:21" x14ac:dyDescent="0.35">
      <c r="A1533" t="s">
        <v>12</v>
      </c>
      <c r="B1533" t="s">
        <v>156</v>
      </c>
      <c r="C1533" t="s">
        <v>14</v>
      </c>
      <c r="D1533" t="s">
        <v>401</v>
      </c>
      <c r="E1533" s="1">
        <v>43611.46875</v>
      </c>
      <c r="F1533" t="s">
        <v>16</v>
      </c>
      <c r="G1533" t="s">
        <v>662</v>
      </c>
      <c r="H1533">
        <v>15</v>
      </c>
      <c r="I1533" t="s">
        <v>18</v>
      </c>
      <c r="J1533" s="2">
        <v>43611</v>
      </c>
      <c r="K1533" s="3">
        <v>0.46875</v>
      </c>
      <c r="L1533" s="3">
        <f t="shared" si="207"/>
        <v>0.47222222222222221</v>
      </c>
      <c r="M1533" s="3">
        <v>0.47916666666666669</v>
      </c>
      <c r="N1533" t="str">
        <f t="shared" si="208"/>
        <v>No</v>
      </c>
      <c r="O1533">
        <f t="shared" si="209"/>
        <v>566</v>
      </c>
      <c r="P1533">
        <f t="shared" si="210"/>
        <v>2020</v>
      </c>
      <c r="Q1533">
        <f t="shared" si="211"/>
        <v>28.02</v>
      </c>
      <c r="R1533" t="str">
        <f t="shared" si="214"/>
        <v>Aer Lingus</v>
      </c>
      <c r="S1533">
        <f t="shared" si="212"/>
        <v>25</v>
      </c>
      <c r="T1533" t="str">
        <f t="shared" si="213"/>
        <v>Isle Of Man</v>
      </c>
      <c r="U1533" t="str">
        <f t="shared" si="215"/>
        <v>Other</v>
      </c>
    </row>
    <row r="1534" spans="1:21" x14ac:dyDescent="0.35">
      <c r="A1534" t="s">
        <v>22</v>
      </c>
      <c r="B1534" t="s">
        <v>36</v>
      </c>
      <c r="C1534" t="s">
        <v>177</v>
      </c>
      <c r="D1534" t="s">
        <v>356</v>
      </c>
      <c r="E1534" s="1">
        <v>43611.472222222219</v>
      </c>
      <c r="F1534" t="s">
        <v>16</v>
      </c>
      <c r="G1534" t="s">
        <v>662</v>
      </c>
      <c r="H1534">
        <v>11</v>
      </c>
      <c r="I1534" t="s">
        <v>18</v>
      </c>
      <c r="J1534" s="2">
        <v>43611</v>
      </c>
      <c r="K1534" s="3">
        <v>0.47222222222222227</v>
      </c>
      <c r="L1534" s="3">
        <f t="shared" si="207"/>
        <v>0.47222222222222221</v>
      </c>
      <c r="M1534" s="3">
        <v>0.47986111111111113</v>
      </c>
      <c r="N1534" t="str">
        <f t="shared" si="208"/>
        <v>No</v>
      </c>
      <c r="O1534">
        <f t="shared" si="209"/>
        <v>12</v>
      </c>
      <c r="P1534">
        <f t="shared" si="210"/>
        <v>59</v>
      </c>
      <c r="Q1534">
        <f t="shared" si="211"/>
        <v>20.34</v>
      </c>
      <c r="R1534" t="str">
        <f t="shared" si="214"/>
        <v>Other</v>
      </c>
      <c r="S1534">
        <f t="shared" si="212"/>
        <v>121</v>
      </c>
      <c r="T1534" t="str">
        <f t="shared" si="213"/>
        <v>Paris-CDG</v>
      </c>
      <c r="U1534" t="str">
        <f t="shared" si="215"/>
        <v>Paris-CDG</v>
      </c>
    </row>
    <row r="1535" spans="1:21" x14ac:dyDescent="0.35">
      <c r="A1535" t="s">
        <v>12</v>
      </c>
      <c r="B1535" t="s">
        <v>308</v>
      </c>
      <c r="C1535" t="s">
        <v>252</v>
      </c>
      <c r="D1535" t="s">
        <v>560</v>
      </c>
      <c r="E1535" s="1">
        <v>43611.472222222219</v>
      </c>
      <c r="F1535" t="s">
        <v>16</v>
      </c>
      <c r="G1535" t="s">
        <v>662</v>
      </c>
      <c r="H1535">
        <v>47</v>
      </c>
      <c r="I1535" t="s">
        <v>21</v>
      </c>
      <c r="J1535" s="2">
        <v>43611</v>
      </c>
      <c r="K1535" s="3">
        <v>0.47222222222222227</v>
      </c>
      <c r="L1535" s="3">
        <f t="shared" si="207"/>
        <v>0.47222222222222221</v>
      </c>
      <c r="M1535" s="3">
        <v>0.50486111111111109</v>
      </c>
      <c r="N1535" t="str">
        <f t="shared" si="208"/>
        <v>Yes</v>
      </c>
      <c r="O1535">
        <f t="shared" si="209"/>
        <v>11</v>
      </c>
      <c r="P1535">
        <f t="shared" si="210"/>
        <v>32</v>
      </c>
      <c r="Q1535">
        <f t="shared" si="211"/>
        <v>34.380000000000003</v>
      </c>
      <c r="R1535" t="str">
        <f t="shared" si="214"/>
        <v>Other</v>
      </c>
      <c r="S1535">
        <f t="shared" si="212"/>
        <v>27</v>
      </c>
      <c r="T1535" t="str">
        <f t="shared" si="213"/>
        <v>Philadelphia</v>
      </c>
      <c r="U1535" t="str">
        <f t="shared" si="215"/>
        <v>Other</v>
      </c>
    </row>
    <row r="1536" spans="1:21" x14ac:dyDescent="0.35">
      <c r="A1536" t="s">
        <v>12</v>
      </c>
      <c r="B1536" t="s">
        <v>225</v>
      </c>
      <c r="C1536" t="s">
        <v>14</v>
      </c>
      <c r="D1536" t="s">
        <v>226</v>
      </c>
      <c r="E1536" s="1">
        <v>43611.472222222219</v>
      </c>
      <c r="F1536" t="s">
        <v>16</v>
      </c>
      <c r="G1536" t="s">
        <v>662</v>
      </c>
      <c r="H1536">
        <v>6</v>
      </c>
      <c r="I1536" t="s">
        <v>26</v>
      </c>
      <c r="J1536" s="2">
        <v>43611</v>
      </c>
      <c r="K1536" s="3">
        <v>0.47222222222222227</v>
      </c>
      <c r="L1536" s="3">
        <f t="shared" si="207"/>
        <v>0.47222222222222221</v>
      </c>
      <c r="M1536" s="3">
        <v>0.47638888888888892</v>
      </c>
      <c r="N1536" t="str">
        <f t="shared" si="208"/>
        <v>No</v>
      </c>
      <c r="O1536">
        <f t="shared" si="209"/>
        <v>566</v>
      </c>
      <c r="P1536">
        <f t="shared" si="210"/>
        <v>2020</v>
      </c>
      <c r="Q1536">
        <f t="shared" si="211"/>
        <v>28.02</v>
      </c>
      <c r="R1536" t="str">
        <f t="shared" si="214"/>
        <v>Aer Lingus</v>
      </c>
      <c r="S1536">
        <f t="shared" si="212"/>
        <v>9</v>
      </c>
      <c r="T1536" t="str">
        <f t="shared" si="213"/>
        <v>Jersey</v>
      </c>
      <c r="U1536" t="str">
        <f t="shared" si="215"/>
        <v>Other</v>
      </c>
    </row>
    <row r="1537" spans="1:21" x14ac:dyDescent="0.35">
      <c r="A1537" t="s">
        <v>12</v>
      </c>
      <c r="B1537" t="s">
        <v>139</v>
      </c>
      <c r="C1537" t="s">
        <v>14</v>
      </c>
      <c r="D1537" t="s">
        <v>359</v>
      </c>
      <c r="E1537" s="1">
        <v>43611.472222222219</v>
      </c>
      <c r="F1537" t="s">
        <v>16</v>
      </c>
      <c r="G1537" t="s">
        <v>662</v>
      </c>
      <c r="H1537">
        <v>5</v>
      </c>
      <c r="I1537" t="s">
        <v>26</v>
      </c>
      <c r="J1537" s="2">
        <v>43611</v>
      </c>
      <c r="K1537" s="3">
        <v>0.47222222222222227</v>
      </c>
      <c r="L1537" s="3">
        <f t="shared" si="207"/>
        <v>0.47222222222222221</v>
      </c>
      <c r="M1537" s="3">
        <v>0.47569444444444442</v>
      </c>
      <c r="N1537" t="str">
        <f t="shared" si="208"/>
        <v>No</v>
      </c>
      <c r="O1537">
        <f t="shared" si="209"/>
        <v>566</v>
      </c>
      <c r="P1537">
        <f t="shared" si="210"/>
        <v>2020</v>
      </c>
      <c r="Q1537">
        <f t="shared" si="211"/>
        <v>28.02</v>
      </c>
      <c r="R1537" t="str">
        <f t="shared" si="214"/>
        <v>Aer Lingus</v>
      </c>
      <c r="S1537">
        <f t="shared" si="212"/>
        <v>154</v>
      </c>
      <c r="T1537" t="str">
        <f t="shared" si="213"/>
        <v>London</v>
      </c>
      <c r="U1537" t="str">
        <f t="shared" si="215"/>
        <v>London</v>
      </c>
    </row>
    <row r="1538" spans="1:21" x14ac:dyDescent="0.35">
      <c r="A1538" t="s">
        <v>22</v>
      </c>
      <c r="B1538" t="s">
        <v>30</v>
      </c>
      <c r="C1538" t="s">
        <v>28</v>
      </c>
      <c r="D1538" t="s">
        <v>445</v>
      </c>
      <c r="E1538" s="1">
        <v>43611.475694444445</v>
      </c>
      <c r="F1538" t="s">
        <v>16</v>
      </c>
      <c r="G1538" t="s">
        <v>662</v>
      </c>
      <c r="H1538">
        <v>36</v>
      </c>
      <c r="I1538" t="s">
        <v>21</v>
      </c>
      <c r="J1538" s="2">
        <v>43611</v>
      </c>
      <c r="K1538" s="3">
        <v>0.47569444444444442</v>
      </c>
      <c r="L1538" s="3">
        <f t="shared" ref="L1538:L1601" si="216">MROUND(K1538,"0:10")</f>
        <v>0.47916666666666663</v>
      </c>
      <c r="M1538" s="3">
        <v>0.50069444444444444</v>
      </c>
      <c r="N1538" t="str">
        <f t="shared" ref="N1538:N1601" si="217">IF(H1538&gt;20, "Yes", "No")</f>
        <v>Yes</v>
      </c>
      <c r="O1538">
        <f t="shared" ref="O1538:O1601" si="218">COUNTIFS($C$2:$C$4851,C1538,$N$2:$N$4851,"Yes")</f>
        <v>520</v>
      </c>
      <c r="P1538">
        <f t="shared" ref="P1538:P1601" si="219">COUNTIF($C$2:$C$4851,C1538)</f>
        <v>1663</v>
      </c>
      <c r="Q1538">
        <f t="shared" ref="Q1538:Q1601" si="220">ROUND(O1538/P1538*100,2)</f>
        <v>31.27</v>
      </c>
      <c r="R1538" t="str">
        <f t="shared" si="214"/>
        <v>Ryanair</v>
      </c>
      <c r="S1538">
        <f t="shared" ref="S1538:S1601" si="221">COUNTIF($B$2:$B$4851,B1538)</f>
        <v>60</v>
      </c>
      <c r="T1538" t="str">
        <f t="shared" ref="T1538:T1601" si="222">IF(ISNUMBER(SEARCH("London",B1538)), "London", B1538)</f>
        <v>Brussels</v>
      </c>
      <c r="U1538" t="str">
        <f t="shared" si="215"/>
        <v>Other</v>
      </c>
    </row>
    <row r="1539" spans="1:21" x14ac:dyDescent="0.35">
      <c r="A1539" t="s">
        <v>12</v>
      </c>
      <c r="B1539" t="s">
        <v>158</v>
      </c>
      <c r="C1539" t="s">
        <v>14</v>
      </c>
      <c r="D1539" t="s">
        <v>317</v>
      </c>
      <c r="E1539" s="1">
        <v>43611.479166666664</v>
      </c>
      <c r="F1539" t="s">
        <v>16</v>
      </c>
      <c r="G1539" t="s">
        <v>662</v>
      </c>
      <c r="H1539">
        <v>13</v>
      </c>
      <c r="I1539" t="s">
        <v>18</v>
      </c>
      <c r="J1539" s="2">
        <v>43611</v>
      </c>
      <c r="K1539" s="3">
        <v>0.47916666666666669</v>
      </c>
      <c r="L1539" s="3">
        <f t="shared" si="216"/>
        <v>0.47916666666666663</v>
      </c>
      <c r="M1539" s="3">
        <v>0.48819444444444443</v>
      </c>
      <c r="N1539" t="str">
        <f t="shared" si="217"/>
        <v>No</v>
      </c>
      <c r="O1539">
        <f t="shared" si="218"/>
        <v>566</v>
      </c>
      <c r="P1539">
        <f t="shared" si="219"/>
        <v>2020</v>
      </c>
      <c r="Q1539">
        <f t="shared" si="220"/>
        <v>28.02</v>
      </c>
      <c r="R1539" t="str">
        <f t="shared" ref="R1539:R1602" si="223">IF(P1539&gt;100, C1539, "Other")</f>
        <v>Aer Lingus</v>
      </c>
      <c r="S1539">
        <f t="shared" si="221"/>
        <v>46</v>
      </c>
      <c r="T1539" t="str">
        <f t="shared" si="222"/>
        <v>Boston</v>
      </c>
      <c r="U1539" t="str">
        <f t="shared" ref="U1539:U1602" si="224">IF(S1539&gt;67, T1539, "Other")</f>
        <v>Other</v>
      </c>
    </row>
    <row r="1540" spans="1:21" x14ac:dyDescent="0.35">
      <c r="A1540" t="s">
        <v>12</v>
      </c>
      <c r="B1540" t="s">
        <v>213</v>
      </c>
      <c r="C1540" t="s">
        <v>279</v>
      </c>
      <c r="D1540" t="s">
        <v>319</v>
      </c>
      <c r="E1540" s="1">
        <v>43611.482638888891</v>
      </c>
      <c r="F1540" t="s">
        <v>16</v>
      </c>
      <c r="G1540" t="s">
        <v>662</v>
      </c>
      <c r="H1540">
        <v>2</v>
      </c>
      <c r="I1540" t="s">
        <v>26</v>
      </c>
      <c r="J1540" s="2">
        <v>43611</v>
      </c>
      <c r="K1540" s="3">
        <v>0.4826388888888889</v>
      </c>
      <c r="L1540" s="3">
        <f t="shared" si="216"/>
        <v>0.4861111111111111</v>
      </c>
      <c r="M1540" s="3">
        <v>0.48402777777777778</v>
      </c>
      <c r="N1540" t="str">
        <f t="shared" si="217"/>
        <v>No</v>
      </c>
      <c r="O1540">
        <f t="shared" si="218"/>
        <v>17</v>
      </c>
      <c r="P1540">
        <f t="shared" si="219"/>
        <v>43</v>
      </c>
      <c r="Q1540">
        <f t="shared" si="220"/>
        <v>39.53</v>
      </c>
      <c r="R1540" t="str">
        <f t="shared" si="223"/>
        <v>Other</v>
      </c>
      <c r="S1540">
        <f t="shared" si="221"/>
        <v>44</v>
      </c>
      <c r="T1540" t="str">
        <f t="shared" si="222"/>
        <v>New York</v>
      </c>
      <c r="U1540" t="str">
        <f t="shared" si="224"/>
        <v>Other</v>
      </c>
    </row>
    <row r="1541" spans="1:21" x14ac:dyDescent="0.35">
      <c r="A1541" t="s">
        <v>22</v>
      </c>
      <c r="B1541" t="s">
        <v>139</v>
      </c>
      <c r="C1541" t="s">
        <v>77</v>
      </c>
      <c r="D1541" t="s">
        <v>349</v>
      </c>
      <c r="E1541" s="1">
        <v>43611.486111111109</v>
      </c>
      <c r="F1541" t="s">
        <v>16</v>
      </c>
      <c r="G1541" t="s">
        <v>662</v>
      </c>
      <c r="H1541">
        <v>1</v>
      </c>
      <c r="I1541" t="s">
        <v>26</v>
      </c>
      <c r="J1541" s="2">
        <v>43611</v>
      </c>
      <c r="K1541" s="3">
        <v>0.4861111111111111</v>
      </c>
      <c r="L1541" s="3">
        <f t="shared" si="216"/>
        <v>0.4861111111111111</v>
      </c>
      <c r="M1541" s="3">
        <v>0.48680555555555555</v>
      </c>
      <c r="N1541" t="str">
        <f t="shared" si="217"/>
        <v>No</v>
      </c>
      <c r="O1541">
        <f t="shared" si="218"/>
        <v>40</v>
      </c>
      <c r="P1541">
        <f t="shared" si="219"/>
        <v>143</v>
      </c>
      <c r="Q1541">
        <f t="shared" si="220"/>
        <v>27.97</v>
      </c>
      <c r="R1541" t="str">
        <f t="shared" si="223"/>
        <v>British Airways</v>
      </c>
      <c r="S1541">
        <f t="shared" si="221"/>
        <v>154</v>
      </c>
      <c r="T1541" t="str">
        <f t="shared" si="222"/>
        <v>London</v>
      </c>
      <c r="U1541" t="str">
        <f t="shared" si="224"/>
        <v>London</v>
      </c>
    </row>
    <row r="1542" spans="1:21" x14ac:dyDescent="0.35">
      <c r="A1542" t="s">
        <v>12</v>
      </c>
      <c r="B1542" t="s">
        <v>82</v>
      </c>
      <c r="C1542" t="s">
        <v>14</v>
      </c>
      <c r="D1542" t="s">
        <v>322</v>
      </c>
      <c r="E1542" s="1">
        <v>43611.489583333336</v>
      </c>
      <c r="F1542" t="s">
        <v>16</v>
      </c>
      <c r="G1542" t="s">
        <v>662</v>
      </c>
      <c r="H1542">
        <v>31</v>
      </c>
      <c r="I1542" t="s">
        <v>21</v>
      </c>
      <c r="J1542" s="2">
        <v>43611</v>
      </c>
      <c r="K1542" s="3">
        <v>0.48958333333333331</v>
      </c>
      <c r="L1542" s="3">
        <f t="shared" si="216"/>
        <v>0.49305555555555552</v>
      </c>
      <c r="M1542" s="3">
        <v>0.51111111111111118</v>
      </c>
      <c r="N1542" t="str">
        <f t="shared" si="217"/>
        <v>Yes</v>
      </c>
      <c r="O1542">
        <f t="shared" si="218"/>
        <v>566</v>
      </c>
      <c r="P1542">
        <f t="shared" si="219"/>
        <v>2020</v>
      </c>
      <c r="Q1542">
        <f t="shared" si="220"/>
        <v>28.02</v>
      </c>
      <c r="R1542" t="str">
        <f t="shared" si="223"/>
        <v>Aer Lingus</v>
      </c>
      <c r="S1542">
        <f t="shared" si="221"/>
        <v>97</v>
      </c>
      <c r="T1542" t="str">
        <f t="shared" si="222"/>
        <v>Faro</v>
      </c>
      <c r="U1542" t="str">
        <f t="shared" si="224"/>
        <v>Faro</v>
      </c>
    </row>
    <row r="1543" spans="1:21" x14ac:dyDescent="0.35">
      <c r="A1543" t="s">
        <v>22</v>
      </c>
      <c r="B1543" t="s">
        <v>323</v>
      </c>
      <c r="C1543" t="s">
        <v>324</v>
      </c>
      <c r="D1543" t="s">
        <v>325</v>
      </c>
      <c r="E1543" s="1">
        <v>43611.489583333336</v>
      </c>
      <c r="F1543" t="s">
        <v>16</v>
      </c>
      <c r="G1543" t="s">
        <v>662</v>
      </c>
      <c r="H1543">
        <v>38</v>
      </c>
      <c r="I1543" t="s">
        <v>21</v>
      </c>
      <c r="J1543" s="2">
        <v>43611</v>
      </c>
      <c r="K1543" s="3">
        <v>0.48958333333333331</v>
      </c>
      <c r="L1543" s="3">
        <f t="shared" si="216"/>
        <v>0.49305555555555552</v>
      </c>
      <c r="M1543" s="3">
        <v>0.51597222222222217</v>
      </c>
      <c r="N1543" t="str">
        <f t="shared" si="217"/>
        <v>Yes</v>
      </c>
      <c r="O1543">
        <f t="shared" si="218"/>
        <v>17</v>
      </c>
      <c r="P1543">
        <f t="shared" si="219"/>
        <v>25</v>
      </c>
      <c r="Q1543">
        <f t="shared" si="220"/>
        <v>68</v>
      </c>
      <c r="R1543" t="str">
        <f t="shared" si="223"/>
        <v>Other</v>
      </c>
      <c r="S1543">
        <f t="shared" si="221"/>
        <v>25</v>
      </c>
      <c r="T1543" t="str">
        <f t="shared" si="222"/>
        <v>Keflavik</v>
      </c>
      <c r="U1543" t="str">
        <f t="shared" si="224"/>
        <v>Other</v>
      </c>
    </row>
    <row r="1544" spans="1:21" x14ac:dyDescent="0.35">
      <c r="A1544" t="s">
        <v>12</v>
      </c>
      <c r="B1544" t="s">
        <v>326</v>
      </c>
      <c r="C1544" t="s">
        <v>14</v>
      </c>
      <c r="D1544" t="s">
        <v>327</v>
      </c>
      <c r="E1544" s="1">
        <v>43611.489583333336</v>
      </c>
      <c r="F1544" t="s">
        <v>16</v>
      </c>
      <c r="G1544" t="s">
        <v>662</v>
      </c>
      <c r="H1544">
        <v>2</v>
      </c>
      <c r="I1544" t="s">
        <v>26</v>
      </c>
      <c r="J1544" s="2">
        <v>43611</v>
      </c>
      <c r="K1544" s="3">
        <v>0.48958333333333331</v>
      </c>
      <c r="L1544" s="3">
        <f t="shared" si="216"/>
        <v>0.49305555555555552</v>
      </c>
      <c r="M1544" s="3">
        <v>0.4909722222222222</v>
      </c>
      <c r="N1544" t="str">
        <f t="shared" si="217"/>
        <v>No</v>
      </c>
      <c r="O1544">
        <f t="shared" si="218"/>
        <v>566</v>
      </c>
      <c r="P1544">
        <f t="shared" si="219"/>
        <v>2020</v>
      </c>
      <c r="Q1544">
        <f t="shared" si="220"/>
        <v>28.02</v>
      </c>
      <c r="R1544" t="str">
        <f t="shared" si="223"/>
        <v>Aer Lingus</v>
      </c>
      <c r="S1544">
        <f t="shared" si="221"/>
        <v>19</v>
      </c>
      <c r="T1544" t="str">
        <f t="shared" si="222"/>
        <v>Lyon-Saint Exupery</v>
      </c>
      <c r="U1544" t="str">
        <f t="shared" si="224"/>
        <v>Other</v>
      </c>
    </row>
    <row r="1545" spans="1:21" x14ac:dyDescent="0.35">
      <c r="A1545" t="s">
        <v>22</v>
      </c>
      <c r="B1545" t="s">
        <v>82</v>
      </c>
      <c r="C1545" t="s">
        <v>28</v>
      </c>
      <c r="D1545" t="s">
        <v>83</v>
      </c>
      <c r="E1545" s="1">
        <v>43611.493055555555</v>
      </c>
      <c r="F1545" t="s">
        <v>16</v>
      </c>
      <c r="G1545" t="s">
        <v>662</v>
      </c>
      <c r="H1545">
        <v>23</v>
      </c>
      <c r="I1545" t="s">
        <v>46</v>
      </c>
      <c r="J1545" s="2">
        <v>43611</v>
      </c>
      <c r="K1545" s="3">
        <v>0.49305555555555558</v>
      </c>
      <c r="L1545" s="3">
        <f t="shared" si="216"/>
        <v>0.49305555555555552</v>
      </c>
      <c r="M1545" s="3">
        <v>0.50902777777777775</v>
      </c>
      <c r="N1545" t="str">
        <f t="shared" si="217"/>
        <v>Yes</v>
      </c>
      <c r="O1545">
        <f t="shared" si="218"/>
        <v>520</v>
      </c>
      <c r="P1545">
        <f t="shared" si="219"/>
        <v>1663</v>
      </c>
      <c r="Q1545">
        <f t="shared" si="220"/>
        <v>31.27</v>
      </c>
      <c r="R1545" t="str">
        <f t="shared" si="223"/>
        <v>Ryanair</v>
      </c>
      <c r="S1545">
        <f t="shared" si="221"/>
        <v>97</v>
      </c>
      <c r="T1545" t="str">
        <f t="shared" si="222"/>
        <v>Faro</v>
      </c>
      <c r="U1545" t="str">
        <f t="shared" si="224"/>
        <v>Faro</v>
      </c>
    </row>
    <row r="1546" spans="1:21" x14ac:dyDescent="0.35">
      <c r="A1546" t="s">
        <v>22</v>
      </c>
      <c r="B1546" t="s">
        <v>38</v>
      </c>
      <c r="C1546" t="s">
        <v>28</v>
      </c>
      <c r="D1546" t="s">
        <v>328</v>
      </c>
      <c r="E1546" s="1">
        <v>43611.496527777781</v>
      </c>
      <c r="F1546" t="s">
        <v>16</v>
      </c>
      <c r="G1546" t="s">
        <v>662</v>
      </c>
      <c r="H1546">
        <v>3</v>
      </c>
      <c r="I1546" t="s">
        <v>26</v>
      </c>
      <c r="J1546" s="2">
        <v>43611</v>
      </c>
      <c r="K1546" s="3">
        <v>0.49652777777777773</v>
      </c>
      <c r="L1546" s="3">
        <f t="shared" si="216"/>
        <v>0.5</v>
      </c>
      <c r="M1546" s="3">
        <v>0.49861111111111112</v>
      </c>
      <c r="N1546" t="str">
        <f t="shared" si="217"/>
        <v>No</v>
      </c>
      <c r="O1546">
        <f t="shared" si="218"/>
        <v>520</v>
      </c>
      <c r="P1546">
        <f t="shared" si="219"/>
        <v>1663</v>
      </c>
      <c r="Q1546">
        <f t="shared" si="220"/>
        <v>31.27</v>
      </c>
      <c r="R1546" t="str">
        <f t="shared" si="223"/>
        <v>Ryanair</v>
      </c>
      <c r="S1546">
        <f t="shared" si="221"/>
        <v>92</v>
      </c>
      <c r="T1546" t="str">
        <f t="shared" si="222"/>
        <v>London</v>
      </c>
      <c r="U1546" t="str">
        <f t="shared" si="224"/>
        <v>London</v>
      </c>
    </row>
    <row r="1547" spans="1:21" x14ac:dyDescent="0.35">
      <c r="A1547" t="s">
        <v>12</v>
      </c>
      <c r="B1547" t="s">
        <v>330</v>
      </c>
      <c r="C1547" t="s">
        <v>14</v>
      </c>
      <c r="D1547" t="s">
        <v>331</v>
      </c>
      <c r="E1547" s="1">
        <v>43611.5</v>
      </c>
      <c r="F1547" t="s">
        <v>16</v>
      </c>
      <c r="G1547" t="s">
        <v>662</v>
      </c>
      <c r="H1547">
        <v>10</v>
      </c>
      <c r="I1547" t="s">
        <v>18</v>
      </c>
      <c r="J1547" s="2">
        <v>43611</v>
      </c>
      <c r="K1547" s="3">
        <v>0.5</v>
      </c>
      <c r="L1547" s="3">
        <f t="shared" si="216"/>
        <v>0.5</v>
      </c>
      <c r="M1547" s="3">
        <v>0.50694444444444442</v>
      </c>
      <c r="N1547" t="str">
        <f t="shared" si="217"/>
        <v>No</v>
      </c>
      <c r="O1547">
        <f t="shared" si="218"/>
        <v>566</v>
      </c>
      <c r="P1547">
        <f t="shared" si="219"/>
        <v>2020</v>
      </c>
      <c r="Q1547">
        <f t="shared" si="220"/>
        <v>28.02</v>
      </c>
      <c r="R1547" t="str">
        <f t="shared" si="223"/>
        <v>Aer Lingus</v>
      </c>
      <c r="S1547">
        <f t="shared" si="221"/>
        <v>15</v>
      </c>
      <c r="T1547" t="str">
        <f t="shared" si="222"/>
        <v>Toulouse</v>
      </c>
      <c r="U1547" t="str">
        <f t="shared" si="224"/>
        <v>Other</v>
      </c>
    </row>
    <row r="1548" spans="1:21" x14ac:dyDescent="0.35">
      <c r="A1548" t="s">
        <v>22</v>
      </c>
      <c r="B1548" t="s">
        <v>288</v>
      </c>
      <c r="C1548" t="s">
        <v>276</v>
      </c>
      <c r="D1548" t="s">
        <v>289</v>
      </c>
      <c r="E1548" s="1">
        <v>43611.5</v>
      </c>
      <c r="F1548" t="s">
        <v>16</v>
      </c>
      <c r="G1548" t="s">
        <v>662</v>
      </c>
      <c r="H1548">
        <v>8</v>
      </c>
      <c r="I1548" t="s">
        <v>26</v>
      </c>
      <c r="J1548" s="2">
        <v>43611</v>
      </c>
      <c r="K1548" s="3">
        <v>0.5</v>
      </c>
      <c r="L1548" s="3">
        <f t="shared" si="216"/>
        <v>0.5</v>
      </c>
      <c r="M1548" s="3">
        <v>0.50555555555555554</v>
      </c>
      <c r="N1548" t="str">
        <f t="shared" si="217"/>
        <v>No</v>
      </c>
      <c r="O1548">
        <f t="shared" si="218"/>
        <v>5</v>
      </c>
      <c r="P1548">
        <f t="shared" si="219"/>
        <v>23</v>
      </c>
      <c r="Q1548">
        <f t="shared" si="220"/>
        <v>21.74</v>
      </c>
      <c r="R1548" t="str">
        <f t="shared" si="223"/>
        <v>Other</v>
      </c>
      <c r="S1548">
        <f t="shared" si="221"/>
        <v>27</v>
      </c>
      <c r="T1548" t="str">
        <f t="shared" si="222"/>
        <v>Cologne/Bonn</v>
      </c>
      <c r="U1548" t="str">
        <f t="shared" si="224"/>
        <v>Other</v>
      </c>
    </row>
    <row r="1549" spans="1:21" x14ac:dyDescent="0.35">
      <c r="A1549" t="s">
        <v>22</v>
      </c>
      <c r="B1549" t="s">
        <v>90</v>
      </c>
      <c r="C1549" t="s">
        <v>509</v>
      </c>
      <c r="D1549" t="s">
        <v>548</v>
      </c>
      <c r="E1549" s="1">
        <v>43611.503472222219</v>
      </c>
      <c r="F1549" t="s">
        <v>16</v>
      </c>
      <c r="G1549" t="s">
        <v>662</v>
      </c>
      <c r="H1549">
        <v>8</v>
      </c>
      <c r="I1549" t="s">
        <v>26</v>
      </c>
      <c r="J1549" s="2">
        <v>43611</v>
      </c>
      <c r="K1549" s="3">
        <v>0.50347222222222221</v>
      </c>
      <c r="L1549" s="3">
        <f t="shared" si="216"/>
        <v>0.50694444444444442</v>
      </c>
      <c r="M1549" s="3">
        <v>0.50902777777777775</v>
      </c>
      <c r="N1549" t="str">
        <f t="shared" si="217"/>
        <v>No</v>
      </c>
      <c r="O1549">
        <f t="shared" si="218"/>
        <v>4</v>
      </c>
      <c r="P1549">
        <f t="shared" si="219"/>
        <v>35</v>
      </c>
      <c r="Q1549">
        <f t="shared" si="220"/>
        <v>11.43</v>
      </c>
      <c r="R1549" t="str">
        <f t="shared" si="223"/>
        <v>Other</v>
      </c>
      <c r="S1549">
        <f t="shared" si="221"/>
        <v>21</v>
      </c>
      <c r="T1549" t="str">
        <f t="shared" si="222"/>
        <v>Oslo</v>
      </c>
      <c r="U1549" t="str">
        <f t="shared" si="224"/>
        <v>Other</v>
      </c>
    </row>
    <row r="1550" spans="1:21" x14ac:dyDescent="0.35">
      <c r="A1550" t="s">
        <v>22</v>
      </c>
      <c r="B1550" t="s">
        <v>392</v>
      </c>
      <c r="C1550" t="s">
        <v>286</v>
      </c>
      <c r="D1550" t="s">
        <v>393</v>
      </c>
      <c r="E1550" s="1">
        <v>43611.427083333336</v>
      </c>
      <c r="F1550" t="s">
        <v>16</v>
      </c>
      <c r="G1550" t="s">
        <v>662</v>
      </c>
      <c r="H1550">
        <v>3</v>
      </c>
      <c r="I1550" t="s">
        <v>26</v>
      </c>
      <c r="J1550" s="2">
        <v>43611</v>
      </c>
      <c r="K1550" s="3">
        <v>0.42708333333333331</v>
      </c>
      <c r="L1550" s="3">
        <f t="shared" si="216"/>
        <v>0.43055555555555552</v>
      </c>
      <c r="M1550" s="3">
        <v>0.4291666666666667</v>
      </c>
      <c r="N1550" t="str">
        <f t="shared" si="217"/>
        <v>No</v>
      </c>
      <c r="O1550">
        <f t="shared" si="218"/>
        <v>10</v>
      </c>
      <c r="P1550">
        <f t="shared" si="219"/>
        <v>22</v>
      </c>
      <c r="Q1550">
        <f t="shared" si="220"/>
        <v>45.45</v>
      </c>
      <c r="R1550" t="str">
        <f t="shared" si="223"/>
        <v>Other</v>
      </c>
      <c r="S1550">
        <f t="shared" si="221"/>
        <v>5</v>
      </c>
      <c r="T1550" t="str">
        <f t="shared" si="222"/>
        <v>Vancouver</v>
      </c>
      <c r="U1550" t="str">
        <f t="shared" si="224"/>
        <v>Other</v>
      </c>
    </row>
    <row r="1551" spans="1:21" x14ac:dyDescent="0.35">
      <c r="A1551" t="s">
        <v>22</v>
      </c>
      <c r="B1551" t="s">
        <v>389</v>
      </c>
      <c r="C1551" t="s">
        <v>390</v>
      </c>
      <c r="D1551" t="s">
        <v>391</v>
      </c>
      <c r="E1551" s="1">
        <v>43611.427083333336</v>
      </c>
      <c r="F1551" t="s">
        <v>16</v>
      </c>
      <c r="G1551" t="s">
        <v>662</v>
      </c>
      <c r="H1551">
        <v>5</v>
      </c>
      <c r="I1551" t="s">
        <v>26</v>
      </c>
      <c r="J1551" s="2">
        <v>43611</v>
      </c>
      <c r="K1551" s="3">
        <v>0.42708333333333331</v>
      </c>
      <c r="L1551" s="3">
        <f t="shared" si="216"/>
        <v>0.43055555555555552</v>
      </c>
      <c r="M1551" s="3">
        <v>0.43055555555555558</v>
      </c>
      <c r="N1551" t="str">
        <f t="shared" si="217"/>
        <v>No</v>
      </c>
      <c r="O1551">
        <f t="shared" si="218"/>
        <v>9</v>
      </c>
      <c r="P1551">
        <f t="shared" si="219"/>
        <v>18</v>
      </c>
      <c r="Q1551">
        <f t="shared" si="220"/>
        <v>50</v>
      </c>
      <c r="R1551" t="str">
        <f t="shared" si="223"/>
        <v>Other</v>
      </c>
      <c r="S1551">
        <f t="shared" si="221"/>
        <v>18</v>
      </c>
      <c r="T1551" t="str">
        <f t="shared" si="222"/>
        <v>Helsinki</v>
      </c>
      <c r="U1551" t="str">
        <f t="shared" si="224"/>
        <v>Other</v>
      </c>
    </row>
    <row r="1552" spans="1:21" x14ac:dyDescent="0.35">
      <c r="A1552" t="s">
        <v>22</v>
      </c>
      <c r="B1552" t="s">
        <v>577</v>
      </c>
      <c r="C1552" t="s">
        <v>578</v>
      </c>
      <c r="D1552" t="s">
        <v>579</v>
      </c>
      <c r="E1552" s="1">
        <v>43611.430555555555</v>
      </c>
      <c r="F1552" t="s">
        <v>16</v>
      </c>
      <c r="G1552" t="s">
        <v>662</v>
      </c>
      <c r="H1552">
        <v>58</v>
      </c>
      <c r="I1552" t="s">
        <v>21</v>
      </c>
      <c r="J1552" s="2">
        <v>43611</v>
      </c>
      <c r="K1552" s="3">
        <v>0.43055555555555558</v>
      </c>
      <c r="L1552" s="3">
        <f t="shared" si="216"/>
        <v>0.43055555555555552</v>
      </c>
      <c r="M1552" s="3">
        <v>0.47083333333333338</v>
      </c>
      <c r="N1552" t="str">
        <f t="shared" si="217"/>
        <v>Yes</v>
      </c>
      <c r="O1552">
        <f t="shared" si="218"/>
        <v>2</v>
      </c>
      <c r="P1552">
        <f t="shared" si="219"/>
        <v>8</v>
      </c>
      <c r="Q1552">
        <f t="shared" si="220"/>
        <v>25</v>
      </c>
      <c r="R1552" t="str">
        <f t="shared" si="223"/>
        <v>Other</v>
      </c>
      <c r="S1552">
        <f t="shared" si="221"/>
        <v>8</v>
      </c>
      <c r="T1552" t="str">
        <f t="shared" si="222"/>
        <v>Zagreb</v>
      </c>
      <c r="U1552" t="str">
        <f t="shared" si="224"/>
        <v>Other</v>
      </c>
    </row>
    <row r="1553" spans="1:21" x14ac:dyDescent="0.35">
      <c r="A1553" t="s">
        <v>12</v>
      </c>
      <c r="B1553" t="s">
        <v>304</v>
      </c>
      <c r="C1553" t="s">
        <v>268</v>
      </c>
      <c r="D1553" t="s">
        <v>360</v>
      </c>
      <c r="E1553" s="1">
        <v>43611.388888888891</v>
      </c>
      <c r="F1553" t="s">
        <v>16</v>
      </c>
      <c r="G1553" t="s">
        <v>662</v>
      </c>
      <c r="H1553">
        <v>36</v>
      </c>
      <c r="I1553" t="s">
        <v>21</v>
      </c>
      <c r="J1553" s="2">
        <v>43611</v>
      </c>
      <c r="K1553" s="3">
        <v>0.3888888888888889</v>
      </c>
      <c r="L1553" s="3">
        <f t="shared" si="216"/>
        <v>0.38888888888888884</v>
      </c>
      <c r="M1553" s="3">
        <v>0.41388888888888892</v>
      </c>
      <c r="N1553" t="str">
        <f t="shared" si="217"/>
        <v>Yes</v>
      </c>
      <c r="O1553">
        <f t="shared" si="218"/>
        <v>18</v>
      </c>
      <c r="P1553">
        <f t="shared" si="219"/>
        <v>44</v>
      </c>
      <c r="Q1553">
        <f t="shared" si="220"/>
        <v>40.909999999999997</v>
      </c>
      <c r="R1553" t="str">
        <f t="shared" si="223"/>
        <v>Other</v>
      </c>
      <c r="S1553">
        <f t="shared" si="221"/>
        <v>31</v>
      </c>
      <c r="T1553" t="str">
        <f t="shared" si="222"/>
        <v>Newark</v>
      </c>
      <c r="U1553" t="str">
        <f t="shared" si="224"/>
        <v>Other</v>
      </c>
    </row>
    <row r="1554" spans="1:21" x14ac:dyDescent="0.35">
      <c r="A1554" t="s">
        <v>22</v>
      </c>
      <c r="B1554" t="s">
        <v>82</v>
      </c>
      <c r="C1554" t="s">
        <v>28</v>
      </c>
      <c r="D1554" t="s">
        <v>362</v>
      </c>
      <c r="E1554" s="1">
        <v>43611.395833333336</v>
      </c>
      <c r="F1554" t="s">
        <v>16</v>
      </c>
      <c r="G1554" t="s">
        <v>662</v>
      </c>
      <c r="H1554">
        <v>10</v>
      </c>
      <c r="I1554" t="s">
        <v>18</v>
      </c>
      <c r="J1554" s="2">
        <v>43611</v>
      </c>
      <c r="K1554" s="3">
        <v>0.39583333333333331</v>
      </c>
      <c r="L1554" s="3">
        <f t="shared" si="216"/>
        <v>0.39583333333333331</v>
      </c>
      <c r="M1554" s="3">
        <v>0.40277777777777773</v>
      </c>
      <c r="N1554" t="str">
        <f t="shared" si="217"/>
        <v>No</v>
      </c>
      <c r="O1554">
        <f t="shared" si="218"/>
        <v>520</v>
      </c>
      <c r="P1554">
        <f t="shared" si="219"/>
        <v>1663</v>
      </c>
      <c r="Q1554">
        <f t="shared" si="220"/>
        <v>31.27</v>
      </c>
      <c r="R1554" t="str">
        <f t="shared" si="223"/>
        <v>Ryanair</v>
      </c>
      <c r="S1554">
        <f t="shared" si="221"/>
        <v>97</v>
      </c>
      <c r="T1554" t="str">
        <f t="shared" si="222"/>
        <v>Faro</v>
      </c>
      <c r="U1554" t="str">
        <f t="shared" si="224"/>
        <v>Faro</v>
      </c>
    </row>
    <row r="1555" spans="1:21" x14ac:dyDescent="0.35">
      <c r="A1555" t="s">
        <v>12</v>
      </c>
      <c r="B1555" t="s">
        <v>90</v>
      </c>
      <c r="C1555" t="s">
        <v>91</v>
      </c>
      <c r="D1555" t="s">
        <v>92</v>
      </c>
      <c r="E1555" s="1">
        <v>43611.40625</v>
      </c>
      <c r="F1555" t="s">
        <v>16</v>
      </c>
      <c r="G1555" t="s">
        <v>662</v>
      </c>
      <c r="H1555">
        <v>2</v>
      </c>
      <c r="I1555" t="s">
        <v>26</v>
      </c>
      <c r="J1555" s="2">
        <v>43611</v>
      </c>
      <c r="K1555" s="3">
        <v>0.40625</v>
      </c>
      <c r="L1555" s="3">
        <f t="shared" si="216"/>
        <v>0.40972222222222221</v>
      </c>
      <c r="M1555" s="3">
        <v>0.40763888888888888</v>
      </c>
      <c r="N1555" t="str">
        <f t="shared" si="217"/>
        <v>No</v>
      </c>
      <c r="O1555">
        <f t="shared" si="218"/>
        <v>18</v>
      </c>
      <c r="P1555">
        <f t="shared" si="219"/>
        <v>61</v>
      </c>
      <c r="Q1555">
        <f t="shared" si="220"/>
        <v>29.51</v>
      </c>
      <c r="R1555" t="str">
        <f t="shared" si="223"/>
        <v>Other</v>
      </c>
      <c r="S1555">
        <f t="shared" si="221"/>
        <v>21</v>
      </c>
      <c r="T1555" t="str">
        <f t="shared" si="222"/>
        <v>Oslo</v>
      </c>
      <c r="U1555" t="str">
        <f t="shared" si="224"/>
        <v>Other</v>
      </c>
    </row>
    <row r="1556" spans="1:21" x14ac:dyDescent="0.35">
      <c r="A1556" t="s">
        <v>12</v>
      </c>
      <c r="B1556" t="s">
        <v>52</v>
      </c>
      <c r="C1556" t="s">
        <v>14</v>
      </c>
      <c r="D1556" t="s">
        <v>376</v>
      </c>
      <c r="E1556" s="1">
        <v>43611.409722222219</v>
      </c>
      <c r="F1556" t="s">
        <v>16</v>
      </c>
      <c r="G1556" t="s">
        <v>662</v>
      </c>
      <c r="H1556">
        <v>56</v>
      </c>
      <c r="I1556" t="s">
        <v>21</v>
      </c>
      <c r="J1556" s="2">
        <v>43611</v>
      </c>
      <c r="K1556" s="3">
        <v>0.40972222222222227</v>
      </c>
      <c r="L1556" s="3">
        <f t="shared" si="216"/>
        <v>0.40972222222222221</v>
      </c>
      <c r="M1556" s="3">
        <v>0.44861111111111113</v>
      </c>
      <c r="N1556" t="str">
        <f t="shared" si="217"/>
        <v>Yes</v>
      </c>
      <c r="O1556">
        <f t="shared" si="218"/>
        <v>566</v>
      </c>
      <c r="P1556">
        <f t="shared" si="219"/>
        <v>2020</v>
      </c>
      <c r="Q1556">
        <f t="shared" si="220"/>
        <v>28.02</v>
      </c>
      <c r="R1556" t="str">
        <f t="shared" si="223"/>
        <v>Aer Lingus</v>
      </c>
      <c r="S1556">
        <f t="shared" si="221"/>
        <v>138</v>
      </c>
      <c r="T1556" t="str">
        <f t="shared" si="222"/>
        <v>Manchester</v>
      </c>
      <c r="U1556" t="str">
        <f t="shared" si="224"/>
        <v>Manchester</v>
      </c>
    </row>
    <row r="1557" spans="1:21" x14ac:dyDescent="0.35">
      <c r="A1557" t="s">
        <v>12</v>
      </c>
      <c r="B1557" t="s">
        <v>36</v>
      </c>
      <c r="C1557" t="s">
        <v>14</v>
      </c>
      <c r="D1557" t="s">
        <v>573</v>
      </c>
      <c r="E1557" s="1">
        <v>43611.409722222219</v>
      </c>
      <c r="F1557" t="s">
        <v>16</v>
      </c>
      <c r="G1557" t="s">
        <v>662</v>
      </c>
      <c r="H1557">
        <v>18</v>
      </c>
      <c r="I1557" t="s">
        <v>18</v>
      </c>
      <c r="J1557" s="2">
        <v>43611</v>
      </c>
      <c r="K1557" s="3">
        <v>0.40972222222222227</v>
      </c>
      <c r="L1557" s="3">
        <f t="shared" si="216"/>
        <v>0.40972222222222221</v>
      </c>
      <c r="M1557" s="3">
        <v>0.42222222222222222</v>
      </c>
      <c r="N1557" t="str">
        <f t="shared" si="217"/>
        <v>No</v>
      </c>
      <c r="O1557">
        <f t="shared" si="218"/>
        <v>566</v>
      </c>
      <c r="P1557">
        <f t="shared" si="219"/>
        <v>2020</v>
      </c>
      <c r="Q1557">
        <f t="shared" si="220"/>
        <v>28.02</v>
      </c>
      <c r="R1557" t="str">
        <f t="shared" si="223"/>
        <v>Aer Lingus</v>
      </c>
      <c r="S1557">
        <f t="shared" si="221"/>
        <v>121</v>
      </c>
      <c r="T1557" t="str">
        <f t="shared" si="222"/>
        <v>Paris-CDG</v>
      </c>
      <c r="U1557" t="str">
        <f t="shared" si="224"/>
        <v>Paris-CDG</v>
      </c>
    </row>
    <row r="1558" spans="1:21" x14ac:dyDescent="0.35">
      <c r="A1558" t="s">
        <v>12</v>
      </c>
      <c r="B1558" t="s">
        <v>101</v>
      </c>
      <c r="C1558" t="s">
        <v>14</v>
      </c>
      <c r="D1558" t="s">
        <v>379</v>
      </c>
      <c r="E1558" s="1">
        <v>43611.413194444445</v>
      </c>
      <c r="F1558" t="s">
        <v>16</v>
      </c>
      <c r="G1558" t="s">
        <v>662</v>
      </c>
      <c r="H1558">
        <v>14</v>
      </c>
      <c r="I1558" t="s">
        <v>18</v>
      </c>
      <c r="J1558" s="2">
        <v>43611</v>
      </c>
      <c r="K1558" s="3">
        <v>0.41319444444444442</v>
      </c>
      <c r="L1558" s="3">
        <f t="shared" si="216"/>
        <v>0.41666666666666663</v>
      </c>
      <c r="M1558" s="3">
        <v>0.42291666666666666</v>
      </c>
      <c r="N1558" t="str">
        <f t="shared" si="217"/>
        <v>No</v>
      </c>
      <c r="O1558">
        <f t="shared" si="218"/>
        <v>566</v>
      </c>
      <c r="P1558">
        <f t="shared" si="219"/>
        <v>2020</v>
      </c>
      <c r="Q1558">
        <f t="shared" si="220"/>
        <v>28.02</v>
      </c>
      <c r="R1558" t="str">
        <f t="shared" si="223"/>
        <v>Aer Lingus</v>
      </c>
      <c r="S1558">
        <f t="shared" si="221"/>
        <v>158</v>
      </c>
      <c r="T1558" t="str">
        <f t="shared" si="222"/>
        <v>Edinburgh</v>
      </c>
      <c r="U1558" t="str">
        <f t="shared" si="224"/>
        <v>Edinburgh</v>
      </c>
    </row>
    <row r="1559" spans="1:21" x14ac:dyDescent="0.35">
      <c r="A1559" t="s">
        <v>12</v>
      </c>
      <c r="B1559" t="s">
        <v>50</v>
      </c>
      <c r="C1559" t="s">
        <v>14</v>
      </c>
      <c r="D1559" t="s">
        <v>380</v>
      </c>
      <c r="E1559" s="1">
        <v>43611.416666666664</v>
      </c>
      <c r="F1559" t="s">
        <v>16</v>
      </c>
      <c r="G1559" t="s">
        <v>662</v>
      </c>
      <c r="H1559">
        <v>2</v>
      </c>
      <c r="I1559" t="s">
        <v>26</v>
      </c>
      <c r="J1559" s="2">
        <v>43611</v>
      </c>
      <c r="K1559" s="3">
        <v>0.41666666666666669</v>
      </c>
      <c r="L1559" s="3">
        <f t="shared" si="216"/>
        <v>0.41666666666666663</v>
      </c>
      <c r="M1559" s="3">
        <v>0.41805555555555557</v>
      </c>
      <c r="N1559" t="str">
        <f t="shared" si="217"/>
        <v>No</v>
      </c>
      <c r="O1559">
        <f t="shared" si="218"/>
        <v>566</v>
      </c>
      <c r="P1559">
        <f t="shared" si="219"/>
        <v>2020</v>
      </c>
      <c r="Q1559">
        <f t="shared" si="220"/>
        <v>28.02</v>
      </c>
      <c r="R1559" t="str">
        <f t="shared" si="223"/>
        <v>Aer Lingus</v>
      </c>
      <c r="S1559">
        <f t="shared" si="221"/>
        <v>222</v>
      </c>
      <c r="T1559" t="str">
        <f t="shared" si="222"/>
        <v>Amsterdam</v>
      </c>
      <c r="U1559" t="str">
        <f t="shared" si="224"/>
        <v>Amsterdam</v>
      </c>
    </row>
    <row r="1560" spans="1:21" x14ac:dyDescent="0.35">
      <c r="A1560" t="s">
        <v>12</v>
      </c>
      <c r="B1560" t="s">
        <v>13</v>
      </c>
      <c r="C1560" t="s">
        <v>14</v>
      </c>
      <c r="D1560" t="s">
        <v>381</v>
      </c>
      <c r="E1560" s="1">
        <v>43611.416666666664</v>
      </c>
      <c r="F1560" t="s">
        <v>16</v>
      </c>
      <c r="G1560" t="s">
        <v>662</v>
      </c>
      <c r="H1560">
        <v>4</v>
      </c>
      <c r="I1560" t="s">
        <v>26</v>
      </c>
      <c r="J1560" s="2">
        <v>43611</v>
      </c>
      <c r="K1560" s="3">
        <v>0.41666666666666669</v>
      </c>
      <c r="L1560" s="3">
        <f t="shared" si="216"/>
        <v>0.41666666666666663</v>
      </c>
      <c r="M1560" s="3">
        <v>0.41944444444444445</v>
      </c>
      <c r="N1560" t="str">
        <f t="shared" si="217"/>
        <v>No</v>
      </c>
      <c r="O1560">
        <f t="shared" si="218"/>
        <v>566</v>
      </c>
      <c r="P1560">
        <f t="shared" si="219"/>
        <v>2020</v>
      </c>
      <c r="Q1560">
        <f t="shared" si="220"/>
        <v>28.02</v>
      </c>
      <c r="R1560" t="str">
        <f t="shared" si="223"/>
        <v>Aer Lingus</v>
      </c>
      <c r="S1560">
        <f t="shared" si="221"/>
        <v>107</v>
      </c>
      <c r="T1560" t="str">
        <f t="shared" si="222"/>
        <v>Glasgow</v>
      </c>
      <c r="U1560" t="str">
        <f t="shared" si="224"/>
        <v>Glasgow</v>
      </c>
    </row>
    <row r="1561" spans="1:21" x14ac:dyDescent="0.35">
      <c r="A1561" t="s">
        <v>12</v>
      </c>
      <c r="B1561" t="s">
        <v>42</v>
      </c>
      <c r="C1561" t="s">
        <v>14</v>
      </c>
      <c r="D1561" t="s">
        <v>420</v>
      </c>
      <c r="E1561" s="1">
        <v>43611.3125</v>
      </c>
      <c r="F1561" t="s">
        <v>16</v>
      </c>
      <c r="G1561" t="s">
        <v>662</v>
      </c>
      <c r="H1561">
        <v>4</v>
      </c>
      <c r="I1561" t="s">
        <v>26</v>
      </c>
      <c r="J1561" s="2">
        <v>43611</v>
      </c>
      <c r="K1561" s="3">
        <v>0.3125</v>
      </c>
      <c r="L1561" s="3">
        <f t="shared" si="216"/>
        <v>0.3125</v>
      </c>
      <c r="M1561" s="3">
        <v>0.31527777777777777</v>
      </c>
      <c r="N1561" t="str">
        <f t="shared" si="217"/>
        <v>No</v>
      </c>
      <c r="O1561">
        <f t="shared" si="218"/>
        <v>566</v>
      </c>
      <c r="P1561">
        <f t="shared" si="219"/>
        <v>2020</v>
      </c>
      <c r="Q1561">
        <f t="shared" si="220"/>
        <v>28.02</v>
      </c>
      <c r="R1561" t="str">
        <f t="shared" si="223"/>
        <v>Aer Lingus</v>
      </c>
      <c r="S1561">
        <f t="shared" si="221"/>
        <v>238</v>
      </c>
      <c r="T1561" t="str">
        <f t="shared" si="222"/>
        <v>London</v>
      </c>
      <c r="U1561" t="str">
        <f t="shared" si="224"/>
        <v>London</v>
      </c>
    </row>
    <row r="1562" spans="1:21" x14ac:dyDescent="0.35">
      <c r="A1562" t="s">
        <v>12</v>
      </c>
      <c r="B1562" t="s">
        <v>199</v>
      </c>
      <c r="C1562" t="s">
        <v>14</v>
      </c>
      <c r="D1562" t="s">
        <v>419</v>
      </c>
      <c r="E1562" s="1">
        <v>43611.3125</v>
      </c>
      <c r="F1562" t="s">
        <v>16</v>
      </c>
      <c r="G1562" t="s">
        <v>662</v>
      </c>
      <c r="H1562">
        <v>5</v>
      </c>
      <c r="I1562" t="s">
        <v>26</v>
      </c>
      <c r="J1562" s="2">
        <v>43611</v>
      </c>
      <c r="K1562" s="3">
        <v>0.3125</v>
      </c>
      <c r="L1562" s="3">
        <f t="shared" si="216"/>
        <v>0.3125</v>
      </c>
      <c r="M1562" s="3">
        <v>0.31597222222222221</v>
      </c>
      <c r="N1562" t="str">
        <f t="shared" si="217"/>
        <v>No</v>
      </c>
      <c r="O1562">
        <f t="shared" si="218"/>
        <v>566</v>
      </c>
      <c r="P1562">
        <f t="shared" si="219"/>
        <v>2020</v>
      </c>
      <c r="Q1562">
        <f t="shared" si="220"/>
        <v>28.02</v>
      </c>
      <c r="R1562" t="str">
        <f t="shared" si="223"/>
        <v>Aer Lingus</v>
      </c>
      <c r="S1562">
        <f t="shared" si="221"/>
        <v>51</v>
      </c>
      <c r="T1562" t="str">
        <f t="shared" si="222"/>
        <v>Lanzarote</v>
      </c>
      <c r="U1562" t="str">
        <f t="shared" si="224"/>
        <v>Other</v>
      </c>
    </row>
    <row r="1563" spans="1:21" x14ac:dyDescent="0.35">
      <c r="A1563" t="s">
        <v>12</v>
      </c>
      <c r="B1563" t="s">
        <v>82</v>
      </c>
      <c r="C1563" t="s">
        <v>14</v>
      </c>
      <c r="D1563" t="s">
        <v>426</v>
      </c>
      <c r="E1563" s="1">
        <v>43611.319444444445</v>
      </c>
      <c r="F1563" t="s">
        <v>16</v>
      </c>
      <c r="G1563" t="s">
        <v>662</v>
      </c>
      <c r="H1563">
        <v>12</v>
      </c>
      <c r="I1563" t="s">
        <v>18</v>
      </c>
      <c r="J1563" s="2">
        <v>43611</v>
      </c>
      <c r="K1563" s="3">
        <v>0.31944444444444448</v>
      </c>
      <c r="L1563" s="3">
        <f t="shared" si="216"/>
        <v>0.31944444444444442</v>
      </c>
      <c r="M1563" s="3">
        <v>0.32777777777777778</v>
      </c>
      <c r="N1563" t="str">
        <f t="shared" si="217"/>
        <v>No</v>
      </c>
      <c r="O1563">
        <f t="shared" si="218"/>
        <v>566</v>
      </c>
      <c r="P1563">
        <f t="shared" si="219"/>
        <v>2020</v>
      </c>
      <c r="Q1563">
        <f t="shared" si="220"/>
        <v>28.02</v>
      </c>
      <c r="R1563" t="str">
        <f t="shared" si="223"/>
        <v>Aer Lingus</v>
      </c>
      <c r="S1563">
        <f t="shared" si="221"/>
        <v>97</v>
      </c>
      <c r="T1563" t="str">
        <f t="shared" si="222"/>
        <v>Faro</v>
      </c>
      <c r="U1563" t="str">
        <f t="shared" si="224"/>
        <v>Faro</v>
      </c>
    </row>
    <row r="1564" spans="1:21" x14ac:dyDescent="0.35">
      <c r="A1564" t="s">
        <v>22</v>
      </c>
      <c r="B1564" t="s">
        <v>487</v>
      </c>
      <c r="C1564" t="s">
        <v>28</v>
      </c>
      <c r="D1564" t="s">
        <v>566</v>
      </c>
      <c r="E1564" s="1">
        <v>43611.319444444445</v>
      </c>
      <c r="F1564" t="s">
        <v>16</v>
      </c>
      <c r="G1564" t="s">
        <v>662</v>
      </c>
      <c r="H1564">
        <v>3</v>
      </c>
      <c r="I1564" t="s">
        <v>26</v>
      </c>
      <c r="J1564" s="2">
        <v>43611</v>
      </c>
      <c r="K1564" s="3">
        <v>0.31944444444444448</v>
      </c>
      <c r="L1564" s="3">
        <f t="shared" si="216"/>
        <v>0.31944444444444442</v>
      </c>
      <c r="M1564" s="3">
        <v>0.3215277777777778</v>
      </c>
      <c r="N1564" t="str">
        <f t="shared" si="217"/>
        <v>No</v>
      </c>
      <c r="O1564">
        <f t="shared" si="218"/>
        <v>520</v>
      </c>
      <c r="P1564">
        <f t="shared" si="219"/>
        <v>1663</v>
      </c>
      <c r="Q1564">
        <f t="shared" si="220"/>
        <v>31.27</v>
      </c>
      <c r="R1564" t="str">
        <f t="shared" si="223"/>
        <v>Ryanair</v>
      </c>
      <c r="S1564">
        <f t="shared" si="221"/>
        <v>17</v>
      </c>
      <c r="T1564" t="str">
        <f t="shared" si="222"/>
        <v>Pisa</v>
      </c>
      <c r="U1564" t="str">
        <f t="shared" si="224"/>
        <v>Other</v>
      </c>
    </row>
    <row r="1565" spans="1:21" x14ac:dyDescent="0.35">
      <c r="A1565" t="s">
        <v>12</v>
      </c>
      <c r="B1565" t="s">
        <v>424</v>
      </c>
      <c r="C1565" t="s">
        <v>14</v>
      </c>
      <c r="D1565" t="s">
        <v>425</v>
      </c>
      <c r="E1565" s="1">
        <v>43611.319444444445</v>
      </c>
      <c r="F1565" t="s">
        <v>16</v>
      </c>
      <c r="G1565" t="s">
        <v>662</v>
      </c>
      <c r="H1565">
        <v>1</v>
      </c>
      <c r="I1565" t="s">
        <v>26</v>
      </c>
      <c r="J1565" s="2">
        <v>43611</v>
      </c>
      <c r="K1565" s="3">
        <v>0.31944444444444448</v>
      </c>
      <c r="L1565" s="3">
        <f t="shared" si="216"/>
        <v>0.31944444444444442</v>
      </c>
      <c r="M1565" s="3">
        <v>0.32013888888888892</v>
      </c>
      <c r="N1565" t="str">
        <f t="shared" si="217"/>
        <v>No</v>
      </c>
      <c r="O1565">
        <f t="shared" si="218"/>
        <v>566</v>
      </c>
      <c r="P1565">
        <f t="shared" si="219"/>
        <v>2020</v>
      </c>
      <c r="Q1565">
        <f t="shared" si="220"/>
        <v>28.02</v>
      </c>
      <c r="R1565" t="str">
        <f t="shared" si="223"/>
        <v>Aer Lingus</v>
      </c>
      <c r="S1565">
        <f t="shared" si="221"/>
        <v>24</v>
      </c>
      <c r="T1565" t="str">
        <f t="shared" si="222"/>
        <v>Venice</v>
      </c>
      <c r="U1565" t="str">
        <f t="shared" si="224"/>
        <v>Other</v>
      </c>
    </row>
    <row r="1566" spans="1:21" x14ac:dyDescent="0.35">
      <c r="A1566" t="s">
        <v>12</v>
      </c>
      <c r="B1566" t="s">
        <v>101</v>
      </c>
      <c r="C1566" t="s">
        <v>14</v>
      </c>
      <c r="D1566" t="s">
        <v>429</v>
      </c>
      <c r="E1566" s="1">
        <v>43611.319444444445</v>
      </c>
      <c r="F1566" t="s">
        <v>16</v>
      </c>
      <c r="G1566" t="s">
        <v>662</v>
      </c>
      <c r="H1566">
        <v>0</v>
      </c>
      <c r="I1566" t="s">
        <v>26</v>
      </c>
      <c r="J1566" s="2">
        <v>43611</v>
      </c>
      <c r="K1566" s="3">
        <v>0.31944444444444448</v>
      </c>
      <c r="L1566" s="3">
        <f t="shared" si="216"/>
        <v>0.31944444444444442</v>
      </c>
      <c r="M1566" s="3">
        <v>0.31944444444444448</v>
      </c>
      <c r="N1566" t="str">
        <f t="shared" si="217"/>
        <v>No</v>
      </c>
      <c r="O1566">
        <f t="shared" si="218"/>
        <v>566</v>
      </c>
      <c r="P1566">
        <f t="shared" si="219"/>
        <v>2020</v>
      </c>
      <c r="Q1566">
        <f t="shared" si="220"/>
        <v>28.02</v>
      </c>
      <c r="R1566" t="str">
        <f t="shared" si="223"/>
        <v>Aer Lingus</v>
      </c>
      <c r="S1566">
        <f t="shared" si="221"/>
        <v>158</v>
      </c>
      <c r="T1566" t="str">
        <f t="shared" si="222"/>
        <v>Edinburgh</v>
      </c>
      <c r="U1566" t="str">
        <f t="shared" si="224"/>
        <v>Edinburgh</v>
      </c>
    </row>
    <row r="1567" spans="1:21" x14ac:dyDescent="0.35">
      <c r="A1567" t="s">
        <v>22</v>
      </c>
      <c r="B1567" t="s">
        <v>59</v>
      </c>
      <c r="C1567" t="s">
        <v>28</v>
      </c>
      <c r="D1567" t="s">
        <v>433</v>
      </c>
      <c r="E1567" s="1">
        <v>43611.333333333336</v>
      </c>
      <c r="F1567" t="s">
        <v>16</v>
      </c>
      <c r="G1567" t="s">
        <v>662</v>
      </c>
      <c r="H1567">
        <v>10</v>
      </c>
      <c r="I1567" t="s">
        <v>18</v>
      </c>
      <c r="J1567" s="2">
        <v>43611</v>
      </c>
      <c r="K1567" s="3">
        <v>0.33333333333333331</v>
      </c>
      <c r="L1567" s="3">
        <f t="shared" si="216"/>
        <v>0.33333333333333331</v>
      </c>
      <c r="M1567" s="3">
        <v>0.34027777777777773</v>
      </c>
      <c r="N1567" t="str">
        <f t="shared" si="217"/>
        <v>No</v>
      </c>
      <c r="O1567">
        <f t="shared" si="218"/>
        <v>520</v>
      </c>
      <c r="P1567">
        <f t="shared" si="219"/>
        <v>1663</v>
      </c>
      <c r="Q1567">
        <f t="shared" si="220"/>
        <v>31.27</v>
      </c>
      <c r="R1567" t="str">
        <f t="shared" si="223"/>
        <v>Ryanair</v>
      </c>
      <c r="S1567">
        <f t="shared" si="221"/>
        <v>48</v>
      </c>
      <c r="T1567" t="str">
        <f t="shared" si="222"/>
        <v>Leeds Bradford</v>
      </c>
      <c r="U1567" t="str">
        <f t="shared" si="224"/>
        <v>Other</v>
      </c>
    </row>
    <row r="1568" spans="1:21" x14ac:dyDescent="0.35">
      <c r="A1568" t="s">
        <v>22</v>
      </c>
      <c r="B1568" t="s">
        <v>101</v>
      </c>
      <c r="C1568" t="s">
        <v>386</v>
      </c>
      <c r="D1568" t="s">
        <v>589</v>
      </c>
      <c r="E1568" s="1">
        <v>43611.333333333336</v>
      </c>
      <c r="F1568" t="s">
        <v>16</v>
      </c>
      <c r="G1568" t="s">
        <v>662</v>
      </c>
      <c r="H1568">
        <v>8</v>
      </c>
      <c r="I1568" t="s">
        <v>26</v>
      </c>
      <c r="J1568" s="2">
        <v>43611</v>
      </c>
      <c r="K1568" s="3">
        <v>0.33333333333333331</v>
      </c>
      <c r="L1568" s="3">
        <f t="shared" si="216"/>
        <v>0.33333333333333331</v>
      </c>
      <c r="M1568" s="3">
        <v>0.33888888888888885</v>
      </c>
      <c r="N1568" t="str">
        <f t="shared" si="217"/>
        <v>No</v>
      </c>
      <c r="O1568">
        <f t="shared" si="218"/>
        <v>2</v>
      </c>
      <c r="P1568">
        <f t="shared" si="219"/>
        <v>10</v>
      </c>
      <c r="Q1568">
        <f t="shared" si="220"/>
        <v>20</v>
      </c>
      <c r="R1568" t="str">
        <f t="shared" si="223"/>
        <v>Other</v>
      </c>
      <c r="S1568">
        <f t="shared" si="221"/>
        <v>158</v>
      </c>
      <c r="T1568" t="str">
        <f t="shared" si="222"/>
        <v>Edinburgh</v>
      </c>
      <c r="U1568" t="str">
        <f t="shared" si="224"/>
        <v>Edinburgh</v>
      </c>
    </row>
    <row r="1569" spans="1:21" x14ac:dyDescent="0.35">
      <c r="A1569" t="s">
        <v>22</v>
      </c>
      <c r="B1569" t="s">
        <v>75</v>
      </c>
      <c r="C1569" t="s">
        <v>28</v>
      </c>
      <c r="D1569" t="s">
        <v>436</v>
      </c>
      <c r="E1569" s="1">
        <v>43611.336805555555</v>
      </c>
      <c r="F1569" t="s">
        <v>16</v>
      </c>
      <c r="G1569" t="s">
        <v>662</v>
      </c>
      <c r="H1569">
        <v>7</v>
      </c>
      <c r="I1569" t="s">
        <v>26</v>
      </c>
      <c r="J1569" s="2">
        <v>43611</v>
      </c>
      <c r="K1569" s="3">
        <v>0.33680555555555558</v>
      </c>
      <c r="L1569" s="3">
        <f t="shared" si="216"/>
        <v>0.34027777777777773</v>
      </c>
      <c r="M1569" s="3">
        <v>0.34166666666666662</v>
      </c>
      <c r="N1569" t="str">
        <f t="shared" si="217"/>
        <v>No</v>
      </c>
      <c r="O1569">
        <f t="shared" si="218"/>
        <v>520</v>
      </c>
      <c r="P1569">
        <f t="shared" si="219"/>
        <v>1663</v>
      </c>
      <c r="Q1569">
        <f t="shared" si="220"/>
        <v>31.27</v>
      </c>
      <c r="R1569" t="str">
        <f t="shared" si="223"/>
        <v>Ryanair</v>
      </c>
      <c r="S1569">
        <f t="shared" si="221"/>
        <v>23</v>
      </c>
      <c r="T1569" t="str">
        <f t="shared" si="222"/>
        <v>East Midlands</v>
      </c>
      <c r="U1569" t="str">
        <f t="shared" si="224"/>
        <v>Other</v>
      </c>
    </row>
    <row r="1570" spans="1:21" x14ac:dyDescent="0.35">
      <c r="A1570" t="s">
        <v>22</v>
      </c>
      <c r="B1570" t="s">
        <v>211</v>
      </c>
      <c r="C1570" t="s">
        <v>28</v>
      </c>
      <c r="D1570" t="s">
        <v>212</v>
      </c>
      <c r="E1570" s="1">
        <v>43611.350694444445</v>
      </c>
      <c r="F1570" t="s">
        <v>16</v>
      </c>
      <c r="G1570" t="s">
        <v>662</v>
      </c>
      <c r="H1570">
        <v>19</v>
      </c>
      <c r="I1570" t="s">
        <v>18</v>
      </c>
      <c r="J1570" s="2">
        <v>43611</v>
      </c>
      <c r="K1570" s="3">
        <v>0.35069444444444442</v>
      </c>
      <c r="L1570" s="3">
        <f t="shared" si="216"/>
        <v>0.35416666666666663</v>
      </c>
      <c r="M1570" s="3">
        <v>0.36388888888888887</v>
      </c>
      <c r="N1570" t="str">
        <f t="shared" si="217"/>
        <v>No</v>
      </c>
      <c r="O1570">
        <f t="shared" si="218"/>
        <v>520</v>
      </c>
      <c r="P1570">
        <f t="shared" si="219"/>
        <v>1663</v>
      </c>
      <c r="Q1570">
        <f t="shared" si="220"/>
        <v>31.27</v>
      </c>
      <c r="R1570" t="str">
        <f t="shared" si="223"/>
        <v>Ryanair</v>
      </c>
      <c r="S1570">
        <f t="shared" si="221"/>
        <v>20</v>
      </c>
      <c r="T1570" t="str">
        <f t="shared" si="222"/>
        <v>Bucharest</v>
      </c>
      <c r="U1570" t="str">
        <f t="shared" si="224"/>
        <v>Other</v>
      </c>
    </row>
    <row r="1571" spans="1:21" x14ac:dyDescent="0.35">
      <c r="A1571" t="s">
        <v>22</v>
      </c>
      <c r="B1571" t="s">
        <v>106</v>
      </c>
      <c r="C1571" t="s">
        <v>28</v>
      </c>
      <c r="D1571" t="s">
        <v>400</v>
      </c>
      <c r="E1571" s="1">
        <v>43611.357638888891</v>
      </c>
      <c r="F1571" t="s">
        <v>16</v>
      </c>
      <c r="G1571" t="s">
        <v>662</v>
      </c>
      <c r="H1571">
        <v>13</v>
      </c>
      <c r="I1571" t="s">
        <v>18</v>
      </c>
      <c r="J1571" s="2">
        <v>43611</v>
      </c>
      <c r="K1571" s="3">
        <v>0.3576388888888889</v>
      </c>
      <c r="L1571" s="3">
        <f t="shared" si="216"/>
        <v>0.3611111111111111</v>
      </c>
      <c r="M1571" s="3">
        <v>0.3666666666666667</v>
      </c>
      <c r="N1571" t="str">
        <f t="shared" si="217"/>
        <v>No</v>
      </c>
      <c r="O1571">
        <f t="shared" si="218"/>
        <v>520</v>
      </c>
      <c r="P1571">
        <f t="shared" si="219"/>
        <v>1663</v>
      </c>
      <c r="Q1571">
        <f t="shared" si="220"/>
        <v>31.27</v>
      </c>
      <c r="R1571" t="str">
        <f t="shared" si="223"/>
        <v>Ryanair</v>
      </c>
      <c r="S1571">
        <f t="shared" si="221"/>
        <v>28</v>
      </c>
      <c r="T1571" t="str">
        <f t="shared" si="222"/>
        <v>London</v>
      </c>
      <c r="U1571" t="str">
        <f t="shared" si="224"/>
        <v>Other</v>
      </c>
    </row>
    <row r="1572" spans="1:21" x14ac:dyDescent="0.35">
      <c r="A1572" t="s">
        <v>22</v>
      </c>
      <c r="B1572" t="s">
        <v>27</v>
      </c>
      <c r="C1572" t="s">
        <v>28</v>
      </c>
      <c r="D1572" t="s">
        <v>29</v>
      </c>
      <c r="E1572" s="1">
        <v>43611.361111111109</v>
      </c>
      <c r="F1572" t="s">
        <v>16</v>
      </c>
      <c r="G1572" t="s">
        <v>662</v>
      </c>
      <c r="H1572">
        <v>8</v>
      </c>
      <c r="I1572" t="s">
        <v>26</v>
      </c>
      <c r="J1572" s="2">
        <v>43611</v>
      </c>
      <c r="K1572" s="3">
        <v>0.3611111111111111</v>
      </c>
      <c r="L1572" s="3">
        <f t="shared" si="216"/>
        <v>0.3611111111111111</v>
      </c>
      <c r="M1572" s="3">
        <v>0.3666666666666667</v>
      </c>
      <c r="N1572" t="str">
        <f t="shared" si="217"/>
        <v>No</v>
      </c>
      <c r="O1572">
        <f t="shared" si="218"/>
        <v>520</v>
      </c>
      <c r="P1572">
        <f t="shared" si="219"/>
        <v>1663</v>
      </c>
      <c r="Q1572">
        <f t="shared" si="220"/>
        <v>31.27</v>
      </c>
      <c r="R1572" t="str">
        <f t="shared" si="223"/>
        <v>Ryanair</v>
      </c>
      <c r="S1572">
        <f t="shared" si="221"/>
        <v>41</v>
      </c>
      <c r="T1572" t="str">
        <f t="shared" si="222"/>
        <v>Palma</v>
      </c>
      <c r="U1572" t="str">
        <f t="shared" si="224"/>
        <v>Other</v>
      </c>
    </row>
    <row r="1573" spans="1:21" x14ac:dyDescent="0.35">
      <c r="A1573" t="s">
        <v>22</v>
      </c>
      <c r="B1573" t="s">
        <v>50</v>
      </c>
      <c r="C1573" t="s">
        <v>96</v>
      </c>
      <c r="D1573" t="s">
        <v>398</v>
      </c>
      <c r="E1573" s="1">
        <v>43611.368055555555</v>
      </c>
      <c r="F1573" t="s">
        <v>16</v>
      </c>
      <c r="G1573" t="s">
        <v>662</v>
      </c>
      <c r="H1573">
        <v>30</v>
      </c>
      <c r="I1573" t="s">
        <v>21</v>
      </c>
      <c r="J1573" s="2">
        <v>43611</v>
      </c>
      <c r="K1573" s="3">
        <v>0.36805555555555558</v>
      </c>
      <c r="L1573" s="3">
        <f t="shared" si="216"/>
        <v>0.36805555555555552</v>
      </c>
      <c r="M1573" s="3">
        <v>0.3888888888888889</v>
      </c>
      <c r="N1573" t="str">
        <f t="shared" si="217"/>
        <v>Yes</v>
      </c>
      <c r="O1573">
        <f t="shared" si="218"/>
        <v>50</v>
      </c>
      <c r="P1573">
        <f t="shared" si="219"/>
        <v>97</v>
      </c>
      <c r="Q1573">
        <f t="shared" si="220"/>
        <v>51.55</v>
      </c>
      <c r="R1573" t="str">
        <f t="shared" si="223"/>
        <v>Other</v>
      </c>
      <c r="S1573">
        <f t="shared" si="221"/>
        <v>222</v>
      </c>
      <c r="T1573" t="str">
        <f t="shared" si="222"/>
        <v>Amsterdam</v>
      </c>
      <c r="U1573" t="str">
        <f t="shared" si="224"/>
        <v>Amsterdam</v>
      </c>
    </row>
    <row r="1574" spans="1:21" x14ac:dyDescent="0.35">
      <c r="A1574" t="s">
        <v>22</v>
      </c>
      <c r="B1574" t="s">
        <v>315</v>
      </c>
      <c r="C1574" t="s">
        <v>354</v>
      </c>
      <c r="D1574" t="s">
        <v>399</v>
      </c>
      <c r="E1574" s="1">
        <v>43611.371527777781</v>
      </c>
      <c r="F1574" t="s">
        <v>16</v>
      </c>
      <c r="G1574" t="s">
        <v>662</v>
      </c>
      <c r="H1574">
        <v>0</v>
      </c>
      <c r="I1574" t="s">
        <v>26</v>
      </c>
      <c r="J1574" s="2">
        <v>43611</v>
      </c>
      <c r="K1574" s="3">
        <v>0.37152777777777773</v>
      </c>
      <c r="L1574" s="3">
        <f t="shared" si="216"/>
        <v>0.375</v>
      </c>
      <c r="M1574" s="3">
        <v>0.37152777777777773</v>
      </c>
      <c r="N1574" t="str">
        <f t="shared" si="217"/>
        <v>No</v>
      </c>
      <c r="O1574">
        <f t="shared" si="218"/>
        <v>14</v>
      </c>
      <c r="P1574">
        <f t="shared" si="219"/>
        <v>37</v>
      </c>
      <c r="Q1574">
        <f t="shared" si="220"/>
        <v>37.840000000000003</v>
      </c>
      <c r="R1574" t="str">
        <f t="shared" si="223"/>
        <v>Other</v>
      </c>
      <c r="S1574">
        <f t="shared" si="221"/>
        <v>25</v>
      </c>
      <c r="T1574" t="str">
        <f t="shared" si="222"/>
        <v>Geneva</v>
      </c>
      <c r="U1574" t="str">
        <f t="shared" si="224"/>
        <v>Other</v>
      </c>
    </row>
    <row r="1575" spans="1:21" x14ac:dyDescent="0.35">
      <c r="A1575" t="s">
        <v>22</v>
      </c>
      <c r="B1575" t="s">
        <v>402</v>
      </c>
      <c r="C1575" t="s">
        <v>403</v>
      </c>
      <c r="D1575" t="s">
        <v>404</v>
      </c>
      <c r="E1575" s="1">
        <v>43611.375</v>
      </c>
      <c r="F1575" t="s">
        <v>16</v>
      </c>
      <c r="G1575" t="s">
        <v>662</v>
      </c>
      <c r="H1575">
        <v>6</v>
      </c>
      <c r="I1575" t="s">
        <v>26</v>
      </c>
      <c r="J1575" s="2">
        <v>43611</v>
      </c>
      <c r="K1575" s="3">
        <v>0.375</v>
      </c>
      <c r="L1575" s="3">
        <f t="shared" si="216"/>
        <v>0.375</v>
      </c>
      <c r="M1575" s="3">
        <v>0.37916666666666665</v>
      </c>
      <c r="N1575" t="str">
        <f t="shared" si="217"/>
        <v>No</v>
      </c>
      <c r="O1575">
        <f t="shared" si="218"/>
        <v>2</v>
      </c>
      <c r="P1575">
        <f t="shared" si="219"/>
        <v>8</v>
      </c>
      <c r="Q1575">
        <f t="shared" si="220"/>
        <v>25</v>
      </c>
      <c r="R1575" t="str">
        <f t="shared" si="223"/>
        <v>Other</v>
      </c>
      <c r="S1575">
        <f t="shared" si="221"/>
        <v>8</v>
      </c>
      <c r="T1575" t="str">
        <f t="shared" si="222"/>
        <v>Halifax</v>
      </c>
      <c r="U1575" t="str">
        <f t="shared" si="224"/>
        <v>Other</v>
      </c>
    </row>
    <row r="1576" spans="1:21" x14ac:dyDescent="0.35">
      <c r="A1576" t="s">
        <v>22</v>
      </c>
      <c r="B1576" t="s">
        <v>363</v>
      </c>
      <c r="C1576" t="s">
        <v>28</v>
      </c>
      <c r="D1576" t="s">
        <v>364</v>
      </c>
      <c r="E1576" s="1">
        <v>43611.378472222219</v>
      </c>
      <c r="F1576" t="s">
        <v>16</v>
      </c>
      <c r="G1576" t="s">
        <v>662</v>
      </c>
      <c r="H1576">
        <v>6</v>
      </c>
      <c r="I1576" t="s">
        <v>26</v>
      </c>
      <c r="J1576" s="2">
        <v>43611</v>
      </c>
      <c r="K1576" s="3">
        <v>0.37847222222222227</v>
      </c>
      <c r="L1576" s="3">
        <f t="shared" si="216"/>
        <v>0.38194444444444442</v>
      </c>
      <c r="M1576" s="3">
        <v>0.38263888888888892</v>
      </c>
      <c r="N1576" t="str">
        <f t="shared" si="217"/>
        <v>No</v>
      </c>
      <c r="O1576">
        <f t="shared" si="218"/>
        <v>520</v>
      </c>
      <c r="P1576">
        <f t="shared" si="219"/>
        <v>1663</v>
      </c>
      <c r="Q1576">
        <f t="shared" si="220"/>
        <v>31.27</v>
      </c>
      <c r="R1576" t="str">
        <f t="shared" si="223"/>
        <v>Ryanair</v>
      </c>
      <c r="S1576">
        <f t="shared" si="221"/>
        <v>14</v>
      </c>
      <c r="T1576" t="str">
        <f t="shared" si="222"/>
        <v>Bratislava</v>
      </c>
      <c r="U1576" t="str">
        <f t="shared" si="224"/>
        <v>Other</v>
      </c>
    </row>
    <row r="1577" spans="1:21" x14ac:dyDescent="0.35">
      <c r="A1577" t="s">
        <v>22</v>
      </c>
      <c r="B1577" t="s">
        <v>54</v>
      </c>
      <c r="C1577" t="s">
        <v>130</v>
      </c>
      <c r="D1577" t="s">
        <v>408</v>
      </c>
      <c r="E1577" s="1">
        <v>43611.381944444445</v>
      </c>
      <c r="F1577" t="s">
        <v>16</v>
      </c>
      <c r="G1577" t="s">
        <v>662</v>
      </c>
      <c r="H1577">
        <v>0</v>
      </c>
      <c r="I1577" t="s">
        <v>26</v>
      </c>
      <c r="J1577" s="2">
        <v>43611</v>
      </c>
      <c r="K1577" s="3">
        <v>0.38194444444444442</v>
      </c>
      <c r="L1577" s="3">
        <f t="shared" si="216"/>
        <v>0.38194444444444442</v>
      </c>
      <c r="M1577" s="3">
        <v>0.38194444444444442</v>
      </c>
      <c r="N1577" t="str">
        <f t="shared" si="217"/>
        <v>No</v>
      </c>
      <c r="O1577">
        <f t="shared" si="218"/>
        <v>17</v>
      </c>
      <c r="P1577">
        <f t="shared" si="219"/>
        <v>80</v>
      </c>
      <c r="Q1577">
        <f t="shared" si="220"/>
        <v>21.25</v>
      </c>
      <c r="R1577" t="str">
        <f t="shared" si="223"/>
        <v>Other</v>
      </c>
      <c r="S1577">
        <f t="shared" si="221"/>
        <v>101</v>
      </c>
      <c r="T1577" t="str">
        <f t="shared" si="222"/>
        <v>Frankfurt</v>
      </c>
      <c r="U1577" t="str">
        <f t="shared" si="224"/>
        <v>Frankfurt</v>
      </c>
    </row>
    <row r="1578" spans="1:21" x14ac:dyDescent="0.35">
      <c r="A1578" t="s">
        <v>22</v>
      </c>
      <c r="B1578" t="s">
        <v>409</v>
      </c>
      <c r="C1578" t="s">
        <v>410</v>
      </c>
      <c r="D1578" t="s">
        <v>411</v>
      </c>
      <c r="E1578" s="1">
        <v>43611.385416666664</v>
      </c>
      <c r="F1578" t="s">
        <v>16</v>
      </c>
      <c r="G1578" t="s">
        <v>662</v>
      </c>
      <c r="H1578">
        <v>10</v>
      </c>
      <c r="I1578" t="s">
        <v>18</v>
      </c>
      <c r="J1578" s="2">
        <v>43611</v>
      </c>
      <c r="K1578" s="3">
        <v>0.38541666666666669</v>
      </c>
      <c r="L1578" s="3">
        <f t="shared" si="216"/>
        <v>0.38888888888888884</v>
      </c>
      <c r="M1578" s="3">
        <v>0.3923611111111111</v>
      </c>
      <c r="N1578" t="str">
        <f t="shared" si="217"/>
        <v>No</v>
      </c>
      <c r="O1578">
        <f t="shared" si="218"/>
        <v>3</v>
      </c>
      <c r="P1578">
        <f t="shared" si="219"/>
        <v>11</v>
      </c>
      <c r="Q1578">
        <f t="shared" si="220"/>
        <v>27.27</v>
      </c>
      <c r="R1578" t="str">
        <f t="shared" si="223"/>
        <v>Other</v>
      </c>
      <c r="S1578">
        <f t="shared" si="221"/>
        <v>25</v>
      </c>
      <c r="T1578" t="str">
        <f t="shared" si="222"/>
        <v>Riga</v>
      </c>
      <c r="U1578" t="str">
        <f t="shared" si="224"/>
        <v>Other</v>
      </c>
    </row>
    <row r="1579" spans="1:21" x14ac:dyDescent="0.35">
      <c r="A1579" t="s">
        <v>22</v>
      </c>
      <c r="B1579" t="s">
        <v>367</v>
      </c>
      <c r="C1579" t="s">
        <v>368</v>
      </c>
      <c r="D1579" t="s">
        <v>369</v>
      </c>
      <c r="E1579" s="1">
        <v>43611.399305555555</v>
      </c>
      <c r="F1579" t="s">
        <v>16</v>
      </c>
      <c r="G1579" t="s">
        <v>662</v>
      </c>
      <c r="H1579">
        <v>81</v>
      </c>
      <c r="I1579" t="s">
        <v>21</v>
      </c>
      <c r="J1579" s="2">
        <v>43611</v>
      </c>
      <c r="K1579" s="3">
        <v>0.39930555555555558</v>
      </c>
      <c r="L1579" s="3">
        <f t="shared" si="216"/>
        <v>0.40277777777777773</v>
      </c>
      <c r="M1579" s="3">
        <v>0.45555555555555555</v>
      </c>
      <c r="N1579" t="str">
        <f t="shared" si="217"/>
        <v>Yes</v>
      </c>
      <c r="O1579">
        <f t="shared" si="218"/>
        <v>5</v>
      </c>
      <c r="P1579">
        <f t="shared" si="219"/>
        <v>18</v>
      </c>
      <c r="Q1579">
        <f t="shared" si="220"/>
        <v>27.78</v>
      </c>
      <c r="R1579" t="str">
        <f t="shared" si="223"/>
        <v>Other</v>
      </c>
      <c r="S1579">
        <f t="shared" si="221"/>
        <v>18</v>
      </c>
      <c r="T1579" t="str">
        <f t="shared" si="222"/>
        <v>Abu Dhabi</v>
      </c>
      <c r="U1579" t="str">
        <f t="shared" si="224"/>
        <v>Other</v>
      </c>
    </row>
    <row r="1580" spans="1:21" x14ac:dyDescent="0.35">
      <c r="A1580" t="s">
        <v>12</v>
      </c>
      <c r="B1580" t="s">
        <v>162</v>
      </c>
      <c r="C1580" t="s">
        <v>14</v>
      </c>
      <c r="D1580" t="s">
        <v>495</v>
      </c>
      <c r="E1580" s="1">
        <v>43611.263888888891</v>
      </c>
      <c r="F1580" t="s">
        <v>16</v>
      </c>
      <c r="G1580" t="s">
        <v>662</v>
      </c>
      <c r="H1580">
        <v>8</v>
      </c>
      <c r="I1580" t="s">
        <v>26</v>
      </c>
      <c r="J1580" s="2">
        <v>43611</v>
      </c>
      <c r="K1580" s="3">
        <v>0.2638888888888889</v>
      </c>
      <c r="L1580" s="3">
        <f t="shared" si="216"/>
        <v>0.2638888888888889</v>
      </c>
      <c r="M1580" s="3">
        <v>0.26944444444444443</v>
      </c>
      <c r="N1580" t="str">
        <f t="shared" si="217"/>
        <v>No</v>
      </c>
      <c r="O1580">
        <f t="shared" si="218"/>
        <v>566</v>
      </c>
      <c r="P1580">
        <f t="shared" si="219"/>
        <v>2020</v>
      </c>
      <c r="Q1580">
        <f t="shared" si="220"/>
        <v>28.02</v>
      </c>
      <c r="R1580" t="str">
        <f t="shared" si="223"/>
        <v>Aer Lingus</v>
      </c>
      <c r="S1580">
        <f t="shared" si="221"/>
        <v>64</v>
      </c>
      <c r="T1580" t="str">
        <f t="shared" si="222"/>
        <v>Rome</v>
      </c>
      <c r="U1580" t="str">
        <f t="shared" si="224"/>
        <v>Other</v>
      </c>
    </row>
    <row r="1581" spans="1:21" x14ac:dyDescent="0.35">
      <c r="A1581" t="s">
        <v>22</v>
      </c>
      <c r="B1581" t="s">
        <v>101</v>
      </c>
      <c r="C1581" t="s">
        <v>28</v>
      </c>
      <c r="D1581" t="s">
        <v>449</v>
      </c>
      <c r="E1581" s="1">
        <v>43611.267361111109</v>
      </c>
      <c r="F1581" t="s">
        <v>16</v>
      </c>
      <c r="G1581" t="s">
        <v>662</v>
      </c>
      <c r="H1581">
        <v>2</v>
      </c>
      <c r="I1581" t="s">
        <v>26</v>
      </c>
      <c r="J1581" s="2">
        <v>43611</v>
      </c>
      <c r="K1581" s="3">
        <v>0.2673611111111111</v>
      </c>
      <c r="L1581" s="3">
        <f t="shared" si="216"/>
        <v>0.27083333333333331</v>
      </c>
      <c r="M1581" s="3">
        <v>0.26874999999999999</v>
      </c>
      <c r="N1581" t="str">
        <f t="shared" si="217"/>
        <v>No</v>
      </c>
      <c r="O1581">
        <f t="shared" si="218"/>
        <v>520</v>
      </c>
      <c r="P1581">
        <f t="shared" si="219"/>
        <v>1663</v>
      </c>
      <c r="Q1581">
        <f t="shared" si="220"/>
        <v>31.27</v>
      </c>
      <c r="R1581" t="str">
        <f t="shared" si="223"/>
        <v>Ryanair</v>
      </c>
      <c r="S1581">
        <f t="shared" si="221"/>
        <v>158</v>
      </c>
      <c r="T1581" t="str">
        <f t="shared" si="222"/>
        <v>Edinburgh</v>
      </c>
      <c r="U1581" t="str">
        <f t="shared" si="224"/>
        <v>Edinburgh</v>
      </c>
    </row>
    <row r="1582" spans="1:21" x14ac:dyDescent="0.35">
      <c r="A1582" t="s">
        <v>22</v>
      </c>
      <c r="B1582" t="s">
        <v>370</v>
      </c>
      <c r="C1582" t="s">
        <v>28</v>
      </c>
      <c r="D1582" t="s">
        <v>371</v>
      </c>
      <c r="E1582" s="1">
        <v>43611.267361111109</v>
      </c>
      <c r="F1582" t="s">
        <v>16</v>
      </c>
      <c r="G1582" t="s">
        <v>662</v>
      </c>
      <c r="H1582">
        <v>24</v>
      </c>
      <c r="I1582" t="s">
        <v>46</v>
      </c>
      <c r="J1582" s="2">
        <v>43611</v>
      </c>
      <c r="K1582" s="3">
        <v>0.2673611111111111</v>
      </c>
      <c r="L1582" s="3">
        <f t="shared" si="216"/>
        <v>0.27083333333333331</v>
      </c>
      <c r="M1582" s="3">
        <v>0.28402777777777777</v>
      </c>
      <c r="N1582" t="str">
        <f t="shared" si="217"/>
        <v>Yes</v>
      </c>
      <c r="O1582">
        <f t="shared" si="218"/>
        <v>520</v>
      </c>
      <c r="P1582">
        <f t="shared" si="219"/>
        <v>1663</v>
      </c>
      <c r="Q1582">
        <f t="shared" si="220"/>
        <v>31.27</v>
      </c>
      <c r="R1582" t="str">
        <f t="shared" si="223"/>
        <v>Ryanair</v>
      </c>
      <c r="S1582">
        <f t="shared" si="221"/>
        <v>23</v>
      </c>
      <c r="T1582" t="str">
        <f t="shared" si="222"/>
        <v>Reus</v>
      </c>
      <c r="U1582" t="str">
        <f t="shared" si="224"/>
        <v>Other</v>
      </c>
    </row>
    <row r="1583" spans="1:21" x14ac:dyDescent="0.35">
      <c r="A1583" t="s">
        <v>22</v>
      </c>
      <c r="B1583" t="s">
        <v>145</v>
      </c>
      <c r="C1583" t="s">
        <v>28</v>
      </c>
      <c r="D1583" t="s">
        <v>607</v>
      </c>
      <c r="E1583" s="1">
        <v>43611.267361111109</v>
      </c>
      <c r="F1583" t="s">
        <v>16</v>
      </c>
      <c r="G1583" t="s">
        <v>662</v>
      </c>
      <c r="H1583">
        <v>3</v>
      </c>
      <c r="I1583" t="s">
        <v>26</v>
      </c>
      <c r="J1583" s="2">
        <v>43611</v>
      </c>
      <c r="K1583" s="3">
        <v>0.2673611111111111</v>
      </c>
      <c r="L1583" s="3">
        <f t="shared" si="216"/>
        <v>0.27083333333333331</v>
      </c>
      <c r="M1583" s="3">
        <v>0.26944444444444443</v>
      </c>
      <c r="N1583" t="str">
        <f t="shared" si="217"/>
        <v>No</v>
      </c>
      <c r="O1583">
        <f t="shared" si="218"/>
        <v>520</v>
      </c>
      <c r="P1583">
        <f t="shared" si="219"/>
        <v>1663</v>
      </c>
      <c r="Q1583">
        <f t="shared" si="220"/>
        <v>31.27</v>
      </c>
      <c r="R1583" t="str">
        <f t="shared" si="223"/>
        <v>Ryanair</v>
      </c>
      <c r="S1583">
        <f t="shared" si="221"/>
        <v>36</v>
      </c>
      <c r="T1583" t="str">
        <f t="shared" si="222"/>
        <v>Milan-BGY</v>
      </c>
      <c r="U1583" t="str">
        <f t="shared" si="224"/>
        <v>Other</v>
      </c>
    </row>
    <row r="1584" spans="1:21" x14ac:dyDescent="0.35">
      <c r="A1584" t="s">
        <v>22</v>
      </c>
      <c r="B1584" t="s">
        <v>142</v>
      </c>
      <c r="C1584" t="s">
        <v>28</v>
      </c>
      <c r="D1584" t="s">
        <v>438</v>
      </c>
      <c r="E1584" s="1">
        <v>43611.267361111109</v>
      </c>
      <c r="F1584" t="s">
        <v>16</v>
      </c>
      <c r="G1584" t="s">
        <v>662</v>
      </c>
      <c r="H1584">
        <v>2</v>
      </c>
      <c r="I1584" t="s">
        <v>26</v>
      </c>
      <c r="J1584" s="2">
        <v>43611</v>
      </c>
      <c r="K1584" s="3">
        <v>0.2673611111111111</v>
      </c>
      <c r="L1584" s="3">
        <f t="shared" si="216"/>
        <v>0.27083333333333331</v>
      </c>
      <c r="M1584" s="3">
        <v>0.26874999999999999</v>
      </c>
      <c r="N1584" t="str">
        <f t="shared" si="217"/>
        <v>No</v>
      </c>
      <c r="O1584">
        <f t="shared" si="218"/>
        <v>520</v>
      </c>
      <c r="P1584">
        <f t="shared" si="219"/>
        <v>1663</v>
      </c>
      <c r="Q1584">
        <f t="shared" si="220"/>
        <v>31.27</v>
      </c>
      <c r="R1584" t="str">
        <f t="shared" si="223"/>
        <v>Ryanair</v>
      </c>
      <c r="S1584">
        <f t="shared" si="221"/>
        <v>67</v>
      </c>
      <c r="T1584" t="str">
        <f t="shared" si="222"/>
        <v>Madrid</v>
      </c>
      <c r="U1584" t="str">
        <f t="shared" si="224"/>
        <v>Other</v>
      </c>
    </row>
    <row r="1585" spans="1:21" x14ac:dyDescent="0.35">
      <c r="A1585" t="s">
        <v>22</v>
      </c>
      <c r="B1585" t="s">
        <v>199</v>
      </c>
      <c r="C1585" t="s">
        <v>28</v>
      </c>
      <c r="D1585" t="s">
        <v>491</v>
      </c>
      <c r="E1585" s="1">
        <v>43611.267361111109</v>
      </c>
      <c r="F1585" t="s">
        <v>16</v>
      </c>
      <c r="G1585" t="s">
        <v>662</v>
      </c>
      <c r="H1585">
        <v>11</v>
      </c>
      <c r="I1585" t="s">
        <v>18</v>
      </c>
      <c r="J1585" s="2">
        <v>43611</v>
      </c>
      <c r="K1585" s="3">
        <v>0.2673611111111111</v>
      </c>
      <c r="L1585" s="3">
        <f t="shared" si="216"/>
        <v>0.27083333333333331</v>
      </c>
      <c r="M1585" s="3">
        <v>0.27499999999999997</v>
      </c>
      <c r="N1585" t="str">
        <f t="shared" si="217"/>
        <v>No</v>
      </c>
      <c r="O1585">
        <f t="shared" si="218"/>
        <v>520</v>
      </c>
      <c r="P1585">
        <f t="shared" si="219"/>
        <v>1663</v>
      </c>
      <c r="Q1585">
        <f t="shared" si="220"/>
        <v>31.27</v>
      </c>
      <c r="R1585" t="str">
        <f t="shared" si="223"/>
        <v>Ryanair</v>
      </c>
      <c r="S1585">
        <f t="shared" si="221"/>
        <v>51</v>
      </c>
      <c r="T1585" t="str">
        <f t="shared" si="222"/>
        <v>Lanzarote</v>
      </c>
      <c r="U1585" t="str">
        <f t="shared" si="224"/>
        <v>Other</v>
      </c>
    </row>
    <row r="1586" spans="1:21" x14ac:dyDescent="0.35">
      <c r="A1586" t="s">
        <v>12</v>
      </c>
      <c r="B1586" t="s">
        <v>19</v>
      </c>
      <c r="C1586" t="s">
        <v>14</v>
      </c>
      <c r="D1586" t="s">
        <v>605</v>
      </c>
      <c r="E1586" s="1">
        <v>43611.270833333336</v>
      </c>
      <c r="F1586" t="s">
        <v>16</v>
      </c>
      <c r="G1586" t="s">
        <v>662</v>
      </c>
      <c r="H1586">
        <v>38</v>
      </c>
      <c r="I1586" t="s">
        <v>21</v>
      </c>
      <c r="J1586" s="2">
        <v>43611</v>
      </c>
      <c r="K1586" s="3">
        <v>0.27083333333333331</v>
      </c>
      <c r="L1586" s="3">
        <f t="shared" si="216"/>
        <v>0.27083333333333331</v>
      </c>
      <c r="M1586" s="3">
        <v>0.29722222222222222</v>
      </c>
      <c r="N1586" t="str">
        <f t="shared" si="217"/>
        <v>Yes</v>
      </c>
      <c r="O1586">
        <f t="shared" si="218"/>
        <v>566</v>
      </c>
      <c r="P1586">
        <f t="shared" si="219"/>
        <v>2020</v>
      </c>
      <c r="Q1586">
        <f t="shared" si="220"/>
        <v>28.02</v>
      </c>
      <c r="R1586" t="str">
        <f t="shared" si="223"/>
        <v>Aer Lingus</v>
      </c>
      <c r="S1586">
        <f t="shared" si="221"/>
        <v>37</v>
      </c>
      <c r="T1586" t="str">
        <f t="shared" si="222"/>
        <v>Alicante</v>
      </c>
      <c r="U1586" t="str">
        <f t="shared" si="224"/>
        <v>Other</v>
      </c>
    </row>
    <row r="1587" spans="1:21" x14ac:dyDescent="0.35">
      <c r="A1587" t="s">
        <v>12</v>
      </c>
      <c r="B1587" t="s">
        <v>52</v>
      </c>
      <c r="C1587" t="s">
        <v>14</v>
      </c>
      <c r="D1587" t="s">
        <v>592</v>
      </c>
      <c r="E1587" s="1">
        <v>43611.270833333336</v>
      </c>
      <c r="F1587" t="s">
        <v>16</v>
      </c>
      <c r="G1587" t="s">
        <v>662</v>
      </c>
      <c r="H1587">
        <v>8</v>
      </c>
      <c r="I1587" t="s">
        <v>26</v>
      </c>
      <c r="J1587" s="2">
        <v>43611</v>
      </c>
      <c r="K1587" s="3">
        <v>0.27083333333333331</v>
      </c>
      <c r="L1587" s="3">
        <f t="shared" si="216"/>
        <v>0.27083333333333331</v>
      </c>
      <c r="M1587" s="3">
        <v>0.27638888888888885</v>
      </c>
      <c r="N1587" t="str">
        <f t="shared" si="217"/>
        <v>No</v>
      </c>
      <c r="O1587">
        <f t="shared" si="218"/>
        <v>566</v>
      </c>
      <c r="P1587">
        <f t="shared" si="219"/>
        <v>2020</v>
      </c>
      <c r="Q1587">
        <f t="shared" si="220"/>
        <v>28.02</v>
      </c>
      <c r="R1587" t="str">
        <f t="shared" si="223"/>
        <v>Aer Lingus</v>
      </c>
      <c r="S1587">
        <f t="shared" si="221"/>
        <v>138</v>
      </c>
      <c r="T1587" t="str">
        <f t="shared" si="222"/>
        <v>Manchester</v>
      </c>
      <c r="U1587" t="str">
        <f t="shared" si="224"/>
        <v>Manchester</v>
      </c>
    </row>
    <row r="1588" spans="1:21" x14ac:dyDescent="0.35">
      <c r="A1588" t="s">
        <v>22</v>
      </c>
      <c r="B1588" t="s">
        <v>61</v>
      </c>
      <c r="C1588" t="s">
        <v>28</v>
      </c>
      <c r="D1588" t="s">
        <v>443</v>
      </c>
      <c r="E1588" s="1">
        <v>43611.270833333336</v>
      </c>
      <c r="F1588" t="s">
        <v>16</v>
      </c>
      <c r="G1588" t="s">
        <v>662</v>
      </c>
      <c r="H1588">
        <v>5</v>
      </c>
      <c r="I1588" t="s">
        <v>26</v>
      </c>
      <c r="J1588" s="2">
        <v>43611</v>
      </c>
      <c r="K1588" s="3">
        <v>0.27083333333333331</v>
      </c>
      <c r="L1588" s="3">
        <f t="shared" si="216"/>
        <v>0.27083333333333331</v>
      </c>
      <c r="M1588" s="3">
        <v>0.27430555555555552</v>
      </c>
      <c r="N1588" t="str">
        <f t="shared" si="217"/>
        <v>No</v>
      </c>
      <c r="O1588">
        <f t="shared" si="218"/>
        <v>520</v>
      </c>
      <c r="P1588">
        <f t="shared" si="219"/>
        <v>1663</v>
      </c>
      <c r="Q1588">
        <f t="shared" si="220"/>
        <v>31.27</v>
      </c>
      <c r="R1588" t="str">
        <f t="shared" si="223"/>
        <v>Ryanair</v>
      </c>
      <c r="S1588">
        <f t="shared" si="221"/>
        <v>171</v>
      </c>
      <c r="T1588" t="str">
        <f t="shared" si="222"/>
        <v>London</v>
      </c>
      <c r="U1588" t="str">
        <f t="shared" si="224"/>
        <v>London</v>
      </c>
    </row>
    <row r="1589" spans="1:21" x14ac:dyDescent="0.35">
      <c r="A1589" t="s">
        <v>22</v>
      </c>
      <c r="B1589" t="s">
        <v>227</v>
      </c>
      <c r="C1589" t="s">
        <v>28</v>
      </c>
      <c r="D1589" t="s">
        <v>228</v>
      </c>
      <c r="E1589" s="1">
        <v>43611.277777777781</v>
      </c>
      <c r="F1589" t="s">
        <v>16</v>
      </c>
      <c r="G1589" t="s">
        <v>662</v>
      </c>
      <c r="H1589">
        <v>40</v>
      </c>
      <c r="I1589" t="s">
        <v>21</v>
      </c>
      <c r="J1589" s="2">
        <v>43611</v>
      </c>
      <c r="K1589" s="3">
        <v>0.27777777777777779</v>
      </c>
      <c r="L1589" s="3">
        <f t="shared" si="216"/>
        <v>0.27777777777777779</v>
      </c>
      <c r="M1589" s="3">
        <v>0.30555555555555552</v>
      </c>
      <c r="N1589" t="str">
        <f t="shared" si="217"/>
        <v>Yes</v>
      </c>
      <c r="O1589">
        <f t="shared" si="218"/>
        <v>520</v>
      </c>
      <c r="P1589">
        <f t="shared" si="219"/>
        <v>1663</v>
      </c>
      <c r="Q1589">
        <f t="shared" si="220"/>
        <v>31.27</v>
      </c>
      <c r="R1589" t="str">
        <f t="shared" si="223"/>
        <v>Ryanair</v>
      </c>
      <c r="S1589">
        <f t="shared" si="221"/>
        <v>8</v>
      </c>
      <c r="T1589" t="str">
        <f t="shared" si="222"/>
        <v>Chania-Souda</v>
      </c>
      <c r="U1589" t="str">
        <f t="shared" si="224"/>
        <v>Other</v>
      </c>
    </row>
    <row r="1590" spans="1:21" x14ac:dyDescent="0.35">
      <c r="A1590" t="s">
        <v>12</v>
      </c>
      <c r="B1590" t="s">
        <v>101</v>
      </c>
      <c r="C1590" t="s">
        <v>14</v>
      </c>
      <c r="D1590" t="s">
        <v>452</v>
      </c>
      <c r="E1590" s="1">
        <v>43611.277777777781</v>
      </c>
      <c r="F1590" t="s">
        <v>16</v>
      </c>
      <c r="G1590" t="s">
        <v>662</v>
      </c>
      <c r="H1590">
        <v>5</v>
      </c>
      <c r="I1590" t="s">
        <v>26</v>
      </c>
      <c r="J1590" s="2">
        <v>43611</v>
      </c>
      <c r="K1590" s="3">
        <v>0.27777777777777779</v>
      </c>
      <c r="L1590" s="3">
        <f t="shared" si="216"/>
        <v>0.27777777777777779</v>
      </c>
      <c r="M1590" s="3">
        <v>0.28125</v>
      </c>
      <c r="N1590" t="str">
        <f t="shared" si="217"/>
        <v>No</v>
      </c>
      <c r="O1590">
        <f t="shared" si="218"/>
        <v>566</v>
      </c>
      <c r="P1590">
        <f t="shared" si="219"/>
        <v>2020</v>
      </c>
      <c r="Q1590">
        <f t="shared" si="220"/>
        <v>28.02</v>
      </c>
      <c r="R1590" t="str">
        <f t="shared" si="223"/>
        <v>Aer Lingus</v>
      </c>
      <c r="S1590">
        <f t="shared" si="221"/>
        <v>158</v>
      </c>
      <c r="T1590" t="str">
        <f t="shared" si="222"/>
        <v>Edinburgh</v>
      </c>
      <c r="U1590" t="str">
        <f t="shared" si="224"/>
        <v>Edinburgh</v>
      </c>
    </row>
    <row r="1591" spans="1:21" x14ac:dyDescent="0.35">
      <c r="A1591" t="s">
        <v>12</v>
      </c>
      <c r="B1591" t="s">
        <v>134</v>
      </c>
      <c r="C1591" t="s">
        <v>14</v>
      </c>
      <c r="D1591" t="s">
        <v>455</v>
      </c>
      <c r="E1591" s="1">
        <v>43611.28125</v>
      </c>
      <c r="F1591" t="s">
        <v>16</v>
      </c>
      <c r="G1591" t="s">
        <v>662</v>
      </c>
      <c r="H1591">
        <v>4</v>
      </c>
      <c r="I1591" t="s">
        <v>26</v>
      </c>
      <c r="J1591" s="2">
        <v>43611</v>
      </c>
      <c r="K1591" s="3">
        <v>0.28125</v>
      </c>
      <c r="L1591" s="3">
        <f t="shared" si="216"/>
        <v>0.28472222222222221</v>
      </c>
      <c r="M1591" s="3">
        <v>0.28402777777777777</v>
      </c>
      <c r="N1591" t="str">
        <f t="shared" si="217"/>
        <v>No</v>
      </c>
      <c r="O1591">
        <f t="shared" si="218"/>
        <v>566</v>
      </c>
      <c r="P1591">
        <f t="shared" si="219"/>
        <v>2020</v>
      </c>
      <c r="Q1591">
        <f t="shared" si="220"/>
        <v>28.02</v>
      </c>
      <c r="R1591" t="str">
        <f t="shared" si="223"/>
        <v>Aer Lingus</v>
      </c>
      <c r="S1591">
        <f t="shared" si="221"/>
        <v>57</v>
      </c>
      <c r="T1591" t="str">
        <f t="shared" si="222"/>
        <v>Berlin</v>
      </c>
      <c r="U1591" t="str">
        <f t="shared" si="224"/>
        <v>Other</v>
      </c>
    </row>
    <row r="1592" spans="1:21" x14ac:dyDescent="0.35">
      <c r="A1592" t="s">
        <v>12</v>
      </c>
      <c r="B1592" t="s">
        <v>30</v>
      </c>
      <c r="C1592" t="s">
        <v>14</v>
      </c>
      <c r="D1592" t="s">
        <v>456</v>
      </c>
      <c r="E1592" s="1">
        <v>43611.284722222219</v>
      </c>
      <c r="F1592" t="s">
        <v>16</v>
      </c>
      <c r="G1592" t="s">
        <v>662</v>
      </c>
      <c r="H1592">
        <v>1</v>
      </c>
      <c r="I1592" t="s">
        <v>26</v>
      </c>
      <c r="J1592" s="2">
        <v>43611</v>
      </c>
      <c r="K1592" s="3">
        <v>0.28472222222222221</v>
      </c>
      <c r="L1592" s="3">
        <f t="shared" si="216"/>
        <v>0.28472222222222221</v>
      </c>
      <c r="M1592" s="3">
        <v>0.28541666666666665</v>
      </c>
      <c r="N1592" t="str">
        <f t="shared" si="217"/>
        <v>No</v>
      </c>
      <c r="O1592">
        <f t="shared" si="218"/>
        <v>566</v>
      </c>
      <c r="P1592">
        <f t="shared" si="219"/>
        <v>2020</v>
      </c>
      <c r="Q1592">
        <f t="shared" si="220"/>
        <v>28.02</v>
      </c>
      <c r="R1592" t="str">
        <f t="shared" si="223"/>
        <v>Aer Lingus</v>
      </c>
      <c r="S1592">
        <f t="shared" si="221"/>
        <v>60</v>
      </c>
      <c r="T1592" t="str">
        <f t="shared" si="222"/>
        <v>Brussels</v>
      </c>
      <c r="U1592" t="str">
        <f t="shared" si="224"/>
        <v>Other</v>
      </c>
    </row>
    <row r="1593" spans="1:21" x14ac:dyDescent="0.35">
      <c r="A1593" t="s">
        <v>22</v>
      </c>
      <c r="B1593" t="s">
        <v>162</v>
      </c>
      <c r="C1593" t="s">
        <v>28</v>
      </c>
      <c r="D1593" t="s">
        <v>460</v>
      </c>
      <c r="E1593" s="1">
        <v>43611.284722222219</v>
      </c>
      <c r="F1593" t="s">
        <v>16</v>
      </c>
      <c r="G1593" t="s">
        <v>662</v>
      </c>
      <c r="H1593">
        <v>4</v>
      </c>
      <c r="I1593" t="s">
        <v>26</v>
      </c>
      <c r="J1593" s="2">
        <v>43611</v>
      </c>
      <c r="K1593" s="3">
        <v>0.28472222222222221</v>
      </c>
      <c r="L1593" s="3">
        <f t="shared" si="216"/>
        <v>0.28472222222222221</v>
      </c>
      <c r="M1593" s="3">
        <v>0.28750000000000003</v>
      </c>
      <c r="N1593" t="str">
        <f t="shared" si="217"/>
        <v>No</v>
      </c>
      <c r="O1593">
        <f t="shared" si="218"/>
        <v>520</v>
      </c>
      <c r="P1593">
        <f t="shared" si="219"/>
        <v>1663</v>
      </c>
      <c r="Q1593">
        <f t="shared" si="220"/>
        <v>31.27</v>
      </c>
      <c r="R1593" t="str">
        <f t="shared" si="223"/>
        <v>Ryanair</v>
      </c>
      <c r="S1593">
        <f t="shared" si="221"/>
        <v>64</v>
      </c>
      <c r="T1593" t="str">
        <f t="shared" si="222"/>
        <v>Rome</v>
      </c>
      <c r="U1593" t="str">
        <f t="shared" si="224"/>
        <v>Other</v>
      </c>
    </row>
    <row r="1594" spans="1:21" x14ac:dyDescent="0.35">
      <c r="A1594" t="s">
        <v>12</v>
      </c>
      <c r="B1594" t="s">
        <v>119</v>
      </c>
      <c r="C1594" t="s">
        <v>14</v>
      </c>
      <c r="D1594" t="s">
        <v>461</v>
      </c>
      <c r="E1594" s="1">
        <v>43611.284722222219</v>
      </c>
      <c r="F1594" t="s">
        <v>16</v>
      </c>
      <c r="G1594" t="s">
        <v>662</v>
      </c>
      <c r="H1594">
        <v>10</v>
      </c>
      <c r="I1594" t="s">
        <v>18</v>
      </c>
      <c r="J1594" s="2">
        <v>43611</v>
      </c>
      <c r="K1594" s="3">
        <v>0.28472222222222221</v>
      </c>
      <c r="L1594" s="3">
        <f t="shared" si="216"/>
        <v>0.28472222222222221</v>
      </c>
      <c r="M1594" s="3">
        <v>0.29166666666666669</v>
      </c>
      <c r="N1594" t="str">
        <f t="shared" si="217"/>
        <v>No</v>
      </c>
      <c r="O1594">
        <f t="shared" si="218"/>
        <v>566</v>
      </c>
      <c r="P1594">
        <f t="shared" si="219"/>
        <v>2020</v>
      </c>
      <c r="Q1594">
        <f t="shared" si="220"/>
        <v>28.02</v>
      </c>
      <c r="R1594" t="str">
        <f t="shared" si="223"/>
        <v>Aer Lingus</v>
      </c>
      <c r="S1594">
        <f t="shared" si="221"/>
        <v>43</v>
      </c>
      <c r="T1594" t="str">
        <f t="shared" si="222"/>
        <v>Dusseldorf</v>
      </c>
      <c r="U1594" t="str">
        <f t="shared" si="224"/>
        <v>Other</v>
      </c>
    </row>
    <row r="1595" spans="1:21" x14ac:dyDescent="0.35">
      <c r="A1595" t="s">
        <v>12</v>
      </c>
      <c r="B1595" t="s">
        <v>13</v>
      </c>
      <c r="C1595" t="s">
        <v>14</v>
      </c>
      <c r="D1595" t="s">
        <v>459</v>
      </c>
      <c r="E1595" s="1">
        <v>43611.284722222219</v>
      </c>
      <c r="F1595" t="s">
        <v>16</v>
      </c>
      <c r="G1595" t="s">
        <v>662</v>
      </c>
      <c r="H1595">
        <v>10</v>
      </c>
      <c r="I1595" t="s">
        <v>18</v>
      </c>
      <c r="J1595" s="2">
        <v>43611</v>
      </c>
      <c r="K1595" s="3">
        <v>0.28472222222222221</v>
      </c>
      <c r="L1595" s="3">
        <f t="shared" si="216"/>
        <v>0.28472222222222221</v>
      </c>
      <c r="M1595" s="3">
        <v>0.29166666666666669</v>
      </c>
      <c r="N1595" t="str">
        <f t="shared" si="217"/>
        <v>No</v>
      </c>
      <c r="O1595">
        <f t="shared" si="218"/>
        <v>566</v>
      </c>
      <c r="P1595">
        <f t="shared" si="219"/>
        <v>2020</v>
      </c>
      <c r="Q1595">
        <f t="shared" si="220"/>
        <v>28.02</v>
      </c>
      <c r="R1595" t="str">
        <f t="shared" si="223"/>
        <v>Aer Lingus</v>
      </c>
      <c r="S1595">
        <f t="shared" si="221"/>
        <v>107</v>
      </c>
      <c r="T1595" t="str">
        <f t="shared" si="222"/>
        <v>Glasgow</v>
      </c>
      <c r="U1595" t="str">
        <f t="shared" si="224"/>
        <v>Glasgow</v>
      </c>
    </row>
    <row r="1596" spans="1:21" x14ac:dyDescent="0.35">
      <c r="A1596" t="s">
        <v>22</v>
      </c>
      <c r="B1596" t="s">
        <v>50</v>
      </c>
      <c r="C1596" t="s">
        <v>28</v>
      </c>
      <c r="D1596" t="s">
        <v>454</v>
      </c>
      <c r="E1596" s="1">
        <v>43611.284722222219</v>
      </c>
      <c r="F1596" t="s">
        <v>16</v>
      </c>
      <c r="G1596" t="s">
        <v>662</v>
      </c>
      <c r="H1596">
        <v>14</v>
      </c>
      <c r="I1596" t="s">
        <v>18</v>
      </c>
      <c r="J1596" s="2">
        <v>43611</v>
      </c>
      <c r="K1596" s="3">
        <v>0.28472222222222221</v>
      </c>
      <c r="L1596" s="3">
        <f t="shared" si="216"/>
        <v>0.28472222222222221</v>
      </c>
      <c r="M1596" s="3">
        <v>0.29444444444444445</v>
      </c>
      <c r="N1596" t="str">
        <f t="shared" si="217"/>
        <v>No</v>
      </c>
      <c r="O1596">
        <f t="shared" si="218"/>
        <v>520</v>
      </c>
      <c r="P1596">
        <f t="shared" si="219"/>
        <v>1663</v>
      </c>
      <c r="Q1596">
        <f t="shared" si="220"/>
        <v>31.27</v>
      </c>
      <c r="R1596" t="str">
        <f t="shared" si="223"/>
        <v>Ryanair</v>
      </c>
      <c r="S1596">
        <f t="shared" si="221"/>
        <v>222</v>
      </c>
      <c r="T1596" t="str">
        <f t="shared" si="222"/>
        <v>Amsterdam</v>
      </c>
      <c r="U1596" t="str">
        <f t="shared" si="224"/>
        <v>Amsterdam</v>
      </c>
    </row>
    <row r="1597" spans="1:21" x14ac:dyDescent="0.35">
      <c r="A1597" t="s">
        <v>12</v>
      </c>
      <c r="B1597" t="s">
        <v>215</v>
      </c>
      <c r="C1597" t="s">
        <v>14</v>
      </c>
      <c r="D1597" t="s">
        <v>606</v>
      </c>
      <c r="E1597" s="1">
        <v>43611.284722222219</v>
      </c>
      <c r="F1597" t="s">
        <v>16</v>
      </c>
      <c r="G1597" t="s">
        <v>662</v>
      </c>
      <c r="H1597">
        <v>18</v>
      </c>
      <c r="I1597" t="s">
        <v>18</v>
      </c>
      <c r="J1597" s="2">
        <v>43611</v>
      </c>
      <c r="K1597" s="3">
        <v>0.28472222222222221</v>
      </c>
      <c r="L1597" s="3">
        <f t="shared" si="216"/>
        <v>0.28472222222222221</v>
      </c>
      <c r="M1597" s="3">
        <v>0.29722222222222222</v>
      </c>
      <c r="N1597" t="str">
        <f t="shared" si="217"/>
        <v>No</v>
      </c>
      <c r="O1597">
        <f t="shared" si="218"/>
        <v>566</v>
      </c>
      <c r="P1597">
        <f t="shared" si="219"/>
        <v>2020</v>
      </c>
      <c r="Q1597">
        <f t="shared" si="220"/>
        <v>28.02</v>
      </c>
      <c r="R1597" t="str">
        <f t="shared" si="223"/>
        <v>Aer Lingus</v>
      </c>
      <c r="S1597">
        <f t="shared" si="221"/>
        <v>19</v>
      </c>
      <c r="T1597" t="str">
        <f t="shared" si="222"/>
        <v>Bilbao</v>
      </c>
      <c r="U1597" t="str">
        <f t="shared" si="224"/>
        <v>Other</v>
      </c>
    </row>
    <row r="1598" spans="1:21" x14ac:dyDescent="0.35">
      <c r="A1598" t="s">
        <v>22</v>
      </c>
      <c r="B1598" t="s">
        <v>373</v>
      </c>
      <c r="C1598" t="s">
        <v>28</v>
      </c>
      <c r="D1598" t="s">
        <v>374</v>
      </c>
      <c r="E1598" s="1">
        <v>43611.284722222219</v>
      </c>
      <c r="F1598" t="s">
        <v>16</v>
      </c>
      <c r="G1598" t="s">
        <v>662</v>
      </c>
      <c r="H1598">
        <v>0</v>
      </c>
      <c r="I1598" t="s">
        <v>26</v>
      </c>
      <c r="J1598" s="2">
        <v>43611</v>
      </c>
      <c r="K1598" s="3">
        <v>0.28472222222222221</v>
      </c>
      <c r="L1598" s="3">
        <f t="shared" si="216"/>
        <v>0.28472222222222221</v>
      </c>
      <c r="M1598" s="3">
        <v>0.28472222222222221</v>
      </c>
      <c r="N1598" t="str">
        <f t="shared" si="217"/>
        <v>No</v>
      </c>
      <c r="O1598">
        <f t="shared" si="218"/>
        <v>520</v>
      </c>
      <c r="P1598">
        <f t="shared" si="219"/>
        <v>1663</v>
      </c>
      <c r="Q1598">
        <f t="shared" si="220"/>
        <v>31.27</v>
      </c>
      <c r="R1598" t="str">
        <f t="shared" si="223"/>
        <v>Ryanair</v>
      </c>
      <c r="S1598">
        <f t="shared" si="221"/>
        <v>12</v>
      </c>
      <c r="T1598" t="str">
        <f t="shared" si="222"/>
        <v>Wroclaw</v>
      </c>
      <c r="U1598" t="str">
        <f t="shared" si="224"/>
        <v>Other</v>
      </c>
    </row>
    <row r="1599" spans="1:21" x14ac:dyDescent="0.35">
      <c r="A1599" t="s">
        <v>12</v>
      </c>
      <c r="B1599" t="s">
        <v>54</v>
      </c>
      <c r="C1599" t="s">
        <v>14</v>
      </c>
      <c r="D1599" t="s">
        <v>463</v>
      </c>
      <c r="E1599" s="1">
        <v>43611.291666666664</v>
      </c>
      <c r="F1599" t="s">
        <v>16</v>
      </c>
      <c r="G1599" t="s">
        <v>662</v>
      </c>
      <c r="H1599">
        <v>9</v>
      </c>
      <c r="I1599" t="s">
        <v>26</v>
      </c>
      <c r="J1599" s="2">
        <v>43611</v>
      </c>
      <c r="K1599" s="3">
        <v>0.29166666666666669</v>
      </c>
      <c r="L1599" s="3">
        <f t="shared" si="216"/>
        <v>0.29166666666666663</v>
      </c>
      <c r="M1599" s="3">
        <v>0.29791666666666666</v>
      </c>
      <c r="N1599" t="str">
        <f t="shared" si="217"/>
        <v>No</v>
      </c>
      <c r="O1599">
        <f t="shared" si="218"/>
        <v>566</v>
      </c>
      <c r="P1599">
        <f t="shared" si="219"/>
        <v>2020</v>
      </c>
      <c r="Q1599">
        <f t="shared" si="220"/>
        <v>28.02</v>
      </c>
      <c r="R1599" t="str">
        <f t="shared" si="223"/>
        <v>Aer Lingus</v>
      </c>
      <c r="S1599">
        <f t="shared" si="221"/>
        <v>101</v>
      </c>
      <c r="T1599" t="str">
        <f t="shared" si="222"/>
        <v>Frankfurt</v>
      </c>
      <c r="U1599" t="str">
        <f t="shared" si="224"/>
        <v>Frankfurt</v>
      </c>
    </row>
    <row r="1600" spans="1:21" x14ac:dyDescent="0.35">
      <c r="A1600" t="s">
        <v>12</v>
      </c>
      <c r="B1600" t="s">
        <v>153</v>
      </c>
      <c r="C1600" t="s">
        <v>14</v>
      </c>
      <c r="D1600" t="s">
        <v>465</v>
      </c>
      <c r="E1600" s="1">
        <v>43611.291666666664</v>
      </c>
      <c r="F1600" t="s">
        <v>16</v>
      </c>
      <c r="G1600" t="s">
        <v>662</v>
      </c>
      <c r="H1600">
        <v>5</v>
      </c>
      <c r="I1600" t="s">
        <v>26</v>
      </c>
      <c r="J1600" s="2">
        <v>43611</v>
      </c>
      <c r="K1600" s="3">
        <v>0.29166666666666669</v>
      </c>
      <c r="L1600" s="3">
        <f t="shared" si="216"/>
        <v>0.29166666666666663</v>
      </c>
      <c r="M1600" s="3">
        <v>0.2951388888888889</v>
      </c>
      <c r="N1600" t="str">
        <f t="shared" si="217"/>
        <v>No</v>
      </c>
      <c r="O1600">
        <f t="shared" si="218"/>
        <v>566</v>
      </c>
      <c r="P1600">
        <f t="shared" si="219"/>
        <v>2020</v>
      </c>
      <c r="Q1600">
        <f t="shared" si="220"/>
        <v>28.02</v>
      </c>
      <c r="R1600" t="str">
        <f t="shared" si="223"/>
        <v>Aer Lingus</v>
      </c>
      <c r="S1600">
        <f t="shared" si="221"/>
        <v>31</v>
      </c>
      <c r="T1600" t="str">
        <f t="shared" si="222"/>
        <v>Milan</v>
      </c>
      <c r="U1600" t="str">
        <f t="shared" si="224"/>
        <v>Other</v>
      </c>
    </row>
    <row r="1601" spans="1:21" x14ac:dyDescent="0.35">
      <c r="A1601" t="s">
        <v>12</v>
      </c>
      <c r="B1601" t="s">
        <v>182</v>
      </c>
      <c r="C1601" t="s">
        <v>14</v>
      </c>
      <c r="D1601" t="s">
        <v>462</v>
      </c>
      <c r="E1601" s="1">
        <v>43611.291666666664</v>
      </c>
      <c r="F1601" t="s">
        <v>16</v>
      </c>
      <c r="G1601" t="s">
        <v>662</v>
      </c>
      <c r="H1601">
        <v>1</v>
      </c>
      <c r="I1601" t="s">
        <v>26</v>
      </c>
      <c r="J1601" s="2">
        <v>43611</v>
      </c>
      <c r="K1601" s="3">
        <v>0.29166666666666669</v>
      </c>
      <c r="L1601" s="3">
        <f t="shared" si="216"/>
        <v>0.29166666666666663</v>
      </c>
      <c r="M1601" s="3">
        <v>0.29236111111111113</v>
      </c>
      <c r="N1601" t="str">
        <f t="shared" si="217"/>
        <v>No</v>
      </c>
      <c r="O1601">
        <f t="shared" si="218"/>
        <v>566</v>
      </c>
      <c r="P1601">
        <f t="shared" si="219"/>
        <v>2020</v>
      </c>
      <c r="Q1601">
        <f t="shared" si="220"/>
        <v>28.02</v>
      </c>
      <c r="R1601" t="str">
        <f t="shared" si="223"/>
        <v>Aer Lingus</v>
      </c>
      <c r="S1601">
        <f t="shared" si="221"/>
        <v>23</v>
      </c>
      <c r="T1601" t="str">
        <f t="shared" si="222"/>
        <v>Aberdeen</v>
      </c>
      <c r="U1601" t="str">
        <f t="shared" si="224"/>
        <v>Other</v>
      </c>
    </row>
    <row r="1602" spans="1:21" x14ac:dyDescent="0.35">
      <c r="A1602" t="s">
        <v>12</v>
      </c>
      <c r="B1602" t="s">
        <v>61</v>
      </c>
      <c r="C1602" t="s">
        <v>14</v>
      </c>
      <c r="D1602" t="s">
        <v>466</v>
      </c>
      <c r="E1602" s="1">
        <v>43611.291666666664</v>
      </c>
      <c r="F1602" t="s">
        <v>16</v>
      </c>
      <c r="G1602" t="s">
        <v>662</v>
      </c>
      <c r="H1602">
        <v>20</v>
      </c>
      <c r="I1602" t="s">
        <v>46</v>
      </c>
      <c r="J1602" s="2">
        <v>43611</v>
      </c>
      <c r="K1602" s="3">
        <v>0.29166666666666669</v>
      </c>
      <c r="L1602" s="3">
        <f t="shared" ref="L1602:L1665" si="225">MROUND(K1602,"0:10")</f>
        <v>0.29166666666666663</v>
      </c>
      <c r="M1602" s="3">
        <v>0.30555555555555552</v>
      </c>
      <c r="N1602" t="str">
        <f t="shared" ref="N1602:N1665" si="226">IF(H1602&gt;20, "Yes", "No")</f>
        <v>No</v>
      </c>
      <c r="O1602">
        <f t="shared" ref="O1602:O1665" si="227">COUNTIFS($C$2:$C$4851,C1602,$N$2:$N$4851,"Yes")</f>
        <v>566</v>
      </c>
      <c r="P1602">
        <f t="shared" ref="P1602:P1665" si="228">COUNTIF($C$2:$C$4851,C1602)</f>
        <v>2020</v>
      </c>
      <c r="Q1602">
        <f t="shared" ref="Q1602:Q1665" si="229">ROUND(O1602/P1602*100,2)</f>
        <v>28.02</v>
      </c>
      <c r="R1602" t="str">
        <f t="shared" si="223"/>
        <v>Aer Lingus</v>
      </c>
      <c r="S1602">
        <f t="shared" ref="S1602:S1665" si="230">COUNTIF($B$2:$B$4851,B1602)</f>
        <v>171</v>
      </c>
      <c r="T1602" t="str">
        <f t="shared" ref="T1602:T1665" si="231">IF(ISNUMBER(SEARCH("London",B1602)), "London", B1602)</f>
        <v>London</v>
      </c>
      <c r="U1602" t="str">
        <f t="shared" si="224"/>
        <v>London</v>
      </c>
    </row>
    <row r="1603" spans="1:21" x14ac:dyDescent="0.35">
      <c r="A1603" t="s">
        <v>12</v>
      </c>
      <c r="B1603" t="s">
        <v>57</v>
      </c>
      <c r="C1603" t="s">
        <v>14</v>
      </c>
      <c r="D1603" t="s">
        <v>464</v>
      </c>
      <c r="E1603" s="1">
        <v>43611.291666666664</v>
      </c>
      <c r="F1603" t="s">
        <v>16</v>
      </c>
      <c r="G1603" t="s">
        <v>662</v>
      </c>
      <c r="H1603">
        <v>32</v>
      </c>
      <c r="I1603" t="s">
        <v>21</v>
      </c>
      <c r="J1603" s="2">
        <v>43611</v>
      </c>
      <c r="K1603" s="3">
        <v>0.29166666666666669</v>
      </c>
      <c r="L1603" s="3">
        <f t="shared" si="225"/>
        <v>0.29166666666666663</v>
      </c>
      <c r="M1603" s="3">
        <v>0.31388888888888888</v>
      </c>
      <c r="N1603" t="str">
        <f t="shared" si="226"/>
        <v>Yes</v>
      </c>
      <c r="O1603">
        <f t="shared" si="227"/>
        <v>566</v>
      </c>
      <c r="P1603">
        <f t="shared" si="228"/>
        <v>2020</v>
      </c>
      <c r="Q1603">
        <f t="shared" si="229"/>
        <v>28.02</v>
      </c>
      <c r="R1603" t="str">
        <f t="shared" ref="R1603:R1666" si="232">IF(P1603&gt;100, C1603, "Other")</f>
        <v>Aer Lingus</v>
      </c>
      <c r="S1603">
        <f t="shared" si="230"/>
        <v>98</v>
      </c>
      <c r="T1603" t="str">
        <f t="shared" si="231"/>
        <v>Malaga</v>
      </c>
      <c r="U1603" t="str">
        <f t="shared" ref="U1603:U1666" si="233">IF(S1603&gt;67, T1603, "Other")</f>
        <v>Malaga</v>
      </c>
    </row>
    <row r="1604" spans="1:21" x14ac:dyDescent="0.35">
      <c r="A1604" t="s">
        <v>22</v>
      </c>
      <c r="B1604" t="s">
        <v>27</v>
      </c>
      <c r="C1604" t="s">
        <v>112</v>
      </c>
      <c r="D1604" t="s">
        <v>677</v>
      </c>
      <c r="E1604" s="1">
        <v>43611.295138888891</v>
      </c>
      <c r="F1604" t="s">
        <v>16</v>
      </c>
      <c r="G1604" t="s">
        <v>662</v>
      </c>
      <c r="H1604">
        <v>6</v>
      </c>
      <c r="I1604" t="s">
        <v>26</v>
      </c>
      <c r="J1604" s="2">
        <v>43611</v>
      </c>
      <c r="K1604" s="3">
        <v>0.2951388888888889</v>
      </c>
      <c r="L1604" s="3">
        <f t="shared" si="225"/>
        <v>0.2986111111111111</v>
      </c>
      <c r="M1604" s="3">
        <v>0.29930555555555555</v>
      </c>
      <c r="N1604" t="str">
        <f t="shared" si="226"/>
        <v>No</v>
      </c>
      <c r="O1604">
        <f t="shared" si="227"/>
        <v>29</v>
      </c>
      <c r="P1604">
        <f t="shared" si="228"/>
        <v>48</v>
      </c>
      <c r="Q1604">
        <f t="shared" si="229"/>
        <v>60.42</v>
      </c>
      <c r="R1604" t="str">
        <f t="shared" si="232"/>
        <v>Other</v>
      </c>
      <c r="S1604">
        <f t="shared" si="230"/>
        <v>41</v>
      </c>
      <c r="T1604" t="str">
        <f t="shared" si="231"/>
        <v>Palma</v>
      </c>
      <c r="U1604" t="str">
        <f t="shared" si="233"/>
        <v>Other</v>
      </c>
    </row>
    <row r="1605" spans="1:21" x14ac:dyDescent="0.35">
      <c r="A1605" t="s">
        <v>12</v>
      </c>
      <c r="B1605" t="s">
        <v>129</v>
      </c>
      <c r="C1605" t="s">
        <v>14</v>
      </c>
      <c r="D1605" t="s">
        <v>469</v>
      </c>
      <c r="E1605" s="1">
        <v>43611.298611111109</v>
      </c>
      <c r="F1605" t="s">
        <v>16</v>
      </c>
      <c r="G1605" t="s">
        <v>662</v>
      </c>
      <c r="H1605">
        <v>7</v>
      </c>
      <c r="I1605" t="s">
        <v>26</v>
      </c>
      <c r="J1605" s="2">
        <v>43611</v>
      </c>
      <c r="K1605" s="3">
        <v>0.2986111111111111</v>
      </c>
      <c r="L1605" s="3">
        <f t="shared" si="225"/>
        <v>0.2986111111111111</v>
      </c>
      <c r="M1605" s="3">
        <v>0.3034722222222222</v>
      </c>
      <c r="N1605" t="str">
        <f t="shared" si="226"/>
        <v>No</v>
      </c>
      <c r="O1605">
        <f t="shared" si="227"/>
        <v>566</v>
      </c>
      <c r="P1605">
        <f t="shared" si="228"/>
        <v>2020</v>
      </c>
      <c r="Q1605">
        <f t="shared" si="229"/>
        <v>28.02</v>
      </c>
      <c r="R1605" t="str">
        <f t="shared" si="232"/>
        <v>Aer Lingus</v>
      </c>
      <c r="S1605">
        <f t="shared" si="230"/>
        <v>96</v>
      </c>
      <c r="T1605" t="str">
        <f t="shared" si="231"/>
        <v>Munich</v>
      </c>
      <c r="U1605" t="str">
        <f t="shared" si="233"/>
        <v>Munich</v>
      </c>
    </row>
    <row r="1606" spans="1:21" x14ac:dyDescent="0.35">
      <c r="A1606" t="s">
        <v>12</v>
      </c>
      <c r="B1606" t="s">
        <v>44</v>
      </c>
      <c r="C1606" t="s">
        <v>14</v>
      </c>
      <c r="D1606" t="s">
        <v>585</v>
      </c>
      <c r="E1606" s="1">
        <v>43611.298611111109</v>
      </c>
      <c r="F1606" t="s">
        <v>16</v>
      </c>
      <c r="G1606" t="s">
        <v>662</v>
      </c>
      <c r="H1606">
        <v>11</v>
      </c>
      <c r="I1606" t="s">
        <v>18</v>
      </c>
      <c r="J1606" s="2">
        <v>43611</v>
      </c>
      <c r="K1606" s="3">
        <v>0.2986111111111111</v>
      </c>
      <c r="L1606" s="3">
        <f t="shared" si="225"/>
        <v>0.2986111111111111</v>
      </c>
      <c r="M1606" s="3">
        <v>0.30624999999999997</v>
      </c>
      <c r="N1606" t="str">
        <f t="shared" si="226"/>
        <v>No</v>
      </c>
      <c r="O1606">
        <f t="shared" si="227"/>
        <v>566</v>
      </c>
      <c r="P1606">
        <f t="shared" si="228"/>
        <v>2020</v>
      </c>
      <c r="Q1606">
        <f t="shared" si="229"/>
        <v>28.02</v>
      </c>
      <c r="R1606" t="str">
        <f t="shared" si="232"/>
        <v>Aer Lingus</v>
      </c>
      <c r="S1606">
        <f t="shared" si="230"/>
        <v>83</v>
      </c>
      <c r="T1606" t="str">
        <f t="shared" si="231"/>
        <v>Lisbon</v>
      </c>
      <c r="U1606" t="str">
        <f t="shared" si="233"/>
        <v>Lisbon</v>
      </c>
    </row>
    <row r="1607" spans="1:21" x14ac:dyDescent="0.35">
      <c r="A1607" t="s">
        <v>12</v>
      </c>
      <c r="B1607" t="s">
        <v>207</v>
      </c>
      <c r="C1607" t="s">
        <v>14</v>
      </c>
      <c r="D1607" t="s">
        <v>468</v>
      </c>
      <c r="E1607" s="1">
        <v>43611.298611111109</v>
      </c>
      <c r="F1607" t="s">
        <v>16</v>
      </c>
      <c r="G1607" t="s">
        <v>662</v>
      </c>
      <c r="H1607">
        <v>8</v>
      </c>
      <c r="I1607" t="s">
        <v>26</v>
      </c>
      <c r="J1607" s="2">
        <v>43611</v>
      </c>
      <c r="K1607" s="3">
        <v>0.2986111111111111</v>
      </c>
      <c r="L1607" s="3">
        <f t="shared" si="225"/>
        <v>0.2986111111111111</v>
      </c>
      <c r="M1607" s="3">
        <v>0.30416666666666664</v>
      </c>
      <c r="N1607" t="str">
        <f t="shared" si="226"/>
        <v>No</v>
      </c>
      <c r="O1607">
        <f t="shared" si="227"/>
        <v>566</v>
      </c>
      <c r="P1607">
        <f t="shared" si="228"/>
        <v>2020</v>
      </c>
      <c r="Q1607">
        <f t="shared" si="229"/>
        <v>28.02</v>
      </c>
      <c r="R1607" t="str">
        <f t="shared" si="232"/>
        <v>Aer Lingus</v>
      </c>
      <c r="S1607">
        <f t="shared" si="230"/>
        <v>30</v>
      </c>
      <c r="T1607" t="str">
        <f t="shared" si="231"/>
        <v>Naples</v>
      </c>
      <c r="U1607" t="str">
        <f t="shared" si="233"/>
        <v>Other</v>
      </c>
    </row>
    <row r="1608" spans="1:21" x14ac:dyDescent="0.35">
      <c r="A1608" t="s">
        <v>22</v>
      </c>
      <c r="B1608" t="s">
        <v>13</v>
      </c>
      <c r="C1608" t="s">
        <v>28</v>
      </c>
      <c r="D1608" t="s">
        <v>414</v>
      </c>
      <c r="E1608" s="1">
        <v>43611.302083333336</v>
      </c>
      <c r="F1608" t="s">
        <v>16</v>
      </c>
      <c r="G1608" t="s">
        <v>662</v>
      </c>
      <c r="H1608">
        <v>5</v>
      </c>
      <c r="I1608" t="s">
        <v>26</v>
      </c>
      <c r="J1608" s="2">
        <v>43611</v>
      </c>
      <c r="K1608" s="3">
        <v>0.30208333333333331</v>
      </c>
      <c r="L1608" s="3">
        <f t="shared" si="225"/>
        <v>0.30555555555555552</v>
      </c>
      <c r="M1608" s="3">
        <v>0.30555555555555552</v>
      </c>
      <c r="N1608" t="str">
        <f t="shared" si="226"/>
        <v>No</v>
      </c>
      <c r="O1608">
        <f t="shared" si="227"/>
        <v>520</v>
      </c>
      <c r="P1608">
        <f t="shared" si="228"/>
        <v>1663</v>
      </c>
      <c r="Q1608">
        <f t="shared" si="229"/>
        <v>31.27</v>
      </c>
      <c r="R1608" t="str">
        <f t="shared" si="232"/>
        <v>Ryanair</v>
      </c>
      <c r="S1608">
        <f t="shared" si="230"/>
        <v>107</v>
      </c>
      <c r="T1608" t="str">
        <f t="shared" si="231"/>
        <v>Glasgow</v>
      </c>
      <c r="U1608" t="str">
        <f t="shared" si="233"/>
        <v>Glasgow</v>
      </c>
    </row>
    <row r="1609" spans="1:21" x14ac:dyDescent="0.35">
      <c r="A1609" t="s">
        <v>22</v>
      </c>
      <c r="B1609" t="s">
        <v>175</v>
      </c>
      <c r="C1609" t="s">
        <v>28</v>
      </c>
      <c r="D1609" t="s">
        <v>345</v>
      </c>
      <c r="E1609" s="1">
        <v>43611.305555555555</v>
      </c>
      <c r="F1609" t="s">
        <v>16</v>
      </c>
      <c r="G1609" t="s">
        <v>662</v>
      </c>
      <c r="H1609">
        <v>0</v>
      </c>
      <c r="I1609" t="s">
        <v>26</v>
      </c>
      <c r="J1609" s="2">
        <v>43611</v>
      </c>
      <c r="K1609" s="3">
        <v>0.30555555555555552</v>
      </c>
      <c r="L1609" s="3">
        <f t="shared" si="225"/>
        <v>0.30555555555555552</v>
      </c>
      <c r="M1609" s="3">
        <v>0.30555555555555552</v>
      </c>
      <c r="N1609" t="str">
        <f t="shared" si="226"/>
        <v>No</v>
      </c>
      <c r="O1609">
        <f t="shared" si="227"/>
        <v>520</v>
      </c>
      <c r="P1609">
        <f t="shared" si="228"/>
        <v>1663</v>
      </c>
      <c r="Q1609">
        <f t="shared" si="229"/>
        <v>31.27</v>
      </c>
      <c r="R1609" t="str">
        <f t="shared" si="232"/>
        <v>Ryanair</v>
      </c>
      <c r="S1609">
        <f t="shared" si="230"/>
        <v>18</v>
      </c>
      <c r="T1609" t="str">
        <f t="shared" si="231"/>
        <v>Krakow</v>
      </c>
      <c r="U1609" t="str">
        <f t="shared" si="233"/>
        <v>Other</v>
      </c>
    </row>
    <row r="1610" spans="1:21" x14ac:dyDescent="0.35">
      <c r="A1610" t="s">
        <v>22</v>
      </c>
      <c r="B1610" t="s">
        <v>541</v>
      </c>
      <c r="C1610" t="s">
        <v>28</v>
      </c>
      <c r="D1610" t="s">
        <v>542</v>
      </c>
      <c r="E1610" s="1">
        <v>43611.305555555555</v>
      </c>
      <c r="F1610" t="s">
        <v>16</v>
      </c>
      <c r="G1610" t="s">
        <v>662</v>
      </c>
      <c r="H1610">
        <v>5</v>
      </c>
      <c r="I1610" t="s">
        <v>26</v>
      </c>
      <c r="J1610" s="2">
        <v>43611</v>
      </c>
      <c r="K1610" s="3">
        <v>0.30555555555555552</v>
      </c>
      <c r="L1610" s="3">
        <f t="shared" si="225"/>
        <v>0.30555555555555552</v>
      </c>
      <c r="M1610" s="3">
        <v>0.30902777777777779</v>
      </c>
      <c r="N1610" t="str">
        <f t="shared" si="226"/>
        <v>No</v>
      </c>
      <c r="O1610">
        <f t="shared" si="227"/>
        <v>520</v>
      </c>
      <c r="P1610">
        <f t="shared" si="228"/>
        <v>1663</v>
      </c>
      <c r="Q1610">
        <f t="shared" si="229"/>
        <v>31.27</v>
      </c>
      <c r="R1610" t="str">
        <f t="shared" si="232"/>
        <v>Ryanair</v>
      </c>
      <c r="S1610">
        <f t="shared" si="230"/>
        <v>4</v>
      </c>
      <c r="T1610" t="str">
        <f t="shared" si="231"/>
        <v>Kiev</v>
      </c>
      <c r="U1610" t="str">
        <f t="shared" si="233"/>
        <v>Other</v>
      </c>
    </row>
    <row r="1611" spans="1:21" x14ac:dyDescent="0.35">
      <c r="A1611" t="s">
        <v>12</v>
      </c>
      <c r="B1611" t="s">
        <v>416</v>
      </c>
      <c r="C1611" t="s">
        <v>14</v>
      </c>
      <c r="D1611" t="s">
        <v>417</v>
      </c>
      <c r="E1611" s="1">
        <v>43611.305555555555</v>
      </c>
      <c r="F1611" t="s">
        <v>16</v>
      </c>
      <c r="G1611" t="s">
        <v>662</v>
      </c>
      <c r="H1611">
        <v>3</v>
      </c>
      <c r="I1611" t="s">
        <v>26</v>
      </c>
      <c r="J1611" s="2">
        <v>43611</v>
      </c>
      <c r="K1611" s="3">
        <v>0.30555555555555552</v>
      </c>
      <c r="L1611" s="3">
        <f t="shared" si="225"/>
        <v>0.30555555555555552</v>
      </c>
      <c r="M1611" s="3">
        <v>0.30763888888888891</v>
      </c>
      <c r="N1611" t="str">
        <f t="shared" si="226"/>
        <v>No</v>
      </c>
      <c r="O1611">
        <f t="shared" si="227"/>
        <v>566</v>
      </c>
      <c r="P1611">
        <f t="shared" si="228"/>
        <v>2020</v>
      </c>
      <c r="Q1611">
        <f t="shared" si="229"/>
        <v>28.02</v>
      </c>
      <c r="R1611" t="str">
        <f t="shared" si="232"/>
        <v>Aer Lingus</v>
      </c>
      <c r="S1611">
        <f t="shared" si="230"/>
        <v>17</v>
      </c>
      <c r="T1611" t="str">
        <f t="shared" si="231"/>
        <v>Dubrovnik</v>
      </c>
      <c r="U1611" t="str">
        <f t="shared" si="233"/>
        <v>Other</v>
      </c>
    </row>
    <row r="1612" spans="1:21" x14ac:dyDescent="0.35">
      <c r="A1612" t="s">
        <v>22</v>
      </c>
      <c r="B1612" t="s">
        <v>636</v>
      </c>
      <c r="C1612" t="s">
        <v>28</v>
      </c>
      <c r="D1612" t="s">
        <v>637</v>
      </c>
      <c r="E1612" s="1">
        <v>43611.239583333336</v>
      </c>
      <c r="F1612" t="s">
        <v>16</v>
      </c>
      <c r="G1612" t="s">
        <v>662</v>
      </c>
      <c r="H1612">
        <v>17</v>
      </c>
      <c r="I1612" t="s">
        <v>18</v>
      </c>
      <c r="J1612" s="2">
        <v>43611</v>
      </c>
      <c r="K1612" s="3">
        <v>0.23958333333333334</v>
      </c>
      <c r="L1612" s="3">
        <f t="shared" si="225"/>
        <v>0.24305555555555555</v>
      </c>
      <c r="M1612" s="3">
        <v>0.25138888888888888</v>
      </c>
      <c r="N1612" t="str">
        <f t="shared" si="226"/>
        <v>No</v>
      </c>
      <c r="O1612">
        <f t="shared" si="227"/>
        <v>520</v>
      </c>
      <c r="P1612">
        <f t="shared" si="228"/>
        <v>1663</v>
      </c>
      <c r="Q1612">
        <f t="shared" si="229"/>
        <v>31.27</v>
      </c>
      <c r="R1612" t="str">
        <f t="shared" si="232"/>
        <v>Ryanair</v>
      </c>
      <c r="S1612">
        <f t="shared" si="230"/>
        <v>5</v>
      </c>
      <c r="T1612" t="str">
        <f t="shared" si="231"/>
        <v>Dalaman</v>
      </c>
      <c r="U1612" t="str">
        <f t="shared" si="233"/>
        <v>Other</v>
      </c>
    </row>
    <row r="1613" spans="1:21" x14ac:dyDescent="0.35">
      <c r="A1613" t="s">
        <v>22</v>
      </c>
      <c r="B1613" t="s">
        <v>57</v>
      </c>
      <c r="C1613" t="s">
        <v>112</v>
      </c>
      <c r="D1613" t="s">
        <v>678</v>
      </c>
      <c r="E1613" s="1">
        <v>43611.239583333336</v>
      </c>
      <c r="F1613" t="s">
        <v>16</v>
      </c>
      <c r="G1613" t="s">
        <v>662</v>
      </c>
      <c r="H1613">
        <v>22</v>
      </c>
      <c r="I1613" t="s">
        <v>46</v>
      </c>
      <c r="J1613" s="2">
        <v>43611</v>
      </c>
      <c r="K1613" s="3">
        <v>0.23958333333333334</v>
      </c>
      <c r="L1613" s="3">
        <f t="shared" si="225"/>
        <v>0.24305555555555555</v>
      </c>
      <c r="M1613" s="3">
        <v>0.25486111111111109</v>
      </c>
      <c r="N1613" t="str">
        <f t="shared" si="226"/>
        <v>Yes</v>
      </c>
      <c r="O1613">
        <f t="shared" si="227"/>
        <v>29</v>
      </c>
      <c r="P1613">
        <f t="shared" si="228"/>
        <v>48</v>
      </c>
      <c r="Q1613">
        <f t="shared" si="229"/>
        <v>60.42</v>
      </c>
      <c r="R1613" t="str">
        <f t="shared" si="232"/>
        <v>Other</v>
      </c>
      <c r="S1613">
        <f t="shared" si="230"/>
        <v>98</v>
      </c>
      <c r="T1613" t="str">
        <f t="shared" si="231"/>
        <v>Malaga</v>
      </c>
      <c r="U1613" t="str">
        <f t="shared" si="233"/>
        <v>Malaga</v>
      </c>
    </row>
    <row r="1614" spans="1:21" x14ac:dyDescent="0.35">
      <c r="A1614" t="s">
        <v>12</v>
      </c>
      <c r="B1614" t="s">
        <v>187</v>
      </c>
      <c r="C1614" t="s">
        <v>14</v>
      </c>
      <c r="D1614" t="s">
        <v>484</v>
      </c>
      <c r="E1614" s="1">
        <v>43611.246527777781</v>
      </c>
      <c r="F1614" t="s">
        <v>16</v>
      </c>
      <c r="G1614" t="s">
        <v>662</v>
      </c>
      <c r="H1614">
        <v>5</v>
      </c>
      <c r="I1614" t="s">
        <v>26</v>
      </c>
      <c r="J1614" s="2">
        <v>43611</v>
      </c>
      <c r="K1614" s="3">
        <v>0.24652777777777779</v>
      </c>
      <c r="L1614" s="3">
        <f t="shared" si="225"/>
        <v>0.25</v>
      </c>
      <c r="M1614" s="3">
        <v>0.25</v>
      </c>
      <c r="N1614" t="str">
        <f t="shared" si="226"/>
        <v>No</v>
      </c>
      <c r="O1614">
        <f t="shared" si="227"/>
        <v>566</v>
      </c>
      <c r="P1614">
        <f t="shared" si="228"/>
        <v>2020</v>
      </c>
      <c r="Q1614">
        <f t="shared" si="229"/>
        <v>28.02</v>
      </c>
      <c r="R1614" t="str">
        <f t="shared" si="232"/>
        <v>Aer Lingus</v>
      </c>
      <c r="S1614">
        <f t="shared" si="230"/>
        <v>30</v>
      </c>
      <c r="T1614" t="str">
        <f t="shared" si="231"/>
        <v>Budapest</v>
      </c>
      <c r="U1614" t="str">
        <f t="shared" si="233"/>
        <v>Other</v>
      </c>
    </row>
    <row r="1615" spans="1:21" x14ac:dyDescent="0.35">
      <c r="A1615" t="s">
        <v>22</v>
      </c>
      <c r="B1615" t="s">
        <v>54</v>
      </c>
      <c r="C1615" t="s">
        <v>130</v>
      </c>
      <c r="D1615" t="s">
        <v>483</v>
      </c>
      <c r="E1615" s="1">
        <v>43611.246527777781</v>
      </c>
      <c r="F1615" t="s">
        <v>16</v>
      </c>
      <c r="G1615" t="s">
        <v>662</v>
      </c>
      <c r="H1615">
        <v>15</v>
      </c>
      <c r="I1615" t="s">
        <v>18</v>
      </c>
      <c r="J1615" s="2">
        <v>43611</v>
      </c>
      <c r="K1615" s="3">
        <v>0.24652777777777779</v>
      </c>
      <c r="L1615" s="3">
        <f t="shared" si="225"/>
        <v>0.25</v>
      </c>
      <c r="M1615" s="3">
        <v>0.25694444444444448</v>
      </c>
      <c r="N1615" t="str">
        <f t="shared" si="226"/>
        <v>No</v>
      </c>
      <c r="O1615">
        <f t="shared" si="227"/>
        <v>17</v>
      </c>
      <c r="P1615">
        <f t="shared" si="228"/>
        <v>80</v>
      </c>
      <c r="Q1615">
        <f t="shared" si="229"/>
        <v>21.25</v>
      </c>
      <c r="R1615" t="str">
        <f t="shared" si="232"/>
        <v>Other</v>
      </c>
      <c r="S1615">
        <f t="shared" si="230"/>
        <v>101</v>
      </c>
      <c r="T1615" t="str">
        <f t="shared" si="231"/>
        <v>Frankfurt</v>
      </c>
      <c r="U1615" t="str">
        <f t="shared" si="233"/>
        <v>Frankfurt</v>
      </c>
    </row>
    <row r="1616" spans="1:21" x14ac:dyDescent="0.35">
      <c r="A1616" t="s">
        <v>22</v>
      </c>
      <c r="B1616" t="s">
        <v>50</v>
      </c>
      <c r="C1616" t="s">
        <v>96</v>
      </c>
      <c r="D1616" t="s">
        <v>478</v>
      </c>
      <c r="E1616" s="1">
        <v>43611.246527777781</v>
      </c>
      <c r="F1616" t="s">
        <v>16</v>
      </c>
      <c r="G1616" t="s">
        <v>662</v>
      </c>
      <c r="H1616">
        <v>5</v>
      </c>
      <c r="I1616" t="s">
        <v>26</v>
      </c>
      <c r="J1616" s="2">
        <v>43611</v>
      </c>
      <c r="K1616" s="3">
        <v>0.24652777777777779</v>
      </c>
      <c r="L1616" s="3">
        <f t="shared" si="225"/>
        <v>0.25</v>
      </c>
      <c r="M1616" s="3">
        <v>0.25</v>
      </c>
      <c r="N1616" t="str">
        <f t="shared" si="226"/>
        <v>No</v>
      </c>
      <c r="O1616">
        <f t="shared" si="227"/>
        <v>50</v>
      </c>
      <c r="P1616">
        <f t="shared" si="228"/>
        <v>97</v>
      </c>
      <c r="Q1616">
        <f t="shared" si="229"/>
        <v>51.55</v>
      </c>
      <c r="R1616" t="str">
        <f t="shared" si="232"/>
        <v>Other</v>
      </c>
      <c r="S1616">
        <f t="shared" si="230"/>
        <v>222</v>
      </c>
      <c r="T1616" t="str">
        <f t="shared" si="231"/>
        <v>Amsterdam</v>
      </c>
      <c r="U1616" t="str">
        <f t="shared" si="233"/>
        <v>Amsterdam</v>
      </c>
    </row>
    <row r="1617" spans="1:21" x14ac:dyDescent="0.35">
      <c r="A1617" t="s">
        <v>12</v>
      </c>
      <c r="B1617" t="s">
        <v>487</v>
      </c>
      <c r="C1617" t="s">
        <v>14</v>
      </c>
      <c r="D1617" t="s">
        <v>488</v>
      </c>
      <c r="E1617" s="1">
        <v>43611.25</v>
      </c>
      <c r="F1617" t="s">
        <v>16</v>
      </c>
      <c r="G1617" t="s">
        <v>662</v>
      </c>
      <c r="H1617">
        <v>0</v>
      </c>
      <c r="I1617" t="s">
        <v>26</v>
      </c>
      <c r="J1617" s="2">
        <v>43611</v>
      </c>
      <c r="K1617" s="3">
        <v>0.25</v>
      </c>
      <c r="L1617" s="3">
        <f t="shared" si="225"/>
        <v>0.25</v>
      </c>
      <c r="M1617" s="3">
        <v>0.25</v>
      </c>
      <c r="N1617" t="str">
        <f t="shared" si="226"/>
        <v>No</v>
      </c>
      <c r="O1617">
        <f t="shared" si="227"/>
        <v>566</v>
      </c>
      <c r="P1617">
        <f t="shared" si="228"/>
        <v>2020</v>
      </c>
      <c r="Q1617">
        <f t="shared" si="229"/>
        <v>28.02</v>
      </c>
      <c r="R1617" t="str">
        <f t="shared" si="232"/>
        <v>Aer Lingus</v>
      </c>
      <c r="S1617">
        <f t="shared" si="230"/>
        <v>17</v>
      </c>
      <c r="T1617" t="str">
        <f t="shared" si="231"/>
        <v>Pisa</v>
      </c>
      <c r="U1617" t="str">
        <f t="shared" si="233"/>
        <v>Other</v>
      </c>
    </row>
    <row r="1618" spans="1:21" x14ac:dyDescent="0.35">
      <c r="A1618" t="s">
        <v>12</v>
      </c>
      <c r="B1618" t="s">
        <v>485</v>
      </c>
      <c r="C1618" t="s">
        <v>14</v>
      </c>
      <c r="D1618" t="s">
        <v>486</v>
      </c>
      <c r="E1618" s="1">
        <v>43611.25</v>
      </c>
      <c r="F1618" t="s">
        <v>16</v>
      </c>
      <c r="G1618" t="s">
        <v>662</v>
      </c>
      <c r="H1618">
        <v>90</v>
      </c>
      <c r="I1618" t="s">
        <v>21</v>
      </c>
      <c r="J1618" s="2">
        <v>43611</v>
      </c>
      <c r="K1618" s="3">
        <v>0.25</v>
      </c>
      <c r="L1618" s="3">
        <f t="shared" si="225"/>
        <v>0.25</v>
      </c>
      <c r="M1618" s="3">
        <v>0.3125</v>
      </c>
      <c r="N1618" t="str">
        <f t="shared" si="226"/>
        <v>Yes</v>
      </c>
      <c r="O1618">
        <f t="shared" si="227"/>
        <v>566</v>
      </c>
      <c r="P1618">
        <f t="shared" si="228"/>
        <v>2020</v>
      </c>
      <c r="Q1618">
        <f t="shared" si="229"/>
        <v>28.02</v>
      </c>
      <c r="R1618" t="str">
        <f t="shared" si="232"/>
        <v>Aer Lingus</v>
      </c>
      <c r="S1618">
        <f t="shared" si="230"/>
        <v>6</v>
      </c>
      <c r="T1618" t="str">
        <f t="shared" si="231"/>
        <v>Perpignan</v>
      </c>
      <c r="U1618" t="str">
        <f t="shared" si="233"/>
        <v>Other</v>
      </c>
    </row>
    <row r="1619" spans="1:21" x14ac:dyDescent="0.35">
      <c r="A1619" t="s">
        <v>12</v>
      </c>
      <c r="B1619" t="s">
        <v>142</v>
      </c>
      <c r="C1619" t="s">
        <v>14</v>
      </c>
      <c r="D1619" t="s">
        <v>494</v>
      </c>
      <c r="E1619" s="1">
        <v>43611.260416666664</v>
      </c>
      <c r="F1619" t="s">
        <v>16</v>
      </c>
      <c r="G1619" t="s">
        <v>662</v>
      </c>
      <c r="H1619">
        <v>2</v>
      </c>
      <c r="I1619" t="s">
        <v>26</v>
      </c>
      <c r="J1619" s="2">
        <v>43611</v>
      </c>
      <c r="K1619" s="3">
        <v>0.26041666666666669</v>
      </c>
      <c r="L1619" s="3">
        <f t="shared" si="225"/>
        <v>0.2638888888888889</v>
      </c>
      <c r="M1619" s="3">
        <v>0.26180555555555557</v>
      </c>
      <c r="N1619" t="str">
        <f t="shared" si="226"/>
        <v>No</v>
      </c>
      <c r="O1619">
        <f t="shared" si="227"/>
        <v>566</v>
      </c>
      <c r="P1619">
        <f t="shared" si="228"/>
        <v>2020</v>
      </c>
      <c r="Q1619">
        <f t="shared" si="229"/>
        <v>28.02</v>
      </c>
      <c r="R1619" t="str">
        <f t="shared" si="232"/>
        <v>Aer Lingus</v>
      </c>
      <c r="S1619">
        <f t="shared" si="230"/>
        <v>67</v>
      </c>
      <c r="T1619" t="str">
        <f t="shared" si="231"/>
        <v>Madrid</v>
      </c>
      <c r="U1619" t="str">
        <f t="shared" si="233"/>
        <v>Other</v>
      </c>
    </row>
    <row r="1620" spans="1:21" x14ac:dyDescent="0.35">
      <c r="A1620" t="s">
        <v>12</v>
      </c>
      <c r="B1620" t="s">
        <v>50</v>
      </c>
      <c r="C1620" t="s">
        <v>14</v>
      </c>
      <c r="D1620" t="s">
        <v>492</v>
      </c>
      <c r="E1620" s="1">
        <v>43611.260416666664</v>
      </c>
      <c r="F1620" t="s">
        <v>16</v>
      </c>
      <c r="G1620" t="s">
        <v>662</v>
      </c>
      <c r="H1620">
        <v>0</v>
      </c>
      <c r="I1620" t="s">
        <v>26</v>
      </c>
      <c r="J1620" s="2">
        <v>43611</v>
      </c>
      <c r="K1620" s="3">
        <v>0.26041666666666669</v>
      </c>
      <c r="L1620" s="3">
        <f t="shared" si="225"/>
        <v>0.2638888888888889</v>
      </c>
      <c r="M1620" s="3">
        <v>0.26041666666666669</v>
      </c>
      <c r="N1620" t="str">
        <f t="shared" si="226"/>
        <v>No</v>
      </c>
      <c r="O1620">
        <f t="shared" si="227"/>
        <v>566</v>
      </c>
      <c r="P1620">
        <f t="shared" si="228"/>
        <v>2020</v>
      </c>
      <c r="Q1620">
        <f t="shared" si="229"/>
        <v>28.02</v>
      </c>
      <c r="R1620" t="str">
        <f t="shared" si="232"/>
        <v>Aer Lingus</v>
      </c>
      <c r="S1620">
        <f t="shared" si="230"/>
        <v>222</v>
      </c>
      <c r="T1620" t="str">
        <f t="shared" si="231"/>
        <v>Amsterdam</v>
      </c>
      <c r="U1620" t="str">
        <f t="shared" si="233"/>
        <v>Amsterdam</v>
      </c>
    </row>
    <row r="1621" spans="1:21" x14ac:dyDescent="0.35">
      <c r="A1621" t="s">
        <v>22</v>
      </c>
      <c r="B1621" t="s">
        <v>32</v>
      </c>
      <c r="C1621" t="s">
        <v>28</v>
      </c>
      <c r="D1621" t="s">
        <v>493</v>
      </c>
      <c r="E1621" s="1">
        <v>43611.260416666664</v>
      </c>
      <c r="F1621" t="s">
        <v>16</v>
      </c>
      <c r="G1621" t="s">
        <v>662</v>
      </c>
      <c r="H1621">
        <v>2</v>
      </c>
      <c r="I1621" t="s">
        <v>26</v>
      </c>
      <c r="J1621" s="2">
        <v>43611</v>
      </c>
      <c r="K1621" s="3">
        <v>0.26041666666666669</v>
      </c>
      <c r="L1621" s="3">
        <f t="shared" si="225"/>
        <v>0.2638888888888889</v>
      </c>
      <c r="M1621" s="3">
        <v>0.26180555555555557</v>
      </c>
      <c r="N1621" t="str">
        <f t="shared" si="226"/>
        <v>No</v>
      </c>
      <c r="O1621">
        <f t="shared" si="227"/>
        <v>520</v>
      </c>
      <c r="P1621">
        <f t="shared" si="228"/>
        <v>1663</v>
      </c>
      <c r="Q1621">
        <f t="shared" si="229"/>
        <v>31.27</v>
      </c>
      <c r="R1621" t="str">
        <f t="shared" si="232"/>
        <v>Ryanair</v>
      </c>
      <c r="S1621">
        <f t="shared" si="230"/>
        <v>78</v>
      </c>
      <c r="T1621" t="str">
        <f t="shared" si="231"/>
        <v>Barcelona</v>
      </c>
      <c r="U1621" t="str">
        <f t="shared" si="233"/>
        <v>Barcelona</v>
      </c>
    </row>
    <row r="1622" spans="1:21" x14ac:dyDescent="0.35">
      <c r="A1622" t="s">
        <v>22</v>
      </c>
      <c r="B1622" t="s">
        <v>405</v>
      </c>
      <c r="C1622" t="s">
        <v>112</v>
      </c>
      <c r="D1622" t="s">
        <v>679</v>
      </c>
      <c r="E1622" s="1">
        <v>43611.204861111109</v>
      </c>
      <c r="F1622" t="s">
        <v>16</v>
      </c>
      <c r="G1622" t="s">
        <v>662</v>
      </c>
      <c r="H1622">
        <v>88</v>
      </c>
      <c r="I1622" t="s">
        <v>21</v>
      </c>
      <c r="J1622" s="2">
        <v>43611</v>
      </c>
      <c r="K1622" s="3">
        <v>0.20486111111111113</v>
      </c>
      <c r="L1622" s="3">
        <f t="shared" si="225"/>
        <v>0.20833333333333331</v>
      </c>
      <c r="M1622" s="3">
        <v>0.26597222222222222</v>
      </c>
      <c r="N1622" t="str">
        <f t="shared" si="226"/>
        <v>Yes</v>
      </c>
      <c r="O1622">
        <f t="shared" si="227"/>
        <v>29</v>
      </c>
      <c r="P1622">
        <f t="shared" si="228"/>
        <v>48</v>
      </c>
      <c r="Q1622">
        <f t="shared" si="229"/>
        <v>60.42</v>
      </c>
      <c r="R1622" t="str">
        <f t="shared" si="232"/>
        <v>Other</v>
      </c>
      <c r="S1622">
        <f t="shared" si="230"/>
        <v>9</v>
      </c>
      <c r="T1622" t="str">
        <f t="shared" si="231"/>
        <v>Doncaster</v>
      </c>
      <c r="U1622" t="str">
        <f t="shared" si="233"/>
        <v>Other</v>
      </c>
    </row>
    <row r="1623" spans="1:21" x14ac:dyDescent="0.35">
      <c r="A1623" t="s">
        <v>22</v>
      </c>
      <c r="B1623" t="s">
        <v>496</v>
      </c>
      <c r="C1623" t="s">
        <v>265</v>
      </c>
      <c r="D1623" t="s">
        <v>497</v>
      </c>
      <c r="E1623" s="1">
        <v>43611.0625</v>
      </c>
      <c r="F1623" t="s">
        <v>16</v>
      </c>
      <c r="G1623" t="s">
        <v>662</v>
      </c>
      <c r="H1623">
        <v>101</v>
      </c>
      <c r="I1623" t="s">
        <v>21</v>
      </c>
      <c r="J1623" s="2">
        <v>43611</v>
      </c>
      <c r="K1623" s="3">
        <v>6.25E-2</v>
      </c>
      <c r="L1623" s="3">
        <f t="shared" si="225"/>
        <v>6.25E-2</v>
      </c>
      <c r="M1623" s="3">
        <v>0.13263888888888889</v>
      </c>
      <c r="N1623" t="str">
        <f t="shared" si="226"/>
        <v>Yes</v>
      </c>
      <c r="O1623">
        <f t="shared" si="227"/>
        <v>3</v>
      </c>
      <c r="P1623">
        <f t="shared" si="228"/>
        <v>21</v>
      </c>
      <c r="Q1623">
        <f t="shared" si="229"/>
        <v>14.29</v>
      </c>
      <c r="R1623" t="str">
        <f t="shared" si="232"/>
        <v>Other</v>
      </c>
      <c r="S1623">
        <f t="shared" si="230"/>
        <v>4</v>
      </c>
      <c r="T1623" t="str">
        <f t="shared" si="231"/>
        <v>Bacau</v>
      </c>
      <c r="U1623" t="str">
        <f t="shared" si="233"/>
        <v>Other</v>
      </c>
    </row>
    <row r="1624" spans="1:21" x14ac:dyDescent="0.35">
      <c r="A1624" t="s">
        <v>22</v>
      </c>
      <c r="B1624" t="s">
        <v>470</v>
      </c>
      <c r="C1624" t="s">
        <v>609</v>
      </c>
      <c r="D1624" t="s">
        <v>610</v>
      </c>
      <c r="E1624" s="1">
        <v>43610.996527777781</v>
      </c>
      <c r="F1624" t="s">
        <v>16</v>
      </c>
      <c r="G1624" t="s">
        <v>680</v>
      </c>
      <c r="H1624">
        <v>20</v>
      </c>
      <c r="I1624" t="s">
        <v>46</v>
      </c>
      <c r="J1624" s="2">
        <v>43610</v>
      </c>
      <c r="K1624" s="3">
        <v>0.99652777777777779</v>
      </c>
      <c r="L1624" s="3">
        <f t="shared" si="225"/>
        <v>1</v>
      </c>
      <c r="M1624" s="3">
        <v>1.0416666666666666E-2</v>
      </c>
      <c r="N1624" t="str">
        <f t="shared" si="226"/>
        <v>No</v>
      </c>
      <c r="O1624">
        <f t="shared" si="227"/>
        <v>0</v>
      </c>
      <c r="P1624">
        <f t="shared" si="228"/>
        <v>4</v>
      </c>
      <c r="Q1624">
        <f t="shared" si="229"/>
        <v>0</v>
      </c>
      <c r="R1624" t="str">
        <f t="shared" si="232"/>
        <v>Other</v>
      </c>
      <c r="S1624">
        <f t="shared" si="230"/>
        <v>17</v>
      </c>
      <c r="T1624" t="str">
        <f t="shared" si="231"/>
        <v>Athens</v>
      </c>
      <c r="U1624" t="str">
        <f t="shared" si="233"/>
        <v>Other</v>
      </c>
    </row>
    <row r="1625" spans="1:21" x14ac:dyDescent="0.35">
      <c r="A1625" t="s">
        <v>22</v>
      </c>
      <c r="B1625" t="s">
        <v>498</v>
      </c>
      <c r="C1625" t="s">
        <v>499</v>
      </c>
      <c r="D1625" t="s">
        <v>500</v>
      </c>
      <c r="E1625" s="1">
        <v>43610.954861111109</v>
      </c>
      <c r="F1625" t="s">
        <v>16</v>
      </c>
      <c r="G1625" t="s">
        <v>680</v>
      </c>
      <c r="H1625">
        <v>9</v>
      </c>
      <c r="I1625" t="s">
        <v>26</v>
      </c>
      <c r="J1625" s="2">
        <v>43610</v>
      </c>
      <c r="K1625" s="3">
        <v>0.95486111111111116</v>
      </c>
      <c r="L1625" s="3">
        <f t="shared" si="225"/>
        <v>0.95833333333333326</v>
      </c>
      <c r="M1625" s="3">
        <v>0.96111111111111114</v>
      </c>
      <c r="N1625" t="str">
        <f t="shared" si="226"/>
        <v>No</v>
      </c>
      <c r="O1625">
        <f t="shared" si="227"/>
        <v>4</v>
      </c>
      <c r="P1625">
        <f t="shared" si="228"/>
        <v>9</v>
      </c>
      <c r="Q1625">
        <f t="shared" si="229"/>
        <v>44.44</v>
      </c>
      <c r="R1625" t="str">
        <f t="shared" si="232"/>
        <v>Other</v>
      </c>
      <c r="S1625">
        <f t="shared" si="230"/>
        <v>9</v>
      </c>
      <c r="T1625" t="str">
        <f t="shared" si="231"/>
        <v>Moscow</v>
      </c>
      <c r="U1625" t="str">
        <f t="shared" si="233"/>
        <v>Other</v>
      </c>
    </row>
    <row r="1626" spans="1:21" x14ac:dyDescent="0.35">
      <c r="A1626" t="s">
        <v>22</v>
      </c>
      <c r="B1626" t="s">
        <v>59</v>
      </c>
      <c r="C1626" t="s">
        <v>28</v>
      </c>
      <c r="D1626" t="s">
        <v>201</v>
      </c>
      <c r="E1626" s="1">
        <v>43610.895833333336</v>
      </c>
      <c r="F1626" t="s">
        <v>16</v>
      </c>
      <c r="G1626" t="s">
        <v>680</v>
      </c>
      <c r="H1626">
        <v>2</v>
      </c>
      <c r="I1626" t="s">
        <v>26</v>
      </c>
      <c r="J1626" s="2">
        <v>43610</v>
      </c>
      <c r="K1626" s="3">
        <v>0.89583333333333337</v>
      </c>
      <c r="L1626" s="3">
        <f t="shared" si="225"/>
        <v>0.89583333333333326</v>
      </c>
      <c r="M1626" s="3">
        <v>0.89722222222222225</v>
      </c>
      <c r="N1626" t="str">
        <f t="shared" si="226"/>
        <v>No</v>
      </c>
      <c r="O1626">
        <f t="shared" si="227"/>
        <v>520</v>
      </c>
      <c r="P1626">
        <f t="shared" si="228"/>
        <v>1663</v>
      </c>
      <c r="Q1626">
        <f t="shared" si="229"/>
        <v>31.27</v>
      </c>
      <c r="R1626" t="str">
        <f t="shared" si="232"/>
        <v>Ryanair</v>
      </c>
      <c r="S1626">
        <f t="shared" si="230"/>
        <v>48</v>
      </c>
      <c r="T1626" t="str">
        <f t="shared" si="231"/>
        <v>Leeds Bradford</v>
      </c>
      <c r="U1626" t="str">
        <f t="shared" si="233"/>
        <v>Other</v>
      </c>
    </row>
    <row r="1627" spans="1:21" x14ac:dyDescent="0.35">
      <c r="A1627" t="s">
        <v>22</v>
      </c>
      <c r="B1627" t="s">
        <v>13</v>
      </c>
      <c r="C1627" t="s">
        <v>28</v>
      </c>
      <c r="D1627" t="s">
        <v>88</v>
      </c>
      <c r="E1627" s="1">
        <v>43610.854166666664</v>
      </c>
      <c r="F1627" t="s">
        <v>16</v>
      </c>
      <c r="G1627" t="s">
        <v>680</v>
      </c>
      <c r="H1627">
        <v>31</v>
      </c>
      <c r="I1627" t="s">
        <v>21</v>
      </c>
      <c r="J1627" s="2">
        <v>43610</v>
      </c>
      <c r="K1627" s="3">
        <v>0.85416666666666663</v>
      </c>
      <c r="L1627" s="3">
        <f t="shared" si="225"/>
        <v>0.85416666666666663</v>
      </c>
      <c r="M1627" s="3">
        <v>0.87569444444444444</v>
      </c>
      <c r="N1627" t="str">
        <f t="shared" si="226"/>
        <v>Yes</v>
      </c>
      <c r="O1627">
        <f t="shared" si="227"/>
        <v>520</v>
      </c>
      <c r="P1627">
        <f t="shared" si="228"/>
        <v>1663</v>
      </c>
      <c r="Q1627">
        <f t="shared" si="229"/>
        <v>31.27</v>
      </c>
      <c r="R1627" t="str">
        <f t="shared" si="232"/>
        <v>Ryanair</v>
      </c>
      <c r="S1627">
        <f t="shared" si="230"/>
        <v>107</v>
      </c>
      <c r="T1627" t="str">
        <f t="shared" si="231"/>
        <v>Glasgow</v>
      </c>
      <c r="U1627" t="str">
        <f t="shared" si="233"/>
        <v>Glasgow</v>
      </c>
    </row>
    <row r="1628" spans="1:21" x14ac:dyDescent="0.35">
      <c r="A1628" t="s">
        <v>22</v>
      </c>
      <c r="B1628" t="s">
        <v>61</v>
      </c>
      <c r="C1628" t="s">
        <v>28</v>
      </c>
      <c r="D1628" t="s">
        <v>62</v>
      </c>
      <c r="E1628" s="1">
        <v>43610.805555555555</v>
      </c>
      <c r="F1628" t="s">
        <v>16</v>
      </c>
      <c r="G1628" t="s">
        <v>680</v>
      </c>
      <c r="H1628">
        <v>31</v>
      </c>
      <c r="I1628" t="s">
        <v>21</v>
      </c>
      <c r="J1628" s="2">
        <v>43610</v>
      </c>
      <c r="K1628" s="3">
        <v>0.80555555555555547</v>
      </c>
      <c r="L1628" s="3">
        <f t="shared" si="225"/>
        <v>0.80555555555555547</v>
      </c>
      <c r="M1628" s="3">
        <v>0.82708333333333339</v>
      </c>
      <c r="N1628" t="str">
        <f t="shared" si="226"/>
        <v>Yes</v>
      </c>
      <c r="O1628">
        <f t="shared" si="227"/>
        <v>520</v>
      </c>
      <c r="P1628">
        <f t="shared" si="228"/>
        <v>1663</v>
      </c>
      <c r="Q1628">
        <f t="shared" si="229"/>
        <v>31.27</v>
      </c>
      <c r="R1628" t="str">
        <f t="shared" si="232"/>
        <v>Ryanair</v>
      </c>
      <c r="S1628">
        <f t="shared" si="230"/>
        <v>171</v>
      </c>
      <c r="T1628" t="str">
        <f t="shared" si="231"/>
        <v>London</v>
      </c>
      <c r="U1628" t="str">
        <f t="shared" si="233"/>
        <v>London</v>
      </c>
    </row>
    <row r="1629" spans="1:21" x14ac:dyDescent="0.35">
      <c r="A1629" t="s">
        <v>22</v>
      </c>
      <c r="B1629" t="s">
        <v>27</v>
      </c>
      <c r="C1629" t="s">
        <v>28</v>
      </c>
      <c r="D1629" t="s">
        <v>29</v>
      </c>
      <c r="E1629" s="1">
        <v>43610.809027777781</v>
      </c>
      <c r="F1629" t="s">
        <v>16</v>
      </c>
      <c r="G1629" t="s">
        <v>680</v>
      </c>
      <c r="H1629">
        <v>17</v>
      </c>
      <c r="I1629" t="s">
        <v>18</v>
      </c>
      <c r="J1629" s="2">
        <v>43610</v>
      </c>
      <c r="K1629" s="3">
        <v>0.80902777777777779</v>
      </c>
      <c r="L1629" s="3">
        <f t="shared" si="225"/>
        <v>0.8125</v>
      </c>
      <c r="M1629" s="3">
        <v>0.8208333333333333</v>
      </c>
      <c r="N1629" t="str">
        <f t="shared" si="226"/>
        <v>No</v>
      </c>
      <c r="O1629">
        <f t="shared" si="227"/>
        <v>520</v>
      </c>
      <c r="P1629">
        <f t="shared" si="228"/>
        <v>1663</v>
      </c>
      <c r="Q1629">
        <f t="shared" si="229"/>
        <v>31.27</v>
      </c>
      <c r="R1629" t="str">
        <f t="shared" si="232"/>
        <v>Ryanair</v>
      </c>
      <c r="S1629">
        <f t="shared" si="230"/>
        <v>41</v>
      </c>
      <c r="T1629" t="str">
        <f t="shared" si="231"/>
        <v>Palma</v>
      </c>
      <c r="U1629" t="str">
        <f t="shared" si="233"/>
        <v>Other</v>
      </c>
    </row>
    <row r="1630" spans="1:21" x14ac:dyDescent="0.35">
      <c r="A1630" t="s">
        <v>12</v>
      </c>
      <c r="B1630" t="s">
        <v>114</v>
      </c>
      <c r="C1630" t="s">
        <v>14</v>
      </c>
      <c r="D1630" t="s">
        <v>640</v>
      </c>
      <c r="E1630" s="1">
        <v>43610.809027777781</v>
      </c>
      <c r="F1630" t="s">
        <v>16</v>
      </c>
      <c r="G1630" t="s">
        <v>680</v>
      </c>
      <c r="H1630">
        <v>6</v>
      </c>
      <c r="I1630" t="s">
        <v>26</v>
      </c>
      <c r="J1630" s="2">
        <v>43610</v>
      </c>
      <c r="K1630" s="3">
        <v>0.80902777777777779</v>
      </c>
      <c r="L1630" s="3">
        <f t="shared" si="225"/>
        <v>0.8125</v>
      </c>
      <c r="M1630" s="3">
        <v>0.81319444444444444</v>
      </c>
      <c r="N1630" t="str">
        <f t="shared" si="226"/>
        <v>No</v>
      </c>
      <c r="O1630">
        <f t="shared" si="227"/>
        <v>566</v>
      </c>
      <c r="P1630">
        <f t="shared" si="228"/>
        <v>2020</v>
      </c>
      <c r="Q1630">
        <f t="shared" si="229"/>
        <v>28.02</v>
      </c>
      <c r="R1630" t="str">
        <f t="shared" si="232"/>
        <v>Aer Lingus</v>
      </c>
      <c r="S1630">
        <f t="shared" si="230"/>
        <v>34</v>
      </c>
      <c r="T1630" t="str">
        <f t="shared" si="231"/>
        <v>Nice</v>
      </c>
      <c r="U1630" t="str">
        <f t="shared" si="233"/>
        <v>Other</v>
      </c>
    </row>
    <row r="1631" spans="1:21" x14ac:dyDescent="0.35">
      <c r="A1631" t="s">
        <v>22</v>
      </c>
      <c r="B1631" t="s">
        <v>191</v>
      </c>
      <c r="C1631" t="s">
        <v>28</v>
      </c>
      <c r="D1631" t="s">
        <v>192</v>
      </c>
      <c r="E1631" s="1">
        <v>43610.809027777781</v>
      </c>
      <c r="F1631" t="s">
        <v>16</v>
      </c>
      <c r="G1631" t="s">
        <v>680</v>
      </c>
      <c r="H1631">
        <v>5</v>
      </c>
      <c r="I1631" t="s">
        <v>26</v>
      </c>
      <c r="J1631" s="2">
        <v>43610</v>
      </c>
      <c r="K1631" s="3">
        <v>0.80902777777777779</v>
      </c>
      <c r="L1631" s="3">
        <f t="shared" si="225"/>
        <v>0.8125</v>
      </c>
      <c r="M1631" s="3">
        <v>0.8125</v>
      </c>
      <c r="N1631" t="str">
        <f t="shared" si="226"/>
        <v>No</v>
      </c>
      <c r="O1631">
        <f t="shared" si="227"/>
        <v>520</v>
      </c>
      <c r="P1631">
        <f t="shared" si="228"/>
        <v>1663</v>
      </c>
      <c r="Q1631">
        <f t="shared" si="229"/>
        <v>31.27</v>
      </c>
      <c r="R1631" t="str">
        <f t="shared" si="232"/>
        <v>Ryanair</v>
      </c>
      <c r="S1631">
        <f t="shared" si="230"/>
        <v>17</v>
      </c>
      <c r="T1631" t="str">
        <f t="shared" si="231"/>
        <v>Porto</v>
      </c>
      <c r="U1631" t="str">
        <f t="shared" si="233"/>
        <v>Other</v>
      </c>
    </row>
    <row r="1632" spans="1:21" x14ac:dyDescent="0.35">
      <c r="A1632" t="s">
        <v>22</v>
      </c>
      <c r="B1632" t="s">
        <v>101</v>
      </c>
      <c r="C1632" t="s">
        <v>28</v>
      </c>
      <c r="D1632" t="s">
        <v>102</v>
      </c>
      <c r="E1632" s="1">
        <v>43610.815972222219</v>
      </c>
      <c r="F1632" t="s">
        <v>16</v>
      </c>
      <c r="G1632" t="s">
        <v>680</v>
      </c>
      <c r="H1632">
        <v>26</v>
      </c>
      <c r="I1632" t="s">
        <v>46</v>
      </c>
      <c r="J1632" s="2">
        <v>43610</v>
      </c>
      <c r="K1632" s="3">
        <v>0.81597222222222221</v>
      </c>
      <c r="L1632" s="3">
        <f t="shared" si="225"/>
        <v>0.81944444444444442</v>
      </c>
      <c r="M1632" s="3">
        <v>0.8340277777777777</v>
      </c>
      <c r="N1632" t="str">
        <f t="shared" si="226"/>
        <v>Yes</v>
      </c>
      <c r="O1632">
        <f t="shared" si="227"/>
        <v>520</v>
      </c>
      <c r="P1632">
        <f t="shared" si="228"/>
        <v>1663</v>
      </c>
      <c r="Q1632">
        <f t="shared" si="229"/>
        <v>31.27</v>
      </c>
      <c r="R1632" t="str">
        <f t="shared" si="232"/>
        <v>Ryanair</v>
      </c>
      <c r="S1632">
        <f t="shared" si="230"/>
        <v>158</v>
      </c>
      <c r="T1632" t="str">
        <f t="shared" si="231"/>
        <v>Edinburgh</v>
      </c>
      <c r="U1632" t="str">
        <f t="shared" si="233"/>
        <v>Edinburgh</v>
      </c>
    </row>
    <row r="1633" spans="1:21" x14ac:dyDescent="0.35">
      <c r="A1633" t="s">
        <v>22</v>
      </c>
      <c r="B1633" t="s">
        <v>73</v>
      </c>
      <c r="C1633" t="s">
        <v>28</v>
      </c>
      <c r="D1633" t="s">
        <v>74</v>
      </c>
      <c r="E1633" s="1">
        <v>43610.819444444445</v>
      </c>
      <c r="F1633" t="s">
        <v>16</v>
      </c>
      <c r="G1633" t="s">
        <v>680</v>
      </c>
      <c r="H1633">
        <v>17</v>
      </c>
      <c r="I1633" t="s">
        <v>18</v>
      </c>
      <c r="J1633" s="2">
        <v>43610</v>
      </c>
      <c r="K1633" s="3">
        <v>0.81944444444444453</v>
      </c>
      <c r="L1633" s="3">
        <f t="shared" si="225"/>
        <v>0.81944444444444442</v>
      </c>
      <c r="M1633" s="3">
        <v>0.83124999999999993</v>
      </c>
      <c r="N1633" t="str">
        <f t="shared" si="226"/>
        <v>No</v>
      </c>
      <c r="O1633">
        <f t="shared" si="227"/>
        <v>520</v>
      </c>
      <c r="P1633">
        <f t="shared" si="228"/>
        <v>1663</v>
      </c>
      <c r="Q1633">
        <f t="shared" si="229"/>
        <v>31.27</v>
      </c>
      <c r="R1633" t="str">
        <f t="shared" si="232"/>
        <v>Ryanair</v>
      </c>
      <c r="S1633">
        <f t="shared" si="230"/>
        <v>82</v>
      </c>
      <c r="T1633" t="str">
        <f t="shared" si="231"/>
        <v>Bristol</v>
      </c>
      <c r="U1633" t="str">
        <f t="shared" si="233"/>
        <v>Bristol</v>
      </c>
    </row>
    <row r="1634" spans="1:21" x14ac:dyDescent="0.35">
      <c r="A1634" t="s">
        <v>12</v>
      </c>
      <c r="B1634" t="s">
        <v>19</v>
      </c>
      <c r="C1634" t="s">
        <v>14</v>
      </c>
      <c r="D1634" t="s">
        <v>20</v>
      </c>
      <c r="E1634" s="1">
        <v>43610.767361111109</v>
      </c>
      <c r="F1634" t="s">
        <v>16</v>
      </c>
      <c r="G1634" t="s">
        <v>680</v>
      </c>
      <c r="H1634">
        <v>3</v>
      </c>
      <c r="I1634" t="s">
        <v>26</v>
      </c>
      <c r="J1634" s="2">
        <v>43610</v>
      </c>
      <c r="K1634" s="3">
        <v>0.76736111111111116</v>
      </c>
      <c r="L1634" s="3">
        <f t="shared" si="225"/>
        <v>0.77083333333333326</v>
      </c>
      <c r="M1634" s="3">
        <v>0.76944444444444438</v>
      </c>
      <c r="N1634" t="str">
        <f t="shared" si="226"/>
        <v>No</v>
      </c>
      <c r="O1634">
        <f t="shared" si="227"/>
        <v>566</v>
      </c>
      <c r="P1634">
        <f t="shared" si="228"/>
        <v>2020</v>
      </c>
      <c r="Q1634">
        <f t="shared" si="229"/>
        <v>28.02</v>
      </c>
      <c r="R1634" t="str">
        <f t="shared" si="232"/>
        <v>Aer Lingus</v>
      </c>
      <c r="S1634">
        <f t="shared" si="230"/>
        <v>37</v>
      </c>
      <c r="T1634" t="str">
        <f t="shared" si="231"/>
        <v>Alicante</v>
      </c>
      <c r="U1634" t="str">
        <f t="shared" si="233"/>
        <v>Other</v>
      </c>
    </row>
    <row r="1635" spans="1:21" x14ac:dyDescent="0.35">
      <c r="A1635" t="s">
        <v>22</v>
      </c>
      <c r="B1635" t="s">
        <v>580</v>
      </c>
      <c r="C1635" t="s">
        <v>28</v>
      </c>
      <c r="D1635" t="s">
        <v>581</v>
      </c>
      <c r="E1635" s="1">
        <v>43610.774305555555</v>
      </c>
      <c r="F1635" t="s">
        <v>16</v>
      </c>
      <c r="G1635" t="s">
        <v>680</v>
      </c>
      <c r="H1635">
        <v>28</v>
      </c>
      <c r="I1635" t="s">
        <v>46</v>
      </c>
      <c r="J1635" s="2">
        <v>43610</v>
      </c>
      <c r="K1635" s="3">
        <v>0.77430555555555547</v>
      </c>
      <c r="L1635" s="3">
        <f t="shared" si="225"/>
        <v>0.77777777777777768</v>
      </c>
      <c r="M1635" s="3">
        <v>0.79375000000000007</v>
      </c>
      <c r="N1635" t="str">
        <f t="shared" si="226"/>
        <v>Yes</v>
      </c>
      <c r="O1635">
        <f t="shared" si="227"/>
        <v>520</v>
      </c>
      <c r="P1635">
        <f t="shared" si="228"/>
        <v>1663</v>
      </c>
      <c r="Q1635">
        <f t="shared" si="229"/>
        <v>31.27</v>
      </c>
      <c r="R1635" t="str">
        <f t="shared" si="232"/>
        <v>Ryanair</v>
      </c>
      <c r="S1635">
        <f t="shared" si="230"/>
        <v>6</v>
      </c>
      <c r="T1635" t="str">
        <f t="shared" si="231"/>
        <v>Sofia</v>
      </c>
      <c r="U1635" t="str">
        <f t="shared" si="233"/>
        <v>Other</v>
      </c>
    </row>
    <row r="1636" spans="1:21" x14ac:dyDescent="0.35">
      <c r="A1636" t="s">
        <v>12</v>
      </c>
      <c r="B1636" t="s">
        <v>481</v>
      </c>
      <c r="C1636" t="s">
        <v>14</v>
      </c>
      <c r="D1636" t="s">
        <v>482</v>
      </c>
      <c r="E1636" s="1">
        <v>43610.774305555555</v>
      </c>
      <c r="F1636" t="s">
        <v>16</v>
      </c>
      <c r="G1636" t="s">
        <v>680</v>
      </c>
      <c r="H1636">
        <v>0</v>
      </c>
      <c r="I1636" t="s">
        <v>26</v>
      </c>
      <c r="J1636" s="2">
        <v>43610</v>
      </c>
      <c r="K1636" s="3">
        <v>0.77430555555555547</v>
      </c>
      <c r="L1636" s="3">
        <f t="shared" si="225"/>
        <v>0.77777777777777768</v>
      </c>
      <c r="M1636" s="3">
        <v>0.77430555555555547</v>
      </c>
      <c r="N1636" t="str">
        <f t="shared" si="226"/>
        <v>No</v>
      </c>
      <c r="O1636">
        <f t="shared" si="227"/>
        <v>566</v>
      </c>
      <c r="P1636">
        <f t="shared" si="228"/>
        <v>2020</v>
      </c>
      <c r="Q1636">
        <f t="shared" si="229"/>
        <v>28.02</v>
      </c>
      <c r="R1636" t="str">
        <f t="shared" si="232"/>
        <v>Aer Lingus</v>
      </c>
      <c r="S1636">
        <f t="shared" si="230"/>
        <v>9</v>
      </c>
      <c r="T1636" t="str">
        <f t="shared" si="231"/>
        <v>Pula</v>
      </c>
      <c r="U1636" t="str">
        <f t="shared" si="233"/>
        <v>Other</v>
      </c>
    </row>
    <row r="1637" spans="1:21" x14ac:dyDescent="0.35">
      <c r="A1637" t="s">
        <v>22</v>
      </c>
      <c r="B1637" t="s">
        <v>187</v>
      </c>
      <c r="C1637" t="s">
        <v>28</v>
      </c>
      <c r="D1637" t="s">
        <v>188</v>
      </c>
      <c r="E1637" s="1">
        <v>43610.774305555555</v>
      </c>
      <c r="F1637" t="s">
        <v>16</v>
      </c>
      <c r="G1637" t="s">
        <v>680</v>
      </c>
      <c r="H1637">
        <v>28</v>
      </c>
      <c r="I1637" t="s">
        <v>46</v>
      </c>
      <c r="J1637" s="2">
        <v>43610</v>
      </c>
      <c r="K1637" s="3">
        <v>0.77430555555555547</v>
      </c>
      <c r="L1637" s="3">
        <f t="shared" si="225"/>
        <v>0.77777777777777768</v>
      </c>
      <c r="M1637" s="3">
        <v>0.79375000000000007</v>
      </c>
      <c r="N1637" t="str">
        <f t="shared" si="226"/>
        <v>Yes</v>
      </c>
      <c r="O1637">
        <f t="shared" si="227"/>
        <v>520</v>
      </c>
      <c r="P1637">
        <f t="shared" si="228"/>
        <v>1663</v>
      </c>
      <c r="Q1637">
        <f t="shared" si="229"/>
        <v>31.27</v>
      </c>
      <c r="R1637" t="str">
        <f t="shared" si="232"/>
        <v>Ryanair</v>
      </c>
      <c r="S1637">
        <f t="shared" si="230"/>
        <v>30</v>
      </c>
      <c r="T1637" t="str">
        <f t="shared" si="231"/>
        <v>Budapest</v>
      </c>
      <c r="U1637" t="str">
        <f t="shared" si="233"/>
        <v>Other</v>
      </c>
    </row>
    <row r="1638" spans="1:21" x14ac:dyDescent="0.35">
      <c r="A1638" t="s">
        <v>22</v>
      </c>
      <c r="B1638" t="s">
        <v>332</v>
      </c>
      <c r="C1638" t="s">
        <v>99</v>
      </c>
      <c r="D1638" t="s">
        <v>681</v>
      </c>
      <c r="E1638" s="1">
        <v>43610.774305555555</v>
      </c>
      <c r="F1638" t="s">
        <v>16</v>
      </c>
      <c r="G1638" t="s">
        <v>680</v>
      </c>
      <c r="H1638">
        <v>15</v>
      </c>
      <c r="I1638" t="s">
        <v>18</v>
      </c>
      <c r="J1638" s="2">
        <v>43610</v>
      </c>
      <c r="K1638" s="3">
        <v>0.77430555555555547</v>
      </c>
      <c r="L1638" s="3">
        <f t="shared" si="225"/>
        <v>0.77777777777777768</v>
      </c>
      <c r="M1638" s="3">
        <v>0.78472222222222221</v>
      </c>
      <c r="N1638" t="str">
        <f t="shared" si="226"/>
        <v>No</v>
      </c>
      <c r="O1638">
        <f t="shared" si="227"/>
        <v>20</v>
      </c>
      <c r="P1638">
        <f t="shared" si="228"/>
        <v>90</v>
      </c>
      <c r="Q1638">
        <f t="shared" si="229"/>
        <v>22.22</v>
      </c>
      <c r="R1638" t="str">
        <f t="shared" si="232"/>
        <v>Other</v>
      </c>
      <c r="S1638">
        <f t="shared" si="230"/>
        <v>13</v>
      </c>
      <c r="T1638" t="str">
        <f t="shared" si="231"/>
        <v>Exeter</v>
      </c>
      <c r="U1638" t="str">
        <f t="shared" si="233"/>
        <v>Other</v>
      </c>
    </row>
    <row r="1639" spans="1:21" x14ac:dyDescent="0.35">
      <c r="A1639" t="s">
        <v>12</v>
      </c>
      <c r="B1639" t="s">
        <v>36</v>
      </c>
      <c r="C1639" t="s">
        <v>14</v>
      </c>
      <c r="D1639" t="s">
        <v>37</v>
      </c>
      <c r="E1639" s="1">
        <v>43610.774305555555</v>
      </c>
      <c r="F1639" t="s">
        <v>16</v>
      </c>
      <c r="G1639" t="s">
        <v>680</v>
      </c>
      <c r="H1639">
        <v>9</v>
      </c>
      <c r="I1639" t="s">
        <v>26</v>
      </c>
      <c r="J1639" s="2">
        <v>43610</v>
      </c>
      <c r="K1639" s="3">
        <v>0.77430555555555547</v>
      </c>
      <c r="L1639" s="3">
        <f t="shared" si="225"/>
        <v>0.77777777777777768</v>
      </c>
      <c r="M1639" s="3">
        <v>0.78055555555555556</v>
      </c>
      <c r="N1639" t="str">
        <f t="shared" si="226"/>
        <v>No</v>
      </c>
      <c r="O1639">
        <f t="shared" si="227"/>
        <v>566</v>
      </c>
      <c r="P1639">
        <f t="shared" si="228"/>
        <v>2020</v>
      </c>
      <c r="Q1639">
        <f t="shared" si="229"/>
        <v>28.02</v>
      </c>
      <c r="R1639" t="str">
        <f t="shared" si="232"/>
        <v>Aer Lingus</v>
      </c>
      <c r="S1639">
        <f t="shared" si="230"/>
        <v>121</v>
      </c>
      <c r="T1639" t="str">
        <f t="shared" si="231"/>
        <v>Paris-CDG</v>
      </c>
      <c r="U1639" t="str">
        <f t="shared" si="233"/>
        <v>Paris-CDG</v>
      </c>
    </row>
    <row r="1640" spans="1:21" x14ac:dyDescent="0.35">
      <c r="A1640" t="s">
        <v>12</v>
      </c>
      <c r="B1640" t="s">
        <v>32</v>
      </c>
      <c r="C1640" t="s">
        <v>14</v>
      </c>
      <c r="D1640" t="s">
        <v>33</v>
      </c>
      <c r="E1640" s="1">
        <v>43610.78125</v>
      </c>
      <c r="F1640" t="s">
        <v>16</v>
      </c>
      <c r="G1640" t="s">
        <v>680</v>
      </c>
      <c r="H1640">
        <v>8</v>
      </c>
      <c r="I1640" t="s">
        <v>26</v>
      </c>
      <c r="J1640" s="2">
        <v>43610</v>
      </c>
      <c r="K1640" s="3">
        <v>0.78125</v>
      </c>
      <c r="L1640" s="3">
        <f t="shared" si="225"/>
        <v>0.78472222222222221</v>
      </c>
      <c r="M1640" s="3">
        <v>0.78680555555555554</v>
      </c>
      <c r="N1640" t="str">
        <f t="shared" si="226"/>
        <v>No</v>
      </c>
      <c r="O1640">
        <f t="shared" si="227"/>
        <v>566</v>
      </c>
      <c r="P1640">
        <f t="shared" si="228"/>
        <v>2020</v>
      </c>
      <c r="Q1640">
        <f t="shared" si="229"/>
        <v>28.02</v>
      </c>
      <c r="R1640" t="str">
        <f t="shared" si="232"/>
        <v>Aer Lingus</v>
      </c>
      <c r="S1640">
        <f t="shared" si="230"/>
        <v>78</v>
      </c>
      <c r="T1640" t="str">
        <f t="shared" si="231"/>
        <v>Barcelona</v>
      </c>
      <c r="U1640" t="str">
        <f t="shared" si="233"/>
        <v>Barcelona</v>
      </c>
    </row>
    <row r="1641" spans="1:21" x14ac:dyDescent="0.35">
      <c r="A1641" t="s">
        <v>22</v>
      </c>
      <c r="B1641" t="s">
        <v>50</v>
      </c>
      <c r="C1641" t="s">
        <v>28</v>
      </c>
      <c r="D1641" t="s">
        <v>51</v>
      </c>
      <c r="E1641" s="1">
        <v>43610.78125</v>
      </c>
      <c r="F1641" t="s">
        <v>16</v>
      </c>
      <c r="G1641" t="s">
        <v>680</v>
      </c>
      <c r="H1641">
        <v>55</v>
      </c>
      <c r="I1641" t="s">
        <v>21</v>
      </c>
      <c r="J1641" s="2">
        <v>43610</v>
      </c>
      <c r="K1641" s="3">
        <v>0.78125</v>
      </c>
      <c r="L1641" s="3">
        <f t="shared" si="225"/>
        <v>0.78472222222222221</v>
      </c>
      <c r="M1641" s="3">
        <v>0.81944444444444453</v>
      </c>
      <c r="N1641" t="str">
        <f t="shared" si="226"/>
        <v>Yes</v>
      </c>
      <c r="O1641">
        <f t="shared" si="227"/>
        <v>520</v>
      </c>
      <c r="P1641">
        <f t="shared" si="228"/>
        <v>1663</v>
      </c>
      <c r="Q1641">
        <f t="shared" si="229"/>
        <v>31.27</v>
      </c>
      <c r="R1641" t="str">
        <f t="shared" si="232"/>
        <v>Ryanair</v>
      </c>
      <c r="S1641">
        <f t="shared" si="230"/>
        <v>222</v>
      </c>
      <c r="T1641" t="str">
        <f t="shared" si="231"/>
        <v>Amsterdam</v>
      </c>
      <c r="U1641" t="str">
        <f t="shared" si="233"/>
        <v>Amsterdam</v>
      </c>
    </row>
    <row r="1642" spans="1:21" x14ac:dyDescent="0.35">
      <c r="A1642" t="s">
        <v>12</v>
      </c>
      <c r="B1642" t="s">
        <v>511</v>
      </c>
      <c r="C1642" t="s">
        <v>14</v>
      </c>
      <c r="D1642" t="s">
        <v>512</v>
      </c>
      <c r="E1642" s="1">
        <v>43610.784722222219</v>
      </c>
      <c r="F1642" t="s">
        <v>16</v>
      </c>
      <c r="G1642" t="s">
        <v>680</v>
      </c>
      <c r="H1642">
        <v>12</v>
      </c>
      <c r="I1642" t="s">
        <v>18</v>
      </c>
      <c r="J1642" s="2">
        <v>43610</v>
      </c>
      <c r="K1642" s="3">
        <v>0.78472222222222221</v>
      </c>
      <c r="L1642" s="3">
        <f t="shared" si="225"/>
        <v>0.78472222222222221</v>
      </c>
      <c r="M1642" s="3">
        <v>0.79305555555555562</v>
      </c>
      <c r="N1642" t="str">
        <f t="shared" si="226"/>
        <v>No</v>
      </c>
      <c r="O1642">
        <f t="shared" si="227"/>
        <v>566</v>
      </c>
      <c r="P1642">
        <f t="shared" si="228"/>
        <v>2020</v>
      </c>
      <c r="Q1642">
        <f t="shared" si="229"/>
        <v>28.02</v>
      </c>
      <c r="R1642" t="str">
        <f t="shared" si="232"/>
        <v>Aer Lingus</v>
      </c>
      <c r="S1642">
        <f t="shared" si="230"/>
        <v>8</v>
      </c>
      <c r="T1642" t="str">
        <f t="shared" si="231"/>
        <v>Split</v>
      </c>
      <c r="U1642" t="str">
        <f t="shared" si="233"/>
        <v>Other</v>
      </c>
    </row>
    <row r="1643" spans="1:21" x14ac:dyDescent="0.35">
      <c r="A1643" t="s">
        <v>12</v>
      </c>
      <c r="B1643" t="s">
        <v>40</v>
      </c>
      <c r="C1643" t="s">
        <v>14</v>
      </c>
      <c r="D1643" t="s">
        <v>41</v>
      </c>
      <c r="E1643" s="1">
        <v>43610.788194444445</v>
      </c>
      <c r="F1643" t="s">
        <v>16</v>
      </c>
      <c r="G1643" t="s">
        <v>680</v>
      </c>
      <c r="H1643">
        <v>0</v>
      </c>
      <c r="I1643" t="s">
        <v>26</v>
      </c>
      <c r="J1643" s="2">
        <v>43610</v>
      </c>
      <c r="K1643" s="3">
        <v>0.78819444444444453</v>
      </c>
      <c r="L1643" s="3">
        <f t="shared" si="225"/>
        <v>0.79166666666666663</v>
      </c>
      <c r="M1643" s="3">
        <v>0.78819444444444453</v>
      </c>
      <c r="N1643" t="str">
        <f t="shared" si="226"/>
        <v>No</v>
      </c>
      <c r="O1643">
        <f t="shared" si="227"/>
        <v>566</v>
      </c>
      <c r="P1643">
        <f t="shared" si="228"/>
        <v>2020</v>
      </c>
      <c r="Q1643">
        <f t="shared" si="229"/>
        <v>28.02</v>
      </c>
      <c r="R1643" t="str">
        <f t="shared" si="232"/>
        <v>Aer Lingus</v>
      </c>
      <c r="S1643">
        <f t="shared" si="230"/>
        <v>29</v>
      </c>
      <c r="T1643" t="str">
        <f t="shared" si="231"/>
        <v>Kerry</v>
      </c>
      <c r="U1643" t="str">
        <f t="shared" si="233"/>
        <v>Other</v>
      </c>
    </row>
    <row r="1644" spans="1:21" x14ac:dyDescent="0.35">
      <c r="A1644" t="s">
        <v>12</v>
      </c>
      <c r="B1644" t="s">
        <v>27</v>
      </c>
      <c r="C1644" t="s">
        <v>14</v>
      </c>
      <c r="D1644" t="s">
        <v>56</v>
      </c>
      <c r="E1644" s="1">
        <v>43610.798611111109</v>
      </c>
      <c r="F1644" t="s">
        <v>16</v>
      </c>
      <c r="G1644" t="s">
        <v>680</v>
      </c>
      <c r="H1644">
        <v>56</v>
      </c>
      <c r="I1644" t="s">
        <v>21</v>
      </c>
      <c r="J1644" s="2">
        <v>43610</v>
      </c>
      <c r="K1644" s="3">
        <v>0.79861111111111116</v>
      </c>
      <c r="L1644" s="3">
        <f t="shared" si="225"/>
        <v>0.79861111111111105</v>
      </c>
      <c r="M1644" s="3">
        <v>0.83750000000000002</v>
      </c>
      <c r="N1644" t="str">
        <f t="shared" si="226"/>
        <v>Yes</v>
      </c>
      <c r="O1644">
        <f t="shared" si="227"/>
        <v>566</v>
      </c>
      <c r="P1644">
        <f t="shared" si="228"/>
        <v>2020</v>
      </c>
      <c r="Q1644">
        <f t="shared" si="229"/>
        <v>28.02</v>
      </c>
      <c r="R1644" t="str">
        <f t="shared" si="232"/>
        <v>Aer Lingus</v>
      </c>
      <c r="S1644">
        <f t="shared" si="230"/>
        <v>41</v>
      </c>
      <c r="T1644" t="str">
        <f t="shared" si="231"/>
        <v>Palma</v>
      </c>
      <c r="U1644" t="str">
        <f t="shared" si="233"/>
        <v>Other</v>
      </c>
    </row>
    <row r="1645" spans="1:21" x14ac:dyDescent="0.35">
      <c r="A1645" t="s">
        <v>22</v>
      </c>
      <c r="B1645" t="s">
        <v>50</v>
      </c>
      <c r="C1645" t="s">
        <v>96</v>
      </c>
      <c r="D1645" t="s">
        <v>514</v>
      </c>
      <c r="E1645" s="1">
        <v>43610.722222222219</v>
      </c>
      <c r="F1645" t="s">
        <v>16</v>
      </c>
      <c r="G1645" t="s">
        <v>680</v>
      </c>
      <c r="H1645">
        <v>19</v>
      </c>
      <c r="I1645" t="s">
        <v>18</v>
      </c>
      <c r="J1645" s="2">
        <v>43610</v>
      </c>
      <c r="K1645" s="3">
        <v>0.72222222222222221</v>
      </c>
      <c r="L1645" s="3">
        <f t="shared" si="225"/>
        <v>0.72222222222222221</v>
      </c>
      <c r="M1645" s="3">
        <v>0.73541666666666661</v>
      </c>
      <c r="N1645" t="str">
        <f t="shared" si="226"/>
        <v>No</v>
      </c>
      <c r="O1645">
        <f t="shared" si="227"/>
        <v>50</v>
      </c>
      <c r="P1645">
        <f t="shared" si="228"/>
        <v>97</v>
      </c>
      <c r="Q1645">
        <f t="shared" si="229"/>
        <v>51.55</v>
      </c>
      <c r="R1645" t="str">
        <f t="shared" si="232"/>
        <v>Other</v>
      </c>
      <c r="S1645">
        <f t="shared" si="230"/>
        <v>222</v>
      </c>
      <c r="T1645" t="str">
        <f t="shared" si="231"/>
        <v>Amsterdam</v>
      </c>
      <c r="U1645" t="str">
        <f t="shared" si="233"/>
        <v>Amsterdam</v>
      </c>
    </row>
    <row r="1646" spans="1:21" x14ac:dyDescent="0.35">
      <c r="A1646" t="s">
        <v>22</v>
      </c>
      <c r="B1646" t="s">
        <v>114</v>
      </c>
      <c r="C1646" t="s">
        <v>28</v>
      </c>
      <c r="D1646" t="s">
        <v>115</v>
      </c>
      <c r="E1646" s="1">
        <v>43610.725694444445</v>
      </c>
      <c r="F1646" t="s">
        <v>16</v>
      </c>
      <c r="G1646" t="s">
        <v>680</v>
      </c>
      <c r="H1646">
        <v>4</v>
      </c>
      <c r="I1646" t="s">
        <v>26</v>
      </c>
      <c r="J1646" s="2">
        <v>43610</v>
      </c>
      <c r="K1646" s="3">
        <v>0.72569444444444453</v>
      </c>
      <c r="L1646" s="3">
        <f t="shared" si="225"/>
        <v>0.72916666666666663</v>
      </c>
      <c r="M1646" s="3">
        <v>0.7284722222222223</v>
      </c>
      <c r="N1646" t="str">
        <f t="shared" si="226"/>
        <v>No</v>
      </c>
      <c r="O1646">
        <f t="shared" si="227"/>
        <v>520</v>
      </c>
      <c r="P1646">
        <f t="shared" si="228"/>
        <v>1663</v>
      </c>
      <c r="Q1646">
        <f t="shared" si="229"/>
        <v>31.27</v>
      </c>
      <c r="R1646" t="str">
        <f t="shared" si="232"/>
        <v>Ryanair</v>
      </c>
      <c r="S1646">
        <f t="shared" si="230"/>
        <v>34</v>
      </c>
      <c r="T1646" t="str">
        <f t="shared" si="231"/>
        <v>Nice</v>
      </c>
      <c r="U1646" t="str">
        <f t="shared" si="233"/>
        <v>Other</v>
      </c>
    </row>
    <row r="1647" spans="1:21" x14ac:dyDescent="0.35">
      <c r="A1647" t="s">
        <v>22</v>
      </c>
      <c r="B1647" t="s">
        <v>57</v>
      </c>
      <c r="C1647" t="s">
        <v>28</v>
      </c>
      <c r="D1647" t="s">
        <v>132</v>
      </c>
      <c r="E1647" s="1">
        <v>43610.729166666664</v>
      </c>
      <c r="F1647" t="s">
        <v>16</v>
      </c>
      <c r="G1647" t="s">
        <v>680</v>
      </c>
      <c r="H1647">
        <v>14</v>
      </c>
      <c r="I1647" t="s">
        <v>18</v>
      </c>
      <c r="J1647" s="2">
        <v>43610</v>
      </c>
      <c r="K1647" s="3">
        <v>0.72916666666666663</v>
      </c>
      <c r="L1647" s="3">
        <f t="shared" si="225"/>
        <v>0.72916666666666663</v>
      </c>
      <c r="M1647" s="3">
        <v>0.73888888888888893</v>
      </c>
      <c r="N1647" t="str">
        <f t="shared" si="226"/>
        <v>No</v>
      </c>
      <c r="O1647">
        <f t="shared" si="227"/>
        <v>520</v>
      </c>
      <c r="P1647">
        <f t="shared" si="228"/>
        <v>1663</v>
      </c>
      <c r="Q1647">
        <f t="shared" si="229"/>
        <v>31.27</v>
      </c>
      <c r="R1647" t="str">
        <f t="shared" si="232"/>
        <v>Ryanair</v>
      </c>
      <c r="S1647">
        <f t="shared" si="230"/>
        <v>98</v>
      </c>
      <c r="T1647" t="str">
        <f t="shared" si="231"/>
        <v>Malaga</v>
      </c>
      <c r="U1647" t="str">
        <f t="shared" si="233"/>
        <v>Malaga</v>
      </c>
    </row>
    <row r="1648" spans="1:21" x14ac:dyDescent="0.35">
      <c r="A1648" t="s">
        <v>22</v>
      </c>
      <c r="B1648" t="s">
        <v>44</v>
      </c>
      <c r="C1648" t="s">
        <v>117</v>
      </c>
      <c r="D1648" t="s">
        <v>118</v>
      </c>
      <c r="E1648" s="1">
        <v>43610.729166666664</v>
      </c>
      <c r="F1648" t="s">
        <v>16</v>
      </c>
      <c r="G1648" t="s">
        <v>680</v>
      </c>
      <c r="H1648">
        <v>57</v>
      </c>
      <c r="I1648" t="s">
        <v>21</v>
      </c>
      <c r="J1648" s="2">
        <v>43610</v>
      </c>
      <c r="K1648" s="3">
        <v>0.72916666666666663</v>
      </c>
      <c r="L1648" s="3">
        <f t="shared" si="225"/>
        <v>0.72916666666666663</v>
      </c>
      <c r="M1648" s="3">
        <v>0.76874999999999993</v>
      </c>
      <c r="N1648" t="str">
        <f t="shared" si="226"/>
        <v>Yes</v>
      </c>
      <c r="O1648">
        <f t="shared" si="227"/>
        <v>23</v>
      </c>
      <c r="P1648">
        <f t="shared" si="228"/>
        <v>35</v>
      </c>
      <c r="Q1648">
        <f t="shared" si="229"/>
        <v>65.709999999999994</v>
      </c>
      <c r="R1648" t="str">
        <f t="shared" si="232"/>
        <v>Other</v>
      </c>
      <c r="S1648">
        <f t="shared" si="230"/>
        <v>83</v>
      </c>
      <c r="T1648" t="str">
        <f t="shared" si="231"/>
        <v>Lisbon</v>
      </c>
      <c r="U1648" t="str">
        <f t="shared" si="233"/>
        <v>Lisbon</v>
      </c>
    </row>
    <row r="1649" spans="1:21" x14ac:dyDescent="0.35">
      <c r="A1649" t="s">
        <v>12</v>
      </c>
      <c r="B1649" t="s">
        <v>119</v>
      </c>
      <c r="C1649" t="s">
        <v>14</v>
      </c>
      <c r="D1649" t="s">
        <v>120</v>
      </c>
      <c r="E1649" s="1">
        <v>43610.729166666664</v>
      </c>
      <c r="F1649" t="s">
        <v>16</v>
      </c>
      <c r="G1649" t="s">
        <v>680</v>
      </c>
      <c r="H1649">
        <v>6</v>
      </c>
      <c r="I1649" t="s">
        <v>26</v>
      </c>
      <c r="J1649" s="2">
        <v>43610</v>
      </c>
      <c r="K1649" s="3">
        <v>0.72916666666666663</v>
      </c>
      <c r="L1649" s="3">
        <f t="shared" si="225"/>
        <v>0.72916666666666663</v>
      </c>
      <c r="M1649" s="3">
        <v>0.73333333333333339</v>
      </c>
      <c r="N1649" t="str">
        <f t="shared" si="226"/>
        <v>No</v>
      </c>
      <c r="O1649">
        <f t="shared" si="227"/>
        <v>566</v>
      </c>
      <c r="P1649">
        <f t="shared" si="228"/>
        <v>2020</v>
      </c>
      <c r="Q1649">
        <f t="shared" si="229"/>
        <v>28.02</v>
      </c>
      <c r="R1649" t="str">
        <f t="shared" si="232"/>
        <v>Aer Lingus</v>
      </c>
      <c r="S1649">
        <f t="shared" si="230"/>
        <v>43</v>
      </c>
      <c r="T1649" t="str">
        <f t="shared" si="231"/>
        <v>Dusseldorf</v>
      </c>
      <c r="U1649" t="str">
        <f t="shared" si="233"/>
        <v>Other</v>
      </c>
    </row>
    <row r="1650" spans="1:21" x14ac:dyDescent="0.35">
      <c r="A1650" t="s">
        <v>22</v>
      </c>
      <c r="B1650" t="s">
        <v>121</v>
      </c>
      <c r="C1650" t="s">
        <v>28</v>
      </c>
      <c r="D1650" t="s">
        <v>122</v>
      </c>
      <c r="E1650" s="1">
        <v>43610.736111111109</v>
      </c>
      <c r="F1650" t="s">
        <v>16</v>
      </c>
      <c r="G1650" t="s">
        <v>680</v>
      </c>
      <c r="H1650">
        <v>26</v>
      </c>
      <c r="I1650" t="s">
        <v>46</v>
      </c>
      <c r="J1650" s="2">
        <v>43610</v>
      </c>
      <c r="K1650" s="3">
        <v>0.73611111111111116</v>
      </c>
      <c r="L1650" s="3">
        <f t="shared" si="225"/>
        <v>0.73611111111111105</v>
      </c>
      <c r="M1650" s="3">
        <v>0.75416666666666676</v>
      </c>
      <c r="N1650" t="str">
        <f t="shared" si="226"/>
        <v>Yes</v>
      </c>
      <c r="O1650">
        <f t="shared" si="227"/>
        <v>520</v>
      </c>
      <c r="P1650">
        <f t="shared" si="228"/>
        <v>1663</v>
      </c>
      <c r="Q1650">
        <f t="shared" si="229"/>
        <v>31.27</v>
      </c>
      <c r="R1650" t="str">
        <f t="shared" si="232"/>
        <v>Ryanair</v>
      </c>
      <c r="S1650">
        <f t="shared" si="230"/>
        <v>16</v>
      </c>
      <c r="T1650" t="str">
        <f t="shared" si="231"/>
        <v>RMU</v>
      </c>
      <c r="U1650" t="str">
        <f t="shared" si="233"/>
        <v>Other</v>
      </c>
    </row>
    <row r="1651" spans="1:21" x14ac:dyDescent="0.35">
      <c r="A1651" t="s">
        <v>12</v>
      </c>
      <c r="B1651" t="s">
        <v>427</v>
      </c>
      <c r="C1651" t="s">
        <v>14</v>
      </c>
      <c r="D1651" t="s">
        <v>614</v>
      </c>
      <c r="E1651" s="1">
        <v>43610.736111111109</v>
      </c>
      <c r="F1651" t="s">
        <v>16</v>
      </c>
      <c r="G1651" t="s">
        <v>680</v>
      </c>
      <c r="H1651">
        <v>3</v>
      </c>
      <c r="I1651" t="s">
        <v>26</v>
      </c>
      <c r="J1651" s="2">
        <v>43610</v>
      </c>
      <c r="K1651" s="3">
        <v>0.73611111111111116</v>
      </c>
      <c r="L1651" s="3">
        <f t="shared" si="225"/>
        <v>0.73611111111111105</v>
      </c>
      <c r="M1651" s="3">
        <v>0.73819444444444438</v>
      </c>
      <c r="N1651" t="str">
        <f t="shared" si="226"/>
        <v>No</v>
      </c>
      <c r="O1651">
        <f t="shared" si="227"/>
        <v>566</v>
      </c>
      <c r="P1651">
        <f t="shared" si="228"/>
        <v>2020</v>
      </c>
      <c r="Q1651">
        <f t="shared" si="229"/>
        <v>28.02</v>
      </c>
      <c r="R1651" t="str">
        <f t="shared" si="232"/>
        <v>Aer Lingus</v>
      </c>
      <c r="S1651">
        <f t="shared" si="230"/>
        <v>6</v>
      </c>
      <c r="T1651" t="str">
        <f t="shared" si="231"/>
        <v>Corfu</v>
      </c>
      <c r="U1651" t="str">
        <f t="shared" si="233"/>
        <v>Other</v>
      </c>
    </row>
    <row r="1652" spans="1:21" x14ac:dyDescent="0.35">
      <c r="A1652" t="s">
        <v>22</v>
      </c>
      <c r="B1652" t="s">
        <v>519</v>
      </c>
      <c r="C1652" t="s">
        <v>28</v>
      </c>
      <c r="D1652" t="s">
        <v>520</v>
      </c>
      <c r="E1652" s="1">
        <v>43610.736111111109</v>
      </c>
      <c r="F1652" t="s">
        <v>16</v>
      </c>
      <c r="G1652" t="s">
        <v>680</v>
      </c>
      <c r="H1652">
        <v>1</v>
      </c>
      <c r="I1652" t="s">
        <v>26</v>
      </c>
      <c r="J1652" s="2">
        <v>43610</v>
      </c>
      <c r="K1652" s="3">
        <v>0.73611111111111116</v>
      </c>
      <c r="L1652" s="3">
        <f t="shared" si="225"/>
        <v>0.73611111111111105</v>
      </c>
      <c r="M1652" s="3">
        <v>0.7368055555555556</v>
      </c>
      <c r="N1652" t="str">
        <f t="shared" si="226"/>
        <v>No</v>
      </c>
      <c r="O1652">
        <f t="shared" si="227"/>
        <v>520</v>
      </c>
      <c r="P1652">
        <f t="shared" si="228"/>
        <v>1663</v>
      </c>
      <c r="Q1652">
        <f t="shared" si="229"/>
        <v>31.27</v>
      </c>
      <c r="R1652" t="str">
        <f t="shared" si="232"/>
        <v>Ryanair</v>
      </c>
      <c r="S1652">
        <f t="shared" si="230"/>
        <v>7</v>
      </c>
      <c r="T1652" t="str">
        <f t="shared" si="231"/>
        <v>Rzeszow</v>
      </c>
      <c r="U1652" t="str">
        <f t="shared" si="233"/>
        <v>Other</v>
      </c>
    </row>
    <row r="1653" spans="1:21" x14ac:dyDescent="0.35">
      <c r="A1653" t="s">
        <v>22</v>
      </c>
      <c r="B1653" t="s">
        <v>129</v>
      </c>
      <c r="C1653" t="s">
        <v>130</v>
      </c>
      <c r="D1653" t="s">
        <v>131</v>
      </c>
      <c r="E1653" s="1">
        <v>43610.743055555555</v>
      </c>
      <c r="F1653" t="s">
        <v>16</v>
      </c>
      <c r="G1653" t="s">
        <v>680</v>
      </c>
      <c r="H1653">
        <v>12</v>
      </c>
      <c r="I1653" t="s">
        <v>18</v>
      </c>
      <c r="J1653" s="2">
        <v>43610</v>
      </c>
      <c r="K1653" s="3">
        <v>0.74305555555555547</v>
      </c>
      <c r="L1653" s="3">
        <f t="shared" si="225"/>
        <v>0.74305555555555547</v>
      </c>
      <c r="M1653" s="3">
        <v>0.75138888888888899</v>
      </c>
      <c r="N1653" t="str">
        <f t="shared" si="226"/>
        <v>No</v>
      </c>
      <c r="O1653">
        <f t="shared" si="227"/>
        <v>17</v>
      </c>
      <c r="P1653">
        <f t="shared" si="228"/>
        <v>80</v>
      </c>
      <c r="Q1653">
        <f t="shared" si="229"/>
        <v>21.25</v>
      </c>
      <c r="R1653" t="str">
        <f t="shared" si="232"/>
        <v>Other</v>
      </c>
      <c r="S1653">
        <f t="shared" si="230"/>
        <v>96</v>
      </c>
      <c r="T1653" t="str">
        <f t="shared" si="231"/>
        <v>Munich</v>
      </c>
      <c r="U1653" t="str">
        <f t="shared" si="233"/>
        <v>Munich</v>
      </c>
    </row>
    <row r="1654" spans="1:21" x14ac:dyDescent="0.35">
      <c r="A1654" t="s">
        <v>12</v>
      </c>
      <c r="B1654" t="s">
        <v>134</v>
      </c>
      <c r="C1654" t="s">
        <v>14</v>
      </c>
      <c r="D1654" t="s">
        <v>135</v>
      </c>
      <c r="E1654" s="1">
        <v>43610.746527777781</v>
      </c>
      <c r="F1654" t="s">
        <v>16</v>
      </c>
      <c r="G1654" t="s">
        <v>680</v>
      </c>
      <c r="H1654">
        <v>0</v>
      </c>
      <c r="I1654" t="s">
        <v>26</v>
      </c>
      <c r="J1654" s="2">
        <v>43610</v>
      </c>
      <c r="K1654" s="3">
        <v>0.74652777777777779</v>
      </c>
      <c r="L1654" s="3">
        <f t="shared" si="225"/>
        <v>0.75</v>
      </c>
      <c r="M1654" s="3">
        <v>0.74652777777777779</v>
      </c>
      <c r="N1654" t="str">
        <f t="shared" si="226"/>
        <v>No</v>
      </c>
      <c r="O1654">
        <f t="shared" si="227"/>
        <v>566</v>
      </c>
      <c r="P1654">
        <f t="shared" si="228"/>
        <v>2020</v>
      </c>
      <c r="Q1654">
        <f t="shared" si="229"/>
        <v>28.02</v>
      </c>
      <c r="R1654" t="str">
        <f t="shared" si="232"/>
        <v>Aer Lingus</v>
      </c>
      <c r="S1654">
        <f t="shared" si="230"/>
        <v>57</v>
      </c>
      <c r="T1654" t="str">
        <f t="shared" si="231"/>
        <v>Berlin</v>
      </c>
      <c r="U1654" t="str">
        <f t="shared" si="233"/>
        <v>Other</v>
      </c>
    </row>
    <row r="1655" spans="1:21" x14ac:dyDescent="0.35">
      <c r="A1655" t="s">
        <v>22</v>
      </c>
      <c r="B1655" t="s">
        <v>54</v>
      </c>
      <c r="C1655" t="s">
        <v>130</v>
      </c>
      <c r="D1655" t="s">
        <v>133</v>
      </c>
      <c r="E1655" s="1">
        <v>43610.746527777781</v>
      </c>
      <c r="F1655" t="s">
        <v>16</v>
      </c>
      <c r="G1655" t="s">
        <v>680</v>
      </c>
      <c r="H1655">
        <v>15</v>
      </c>
      <c r="I1655" t="s">
        <v>18</v>
      </c>
      <c r="J1655" s="2">
        <v>43610</v>
      </c>
      <c r="K1655" s="3">
        <v>0.74652777777777779</v>
      </c>
      <c r="L1655" s="3">
        <f t="shared" si="225"/>
        <v>0.75</v>
      </c>
      <c r="M1655" s="3">
        <v>0.75694444444444453</v>
      </c>
      <c r="N1655" t="str">
        <f t="shared" si="226"/>
        <v>No</v>
      </c>
      <c r="O1655">
        <f t="shared" si="227"/>
        <v>17</v>
      </c>
      <c r="P1655">
        <f t="shared" si="228"/>
        <v>80</v>
      </c>
      <c r="Q1655">
        <f t="shared" si="229"/>
        <v>21.25</v>
      </c>
      <c r="R1655" t="str">
        <f t="shared" si="232"/>
        <v>Other</v>
      </c>
      <c r="S1655">
        <f t="shared" si="230"/>
        <v>101</v>
      </c>
      <c r="T1655" t="str">
        <f t="shared" si="231"/>
        <v>Frankfurt</v>
      </c>
      <c r="U1655" t="str">
        <f t="shared" si="233"/>
        <v>Frankfurt</v>
      </c>
    </row>
    <row r="1656" spans="1:21" x14ac:dyDescent="0.35">
      <c r="A1656" t="s">
        <v>22</v>
      </c>
      <c r="B1656" t="s">
        <v>142</v>
      </c>
      <c r="C1656" t="s">
        <v>28</v>
      </c>
      <c r="D1656" t="s">
        <v>524</v>
      </c>
      <c r="E1656" s="1">
        <v>43610.75</v>
      </c>
      <c r="F1656" t="s">
        <v>16</v>
      </c>
      <c r="G1656" t="s">
        <v>680</v>
      </c>
      <c r="H1656">
        <v>26</v>
      </c>
      <c r="I1656" t="s">
        <v>46</v>
      </c>
      <c r="J1656" s="2">
        <v>43610</v>
      </c>
      <c r="K1656" s="3">
        <v>0.75</v>
      </c>
      <c r="L1656" s="3">
        <f t="shared" si="225"/>
        <v>0.75</v>
      </c>
      <c r="M1656" s="3">
        <v>0.7680555555555556</v>
      </c>
      <c r="N1656" t="str">
        <f t="shared" si="226"/>
        <v>Yes</v>
      </c>
      <c r="O1656">
        <f t="shared" si="227"/>
        <v>520</v>
      </c>
      <c r="P1656">
        <f t="shared" si="228"/>
        <v>1663</v>
      </c>
      <c r="Q1656">
        <f t="shared" si="229"/>
        <v>31.27</v>
      </c>
      <c r="R1656" t="str">
        <f t="shared" si="232"/>
        <v>Ryanair</v>
      </c>
      <c r="S1656">
        <f t="shared" si="230"/>
        <v>67</v>
      </c>
      <c r="T1656" t="str">
        <f t="shared" si="231"/>
        <v>Madrid</v>
      </c>
      <c r="U1656" t="str">
        <f t="shared" si="233"/>
        <v>Other</v>
      </c>
    </row>
    <row r="1657" spans="1:21" x14ac:dyDescent="0.35">
      <c r="A1657" t="s">
        <v>12</v>
      </c>
      <c r="B1657" t="s">
        <v>93</v>
      </c>
      <c r="C1657" t="s">
        <v>14</v>
      </c>
      <c r="D1657" t="s">
        <v>682</v>
      </c>
      <c r="E1657" s="1">
        <v>43610.75</v>
      </c>
      <c r="F1657" t="s">
        <v>16</v>
      </c>
      <c r="G1657" t="s">
        <v>680</v>
      </c>
      <c r="H1657">
        <v>0</v>
      </c>
      <c r="I1657" t="s">
        <v>26</v>
      </c>
      <c r="J1657" s="2">
        <v>43610</v>
      </c>
      <c r="K1657" s="3">
        <v>0.75</v>
      </c>
      <c r="L1657" s="3">
        <f t="shared" si="225"/>
        <v>0.75</v>
      </c>
      <c r="M1657" s="3">
        <v>0.75</v>
      </c>
      <c r="N1657" t="str">
        <f t="shared" si="226"/>
        <v>No</v>
      </c>
      <c r="O1657">
        <f t="shared" si="227"/>
        <v>566</v>
      </c>
      <c r="P1657">
        <f t="shared" si="228"/>
        <v>2020</v>
      </c>
      <c r="Q1657">
        <f t="shared" si="229"/>
        <v>28.02</v>
      </c>
      <c r="R1657" t="str">
        <f t="shared" si="232"/>
        <v>Aer Lingus</v>
      </c>
      <c r="S1657">
        <f t="shared" si="230"/>
        <v>125</v>
      </c>
      <c r="T1657" t="str">
        <f t="shared" si="231"/>
        <v>Birmingham</v>
      </c>
      <c r="U1657" t="str">
        <f t="shared" si="233"/>
        <v>Birmingham</v>
      </c>
    </row>
    <row r="1658" spans="1:21" x14ac:dyDescent="0.35">
      <c r="A1658" t="s">
        <v>22</v>
      </c>
      <c r="B1658" t="s">
        <v>145</v>
      </c>
      <c r="C1658" t="s">
        <v>28</v>
      </c>
      <c r="D1658" t="s">
        <v>146</v>
      </c>
      <c r="E1658" s="1">
        <v>43610.75</v>
      </c>
      <c r="F1658" t="s">
        <v>16</v>
      </c>
      <c r="G1658" t="s">
        <v>680</v>
      </c>
      <c r="H1658">
        <v>32</v>
      </c>
      <c r="I1658" t="s">
        <v>21</v>
      </c>
      <c r="J1658" s="2">
        <v>43610</v>
      </c>
      <c r="K1658" s="3">
        <v>0.75</v>
      </c>
      <c r="L1658" s="3">
        <f t="shared" si="225"/>
        <v>0.75</v>
      </c>
      <c r="M1658" s="3">
        <v>0.77222222222222225</v>
      </c>
      <c r="N1658" t="str">
        <f t="shared" si="226"/>
        <v>Yes</v>
      </c>
      <c r="O1658">
        <f t="shared" si="227"/>
        <v>520</v>
      </c>
      <c r="P1658">
        <f t="shared" si="228"/>
        <v>1663</v>
      </c>
      <c r="Q1658">
        <f t="shared" si="229"/>
        <v>31.27</v>
      </c>
      <c r="R1658" t="str">
        <f t="shared" si="232"/>
        <v>Ryanair</v>
      </c>
      <c r="S1658">
        <f t="shared" si="230"/>
        <v>36</v>
      </c>
      <c r="T1658" t="str">
        <f t="shared" si="231"/>
        <v>Milan-BGY</v>
      </c>
      <c r="U1658" t="str">
        <f t="shared" si="233"/>
        <v>Other</v>
      </c>
    </row>
    <row r="1659" spans="1:21" x14ac:dyDescent="0.35">
      <c r="A1659" t="s">
        <v>22</v>
      </c>
      <c r="B1659" t="s">
        <v>389</v>
      </c>
      <c r="C1659" t="s">
        <v>390</v>
      </c>
      <c r="D1659" t="s">
        <v>521</v>
      </c>
      <c r="E1659" s="1">
        <v>43610.753472222219</v>
      </c>
      <c r="F1659" t="s">
        <v>16</v>
      </c>
      <c r="G1659" t="s">
        <v>680</v>
      </c>
      <c r="H1659">
        <v>14</v>
      </c>
      <c r="I1659" t="s">
        <v>18</v>
      </c>
      <c r="J1659" s="2">
        <v>43610</v>
      </c>
      <c r="K1659" s="3">
        <v>0.75347222222222221</v>
      </c>
      <c r="L1659" s="3">
        <f t="shared" si="225"/>
        <v>0.75694444444444442</v>
      </c>
      <c r="M1659" s="3">
        <v>0.7631944444444444</v>
      </c>
      <c r="N1659" t="str">
        <f t="shared" si="226"/>
        <v>No</v>
      </c>
      <c r="O1659">
        <f t="shared" si="227"/>
        <v>9</v>
      </c>
      <c r="P1659">
        <f t="shared" si="228"/>
        <v>18</v>
      </c>
      <c r="Q1659">
        <f t="shared" si="229"/>
        <v>50</v>
      </c>
      <c r="R1659" t="str">
        <f t="shared" si="232"/>
        <v>Other</v>
      </c>
      <c r="S1659">
        <f t="shared" si="230"/>
        <v>18</v>
      </c>
      <c r="T1659" t="str">
        <f t="shared" si="231"/>
        <v>Helsinki</v>
      </c>
      <c r="U1659" t="str">
        <f t="shared" si="233"/>
        <v>Other</v>
      </c>
    </row>
    <row r="1660" spans="1:21" x14ac:dyDescent="0.35">
      <c r="A1660" t="s">
        <v>22</v>
      </c>
      <c r="B1660" t="s">
        <v>27</v>
      </c>
      <c r="C1660" t="s">
        <v>28</v>
      </c>
      <c r="D1660" t="s">
        <v>683</v>
      </c>
      <c r="E1660" s="1">
        <v>43610.756944444445</v>
      </c>
      <c r="F1660" t="s">
        <v>16</v>
      </c>
      <c r="G1660" t="s">
        <v>680</v>
      </c>
      <c r="H1660">
        <v>35</v>
      </c>
      <c r="I1660" t="s">
        <v>21</v>
      </c>
      <c r="J1660" s="2">
        <v>43610</v>
      </c>
      <c r="K1660" s="3">
        <v>0.75694444444444453</v>
      </c>
      <c r="L1660" s="3">
        <f t="shared" si="225"/>
        <v>0.75694444444444442</v>
      </c>
      <c r="M1660" s="3">
        <v>0.78125</v>
      </c>
      <c r="N1660" t="str">
        <f t="shared" si="226"/>
        <v>Yes</v>
      </c>
      <c r="O1660">
        <f t="shared" si="227"/>
        <v>520</v>
      </c>
      <c r="P1660">
        <f t="shared" si="228"/>
        <v>1663</v>
      </c>
      <c r="Q1660">
        <f t="shared" si="229"/>
        <v>31.27</v>
      </c>
      <c r="R1660" t="str">
        <f t="shared" si="232"/>
        <v>Ryanair</v>
      </c>
      <c r="S1660">
        <f t="shared" si="230"/>
        <v>41</v>
      </c>
      <c r="T1660" t="str">
        <f t="shared" si="231"/>
        <v>Palma</v>
      </c>
      <c r="U1660" t="str">
        <f t="shared" si="233"/>
        <v>Other</v>
      </c>
    </row>
    <row r="1661" spans="1:21" x14ac:dyDescent="0.35">
      <c r="A1661" t="s">
        <v>22</v>
      </c>
      <c r="B1661" t="s">
        <v>207</v>
      </c>
      <c r="C1661" t="s">
        <v>28</v>
      </c>
      <c r="D1661" t="s">
        <v>208</v>
      </c>
      <c r="E1661" s="1">
        <v>43610.756944444445</v>
      </c>
      <c r="F1661" t="s">
        <v>16</v>
      </c>
      <c r="G1661" t="s">
        <v>680</v>
      </c>
      <c r="H1661">
        <v>6</v>
      </c>
      <c r="I1661" t="s">
        <v>26</v>
      </c>
      <c r="J1661" s="2">
        <v>43610</v>
      </c>
      <c r="K1661" s="3">
        <v>0.75694444444444453</v>
      </c>
      <c r="L1661" s="3">
        <f t="shared" si="225"/>
        <v>0.75694444444444442</v>
      </c>
      <c r="M1661" s="3">
        <v>0.76111111111111107</v>
      </c>
      <c r="N1661" t="str">
        <f t="shared" si="226"/>
        <v>No</v>
      </c>
      <c r="O1661">
        <f t="shared" si="227"/>
        <v>520</v>
      </c>
      <c r="P1661">
        <f t="shared" si="228"/>
        <v>1663</v>
      </c>
      <c r="Q1661">
        <f t="shared" si="229"/>
        <v>31.27</v>
      </c>
      <c r="R1661" t="str">
        <f t="shared" si="232"/>
        <v>Ryanair</v>
      </c>
      <c r="S1661">
        <f t="shared" si="230"/>
        <v>30</v>
      </c>
      <c r="T1661" t="str">
        <f t="shared" si="231"/>
        <v>Naples</v>
      </c>
      <c r="U1661" t="str">
        <f t="shared" si="233"/>
        <v>Other</v>
      </c>
    </row>
    <row r="1662" spans="1:21" x14ac:dyDescent="0.35">
      <c r="A1662" t="s">
        <v>22</v>
      </c>
      <c r="B1662" t="s">
        <v>136</v>
      </c>
      <c r="C1662" t="s">
        <v>28</v>
      </c>
      <c r="D1662" t="s">
        <v>137</v>
      </c>
      <c r="E1662" s="1">
        <v>43610.756944444445</v>
      </c>
      <c r="F1662" t="s">
        <v>16</v>
      </c>
      <c r="G1662" t="s">
        <v>680</v>
      </c>
      <c r="H1662">
        <v>9</v>
      </c>
      <c r="I1662" t="s">
        <v>26</v>
      </c>
      <c r="J1662" s="2">
        <v>43610</v>
      </c>
      <c r="K1662" s="3">
        <v>0.75694444444444453</v>
      </c>
      <c r="L1662" s="3">
        <f t="shared" si="225"/>
        <v>0.75694444444444442</v>
      </c>
      <c r="M1662" s="3">
        <v>0.7631944444444444</v>
      </c>
      <c r="N1662" t="str">
        <f t="shared" si="226"/>
        <v>No</v>
      </c>
      <c r="O1662">
        <f t="shared" si="227"/>
        <v>520</v>
      </c>
      <c r="P1662">
        <f t="shared" si="228"/>
        <v>1663</v>
      </c>
      <c r="Q1662">
        <f t="shared" si="229"/>
        <v>31.27</v>
      </c>
      <c r="R1662" t="str">
        <f t="shared" si="232"/>
        <v>Ryanair</v>
      </c>
      <c r="S1662">
        <f t="shared" si="230"/>
        <v>26</v>
      </c>
      <c r="T1662" t="str">
        <f t="shared" si="231"/>
        <v>Prague</v>
      </c>
      <c r="U1662" t="str">
        <f t="shared" si="233"/>
        <v>Other</v>
      </c>
    </row>
    <row r="1663" spans="1:21" x14ac:dyDescent="0.35">
      <c r="A1663" t="s">
        <v>22</v>
      </c>
      <c r="B1663" t="s">
        <v>142</v>
      </c>
      <c r="C1663" t="s">
        <v>143</v>
      </c>
      <c r="D1663" t="s">
        <v>144</v>
      </c>
      <c r="E1663" s="1">
        <v>43610.756944444445</v>
      </c>
      <c r="F1663" t="s">
        <v>16</v>
      </c>
      <c r="G1663" t="s">
        <v>680</v>
      </c>
      <c r="H1663">
        <v>3</v>
      </c>
      <c r="I1663" t="s">
        <v>26</v>
      </c>
      <c r="J1663" s="2">
        <v>43610</v>
      </c>
      <c r="K1663" s="3">
        <v>0.75694444444444453</v>
      </c>
      <c r="L1663" s="3">
        <f t="shared" si="225"/>
        <v>0.75694444444444442</v>
      </c>
      <c r="M1663" s="3">
        <v>0.75902777777777775</v>
      </c>
      <c r="N1663" t="str">
        <f t="shared" si="226"/>
        <v>No</v>
      </c>
      <c r="O1663">
        <f t="shared" si="227"/>
        <v>4</v>
      </c>
      <c r="P1663">
        <f t="shared" si="228"/>
        <v>10</v>
      </c>
      <c r="Q1663">
        <f t="shared" si="229"/>
        <v>40</v>
      </c>
      <c r="R1663" t="str">
        <f t="shared" si="232"/>
        <v>Other</v>
      </c>
      <c r="S1663">
        <f t="shared" si="230"/>
        <v>67</v>
      </c>
      <c r="T1663" t="str">
        <f t="shared" si="231"/>
        <v>Madrid</v>
      </c>
      <c r="U1663" t="str">
        <f t="shared" si="233"/>
        <v>Other</v>
      </c>
    </row>
    <row r="1664" spans="1:21" x14ac:dyDescent="0.35">
      <c r="A1664" t="s">
        <v>12</v>
      </c>
      <c r="B1664" t="s">
        <v>153</v>
      </c>
      <c r="C1664" t="s">
        <v>14</v>
      </c>
      <c r="D1664" t="s">
        <v>154</v>
      </c>
      <c r="E1664" s="1">
        <v>43610.763888888891</v>
      </c>
      <c r="F1664" t="s">
        <v>16</v>
      </c>
      <c r="G1664" t="s">
        <v>680</v>
      </c>
      <c r="H1664">
        <v>14</v>
      </c>
      <c r="I1664" t="s">
        <v>18</v>
      </c>
      <c r="J1664" s="2">
        <v>43610</v>
      </c>
      <c r="K1664" s="3">
        <v>0.76388888888888884</v>
      </c>
      <c r="L1664" s="3">
        <f t="shared" si="225"/>
        <v>0.76388888888888884</v>
      </c>
      <c r="M1664" s="3">
        <v>0.77361111111111114</v>
      </c>
      <c r="N1664" t="str">
        <f t="shared" si="226"/>
        <v>No</v>
      </c>
      <c r="O1664">
        <f t="shared" si="227"/>
        <v>566</v>
      </c>
      <c r="P1664">
        <f t="shared" si="228"/>
        <v>2020</v>
      </c>
      <c r="Q1664">
        <f t="shared" si="229"/>
        <v>28.02</v>
      </c>
      <c r="R1664" t="str">
        <f t="shared" si="232"/>
        <v>Aer Lingus</v>
      </c>
      <c r="S1664">
        <f t="shared" si="230"/>
        <v>31</v>
      </c>
      <c r="T1664" t="str">
        <f t="shared" si="231"/>
        <v>Milan</v>
      </c>
      <c r="U1664" t="str">
        <f t="shared" si="233"/>
        <v>Other</v>
      </c>
    </row>
    <row r="1665" spans="1:21" x14ac:dyDescent="0.35">
      <c r="A1665" t="s">
        <v>12</v>
      </c>
      <c r="B1665" t="s">
        <v>93</v>
      </c>
      <c r="C1665" t="s">
        <v>14</v>
      </c>
      <c r="D1665" t="s">
        <v>684</v>
      </c>
      <c r="E1665" s="1">
        <v>43610.697916666664</v>
      </c>
      <c r="F1665" t="s">
        <v>16</v>
      </c>
      <c r="G1665" t="s">
        <v>680</v>
      </c>
      <c r="H1665">
        <v>24</v>
      </c>
      <c r="I1665" t="s">
        <v>46</v>
      </c>
      <c r="J1665" s="2">
        <v>43610</v>
      </c>
      <c r="K1665" s="3">
        <v>0.69791666666666663</v>
      </c>
      <c r="L1665" s="3">
        <f t="shared" si="225"/>
        <v>0.70138888888888884</v>
      </c>
      <c r="M1665" s="3">
        <v>0.71458333333333324</v>
      </c>
      <c r="N1665" t="str">
        <f t="shared" si="226"/>
        <v>Yes</v>
      </c>
      <c r="O1665">
        <f t="shared" si="227"/>
        <v>566</v>
      </c>
      <c r="P1665">
        <f t="shared" si="228"/>
        <v>2020</v>
      </c>
      <c r="Q1665">
        <f t="shared" si="229"/>
        <v>28.02</v>
      </c>
      <c r="R1665" t="str">
        <f t="shared" si="232"/>
        <v>Aer Lingus</v>
      </c>
      <c r="S1665">
        <f t="shared" si="230"/>
        <v>125</v>
      </c>
      <c r="T1665" t="str">
        <f t="shared" si="231"/>
        <v>Birmingham</v>
      </c>
      <c r="U1665" t="str">
        <f t="shared" si="233"/>
        <v>Birmingham</v>
      </c>
    </row>
    <row r="1666" spans="1:21" x14ac:dyDescent="0.35">
      <c r="A1666" t="s">
        <v>12</v>
      </c>
      <c r="B1666" t="s">
        <v>42</v>
      </c>
      <c r="C1666" t="s">
        <v>14</v>
      </c>
      <c r="D1666" t="s">
        <v>180</v>
      </c>
      <c r="E1666" s="1">
        <v>43610.708333333336</v>
      </c>
      <c r="F1666" t="s">
        <v>16</v>
      </c>
      <c r="G1666" t="s">
        <v>680</v>
      </c>
      <c r="H1666">
        <v>6</v>
      </c>
      <c r="I1666" t="s">
        <v>26</v>
      </c>
      <c r="J1666" s="2">
        <v>43610</v>
      </c>
      <c r="K1666" s="3">
        <v>0.70833333333333337</v>
      </c>
      <c r="L1666" s="3">
        <f t="shared" ref="L1666:L1729" si="234">MROUND(K1666,"0:10")</f>
        <v>0.70833333333333326</v>
      </c>
      <c r="M1666" s="3">
        <v>0.71250000000000002</v>
      </c>
      <c r="N1666" t="str">
        <f t="shared" ref="N1666:N1729" si="235">IF(H1666&gt;20, "Yes", "No")</f>
        <v>No</v>
      </c>
      <c r="O1666">
        <f t="shared" ref="O1666:O1729" si="236">COUNTIFS($C$2:$C$4851,C1666,$N$2:$N$4851,"Yes")</f>
        <v>566</v>
      </c>
      <c r="P1666">
        <f t="shared" ref="P1666:P1729" si="237">COUNTIF($C$2:$C$4851,C1666)</f>
        <v>2020</v>
      </c>
      <c r="Q1666">
        <f t="shared" ref="Q1666:Q1729" si="238">ROUND(O1666/P1666*100,2)</f>
        <v>28.02</v>
      </c>
      <c r="R1666" t="str">
        <f t="shared" si="232"/>
        <v>Aer Lingus</v>
      </c>
      <c r="S1666">
        <f t="shared" ref="S1666:S1729" si="239">COUNTIF($B$2:$B$4851,B1666)</f>
        <v>238</v>
      </c>
      <c r="T1666" t="str">
        <f t="shared" ref="T1666:T1729" si="240">IF(ISNUMBER(SEARCH("London",B1666)), "London", B1666)</f>
        <v>London</v>
      </c>
      <c r="U1666" t="str">
        <f t="shared" si="233"/>
        <v>London</v>
      </c>
    </row>
    <row r="1667" spans="1:21" x14ac:dyDescent="0.35">
      <c r="A1667" t="s">
        <v>22</v>
      </c>
      <c r="B1667" t="s">
        <v>36</v>
      </c>
      <c r="C1667" t="s">
        <v>177</v>
      </c>
      <c r="D1667" t="s">
        <v>178</v>
      </c>
      <c r="E1667" s="1">
        <v>43610.708333333336</v>
      </c>
      <c r="F1667" t="s">
        <v>16</v>
      </c>
      <c r="G1667" t="s">
        <v>680</v>
      </c>
      <c r="H1667">
        <v>24</v>
      </c>
      <c r="I1667" t="s">
        <v>46</v>
      </c>
      <c r="J1667" s="2">
        <v>43610</v>
      </c>
      <c r="K1667" s="3">
        <v>0.70833333333333337</v>
      </c>
      <c r="L1667" s="3">
        <f t="shared" si="234"/>
        <v>0.70833333333333326</v>
      </c>
      <c r="M1667" s="3">
        <v>0.72499999999999998</v>
      </c>
      <c r="N1667" t="str">
        <f t="shared" si="235"/>
        <v>Yes</v>
      </c>
      <c r="O1667">
        <f t="shared" si="236"/>
        <v>12</v>
      </c>
      <c r="P1667">
        <f t="shared" si="237"/>
        <v>59</v>
      </c>
      <c r="Q1667">
        <f t="shared" si="238"/>
        <v>20.34</v>
      </c>
      <c r="R1667" t="str">
        <f t="shared" ref="R1667:R1730" si="241">IF(P1667&gt;100, C1667, "Other")</f>
        <v>Other</v>
      </c>
      <c r="S1667">
        <f t="shared" si="239"/>
        <v>121</v>
      </c>
      <c r="T1667" t="str">
        <f t="shared" si="240"/>
        <v>Paris-CDG</v>
      </c>
      <c r="U1667" t="str">
        <f t="shared" ref="U1667:U1730" si="242">IF(S1667&gt;67, T1667, "Other")</f>
        <v>Paris-CDG</v>
      </c>
    </row>
    <row r="1668" spans="1:21" x14ac:dyDescent="0.35">
      <c r="A1668" t="s">
        <v>22</v>
      </c>
      <c r="B1668" t="s">
        <v>622</v>
      </c>
      <c r="C1668" t="s">
        <v>112</v>
      </c>
      <c r="D1668" t="s">
        <v>685</v>
      </c>
      <c r="E1668" s="1">
        <v>43610.711805555555</v>
      </c>
      <c r="F1668" t="s">
        <v>16</v>
      </c>
      <c r="G1668" t="s">
        <v>680</v>
      </c>
      <c r="H1668">
        <v>108</v>
      </c>
      <c r="I1668" t="s">
        <v>21</v>
      </c>
      <c r="J1668" s="2">
        <v>43610</v>
      </c>
      <c r="K1668" s="3">
        <v>0.71180555555555547</v>
      </c>
      <c r="L1668" s="3">
        <f t="shared" si="234"/>
        <v>0.71527777777777779</v>
      </c>
      <c r="M1668" s="3">
        <v>0.78680555555555554</v>
      </c>
      <c r="N1668" t="str">
        <f t="shared" si="235"/>
        <v>Yes</v>
      </c>
      <c r="O1668">
        <f t="shared" si="236"/>
        <v>29</v>
      </c>
      <c r="P1668">
        <f t="shared" si="237"/>
        <v>48</v>
      </c>
      <c r="Q1668">
        <f t="shared" si="238"/>
        <v>60.42</v>
      </c>
      <c r="R1668" t="str">
        <f t="shared" si="241"/>
        <v>Other</v>
      </c>
      <c r="S1668">
        <f t="shared" si="239"/>
        <v>4</v>
      </c>
      <c r="T1668" t="str">
        <f t="shared" si="240"/>
        <v>Rhodos</v>
      </c>
      <c r="U1668" t="str">
        <f t="shared" si="242"/>
        <v>Other</v>
      </c>
    </row>
    <row r="1669" spans="1:21" x14ac:dyDescent="0.35">
      <c r="A1669" t="s">
        <v>22</v>
      </c>
      <c r="B1669" t="s">
        <v>164</v>
      </c>
      <c r="C1669" t="s">
        <v>165</v>
      </c>
      <c r="D1669" t="s">
        <v>166</v>
      </c>
      <c r="E1669" s="1">
        <v>43610.6875</v>
      </c>
      <c r="F1669" t="s">
        <v>16</v>
      </c>
      <c r="G1669" t="s">
        <v>680</v>
      </c>
      <c r="H1669">
        <v>25</v>
      </c>
      <c r="I1669" t="s">
        <v>46</v>
      </c>
      <c r="J1669" s="2">
        <v>43610</v>
      </c>
      <c r="K1669" s="3">
        <v>0.6875</v>
      </c>
      <c r="L1669" s="3">
        <f t="shared" si="234"/>
        <v>0.6875</v>
      </c>
      <c r="M1669" s="3">
        <v>0.70486111111111116</v>
      </c>
      <c r="N1669" t="str">
        <f t="shared" si="235"/>
        <v>Yes</v>
      </c>
      <c r="O1669">
        <f t="shared" si="236"/>
        <v>18</v>
      </c>
      <c r="P1669">
        <f t="shared" si="237"/>
        <v>32</v>
      </c>
      <c r="Q1669">
        <f t="shared" si="238"/>
        <v>56.25</v>
      </c>
      <c r="R1669" t="str">
        <f t="shared" si="241"/>
        <v>Other</v>
      </c>
      <c r="S1669">
        <f t="shared" si="239"/>
        <v>32</v>
      </c>
      <c r="T1669" t="str">
        <f t="shared" si="240"/>
        <v>Istanbul</v>
      </c>
      <c r="U1669" t="str">
        <f t="shared" si="242"/>
        <v>Other</v>
      </c>
    </row>
    <row r="1670" spans="1:21" x14ac:dyDescent="0.35">
      <c r="A1670" t="s">
        <v>22</v>
      </c>
      <c r="B1670" t="s">
        <v>162</v>
      </c>
      <c r="C1670" t="s">
        <v>28</v>
      </c>
      <c r="D1670" t="s">
        <v>163</v>
      </c>
      <c r="E1670" s="1">
        <v>43610.6875</v>
      </c>
      <c r="F1670" t="s">
        <v>16</v>
      </c>
      <c r="G1670" t="s">
        <v>680</v>
      </c>
      <c r="H1670">
        <v>0</v>
      </c>
      <c r="I1670" t="s">
        <v>26</v>
      </c>
      <c r="J1670" s="2">
        <v>43610</v>
      </c>
      <c r="K1670" s="3">
        <v>0.6875</v>
      </c>
      <c r="L1670" s="3">
        <f t="shared" si="234"/>
        <v>0.6875</v>
      </c>
      <c r="M1670" s="3">
        <v>0.6875</v>
      </c>
      <c r="N1670" t="str">
        <f t="shared" si="235"/>
        <v>No</v>
      </c>
      <c r="O1670">
        <f t="shared" si="236"/>
        <v>520</v>
      </c>
      <c r="P1670">
        <f t="shared" si="237"/>
        <v>1663</v>
      </c>
      <c r="Q1670">
        <f t="shared" si="238"/>
        <v>31.27</v>
      </c>
      <c r="R1670" t="str">
        <f t="shared" si="241"/>
        <v>Ryanair</v>
      </c>
      <c r="S1670">
        <f t="shared" si="239"/>
        <v>64</v>
      </c>
      <c r="T1670" t="str">
        <f t="shared" si="240"/>
        <v>Rome</v>
      </c>
      <c r="U1670" t="str">
        <f t="shared" si="242"/>
        <v>Other</v>
      </c>
    </row>
    <row r="1671" spans="1:21" x14ac:dyDescent="0.35">
      <c r="A1671" t="s">
        <v>12</v>
      </c>
      <c r="B1671" t="s">
        <v>168</v>
      </c>
      <c r="C1671" t="s">
        <v>14</v>
      </c>
      <c r="D1671" t="s">
        <v>169</v>
      </c>
      <c r="E1671" s="1">
        <v>43610.6875</v>
      </c>
      <c r="F1671" t="s">
        <v>16</v>
      </c>
      <c r="G1671" t="s">
        <v>680</v>
      </c>
      <c r="H1671">
        <v>32</v>
      </c>
      <c r="I1671" t="s">
        <v>21</v>
      </c>
      <c r="J1671" s="2">
        <v>43610</v>
      </c>
      <c r="K1671" s="3">
        <v>0.6875</v>
      </c>
      <c r="L1671" s="3">
        <f t="shared" si="234"/>
        <v>0.6875</v>
      </c>
      <c r="M1671" s="3">
        <v>0.70972222222222225</v>
      </c>
      <c r="N1671" t="str">
        <f t="shared" si="235"/>
        <v>Yes</v>
      </c>
      <c r="O1671">
        <f t="shared" si="236"/>
        <v>566</v>
      </c>
      <c r="P1671">
        <f t="shared" si="237"/>
        <v>2020</v>
      </c>
      <c r="Q1671">
        <f t="shared" si="238"/>
        <v>28.02</v>
      </c>
      <c r="R1671" t="str">
        <f t="shared" si="241"/>
        <v>Aer Lingus</v>
      </c>
      <c r="S1671">
        <f t="shared" si="239"/>
        <v>17</v>
      </c>
      <c r="T1671" t="str">
        <f t="shared" si="240"/>
        <v>Bourgas</v>
      </c>
      <c r="U1671" t="str">
        <f t="shared" si="242"/>
        <v>Other</v>
      </c>
    </row>
    <row r="1672" spans="1:21" x14ac:dyDescent="0.35">
      <c r="A1672" t="s">
        <v>22</v>
      </c>
      <c r="B1672" t="s">
        <v>82</v>
      </c>
      <c r="C1672" t="s">
        <v>28</v>
      </c>
      <c r="D1672" t="s">
        <v>172</v>
      </c>
      <c r="E1672" s="1">
        <v>43610.694444444445</v>
      </c>
      <c r="F1672" t="s">
        <v>16</v>
      </c>
      <c r="G1672" t="s">
        <v>680</v>
      </c>
      <c r="H1672">
        <v>1</v>
      </c>
      <c r="I1672" t="s">
        <v>26</v>
      </c>
      <c r="J1672" s="2">
        <v>43610</v>
      </c>
      <c r="K1672" s="3">
        <v>0.69444444444444453</v>
      </c>
      <c r="L1672" s="3">
        <f t="shared" si="234"/>
        <v>0.69444444444444442</v>
      </c>
      <c r="M1672" s="3">
        <v>0.69513888888888886</v>
      </c>
      <c r="N1672" t="str">
        <f t="shared" si="235"/>
        <v>No</v>
      </c>
      <c r="O1672">
        <f t="shared" si="236"/>
        <v>520</v>
      </c>
      <c r="P1672">
        <f t="shared" si="237"/>
        <v>1663</v>
      </c>
      <c r="Q1672">
        <f t="shared" si="238"/>
        <v>31.27</v>
      </c>
      <c r="R1672" t="str">
        <f t="shared" si="241"/>
        <v>Ryanair</v>
      </c>
      <c r="S1672">
        <f t="shared" si="239"/>
        <v>97</v>
      </c>
      <c r="T1672" t="str">
        <f t="shared" si="240"/>
        <v>Faro</v>
      </c>
      <c r="U1672" t="str">
        <f t="shared" si="242"/>
        <v>Faro</v>
      </c>
    </row>
    <row r="1673" spans="1:21" x14ac:dyDescent="0.35">
      <c r="A1673" t="s">
        <v>12</v>
      </c>
      <c r="B1673" t="s">
        <v>248</v>
      </c>
      <c r="C1673" t="s">
        <v>14</v>
      </c>
      <c r="D1673" t="s">
        <v>249</v>
      </c>
      <c r="E1673" s="1">
        <v>43610.638888888891</v>
      </c>
      <c r="F1673" t="s">
        <v>16</v>
      </c>
      <c r="G1673" t="s">
        <v>680</v>
      </c>
      <c r="H1673">
        <v>8</v>
      </c>
      <c r="I1673" t="s">
        <v>26</v>
      </c>
      <c r="J1673" s="2">
        <v>43610</v>
      </c>
      <c r="K1673" s="3">
        <v>0.63888888888888895</v>
      </c>
      <c r="L1673" s="3">
        <f t="shared" si="234"/>
        <v>0.63888888888888884</v>
      </c>
      <c r="M1673" s="3">
        <v>0.64444444444444449</v>
      </c>
      <c r="N1673" t="str">
        <f t="shared" si="235"/>
        <v>No</v>
      </c>
      <c r="O1673">
        <f t="shared" si="236"/>
        <v>566</v>
      </c>
      <c r="P1673">
        <f t="shared" si="237"/>
        <v>2020</v>
      </c>
      <c r="Q1673">
        <f t="shared" si="238"/>
        <v>28.02</v>
      </c>
      <c r="R1673" t="str">
        <f t="shared" si="241"/>
        <v>Aer Lingus</v>
      </c>
      <c r="S1673">
        <f t="shared" si="239"/>
        <v>17</v>
      </c>
      <c r="T1673" t="str">
        <f t="shared" si="240"/>
        <v>Gran Canaria</v>
      </c>
      <c r="U1673" t="str">
        <f t="shared" si="242"/>
        <v>Other</v>
      </c>
    </row>
    <row r="1674" spans="1:21" x14ac:dyDescent="0.35">
      <c r="A1674" t="s">
        <v>22</v>
      </c>
      <c r="B1674" t="s">
        <v>527</v>
      </c>
      <c r="C1674" t="s">
        <v>686</v>
      </c>
      <c r="D1674" t="s">
        <v>687</v>
      </c>
      <c r="E1674" s="1">
        <v>43610.642361111109</v>
      </c>
      <c r="F1674" t="s">
        <v>16</v>
      </c>
      <c r="G1674" t="s">
        <v>680</v>
      </c>
      <c r="H1674">
        <v>27</v>
      </c>
      <c r="I1674" t="s">
        <v>46</v>
      </c>
      <c r="J1674" s="2">
        <v>43610</v>
      </c>
      <c r="K1674" s="3">
        <v>0.64236111111111105</v>
      </c>
      <c r="L1674" s="3">
        <f t="shared" si="234"/>
        <v>0.64583333333333326</v>
      </c>
      <c r="M1674" s="3">
        <v>0.66111111111111109</v>
      </c>
      <c r="N1674" t="str">
        <f t="shared" si="235"/>
        <v>Yes</v>
      </c>
      <c r="O1674">
        <f t="shared" si="236"/>
        <v>1</v>
      </c>
      <c r="P1674">
        <f t="shared" si="237"/>
        <v>2</v>
      </c>
      <c r="Q1674">
        <f t="shared" si="238"/>
        <v>50</v>
      </c>
      <c r="R1674" t="str">
        <f t="shared" si="241"/>
        <v>Other</v>
      </c>
      <c r="S1674">
        <f t="shared" si="239"/>
        <v>9</v>
      </c>
      <c r="T1674" t="str">
        <f t="shared" si="240"/>
        <v>Izmir</v>
      </c>
      <c r="U1674" t="str">
        <f t="shared" si="242"/>
        <v>Other</v>
      </c>
    </row>
    <row r="1675" spans="1:21" x14ac:dyDescent="0.35">
      <c r="A1675" t="s">
        <v>22</v>
      </c>
      <c r="B1675" t="s">
        <v>38</v>
      </c>
      <c r="C1675" t="s">
        <v>28</v>
      </c>
      <c r="D1675" t="s">
        <v>190</v>
      </c>
      <c r="E1675" s="1">
        <v>43610.645833333336</v>
      </c>
      <c r="F1675" t="s">
        <v>16</v>
      </c>
      <c r="G1675" t="s">
        <v>680</v>
      </c>
      <c r="H1675">
        <v>18</v>
      </c>
      <c r="I1675" t="s">
        <v>18</v>
      </c>
      <c r="J1675" s="2">
        <v>43610</v>
      </c>
      <c r="K1675" s="3">
        <v>0.64583333333333337</v>
      </c>
      <c r="L1675" s="3">
        <f t="shared" si="234"/>
        <v>0.64583333333333326</v>
      </c>
      <c r="M1675" s="3">
        <v>0.65833333333333333</v>
      </c>
      <c r="N1675" t="str">
        <f t="shared" si="235"/>
        <v>No</v>
      </c>
      <c r="O1675">
        <f t="shared" si="236"/>
        <v>520</v>
      </c>
      <c r="P1675">
        <f t="shared" si="237"/>
        <v>1663</v>
      </c>
      <c r="Q1675">
        <f t="shared" si="238"/>
        <v>31.27</v>
      </c>
      <c r="R1675" t="str">
        <f t="shared" si="241"/>
        <v>Ryanair</v>
      </c>
      <c r="S1675">
        <f t="shared" si="239"/>
        <v>92</v>
      </c>
      <c r="T1675" t="str">
        <f t="shared" si="240"/>
        <v>London</v>
      </c>
      <c r="U1675" t="str">
        <f t="shared" si="242"/>
        <v>London</v>
      </c>
    </row>
    <row r="1676" spans="1:21" x14ac:dyDescent="0.35">
      <c r="A1676" t="s">
        <v>12</v>
      </c>
      <c r="B1676" t="s">
        <v>527</v>
      </c>
      <c r="C1676" t="s">
        <v>14</v>
      </c>
      <c r="D1676" t="s">
        <v>528</v>
      </c>
      <c r="E1676" s="1">
        <v>43610.645833333336</v>
      </c>
      <c r="F1676" t="s">
        <v>16</v>
      </c>
      <c r="G1676" t="s">
        <v>680</v>
      </c>
      <c r="H1676">
        <v>51</v>
      </c>
      <c r="I1676" t="s">
        <v>21</v>
      </c>
      <c r="J1676" s="2">
        <v>43610</v>
      </c>
      <c r="K1676" s="3">
        <v>0.64583333333333337</v>
      </c>
      <c r="L1676" s="3">
        <f t="shared" si="234"/>
        <v>0.64583333333333326</v>
      </c>
      <c r="M1676" s="3">
        <v>0.68125000000000002</v>
      </c>
      <c r="N1676" t="str">
        <f t="shared" si="235"/>
        <v>Yes</v>
      </c>
      <c r="O1676">
        <f t="shared" si="236"/>
        <v>566</v>
      </c>
      <c r="P1676">
        <f t="shared" si="237"/>
        <v>2020</v>
      </c>
      <c r="Q1676">
        <f t="shared" si="238"/>
        <v>28.02</v>
      </c>
      <c r="R1676" t="str">
        <f t="shared" si="241"/>
        <v>Aer Lingus</v>
      </c>
      <c r="S1676">
        <f t="shared" si="239"/>
        <v>9</v>
      </c>
      <c r="T1676" t="str">
        <f t="shared" si="240"/>
        <v>Izmir</v>
      </c>
      <c r="U1676" t="str">
        <f t="shared" si="242"/>
        <v>Other</v>
      </c>
    </row>
    <row r="1677" spans="1:21" x14ac:dyDescent="0.35">
      <c r="A1677" t="s">
        <v>22</v>
      </c>
      <c r="B1677" t="s">
        <v>50</v>
      </c>
      <c r="C1677" t="s">
        <v>28</v>
      </c>
      <c r="D1677" t="s">
        <v>189</v>
      </c>
      <c r="E1677" s="1">
        <v>43610.645833333336</v>
      </c>
      <c r="F1677" t="s">
        <v>16</v>
      </c>
      <c r="G1677" t="s">
        <v>680</v>
      </c>
      <c r="H1677">
        <v>10</v>
      </c>
      <c r="I1677" t="s">
        <v>18</v>
      </c>
      <c r="J1677" s="2">
        <v>43610</v>
      </c>
      <c r="K1677" s="3">
        <v>0.64583333333333337</v>
      </c>
      <c r="L1677" s="3">
        <f t="shared" si="234"/>
        <v>0.64583333333333326</v>
      </c>
      <c r="M1677" s="3">
        <v>0.65277777777777779</v>
      </c>
      <c r="N1677" t="str">
        <f t="shared" si="235"/>
        <v>No</v>
      </c>
      <c r="O1677">
        <f t="shared" si="236"/>
        <v>520</v>
      </c>
      <c r="P1677">
        <f t="shared" si="237"/>
        <v>1663</v>
      </c>
      <c r="Q1677">
        <f t="shared" si="238"/>
        <v>31.27</v>
      </c>
      <c r="R1677" t="str">
        <f t="shared" si="241"/>
        <v>Ryanair</v>
      </c>
      <c r="S1677">
        <f t="shared" si="239"/>
        <v>222</v>
      </c>
      <c r="T1677" t="str">
        <f t="shared" si="240"/>
        <v>Amsterdam</v>
      </c>
      <c r="U1677" t="str">
        <f t="shared" si="242"/>
        <v>Amsterdam</v>
      </c>
    </row>
    <row r="1678" spans="1:21" x14ac:dyDescent="0.35">
      <c r="A1678" t="s">
        <v>22</v>
      </c>
      <c r="B1678" t="s">
        <v>61</v>
      </c>
      <c r="C1678" t="s">
        <v>28</v>
      </c>
      <c r="D1678" t="s">
        <v>193</v>
      </c>
      <c r="E1678" s="1">
        <v>43610.649305555555</v>
      </c>
      <c r="F1678" t="s">
        <v>16</v>
      </c>
      <c r="G1678" t="s">
        <v>680</v>
      </c>
      <c r="H1678">
        <v>2</v>
      </c>
      <c r="I1678" t="s">
        <v>26</v>
      </c>
      <c r="J1678" s="2">
        <v>43610</v>
      </c>
      <c r="K1678" s="3">
        <v>0.64930555555555558</v>
      </c>
      <c r="L1678" s="3">
        <f t="shared" si="234"/>
        <v>0.65277777777777779</v>
      </c>
      <c r="M1678" s="3">
        <v>0.65069444444444446</v>
      </c>
      <c r="N1678" t="str">
        <f t="shared" si="235"/>
        <v>No</v>
      </c>
      <c r="O1678">
        <f t="shared" si="236"/>
        <v>520</v>
      </c>
      <c r="P1678">
        <f t="shared" si="237"/>
        <v>1663</v>
      </c>
      <c r="Q1678">
        <f t="shared" si="238"/>
        <v>31.27</v>
      </c>
      <c r="R1678" t="str">
        <f t="shared" si="241"/>
        <v>Ryanair</v>
      </c>
      <c r="S1678">
        <f t="shared" si="239"/>
        <v>171</v>
      </c>
      <c r="T1678" t="str">
        <f t="shared" si="240"/>
        <v>London</v>
      </c>
      <c r="U1678" t="str">
        <f t="shared" si="242"/>
        <v>London</v>
      </c>
    </row>
    <row r="1679" spans="1:21" x14ac:dyDescent="0.35">
      <c r="A1679" t="s">
        <v>12</v>
      </c>
      <c r="B1679" t="s">
        <v>52</v>
      </c>
      <c r="C1679" t="s">
        <v>14</v>
      </c>
      <c r="D1679" t="s">
        <v>195</v>
      </c>
      <c r="E1679" s="1">
        <v>43610.652777777781</v>
      </c>
      <c r="F1679" t="s">
        <v>16</v>
      </c>
      <c r="G1679" t="s">
        <v>680</v>
      </c>
      <c r="H1679">
        <v>3</v>
      </c>
      <c r="I1679" t="s">
        <v>26</v>
      </c>
      <c r="J1679" s="2">
        <v>43610</v>
      </c>
      <c r="K1679" s="3">
        <v>0.65277777777777779</v>
      </c>
      <c r="L1679" s="3">
        <f t="shared" si="234"/>
        <v>0.65277777777777779</v>
      </c>
      <c r="M1679" s="3">
        <v>0.65486111111111112</v>
      </c>
      <c r="N1679" t="str">
        <f t="shared" si="235"/>
        <v>No</v>
      </c>
      <c r="O1679">
        <f t="shared" si="236"/>
        <v>566</v>
      </c>
      <c r="P1679">
        <f t="shared" si="237"/>
        <v>2020</v>
      </c>
      <c r="Q1679">
        <f t="shared" si="238"/>
        <v>28.02</v>
      </c>
      <c r="R1679" t="str">
        <f t="shared" si="241"/>
        <v>Aer Lingus</v>
      </c>
      <c r="S1679">
        <f t="shared" si="239"/>
        <v>138</v>
      </c>
      <c r="T1679" t="str">
        <f t="shared" si="240"/>
        <v>Manchester</v>
      </c>
      <c r="U1679" t="str">
        <f t="shared" si="242"/>
        <v>Manchester</v>
      </c>
    </row>
    <row r="1680" spans="1:21" x14ac:dyDescent="0.35">
      <c r="A1680" t="s">
        <v>12</v>
      </c>
      <c r="B1680" t="s">
        <v>57</v>
      </c>
      <c r="C1680" t="s">
        <v>14</v>
      </c>
      <c r="D1680" t="s">
        <v>194</v>
      </c>
      <c r="E1680" s="1">
        <v>43610.652777777781</v>
      </c>
      <c r="F1680" t="s">
        <v>16</v>
      </c>
      <c r="G1680" t="s">
        <v>680</v>
      </c>
      <c r="H1680">
        <v>39</v>
      </c>
      <c r="I1680" t="s">
        <v>21</v>
      </c>
      <c r="J1680" s="2">
        <v>43610</v>
      </c>
      <c r="K1680" s="3">
        <v>0.65277777777777779</v>
      </c>
      <c r="L1680" s="3">
        <f t="shared" si="234"/>
        <v>0.65277777777777779</v>
      </c>
      <c r="M1680" s="3">
        <v>0.67986111111111114</v>
      </c>
      <c r="N1680" t="str">
        <f t="shared" si="235"/>
        <v>Yes</v>
      </c>
      <c r="O1680">
        <f t="shared" si="236"/>
        <v>566</v>
      </c>
      <c r="P1680">
        <f t="shared" si="237"/>
        <v>2020</v>
      </c>
      <c r="Q1680">
        <f t="shared" si="238"/>
        <v>28.02</v>
      </c>
      <c r="R1680" t="str">
        <f t="shared" si="241"/>
        <v>Aer Lingus</v>
      </c>
      <c r="S1680">
        <f t="shared" si="239"/>
        <v>98</v>
      </c>
      <c r="T1680" t="str">
        <f t="shared" si="240"/>
        <v>Malaga</v>
      </c>
      <c r="U1680" t="str">
        <f t="shared" si="242"/>
        <v>Malaga</v>
      </c>
    </row>
    <row r="1681" spans="1:21" x14ac:dyDescent="0.35">
      <c r="A1681" t="s">
        <v>12</v>
      </c>
      <c r="B1681" t="s">
        <v>156</v>
      </c>
      <c r="C1681" t="s">
        <v>14</v>
      </c>
      <c r="D1681" t="s">
        <v>260</v>
      </c>
      <c r="E1681" s="1">
        <v>43610.652777777781</v>
      </c>
      <c r="F1681" t="s">
        <v>16</v>
      </c>
      <c r="G1681" t="s">
        <v>680</v>
      </c>
      <c r="H1681">
        <v>20</v>
      </c>
      <c r="I1681" t="s">
        <v>46</v>
      </c>
      <c r="J1681" s="2">
        <v>43610</v>
      </c>
      <c r="K1681" s="3">
        <v>0.65277777777777779</v>
      </c>
      <c r="L1681" s="3">
        <f t="shared" si="234"/>
        <v>0.65277777777777779</v>
      </c>
      <c r="M1681" s="3">
        <v>0.66666666666666663</v>
      </c>
      <c r="N1681" t="str">
        <f t="shared" si="235"/>
        <v>No</v>
      </c>
      <c r="O1681">
        <f t="shared" si="236"/>
        <v>566</v>
      </c>
      <c r="P1681">
        <f t="shared" si="237"/>
        <v>2020</v>
      </c>
      <c r="Q1681">
        <f t="shared" si="238"/>
        <v>28.02</v>
      </c>
      <c r="R1681" t="str">
        <f t="shared" si="241"/>
        <v>Aer Lingus</v>
      </c>
      <c r="S1681">
        <f t="shared" si="239"/>
        <v>25</v>
      </c>
      <c r="T1681" t="str">
        <f t="shared" si="240"/>
        <v>Isle Of Man</v>
      </c>
      <c r="U1681" t="str">
        <f t="shared" si="242"/>
        <v>Other</v>
      </c>
    </row>
    <row r="1682" spans="1:21" x14ac:dyDescent="0.35">
      <c r="A1682" t="s">
        <v>22</v>
      </c>
      <c r="B1682" t="s">
        <v>42</v>
      </c>
      <c r="C1682" t="s">
        <v>77</v>
      </c>
      <c r="D1682" t="s">
        <v>247</v>
      </c>
      <c r="E1682" s="1">
        <v>43610.652777777781</v>
      </c>
      <c r="F1682" t="s">
        <v>16</v>
      </c>
      <c r="G1682" t="s">
        <v>680</v>
      </c>
      <c r="H1682">
        <v>2</v>
      </c>
      <c r="I1682" t="s">
        <v>26</v>
      </c>
      <c r="J1682" s="2">
        <v>43610</v>
      </c>
      <c r="K1682" s="3">
        <v>0.65277777777777779</v>
      </c>
      <c r="L1682" s="3">
        <f t="shared" si="234"/>
        <v>0.65277777777777779</v>
      </c>
      <c r="M1682" s="3">
        <v>0.65416666666666667</v>
      </c>
      <c r="N1682" t="str">
        <f t="shared" si="235"/>
        <v>No</v>
      </c>
      <c r="O1682">
        <f t="shared" si="236"/>
        <v>40</v>
      </c>
      <c r="P1682">
        <f t="shared" si="237"/>
        <v>143</v>
      </c>
      <c r="Q1682">
        <f t="shared" si="238"/>
        <v>27.97</v>
      </c>
      <c r="R1682" t="str">
        <f t="shared" si="241"/>
        <v>British Airways</v>
      </c>
      <c r="S1682">
        <f t="shared" si="239"/>
        <v>238</v>
      </c>
      <c r="T1682" t="str">
        <f t="shared" si="240"/>
        <v>London</v>
      </c>
      <c r="U1682" t="str">
        <f t="shared" si="242"/>
        <v>London</v>
      </c>
    </row>
    <row r="1683" spans="1:21" x14ac:dyDescent="0.35">
      <c r="A1683" t="s">
        <v>12</v>
      </c>
      <c r="B1683" t="s">
        <v>199</v>
      </c>
      <c r="C1683" t="s">
        <v>14</v>
      </c>
      <c r="D1683" t="s">
        <v>200</v>
      </c>
      <c r="E1683" s="1">
        <v>43610.65625</v>
      </c>
      <c r="F1683" t="s">
        <v>16</v>
      </c>
      <c r="G1683" t="s">
        <v>680</v>
      </c>
      <c r="H1683">
        <v>0</v>
      </c>
      <c r="I1683" t="s">
        <v>26</v>
      </c>
      <c r="J1683" s="2">
        <v>43610</v>
      </c>
      <c r="K1683" s="3">
        <v>0.65625</v>
      </c>
      <c r="L1683" s="3">
        <f t="shared" si="234"/>
        <v>0.65972222222222221</v>
      </c>
      <c r="M1683" s="3">
        <v>0.65625</v>
      </c>
      <c r="N1683" t="str">
        <f t="shared" si="235"/>
        <v>No</v>
      </c>
      <c r="O1683">
        <f t="shared" si="236"/>
        <v>566</v>
      </c>
      <c r="P1683">
        <f t="shared" si="237"/>
        <v>2020</v>
      </c>
      <c r="Q1683">
        <f t="shared" si="238"/>
        <v>28.02</v>
      </c>
      <c r="R1683" t="str">
        <f t="shared" si="241"/>
        <v>Aer Lingus</v>
      </c>
      <c r="S1683">
        <f t="shared" si="239"/>
        <v>51</v>
      </c>
      <c r="T1683" t="str">
        <f t="shared" si="240"/>
        <v>Lanzarote</v>
      </c>
      <c r="U1683" t="str">
        <f t="shared" si="242"/>
        <v>Other</v>
      </c>
    </row>
    <row r="1684" spans="1:21" x14ac:dyDescent="0.35">
      <c r="A1684" t="s">
        <v>12</v>
      </c>
      <c r="B1684" t="s">
        <v>531</v>
      </c>
      <c r="C1684" t="s">
        <v>14</v>
      </c>
      <c r="D1684" t="s">
        <v>532</v>
      </c>
      <c r="E1684" s="1">
        <v>43610.659722222219</v>
      </c>
      <c r="F1684" t="s">
        <v>16</v>
      </c>
      <c r="G1684" t="s">
        <v>680</v>
      </c>
      <c r="H1684">
        <v>23</v>
      </c>
      <c r="I1684" t="s">
        <v>46</v>
      </c>
      <c r="J1684" s="2">
        <v>43610</v>
      </c>
      <c r="K1684" s="3">
        <v>0.65972222222222221</v>
      </c>
      <c r="L1684" s="3">
        <f t="shared" si="234"/>
        <v>0.65972222222222221</v>
      </c>
      <c r="M1684" s="3">
        <v>0.67569444444444438</v>
      </c>
      <c r="N1684" t="str">
        <f t="shared" si="235"/>
        <v>Yes</v>
      </c>
      <c r="O1684">
        <f t="shared" si="236"/>
        <v>566</v>
      </c>
      <c r="P1684">
        <f t="shared" si="237"/>
        <v>2020</v>
      </c>
      <c r="Q1684">
        <f t="shared" si="238"/>
        <v>28.02</v>
      </c>
      <c r="R1684" t="str">
        <f t="shared" si="241"/>
        <v>Aer Lingus</v>
      </c>
      <c r="S1684">
        <f t="shared" si="239"/>
        <v>9</v>
      </c>
      <c r="T1684" t="str">
        <f t="shared" si="240"/>
        <v>Orlando</v>
      </c>
      <c r="U1684" t="str">
        <f t="shared" si="242"/>
        <v>Other</v>
      </c>
    </row>
    <row r="1685" spans="1:21" x14ac:dyDescent="0.35">
      <c r="A1685" t="s">
        <v>12</v>
      </c>
      <c r="B1685" t="s">
        <v>42</v>
      </c>
      <c r="C1685" t="s">
        <v>14</v>
      </c>
      <c r="D1685" t="s">
        <v>533</v>
      </c>
      <c r="E1685" s="1">
        <v>43610.659722222219</v>
      </c>
      <c r="F1685" t="s">
        <v>16</v>
      </c>
      <c r="G1685" t="s">
        <v>680</v>
      </c>
      <c r="H1685">
        <v>3</v>
      </c>
      <c r="I1685" t="s">
        <v>26</v>
      </c>
      <c r="J1685" s="2">
        <v>43610</v>
      </c>
      <c r="K1685" s="3">
        <v>0.65972222222222221</v>
      </c>
      <c r="L1685" s="3">
        <f t="shared" si="234"/>
        <v>0.65972222222222221</v>
      </c>
      <c r="M1685" s="3">
        <v>0.66180555555555554</v>
      </c>
      <c r="N1685" t="str">
        <f t="shared" si="235"/>
        <v>No</v>
      </c>
      <c r="O1685">
        <f t="shared" si="236"/>
        <v>566</v>
      </c>
      <c r="P1685">
        <f t="shared" si="237"/>
        <v>2020</v>
      </c>
      <c r="Q1685">
        <f t="shared" si="238"/>
        <v>28.02</v>
      </c>
      <c r="R1685" t="str">
        <f t="shared" si="241"/>
        <v>Aer Lingus</v>
      </c>
      <c r="S1685">
        <f t="shared" si="239"/>
        <v>238</v>
      </c>
      <c r="T1685" t="str">
        <f t="shared" si="240"/>
        <v>London</v>
      </c>
      <c r="U1685" t="str">
        <f t="shared" si="242"/>
        <v>London</v>
      </c>
    </row>
    <row r="1686" spans="1:21" x14ac:dyDescent="0.35">
      <c r="A1686" t="s">
        <v>12</v>
      </c>
      <c r="B1686" t="s">
        <v>162</v>
      </c>
      <c r="C1686" t="s">
        <v>14</v>
      </c>
      <c r="D1686" t="s">
        <v>202</v>
      </c>
      <c r="E1686" s="1">
        <v>43610.663194444445</v>
      </c>
      <c r="F1686" t="s">
        <v>16</v>
      </c>
      <c r="G1686" t="s">
        <v>680</v>
      </c>
      <c r="H1686">
        <v>8</v>
      </c>
      <c r="I1686" t="s">
        <v>26</v>
      </c>
      <c r="J1686" s="2">
        <v>43610</v>
      </c>
      <c r="K1686" s="3">
        <v>0.66319444444444442</v>
      </c>
      <c r="L1686" s="3">
        <f t="shared" si="234"/>
        <v>0.66666666666666663</v>
      </c>
      <c r="M1686" s="3">
        <v>0.66875000000000007</v>
      </c>
      <c r="N1686" t="str">
        <f t="shared" si="235"/>
        <v>No</v>
      </c>
      <c r="O1686">
        <f t="shared" si="236"/>
        <v>566</v>
      </c>
      <c r="P1686">
        <f t="shared" si="237"/>
        <v>2020</v>
      </c>
      <c r="Q1686">
        <f t="shared" si="238"/>
        <v>28.02</v>
      </c>
      <c r="R1686" t="str">
        <f t="shared" si="241"/>
        <v>Aer Lingus</v>
      </c>
      <c r="S1686">
        <f t="shared" si="239"/>
        <v>64</v>
      </c>
      <c r="T1686" t="str">
        <f t="shared" si="240"/>
        <v>Rome</v>
      </c>
      <c r="U1686" t="str">
        <f t="shared" si="242"/>
        <v>Other</v>
      </c>
    </row>
    <row r="1687" spans="1:21" x14ac:dyDescent="0.35">
      <c r="A1687" t="s">
        <v>12</v>
      </c>
      <c r="B1687" t="s">
        <v>209</v>
      </c>
      <c r="C1687" t="s">
        <v>14</v>
      </c>
      <c r="D1687" t="s">
        <v>210</v>
      </c>
      <c r="E1687" s="1">
        <v>43610.666666666664</v>
      </c>
      <c r="F1687" t="s">
        <v>16</v>
      </c>
      <c r="G1687" t="s">
        <v>680</v>
      </c>
      <c r="H1687">
        <v>12</v>
      </c>
      <c r="I1687" t="s">
        <v>18</v>
      </c>
      <c r="J1687" s="2">
        <v>43610</v>
      </c>
      <c r="K1687" s="3">
        <v>0.66666666666666663</v>
      </c>
      <c r="L1687" s="3">
        <f t="shared" si="234"/>
        <v>0.66666666666666663</v>
      </c>
      <c r="M1687" s="3">
        <v>0.67499999999999993</v>
      </c>
      <c r="N1687" t="str">
        <f t="shared" si="235"/>
        <v>No</v>
      </c>
      <c r="O1687">
        <f t="shared" si="236"/>
        <v>566</v>
      </c>
      <c r="P1687">
        <f t="shared" si="237"/>
        <v>2020</v>
      </c>
      <c r="Q1687">
        <f t="shared" si="238"/>
        <v>28.02</v>
      </c>
      <c r="R1687" t="str">
        <f t="shared" si="241"/>
        <v>Aer Lingus</v>
      </c>
      <c r="S1687">
        <f t="shared" si="239"/>
        <v>62</v>
      </c>
      <c r="T1687" t="str">
        <f t="shared" si="240"/>
        <v>Chicago</v>
      </c>
      <c r="U1687" t="str">
        <f t="shared" si="242"/>
        <v>Other</v>
      </c>
    </row>
    <row r="1688" spans="1:21" x14ac:dyDescent="0.35">
      <c r="A1688" t="s">
        <v>22</v>
      </c>
      <c r="B1688" t="s">
        <v>151</v>
      </c>
      <c r="C1688" t="s">
        <v>28</v>
      </c>
      <c r="D1688" t="s">
        <v>204</v>
      </c>
      <c r="E1688" s="1">
        <v>43610.666666666664</v>
      </c>
      <c r="F1688" t="s">
        <v>16</v>
      </c>
      <c r="G1688" t="s">
        <v>680</v>
      </c>
      <c r="H1688">
        <v>1</v>
      </c>
      <c r="I1688" t="s">
        <v>26</v>
      </c>
      <c r="J1688" s="2">
        <v>43610</v>
      </c>
      <c r="K1688" s="3">
        <v>0.66666666666666663</v>
      </c>
      <c r="L1688" s="3">
        <f t="shared" si="234"/>
        <v>0.66666666666666663</v>
      </c>
      <c r="M1688" s="3">
        <v>0.66736111111111107</v>
      </c>
      <c r="N1688" t="str">
        <f t="shared" si="235"/>
        <v>No</v>
      </c>
      <c r="O1688">
        <f t="shared" si="236"/>
        <v>520</v>
      </c>
      <c r="P1688">
        <f t="shared" si="237"/>
        <v>1663</v>
      </c>
      <c r="Q1688">
        <f t="shared" si="238"/>
        <v>31.27</v>
      </c>
      <c r="R1688" t="str">
        <f t="shared" si="241"/>
        <v>Ryanair</v>
      </c>
      <c r="S1688">
        <f t="shared" si="239"/>
        <v>34</v>
      </c>
      <c r="T1688" t="str">
        <f t="shared" si="240"/>
        <v>London</v>
      </c>
      <c r="U1688" t="str">
        <f t="shared" si="242"/>
        <v>Other</v>
      </c>
    </row>
    <row r="1689" spans="1:21" x14ac:dyDescent="0.35">
      <c r="A1689" t="s">
        <v>12</v>
      </c>
      <c r="B1689" t="s">
        <v>158</v>
      </c>
      <c r="C1689" t="s">
        <v>14</v>
      </c>
      <c r="D1689" t="s">
        <v>159</v>
      </c>
      <c r="E1689" s="1">
        <v>43610.680555555555</v>
      </c>
      <c r="F1689" t="s">
        <v>16</v>
      </c>
      <c r="G1689" t="s">
        <v>680</v>
      </c>
      <c r="H1689">
        <v>11</v>
      </c>
      <c r="I1689" t="s">
        <v>18</v>
      </c>
      <c r="J1689" s="2">
        <v>43610</v>
      </c>
      <c r="K1689" s="3">
        <v>0.68055555555555547</v>
      </c>
      <c r="L1689" s="3">
        <f t="shared" si="234"/>
        <v>0.68055555555555547</v>
      </c>
      <c r="M1689" s="3">
        <v>0.68819444444444444</v>
      </c>
      <c r="N1689" t="str">
        <f t="shared" si="235"/>
        <v>No</v>
      </c>
      <c r="O1689">
        <f t="shared" si="236"/>
        <v>566</v>
      </c>
      <c r="P1689">
        <f t="shared" si="237"/>
        <v>2020</v>
      </c>
      <c r="Q1689">
        <f t="shared" si="238"/>
        <v>28.02</v>
      </c>
      <c r="R1689" t="str">
        <f t="shared" si="241"/>
        <v>Aer Lingus</v>
      </c>
      <c r="S1689">
        <f t="shared" si="239"/>
        <v>46</v>
      </c>
      <c r="T1689" t="str">
        <f t="shared" si="240"/>
        <v>Boston</v>
      </c>
      <c r="U1689" t="str">
        <f t="shared" si="242"/>
        <v>Other</v>
      </c>
    </row>
    <row r="1690" spans="1:21" x14ac:dyDescent="0.35">
      <c r="A1690" t="s">
        <v>22</v>
      </c>
      <c r="B1690" t="s">
        <v>688</v>
      </c>
      <c r="C1690" t="s">
        <v>28</v>
      </c>
      <c r="D1690" t="s">
        <v>689</v>
      </c>
      <c r="E1690" s="1">
        <v>43610.680555555555</v>
      </c>
      <c r="F1690" t="s">
        <v>16</v>
      </c>
      <c r="G1690" t="s">
        <v>680</v>
      </c>
      <c r="H1690">
        <v>1</v>
      </c>
      <c r="I1690" t="s">
        <v>26</v>
      </c>
      <c r="J1690" s="2">
        <v>43610</v>
      </c>
      <c r="K1690" s="3">
        <v>0.68055555555555547</v>
      </c>
      <c r="L1690" s="3">
        <f t="shared" si="234"/>
        <v>0.68055555555555547</v>
      </c>
      <c r="M1690" s="3">
        <v>0.68125000000000002</v>
      </c>
      <c r="N1690" t="str">
        <f t="shared" si="235"/>
        <v>No</v>
      </c>
      <c r="O1690">
        <f t="shared" si="236"/>
        <v>520</v>
      </c>
      <c r="P1690">
        <f t="shared" si="237"/>
        <v>1663</v>
      </c>
      <c r="Q1690">
        <f t="shared" si="238"/>
        <v>31.27</v>
      </c>
      <c r="R1690" t="str">
        <f t="shared" si="241"/>
        <v>Ryanair</v>
      </c>
      <c r="S1690">
        <f t="shared" si="239"/>
        <v>2</v>
      </c>
      <c r="T1690" t="str">
        <f t="shared" si="240"/>
        <v>Almeria</v>
      </c>
      <c r="U1690" t="str">
        <f t="shared" si="242"/>
        <v>Other</v>
      </c>
    </row>
    <row r="1691" spans="1:21" x14ac:dyDescent="0.35">
      <c r="A1691" t="s">
        <v>12</v>
      </c>
      <c r="B1691" t="s">
        <v>213</v>
      </c>
      <c r="C1691" t="s">
        <v>14</v>
      </c>
      <c r="D1691" t="s">
        <v>214</v>
      </c>
      <c r="E1691" s="1">
        <v>43610.680555555555</v>
      </c>
      <c r="F1691" t="s">
        <v>16</v>
      </c>
      <c r="G1691" t="s">
        <v>680</v>
      </c>
      <c r="H1691">
        <v>28</v>
      </c>
      <c r="I1691" t="s">
        <v>46</v>
      </c>
      <c r="J1691" s="2">
        <v>43610</v>
      </c>
      <c r="K1691" s="3">
        <v>0.68055555555555547</v>
      </c>
      <c r="L1691" s="3">
        <f t="shared" si="234"/>
        <v>0.68055555555555547</v>
      </c>
      <c r="M1691" s="3">
        <v>0.70000000000000007</v>
      </c>
      <c r="N1691" t="str">
        <f t="shared" si="235"/>
        <v>Yes</v>
      </c>
      <c r="O1691">
        <f t="shared" si="236"/>
        <v>566</v>
      </c>
      <c r="P1691">
        <f t="shared" si="237"/>
        <v>2020</v>
      </c>
      <c r="Q1691">
        <f t="shared" si="238"/>
        <v>28.02</v>
      </c>
      <c r="R1691" t="str">
        <f t="shared" si="241"/>
        <v>Aer Lingus</v>
      </c>
      <c r="S1691">
        <f t="shared" si="239"/>
        <v>44</v>
      </c>
      <c r="T1691" t="str">
        <f t="shared" si="240"/>
        <v>New York</v>
      </c>
      <c r="U1691" t="str">
        <f t="shared" si="242"/>
        <v>Other</v>
      </c>
    </row>
    <row r="1692" spans="1:21" x14ac:dyDescent="0.35">
      <c r="A1692" t="s">
        <v>12</v>
      </c>
      <c r="B1692" t="s">
        <v>129</v>
      </c>
      <c r="C1692" t="s">
        <v>14</v>
      </c>
      <c r="D1692" t="s">
        <v>160</v>
      </c>
      <c r="E1692" s="1">
        <v>43610.680555555555</v>
      </c>
      <c r="F1692" t="s">
        <v>16</v>
      </c>
      <c r="G1692" t="s">
        <v>680</v>
      </c>
      <c r="H1692">
        <v>0</v>
      </c>
      <c r="I1692" t="s">
        <v>26</v>
      </c>
      <c r="J1692" s="2">
        <v>43610</v>
      </c>
      <c r="K1692" s="3">
        <v>0.68055555555555547</v>
      </c>
      <c r="L1692" s="3">
        <f t="shared" si="234"/>
        <v>0.68055555555555547</v>
      </c>
      <c r="M1692" s="3">
        <v>0.68055555555555547</v>
      </c>
      <c r="N1692" t="str">
        <f t="shared" si="235"/>
        <v>No</v>
      </c>
      <c r="O1692">
        <f t="shared" si="236"/>
        <v>566</v>
      </c>
      <c r="P1692">
        <f t="shared" si="237"/>
        <v>2020</v>
      </c>
      <c r="Q1692">
        <f t="shared" si="238"/>
        <v>28.02</v>
      </c>
      <c r="R1692" t="str">
        <f t="shared" si="241"/>
        <v>Aer Lingus</v>
      </c>
      <c r="S1692">
        <f t="shared" si="239"/>
        <v>96</v>
      </c>
      <c r="T1692" t="str">
        <f t="shared" si="240"/>
        <v>Munich</v>
      </c>
      <c r="U1692" t="str">
        <f t="shared" si="242"/>
        <v>Munich</v>
      </c>
    </row>
    <row r="1693" spans="1:21" x14ac:dyDescent="0.35">
      <c r="A1693" t="s">
        <v>22</v>
      </c>
      <c r="B1693" t="s">
        <v>50</v>
      </c>
      <c r="C1693" t="s">
        <v>28</v>
      </c>
      <c r="D1693" t="s">
        <v>51</v>
      </c>
      <c r="E1693" s="1">
        <v>43610.78125</v>
      </c>
      <c r="F1693" t="s">
        <v>16</v>
      </c>
      <c r="G1693" t="s">
        <v>680</v>
      </c>
      <c r="H1693">
        <v>32</v>
      </c>
      <c r="I1693" t="s">
        <v>21</v>
      </c>
      <c r="J1693" s="2">
        <v>43610</v>
      </c>
      <c r="K1693" s="3">
        <v>0.78125</v>
      </c>
      <c r="L1693" s="3">
        <f t="shared" si="234"/>
        <v>0.78472222222222221</v>
      </c>
      <c r="M1693" s="3">
        <v>0.80347222222222225</v>
      </c>
      <c r="N1693" t="str">
        <f t="shared" si="235"/>
        <v>Yes</v>
      </c>
      <c r="O1693">
        <f t="shared" si="236"/>
        <v>520</v>
      </c>
      <c r="P1693">
        <f t="shared" si="237"/>
        <v>1663</v>
      </c>
      <c r="Q1693">
        <f t="shared" si="238"/>
        <v>31.27</v>
      </c>
      <c r="R1693" t="str">
        <f t="shared" si="241"/>
        <v>Ryanair</v>
      </c>
      <c r="S1693">
        <f t="shared" si="239"/>
        <v>222</v>
      </c>
      <c r="T1693" t="str">
        <f t="shared" si="240"/>
        <v>Amsterdam</v>
      </c>
      <c r="U1693" t="str">
        <f t="shared" si="242"/>
        <v>Amsterdam</v>
      </c>
    </row>
    <row r="1694" spans="1:21" x14ac:dyDescent="0.35">
      <c r="A1694" t="s">
        <v>12</v>
      </c>
      <c r="B1694" t="s">
        <v>274</v>
      </c>
      <c r="C1694" t="s">
        <v>14</v>
      </c>
      <c r="D1694" t="s">
        <v>275</v>
      </c>
      <c r="E1694" s="1">
        <v>43610.597222222219</v>
      </c>
      <c r="F1694" t="s">
        <v>16</v>
      </c>
      <c r="G1694" t="s">
        <v>680</v>
      </c>
      <c r="H1694">
        <v>5</v>
      </c>
      <c r="I1694" t="s">
        <v>26</v>
      </c>
      <c r="J1694" s="2">
        <v>43610</v>
      </c>
      <c r="K1694" s="3">
        <v>0.59722222222222221</v>
      </c>
      <c r="L1694" s="3">
        <f t="shared" si="234"/>
        <v>0.59722222222222221</v>
      </c>
      <c r="M1694" s="3">
        <v>0.60069444444444442</v>
      </c>
      <c r="N1694" t="str">
        <f t="shared" si="235"/>
        <v>No</v>
      </c>
      <c r="O1694">
        <f t="shared" si="236"/>
        <v>566</v>
      </c>
      <c r="P1694">
        <f t="shared" si="237"/>
        <v>2020</v>
      </c>
      <c r="Q1694">
        <f t="shared" si="238"/>
        <v>28.02</v>
      </c>
      <c r="R1694" t="str">
        <f t="shared" si="241"/>
        <v>Aer Lingus</v>
      </c>
      <c r="S1694">
        <f t="shared" si="239"/>
        <v>17</v>
      </c>
      <c r="T1694" t="str">
        <f t="shared" si="240"/>
        <v>Hartford</v>
      </c>
      <c r="U1694" t="str">
        <f t="shared" si="242"/>
        <v>Other</v>
      </c>
    </row>
    <row r="1695" spans="1:21" x14ac:dyDescent="0.35">
      <c r="A1695" t="s">
        <v>22</v>
      </c>
      <c r="B1695" t="s">
        <v>690</v>
      </c>
      <c r="C1695" t="s">
        <v>112</v>
      </c>
      <c r="D1695" t="s">
        <v>691</v>
      </c>
      <c r="E1695" s="1">
        <v>43610.597222222219</v>
      </c>
      <c r="F1695" t="s">
        <v>16</v>
      </c>
      <c r="G1695" t="s">
        <v>680</v>
      </c>
      <c r="H1695">
        <v>97</v>
      </c>
      <c r="I1695" t="s">
        <v>21</v>
      </c>
      <c r="J1695" s="2">
        <v>43610</v>
      </c>
      <c r="K1695" s="3">
        <v>0.59722222222222221</v>
      </c>
      <c r="L1695" s="3">
        <f t="shared" si="234"/>
        <v>0.59722222222222221</v>
      </c>
      <c r="M1695" s="3">
        <v>0.6645833333333333</v>
      </c>
      <c r="N1695" t="str">
        <f t="shared" si="235"/>
        <v>Yes</v>
      </c>
      <c r="O1695">
        <f t="shared" si="236"/>
        <v>29</v>
      </c>
      <c r="P1695">
        <f t="shared" si="237"/>
        <v>48</v>
      </c>
      <c r="Q1695">
        <f t="shared" si="238"/>
        <v>60.42</v>
      </c>
      <c r="R1695" t="str">
        <f t="shared" si="241"/>
        <v>Other</v>
      </c>
      <c r="S1695">
        <f t="shared" si="239"/>
        <v>2</v>
      </c>
      <c r="T1695" t="str">
        <f t="shared" si="240"/>
        <v>Kos</v>
      </c>
      <c r="U1695" t="str">
        <f t="shared" si="242"/>
        <v>Other</v>
      </c>
    </row>
    <row r="1696" spans="1:21" x14ac:dyDescent="0.35">
      <c r="A1696" t="s">
        <v>12</v>
      </c>
      <c r="B1696" t="s">
        <v>101</v>
      </c>
      <c r="C1696" t="s">
        <v>14</v>
      </c>
      <c r="D1696" t="s">
        <v>217</v>
      </c>
      <c r="E1696" s="1">
        <v>43610.600694444445</v>
      </c>
      <c r="F1696" t="s">
        <v>16</v>
      </c>
      <c r="G1696" t="s">
        <v>680</v>
      </c>
      <c r="H1696">
        <v>2</v>
      </c>
      <c r="I1696" t="s">
        <v>26</v>
      </c>
      <c r="J1696" s="2">
        <v>43610</v>
      </c>
      <c r="K1696" s="3">
        <v>0.60069444444444442</v>
      </c>
      <c r="L1696" s="3">
        <f t="shared" si="234"/>
        <v>0.60416666666666663</v>
      </c>
      <c r="M1696" s="3">
        <v>0.6020833333333333</v>
      </c>
      <c r="N1696" t="str">
        <f t="shared" si="235"/>
        <v>No</v>
      </c>
      <c r="O1696">
        <f t="shared" si="236"/>
        <v>566</v>
      </c>
      <c r="P1696">
        <f t="shared" si="237"/>
        <v>2020</v>
      </c>
      <c r="Q1696">
        <f t="shared" si="238"/>
        <v>28.02</v>
      </c>
      <c r="R1696" t="str">
        <f t="shared" si="241"/>
        <v>Aer Lingus</v>
      </c>
      <c r="S1696">
        <f t="shared" si="239"/>
        <v>158</v>
      </c>
      <c r="T1696" t="str">
        <f t="shared" si="240"/>
        <v>Edinburgh</v>
      </c>
      <c r="U1696" t="str">
        <f t="shared" si="242"/>
        <v>Edinburgh</v>
      </c>
    </row>
    <row r="1697" spans="1:21" x14ac:dyDescent="0.35">
      <c r="A1697" t="s">
        <v>12</v>
      </c>
      <c r="B1697" t="s">
        <v>42</v>
      </c>
      <c r="C1697" t="s">
        <v>14</v>
      </c>
      <c r="D1697" t="s">
        <v>222</v>
      </c>
      <c r="E1697" s="1">
        <v>43610.604166666664</v>
      </c>
      <c r="F1697" t="s">
        <v>16</v>
      </c>
      <c r="G1697" t="s">
        <v>680</v>
      </c>
      <c r="H1697">
        <v>25</v>
      </c>
      <c r="I1697" t="s">
        <v>46</v>
      </c>
      <c r="J1697" s="2">
        <v>43610</v>
      </c>
      <c r="K1697" s="3">
        <v>0.60416666666666663</v>
      </c>
      <c r="L1697" s="3">
        <f t="shared" si="234"/>
        <v>0.60416666666666663</v>
      </c>
      <c r="M1697" s="3">
        <v>0.62152777777777779</v>
      </c>
      <c r="N1697" t="str">
        <f t="shared" si="235"/>
        <v>Yes</v>
      </c>
      <c r="O1697">
        <f t="shared" si="236"/>
        <v>566</v>
      </c>
      <c r="P1697">
        <f t="shared" si="237"/>
        <v>2020</v>
      </c>
      <c r="Q1697">
        <f t="shared" si="238"/>
        <v>28.02</v>
      </c>
      <c r="R1697" t="str">
        <f t="shared" si="241"/>
        <v>Aer Lingus</v>
      </c>
      <c r="S1697">
        <f t="shared" si="239"/>
        <v>238</v>
      </c>
      <c r="T1697" t="str">
        <f t="shared" si="240"/>
        <v>London</v>
      </c>
      <c r="U1697" t="str">
        <f t="shared" si="242"/>
        <v>London</v>
      </c>
    </row>
    <row r="1698" spans="1:21" x14ac:dyDescent="0.35">
      <c r="A1698" t="s">
        <v>12</v>
      </c>
      <c r="B1698" t="s">
        <v>218</v>
      </c>
      <c r="C1698" t="s">
        <v>91</v>
      </c>
      <c r="D1698" t="s">
        <v>219</v>
      </c>
      <c r="E1698" s="1">
        <v>43610.604166666664</v>
      </c>
      <c r="F1698" t="s">
        <v>16</v>
      </c>
      <c r="G1698" t="s">
        <v>680</v>
      </c>
      <c r="H1698">
        <v>26</v>
      </c>
      <c r="I1698" t="s">
        <v>46</v>
      </c>
      <c r="J1698" s="2">
        <v>43610</v>
      </c>
      <c r="K1698" s="3">
        <v>0.60416666666666663</v>
      </c>
      <c r="L1698" s="3">
        <f t="shared" si="234"/>
        <v>0.60416666666666663</v>
      </c>
      <c r="M1698" s="3">
        <v>0.62222222222222223</v>
      </c>
      <c r="N1698" t="str">
        <f t="shared" si="235"/>
        <v>Yes</v>
      </c>
      <c r="O1698">
        <f t="shared" si="236"/>
        <v>18</v>
      </c>
      <c r="P1698">
        <f t="shared" si="237"/>
        <v>61</v>
      </c>
      <c r="Q1698">
        <f t="shared" si="238"/>
        <v>29.51</v>
      </c>
      <c r="R1698" t="str">
        <f t="shared" si="241"/>
        <v>Other</v>
      </c>
      <c r="S1698">
        <f t="shared" si="239"/>
        <v>18</v>
      </c>
      <c r="T1698" t="str">
        <f t="shared" si="240"/>
        <v>Newburgh</v>
      </c>
      <c r="U1698" t="str">
        <f t="shared" si="242"/>
        <v>Other</v>
      </c>
    </row>
    <row r="1699" spans="1:21" x14ac:dyDescent="0.35">
      <c r="A1699" t="s">
        <v>22</v>
      </c>
      <c r="B1699" t="s">
        <v>248</v>
      </c>
      <c r="C1699" t="s">
        <v>28</v>
      </c>
      <c r="D1699" t="s">
        <v>536</v>
      </c>
      <c r="E1699" s="1">
        <v>43610.604166666664</v>
      </c>
      <c r="F1699" t="s">
        <v>16</v>
      </c>
      <c r="G1699" t="s">
        <v>680</v>
      </c>
      <c r="H1699">
        <v>2</v>
      </c>
      <c r="I1699" t="s">
        <v>26</v>
      </c>
      <c r="J1699" s="2">
        <v>43610</v>
      </c>
      <c r="K1699" s="3">
        <v>0.60416666666666663</v>
      </c>
      <c r="L1699" s="3">
        <f t="shared" si="234"/>
        <v>0.60416666666666663</v>
      </c>
      <c r="M1699" s="3">
        <v>0.60555555555555551</v>
      </c>
      <c r="N1699" t="str">
        <f t="shared" si="235"/>
        <v>No</v>
      </c>
      <c r="O1699">
        <f t="shared" si="236"/>
        <v>520</v>
      </c>
      <c r="P1699">
        <f t="shared" si="237"/>
        <v>1663</v>
      </c>
      <c r="Q1699">
        <f t="shared" si="238"/>
        <v>31.27</v>
      </c>
      <c r="R1699" t="str">
        <f t="shared" si="241"/>
        <v>Ryanair</v>
      </c>
      <c r="S1699">
        <f t="shared" si="239"/>
        <v>17</v>
      </c>
      <c r="T1699" t="str">
        <f t="shared" si="240"/>
        <v>Gran Canaria</v>
      </c>
      <c r="U1699" t="str">
        <f t="shared" si="242"/>
        <v>Other</v>
      </c>
    </row>
    <row r="1700" spans="1:21" x14ac:dyDescent="0.35">
      <c r="A1700" t="s">
        <v>12</v>
      </c>
      <c r="B1700" t="s">
        <v>13</v>
      </c>
      <c r="C1700" t="s">
        <v>14</v>
      </c>
      <c r="D1700" t="s">
        <v>236</v>
      </c>
      <c r="E1700" s="1">
        <v>43610.607638888891</v>
      </c>
      <c r="F1700" t="s">
        <v>16</v>
      </c>
      <c r="G1700" t="s">
        <v>680</v>
      </c>
      <c r="H1700">
        <v>12</v>
      </c>
      <c r="I1700" t="s">
        <v>18</v>
      </c>
      <c r="J1700" s="2">
        <v>43610</v>
      </c>
      <c r="K1700" s="3">
        <v>0.60763888888888895</v>
      </c>
      <c r="L1700" s="3">
        <f t="shared" si="234"/>
        <v>0.61111111111111105</v>
      </c>
      <c r="M1700" s="3">
        <v>0.61597222222222225</v>
      </c>
      <c r="N1700" t="str">
        <f t="shared" si="235"/>
        <v>No</v>
      </c>
      <c r="O1700">
        <f t="shared" si="236"/>
        <v>566</v>
      </c>
      <c r="P1700">
        <f t="shared" si="237"/>
        <v>2020</v>
      </c>
      <c r="Q1700">
        <f t="shared" si="238"/>
        <v>28.02</v>
      </c>
      <c r="R1700" t="str">
        <f t="shared" si="241"/>
        <v>Aer Lingus</v>
      </c>
      <c r="S1700">
        <f t="shared" si="239"/>
        <v>107</v>
      </c>
      <c r="T1700" t="str">
        <f t="shared" si="240"/>
        <v>Glasgow</v>
      </c>
      <c r="U1700" t="str">
        <f t="shared" si="242"/>
        <v>Glasgow</v>
      </c>
    </row>
    <row r="1701" spans="1:21" x14ac:dyDescent="0.35">
      <c r="A1701" t="s">
        <v>22</v>
      </c>
      <c r="B1701" t="s">
        <v>323</v>
      </c>
      <c r="C1701" t="s">
        <v>324</v>
      </c>
      <c r="D1701" t="s">
        <v>537</v>
      </c>
      <c r="E1701" s="1">
        <v>43610.611111111109</v>
      </c>
      <c r="F1701" t="s">
        <v>16</v>
      </c>
      <c r="G1701" t="s">
        <v>680</v>
      </c>
      <c r="H1701">
        <v>9</v>
      </c>
      <c r="I1701" t="s">
        <v>26</v>
      </c>
      <c r="J1701" s="2">
        <v>43610</v>
      </c>
      <c r="K1701" s="3">
        <v>0.61111111111111105</v>
      </c>
      <c r="L1701" s="3">
        <f t="shared" si="234"/>
        <v>0.61111111111111105</v>
      </c>
      <c r="M1701" s="3">
        <v>0.61736111111111114</v>
      </c>
      <c r="N1701" t="str">
        <f t="shared" si="235"/>
        <v>No</v>
      </c>
      <c r="O1701">
        <f t="shared" si="236"/>
        <v>17</v>
      </c>
      <c r="P1701">
        <f t="shared" si="237"/>
        <v>25</v>
      </c>
      <c r="Q1701">
        <f t="shared" si="238"/>
        <v>68</v>
      </c>
      <c r="R1701" t="str">
        <f t="shared" si="241"/>
        <v>Other</v>
      </c>
      <c r="S1701">
        <f t="shared" si="239"/>
        <v>25</v>
      </c>
      <c r="T1701" t="str">
        <f t="shared" si="240"/>
        <v>Keflavik</v>
      </c>
      <c r="U1701" t="str">
        <f t="shared" si="242"/>
        <v>Other</v>
      </c>
    </row>
    <row r="1702" spans="1:21" x14ac:dyDescent="0.35">
      <c r="A1702" t="s">
        <v>22</v>
      </c>
      <c r="B1702" t="s">
        <v>82</v>
      </c>
      <c r="C1702" t="s">
        <v>68</v>
      </c>
      <c r="D1702" t="s">
        <v>692</v>
      </c>
      <c r="E1702" s="1">
        <v>43610.618055555555</v>
      </c>
      <c r="F1702" t="s">
        <v>16</v>
      </c>
      <c r="G1702" t="s">
        <v>680</v>
      </c>
      <c r="H1702">
        <v>0</v>
      </c>
      <c r="I1702" t="s">
        <v>26</v>
      </c>
      <c r="J1702" s="2">
        <v>43610</v>
      </c>
      <c r="K1702" s="3">
        <v>0.61805555555555558</v>
      </c>
      <c r="L1702" s="3">
        <f t="shared" si="234"/>
        <v>0.61805555555555547</v>
      </c>
      <c r="M1702" s="3">
        <v>0.61805555555555558</v>
      </c>
      <c r="N1702" t="str">
        <f t="shared" si="235"/>
        <v>No</v>
      </c>
      <c r="O1702">
        <f t="shared" si="236"/>
        <v>4</v>
      </c>
      <c r="P1702">
        <f t="shared" si="237"/>
        <v>17</v>
      </c>
      <c r="Q1702">
        <f t="shared" si="238"/>
        <v>23.53</v>
      </c>
      <c r="R1702" t="str">
        <f t="shared" si="241"/>
        <v>Other</v>
      </c>
      <c r="S1702">
        <f t="shared" si="239"/>
        <v>97</v>
      </c>
      <c r="T1702" t="str">
        <f t="shared" si="240"/>
        <v>Faro</v>
      </c>
      <c r="U1702" t="str">
        <f t="shared" si="242"/>
        <v>Faro</v>
      </c>
    </row>
    <row r="1703" spans="1:21" x14ac:dyDescent="0.35">
      <c r="A1703" t="s">
        <v>22</v>
      </c>
      <c r="B1703" t="s">
        <v>126</v>
      </c>
      <c r="C1703" t="s">
        <v>354</v>
      </c>
      <c r="D1703" t="s">
        <v>540</v>
      </c>
      <c r="E1703" s="1">
        <v>43610.621527777781</v>
      </c>
      <c r="F1703" t="s">
        <v>16</v>
      </c>
      <c r="G1703" t="s">
        <v>680</v>
      </c>
      <c r="H1703">
        <v>60</v>
      </c>
      <c r="I1703" t="s">
        <v>21</v>
      </c>
      <c r="J1703" s="2">
        <v>43610</v>
      </c>
      <c r="K1703" s="3">
        <v>0.62152777777777779</v>
      </c>
      <c r="L1703" s="3">
        <f t="shared" si="234"/>
        <v>0.625</v>
      </c>
      <c r="M1703" s="3">
        <v>0.66319444444444442</v>
      </c>
      <c r="N1703" t="str">
        <f t="shared" si="235"/>
        <v>Yes</v>
      </c>
      <c r="O1703">
        <f t="shared" si="236"/>
        <v>14</v>
      </c>
      <c r="P1703">
        <f t="shared" si="237"/>
        <v>37</v>
      </c>
      <c r="Q1703">
        <f t="shared" si="238"/>
        <v>37.840000000000003</v>
      </c>
      <c r="R1703" t="str">
        <f t="shared" si="241"/>
        <v>Other</v>
      </c>
      <c r="S1703">
        <f t="shared" si="239"/>
        <v>51</v>
      </c>
      <c r="T1703" t="str">
        <f t="shared" si="240"/>
        <v>Zurich</v>
      </c>
      <c r="U1703" t="str">
        <f t="shared" si="242"/>
        <v>Other</v>
      </c>
    </row>
    <row r="1704" spans="1:21" x14ac:dyDescent="0.35">
      <c r="A1704" t="s">
        <v>12</v>
      </c>
      <c r="B1704" t="s">
        <v>234</v>
      </c>
      <c r="C1704" t="s">
        <v>14</v>
      </c>
      <c r="D1704" t="s">
        <v>235</v>
      </c>
      <c r="E1704" s="1">
        <v>43610.621527777781</v>
      </c>
      <c r="F1704" t="s">
        <v>16</v>
      </c>
      <c r="G1704" t="s">
        <v>680</v>
      </c>
      <c r="H1704">
        <v>13</v>
      </c>
      <c r="I1704" t="s">
        <v>18</v>
      </c>
      <c r="J1704" s="2">
        <v>43610</v>
      </c>
      <c r="K1704" s="3">
        <v>0.62152777777777779</v>
      </c>
      <c r="L1704" s="3">
        <f t="shared" si="234"/>
        <v>0.625</v>
      </c>
      <c r="M1704" s="3">
        <v>0.63055555555555554</v>
      </c>
      <c r="N1704" t="str">
        <f t="shared" si="235"/>
        <v>No</v>
      </c>
      <c r="O1704">
        <f t="shared" si="236"/>
        <v>566</v>
      </c>
      <c r="P1704">
        <f t="shared" si="237"/>
        <v>2020</v>
      </c>
      <c r="Q1704">
        <f t="shared" si="238"/>
        <v>28.02</v>
      </c>
      <c r="R1704" t="str">
        <f t="shared" si="241"/>
        <v>Aer Lingus</v>
      </c>
      <c r="S1704">
        <f t="shared" si="239"/>
        <v>17</v>
      </c>
      <c r="T1704" t="str">
        <f t="shared" si="240"/>
        <v>Los Angeles</v>
      </c>
      <c r="U1704" t="str">
        <f t="shared" si="242"/>
        <v>Other</v>
      </c>
    </row>
    <row r="1705" spans="1:21" x14ac:dyDescent="0.35">
      <c r="A1705" t="s">
        <v>12</v>
      </c>
      <c r="B1705" t="s">
        <v>111</v>
      </c>
      <c r="C1705" t="s">
        <v>14</v>
      </c>
      <c r="D1705" t="s">
        <v>239</v>
      </c>
      <c r="E1705" s="1">
        <v>43610.625</v>
      </c>
      <c r="F1705" t="s">
        <v>16</v>
      </c>
      <c r="G1705" t="s">
        <v>680</v>
      </c>
      <c r="H1705">
        <v>4</v>
      </c>
      <c r="I1705" t="s">
        <v>26</v>
      </c>
      <c r="J1705" s="2">
        <v>43610</v>
      </c>
      <c r="K1705" s="3">
        <v>0.625</v>
      </c>
      <c r="L1705" s="3">
        <f t="shared" si="234"/>
        <v>0.625</v>
      </c>
      <c r="M1705" s="3">
        <v>0.62777777777777777</v>
      </c>
      <c r="N1705" t="str">
        <f t="shared" si="235"/>
        <v>No</v>
      </c>
      <c r="O1705">
        <f t="shared" si="236"/>
        <v>566</v>
      </c>
      <c r="P1705">
        <f t="shared" si="237"/>
        <v>2020</v>
      </c>
      <c r="Q1705">
        <f t="shared" si="238"/>
        <v>28.02</v>
      </c>
      <c r="R1705" t="str">
        <f t="shared" si="241"/>
        <v>Aer Lingus</v>
      </c>
      <c r="S1705">
        <f t="shared" si="239"/>
        <v>29</v>
      </c>
      <c r="T1705" t="str">
        <f t="shared" si="240"/>
        <v>Tenerife</v>
      </c>
      <c r="U1705" t="str">
        <f t="shared" si="242"/>
        <v>Other</v>
      </c>
    </row>
    <row r="1706" spans="1:21" x14ac:dyDescent="0.35">
      <c r="A1706" t="s">
        <v>12</v>
      </c>
      <c r="B1706" t="s">
        <v>538</v>
      </c>
      <c r="C1706" t="s">
        <v>91</v>
      </c>
      <c r="D1706" t="s">
        <v>539</v>
      </c>
      <c r="E1706" s="1">
        <v>43610.625</v>
      </c>
      <c r="F1706" t="s">
        <v>16</v>
      </c>
      <c r="G1706" t="s">
        <v>680</v>
      </c>
      <c r="H1706">
        <v>6</v>
      </c>
      <c r="I1706" t="s">
        <v>26</v>
      </c>
      <c r="J1706" s="2">
        <v>43610</v>
      </c>
      <c r="K1706" s="3">
        <v>0.625</v>
      </c>
      <c r="L1706" s="3">
        <f t="shared" si="234"/>
        <v>0.625</v>
      </c>
      <c r="M1706" s="3">
        <v>0.62916666666666665</v>
      </c>
      <c r="N1706" t="str">
        <f t="shared" si="235"/>
        <v>No</v>
      </c>
      <c r="O1706">
        <f t="shared" si="236"/>
        <v>18</v>
      </c>
      <c r="P1706">
        <f t="shared" si="237"/>
        <v>61</v>
      </c>
      <c r="Q1706">
        <f t="shared" si="238"/>
        <v>29.51</v>
      </c>
      <c r="R1706" t="str">
        <f t="shared" si="241"/>
        <v>Other</v>
      </c>
      <c r="S1706">
        <f t="shared" si="239"/>
        <v>6</v>
      </c>
      <c r="T1706" t="str">
        <f t="shared" si="240"/>
        <v>Providence</v>
      </c>
      <c r="U1706" t="str">
        <f t="shared" si="242"/>
        <v>Other</v>
      </c>
    </row>
    <row r="1707" spans="1:21" x14ac:dyDescent="0.35">
      <c r="A1707" t="s">
        <v>12</v>
      </c>
      <c r="B1707" t="s">
        <v>586</v>
      </c>
      <c r="C1707" t="s">
        <v>14</v>
      </c>
      <c r="D1707" t="s">
        <v>693</v>
      </c>
      <c r="E1707" s="1">
        <v>43610.625</v>
      </c>
      <c r="F1707" t="s">
        <v>16</v>
      </c>
      <c r="G1707" t="s">
        <v>680</v>
      </c>
      <c r="H1707">
        <v>39</v>
      </c>
      <c r="I1707" t="s">
        <v>21</v>
      </c>
      <c r="J1707" s="2">
        <v>43610</v>
      </c>
      <c r="K1707" s="3">
        <v>0.625</v>
      </c>
      <c r="L1707" s="3">
        <f t="shared" si="234"/>
        <v>0.625</v>
      </c>
      <c r="M1707" s="3">
        <v>0.65208333333333335</v>
      </c>
      <c r="N1707" t="str">
        <f t="shared" si="235"/>
        <v>Yes</v>
      </c>
      <c r="O1707">
        <f t="shared" si="236"/>
        <v>566</v>
      </c>
      <c r="P1707">
        <f t="shared" si="237"/>
        <v>2020</v>
      </c>
      <c r="Q1707">
        <f t="shared" si="238"/>
        <v>28.02</v>
      </c>
      <c r="R1707" t="str">
        <f t="shared" si="241"/>
        <v>Aer Lingus</v>
      </c>
      <c r="S1707">
        <f t="shared" si="239"/>
        <v>8</v>
      </c>
      <c r="T1707" t="str">
        <f t="shared" si="240"/>
        <v>Fuerteventura</v>
      </c>
      <c r="U1707" t="str">
        <f t="shared" si="242"/>
        <v>Other</v>
      </c>
    </row>
    <row r="1708" spans="1:21" x14ac:dyDescent="0.35">
      <c r="A1708" t="s">
        <v>22</v>
      </c>
      <c r="B1708" t="s">
        <v>32</v>
      </c>
      <c r="C1708" t="s">
        <v>240</v>
      </c>
      <c r="D1708" t="s">
        <v>241</v>
      </c>
      <c r="E1708" s="1">
        <v>43610.628472222219</v>
      </c>
      <c r="F1708" t="s">
        <v>16</v>
      </c>
      <c r="G1708" t="s">
        <v>680</v>
      </c>
      <c r="H1708">
        <v>50</v>
      </c>
      <c r="I1708" t="s">
        <v>21</v>
      </c>
      <c r="J1708" s="2">
        <v>43610</v>
      </c>
      <c r="K1708" s="3">
        <v>0.62847222222222221</v>
      </c>
      <c r="L1708" s="3">
        <f t="shared" si="234"/>
        <v>0.63194444444444442</v>
      </c>
      <c r="M1708" s="3">
        <v>0.66319444444444442</v>
      </c>
      <c r="N1708" t="str">
        <f t="shared" si="235"/>
        <v>Yes</v>
      </c>
      <c r="O1708">
        <f t="shared" si="236"/>
        <v>15</v>
      </c>
      <c r="P1708">
        <f t="shared" si="237"/>
        <v>18</v>
      </c>
      <c r="Q1708">
        <f t="shared" si="238"/>
        <v>83.33</v>
      </c>
      <c r="R1708" t="str">
        <f t="shared" si="241"/>
        <v>Other</v>
      </c>
      <c r="S1708">
        <f t="shared" si="239"/>
        <v>78</v>
      </c>
      <c r="T1708" t="str">
        <f t="shared" si="240"/>
        <v>Barcelona</v>
      </c>
      <c r="U1708" t="str">
        <f t="shared" si="242"/>
        <v>Barcelona</v>
      </c>
    </row>
    <row r="1709" spans="1:21" x14ac:dyDescent="0.35">
      <c r="A1709" t="s">
        <v>22</v>
      </c>
      <c r="B1709" t="s">
        <v>134</v>
      </c>
      <c r="C1709" t="s">
        <v>28</v>
      </c>
      <c r="D1709" t="s">
        <v>221</v>
      </c>
      <c r="E1709" s="1">
        <v>43610.631944444445</v>
      </c>
      <c r="F1709" t="s">
        <v>16</v>
      </c>
      <c r="G1709" t="s">
        <v>680</v>
      </c>
      <c r="H1709">
        <v>0</v>
      </c>
      <c r="I1709" t="s">
        <v>26</v>
      </c>
      <c r="J1709" s="2">
        <v>43610</v>
      </c>
      <c r="K1709" s="3">
        <v>0.63194444444444442</v>
      </c>
      <c r="L1709" s="3">
        <f t="shared" si="234"/>
        <v>0.63194444444444442</v>
      </c>
      <c r="M1709" s="3">
        <v>0.63194444444444442</v>
      </c>
      <c r="N1709" t="str">
        <f t="shared" si="235"/>
        <v>No</v>
      </c>
      <c r="O1709">
        <f t="shared" si="236"/>
        <v>520</v>
      </c>
      <c r="P1709">
        <f t="shared" si="237"/>
        <v>1663</v>
      </c>
      <c r="Q1709">
        <f t="shared" si="238"/>
        <v>31.27</v>
      </c>
      <c r="R1709" t="str">
        <f t="shared" si="241"/>
        <v>Ryanair</v>
      </c>
      <c r="S1709">
        <f t="shared" si="239"/>
        <v>57</v>
      </c>
      <c r="T1709" t="str">
        <f t="shared" si="240"/>
        <v>Berlin</v>
      </c>
      <c r="U1709" t="str">
        <f t="shared" si="242"/>
        <v>Other</v>
      </c>
    </row>
    <row r="1710" spans="1:21" x14ac:dyDescent="0.35">
      <c r="A1710" t="s">
        <v>22</v>
      </c>
      <c r="B1710" t="s">
        <v>50</v>
      </c>
      <c r="C1710" t="s">
        <v>96</v>
      </c>
      <c r="D1710" t="s">
        <v>313</v>
      </c>
      <c r="E1710" s="1">
        <v>43610.555555555555</v>
      </c>
      <c r="F1710" t="s">
        <v>16</v>
      </c>
      <c r="G1710" t="s">
        <v>680</v>
      </c>
      <c r="H1710">
        <v>64</v>
      </c>
      <c r="I1710" t="s">
        <v>21</v>
      </c>
      <c r="J1710" s="2">
        <v>43610</v>
      </c>
      <c r="K1710" s="3">
        <v>0.55555555555555558</v>
      </c>
      <c r="L1710" s="3">
        <f t="shared" si="234"/>
        <v>0.55555555555555558</v>
      </c>
      <c r="M1710" s="3">
        <v>0.6</v>
      </c>
      <c r="N1710" t="str">
        <f t="shared" si="235"/>
        <v>Yes</v>
      </c>
      <c r="O1710">
        <f t="shared" si="236"/>
        <v>50</v>
      </c>
      <c r="P1710">
        <f t="shared" si="237"/>
        <v>97</v>
      </c>
      <c r="Q1710">
        <f t="shared" si="238"/>
        <v>51.55</v>
      </c>
      <c r="R1710" t="str">
        <f t="shared" si="241"/>
        <v>Other</v>
      </c>
      <c r="S1710">
        <f t="shared" si="239"/>
        <v>222</v>
      </c>
      <c r="T1710" t="str">
        <f t="shared" si="240"/>
        <v>Amsterdam</v>
      </c>
      <c r="U1710" t="str">
        <f t="shared" si="242"/>
        <v>Amsterdam</v>
      </c>
    </row>
    <row r="1711" spans="1:21" x14ac:dyDescent="0.35">
      <c r="A1711" t="s">
        <v>12</v>
      </c>
      <c r="B1711" t="s">
        <v>315</v>
      </c>
      <c r="C1711" t="s">
        <v>14</v>
      </c>
      <c r="D1711" t="s">
        <v>316</v>
      </c>
      <c r="E1711" s="1">
        <v>43610.555555555555</v>
      </c>
      <c r="F1711" t="s">
        <v>16</v>
      </c>
      <c r="G1711" t="s">
        <v>680</v>
      </c>
      <c r="H1711">
        <v>19</v>
      </c>
      <c r="I1711" t="s">
        <v>18</v>
      </c>
      <c r="J1711" s="2">
        <v>43610</v>
      </c>
      <c r="K1711" s="3">
        <v>0.55555555555555558</v>
      </c>
      <c r="L1711" s="3">
        <f t="shared" si="234"/>
        <v>0.55555555555555558</v>
      </c>
      <c r="M1711" s="3">
        <v>0.56874999999999998</v>
      </c>
      <c r="N1711" t="str">
        <f t="shared" si="235"/>
        <v>No</v>
      </c>
      <c r="O1711">
        <f t="shared" si="236"/>
        <v>566</v>
      </c>
      <c r="P1711">
        <f t="shared" si="237"/>
        <v>2020</v>
      </c>
      <c r="Q1711">
        <f t="shared" si="238"/>
        <v>28.02</v>
      </c>
      <c r="R1711" t="str">
        <f t="shared" si="241"/>
        <v>Aer Lingus</v>
      </c>
      <c r="S1711">
        <f t="shared" si="239"/>
        <v>25</v>
      </c>
      <c r="T1711" t="str">
        <f t="shared" si="240"/>
        <v>Geneva</v>
      </c>
      <c r="U1711" t="str">
        <f t="shared" si="242"/>
        <v>Other</v>
      </c>
    </row>
    <row r="1712" spans="1:21" x14ac:dyDescent="0.35">
      <c r="A1712" t="s">
        <v>22</v>
      </c>
      <c r="B1712" t="s">
        <v>93</v>
      </c>
      <c r="C1712" t="s">
        <v>28</v>
      </c>
      <c r="D1712" t="s">
        <v>250</v>
      </c>
      <c r="E1712" s="1">
        <v>43610.559027777781</v>
      </c>
      <c r="F1712" t="s">
        <v>16</v>
      </c>
      <c r="G1712" t="s">
        <v>680</v>
      </c>
      <c r="H1712">
        <v>9</v>
      </c>
      <c r="I1712" t="s">
        <v>26</v>
      </c>
      <c r="J1712" s="2">
        <v>43610</v>
      </c>
      <c r="K1712" s="3">
        <v>0.55902777777777779</v>
      </c>
      <c r="L1712" s="3">
        <f t="shared" si="234"/>
        <v>0.5625</v>
      </c>
      <c r="M1712" s="3">
        <v>0.56527777777777777</v>
      </c>
      <c r="N1712" t="str">
        <f t="shared" si="235"/>
        <v>No</v>
      </c>
      <c r="O1712">
        <f t="shared" si="236"/>
        <v>520</v>
      </c>
      <c r="P1712">
        <f t="shared" si="237"/>
        <v>1663</v>
      </c>
      <c r="Q1712">
        <f t="shared" si="238"/>
        <v>31.27</v>
      </c>
      <c r="R1712" t="str">
        <f t="shared" si="241"/>
        <v>Ryanair</v>
      </c>
      <c r="S1712">
        <f t="shared" si="239"/>
        <v>125</v>
      </c>
      <c r="T1712" t="str">
        <f t="shared" si="240"/>
        <v>Birmingham</v>
      </c>
      <c r="U1712" t="str">
        <f t="shared" si="242"/>
        <v>Birmingham</v>
      </c>
    </row>
    <row r="1713" spans="1:21" x14ac:dyDescent="0.35">
      <c r="A1713" t="s">
        <v>12</v>
      </c>
      <c r="B1713" t="s">
        <v>254</v>
      </c>
      <c r="C1713" t="s">
        <v>14</v>
      </c>
      <c r="D1713" t="s">
        <v>255</v>
      </c>
      <c r="E1713" s="1">
        <v>43610.565972222219</v>
      </c>
      <c r="F1713" t="s">
        <v>16</v>
      </c>
      <c r="G1713" t="s">
        <v>680</v>
      </c>
      <c r="H1713">
        <v>64</v>
      </c>
      <c r="I1713" t="s">
        <v>21</v>
      </c>
      <c r="J1713" s="2">
        <v>43610</v>
      </c>
      <c r="K1713" s="3">
        <v>0.56597222222222221</v>
      </c>
      <c r="L1713" s="3">
        <f t="shared" si="234"/>
        <v>0.56944444444444442</v>
      </c>
      <c r="M1713" s="3">
        <v>0.61041666666666672</v>
      </c>
      <c r="N1713" t="str">
        <f t="shared" si="235"/>
        <v>Yes</v>
      </c>
      <c r="O1713">
        <f t="shared" si="236"/>
        <v>566</v>
      </c>
      <c r="P1713">
        <f t="shared" si="237"/>
        <v>2020</v>
      </c>
      <c r="Q1713">
        <f t="shared" si="238"/>
        <v>28.02</v>
      </c>
      <c r="R1713" t="str">
        <f t="shared" si="241"/>
        <v>Aer Lingus</v>
      </c>
      <c r="S1713">
        <f t="shared" si="239"/>
        <v>37</v>
      </c>
      <c r="T1713" t="str">
        <f t="shared" si="240"/>
        <v>Toronto YYZ</v>
      </c>
      <c r="U1713" t="str">
        <f t="shared" si="242"/>
        <v>Other</v>
      </c>
    </row>
    <row r="1714" spans="1:21" x14ac:dyDescent="0.35">
      <c r="A1714" t="s">
        <v>12</v>
      </c>
      <c r="B1714" t="s">
        <v>209</v>
      </c>
      <c r="C1714" t="s">
        <v>252</v>
      </c>
      <c r="D1714" t="s">
        <v>253</v>
      </c>
      <c r="E1714" s="1">
        <v>43610.565972222219</v>
      </c>
      <c r="F1714" t="s">
        <v>16</v>
      </c>
      <c r="G1714" t="s">
        <v>680</v>
      </c>
      <c r="H1714">
        <v>184</v>
      </c>
      <c r="I1714" t="s">
        <v>21</v>
      </c>
      <c r="J1714" s="2">
        <v>43610</v>
      </c>
      <c r="K1714" s="3">
        <v>0.56597222222222221</v>
      </c>
      <c r="L1714" s="3">
        <f t="shared" si="234"/>
        <v>0.56944444444444442</v>
      </c>
      <c r="M1714" s="3">
        <v>0.69374999999999998</v>
      </c>
      <c r="N1714" t="str">
        <f t="shared" si="235"/>
        <v>Yes</v>
      </c>
      <c r="O1714">
        <f t="shared" si="236"/>
        <v>11</v>
      </c>
      <c r="P1714">
        <f t="shared" si="237"/>
        <v>32</v>
      </c>
      <c r="Q1714">
        <f t="shared" si="238"/>
        <v>34.380000000000003</v>
      </c>
      <c r="R1714" t="str">
        <f t="shared" si="241"/>
        <v>Other</v>
      </c>
      <c r="S1714">
        <f t="shared" si="239"/>
        <v>62</v>
      </c>
      <c r="T1714" t="str">
        <f t="shared" si="240"/>
        <v>Chicago</v>
      </c>
      <c r="U1714" t="str">
        <f t="shared" si="242"/>
        <v>Other</v>
      </c>
    </row>
    <row r="1715" spans="1:21" x14ac:dyDescent="0.35">
      <c r="A1715" t="s">
        <v>22</v>
      </c>
      <c r="B1715" t="s">
        <v>370</v>
      </c>
      <c r="C1715" t="s">
        <v>28</v>
      </c>
      <c r="D1715" t="s">
        <v>371</v>
      </c>
      <c r="E1715" s="1">
        <v>43610.565972222219</v>
      </c>
      <c r="F1715" t="s">
        <v>16</v>
      </c>
      <c r="G1715" t="s">
        <v>680</v>
      </c>
      <c r="H1715">
        <v>0</v>
      </c>
      <c r="I1715" t="s">
        <v>26</v>
      </c>
      <c r="J1715" s="2">
        <v>43610</v>
      </c>
      <c r="K1715" s="3">
        <v>0.56597222222222221</v>
      </c>
      <c r="L1715" s="3">
        <f t="shared" si="234"/>
        <v>0.56944444444444442</v>
      </c>
      <c r="M1715" s="3">
        <v>0.56597222222222221</v>
      </c>
      <c r="N1715" t="str">
        <f t="shared" si="235"/>
        <v>No</v>
      </c>
      <c r="O1715">
        <f t="shared" si="236"/>
        <v>520</v>
      </c>
      <c r="P1715">
        <f t="shared" si="237"/>
        <v>1663</v>
      </c>
      <c r="Q1715">
        <f t="shared" si="238"/>
        <v>31.27</v>
      </c>
      <c r="R1715" t="str">
        <f t="shared" si="241"/>
        <v>Ryanair</v>
      </c>
      <c r="S1715">
        <f t="shared" si="239"/>
        <v>23</v>
      </c>
      <c r="T1715" t="str">
        <f t="shared" si="240"/>
        <v>Reus</v>
      </c>
      <c r="U1715" t="str">
        <f t="shared" si="242"/>
        <v>Other</v>
      </c>
    </row>
    <row r="1716" spans="1:21" x14ac:dyDescent="0.35">
      <c r="A1716" t="s">
        <v>12</v>
      </c>
      <c r="B1716" t="s">
        <v>36</v>
      </c>
      <c r="C1716" t="s">
        <v>14</v>
      </c>
      <c r="D1716" t="s">
        <v>259</v>
      </c>
      <c r="E1716" s="1">
        <v>43610.569444444445</v>
      </c>
      <c r="F1716" t="s">
        <v>16</v>
      </c>
      <c r="G1716" t="s">
        <v>680</v>
      </c>
      <c r="H1716">
        <v>1</v>
      </c>
      <c r="I1716" t="s">
        <v>26</v>
      </c>
      <c r="J1716" s="2">
        <v>43610</v>
      </c>
      <c r="K1716" s="3">
        <v>0.56944444444444442</v>
      </c>
      <c r="L1716" s="3">
        <f t="shared" si="234"/>
        <v>0.56944444444444442</v>
      </c>
      <c r="M1716" s="3">
        <v>0.57013888888888886</v>
      </c>
      <c r="N1716" t="str">
        <f t="shared" si="235"/>
        <v>No</v>
      </c>
      <c r="O1716">
        <f t="shared" si="236"/>
        <v>566</v>
      </c>
      <c r="P1716">
        <f t="shared" si="237"/>
        <v>2020</v>
      </c>
      <c r="Q1716">
        <f t="shared" si="238"/>
        <v>28.02</v>
      </c>
      <c r="R1716" t="str">
        <f t="shared" si="241"/>
        <v>Aer Lingus</v>
      </c>
      <c r="S1716">
        <f t="shared" si="239"/>
        <v>121</v>
      </c>
      <c r="T1716" t="str">
        <f t="shared" si="240"/>
        <v>Paris-CDG</v>
      </c>
      <c r="U1716" t="str">
        <f t="shared" si="242"/>
        <v>Paris-CDG</v>
      </c>
    </row>
    <row r="1717" spans="1:21" x14ac:dyDescent="0.35">
      <c r="A1717" t="s">
        <v>12</v>
      </c>
      <c r="B1717" t="s">
        <v>93</v>
      </c>
      <c r="C1717" t="s">
        <v>14</v>
      </c>
      <c r="D1717" t="s">
        <v>251</v>
      </c>
      <c r="E1717" s="1">
        <v>43610.569444444445</v>
      </c>
      <c r="F1717" t="s">
        <v>16</v>
      </c>
      <c r="G1717" t="s">
        <v>680</v>
      </c>
      <c r="H1717">
        <v>8</v>
      </c>
      <c r="I1717" t="s">
        <v>26</v>
      </c>
      <c r="J1717" s="2">
        <v>43610</v>
      </c>
      <c r="K1717" s="3">
        <v>0.56944444444444442</v>
      </c>
      <c r="L1717" s="3">
        <f t="shared" si="234"/>
        <v>0.56944444444444442</v>
      </c>
      <c r="M1717" s="3">
        <v>0.57500000000000007</v>
      </c>
      <c r="N1717" t="str">
        <f t="shared" si="235"/>
        <v>No</v>
      </c>
      <c r="O1717">
        <f t="shared" si="236"/>
        <v>566</v>
      </c>
      <c r="P1717">
        <f t="shared" si="237"/>
        <v>2020</v>
      </c>
      <c r="Q1717">
        <f t="shared" si="238"/>
        <v>28.02</v>
      </c>
      <c r="R1717" t="str">
        <f t="shared" si="241"/>
        <v>Aer Lingus</v>
      </c>
      <c r="S1717">
        <f t="shared" si="239"/>
        <v>125</v>
      </c>
      <c r="T1717" t="str">
        <f t="shared" si="240"/>
        <v>Birmingham</v>
      </c>
      <c r="U1717" t="str">
        <f t="shared" si="242"/>
        <v>Birmingham</v>
      </c>
    </row>
    <row r="1718" spans="1:21" x14ac:dyDescent="0.35">
      <c r="A1718" t="s">
        <v>12</v>
      </c>
      <c r="B1718" t="s">
        <v>42</v>
      </c>
      <c r="C1718" t="s">
        <v>14</v>
      </c>
      <c r="D1718" t="s">
        <v>258</v>
      </c>
      <c r="E1718" s="1">
        <v>43610.569444444445</v>
      </c>
      <c r="F1718" t="s">
        <v>16</v>
      </c>
      <c r="G1718" t="s">
        <v>680</v>
      </c>
      <c r="H1718">
        <v>1</v>
      </c>
      <c r="I1718" t="s">
        <v>26</v>
      </c>
      <c r="J1718" s="2">
        <v>43610</v>
      </c>
      <c r="K1718" s="3">
        <v>0.56944444444444442</v>
      </c>
      <c r="L1718" s="3">
        <f t="shared" si="234"/>
        <v>0.56944444444444442</v>
      </c>
      <c r="M1718" s="3">
        <v>0.57013888888888886</v>
      </c>
      <c r="N1718" t="str">
        <f t="shared" si="235"/>
        <v>No</v>
      </c>
      <c r="O1718">
        <f t="shared" si="236"/>
        <v>566</v>
      </c>
      <c r="P1718">
        <f t="shared" si="237"/>
        <v>2020</v>
      </c>
      <c r="Q1718">
        <f t="shared" si="238"/>
        <v>28.02</v>
      </c>
      <c r="R1718" t="str">
        <f t="shared" si="241"/>
        <v>Aer Lingus</v>
      </c>
      <c r="S1718">
        <f t="shared" si="239"/>
        <v>238</v>
      </c>
      <c r="T1718" t="str">
        <f t="shared" si="240"/>
        <v>London</v>
      </c>
      <c r="U1718" t="str">
        <f t="shared" si="242"/>
        <v>London</v>
      </c>
    </row>
    <row r="1719" spans="1:21" x14ac:dyDescent="0.35">
      <c r="A1719" t="s">
        <v>22</v>
      </c>
      <c r="B1719" t="s">
        <v>23</v>
      </c>
      <c r="C1719" t="s">
        <v>24</v>
      </c>
      <c r="D1719" t="s">
        <v>25</v>
      </c>
      <c r="E1719" s="1">
        <v>43610.572916666664</v>
      </c>
      <c r="F1719" t="s">
        <v>16</v>
      </c>
      <c r="G1719" t="s">
        <v>680</v>
      </c>
      <c r="H1719">
        <v>52</v>
      </c>
      <c r="I1719" t="s">
        <v>21</v>
      </c>
      <c r="J1719" s="2">
        <v>43610</v>
      </c>
      <c r="K1719" s="3">
        <v>0.57291666666666663</v>
      </c>
      <c r="L1719" s="3">
        <f t="shared" si="234"/>
        <v>0.57638888888888884</v>
      </c>
      <c r="M1719" s="3">
        <v>0.60902777777777783</v>
      </c>
      <c r="N1719" t="str">
        <f t="shared" si="235"/>
        <v>Yes</v>
      </c>
      <c r="O1719">
        <f t="shared" si="236"/>
        <v>5</v>
      </c>
      <c r="P1719">
        <f t="shared" si="237"/>
        <v>14</v>
      </c>
      <c r="Q1719">
        <f t="shared" si="238"/>
        <v>35.71</v>
      </c>
      <c r="R1719" t="str">
        <f t="shared" si="241"/>
        <v>Other</v>
      </c>
      <c r="S1719">
        <f t="shared" si="239"/>
        <v>31</v>
      </c>
      <c r="T1719" t="str">
        <f t="shared" si="240"/>
        <v>Vienna</v>
      </c>
      <c r="U1719" t="str">
        <f t="shared" si="242"/>
        <v>Other</v>
      </c>
    </row>
    <row r="1720" spans="1:21" x14ac:dyDescent="0.35">
      <c r="A1720" t="s">
        <v>22</v>
      </c>
      <c r="B1720" t="s">
        <v>487</v>
      </c>
      <c r="C1720" t="s">
        <v>28</v>
      </c>
      <c r="D1720" t="s">
        <v>566</v>
      </c>
      <c r="E1720" s="1">
        <v>43610.572916666664</v>
      </c>
      <c r="F1720" t="s">
        <v>16</v>
      </c>
      <c r="G1720" t="s">
        <v>680</v>
      </c>
      <c r="H1720">
        <v>20</v>
      </c>
      <c r="I1720" t="s">
        <v>46</v>
      </c>
      <c r="J1720" s="2">
        <v>43610</v>
      </c>
      <c r="K1720" s="3">
        <v>0.57291666666666663</v>
      </c>
      <c r="L1720" s="3">
        <f t="shared" si="234"/>
        <v>0.57638888888888884</v>
      </c>
      <c r="M1720" s="3">
        <v>0.58680555555555558</v>
      </c>
      <c r="N1720" t="str">
        <f t="shared" si="235"/>
        <v>No</v>
      </c>
      <c r="O1720">
        <f t="shared" si="236"/>
        <v>520</v>
      </c>
      <c r="P1720">
        <f t="shared" si="237"/>
        <v>1663</v>
      </c>
      <c r="Q1720">
        <f t="shared" si="238"/>
        <v>31.27</v>
      </c>
      <c r="R1720" t="str">
        <f t="shared" si="241"/>
        <v>Ryanair</v>
      </c>
      <c r="S1720">
        <f t="shared" si="239"/>
        <v>17</v>
      </c>
      <c r="T1720" t="str">
        <f t="shared" si="240"/>
        <v>Pisa</v>
      </c>
      <c r="U1720" t="str">
        <f t="shared" si="242"/>
        <v>Other</v>
      </c>
    </row>
    <row r="1721" spans="1:21" x14ac:dyDescent="0.35">
      <c r="A1721" t="s">
        <v>22</v>
      </c>
      <c r="B1721" t="s">
        <v>52</v>
      </c>
      <c r="C1721" t="s">
        <v>28</v>
      </c>
      <c r="D1721" t="s">
        <v>262</v>
      </c>
      <c r="E1721" s="1">
        <v>43610.576388888891</v>
      </c>
      <c r="F1721" t="s">
        <v>16</v>
      </c>
      <c r="G1721" t="s">
        <v>680</v>
      </c>
      <c r="H1721">
        <v>48</v>
      </c>
      <c r="I1721" t="s">
        <v>21</v>
      </c>
      <c r="J1721" s="2">
        <v>43610</v>
      </c>
      <c r="K1721" s="3">
        <v>0.57638888888888895</v>
      </c>
      <c r="L1721" s="3">
        <f t="shared" si="234"/>
        <v>0.57638888888888884</v>
      </c>
      <c r="M1721" s="3">
        <v>0.60972222222222217</v>
      </c>
      <c r="N1721" t="str">
        <f t="shared" si="235"/>
        <v>Yes</v>
      </c>
      <c r="O1721">
        <f t="shared" si="236"/>
        <v>520</v>
      </c>
      <c r="P1721">
        <f t="shared" si="237"/>
        <v>1663</v>
      </c>
      <c r="Q1721">
        <f t="shared" si="238"/>
        <v>31.27</v>
      </c>
      <c r="R1721" t="str">
        <f t="shared" si="241"/>
        <v>Ryanair</v>
      </c>
      <c r="S1721">
        <f t="shared" si="239"/>
        <v>138</v>
      </c>
      <c r="T1721" t="str">
        <f t="shared" si="240"/>
        <v>Manchester</v>
      </c>
      <c r="U1721" t="str">
        <f t="shared" si="242"/>
        <v>Manchester</v>
      </c>
    </row>
    <row r="1722" spans="1:21" x14ac:dyDescent="0.35">
      <c r="A1722" t="s">
        <v>12</v>
      </c>
      <c r="B1722" t="s">
        <v>108</v>
      </c>
      <c r="C1722" t="s">
        <v>109</v>
      </c>
      <c r="D1722" t="s">
        <v>263</v>
      </c>
      <c r="E1722" s="1">
        <v>43610.576388888891</v>
      </c>
      <c r="F1722" t="s">
        <v>16</v>
      </c>
      <c r="G1722" t="s">
        <v>680</v>
      </c>
      <c r="H1722">
        <v>35</v>
      </c>
      <c r="I1722" t="s">
        <v>21</v>
      </c>
      <c r="J1722" s="2">
        <v>43610</v>
      </c>
      <c r="K1722" s="3">
        <v>0.57638888888888895</v>
      </c>
      <c r="L1722" s="3">
        <f t="shared" si="234"/>
        <v>0.57638888888888884</v>
      </c>
      <c r="M1722" s="3">
        <v>0.60069444444444442</v>
      </c>
      <c r="N1722" t="str">
        <f t="shared" si="235"/>
        <v>Yes</v>
      </c>
      <c r="O1722">
        <f t="shared" si="236"/>
        <v>5</v>
      </c>
      <c r="P1722">
        <f t="shared" si="237"/>
        <v>16</v>
      </c>
      <c r="Q1722">
        <f t="shared" si="238"/>
        <v>31.25</v>
      </c>
      <c r="R1722" t="str">
        <f t="shared" si="241"/>
        <v>Other</v>
      </c>
      <c r="S1722">
        <f t="shared" si="239"/>
        <v>16</v>
      </c>
      <c r="T1722" t="str">
        <f t="shared" si="240"/>
        <v>Dubai</v>
      </c>
      <c r="U1722" t="str">
        <f t="shared" si="242"/>
        <v>Other</v>
      </c>
    </row>
    <row r="1723" spans="1:21" x14ac:dyDescent="0.35">
      <c r="A1723" t="s">
        <v>12</v>
      </c>
      <c r="B1723" t="s">
        <v>694</v>
      </c>
      <c r="C1723" t="s">
        <v>14</v>
      </c>
      <c r="D1723" t="s">
        <v>695</v>
      </c>
      <c r="E1723" s="1">
        <v>43610.583333333336</v>
      </c>
      <c r="F1723" t="s">
        <v>16</v>
      </c>
      <c r="G1723" t="s">
        <v>680</v>
      </c>
      <c r="H1723">
        <v>0</v>
      </c>
      <c r="I1723" t="s">
        <v>26</v>
      </c>
      <c r="J1723" s="2">
        <v>43610</v>
      </c>
      <c r="K1723" s="3">
        <v>0.58333333333333337</v>
      </c>
      <c r="L1723" s="3">
        <f t="shared" si="234"/>
        <v>0.58333333333333326</v>
      </c>
      <c r="M1723" s="3">
        <v>0.58333333333333337</v>
      </c>
      <c r="N1723" t="str">
        <f t="shared" si="235"/>
        <v>No</v>
      </c>
      <c r="O1723">
        <f t="shared" si="236"/>
        <v>566</v>
      </c>
      <c r="P1723">
        <f t="shared" si="237"/>
        <v>2020</v>
      </c>
      <c r="Q1723">
        <f t="shared" si="238"/>
        <v>28.02</v>
      </c>
      <c r="R1723" t="str">
        <f t="shared" si="241"/>
        <v>Aer Lingus</v>
      </c>
      <c r="S1723">
        <f t="shared" si="239"/>
        <v>1</v>
      </c>
      <c r="T1723" t="str">
        <f t="shared" si="240"/>
        <v>Rennes</v>
      </c>
      <c r="U1723" t="str">
        <f t="shared" si="242"/>
        <v>Other</v>
      </c>
    </row>
    <row r="1724" spans="1:21" x14ac:dyDescent="0.35">
      <c r="A1724" t="s">
        <v>22</v>
      </c>
      <c r="B1724" t="s">
        <v>119</v>
      </c>
      <c r="C1724" t="s">
        <v>276</v>
      </c>
      <c r="D1724" t="s">
        <v>277</v>
      </c>
      <c r="E1724" s="1">
        <v>43610.586805555555</v>
      </c>
      <c r="F1724" t="s">
        <v>16</v>
      </c>
      <c r="G1724" t="s">
        <v>680</v>
      </c>
      <c r="H1724">
        <v>13</v>
      </c>
      <c r="I1724" t="s">
        <v>18</v>
      </c>
      <c r="J1724" s="2">
        <v>43610</v>
      </c>
      <c r="K1724" s="3">
        <v>0.58680555555555558</v>
      </c>
      <c r="L1724" s="3">
        <f t="shared" si="234"/>
        <v>0.59027777777777779</v>
      </c>
      <c r="M1724" s="3">
        <v>0.59583333333333333</v>
      </c>
      <c r="N1724" t="str">
        <f t="shared" si="235"/>
        <v>No</v>
      </c>
      <c r="O1724">
        <f t="shared" si="236"/>
        <v>5</v>
      </c>
      <c r="P1724">
        <f t="shared" si="237"/>
        <v>23</v>
      </c>
      <c r="Q1724">
        <f t="shared" si="238"/>
        <v>21.74</v>
      </c>
      <c r="R1724" t="str">
        <f t="shared" si="241"/>
        <v>Other</v>
      </c>
      <c r="S1724">
        <f t="shared" si="239"/>
        <v>43</v>
      </c>
      <c r="T1724" t="str">
        <f t="shared" si="240"/>
        <v>Dusseldorf</v>
      </c>
      <c r="U1724" t="str">
        <f t="shared" si="242"/>
        <v>Other</v>
      </c>
    </row>
    <row r="1725" spans="1:21" x14ac:dyDescent="0.35">
      <c r="A1725" t="s">
        <v>22</v>
      </c>
      <c r="B1725" t="s">
        <v>36</v>
      </c>
      <c r="C1725" t="s">
        <v>177</v>
      </c>
      <c r="D1725" t="s">
        <v>271</v>
      </c>
      <c r="E1725" s="1">
        <v>43610.590277777781</v>
      </c>
      <c r="F1725" t="s">
        <v>16</v>
      </c>
      <c r="G1725" t="s">
        <v>680</v>
      </c>
      <c r="H1725">
        <v>0</v>
      </c>
      <c r="I1725" t="s">
        <v>26</v>
      </c>
      <c r="J1725" s="2">
        <v>43610</v>
      </c>
      <c r="K1725" s="3">
        <v>0.59027777777777779</v>
      </c>
      <c r="L1725" s="3">
        <f t="shared" si="234"/>
        <v>0.59027777777777779</v>
      </c>
      <c r="M1725" s="3">
        <v>0.59027777777777779</v>
      </c>
      <c r="N1725" t="str">
        <f t="shared" si="235"/>
        <v>No</v>
      </c>
      <c r="O1725">
        <f t="shared" si="236"/>
        <v>12</v>
      </c>
      <c r="P1725">
        <f t="shared" si="237"/>
        <v>59</v>
      </c>
      <c r="Q1725">
        <f t="shared" si="238"/>
        <v>20.34</v>
      </c>
      <c r="R1725" t="str">
        <f t="shared" si="241"/>
        <v>Other</v>
      </c>
      <c r="S1725">
        <f t="shared" si="239"/>
        <v>121</v>
      </c>
      <c r="T1725" t="str">
        <f t="shared" si="240"/>
        <v>Paris-CDG</v>
      </c>
      <c r="U1725" t="str">
        <f t="shared" si="242"/>
        <v>Paris-CDG</v>
      </c>
    </row>
    <row r="1726" spans="1:21" x14ac:dyDescent="0.35">
      <c r="A1726" t="s">
        <v>12</v>
      </c>
      <c r="B1726" t="s">
        <v>278</v>
      </c>
      <c r="C1726" t="s">
        <v>279</v>
      </c>
      <c r="D1726" t="s">
        <v>280</v>
      </c>
      <c r="E1726" s="1">
        <v>43610.513888888891</v>
      </c>
      <c r="F1726" t="s">
        <v>16</v>
      </c>
      <c r="G1726" t="s">
        <v>680</v>
      </c>
      <c r="H1726">
        <v>16</v>
      </c>
      <c r="I1726" t="s">
        <v>18</v>
      </c>
      <c r="J1726" s="2">
        <v>43610</v>
      </c>
      <c r="K1726" s="3">
        <v>0.51388888888888895</v>
      </c>
      <c r="L1726" s="3">
        <f t="shared" si="234"/>
        <v>0.51388888888888884</v>
      </c>
      <c r="M1726" s="3">
        <v>0.52500000000000002</v>
      </c>
      <c r="N1726" t="str">
        <f t="shared" si="235"/>
        <v>No</v>
      </c>
      <c r="O1726">
        <f t="shared" si="236"/>
        <v>17</v>
      </c>
      <c r="P1726">
        <f t="shared" si="237"/>
        <v>43</v>
      </c>
      <c r="Q1726">
        <f t="shared" si="238"/>
        <v>39.53</v>
      </c>
      <c r="R1726" t="str">
        <f t="shared" si="241"/>
        <v>Other</v>
      </c>
      <c r="S1726">
        <f t="shared" si="239"/>
        <v>17</v>
      </c>
      <c r="T1726" t="str">
        <f t="shared" si="240"/>
        <v>Atlanta</v>
      </c>
      <c r="U1726" t="str">
        <f t="shared" si="242"/>
        <v>Other</v>
      </c>
    </row>
    <row r="1727" spans="1:21" x14ac:dyDescent="0.35">
      <c r="A1727" t="s">
        <v>12</v>
      </c>
      <c r="B1727" t="s">
        <v>209</v>
      </c>
      <c r="C1727" t="s">
        <v>268</v>
      </c>
      <c r="D1727" t="s">
        <v>281</v>
      </c>
      <c r="E1727" s="1">
        <v>43610.517361111109</v>
      </c>
      <c r="F1727" t="s">
        <v>16</v>
      </c>
      <c r="G1727" t="s">
        <v>680</v>
      </c>
      <c r="H1727">
        <v>15</v>
      </c>
      <c r="I1727" t="s">
        <v>18</v>
      </c>
      <c r="J1727" s="2">
        <v>43610</v>
      </c>
      <c r="K1727" s="3">
        <v>0.51736111111111105</v>
      </c>
      <c r="L1727" s="3">
        <f t="shared" si="234"/>
        <v>0.52083333333333326</v>
      </c>
      <c r="M1727" s="3">
        <v>0.52777777777777779</v>
      </c>
      <c r="N1727" t="str">
        <f t="shared" si="235"/>
        <v>No</v>
      </c>
      <c r="O1727">
        <f t="shared" si="236"/>
        <v>18</v>
      </c>
      <c r="P1727">
        <f t="shared" si="237"/>
        <v>44</v>
      </c>
      <c r="Q1727">
        <f t="shared" si="238"/>
        <v>40.909999999999997</v>
      </c>
      <c r="R1727" t="str">
        <f t="shared" si="241"/>
        <v>Other</v>
      </c>
      <c r="S1727">
        <f t="shared" si="239"/>
        <v>62</v>
      </c>
      <c r="T1727" t="str">
        <f t="shared" si="240"/>
        <v>Chicago</v>
      </c>
      <c r="U1727" t="str">
        <f t="shared" si="242"/>
        <v>Other</v>
      </c>
    </row>
    <row r="1728" spans="1:21" x14ac:dyDescent="0.35">
      <c r="A1728" t="s">
        <v>22</v>
      </c>
      <c r="B1728" t="s">
        <v>254</v>
      </c>
      <c r="C1728" t="s">
        <v>286</v>
      </c>
      <c r="D1728" t="s">
        <v>287</v>
      </c>
      <c r="E1728" s="1">
        <v>43610.517361111109</v>
      </c>
      <c r="F1728" t="s">
        <v>16</v>
      </c>
      <c r="G1728" t="s">
        <v>680</v>
      </c>
      <c r="H1728">
        <v>23</v>
      </c>
      <c r="I1728" t="s">
        <v>46</v>
      </c>
      <c r="J1728" s="2">
        <v>43610</v>
      </c>
      <c r="K1728" s="3">
        <v>0.51736111111111105</v>
      </c>
      <c r="L1728" s="3">
        <f t="shared" si="234"/>
        <v>0.52083333333333326</v>
      </c>
      <c r="M1728" s="3">
        <v>0.53333333333333333</v>
      </c>
      <c r="N1728" t="str">
        <f t="shared" si="235"/>
        <v>Yes</v>
      </c>
      <c r="O1728">
        <f t="shared" si="236"/>
        <v>10</v>
      </c>
      <c r="P1728">
        <f t="shared" si="237"/>
        <v>22</v>
      </c>
      <c r="Q1728">
        <f t="shared" si="238"/>
        <v>45.45</v>
      </c>
      <c r="R1728" t="str">
        <f t="shared" si="241"/>
        <v>Other</v>
      </c>
      <c r="S1728">
        <f t="shared" si="239"/>
        <v>37</v>
      </c>
      <c r="T1728" t="str">
        <f t="shared" si="240"/>
        <v>Toronto YYZ</v>
      </c>
      <c r="U1728" t="str">
        <f t="shared" si="242"/>
        <v>Other</v>
      </c>
    </row>
    <row r="1729" spans="1:21" x14ac:dyDescent="0.35">
      <c r="A1729" t="s">
        <v>12</v>
      </c>
      <c r="B1729" t="s">
        <v>284</v>
      </c>
      <c r="C1729" t="s">
        <v>14</v>
      </c>
      <c r="D1729" t="s">
        <v>285</v>
      </c>
      <c r="E1729" s="1">
        <v>43610.517361111109</v>
      </c>
      <c r="F1729" t="s">
        <v>16</v>
      </c>
      <c r="G1729" t="s">
        <v>680</v>
      </c>
      <c r="H1729">
        <v>1</v>
      </c>
      <c r="I1729" t="s">
        <v>26</v>
      </c>
      <c r="J1729" s="2">
        <v>43610</v>
      </c>
      <c r="K1729" s="3">
        <v>0.51736111111111105</v>
      </c>
      <c r="L1729" s="3">
        <f t="shared" si="234"/>
        <v>0.52083333333333326</v>
      </c>
      <c r="M1729" s="3">
        <v>0.5180555555555556</v>
      </c>
      <c r="N1729" t="str">
        <f t="shared" si="235"/>
        <v>No</v>
      </c>
      <c r="O1729">
        <f t="shared" si="236"/>
        <v>566</v>
      </c>
      <c r="P1729">
        <f t="shared" si="237"/>
        <v>2020</v>
      </c>
      <c r="Q1729">
        <f t="shared" si="238"/>
        <v>28.02</v>
      </c>
      <c r="R1729" t="str">
        <f t="shared" si="241"/>
        <v>Aer Lingus</v>
      </c>
      <c r="S1729">
        <f t="shared" si="239"/>
        <v>17</v>
      </c>
      <c r="T1729" t="str">
        <f t="shared" si="240"/>
        <v>Nantes</v>
      </c>
      <c r="U1729" t="str">
        <f t="shared" si="242"/>
        <v>Other</v>
      </c>
    </row>
    <row r="1730" spans="1:21" x14ac:dyDescent="0.35">
      <c r="A1730" t="s">
        <v>22</v>
      </c>
      <c r="B1730" t="s">
        <v>101</v>
      </c>
      <c r="C1730" t="s">
        <v>28</v>
      </c>
      <c r="D1730" t="s">
        <v>292</v>
      </c>
      <c r="E1730" s="1">
        <v>43610.524305555555</v>
      </c>
      <c r="F1730" t="s">
        <v>16</v>
      </c>
      <c r="G1730" t="s">
        <v>680</v>
      </c>
      <c r="H1730">
        <v>23</v>
      </c>
      <c r="I1730" t="s">
        <v>46</v>
      </c>
      <c r="J1730" s="2">
        <v>43610</v>
      </c>
      <c r="K1730" s="3">
        <v>0.52430555555555558</v>
      </c>
      <c r="L1730" s="3">
        <f t="shared" ref="L1730:L1793" si="243">MROUND(K1730,"0:10")</f>
        <v>0.52777777777777779</v>
      </c>
      <c r="M1730" s="3">
        <v>0.54027777777777775</v>
      </c>
      <c r="N1730" t="str">
        <f t="shared" ref="N1730:N1793" si="244">IF(H1730&gt;20, "Yes", "No")</f>
        <v>Yes</v>
      </c>
      <c r="O1730">
        <f t="shared" ref="O1730:O1793" si="245">COUNTIFS($C$2:$C$4851,C1730,$N$2:$N$4851,"Yes")</f>
        <v>520</v>
      </c>
      <c r="P1730">
        <f t="shared" ref="P1730:P1793" si="246">COUNTIF($C$2:$C$4851,C1730)</f>
        <v>1663</v>
      </c>
      <c r="Q1730">
        <f t="shared" ref="Q1730:Q1793" si="247">ROUND(O1730/P1730*100,2)</f>
        <v>31.27</v>
      </c>
      <c r="R1730" t="str">
        <f t="shared" si="241"/>
        <v>Ryanair</v>
      </c>
      <c r="S1730">
        <f t="shared" ref="S1730:S1793" si="248">COUNTIF($B$2:$B$4851,B1730)</f>
        <v>158</v>
      </c>
      <c r="T1730" t="str">
        <f t="shared" ref="T1730:T1793" si="249">IF(ISNUMBER(SEARCH("London",B1730)), "London", B1730)</f>
        <v>Edinburgh</v>
      </c>
      <c r="U1730" t="str">
        <f t="shared" si="242"/>
        <v>Edinburgh</v>
      </c>
    </row>
    <row r="1731" spans="1:21" x14ac:dyDescent="0.35">
      <c r="A1731" t="s">
        <v>22</v>
      </c>
      <c r="B1731" t="s">
        <v>145</v>
      </c>
      <c r="C1731" t="s">
        <v>28</v>
      </c>
      <c r="D1731" t="s">
        <v>588</v>
      </c>
      <c r="E1731" s="1">
        <v>43610.524305555555</v>
      </c>
      <c r="F1731" t="s">
        <v>16</v>
      </c>
      <c r="G1731" t="s">
        <v>680</v>
      </c>
      <c r="H1731">
        <v>5</v>
      </c>
      <c r="I1731" t="s">
        <v>26</v>
      </c>
      <c r="J1731" s="2">
        <v>43610</v>
      </c>
      <c r="K1731" s="3">
        <v>0.52430555555555558</v>
      </c>
      <c r="L1731" s="3">
        <f t="shared" si="243"/>
        <v>0.52777777777777779</v>
      </c>
      <c r="M1731" s="3">
        <v>0.52777777777777779</v>
      </c>
      <c r="N1731" t="str">
        <f t="shared" si="244"/>
        <v>No</v>
      </c>
      <c r="O1731">
        <f t="shared" si="245"/>
        <v>520</v>
      </c>
      <c r="P1731">
        <f t="shared" si="246"/>
        <v>1663</v>
      </c>
      <c r="Q1731">
        <f t="shared" si="247"/>
        <v>31.27</v>
      </c>
      <c r="R1731" t="str">
        <f t="shared" ref="R1731:R1794" si="250">IF(P1731&gt;100, C1731, "Other")</f>
        <v>Ryanair</v>
      </c>
      <c r="S1731">
        <f t="shared" si="248"/>
        <v>36</v>
      </c>
      <c r="T1731" t="str">
        <f t="shared" si="249"/>
        <v>Milan-BGY</v>
      </c>
      <c r="U1731" t="str">
        <f t="shared" ref="U1731:U1794" si="251">IF(S1731&gt;67, T1731, "Other")</f>
        <v>Other</v>
      </c>
    </row>
    <row r="1732" spans="1:21" x14ac:dyDescent="0.35">
      <c r="A1732" t="s">
        <v>12</v>
      </c>
      <c r="B1732" t="s">
        <v>267</v>
      </c>
      <c r="C1732" t="s">
        <v>14</v>
      </c>
      <c r="D1732" t="s">
        <v>293</v>
      </c>
      <c r="E1732" s="1">
        <v>43610.524305555555</v>
      </c>
      <c r="F1732" t="s">
        <v>16</v>
      </c>
      <c r="G1732" t="s">
        <v>680</v>
      </c>
      <c r="H1732">
        <v>35</v>
      </c>
      <c r="I1732" t="s">
        <v>21</v>
      </c>
      <c r="J1732" s="2">
        <v>43610</v>
      </c>
      <c r="K1732" s="3">
        <v>0.52430555555555558</v>
      </c>
      <c r="L1732" s="3">
        <f t="shared" si="243"/>
        <v>0.52777777777777779</v>
      </c>
      <c r="M1732" s="3">
        <v>0.54861111111111105</v>
      </c>
      <c r="N1732" t="str">
        <f t="shared" si="244"/>
        <v>Yes</v>
      </c>
      <c r="O1732">
        <f t="shared" si="245"/>
        <v>566</v>
      </c>
      <c r="P1732">
        <f t="shared" si="246"/>
        <v>2020</v>
      </c>
      <c r="Q1732">
        <f t="shared" si="247"/>
        <v>28.02</v>
      </c>
      <c r="R1732" t="str">
        <f t="shared" si="250"/>
        <v>Aer Lingus</v>
      </c>
      <c r="S1732">
        <f t="shared" si="248"/>
        <v>34</v>
      </c>
      <c r="T1732" t="str">
        <f t="shared" si="249"/>
        <v>Washington</v>
      </c>
      <c r="U1732" t="str">
        <f t="shared" si="251"/>
        <v>Other</v>
      </c>
    </row>
    <row r="1733" spans="1:21" x14ac:dyDescent="0.35">
      <c r="A1733" t="s">
        <v>22</v>
      </c>
      <c r="B1733" t="s">
        <v>294</v>
      </c>
      <c r="C1733" t="s">
        <v>295</v>
      </c>
      <c r="D1733" t="s">
        <v>296</v>
      </c>
      <c r="E1733" s="1">
        <v>43610.524305555555</v>
      </c>
      <c r="F1733" t="s">
        <v>16</v>
      </c>
      <c r="G1733" t="s">
        <v>680</v>
      </c>
      <c r="H1733">
        <v>18</v>
      </c>
      <c r="I1733" t="s">
        <v>18</v>
      </c>
      <c r="J1733" s="2">
        <v>43610</v>
      </c>
      <c r="K1733" s="3">
        <v>0.52430555555555558</v>
      </c>
      <c r="L1733" s="3">
        <f t="shared" si="243"/>
        <v>0.52777777777777779</v>
      </c>
      <c r="M1733" s="3">
        <v>0.53680555555555554</v>
      </c>
      <c r="N1733" t="str">
        <f t="shared" si="244"/>
        <v>No</v>
      </c>
      <c r="O1733">
        <f t="shared" si="245"/>
        <v>2</v>
      </c>
      <c r="P1733">
        <f t="shared" si="246"/>
        <v>14</v>
      </c>
      <c r="Q1733">
        <f t="shared" si="247"/>
        <v>14.29</v>
      </c>
      <c r="R1733" t="str">
        <f t="shared" si="250"/>
        <v>Other</v>
      </c>
      <c r="S1733">
        <f t="shared" si="248"/>
        <v>14</v>
      </c>
      <c r="T1733" t="str">
        <f t="shared" si="249"/>
        <v>Inverness</v>
      </c>
      <c r="U1733" t="str">
        <f t="shared" si="251"/>
        <v>Other</v>
      </c>
    </row>
    <row r="1734" spans="1:21" x14ac:dyDescent="0.35">
      <c r="A1734" t="s">
        <v>12</v>
      </c>
      <c r="B1734" t="s">
        <v>290</v>
      </c>
      <c r="C1734" t="s">
        <v>14</v>
      </c>
      <c r="D1734" t="s">
        <v>291</v>
      </c>
      <c r="E1734" s="1">
        <v>43610.524305555555</v>
      </c>
      <c r="F1734" t="s">
        <v>16</v>
      </c>
      <c r="G1734" t="s">
        <v>680</v>
      </c>
      <c r="H1734">
        <v>21</v>
      </c>
      <c r="I1734" t="s">
        <v>46</v>
      </c>
      <c r="J1734" s="2">
        <v>43610</v>
      </c>
      <c r="K1734" s="3">
        <v>0.52430555555555558</v>
      </c>
      <c r="L1734" s="3">
        <f t="shared" si="243"/>
        <v>0.52777777777777779</v>
      </c>
      <c r="M1734" s="3">
        <v>0.53888888888888886</v>
      </c>
      <c r="N1734" t="str">
        <f t="shared" si="244"/>
        <v>Yes</v>
      </c>
      <c r="O1734">
        <f t="shared" si="245"/>
        <v>566</v>
      </c>
      <c r="P1734">
        <f t="shared" si="246"/>
        <v>2020</v>
      </c>
      <c r="Q1734">
        <f t="shared" si="247"/>
        <v>28.02</v>
      </c>
      <c r="R1734" t="str">
        <f t="shared" si="250"/>
        <v>Aer Lingus</v>
      </c>
      <c r="S1734">
        <f t="shared" si="248"/>
        <v>16</v>
      </c>
      <c r="T1734" t="str">
        <f t="shared" si="249"/>
        <v>San Francisco</v>
      </c>
      <c r="U1734" t="str">
        <f t="shared" si="251"/>
        <v>Other</v>
      </c>
    </row>
    <row r="1735" spans="1:21" x14ac:dyDescent="0.35">
      <c r="A1735" t="s">
        <v>12</v>
      </c>
      <c r="B1735" t="s">
        <v>40</v>
      </c>
      <c r="C1735" t="s">
        <v>14</v>
      </c>
      <c r="D1735" t="s">
        <v>297</v>
      </c>
      <c r="E1735" s="1">
        <v>43610.527777777781</v>
      </c>
      <c r="F1735" t="s">
        <v>16</v>
      </c>
      <c r="G1735" t="s">
        <v>680</v>
      </c>
      <c r="H1735">
        <v>4</v>
      </c>
      <c r="I1735" t="s">
        <v>26</v>
      </c>
      <c r="J1735" s="2">
        <v>43610</v>
      </c>
      <c r="K1735" s="3">
        <v>0.52777777777777779</v>
      </c>
      <c r="L1735" s="3">
        <f t="shared" si="243"/>
        <v>0.52777777777777779</v>
      </c>
      <c r="M1735" s="3">
        <v>0.53055555555555556</v>
      </c>
      <c r="N1735" t="str">
        <f t="shared" si="244"/>
        <v>No</v>
      </c>
      <c r="O1735">
        <f t="shared" si="245"/>
        <v>566</v>
      </c>
      <c r="P1735">
        <f t="shared" si="246"/>
        <v>2020</v>
      </c>
      <c r="Q1735">
        <f t="shared" si="247"/>
        <v>28.02</v>
      </c>
      <c r="R1735" t="str">
        <f t="shared" si="250"/>
        <v>Aer Lingus</v>
      </c>
      <c r="S1735">
        <f t="shared" si="248"/>
        <v>29</v>
      </c>
      <c r="T1735" t="str">
        <f t="shared" si="249"/>
        <v>Kerry</v>
      </c>
      <c r="U1735" t="str">
        <f t="shared" si="251"/>
        <v>Other</v>
      </c>
    </row>
    <row r="1736" spans="1:21" x14ac:dyDescent="0.35">
      <c r="A1736" t="s">
        <v>12</v>
      </c>
      <c r="B1736" t="s">
        <v>267</v>
      </c>
      <c r="C1736" t="s">
        <v>268</v>
      </c>
      <c r="D1736" t="s">
        <v>302</v>
      </c>
      <c r="E1736" s="1">
        <v>43610.538194444445</v>
      </c>
      <c r="F1736" t="s">
        <v>16</v>
      </c>
      <c r="G1736" t="s">
        <v>680</v>
      </c>
      <c r="H1736">
        <v>4</v>
      </c>
      <c r="I1736" t="s">
        <v>26</v>
      </c>
      <c r="J1736" s="2">
        <v>43610</v>
      </c>
      <c r="K1736" s="3">
        <v>0.53819444444444442</v>
      </c>
      <c r="L1736" s="3">
        <f t="shared" si="243"/>
        <v>0.54166666666666663</v>
      </c>
      <c r="M1736" s="3">
        <v>0.54097222222222219</v>
      </c>
      <c r="N1736" t="str">
        <f t="shared" si="244"/>
        <v>No</v>
      </c>
      <c r="O1736">
        <f t="shared" si="245"/>
        <v>18</v>
      </c>
      <c r="P1736">
        <f t="shared" si="246"/>
        <v>44</v>
      </c>
      <c r="Q1736">
        <f t="shared" si="247"/>
        <v>40.909999999999997</v>
      </c>
      <c r="R1736" t="str">
        <f t="shared" si="250"/>
        <v>Other</v>
      </c>
      <c r="S1736">
        <f t="shared" si="248"/>
        <v>34</v>
      </c>
      <c r="T1736" t="str">
        <f t="shared" si="249"/>
        <v>Washington</v>
      </c>
      <c r="U1736" t="str">
        <f t="shared" si="251"/>
        <v>Other</v>
      </c>
    </row>
    <row r="1737" spans="1:21" x14ac:dyDescent="0.35">
      <c r="A1737" t="s">
        <v>22</v>
      </c>
      <c r="B1737" t="s">
        <v>98</v>
      </c>
      <c r="C1737" t="s">
        <v>99</v>
      </c>
      <c r="D1737" t="s">
        <v>676</v>
      </c>
      <c r="E1737" s="1">
        <v>43610.538194444445</v>
      </c>
      <c r="F1737" t="s">
        <v>16</v>
      </c>
      <c r="G1737" t="s">
        <v>680</v>
      </c>
      <c r="H1737">
        <v>41</v>
      </c>
      <c r="I1737" t="s">
        <v>21</v>
      </c>
      <c r="J1737" s="2">
        <v>43610</v>
      </c>
      <c r="K1737" s="3">
        <v>0.53819444444444442</v>
      </c>
      <c r="L1737" s="3">
        <f t="shared" si="243"/>
        <v>0.54166666666666663</v>
      </c>
      <c r="M1737" s="3">
        <v>0.56666666666666665</v>
      </c>
      <c r="N1737" t="str">
        <f t="shared" si="244"/>
        <v>Yes</v>
      </c>
      <c r="O1737">
        <f t="shared" si="245"/>
        <v>20</v>
      </c>
      <c r="P1737">
        <f t="shared" si="246"/>
        <v>90</v>
      </c>
      <c r="Q1737">
        <f t="shared" si="247"/>
        <v>22.22</v>
      </c>
      <c r="R1737" t="str">
        <f t="shared" si="250"/>
        <v>Other</v>
      </c>
      <c r="S1737">
        <f t="shared" si="248"/>
        <v>38</v>
      </c>
      <c r="T1737" t="str">
        <f t="shared" si="249"/>
        <v>Southampton</v>
      </c>
      <c r="U1737" t="str">
        <f t="shared" si="251"/>
        <v>Other</v>
      </c>
    </row>
    <row r="1738" spans="1:21" x14ac:dyDescent="0.35">
      <c r="A1738" t="s">
        <v>12</v>
      </c>
      <c r="B1738" t="s">
        <v>299</v>
      </c>
      <c r="C1738" t="s">
        <v>14</v>
      </c>
      <c r="D1738" t="s">
        <v>300</v>
      </c>
      <c r="E1738" s="1">
        <v>43610.538194444445</v>
      </c>
      <c r="F1738" t="s">
        <v>16</v>
      </c>
      <c r="G1738" t="s">
        <v>680</v>
      </c>
      <c r="H1738">
        <v>12</v>
      </c>
      <c r="I1738" t="s">
        <v>18</v>
      </c>
      <c r="J1738" s="2">
        <v>43610</v>
      </c>
      <c r="K1738" s="3">
        <v>0.53819444444444442</v>
      </c>
      <c r="L1738" s="3">
        <f t="shared" si="243"/>
        <v>0.54166666666666663</v>
      </c>
      <c r="M1738" s="3">
        <v>0.54652777777777783</v>
      </c>
      <c r="N1738" t="str">
        <f t="shared" si="244"/>
        <v>No</v>
      </c>
      <c r="O1738">
        <f t="shared" si="245"/>
        <v>566</v>
      </c>
      <c r="P1738">
        <f t="shared" si="246"/>
        <v>2020</v>
      </c>
      <c r="Q1738">
        <f t="shared" si="247"/>
        <v>28.02</v>
      </c>
      <c r="R1738" t="str">
        <f t="shared" si="250"/>
        <v>Aer Lingus</v>
      </c>
      <c r="S1738">
        <f t="shared" si="248"/>
        <v>20</v>
      </c>
      <c r="T1738" t="str">
        <f t="shared" si="249"/>
        <v>Bordeaux</v>
      </c>
      <c r="U1738" t="str">
        <f t="shared" si="251"/>
        <v>Other</v>
      </c>
    </row>
    <row r="1739" spans="1:21" x14ac:dyDescent="0.35">
      <c r="A1739" t="s">
        <v>12</v>
      </c>
      <c r="B1739" t="s">
        <v>529</v>
      </c>
      <c r="C1739" t="s">
        <v>14</v>
      </c>
      <c r="D1739" t="s">
        <v>565</v>
      </c>
      <c r="E1739" s="1">
        <v>43610.538194444445</v>
      </c>
      <c r="F1739" t="s">
        <v>16</v>
      </c>
      <c r="G1739" t="s">
        <v>680</v>
      </c>
      <c r="H1739">
        <v>25</v>
      </c>
      <c r="I1739" t="s">
        <v>46</v>
      </c>
      <c r="J1739" s="2">
        <v>43610</v>
      </c>
      <c r="K1739" s="3">
        <v>0.53819444444444442</v>
      </c>
      <c r="L1739" s="3">
        <f t="shared" si="243"/>
        <v>0.54166666666666663</v>
      </c>
      <c r="M1739" s="3">
        <v>0.55555555555555558</v>
      </c>
      <c r="N1739" t="str">
        <f t="shared" si="244"/>
        <v>Yes</v>
      </c>
      <c r="O1739">
        <f t="shared" si="245"/>
        <v>566</v>
      </c>
      <c r="P1739">
        <f t="shared" si="246"/>
        <v>2020</v>
      </c>
      <c r="Q1739">
        <f t="shared" si="247"/>
        <v>28.02</v>
      </c>
      <c r="R1739" t="str">
        <f t="shared" si="250"/>
        <v>Aer Lingus</v>
      </c>
      <c r="S1739">
        <f t="shared" si="248"/>
        <v>16</v>
      </c>
      <c r="T1739" t="str">
        <f t="shared" si="249"/>
        <v>Bologna</v>
      </c>
      <c r="U1739" t="str">
        <f t="shared" si="251"/>
        <v>Other</v>
      </c>
    </row>
    <row r="1740" spans="1:21" x14ac:dyDescent="0.35">
      <c r="A1740" t="s">
        <v>22</v>
      </c>
      <c r="B1740" t="s">
        <v>42</v>
      </c>
      <c r="C1740" t="s">
        <v>77</v>
      </c>
      <c r="D1740" t="s">
        <v>303</v>
      </c>
      <c r="E1740" s="1">
        <v>43610.541666666664</v>
      </c>
      <c r="F1740" t="s">
        <v>16</v>
      </c>
      <c r="G1740" t="s">
        <v>680</v>
      </c>
      <c r="H1740">
        <v>25</v>
      </c>
      <c r="I1740" t="s">
        <v>46</v>
      </c>
      <c r="J1740" s="2">
        <v>43610</v>
      </c>
      <c r="K1740" s="3">
        <v>0.54166666666666663</v>
      </c>
      <c r="L1740" s="3">
        <f t="shared" si="243"/>
        <v>0.54166666666666663</v>
      </c>
      <c r="M1740" s="3">
        <v>0.55902777777777779</v>
      </c>
      <c r="N1740" t="str">
        <f t="shared" si="244"/>
        <v>Yes</v>
      </c>
      <c r="O1740">
        <f t="shared" si="245"/>
        <v>40</v>
      </c>
      <c r="P1740">
        <f t="shared" si="246"/>
        <v>143</v>
      </c>
      <c r="Q1740">
        <f t="shared" si="247"/>
        <v>27.97</v>
      </c>
      <c r="R1740" t="str">
        <f t="shared" si="250"/>
        <v>British Airways</v>
      </c>
      <c r="S1740">
        <f t="shared" si="248"/>
        <v>238</v>
      </c>
      <c r="T1740" t="str">
        <f t="shared" si="249"/>
        <v>London</v>
      </c>
      <c r="U1740" t="str">
        <f t="shared" si="251"/>
        <v>London</v>
      </c>
    </row>
    <row r="1741" spans="1:21" x14ac:dyDescent="0.35">
      <c r="A1741" t="s">
        <v>12</v>
      </c>
      <c r="B1741" t="s">
        <v>304</v>
      </c>
      <c r="C1741" t="s">
        <v>14</v>
      </c>
      <c r="D1741" t="s">
        <v>305</v>
      </c>
      <c r="E1741" s="1">
        <v>43610.541666666664</v>
      </c>
      <c r="F1741" t="s">
        <v>16</v>
      </c>
      <c r="G1741" t="s">
        <v>680</v>
      </c>
      <c r="H1741">
        <v>39</v>
      </c>
      <c r="I1741" t="s">
        <v>21</v>
      </c>
      <c r="J1741" s="2">
        <v>43610</v>
      </c>
      <c r="K1741" s="3">
        <v>0.54166666666666663</v>
      </c>
      <c r="L1741" s="3">
        <f t="shared" si="243"/>
        <v>0.54166666666666663</v>
      </c>
      <c r="M1741" s="3">
        <v>0.56874999999999998</v>
      </c>
      <c r="N1741" t="str">
        <f t="shared" si="244"/>
        <v>Yes</v>
      </c>
      <c r="O1741">
        <f t="shared" si="245"/>
        <v>566</v>
      </c>
      <c r="P1741">
        <f t="shared" si="246"/>
        <v>2020</v>
      </c>
      <c r="Q1741">
        <f t="shared" si="247"/>
        <v>28.02</v>
      </c>
      <c r="R1741" t="str">
        <f t="shared" si="250"/>
        <v>Aer Lingus</v>
      </c>
      <c r="S1741">
        <f t="shared" si="248"/>
        <v>31</v>
      </c>
      <c r="T1741" t="str">
        <f t="shared" si="249"/>
        <v>Newark</v>
      </c>
      <c r="U1741" t="str">
        <f t="shared" si="251"/>
        <v>Other</v>
      </c>
    </row>
    <row r="1742" spans="1:21" x14ac:dyDescent="0.35">
      <c r="A1742" t="s">
        <v>12</v>
      </c>
      <c r="B1742" t="s">
        <v>215</v>
      </c>
      <c r="C1742" t="s">
        <v>14</v>
      </c>
      <c r="D1742" t="s">
        <v>216</v>
      </c>
      <c r="E1742" s="1">
        <v>43610.541666666664</v>
      </c>
      <c r="F1742" t="s">
        <v>16</v>
      </c>
      <c r="G1742" t="s">
        <v>680</v>
      </c>
      <c r="H1742">
        <v>10</v>
      </c>
      <c r="I1742" t="s">
        <v>18</v>
      </c>
      <c r="J1742" s="2">
        <v>43610</v>
      </c>
      <c r="K1742" s="3">
        <v>0.54166666666666663</v>
      </c>
      <c r="L1742" s="3">
        <f t="shared" si="243"/>
        <v>0.54166666666666663</v>
      </c>
      <c r="M1742" s="3">
        <v>0.54861111111111105</v>
      </c>
      <c r="N1742" t="str">
        <f t="shared" si="244"/>
        <v>No</v>
      </c>
      <c r="O1742">
        <f t="shared" si="245"/>
        <v>566</v>
      </c>
      <c r="P1742">
        <f t="shared" si="246"/>
        <v>2020</v>
      </c>
      <c r="Q1742">
        <f t="shared" si="247"/>
        <v>28.02</v>
      </c>
      <c r="R1742" t="str">
        <f t="shared" si="250"/>
        <v>Aer Lingus</v>
      </c>
      <c r="S1742">
        <f t="shared" si="248"/>
        <v>19</v>
      </c>
      <c r="T1742" t="str">
        <f t="shared" si="249"/>
        <v>Bilbao</v>
      </c>
      <c r="U1742" t="str">
        <f t="shared" si="251"/>
        <v>Other</v>
      </c>
    </row>
    <row r="1743" spans="1:21" x14ac:dyDescent="0.35">
      <c r="A1743" t="s">
        <v>22</v>
      </c>
      <c r="B1743" t="s">
        <v>288</v>
      </c>
      <c r="C1743" t="s">
        <v>28</v>
      </c>
      <c r="D1743" t="s">
        <v>549</v>
      </c>
      <c r="E1743" s="1">
        <v>43610.545138888891</v>
      </c>
      <c r="F1743" t="s">
        <v>16</v>
      </c>
      <c r="G1743" t="s">
        <v>680</v>
      </c>
      <c r="H1743">
        <v>4</v>
      </c>
      <c r="I1743" t="s">
        <v>26</v>
      </c>
      <c r="J1743" s="2">
        <v>43610</v>
      </c>
      <c r="K1743" s="3">
        <v>0.54513888888888895</v>
      </c>
      <c r="L1743" s="3">
        <f t="shared" si="243"/>
        <v>0.54861111111111105</v>
      </c>
      <c r="M1743" s="3">
        <v>0.54791666666666672</v>
      </c>
      <c r="N1743" t="str">
        <f t="shared" si="244"/>
        <v>No</v>
      </c>
      <c r="O1743">
        <f t="shared" si="245"/>
        <v>520</v>
      </c>
      <c r="P1743">
        <f t="shared" si="246"/>
        <v>1663</v>
      </c>
      <c r="Q1743">
        <f t="shared" si="247"/>
        <v>31.27</v>
      </c>
      <c r="R1743" t="str">
        <f t="shared" si="250"/>
        <v>Ryanair</v>
      </c>
      <c r="S1743">
        <f t="shared" si="248"/>
        <v>27</v>
      </c>
      <c r="T1743" t="str">
        <f t="shared" si="249"/>
        <v>Cologne/Bonn</v>
      </c>
      <c r="U1743" t="str">
        <f t="shared" si="251"/>
        <v>Other</v>
      </c>
    </row>
    <row r="1744" spans="1:21" x14ac:dyDescent="0.35">
      <c r="A1744" t="s">
        <v>12</v>
      </c>
      <c r="B1744" t="s">
        <v>310</v>
      </c>
      <c r="C1744" t="s">
        <v>14</v>
      </c>
      <c r="D1744" t="s">
        <v>311</v>
      </c>
      <c r="E1744" s="1">
        <v>43610.545138888891</v>
      </c>
      <c r="F1744" t="s">
        <v>16</v>
      </c>
      <c r="G1744" t="s">
        <v>680</v>
      </c>
      <c r="H1744">
        <v>17</v>
      </c>
      <c r="I1744" t="s">
        <v>18</v>
      </c>
      <c r="J1744" s="2">
        <v>43610</v>
      </c>
      <c r="K1744" s="3">
        <v>0.54513888888888895</v>
      </c>
      <c r="L1744" s="3">
        <f t="shared" si="243"/>
        <v>0.54861111111111105</v>
      </c>
      <c r="M1744" s="3">
        <v>0.55694444444444446</v>
      </c>
      <c r="N1744" t="str">
        <f t="shared" si="244"/>
        <v>No</v>
      </c>
      <c r="O1744">
        <f t="shared" si="245"/>
        <v>566</v>
      </c>
      <c r="P1744">
        <f t="shared" si="246"/>
        <v>2020</v>
      </c>
      <c r="Q1744">
        <f t="shared" si="247"/>
        <v>28.02</v>
      </c>
      <c r="R1744" t="str">
        <f t="shared" si="250"/>
        <v>Aer Lingus</v>
      </c>
      <c r="S1744">
        <f t="shared" si="248"/>
        <v>16</v>
      </c>
      <c r="T1744" t="str">
        <f t="shared" si="249"/>
        <v>Santiago</v>
      </c>
      <c r="U1744" t="str">
        <f t="shared" si="251"/>
        <v>Other</v>
      </c>
    </row>
    <row r="1745" spans="1:21" x14ac:dyDescent="0.35">
      <c r="A1745" t="s">
        <v>22</v>
      </c>
      <c r="B1745" t="s">
        <v>13</v>
      </c>
      <c r="C1745" t="s">
        <v>696</v>
      </c>
      <c r="D1745" t="s">
        <v>697</v>
      </c>
      <c r="E1745" s="1">
        <v>43610.548611111109</v>
      </c>
      <c r="F1745" t="s">
        <v>16</v>
      </c>
      <c r="G1745" t="s">
        <v>680</v>
      </c>
      <c r="H1745">
        <v>9</v>
      </c>
      <c r="I1745" t="s">
        <v>26</v>
      </c>
      <c r="J1745" s="2">
        <v>43610</v>
      </c>
      <c r="K1745" s="3">
        <v>0.54861111111111105</v>
      </c>
      <c r="L1745" s="3">
        <f t="shared" si="243"/>
        <v>0.54861111111111105</v>
      </c>
      <c r="M1745" s="3">
        <v>0.55486111111111114</v>
      </c>
      <c r="N1745" t="str">
        <f t="shared" si="244"/>
        <v>No</v>
      </c>
      <c r="O1745">
        <f t="shared" si="245"/>
        <v>0</v>
      </c>
      <c r="P1745">
        <f t="shared" si="246"/>
        <v>3</v>
      </c>
      <c r="Q1745">
        <f t="shared" si="247"/>
        <v>0</v>
      </c>
      <c r="R1745" t="str">
        <f t="shared" si="250"/>
        <v>Other</v>
      </c>
      <c r="S1745">
        <f t="shared" si="248"/>
        <v>107</v>
      </c>
      <c r="T1745" t="str">
        <f t="shared" si="249"/>
        <v>Glasgow</v>
      </c>
      <c r="U1745" t="str">
        <f t="shared" si="251"/>
        <v>Glasgow</v>
      </c>
    </row>
    <row r="1746" spans="1:21" x14ac:dyDescent="0.35">
      <c r="A1746" t="s">
        <v>12</v>
      </c>
      <c r="B1746" t="s">
        <v>308</v>
      </c>
      <c r="C1746" t="s">
        <v>14</v>
      </c>
      <c r="D1746" t="s">
        <v>309</v>
      </c>
      <c r="E1746" s="1">
        <v>43610.548611111109</v>
      </c>
      <c r="F1746" t="s">
        <v>16</v>
      </c>
      <c r="G1746" t="s">
        <v>680</v>
      </c>
      <c r="H1746">
        <v>4</v>
      </c>
      <c r="I1746" t="s">
        <v>26</v>
      </c>
      <c r="J1746" s="2">
        <v>43610</v>
      </c>
      <c r="K1746" s="3">
        <v>0.54861111111111105</v>
      </c>
      <c r="L1746" s="3">
        <f t="shared" si="243"/>
        <v>0.54861111111111105</v>
      </c>
      <c r="M1746" s="3">
        <v>0.55138888888888882</v>
      </c>
      <c r="N1746" t="str">
        <f t="shared" si="244"/>
        <v>No</v>
      </c>
      <c r="O1746">
        <f t="shared" si="245"/>
        <v>566</v>
      </c>
      <c r="P1746">
        <f t="shared" si="246"/>
        <v>2020</v>
      </c>
      <c r="Q1746">
        <f t="shared" si="247"/>
        <v>28.02</v>
      </c>
      <c r="R1746" t="str">
        <f t="shared" si="250"/>
        <v>Aer Lingus</v>
      </c>
      <c r="S1746">
        <f t="shared" si="248"/>
        <v>27</v>
      </c>
      <c r="T1746" t="str">
        <f t="shared" si="249"/>
        <v>Philadelphia</v>
      </c>
      <c r="U1746" t="str">
        <f t="shared" si="251"/>
        <v>Other</v>
      </c>
    </row>
    <row r="1747" spans="1:21" x14ac:dyDescent="0.35">
      <c r="A1747" t="s">
        <v>22</v>
      </c>
      <c r="B1747" t="s">
        <v>254</v>
      </c>
      <c r="C1747" t="s">
        <v>554</v>
      </c>
      <c r="D1747" t="s">
        <v>698</v>
      </c>
      <c r="E1747" s="1">
        <v>43610.548611111109</v>
      </c>
      <c r="F1747" t="s">
        <v>16</v>
      </c>
      <c r="G1747" t="s">
        <v>680</v>
      </c>
      <c r="H1747">
        <v>7</v>
      </c>
      <c r="I1747" t="s">
        <v>26</v>
      </c>
      <c r="J1747" s="2">
        <v>43610</v>
      </c>
      <c r="K1747" s="3">
        <v>0.54861111111111105</v>
      </c>
      <c r="L1747" s="3">
        <f t="shared" si="243"/>
        <v>0.54861111111111105</v>
      </c>
      <c r="M1747" s="3">
        <v>0.55347222222222225</v>
      </c>
      <c r="N1747" t="str">
        <f t="shared" si="244"/>
        <v>No</v>
      </c>
      <c r="O1747">
        <f t="shared" si="245"/>
        <v>1</v>
      </c>
      <c r="P1747">
        <f t="shared" si="246"/>
        <v>5</v>
      </c>
      <c r="Q1747">
        <f t="shared" si="247"/>
        <v>20</v>
      </c>
      <c r="R1747" t="str">
        <f t="shared" si="250"/>
        <v>Other</v>
      </c>
      <c r="S1747">
        <f t="shared" si="248"/>
        <v>37</v>
      </c>
      <c r="T1747" t="str">
        <f t="shared" si="249"/>
        <v>Toronto YYZ</v>
      </c>
      <c r="U1747" t="str">
        <f t="shared" si="251"/>
        <v>Other</v>
      </c>
    </row>
    <row r="1748" spans="1:21" x14ac:dyDescent="0.35">
      <c r="A1748" t="s">
        <v>12</v>
      </c>
      <c r="B1748" t="s">
        <v>101</v>
      </c>
      <c r="C1748" t="s">
        <v>14</v>
      </c>
      <c r="D1748" t="s">
        <v>312</v>
      </c>
      <c r="E1748" s="1">
        <v>43610.548611111109</v>
      </c>
      <c r="F1748" t="s">
        <v>16</v>
      </c>
      <c r="G1748" t="s">
        <v>680</v>
      </c>
      <c r="H1748">
        <v>12</v>
      </c>
      <c r="I1748" t="s">
        <v>18</v>
      </c>
      <c r="J1748" s="2">
        <v>43610</v>
      </c>
      <c r="K1748" s="3">
        <v>0.54861111111111105</v>
      </c>
      <c r="L1748" s="3">
        <f t="shared" si="243"/>
        <v>0.54861111111111105</v>
      </c>
      <c r="M1748" s="3">
        <v>0.55694444444444446</v>
      </c>
      <c r="N1748" t="str">
        <f t="shared" si="244"/>
        <v>No</v>
      </c>
      <c r="O1748">
        <f t="shared" si="245"/>
        <v>566</v>
      </c>
      <c r="P1748">
        <f t="shared" si="246"/>
        <v>2020</v>
      </c>
      <c r="Q1748">
        <f t="shared" si="247"/>
        <v>28.02</v>
      </c>
      <c r="R1748" t="str">
        <f t="shared" si="250"/>
        <v>Aer Lingus</v>
      </c>
      <c r="S1748">
        <f t="shared" si="248"/>
        <v>158</v>
      </c>
      <c r="T1748" t="str">
        <f t="shared" si="249"/>
        <v>Edinburgh</v>
      </c>
      <c r="U1748" t="str">
        <f t="shared" si="251"/>
        <v>Edinburgh</v>
      </c>
    </row>
    <row r="1749" spans="1:21" x14ac:dyDescent="0.35">
      <c r="A1749" t="s">
        <v>12</v>
      </c>
      <c r="B1749" t="s">
        <v>308</v>
      </c>
      <c r="C1749" t="s">
        <v>252</v>
      </c>
      <c r="D1749" t="s">
        <v>560</v>
      </c>
      <c r="E1749" s="1">
        <v>43610.472222222219</v>
      </c>
      <c r="F1749" t="s">
        <v>16</v>
      </c>
      <c r="G1749" t="s">
        <v>680</v>
      </c>
      <c r="H1749">
        <v>18</v>
      </c>
      <c r="I1749" t="s">
        <v>18</v>
      </c>
      <c r="J1749" s="2">
        <v>43610</v>
      </c>
      <c r="K1749" s="3">
        <v>0.47222222222222227</v>
      </c>
      <c r="L1749" s="3">
        <f t="shared" si="243"/>
        <v>0.47222222222222221</v>
      </c>
      <c r="M1749" s="3">
        <v>0.48472222222222222</v>
      </c>
      <c r="N1749" t="str">
        <f t="shared" si="244"/>
        <v>No</v>
      </c>
      <c r="O1749">
        <f t="shared" si="245"/>
        <v>11</v>
      </c>
      <c r="P1749">
        <f t="shared" si="246"/>
        <v>32</v>
      </c>
      <c r="Q1749">
        <f t="shared" si="247"/>
        <v>34.380000000000003</v>
      </c>
      <c r="R1749" t="str">
        <f t="shared" si="250"/>
        <v>Other</v>
      </c>
      <c r="S1749">
        <f t="shared" si="248"/>
        <v>27</v>
      </c>
      <c r="T1749" t="str">
        <f t="shared" si="249"/>
        <v>Philadelphia</v>
      </c>
      <c r="U1749" t="str">
        <f t="shared" si="251"/>
        <v>Other</v>
      </c>
    </row>
    <row r="1750" spans="1:21" x14ac:dyDescent="0.35">
      <c r="A1750" t="s">
        <v>12</v>
      </c>
      <c r="B1750" t="s">
        <v>357</v>
      </c>
      <c r="C1750" t="s">
        <v>14</v>
      </c>
      <c r="D1750" t="s">
        <v>358</v>
      </c>
      <c r="E1750" s="1">
        <v>43610.472222222219</v>
      </c>
      <c r="F1750" t="s">
        <v>16</v>
      </c>
      <c r="G1750" t="s">
        <v>680</v>
      </c>
      <c r="H1750">
        <v>21</v>
      </c>
      <c r="I1750" t="s">
        <v>46</v>
      </c>
      <c r="J1750" s="2">
        <v>43610</v>
      </c>
      <c r="K1750" s="3">
        <v>0.47222222222222227</v>
      </c>
      <c r="L1750" s="3">
        <f t="shared" si="243"/>
        <v>0.47222222222222221</v>
      </c>
      <c r="M1750" s="3">
        <v>0.48680555555555555</v>
      </c>
      <c r="N1750" t="str">
        <f t="shared" si="244"/>
        <v>Yes</v>
      </c>
      <c r="O1750">
        <f t="shared" si="245"/>
        <v>566</v>
      </c>
      <c r="P1750">
        <f t="shared" si="246"/>
        <v>2020</v>
      </c>
      <c r="Q1750">
        <f t="shared" si="247"/>
        <v>28.02</v>
      </c>
      <c r="R1750" t="str">
        <f t="shared" si="250"/>
        <v>Aer Lingus</v>
      </c>
      <c r="S1750">
        <f t="shared" si="248"/>
        <v>16</v>
      </c>
      <c r="T1750" t="str">
        <f t="shared" si="249"/>
        <v>Newquay</v>
      </c>
      <c r="U1750" t="str">
        <f t="shared" si="251"/>
        <v>Other</v>
      </c>
    </row>
    <row r="1751" spans="1:21" x14ac:dyDescent="0.35">
      <c r="A1751" t="s">
        <v>22</v>
      </c>
      <c r="B1751" t="s">
        <v>534</v>
      </c>
      <c r="C1751" t="s">
        <v>28</v>
      </c>
      <c r="D1751" t="s">
        <v>535</v>
      </c>
      <c r="E1751" s="1">
        <v>43610.475694444445</v>
      </c>
      <c r="F1751" t="s">
        <v>16</v>
      </c>
      <c r="G1751" t="s">
        <v>680</v>
      </c>
      <c r="H1751">
        <v>35</v>
      </c>
      <c r="I1751" t="s">
        <v>21</v>
      </c>
      <c r="J1751" s="2">
        <v>43610</v>
      </c>
      <c r="K1751" s="3">
        <v>0.47569444444444442</v>
      </c>
      <c r="L1751" s="3">
        <f t="shared" si="243"/>
        <v>0.47916666666666663</v>
      </c>
      <c r="M1751" s="3">
        <v>0.5</v>
      </c>
      <c r="N1751" t="str">
        <f t="shared" si="244"/>
        <v>Yes</v>
      </c>
      <c r="O1751">
        <f t="shared" si="245"/>
        <v>520</v>
      </c>
      <c r="P1751">
        <f t="shared" si="246"/>
        <v>1663</v>
      </c>
      <c r="Q1751">
        <f t="shared" si="247"/>
        <v>31.27</v>
      </c>
      <c r="R1751" t="str">
        <f t="shared" si="250"/>
        <v>Ryanair</v>
      </c>
      <c r="S1751">
        <f t="shared" si="248"/>
        <v>9</v>
      </c>
      <c r="T1751" t="str">
        <f t="shared" si="249"/>
        <v>Bournemouth</v>
      </c>
      <c r="U1751" t="str">
        <f t="shared" si="251"/>
        <v>Other</v>
      </c>
    </row>
    <row r="1752" spans="1:21" x14ac:dyDescent="0.35">
      <c r="A1752" t="s">
        <v>12</v>
      </c>
      <c r="B1752" t="s">
        <v>209</v>
      </c>
      <c r="C1752" t="s">
        <v>14</v>
      </c>
      <c r="D1752" t="s">
        <v>318</v>
      </c>
      <c r="E1752" s="1">
        <v>43610.479166666664</v>
      </c>
      <c r="F1752" t="s">
        <v>16</v>
      </c>
      <c r="G1752" t="s">
        <v>680</v>
      </c>
      <c r="H1752">
        <v>11</v>
      </c>
      <c r="I1752" t="s">
        <v>18</v>
      </c>
      <c r="J1752" s="2">
        <v>43610</v>
      </c>
      <c r="K1752" s="3">
        <v>0.47916666666666669</v>
      </c>
      <c r="L1752" s="3">
        <f t="shared" si="243"/>
        <v>0.47916666666666663</v>
      </c>
      <c r="M1752" s="3">
        <v>0.48680555555555555</v>
      </c>
      <c r="N1752" t="str">
        <f t="shared" si="244"/>
        <v>No</v>
      </c>
      <c r="O1752">
        <f t="shared" si="245"/>
        <v>566</v>
      </c>
      <c r="P1752">
        <f t="shared" si="246"/>
        <v>2020</v>
      </c>
      <c r="Q1752">
        <f t="shared" si="247"/>
        <v>28.02</v>
      </c>
      <c r="R1752" t="str">
        <f t="shared" si="250"/>
        <v>Aer Lingus</v>
      </c>
      <c r="S1752">
        <f t="shared" si="248"/>
        <v>62</v>
      </c>
      <c r="T1752" t="str">
        <f t="shared" si="249"/>
        <v>Chicago</v>
      </c>
      <c r="U1752" t="str">
        <f t="shared" si="251"/>
        <v>Other</v>
      </c>
    </row>
    <row r="1753" spans="1:21" x14ac:dyDescent="0.35">
      <c r="A1753" t="s">
        <v>12</v>
      </c>
      <c r="B1753" t="s">
        <v>158</v>
      </c>
      <c r="C1753" t="s">
        <v>14</v>
      </c>
      <c r="D1753" t="s">
        <v>317</v>
      </c>
      <c r="E1753" s="1">
        <v>43610.479166666664</v>
      </c>
      <c r="F1753" t="s">
        <v>16</v>
      </c>
      <c r="G1753" t="s">
        <v>680</v>
      </c>
      <c r="H1753">
        <v>71</v>
      </c>
      <c r="I1753" t="s">
        <v>21</v>
      </c>
      <c r="J1753" s="2">
        <v>43610</v>
      </c>
      <c r="K1753" s="3">
        <v>0.47916666666666669</v>
      </c>
      <c r="L1753" s="3">
        <f t="shared" si="243"/>
        <v>0.47916666666666663</v>
      </c>
      <c r="M1753" s="3">
        <v>0.52847222222222223</v>
      </c>
      <c r="N1753" t="str">
        <f t="shared" si="244"/>
        <v>Yes</v>
      </c>
      <c r="O1753">
        <f t="shared" si="245"/>
        <v>566</v>
      </c>
      <c r="P1753">
        <f t="shared" si="246"/>
        <v>2020</v>
      </c>
      <c r="Q1753">
        <f t="shared" si="247"/>
        <v>28.02</v>
      </c>
      <c r="R1753" t="str">
        <f t="shared" si="250"/>
        <v>Aer Lingus</v>
      </c>
      <c r="S1753">
        <f t="shared" si="248"/>
        <v>46</v>
      </c>
      <c r="T1753" t="str">
        <f t="shared" si="249"/>
        <v>Boston</v>
      </c>
      <c r="U1753" t="str">
        <f t="shared" si="251"/>
        <v>Other</v>
      </c>
    </row>
    <row r="1754" spans="1:21" x14ac:dyDescent="0.35">
      <c r="A1754" t="s">
        <v>12</v>
      </c>
      <c r="B1754" t="s">
        <v>213</v>
      </c>
      <c r="C1754" t="s">
        <v>279</v>
      </c>
      <c r="D1754" t="s">
        <v>319</v>
      </c>
      <c r="E1754" s="1">
        <v>43610.482638888891</v>
      </c>
      <c r="F1754" t="s">
        <v>16</v>
      </c>
      <c r="G1754" t="s">
        <v>680</v>
      </c>
      <c r="H1754">
        <v>46</v>
      </c>
      <c r="I1754" t="s">
        <v>21</v>
      </c>
      <c r="J1754" s="2">
        <v>43610</v>
      </c>
      <c r="K1754" s="3">
        <v>0.4826388888888889</v>
      </c>
      <c r="L1754" s="3">
        <f t="shared" si="243"/>
        <v>0.4861111111111111</v>
      </c>
      <c r="M1754" s="3">
        <v>0.51458333333333328</v>
      </c>
      <c r="N1754" t="str">
        <f t="shared" si="244"/>
        <v>Yes</v>
      </c>
      <c r="O1754">
        <f t="shared" si="245"/>
        <v>17</v>
      </c>
      <c r="P1754">
        <f t="shared" si="246"/>
        <v>43</v>
      </c>
      <c r="Q1754">
        <f t="shared" si="247"/>
        <v>39.53</v>
      </c>
      <c r="R1754" t="str">
        <f t="shared" si="250"/>
        <v>Other</v>
      </c>
      <c r="S1754">
        <f t="shared" si="248"/>
        <v>44</v>
      </c>
      <c r="T1754" t="str">
        <f t="shared" si="249"/>
        <v>New York</v>
      </c>
      <c r="U1754" t="str">
        <f t="shared" si="251"/>
        <v>Other</v>
      </c>
    </row>
    <row r="1755" spans="1:21" x14ac:dyDescent="0.35">
      <c r="A1755" t="s">
        <v>22</v>
      </c>
      <c r="B1755" t="s">
        <v>93</v>
      </c>
      <c r="C1755" t="s">
        <v>28</v>
      </c>
      <c r="D1755" t="s">
        <v>342</v>
      </c>
      <c r="E1755" s="1">
        <v>43610.482638888891</v>
      </c>
      <c r="F1755" t="s">
        <v>16</v>
      </c>
      <c r="G1755" t="s">
        <v>680</v>
      </c>
      <c r="H1755">
        <v>36</v>
      </c>
      <c r="I1755" t="s">
        <v>21</v>
      </c>
      <c r="J1755" s="2">
        <v>43610</v>
      </c>
      <c r="K1755" s="3">
        <v>0.4826388888888889</v>
      </c>
      <c r="L1755" s="3">
        <f t="shared" si="243"/>
        <v>0.4861111111111111</v>
      </c>
      <c r="M1755" s="3">
        <v>0.50763888888888886</v>
      </c>
      <c r="N1755" t="str">
        <f t="shared" si="244"/>
        <v>Yes</v>
      </c>
      <c r="O1755">
        <f t="shared" si="245"/>
        <v>520</v>
      </c>
      <c r="P1755">
        <f t="shared" si="246"/>
        <v>1663</v>
      </c>
      <c r="Q1755">
        <f t="shared" si="247"/>
        <v>31.27</v>
      </c>
      <c r="R1755" t="str">
        <f t="shared" si="250"/>
        <v>Ryanair</v>
      </c>
      <c r="S1755">
        <f t="shared" si="248"/>
        <v>125</v>
      </c>
      <c r="T1755" t="str">
        <f t="shared" si="249"/>
        <v>Birmingham</v>
      </c>
      <c r="U1755" t="str">
        <f t="shared" si="251"/>
        <v>Birmingham</v>
      </c>
    </row>
    <row r="1756" spans="1:21" x14ac:dyDescent="0.35">
      <c r="A1756" t="s">
        <v>12</v>
      </c>
      <c r="B1756" t="s">
        <v>57</v>
      </c>
      <c r="C1756" t="s">
        <v>14</v>
      </c>
      <c r="D1756" t="s">
        <v>561</v>
      </c>
      <c r="E1756" s="1">
        <v>43610.489583333336</v>
      </c>
      <c r="F1756" t="s">
        <v>16</v>
      </c>
      <c r="G1756" t="s">
        <v>680</v>
      </c>
      <c r="H1756">
        <v>9</v>
      </c>
      <c r="I1756" t="s">
        <v>26</v>
      </c>
      <c r="J1756" s="2">
        <v>43610</v>
      </c>
      <c r="K1756" s="3">
        <v>0.48958333333333331</v>
      </c>
      <c r="L1756" s="3">
        <f t="shared" si="243"/>
        <v>0.49305555555555552</v>
      </c>
      <c r="M1756" s="3">
        <v>0.49583333333333335</v>
      </c>
      <c r="N1756" t="str">
        <f t="shared" si="244"/>
        <v>No</v>
      </c>
      <c r="O1756">
        <f t="shared" si="245"/>
        <v>566</v>
      </c>
      <c r="P1756">
        <f t="shared" si="246"/>
        <v>2020</v>
      </c>
      <c r="Q1756">
        <f t="shared" si="247"/>
        <v>28.02</v>
      </c>
      <c r="R1756" t="str">
        <f t="shared" si="250"/>
        <v>Aer Lingus</v>
      </c>
      <c r="S1756">
        <f t="shared" si="248"/>
        <v>98</v>
      </c>
      <c r="T1756" t="str">
        <f t="shared" si="249"/>
        <v>Malaga</v>
      </c>
      <c r="U1756" t="str">
        <f t="shared" si="251"/>
        <v>Malaga</v>
      </c>
    </row>
    <row r="1757" spans="1:21" x14ac:dyDescent="0.35">
      <c r="A1757" t="s">
        <v>22</v>
      </c>
      <c r="B1757" t="s">
        <v>323</v>
      </c>
      <c r="C1757" t="s">
        <v>324</v>
      </c>
      <c r="D1757" t="s">
        <v>325</v>
      </c>
      <c r="E1757" s="1">
        <v>43610.489583333336</v>
      </c>
      <c r="F1757" t="s">
        <v>16</v>
      </c>
      <c r="G1757" t="s">
        <v>680</v>
      </c>
      <c r="H1757">
        <v>39</v>
      </c>
      <c r="I1757" t="s">
        <v>21</v>
      </c>
      <c r="J1757" s="2">
        <v>43610</v>
      </c>
      <c r="K1757" s="3">
        <v>0.48958333333333331</v>
      </c>
      <c r="L1757" s="3">
        <f t="shared" si="243"/>
        <v>0.49305555555555552</v>
      </c>
      <c r="M1757" s="3">
        <v>0.51666666666666672</v>
      </c>
      <c r="N1757" t="str">
        <f t="shared" si="244"/>
        <v>Yes</v>
      </c>
      <c r="O1757">
        <f t="shared" si="245"/>
        <v>17</v>
      </c>
      <c r="P1757">
        <f t="shared" si="246"/>
        <v>25</v>
      </c>
      <c r="Q1757">
        <f t="shared" si="247"/>
        <v>68</v>
      </c>
      <c r="R1757" t="str">
        <f t="shared" si="250"/>
        <v>Other</v>
      </c>
      <c r="S1757">
        <f t="shared" si="248"/>
        <v>25</v>
      </c>
      <c r="T1757" t="str">
        <f t="shared" si="249"/>
        <v>Keflavik</v>
      </c>
      <c r="U1757" t="str">
        <f t="shared" si="251"/>
        <v>Other</v>
      </c>
    </row>
    <row r="1758" spans="1:21" x14ac:dyDescent="0.35">
      <c r="A1758" t="s">
        <v>22</v>
      </c>
      <c r="B1758" t="s">
        <v>699</v>
      </c>
      <c r="C1758" t="s">
        <v>700</v>
      </c>
      <c r="D1758" t="s">
        <v>701</v>
      </c>
      <c r="E1758" s="1">
        <v>43610.489583333336</v>
      </c>
      <c r="F1758" t="s">
        <v>16</v>
      </c>
      <c r="G1758" t="s">
        <v>680</v>
      </c>
      <c r="H1758">
        <v>5</v>
      </c>
      <c r="I1758" t="s">
        <v>26</v>
      </c>
      <c r="J1758" s="2">
        <v>43610</v>
      </c>
      <c r="K1758" s="3">
        <v>0.48958333333333331</v>
      </c>
      <c r="L1758" s="3">
        <f t="shared" si="243"/>
        <v>0.49305555555555552</v>
      </c>
      <c r="M1758" s="3">
        <v>0.49305555555555558</v>
      </c>
      <c r="N1758" t="str">
        <f t="shared" si="244"/>
        <v>No</v>
      </c>
      <c r="O1758">
        <f t="shared" si="245"/>
        <v>0</v>
      </c>
      <c r="P1758">
        <f t="shared" si="246"/>
        <v>2</v>
      </c>
      <c r="Q1758">
        <f t="shared" si="247"/>
        <v>0</v>
      </c>
      <c r="R1758" t="str">
        <f t="shared" si="250"/>
        <v>Other</v>
      </c>
      <c r="S1758">
        <f t="shared" si="248"/>
        <v>2</v>
      </c>
      <c r="T1758" t="str">
        <f t="shared" si="249"/>
        <v>Agadir</v>
      </c>
      <c r="U1758" t="str">
        <f t="shared" si="251"/>
        <v>Other</v>
      </c>
    </row>
    <row r="1759" spans="1:21" x14ac:dyDescent="0.35">
      <c r="A1759" t="s">
        <v>22</v>
      </c>
      <c r="B1759" t="s">
        <v>571</v>
      </c>
      <c r="C1759" t="s">
        <v>28</v>
      </c>
      <c r="D1759" t="s">
        <v>572</v>
      </c>
      <c r="E1759" s="1">
        <v>43610.489583333336</v>
      </c>
      <c r="F1759" t="s">
        <v>16</v>
      </c>
      <c r="G1759" t="s">
        <v>680</v>
      </c>
      <c r="H1759">
        <v>22</v>
      </c>
      <c r="I1759" t="s">
        <v>46</v>
      </c>
      <c r="J1759" s="2">
        <v>43610</v>
      </c>
      <c r="K1759" s="3">
        <v>0.48958333333333331</v>
      </c>
      <c r="L1759" s="3">
        <f t="shared" si="243"/>
        <v>0.49305555555555552</v>
      </c>
      <c r="M1759" s="3">
        <v>0.50486111111111109</v>
      </c>
      <c r="N1759" t="str">
        <f t="shared" si="244"/>
        <v>Yes</v>
      </c>
      <c r="O1759">
        <f t="shared" si="245"/>
        <v>520</v>
      </c>
      <c r="P1759">
        <f t="shared" si="246"/>
        <v>1663</v>
      </c>
      <c r="Q1759">
        <f t="shared" si="247"/>
        <v>31.27</v>
      </c>
      <c r="R1759" t="str">
        <f t="shared" si="250"/>
        <v>Ryanair</v>
      </c>
      <c r="S1759">
        <f t="shared" si="248"/>
        <v>8</v>
      </c>
      <c r="T1759" t="str">
        <f t="shared" si="249"/>
        <v>Biarritz</v>
      </c>
      <c r="U1759" t="str">
        <f t="shared" si="251"/>
        <v>Other</v>
      </c>
    </row>
    <row r="1760" spans="1:21" x14ac:dyDescent="0.35">
      <c r="A1760" t="s">
        <v>12</v>
      </c>
      <c r="B1760" t="s">
        <v>82</v>
      </c>
      <c r="C1760" t="s">
        <v>14</v>
      </c>
      <c r="D1760" t="s">
        <v>322</v>
      </c>
      <c r="E1760" s="1">
        <v>43610.489583333336</v>
      </c>
      <c r="F1760" t="s">
        <v>16</v>
      </c>
      <c r="G1760" t="s">
        <v>680</v>
      </c>
      <c r="H1760">
        <v>20</v>
      </c>
      <c r="I1760" t="s">
        <v>46</v>
      </c>
      <c r="J1760" s="2">
        <v>43610</v>
      </c>
      <c r="K1760" s="3">
        <v>0.48958333333333331</v>
      </c>
      <c r="L1760" s="3">
        <f t="shared" si="243"/>
        <v>0.49305555555555552</v>
      </c>
      <c r="M1760" s="3">
        <v>0.50347222222222221</v>
      </c>
      <c r="N1760" t="str">
        <f t="shared" si="244"/>
        <v>No</v>
      </c>
      <c r="O1760">
        <f t="shared" si="245"/>
        <v>566</v>
      </c>
      <c r="P1760">
        <f t="shared" si="246"/>
        <v>2020</v>
      </c>
      <c r="Q1760">
        <f t="shared" si="247"/>
        <v>28.02</v>
      </c>
      <c r="R1760" t="str">
        <f t="shared" si="250"/>
        <v>Aer Lingus</v>
      </c>
      <c r="S1760">
        <f t="shared" si="248"/>
        <v>97</v>
      </c>
      <c r="T1760" t="str">
        <f t="shared" si="249"/>
        <v>Faro</v>
      </c>
      <c r="U1760" t="str">
        <f t="shared" si="251"/>
        <v>Faro</v>
      </c>
    </row>
    <row r="1761" spans="1:21" x14ac:dyDescent="0.35">
      <c r="A1761" t="s">
        <v>12</v>
      </c>
      <c r="B1761" t="s">
        <v>326</v>
      </c>
      <c r="C1761" t="s">
        <v>14</v>
      </c>
      <c r="D1761" t="s">
        <v>327</v>
      </c>
      <c r="E1761" s="1">
        <v>43610.493055555555</v>
      </c>
      <c r="F1761" t="s">
        <v>16</v>
      </c>
      <c r="G1761" t="s">
        <v>680</v>
      </c>
      <c r="H1761">
        <v>10</v>
      </c>
      <c r="I1761" t="s">
        <v>18</v>
      </c>
      <c r="J1761" s="2">
        <v>43610</v>
      </c>
      <c r="K1761" s="3">
        <v>0.49305555555555558</v>
      </c>
      <c r="L1761" s="3">
        <f t="shared" si="243"/>
        <v>0.49305555555555552</v>
      </c>
      <c r="M1761" s="3">
        <v>0.5</v>
      </c>
      <c r="N1761" t="str">
        <f t="shared" si="244"/>
        <v>No</v>
      </c>
      <c r="O1761">
        <f t="shared" si="245"/>
        <v>566</v>
      </c>
      <c r="P1761">
        <f t="shared" si="246"/>
        <v>2020</v>
      </c>
      <c r="Q1761">
        <f t="shared" si="247"/>
        <v>28.02</v>
      </c>
      <c r="R1761" t="str">
        <f t="shared" si="250"/>
        <v>Aer Lingus</v>
      </c>
      <c r="S1761">
        <f t="shared" si="248"/>
        <v>19</v>
      </c>
      <c r="T1761" t="str">
        <f t="shared" si="249"/>
        <v>Lyon-Saint Exupery</v>
      </c>
      <c r="U1761" t="str">
        <f t="shared" si="251"/>
        <v>Other</v>
      </c>
    </row>
    <row r="1762" spans="1:21" x14ac:dyDescent="0.35">
      <c r="A1762" t="s">
        <v>22</v>
      </c>
      <c r="B1762" t="s">
        <v>562</v>
      </c>
      <c r="C1762" t="s">
        <v>563</v>
      </c>
      <c r="D1762" t="s">
        <v>564</v>
      </c>
      <c r="E1762" s="1">
        <v>43610.496527777781</v>
      </c>
      <c r="F1762" t="s">
        <v>16</v>
      </c>
      <c r="G1762" t="s">
        <v>680</v>
      </c>
      <c r="H1762">
        <v>3</v>
      </c>
      <c r="I1762" t="s">
        <v>26</v>
      </c>
      <c r="J1762" s="2">
        <v>43610</v>
      </c>
      <c r="K1762" s="3">
        <v>0.49652777777777773</v>
      </c>
      <c r="L1762" s="3">
        <f t="shared" si="243"/>
        <v>0.5</v>
      </c>
      <c r="M1762" s="3">
        <v>0.49861111111111112</v>
      </c>
      <c r="N1762" t="str">
        <f t="shared" si="244"/>
        <v>No</v>
      </c>
      <c r="O1762">
        <f t="shared" si="245"/>
        <v>0</v>
      </c>
      <c r="P1762">
        <f t="shared" si="246"/>
        <v>6</v>
      </c>
      <c r="Q1762">
        <f t="shared" si="247"/>
        <v>0</v>
      </c>
      <c r="R1762" t="str">
        <f t="shared" si="250"/>
        <v>Other</v>
      </c>
      <c r="S1762">
        <f t="shared" si="248"/>
        <v>6</v>
      </c>
      <c r="T1762" t="str">
        <f t="shared" si="249"/>
        <v>Hong Kong</v>
      </c>
      <c r="U1762" t="str">
        <f t="shared" si="251"/>
        <v>Other</v>
      </c>
    </row>
    <row r="1763" spans="1:21" x14ac:dyDescent="0.35">
      <c r="A1763" t="s">
        <v>22</v>
      </c>
      <c r="B1763" t="s">
        <v>38</v>
      </c>
      <c r="C1763" t="s">
        <v>28</v>
      </c>
      <c r="D1763" t="s">
        <v>328</v>
      </c>
      <c r="E1763" s="1">
        <v>43610.496527777781</v>
      </c>
      <c r="F1763" t="s">
        <v>16</v>
      </c>
      <c r="G1763" t="s">
        <v>680</v>
      </c>
      <c r="H1763">
        <v>13</v>
      </c>
      <c r="I1763" t="s">
        <v>18</v>
      </c>
      <c r="J1763" s="2">
        <v>43610</v>
      </c>
      <c r="K1763" s="3">
        <v>0.49652777777777773</v>
      </c>
      <c r="L1763" s="3">
        <f t="shared" si="243"/>
        <v>0.5</v>
      </c>
      <c r="M1763" s="3">
        <v>0.50555555555555554</v>
      </c>
      <c r="N1763" t="str">
        <f t="shared" si="244"/>
        <v>No</v>
      </c>
      <c r="O1763">
        <f t="shared" si="245"/>
        <v>520</v>
      </c>
      <c r="P1763">
        <f t="shared" si="246"/>
        <v>1663</v>
      </c>
      <c r="Q1763">
        <f t="shared" si="247"/>
        <v>31.27</v>
      </c>
      <c r="R1763" t="str">
        <f t="shared" si="250"/>
        <v>Ryanair</v>
      </c>
      <c r="S1763">
        <f t="shared" si="248"/>
        <v>92</v>
      </c>
      <c r="T1763" t="str">
        <f t="shared" si="249"/>
        <v>London</v>
      </c>
      <c r="U1763" t="str">
        <f t="shared" si="251"/>
        <v>London</v>
      </c>
    </row>
    <row r="1764" spans="1:21" x14ac:dyDescent="0.35">
      <c r="A1764" t="s">
        <v>12</v>
      </c>
      <c r="B1764" t="s">
        <v>551</v>
      </c>
      <c r="C1764" t="s">
        <v>14</v>
      </c>
      <c r="D1764" t="s">
        <v>552</v>
      </c>
      <c r="E1764" s="1">
        <v>43610.5</v>
      </c>
      <c r="F1764" t="s">
        <v>16</v>
      </c>
      <c r="G1764" t="s">
        <v>680</v>
      </c>
      <c r="H1764">
        <v>40</v>
      </c>
      <c r="I1764" t="s">
        <v>21</v>
      </c>
      <c r="J1764" s="2">
        <v>43610</v>
      </c>
      <c r="K1764" s="3">
        <v>0.5</v>
      </c>
      <c r="L1764" s="3">
        <f t="shared" si="243"/>
        <v>0.5</v>
      </c>
      <c r="M1764" s="3">
        <v>0.52777777777777779</v>
      </c>
      <c r="N1764" t="str">
        <f t="shared" si="244"/>
        <v>Yes</v>
      </c>
      <c r="O1764">
        <f t="shared" si="245"/>
        <v>566</v>
      </c>
      <c r="P1764">
        <f t="shared" si="246"/>
        <v>2020</v>
      </c>
      <c r="Q1764">
        <f t="shared" si="247"/>
        <v>28.02</v>
      </c>
      <c r="R1764" t="str">
        <f t="shared" si="250"/>
        <v>Aer Lingus</v>
      </c>
      <c r="S1764">
        <f t="shared" si="248"/>
        <v>9</v>
      </c>
      <c r="T1764" t="str">
        <f t="shared" si="249"/>
        <v>Verona</v>
      </c>
      <c r="U1764" t="str">
        <f t="shared" si="251"/>
        <v>Other</v>
      </c>
    </row>
    <row r="1765" spans="1:21" x14ac:dyDescent="0.35">
      <c r="A1765" t="s">
        <v>12</v>
      </c>
      <c r="B1765" t="s">
        <v>330</v>
      </c>
      <c r="C1765" t="s">
        <v>14</v>
      </c>
      <c r="D1765" t="s">
        <v>331</v>
      </c>
      <c r="E1765" s="1">
        <v>43610.5</v>
      </c>
      <c r="F1765" t="s">
        <v>16</v>
      </c>
      <c r="G1765" t="s">
        <v>680</v>
      </c>
      <c r="H1765">
        <v>7</v>
      </c>
      <c r="I1765" t="s">
        <v>26</v>
      </c>
      <c r="J1765" s="2">
        <v>43610</v>
      </c>
      <c r="K1765" s="3">
        <v>0.5</v>
      </c>
      <c r="L1765" s="3">
        <f t="shared" si="243"/>
        <v>0.5</v>
      </c>
      <c r="M1765" s="3">
        <v>0.50486111111111109</v>
      </c>
      <c r="N1765" t="str">
        <f t="shared" si="244"/>
        <v>No</v>
      </c>
      <c r="O1765">
        <f t="shared" si="245"/>
        <v>566</v>
      </c>
      <c r="P1765">
        <f t="shared" si="246"/>
        <v>2020</v>
      </c>
      <c r="Q1765">
        <f t="shared" si="247"/>
        <v>28.02</v>
      </c>
      <c r="R1765" t="str">
        <f t="shared" si="250"/>
        <v>Aer Lingus</v>
      </c>
      <c r="S1765">
        <f t="shared" si="248"/>
        <v>15</v>
      </c>
      <c r="T1765" t="str">
        <f t="shared" si="249"/>
        <v>Toulouse</v>
      </c>
      <c r="U1765" t="str">
        <f t="shared" si="251"/>
        <v>Other</v>
      </c>
    </row>
    <row r="1766" spans="1:21" x14ac:dyDescent="0.35">
      <c r="A1766" t="s">
        <v>22</v>
      </c>
      <c r="B1766" t="s">
        <v>54</v>
      </c>
      <c r="C1766" t="s">
        <v>130</v>
      </c>
      <c r="D1766" t="s">
        <v>334</v>
      </c>
      <c r="E1766" s="1">
        <v>43610.506944444445</v>
      </c>
      <c r="F1766" t="s">
        <v>16</v>
      </c>
      <c r="G1766" t="s">
        <v>680</v>
      </c>
      <c r="H1766">
        <v>27</v>
      </c>
      <c r="I1766" t="s">
        <v>46</v>
      </c>
      <c r="J1766" s="2">
        <v>43610</v>
      </c>
      <c r="K1766" s="3">
        <v>0.50694444444444442</v>
      </c>
      <c r="L1766" s="3">
        <f t="shared" si="243"/>
        <v>0.50694444444444442</v>
      </c>
      <c r="M1766" s="3">
        <v>0.52569444444444446</v>
      </c>
      <c r="N1766" t="str">
        <f t="shared" si="244"/>
        <v>Yes</v>
      </c>
      <c r="O1766">
        <f t="shared" si="245"/>
        <v>17</v>
      </c>
      <c r="P1766">
        <f t="shared" si="246"/>
        <v>80</v>
      </c>
      <c r="Q1766">
        <f t="shared" si="247"/>
        <v>21.25</v>
      </c>
      <c r="R1766" t="str">
        <f t="shared" si="250"/>
        <v>Other</v>
      </c>
      <c r="S1766">
        <f t="shared" si="248"/>
        <v>101</v>
      </c>
      <c r="T1766" t="str">
        <f t="shared" si="249"/>
        <v>Frankfurt</v>
      </c>
      <c r="U1766" t="str">
        <f t="shared" si="251"/>
        <v>Frankfurt</v>
      </c>
    </row>
    <row r="1767" spans="1:21" x14ac:dyDescent="0.35">
      <c r="A1767" t="s">
        <v>12</v>
      </c>
      <c r="B1767" t="s">
        <v>61</v>
      </c>
      <c r="C1767" t="s">
        <v>14</v>
      </c>
      <c r="D1767" t="s">
        <v>307</v>
      </c>
      <c r="E1767" s="1">
        <v>43610.510416666664</v>
      </c>
      <c r="F1767" t="s">
        <v>16</v>
      </c>
      <c r="G1767" t="s">
        <v>680</v>
      </c>
      <c r="H1767">
        <v>26</v>
      </c>
      <c r="I1767" t="s">
        <v>46</v>
      </c>
      <c r="J1767" s="2">
        <v>43610</v>
      </c>
      <c r="K1767" s="3">
        <v>0.51041666666666663</v>
      </c>
      <c r="L1767" s="3">
        <f t="shared" si="243"/>
        <v>0.51388888888888884</v>
      </c>
      <c r="M1767" s="3">
        <v>0.52847222222222223</v>
      </c>
      <c r="N1767" t="str">
        <f t="shared" si="244"/>
        <v>Yes</v>
      </c>
      <c r="O1767">
        <f t="shared" si="245"/>
        <v>566</v>
      </c>
      <c r="P1767">
        <f t="shared" si="246"/>
        <v>2020</v>
      </c>
      <c r="Q1767">
        <f t="shared" si="247"/>
        <v>28.02</v>
      </c>
      <c r="R1767" t="str">
        <f t="shared" si="250"/>
        <v>Aer Lingus</v>
      </c>
      <c r="S1767">
        <f t="shared" si="248"/>
        <v>171</v>
      </c>
      <c r="T1767" t="str">
        <f t="shared" si="249"/>
        <v>London</v>
      </c>
      <c r="U1767" t="str">
        <f t="shared" si="251"/>
        <v>London</v>
      </c>
    </row>
    <row r="1768" spans="1:21" x14ac:dyDescent="0.35">
      <c r="A1768" t="s">
        <v>12</v>
      </c>
      <c r="B1768" t="s">
        <v>23</v>
      </c>
      <c r="C1768" t="s">
        <v>14</v>
      </c>
      <c r="D1768" t="s">
        <v>337</v>
      </c>
      <c r="E1768" s="1">
        <v>43610.510416666664</v>
      </c>
      <c r="F1768" t="s">
        <v>16</v>
      </c>
      <c r="G1768" t="s">
        <v>680</v>
      </c>
      <c r="H1768">
        <v>30</v>
      </c>
      <c r="I1768" t="s">
        <v>21</v>
      </c>
      <c r="J1768" s="2">
        <v>43610</v>
      </c>
      <c r="K1768" s="3">
        <v>0.51041666666666663</v>
      </c>
      <c r="L1768" s="3">
        <f t="shared" si="243"/>
        <v>0.51388888888888884</v>
      </c>
      <c r="M1768" s="3">
        <v>0.53125</v>
      </c>
      <c r="N1768" t="str">
        <f t="shared" si="244"/>
        <v>Yes</v>
      </c>
      <c r="O1768">
        <f t="shared" si="245"/>
        <v>566</v>
      </c>
      <c r="P1768">
        <f t="shared" si="246"/>
        <v>2020</v>
      </c>
      <c r="Q1768">
        <f t="shared" si="247"/>
        <v>28.02</v>
      </c>
      <c r="R1768" t="str">
        <f t="shared" si="250"/>
        <v>Aer Lingus</v>
      </c>
      <c r="S1768">
        <f t="shared" si="248"/>
        <v>31</v>
      </c>
      <c r="T1768" t="str">
        <f t="shared" si="249"/>
        <v>Vienna</v>
      </c>
      <c r="U1768" t="str">
        <f t="shared" si="251"/>
        <v>Other</v>
      </c>
    </row>
    <row r="1769" spans="1:21" x14ac:dyDescent="0.35">
      <c r="A1769" t="s">
        <v>22</v>
      </c>
      <c r="B1769" t="s">
        <v>320</v>
      </c>
      <c r="C1769" t="s">
        <v>509</v>
      </c>
      <c r="D1769" t="s">
        <v>550</v>
      </c>
      <c r="E1769" s="1">
        <v>43610.434027777781</v>
      </c>
      <c r="F1769" t="s">
        <v>16</v>
      </c>
      <c r="G1769" t="s">
        <v>680</v>
      </c>
      <c r="H1769">
        <v>47</v>
      </c>
      <c r="I1769" t="s">
        <v>21</v>
      </c>
      <c r="J1769" s="2">
        <v>43610</v>
      </c>
      <c r="K1769" s="3">
        <v>0.43402777777777773</v>
      </c>
      <c r="L1769" s="3">
        <f t="shared" si="243"/>
        <v>0.4375</v>
      </c>
      <c r="M1769" s="3">
        <v>0.46666666666666662</v>
      </c>
      <c r="N1769" t="str">
        <f t="shared" si="244"/>
        <v>Yes</v>
      </c>
      <c r="O1769">
        <f t="shared" si="245"/>
        <v>4</v>
      </c>
      <c r="P1769">
        <f t="shared" si="246"/>
        <v>35</v>
      </c>
      <c r="Q1769">
        <f t="shared" si="247"/>
        <v>11.43</v>
      </c>
      <c r="R1769" t="str">
        <f t="shared" si="250"/>
        <v>Other</v>
      </c>
      <c r="S1769">
        <f t="shared" si="248"/>
        <v>37</v>
      </c>
      <c r="T1769" t="str">
        <f t="shared" si="249"/>
        <v>Copenhagen</v>
      </c>
      <c r="U1769" t="str">
        <f t="shared" si="251"/>
        <v>Other</v>
      </c>
    </row>
    <row r="1770" spans="1:21" x14ac:dyDescent="0.35">
      <c r="A1770" t="s">
        <v>22</v>
      </c>
      <c r="B1770" t="s">
        <v>44</v>
      </c>
      <c r="C1770" t="s">
        <v>117</v>
      </c>
      <c r="D1770" t="s">
        <v>339</v>
      </c>
      <c r="E1770" s="1">
        <v>43610.440972222219</v>
      </c>
      <c r="F1770" t="s">
        <v>16</v>
      </c>
      <c r="G1770" t="s">
        <v>680</v>
      </c>
      <c r="H1770">
        <v>44</v>
      </c>
      <c r="I1770" t="s">
        <v>21</v>
      </c>
      <c r="J1770" s="2">
        <v>43610</v>
      </c>
      <c r="K1770" s="3">
        <v>0.44097222222222227</v>
      </c>
      <c r="L1770" s="3">
        <f t="shared" si="243"/>
        <v>0.44444444444444442</v>
      </c>
      <c r="M1770" s="3">
        <v>0.47152777777777777</v>
      </c>
      <c r="N1770" t="str">
        <f t="shared" si="244"/>
        <v>Yes</v>
      </c>
      <c r="O1770">
        <f t="shared" si="245"/>
        <v>23</v>
      </c>
      <c r="P1770">
        <f t="shared" si="246"/>
        <v>35</v>
      </c>
      <c r="Q1770">
        <f t="shared" si="247"/>
        <v>65.709999999999994</v>
      </c>
      <c r="R1770" t="str">
        <f t="shared" si="250"/>
        <v>Other</v>
      </c>
      <c r="S1770">
        <f t="shared" si="248"/>
        <v>83</v>
      </c>
      <c r="T1770" t="str">
        <f t="shared" si="249"/>
        <v>Lisbon</v>
      </c>
      <c r="U1770" t="str">
        <f t="shared" si="251"/>
        <v>Lisbon</v>
      </c>
    </row>
    <row r="1771" spans="1:21" x14ac:dyDescent="0.35">
      <c r="A1771" t="s">
        <v>12</v>
      </c>
      <c r="B1771" t="s">
        <v>158</v>
      </c>
      <c r="C1771" t="s">
        <v>279</v>
      </c>
      <c r="D1771" t="s">
        <v>341</v>
      </c>
      <c r="E1771" s="1">
        <v>43610.440972222219</v>
      </c>
      <c r="F1771" t="s">
        <v>16</v>
      </c>
      <c r="G1771" t="s">
        <v>680</v>
      </c>
      <c r="H1771">
        <v>12</v>
      </c>
      <c r="I1771" t="s">
        <v>18</v>
      </c>
      <c r="J1771" s="2">
        <v>43610</v>
      </c>
      <c r="K1771" s="3">
        <v>0.44097222222222227</v>
      </c>
      <c r="L1771" s="3">
        <f t="shared" si="243"/>
        <v>0.44444444444444442</v>
      </c>
      <c r="M1771" s="3">
        <v>0.44930555555555557</v>
      </c>
      <c r="N1771" t="str">
        <f t="shared" si="244"/>
        <v>No</v>
      </c>
      <c r="O1771">
        <f t="shared" si="245"/>
        <v>17</v>
      </c>
      <c r="P1771">
        <f t="shared" si="246"/>
        <v>43</v>
      </c>
      <c r="Q1771">
        <f t="shared" si="247"/>
        <v>39.53</v>
      </c>
      <c r="R1771" t="str">
        <f t="shared" si="250"/>
        <v>Other</v>
      </c>
      <c r="S1771">
        <f t="shared" si="248"/>
        <v>46</v>
      </c>
      <c r="T1771" t="str">
        <f t="shared" si="249"/>
        <v>Boston</v>
      </c>
      <c r="U1771" t="str">
        <f t="shared" si="251"/>
        <v>Other</v>
      </c>
    </row>
    <row r="1772" spans="1:21" x14ac:dyDescent="0.35">
      <c r="A1772" t="s">
        <v>22</v>
      </c>
      <c r="B1772" t="s">
        <v>52</v>
      </c>
      <c r="C1772" t="s">
        <v>28</v>
      </c>
      <c r="D1772" t="s">
        <v>340</v>
      </c>
      <c r="E1772" s="1">
        <v>43610.440972222219</v>
      </c>
      <c r="F1772" t="s">
        <v>16</v>
      </c>
      <c r="G1772" t="s">
        <v>680</v>
      </c>
      <c r="H1772">
        <v>43</v>
      </c>
      <c r="I1772" t="s">
        <v>21</v>
      </c>
      <c r="J1772" s="2">
        <v>43610</v>
      </c>
      <c r="K1772" s="3">
        <v>0.44097222222222227</v>
      </c>
      <c r="L1772" s="3">
        <f t="shared" si="243"/>
        <v>0.44444444444444442</v>
      </c>
      <c r="M1772" s="3">
        <v>0.47083333333333338</v>
      </c>
      <c r="N1772" t="str">
        <f t="shared" si="244"/>
        <v>Yes</v>
      </c>
      <c r="O1772">
        <f t="shared" si="245"/>
        <v>520</v>
      </c>
      <c r="P1772">
        <f t="shared" si="246"/>
        <v>1663</v>
      </c>
      <c r="Q1772">
        <f t="shared" si="247"/>
        <v>31.27</v>
      </c>
      <c r="R1772" t="str">
        <f t="shared" si="250"/>
        <v>Ryanair</v>
      </c>
      <c r="S1772">
        <f t="shared" si="248"/>
        <v>138</v>
      </c>
      <c r="T1772" t="str">
        <f t="shared" si="249"/>
        <v>Manchester</v>
      </c>
      <c r="U1772" t="str">
        <f t="shared" si="251"/>
        <v>Manchester</v>
      </c>
    </row>
    <row r="1773" spans="1:21" x14ac:dyDescent="0.35">
      <c r="A1773" t="s">
        <v>12</v>
      </c>
      <c r="B1773" t="s">
        <v>93</v>
      </c>
      <c r="C1773" t="s">
        <v>14</v>
      </c>
      <c r="D1773" t="s">
        <v>567</v>
      </c>
      <c r="E1773" s="1">
        <v>43610.440972222219</v>
      </c>
      <c r="F1773" t="s">
        <v>16</v>
      </c>
      <c r="G1773" t="s">
        <v>680</v>
      </c>
      <c r="H1773">
        <v>2</v>
      </c>
      <c r="I1773" t="s">
        <v>26</v>
      </c>
      <c r="J1773" s="2">
        <v>43610</v>
      </c>
      <c r="K1773" s="3">
        <v>0.44097222222222227</v>
      </c>
      <c r="L1773" s="3">
        <f t="shared" si="243"/>
        <v>0.44444444444444442</v>
      </c>
      <c r="M1773" s="3">
        <v>0.44236111111111115</v>
      </c>
      <c r="N1773" t="str">
        <f t="shared" si="244"/>
        <v>No</v>
      </c>
      <c r="O1773">
        <f t="shared" si="245"/>
        <v>566</v>
      </c>
      <c r="P1773">
        <f t="shared" si="246"/>
        <v>2020</v>
      </c>
      <c r="Q1773">
        <f t="shared" si="247"/>
        <v>28.02</v>
      </c>
      <c r="R1773" t="str">
        <f t="shared" si="250"/>
        <v>Aer Lingus</v>
      </c>
      <c r="S1773">
        <f t="shared" si="248"/>
        <v>125</v>
      </c>
      <c r="T1773" t="str">
        <f t="shared" si="249"/>
        <v>Birmingham</v>
      </c>
      <c r="U1773" t="str">
        <f t="shared" si="251"/>
        <v>Birmingham</v>
      </c>
    </row>
    <row r="1774" spans="1:21" x14ac:dyDescent="0.35">
      <c r="A1774" t="s">
        <v>12</v>
      </c>
      <c r="B1774" t="s">
        <v>213</v>
      </c>
      <c r="C1774" t="s">
        <v>14</v>
      </c>
      <c r="D1774" t="s">
        <v>343</v>
      </c>
      <c r="E1774" s="1">
        <v>43610.451388888891</v>
      </c>
      <c r="F1774" t="s">
        <v>16</v>
      </c>
      <c r="G1774" t="s">
        <v>680</v>
      </c>
      <c r="H1774">
        <v>34</v>
      </c>
      <c r="I1774" t="s">
        <v>21</v>
      </c>
      <c r="J1774" s="2">
        <v>43610</v>
      </c>
      <c r="K1774" s="3">
        <v>0.4513888888888889</v>
      </c>
      <c r="L1774" s="3">
        <f t="shared" si="243"/>
        <v>0.45138888888888884</v>
      </c>
      <c r="M1774" s="3">
        <v>0.47500000000000003</v>
      </c>
      <c r="N1774" t="str">
        <f t="shared" si="244"/>
        <v>Yes</v>
      </c>
      <c r="O1774">
        <f t="shared" si="245"/>
        <v>566</v>
      </c>
      <c r="P1774">
        <f t="shared" si="246"/>
        <v>2020</v>
      </c>
      <c r="Q1774">
        <f t="shared" si="247"/>
        <v>28.02</v>
      </c>
      <c r="R1774" t="str">
        <f t="shared" si="250"/>
        <v>Aer Lingus</v>
      </c>
      <c r="S1774">
        <f t="shared" si="248"/>
        <v>44</v>
      </c>
      <c r="T1774" t="str">
        <f t="shared" si="249"/>
        <v>New York</v>
      </c>
      <c r="U1774" t="str">
        <f t="shared" si="251"/>
        <v>Other</v>
      </c>
    </row>
    <row r="1775" spans="1:21" x14ac:dyDescent="0.35">
      <c r="A1775" t="s">
        <v>22</v>
      </c>
      <c r="B1775" t="s">
        <v>164</v>
      </c>
      <c r="C1775" t="s">
        <v>165</v>
      </c>
      <c r="D1775" t="s">
        <v>346</v>
      </c>
      <c r="E1775" s="1">
        <v>43610.454861111109</v>
      </c>
      <c r="F1775" t="s">
        <v>16</v>
      </c>
      <c r="G1775" t="s">
        <v>680</v>
      </c>
      <c r="H1775">
        <v>54</v>
      </c>
      <c r="I1775" t="s">
        <v>21</v>
      </c>
      <c r="J1775" s="2">
        <v>43610</v>
      </c>
      <c r="K1775" s="3">
        <v>0.4548611111111111</v>
      </c>
      <c r="L1775" s="3">
        <f t="shared" si="243"/>
        <v>0.45833333333333331</v>
      </c>
      <c r="M1775" s="3">
        <v>0.49236111111111108</v>
      </c>
      <c r="N1775" t="str">
        <f t="shared" si="244"/>
        <v>Yes</v>
      </c>
      <c r="O1775">
        <f t="shared" si="245"/>
        <v>18</v>
      </c>
      <c r="P1775">
        <f t="shared" si="246"/>
        <v>32</v>
      </c>
      <c r="Q1775">
        <f t="shared" si="247"/>
        <v>56.25</v>
      </c>
      <c r="R1775" t="str">
        <f t="shared" si="250"/>
        <v>Other</v>
      </c>
      <c r="S1775">
        <f t="shared" si="248"/>
        <v>32</v>
      </c>
      <c r="T1775" t="str">
        <f t="shared" si="249"/>
        <v>Istanbul</v>
      </c>
      <c r="U1775" t="str">
        <f t="shared" si="251"/>
        <v>Other</v>
      </c>
    </row>
    <row r="1776" spans="1:21" x14ac:dyDescent="0.35">
      <c r="A1776" t="s">
        <v>22</v>
      </c>
      <c r="B1776" t="s">
        <v>57</v>
      </c>
      <c r="C1776" t="s">
        <v>28</v>
      </c>
      <c r="D1776" t="s">
        <v>650</v>
      </c>
      <c r="E1776" s="1">
        <v>43610.454861111109</v>
      </c>
      <c r="F1776" t="s">
        <v>16</v>
      </c>
      <c r="G1776" t="s">
        <v>680</v>
      </c>
      <c r="H1776">
        <v>86</v>
      </c>
      <c r="I1776" t="s">
        <v>21</v>
      </c>
      <c r="J1776" s="2">
        <v>43610</v>
      </c>
      <c r="K1776" s="3">
        <v>0.4548611111111111</v>
      </c>
      <c r="L1776" s="3">
        <f t="shared" si="243"/>
        <v>0.45833333333333331</v>
      </c>
      <c r="M1776" s="3">
        <v>0.51458333333333328</v>
      </c>
      <c r="N1776" t="str">
        <f t="shared" si="244"/>
        <v>Yes</v>
      </c>
      <c r="O1776">
        <f t="shared" si="245"/>
        <v>520</v>
      </c>
      <c r="P1776">
        <f t="shared" si="246"/>
        <v>1663</v>
      </c>
      <c r="Q1776">
        <f t="shared" si="247"/>
        <v>31.27</v>
      </c>
      <c r="R1776" t="str">
        <f t="shared" si="250"/>
        <v>Ryanair</v>
      </c>
      <c r="S1776">
        <f t="shared" si="248"/>
        <v>98</v>
      </c>
      <c r="T1776" t="str">
        <f t="shared" si="249"/>
        <v>Malaga</v>
      </c>
      <c r="U1776" t="str">
        <f t="shared" si="251"/>
        <v>Malaga</v>
      </c>
    </row>
    <row r="1777" spans="1:21" x14ac:dyDescent="0.35">
      <c r="A1777" t="s">
        <v>12</v>
      </c>
      <c r="B1777" t="s">
        <v>114</v>
      </c>
      <c r="C1777" t="s">
        <v>14</v>
      </c>
      <c r="D1777" t="s">
        <v>348</v>
      </c>
      <c r="E1777" s="1">
        <v>43610.458333333336</v>
      </c>
      <c r="F1777" t="s">
        <v>16</v>
      </c>
      <c r="G1777" t="s">
        <v>680</v>
      </c>
      <c r="H1777">
        <v>7</v>
      </c>
      <c r="I1777" t="s">
        <v>26</v>
      </c>
      <c r="J1777" s="2">
        <v>43610</v>
      </c>
      <c r="K1777" s="3">
        <v>0.45833333333333331</v>
      </c>
      <c r="L1777" s="3">
        <f t="shared" si="243"/>
        <v>0.45833333333333331</v>
      </c>
      <c r="M1777" s="3">
        <v>0.46319444444444446</v>
      </c>
      <c r="N1777" t="str">
        <f t="shared" si="244"/>
        <v>No</v>
      </c>
      <c r="O1777">
        <f t="shared" si="245"/>
        <v>566</v>
      </c>
      <c r="P1777">
        <f t="shared" si="246"/>
        <v>2020</v>
      </c>
      <c r="Q1777">
        <f t="shared" si="247"/>
        <v>28.02</v>
      </c>
      <c r="R1777" t="str">
        <f t="shared" si="250"/>
        <v>Aer Lingus</v>
      </c>
      <c r="S1777">
        <f t="shared" si="248"/>
        <v>34</v>
      </c>
      <c r="T1777" t="str">
        <f t="shared" si="249"/>
        <v>Nice</v>
      </c>
      <c r="U1777" t="str">
        <f t="shared" si="251"/>
        <v>Other</v>
      </c>
    </row>
    <row r="1778" spans="1:21" x14ac:dyDescent="0.35">
      <c r="A1778" t="s">
        <v>22</v>
      </c>
      <c r="B1778" t="s">
        <v>50</v>
      </c>
      <c r="C1778" t="s">
        <v>96</v>
      </c>
      <c r="D1778" t="s">
        <v>347</v>
      </c>
      <c r="E1778" s="1">
        <v>43610.461805555555</v>
      </c>
      <c r="F1778" t="s">
        <v>16</v>
      </c>
      <c r="G1778" t="s">
        <v>680</v>
      </c>
      <c r="H1778">
        <v>10</v>
      </c>
      <c r="I1778" t="s">
        <v>18</v>
      </c>
      <c r="J1778" s="2">
        <v>43610</v>
      </c>
      <c r="K1778" s="3">
        <v>0.46180555555555558</v>
      </c>
      <c r="L1778" s="3">
        <f t="shared" si="243"/>
        <v>0.46527777777777773</v>
      </c>
      <c r="M1778" s="3">
        <v>0.46875</v>
      </c>
      <c r="N1778" t="str">
        <f t="shared" si="244"/>
        <v>No</v>
      </c>
      <c r="O1778">
        <f t="shared" si="245"/>
        <v>50</v>
      </c>
      <c r="P1778">
        <f t="shared" si="246"/>
        <v>97</v>
      </c>
      <c r="Q1778">
        <f t="shared" si="247"/>
        <v>51.55</v>
      </c>
      <c r="R1778" t="str">
        <f t="shared" si="250"/>
        <v>Other</v>
      </c>
      <c r="S1778">
        <f t="shared" si="248"/>
        <v>222</v>
      </c>
      <c r="T1778" t="str">
        <f t="shared" si="249"/>
        <v>Amsterdam</v>
      </c>
      <c r="U1778" t="str">
        <f t="shared" si="251"/>
        <v>Amsterdam</v>
      </c>
    </row>
    <row r="1779" spans="1:21" x14ac:dyDescent="0.35">
      <c r="A1779" t="s">
        <v>22</v>
      </c>
      <c r="B1779" t="s">
        <v>61</v>
      </c>
      <c r="C1779" t="s">
        <v>28</v>
      </c>
      <c r="D1779" t="s">
        <v>351</v>
      </c>
      <c r="E1779" s="1">
        <v>43610.461805555555</v>
      </c>
      <c r="F1779" t="s">
        <v>16</v>
      </c>
      <c r="G1779" t="s">
        <v>680</v>
      </c>
      <c r="H1779">
        <v>28</v>
      </c>
      <c r="I1779" t="s">
        <v>46</v>
      </c>
      <c r="J1779" s="2">
        <v>43610</v>
      </c>
      <c r="K1779" s="3">
        <v>0.46180555555555558</v>
      </c>
      <c r="L1779" s="3">
        <f t="shared" si="243"/>
        <v>0.46527777777777773</v>
      </c>
      <c r="M1779" s="3">
        <v>0.48125000000000001</v>
      </c>
      <c r="N1779" t="str">
        <f t="shared" si="244"/>
        <v>Yes</v>
      </c>
      <c r="O1779">
        <f t="shared" si="245"/>
        <v>520</v>
      </c>
      <c r="P1779">
        <f t="shared" si="246"/>
        <v>1663</v>
      </c>
      <c r="Q1779">
        <f t="shared" si="247"/>
        <v>31.27</v>
      </c>
      <c r="R1779" t="str">
        <f t="shared" si="250"/>
        <v>Ryanair</v>
      </c>
      <c r="S1779">
        <f t="shared" si="248"/>
        <v>171</v>
      </c>
      <c r="T1779" t="str">
        <f t="shared" si="249"/>
        <v>London</v>
      </c>
      <c r="U1779" t="str">
        <f t="shared" si="251"/>
        <v>London</v>
      </c>
    </row>
    <row r="1780" spans="1:21" x14ac:dyDescent="0.35">
      <c r="A1780" t="s">
        <v>22</v>
      </c>
      <c r="B1780" t="s">
        <v>50</v>
      </c>
      <c r="C1780" t="s">
        <v>28</v>
      </c>
      <c r="D1780" t="s">
        <v>350</v>
      </c>
      <c r="E1780" s="1">
        <v>43610.461805555555</v>
      </c>
      <c r="F1780" t="s">
        <v>16</v>
      </c>
      <c r="G1780" t="s">
        <v>680</v>
      </c>
      <c r="H1780">
        <v>21</v>
      </c>
      <c r="I1780" t="s">
        <v>46</v>
      </c>
      <c r="J1780" s="2">
        <v>43610</v>
      </c>
      <c r="K1780" s="3">
        <v>0.46180555555555558</v>
      </c>
      <c r="L1780" s="3">
        <f t="shared" si="243"/>
        <v>0.46527777777777773</v>
      </c>
      <c r="M1780" s="3">
        <v>0.47638888888888892</v>
      </c>
      <c r="N1780" t="str">
        <f t="shared" si="244"/>
        <v>Yes</v>
      </c>
      <c r="O1780">
        <f t="shared" si="245"/>
        <v>520</v>
      </c>
      <c r="P1780">
        <f t="shared" si="246"/>
        <v>1663</v>
      </c>
      <c r="Q1780">
        <f t="shared" si="247"/>
        <v>31.27</v>
      </c>
      <c r="R1780" t="str">
        <f t="shared" si="250"/>
        <v>Ryanair</v>
      </c>
      <c r="S1780">
        <f t="shared" si="248"/>
        <v>222</v>
      </c>
      <c r="T1780" t="str">
        <f t="shared" si="249"/>
        <v>Amsterdam</v>
      </c>
      <c r="U1780" t="str">
        <f t="shared" si="251"/>
        <v>Amsterdam</v>
      </c>
    </row>
    <row r="1781" spans="1:21" x14ac:dyDescent="0.35">
      <c r="A1781" t="s">
        <v>12</v>
      </c>
      <c r="B1781" t="s">
        <v>42</v>
      </c>
      <c r="C1781" t="s">
        <v>14</v>
      </c>
      <c r="D1781" t="s">
        <v>352</v>
      </c>
      <c r="E1781" s="1">
        <v>43610.465277777781</v>
      </c>
      <c r="F1781" t="s">
        <v>16</v>
      </c>
      <c r="G1781" t="s">
        <v>680</v>
      </c>
      <c r="H1781">
        <v>3</v>
      </c>
      <c r="I1781" t="s">
        <v>26</v>
      </c>
      <c r="J1781" s="2">
        <v>43610</v>
      </c>
      <c r="K1781" s="3">
        <v>0.46527777777777773</v>
      </c>
      <c r="L1781" s="3">
        <f t="shared" si="243"/>
        <v>0.46527777777777773</v>
      </c>
      <c r="M1781" s="3">
        <v>0.46736111111111112</v>
      </c>
      <c r="N1781" t="str">
        <f t="shared" si="244"/>
        <v>No</v>
      </c>
      <c r="O1781">
        <f t="shared" si="245"/>
        <v>566</v>
      </c>
      <c r="P1781">
        <f t="shared" si="246"/>
        <v>2020</v>
      </c>
      <c r="Q1781">
        <f t="shared" si="247"/>
        <v>28.02</v>
      </c>
      <c r="R1781" t="str">
        <f t="shared" si="250"/>
        <v>Aer Lingus</v>
      </c>
      <c r="S1781">
        <f t="shared" si="248"/>
        <v>238</v>
      </c>
      <c r="T1781" t="str">
        <f t="shared" si="249"/>
        <v>London</v>
      </c>
      <c r="U1781" t="str">
        <f t="shared" si="251"/>
        <v>London</v>
      </c>
    </row>
    <row r="1782" spans="1:21" x14ac:dyDescent="0.35">
      <c r="A1782" t="s">
        <v>12</v>
      </c>
      <c r="B1782" t="s">
        <v>73</v>
      </c>
      <c r="C1782" t="s">
        <v>14</v>
      </c>
      <c r="D1782" t="s">
        <v>353</v>
      </c>
      <c r="E1782" s="1">
        <v>43610.465277777781</v>
      </c>
      <c r="F1782" t="s">
        <v>16</v>
      </c>
      <c r="G1782" t="s">
        <v>680</v>
      </c>
      <c r="H1782">
        <v>4</v>
      </c>
      <c r="I1782" t="s">
        <v>26</v>
      </c>
      <c r="J1782" s="2">
        <v>43610</v>
      </c>
      <c r="K1782" s="3">
        <v>0.46527777777777773</v>
      </c>
      <c r="L1782" s="3">
        <f t="shared" si="243"/>
        <v>0.46527777777777773</v>
      </c>
      <c r="M1782" s="3">
        <v>0.4680555555555555</v>
      </c>
      <c r="N1782" t="str">
        <f t="shared" si="244"/>
        <v>No</v>
      </c>
      <c r="O1782">
        <f t="shared" si="245"/>
        <v>566</v>
      </c>
      <c r="P1782">
        <f t="shared" si="246"/>
        <v>2020</v>
      </c>
      <c r="Q1782">
        <f t="shared" si="247"/>
        <v>28.02</v>
      </c>
      <c r="R1782" t="str">
        <f t="shared" si="250"/>
        <v>Aer Lingus</v>
      </c>
      <c r="S1782">
        <f t="shared" si="248"/>
        <v>82</v>
      </c>
      <c r="T1782" t="str">
        <f t="shared" si="249"/>
        <v>Bristol</v>
      </c>
      <c r="U1782" t="str">
        <f t="shared" si="251"/>
        <v>Bristol</v>
      </c>
    </row>
    <row r="1783" spans="1:21" x14ac:dyDescent="0.35">
      <c r="A1783" t="s">
        <v>22</v>
      </c>
      <c r="B1783" t="s">
        <v>648</v>
      </c>
      <c r="C1783" t="s">
        <v>386</v>
      </c>
      <c r="D1783" t="s">
        <v>649</v>
      </c>
      <c r="E1783" s="1">
        <v>43610.465277777781</v>
      </c>
      <c r="F1783" t="s">
        <v>16</v>
      </c>
      <c r="G1783" t="s">
        <v>680</v>
      </c>
      <c r="H1783">
        <v>6</v>
      </c>
      <c r="I1783" t="s">
        <v>26</v>
      </c>
      <c r="J1783" s="2">
        <v>43610</v>
      </c>
      <c r="K1783" s="3">
        <v>0.46527777777777773</v>
      </c>
      <c r="L1783" s="3">
        <f t="shared" si="243"/>
        <v>0.46527777777777773</v>
      </c>
      <c r="M1783" s="3">
        <v>0.4694444444444445</v>
      </c>
      <c r="N1783" t="str">
        <f t="shared" si="244"/>
        <v>No</v>
      </c>
      <c r="O1783">
        <f t="shared" si="245"/>
        <v>2</v>
      </c>
      <c r="P1783">
        <f t="shared" si="246"/>
        <v>10</v>
      </c>
      <c r="Q1783">
        <f t="shared" si="247"/>
        <v>20</v>
      </c>
      <c r="R1783" t="str">
        <f t="shared" si="250"/>
        <v>Other</v>
      </c>
      <c r="S1783">
        <f t="shared" si="248"/>
        <v>5</v>
      </c>
      <c r="T1783" t="str">
        <f t="shared" si="249"/>
        <v>Beijing</v>
      </c>
      <c r="U1783" t="str">
        <f t="shared" si="251"/>
        <v>Other</v>
      </c>
    </row>
    <row r="1784" spans="1:21" x14ac:dyDescent="0.35">
      <c r="A1784" t="s">
        <v>22</v>
      </c>
      <c r="B1784" t="s">
        <v>36</v>
      </c>
      <c r="C1784" t="s">
        <v>177</v>
      </c>
      <c r="D1784" t="s">
        <v>356</v>
      </c>
      <c r="E1784" s="1">
        <v>43610.46875</v>
      </c>
      <c r="F1784" t="s">
        <v>16</v>
      </c>
      <c r="G1784" t="s">
        <v>680</v>
      </c>
      <c r="H1784">
        <v>25</v>
      </c>
      <c r="I1784" t="s">
        <v>46</v>
      </c>
      <c r="J1784" s="2">
        <v>43610</v>
      </c>
      <c r="K1784" s="3">
        <v>0.46875</v>
      </c>
      <c r="L1784" s="3">
        <f t="shared" si="243"/>
        <v>0.47222222222222221</v>
      </c>
      <c r="M1784" s="3">
        <v>0.4861111111111111</v>
      </c>
      <c r="N1784" t="str">
        <f t="shared" si="244"/>
        <v>Yes</v>
      </c>
      <c r="O1784">
        <f t="shared" si="245"/>
        <v>12</v>
      </c>
      <c r="P1784">
        <f t="shared" si="246"/>
        <v>59</v>
      </c>
      <c r="Q1784">
        <f t="shared" si="247"/>
        <v>20.34</v>
      </c>
      <c r="R1784" t="str">
        <f t="shared" si="250"/>
        <v>Other</v>
      </c>
      <c r="S1784">
        <f t="shared" si="248"/>
        <v>121</v>
      </c>
      <c r="T1784" t="str">
        <f t="shared" si="249"/>
        <v>Paris-CDG</v>
      </c>
      <c r="U1784" t="str">
        <f t="shared" si="251"/>
        <v>Paris-CDG</v>
      </c>
    </row>
    <row r="1785" spans="1:21" x14ac:dyDescent="0.35">
      <c r="A1785" t="s">
        <v>22</v>
      </c>
      <c r="B1785" t="s">
        <v>126</v>
      </c>
      <c r="C1785" t="s">
        <v>354</v>
      </c>
      <c r="D1785" t="s">
        <v>355</v>
      </c>
      <c r="E1785" s="1">
        <v>43610.46875</v>
      </c>
      <c r="F1785" t="s">
        <v>16</v>
      </c>
      <c r="G1785" t="s">
        <v>680</v>
      </c>
      <c r="H1785">
        <v>40</v>
      </c>
      <c r="I1785" t="s">
        <v>21</v>
      </c>
      <c r="J1785" s="2">
        <v>43610</v>
      </c>
      <c r="K1785" s="3">
        <v>0.46875</v>
      </c>
      <c r="L1785" s="3">
        <f t="shared" si="243"/>
        <v>0.47222222222222221</v>
      </c>
      <c r="M1785" s="3">
        <v>0.49652777777777773</v>
      </c>
      <c r="N1785" t="str">
        <f t="shared" si="244"/>
        <v>Yes</v>
      </c>
      <c r="O1785">
        <f t="shared" si="245"/>
        <v>14</v>
      </c>
      <c r="P1785">
        <f t="shared" si="246"/>
        <v>37</v>
      </c>
      <c r="Q1785">
        <f t="shared" si="247"/>
        <v>37.840000000000003</v>
      </c>
      <c r="R1785" t="str">
        <f t="shared" si="250"/>
        <v>Other</v>
      </c>
      <c r="S1785">
        <f t="shared" si="248"/>
        <v>51</v>
      </c>
      <c r="T1785" t="str">
        <f t="shared" si="249"/>
        <v>Zurich</v>
      </c>
      <c r="U1785" t="str">
        <f t="shared" si="251"/>
        <v>Other</v>
      </c>
    </row>
    <row r="1786" spans="1:21" x14ac:dyDescent="0.35">
      <c r="A1786" t="s">
        <v>12</v>
      </c>
      <c r="B1786" t="s">
        <v>139</v>
      </c>
      <c r="C1786" t="s">
        <v>14</v>
      </c>
      <c r="D1786" t="s">
        <v>359</v>
      </c>
      <c r="E1786" s="1">
        <v>43610.395833333336</v>
      </c>
      <c r="F1786" t="s">
        <v>16</v>
      </c>
      <c r="G1786" t="s">
        <v>680</v>
      </c>
      <c r="H1786">
        <v>8</v>
      </c>
      <c r="I1786" t="s">
        <v>26</v>
      </c>
      <c r="J1786" s="2">
        <v>43610</v>
      </c>
      <c r="K1786" s="3">
        <v>0.39583333333333331</v>
      </c>
      <c r="L1786" s="3">
        <f t="shared" si="243"/>
        <v>0.39583333333333331</v>
      </c>
      <c r="M1786" s="3">
        <v>0.40138888888888885</v>
      </c>
      <c r="N1786" t="str">
        <f t="shared" si="244"/>
        <v>No</v>
      </c>
      <c r="O1786">
        <f t="shared" si="245"/>
        <v>566</v>
      </c>
      <c r="P1786">
        <f t="shared" si="246"/>
        <v>2020</v>
      </c>
      <c r="Q1786">
        <f t="shared" si="247"/>
        <v>28.02</v>
      </c>
      <c r="R1786" t="str">
        <f t="shared" si="250"/>
        <v>Aer Lingus</v>
      </c>
      <c r="S1786">
        <f t="shared" si="248"/>
        <v>154</v>
      </c>
      <c r="T1786" t="str">
        <f t="shared" si="249"/>
        <v>London</v>
      </c>
      <c r="U1786" t="str">
        <f t="shared" si="251"/>
        <v>London</v>
      </c>
    </row>
    <row r="1787" spans="1:21" x14ac:dyDescent="0.35">
      <c r="A1787" t="s">
        <v>22</v>
      </c>
      <c r="B1787" t="s">
        <v>82</v>
      </c>
      <c r="C1787" t="s">
        <v>28</v>
      </c>
      <c r="D1787" t="s">
        <v>362</v>
      </c>
      <c r="E1787" s="1">
        <v>43610.395833333336</v>
      </c>
      <c r="F1787" t="s">
        <v>16</v>
      </c>
      <c r="G1787" t="s">
        <v>680</v>
      </c>
      <c r="H1787">
        <v>2</v>
      </c>
      <c r="I1787" t="s">
        <v>26</v>
      </c>
      <c r="J1787" s="2">
        <v>43610</v>
      </c>
      <c r="K1787" s="3">
        <v>0.39583333333333331</v>
      </c>
      <c r="L1787" s="3">
        <f t="shared" si="243"/>
        <v>0.39583333333333331</v>
      </c>
      <c r="M1787" s="3">
        <v>0.3972222222222222</v>
      </c>
      <c r="N1787" t="str">
        <f t="shared" si="244"/>
        <v>No</v>
      </c>
      <c r="O1787">
        <f t="shared" si="245"/>
        <v>520</v>
      </c>
      <c r="P1787">
        <f t="shared" si="246"/>
        <v>1663</v>
      </c>
      <c r="Q1787">
        <f t="shared" si="247"/>
        <v>31.27</v>
      </c>
      <c r="R1787" t="str">
        <f t="shared" si="250"/>
        <v>Ryanair</v>
      </c>
      <c r="S1787">
        <f t="shared" si="248"/>
        <v>97</v>
      </c>
      <c r="T1787" t="str">
        <f t="shared" si="249"/>
        <v>Faro</v>
      </c>
      <c r="U1787" t="str">
        <f t="shared" si="251"/>
        <v>Faro</v>
      </c>
    </row>
    <row r="1788" spans="1:21" x14ac:dyDescent="0.35">
      <c r="A1788" t="s">
        <v>22</v>
      </c>
      <c r="B1788" t="s">
        <v>651</v>
      </c>
      <c r="C1788" t="s">
        <v>28</v>
      </c>
      <c r="D1788" t="s">
        <v>652</v>
      </c>
      <c r="E1788" s="1">
        <v>43610.395833333336</v>
      </c>
      <c r="F1788" t="s">
        <v>16</v>
      </c>
      <c r="G1788" t="s">
        <v>680</v>
      </c>
      <c r="H1788">
        <v>1</v>
      </c>
      <c r="I1788" t="s">
        <v>26</v>
      </c>
      <c r="J1788" s="2">
        <v>43610</v>
      </c>
      <c r="K1788" s="3">
        <v>0.39583333333333331</v>
      </c>
      <c r="L1788" s="3">
        <f t="shared" si="243"/>
        <v>0.39583333333333331</v>
      </c>
      <c r="M1788" s="3">
        <v>0.39652777777777781</v>
      </c>
      <c r="N1788" t="str">
        <f t="shared" si="244"/>
        <v>No</v>
      </c>
      <c r="O1788">
        <f t="shared" si="245"/>
        <v>520</v>
      </c>
      <c r="P1788">
        <f t="shared" si="246"/>
        <v>1663</v>
      </c>
      <c r="Q1788">
        <f t="shared" si="247"/>
        <v>31.27</v>
      </c>
      <c r="R1788" t="str">
        <f t="shared" si="250"/>
        <v>Ryanair</v>
      </c>
      <c r="S1788">
        <f t="shared" si="248"/>
        <v>4</v>
      </c>
      <c r="T1788" t="str">
        <f t="shared" si="249"/>
        <v>Seville</v>
      </c>
      <c r="U1788" t="str">
        <f t="shared" si="251"/>
        <v>Other</v>
      </c>
    </row>
    <row r="1789" spans="1:21" x14ac:dyDescent="0.35">
      <c r="A1789" t="s">
        <v>22</v>
      </c>
      <c r="B1789" t="s">
        <v>320</v>
      </c>
      <c r="C1789" t="s">
        <v>28</v>
      </c>
      <c r="D1789" t="s">
        <v>321</v>
      </c>
      <c r="E1789" s="1">
        <v>43610.395833333336</v>
      </c>
      <c r="F1789" t="s">
        <v>16</v>
      </c>
      <c r="G1789" t="s">
        <v>680</v>
      </c>
      <c r="H1789">
        <v>29</v>
      </c>
      <c r="I1789" t="s">
        <v>46</v>
      </c>
      <c r="J1789" s="2">
        <v>43610</v>
      </c>
      <c r="K1789" s="3">
        <v>0.39583333333333331</v>
      </c>
      <c r="L1789" s="3">
        <f t="shared" si="243"/>
        <v>0.39583333333333331</v>
      </c>
      <c r="M1789" s="3">
        <v>0.41597222222222219</v>
      </c>
      <c r="N1789" t="str">
        <f t="shared" si="244"/>
        <v>Yes</v>
      </c>
      <c r="O1789">
        <f t="shared" si="245"/>
        <v>520</v>
      </c>
      <c r="P1789">
        <f t="shared" si="246"/>
        <v>1663</v>
      </c>
      <c r="Q1789">
        <f t="shared" si="247"/>
        <v>31.27</v>
      </c>
      <c r="R1789" t="str">
        <f t="shared" si="250"/>
        <v>Ryanair</v>
      </c>
      <c r="S1789">
        <f t="shared" si="248"/>
        <v>37</v>
      </c>
      <c r="T1789" t="str">
        <f t="shared" si="249"/>
        <v>Copenhagen</v>
      </c>
      <c r="U1789" t="str">
        <f t="shared" si="251"/>
        <v>Other</v>
      </c>
    </row>
    <row r="1790" spans="1:21" x14ac:dyDescent="0.35">
      <c r="A1790" t="s">
        <v>22</v>
      </c>
      <c r="B1790" t="s">
        <v>367</v>
      </c>
      <c r="C1790" t="s">
        <v>368</v>
      </c>
      <c r="D1790" t="s">
        <v>369</v>
      </c>
      <c r="E1790" s="1">
        <v>43610.399305555555</v>
      </c>
      <c r="F1790" t="s">
        <v>16</v>
      </c>
      <c r="G1790" t="s">
        <v>680</v>
      </c>
      <c r="H1790">
        <v>11</v>
      </c>
      <c r="I1790" t="s">
        <v>18</v>
      </c>
      <c r="J1790" s="2">
        <v>43610</v>
      </c>
      <c r="K1790" s="3">
        <v>0.39930555555555558</v>
      </c>
      <c r="L1790" s="3">
        <f t="shared" si="243"/>
        <v>0.40277777777777773</v>
      </c>
      <c r="M1790" s="3">
        <v>0.4069444444444445</v>
      </c>
      <c r="N1790" t="str">
        <f t="shared" si="244"/>
        <v>No</v>
      </c>
      <c r="O1790">
        <f t="shared" si="245"/>
        <v>5</v>
      </c>
      <c r="P1790">
        <f t="shared" si="246"/>
        <v>18</v>
      </c>
      <c r="Q1790">
        <f t="shared" si="247"/>
        <v>27.78</v>
      </c>
      <c r="R1790" t="str">
        <f t="shared" si="250"/>
        <v>Other</v>
      </c>
      <c r="S1790">
        <f t="shared" si="248"/>
        <v>18</v>
      </c>
      <c r="T1790" t="str">
        <f t="shared" si="249"/>
        <v>Abu Dhabi</v>
      </c>
      <c r="U1790" t="str">
        <f t="shared" si="251"/>
        <v>Other</v>
      </c>
    </row>
    <row r="1791" spans="1:21" x14ac:dyDescent="0.35">
      <c r="A1791" t="s">
        <v>12</v>
      </c>
      <c r="B1791" t="s">
        <v>42</v>
      </c>
      <c r="C1791" t="s">
        <v>14</v>
      </c>
      <c r="D1791" t="s">
        <v>372</v>
      </c>
      <c r="E1791" s="1">
        <v>43610.402777777781</v>
      </c>
      <c r="F1791" t="s">
        <v>16</v>
      </c>
      <c r="G1791" t="s">
        <v>680</v>
      </c>
      <c r="H1791">
        <v>24</v>
      </c>
      <c r="I1791" t="s">
        <v>46</v>
      </c>
      <c r="J1791" s="2">
        <v>43610</v>
      </c>
      <c r="K1791" s="3">
        <v>0.40277777777777773</v>
      </c>
      <c r="L1791" s="3">
        <f t="shared" si="243"/>
        <v>0.40277777777777773</v>
      </c>
      <c r="M1791" s="3">
        <v>0.41944444444444445</v>
      </c>
      <c r="N1791" t="str">
        <f t="shared" si="244"/>
        <v>Yes</v>
      </c>
      <c r="O1791">
        <f t="shared" si="245"/>
        <v>566</v>
      </c>
      <c r="P1791">
        <f t="shared" si="246"/>
        <v>2020</v>
      </c>
      <c r="Q1791">
        <f t="shared" si="247"/>
        <v>28.02</v>
      </c>
      <c r="R1791" t="str">
        <f t="shared" si="250"/>
        <v>Aer Lingus</v>
      </c>
      <c r="S1791">
        <f t="shared" si="248"/>
        <v>238</v>
      </c>
      <c r="T1791" t="str">
        <f t="shared" si="249"/>
        <v>London</v>
      </c>
      <c r="U1791" t="str">
        <f t="shared" si="251"/>
        <v>London</v>
      </c>
    </row>
    <row r="1792" spans="1:21" x14ac:dyDescent="0.35">
      <c r="A1792" t="s">
        <v>22</v>
      </c>
      <c r="B1792" t="s">
        <v>457</v>
      </c>
      <c r="C1792" t="s">
        <v>28</v>
      </c>
      <c r="D1792" t="s">
        <v>570</v>
      </c>
      <c r="E1792" s="1">
        <v>43610.40625</v>
      </c>
      <c r="F1792" t="s">
        <v>16</v>
      </c>
      <c r="G1792" t="s">
        <v>680</v>
      </c>
      <c r="H1792">
        <v>19</v>
      </c>
      <c r="I1792" t="s">
        <v>18</v>
      </c>
      <c r="J1792" s="2">
        <v>43610</v>
      </c>
      <c r="K1792" s="3">
        <v>0.40625</v>
      </c>
      <c r="L1792" s="3">
        <f t="shared" si="243"/>
        <v>0.40972222222222221</v>
      </c>
      <c r="M1792" s="3">
        <v>0.41944444444444445</v>
      </c>
      <c r="N1792" t="str">
        <f t="shared" si="244"/>
        <v>No</v>
      </c>
      <c r="O1792">
        <f t="shared" si="245"/>
        <v>520</v>
      </c>
      <c r="P1792">
        <f t="shared" si="246"/>
        <v>1663</v>
      </c>
      <c r="Q1792">
        <f t="shared" si="247"/>
        <v>31.27</v>
      </c>
      <c r="R1792" t="str">
        <f t="shared" si="250"/>
        <v>Ryanair</v>
      </c>
      <c r="S1792">
        <f t="shared" si="248"/>
        <v>27</v>
      </c>
      <c r="T1792" t="str">
        <f t="shared" si="249"/>
        <v>Hamburg</v>
      </c>
      <c r="U1792" t="str">
        <f t="shared" si="251"/>
        <v>Other</v>
      </c>
    </row>
    <row r="1793" spans="1:21" x14ac:dyDescent="0.35">
      <c r="A1793" t="s">
        <v>22</v>
      </c>
      <c r="B1793" t="s">
        <v>70</v>
      </c>
      <c r="C1793" t="s">
        <v>28</v>
      </c>
      <c r="D1793" t="s">
        <v>375</v>
      </c>
      <c r="E1793" s="1">
        <v>43610.40625</v>
      </c>
      <c r="F1793" t="s">
        <v>16</v>
      </c>
      <c r="G1793" t="s">
        <v>680</v>
      </c>
      <c r="H1793">
        <v>5</v>
      </c>
      <c r="I1793" t="s">
        <v>26</v>
      </c>
      <c r="J1793" s="2">
        <v>43610</v>
      </c>
      <c r="K1793" s="3">
        <v>0.40625</v>
      </c>
      <c r="L1793" s="3">
        <f t="shared" si="243"/>
        <v>0.40972222222222221</v>
      </c>
      <c r="M1793" s="3">
        <v>0.40972222222222227</v>
      </c>
      <c r="N1793" t="str">
        <f t="shared" si="244"/>
        <v>No</v>
      </c>
      <c r="O1793">
        <f t="shared" si="245"/>
        <v>520</v>
      </c>
      <c r="P1793">
        <f t="shared" si="246"/>
        <v>1663</v>
      </c>
      <c r="Q1793">
        <f t="shared" si="247"/>
        <v>31.27</v>
      </c>
      <c r="R1793" t="str">
        <f t="shared" si="250"/>
        <v>Ryanair</v>
      </c>
      <c r="S1793">
        <f t="shared" si="248"/>
        <v>38</v>
      </c>
      <c r="T1793" t="str">
        <f t="shared" si="249"/>
        <v>Newcastle</v>
      </c>
      <c r="U1793" t="str">
        <f t="shared" si="251"/>
        <v>Other</v>
      </c>
    </row>
    <row r="1794" spans="1:21" x14ac:dyDescent="0.35">
      <c r="A1794" t="s">
        <v>12</v>
      </c>
      <c r="B1794" t="s">
        <v>52</v>
      </c>
      <c r="C1794" t="s">
        <v>14</v>
      </c>
      <c r="D1794" t="s">
        <v>376</v>
      </c>
      <c r="E1794" s="1">
        <v>43610.409722222219</v>
      </c>
      <c r="F1794" t="s">
        <v>16</v>
      </c>
      <c r="G1794" t="s">
        <v>680</v>
      </c>
      <c r="H1794">
        <v>10</v>
      </c>
      <c r="I1794" t="s">
        <v>18</v>
      </c>
      <c r="J1794" s="2">
        <v>43610</v>
      </c>
      <c r="K1794" s="3">
        <v>0.40972222222222227</v>
      </c>
      <c r="L1794" s="3">
        <f t="shared" ref="L1794:L1857" si="252">MROUND(K1794,"0:10")</f>
        <v>0.40972222222222221</v>
      </c>
      <c r="M1794" s="3">
        <v>0.41666666666666669</v>
      </c>
      <c r="N1794" t="str">
        <f t="shared" ref="N1794:N1857" si="253">IF(H1794&gt;20, "Yes", "No")</f>
        <v>No</v>
      </c>
      <c r="O1794">
        <f t="shared" ref="O1794:O1857" si="254">COUNTIFS($C$2:$C$4851,C1794,$N$2:$N$4851,"Yes")</f>
        <v>566</v>
      </c>
      <c r="P1794">
        <f t="shared" ref="P1794:P1857" si="255">COUNTIF($C$2:$C$4851,C1794)</f>
        <v>2020</v>
      </c>
      <c r="Q1794">
        <f t="shared" ref="Q1794:Q1857" si="256">ROUND(O1794/P1794*100,2)</f>
        <v>28.02</v>
      </c>
      <c r="R1794" t="str">
        <f t="shared" si="250"/>
        <v>Aer Lingus</v>
      </c>
      <c r="S1794">
        <f t="shared" ref="S1794:S1857" si="257">COUNTIF($B$2:$B$4851,B1794)</f>
        <v>138</v>
      </c>
      <c r="T1794" t="str">
        <f t="shared" ref="T1794:T1857" si="258">IF(ISNUMBER(SEARCH("London",B1794)), "London", B1794)</f>
        <v>Manchester</v>
      </c>
      <c r="U1794" t="str">
        <f t="shared" si="251"/>
        <v>Manchester</v>
      </c>
    </row>
    <row r="1795" spans="1:21" x14ac:dyDescent="0.35">
      <c r="A1795" t="s">
        <v>12</v>
      </c>
      <c r="B1795" t="s">
        <v>101</v>
      </c>
      <c r="C1795" t="s">
        <v>14</v>
      </c>
      <c r="D1795" t="s">
        <v>379</v>
      </c>
      <c r="E1795" s="1">
        <v>43610.413194444445</v>
      </c>
      <c r="F1795" t="s">
        <v>16</v>
      </c>
      <c r="G1795" t="s">
        <v>680</v>
      </c>
      <c r="H1795">
        <v>13</v>
      </c>
      <c r="I1795" t="s">
        <v>18</v>
      </c>
      <c r="J1795" s="2">
        <v>43610</v>
      </c>
      <c r="K1795" s="3">
        <v>0.41319444444444442</v>
      </c>
      <c r="L1795" s="3">
        <f t="shared" si="252"/>
        <v>0.41666666666666663</v>
      </c>
      <c r="M1795" s="3">
        <v>0.42222222222222222</v>
      </c>
      <c r="N1795" t="str">
        <f t="shared" si="253"/>
        <v>No</v>
      </c>
      <c r="O1795">
        <f t="shared" si="254"/>
        <v>566</v>
      </c>
      <c r="P1795">
        <f t="shared" si="255"/>
        <v>2020</v>
      </c>
      <c r="Q1795">
        <f t="shared" si="256"/>
        <v>28.02</v>
      </c>
      <c r="R1795" t="str">
        <f t="shared" ref="R1795:R1858" si="259">IF(P1795&gt;100, C1795, "Other")</f>
        <v>Aer Lingus</v>
      </c>
      <c r="S1795">
        <f t="shared" si="257"/>
        <v>158</v>
      </c>
      <c r="T1795" t="str">
        <f t="shared" si="258"/>
        <v>Edinburgh</v>
      </c>
      <c r="U1795" t="str">
        <f t="shared" ref="U1795:U1858" si="260">IF(S1795&gt;67, T1795, "Other")</f>
        <v>Edinburgh</v>
      </c>
    </row>
    <row r="1796" spans="1:21" x14ac:dyDescent="0.35">
      <c r="A1796" t="s">
        <v>12</v>
      </c>
      <c r="B1796" t="s">
        <v>13</v>
      </c>
      <c r="C1796" t="s">
        <v>14</v>
      </c>
      <c r="D1796" t="s">
        <v>381</v>
      </c>
      <c r="E1796" s="1">
        <v>43610.416666666664</v>
      </c>
      <c r="F1796" t="s">
        <v>16</v>
      </c>
      <c r="G1796" t="s">
        <v>680</v>
      </c>
      <c r="H1796">
        <v>12</v>
      </c>
      <c r="I1796" t="s">
        <v>18</v>
      </c>
      <c r="J1796" s="2">
        <v>43610</v>
      </c>
      <c r="K1796" s="3">
        <v>0.41666666666666669</v>
      </c>
      <c r="L1796" s="3">
        <f t="shared" si="252"/>
        <v>0.41666666666666663</v>
      </c>
      <c r="M1796" s="3">
        <v>0.42499999999999999</v>
      </c>
      <c r="N1796" t="str">
        <f t="shared" si="253"/>
        <v>No</v>
      </c>
      <c r="O1796">
        <f t="shared" si="254"/>
        <v>566</v>
      </c>
      <c r="P1796">
        <f t="shared" si="255"/>
        <v>2020</v>
      </c>
      <c r="Q1796">
        <f t="shared" si="256"/>
        <v>28.02</v>
      </c>
      <c r="R1796" t="str">
        <f t="shared" si="259"/>
        <v>Aer Lingus</v>
      </c>
      <c r="S1796">
        <f t="shared" si="257"/>
        <v>107</v>
      </c>
      <c r="T1796" t="str">
        <f t="shared" si="258"/>
        <v>Glasgow</v>
      </c>
      <c r="U1796" t="str">
        <f t="shared" si="260"/>
        <v>Glasgow</v>
      </c>
    </row>
    <row r="1797" spans="1:21" x14ac:dyDescent="0.35">
      <c r="A1797" t="s">
        <v>22</v>
      </c>
      <c r="B1797" t="s">
        <v>211</v>
      </c>
      <c r="C1797" t="s">
        <v>265</v>
      </c>
      <c r="D1797" t="s">
        <v>574</v>
      </c>
      <c r="E1797" s="1">
        <v>43610.416666666664</v>
      </c>
      <c r="F1797" t="s">
        <v>16</v>
      </c>
      <c r="G1797" t="s">
        <v>680</v>
      </c>
      <c r="H1797">
        <v>0</v>
      </c>
      <c r="I1797" t="s">
        <v>26</v>
      </c>
      <c r="J1797" s="2">
        <v>43610</v>
      </c>
      <c r="K1797" s="3">
        <v>0.41666666666666669</v>
      </c>
      <c r="L1797" s="3">
        <f t="shared" si="252"/>
        <v>0.41666666666666663</v>
      </c>
      <c r="M1797" s="3">
        <v>0.41666666666666669</v>
      </c>
      <c r="N1797" t="str">
        <f t="shared" si="253"/>
        <v>No</v>
      </c>
      <c r="O1797">
        <f t="shared" si="254"/>
        <v>3</v>
      </c>
      <c r="P1797">
        <f t="shared" si="255"/>
        <v>21</v>
      </c>
      <c r="Q1797">
        <f t="shared" si="256"/>
        <v>14.29</v>
      </c>
      <c r="R1797" t="str">
        <f t="shared" si="259"/>
        <v>Other</v>
      </c>
      <c r="S1797">
        <f t="shared" si="257"/>
        <v>20</v>
      </c>
      <c r="T1797" t="str">
        <f t="shared" si="258"/>
        <v>Bucharest</v>
      </c>
      <c r="U1797" t="str">
        <f t="shared" si="260"/>
        <v>Other</v>
      </c>
    </row>
    <row r="1798" spans="1:21" x14ac:dyDescent="0.35">
      <c r="A1798" t="s">
        <v>22</v>
      </c>
      <c r="B1798" t="s">
        <v>13</v>
      </c>
      <c r="C1798" t="s">
        <v>696</v>
      </c>
      <c r="D1798" t="s">
        <v>702</v>
      </c>
      <c r="E1798" s="1">
        <v>43610.416666666664</v>
      </c>
      <c r="F1798" t="s">
        <v>16</v>
      </c>
      <c r="G1798" t="s">
        <v>680</v>
      </c>
      <c r="H1798">
        <v>13</v>
      </c>
      <c r="I1798" t="s">
        <v>18</v>
      </c>
      <c r="J1798" s="2">
        <v>43610</v>
      </c>
      <c r="K1798" s="3">
        <v>0.41666666666666669</v>
      </c>
      <c r="L1798" s="3">
        <f t="shared" si="252"/>
        <v>0.41666666666666663</v>
      </c>
      <c r="M1798" s="3">
        <v>0.42569444444444443</v>
      </c>
      <c r="N1798" t="str">
        <f t="shared" si="253"/>
        <v>No</v>
      </c>
      <c r="O1798">
        <f t="shared" si="254"/>
        <v>0</v>
      </c>
      <c r="P1798">
        <f t="shared" si="255"/>
        <v>3</v>
      </c>
      <c r="Q1798">
        <f t="shared" si="256"/>
        <v>0</v>
      </c>
      <c r="R1798" t="str">
        <f t="shared" si="259"/>
        <v>Other</v>
      </c>
      <c r="S1798">
        <f t="shared" si="257"/>
        <v>107</v>
      </c>
      <c r="T1798" t="str">
        <f t="shared" si="258"/>
        <v>Glasgow</v>
      </c>
      <c r="U1798" t="str">
        <f t="shared" si="260"/>
        <v>Glasgow</v>
      </c>
    </row>
    <row r="1799" spans="1:21" x14ac:dyDescent="0.35">
      <c r="A1799" t="s">
        <v>22</v>
      </c>
      <c r="B1799" t="s">
        <v>624</v>
      </c>
      <c r="C1799" t="s">
        <v>28</v>
      </c>
      <c r="D1799" t="s">
        <v>625</v>
      </c>
      <c r="E1799" s="1">
        <v>43610.420138888891</v>
      </c>
      <c r="F1799" t="s">
        <v>16</v>
      </c>
      <c r="G1799" t="s">
        <v>680</v>
      </c>
      <c r="H1799">
        <v>35</v>
      </c>
      <c r="I1799" t="s">
        <v>21</v>
      </c>
      <c r="J1799" s="2">
        <v>43610</v>
      </c>
      <c r="K1799" s="3">
        <v>0.4201388888888889</v>
      </c>
      <c r="L1799" s="3">
        <f t="shared" si="252"/>
        <v>0.4236111111111111</v>
      </c>
      <c r="M1799" s="3">
        <v>0.44444444444444442</v>
      </c>
      <c r="N1799" t="str">
        <f t="shared" si="253"/>
        <v>Yes</v>
      </c>
      <c r="O1799">
        <f t="shared" si="254"/>
        <v>520</v>
      </c>
      <c r="P1799">
        <f t="shared" si="255"/>
        <v>1663</v>
      </c>
      <c r="Q1799">
        <f t="shared" si="256"/>
        <v>31.27</v>
      </c>
      <c r="R1799" t="str">
        <f t="shared" si="259"/>
        <v>Ryanair</v>
      </c>
      <c r="S1799">
        <f t="shared" si="257"/>
        <v>4</v>
      </c>
      <c r="T1799" t="str">
        <f t="shared" si="258"/>
        <v>Tallinn</v>
      </c>
      <c r="U1799" t="str">
        <f t="shared" si="260"/>
        <v>Other</v>
      </c>
    </row>
    <row r="1800" spans="1:21" x14ac:dyDescent="0.35">
      <c r="A1800" t="s">
        <v>22</v>
      </c>
      <c r="B1800" t="s">
        <v>19</v>
      </c>
      <c r="C1800" t="s">
        <v>28</v>
      </c>
      <c r="D1800" t="s">
        <v>388</v>
      </c>
      <c r="E1800" s="1">
        <v>43610.423611111109</v>
      </c>
      <c r="F1800" t="s">
        <v>16</v>
      </c>
      <c r="G1800" t="s">
        <v>680</v>
      </c>
      <c r="H1800">
        <v>0</v>
      </c>
      <c r="I1800" t="s">
        <v>26</v>
      </c>
      <c r="J1800" s="2">
        <v>43610</v>
      </c>
      <c r="K1800" s="3">
        <v>0.4236111111111111</v>
      </c>
      <c r="L1800" s="3">
        <f t="shared" si="252"/>
        <v>0.4236111111111111</v>
      </c>
      <c r="M1800" s="3">
        <v>0.4236111111111111</v>
      </c>
      <c r="N1800" t="str">
        <f t="shared" si="253"/>
        <v>No</v>
      </c>
      <c r="O1800">
        <f t="shared" si="254"/>
        <v>520</v>
      </c>
      <c r="P1800">
        <f t="shared" si="255"/>
        <v>1663</v>
      </c>
      <c r="Q1800">
        <f t="shared" si="256"/>
        <v>31.27</v>
      </c>
      <c r="R1800" t="str">
        <f t="shared" si="259"/>
        <v>Ryanair</v>
      </c>
      <c r="S1800">
        <f t="shared" si="257"/>
        <v>37</v>
      </c>
      <c r="T1800" t="str">
        <f t="shared" si="258"/>
        <v>Alicante</v>
      </c>
      <c r="U1800" t="str">
        <f t="shared" si="260"/>
        <v>Other</v>
      </c>
    </row>
    <row r="1801" spans="1:21" x14ac:dyDescent="0.35">
      <c r="A1801" t="s">
        <v>12</v>
      </c>
      <c r="B1801" t="s">
        <v>50</v>
      </c>
      <c r="C1801" t="s">
        <v>14</v>
      </c>
      <c r="D1801" t="s">
        <v>380</v>
      </c>
      <c r="E1801" s="1">
        <v>43610.427083333336</v>
      </c>
      <c r="F1801" t="s">
        <v>16</v>
      </c>
      <c r="G1801" t="s">
        <v>680</v>
      </c>
      <c r="H1801">
        <v>31</v>
      </c>
      <c r="I1801" t="s">
        <v>21</v>
      </c>
      <c r="J1801" s="2">
        <v>43610</v>
      </c>
      <c r="K1801" s="3">
        <v>0.42708333333333331</v>
      </c>
      <c r="L1801" s="3">
        <f t="shared" si="252"/>
        <v>0.43055555555555552</v>
      </c>
      <c r="M1801" s="3">
        <v>0.44861111111111113</v>
      </c>
      <c r="N1801" t="str">
        <f t="shared" si="253"/>
        <v>Yes</v>
      </c>
      <c r="O1801">
        <f t="shared" si="254"/>
        <v>566</v>
      </c>
      <c r="P1801">
        <f t="shared" si="255"/>
        <v>2020</v>
      </c>
      <c r="Q1801">
        <f t="shared" si="256"/>
        <v>28.02</v>
      </c>
      <c r="R1801" t="str">
        <f t="shared" si="259"/>
        <v>Aer Lingus</v>
      </c>
      <c r="S1801">
        <f t="shared" si="257"/>
        <v>222</v>
      </c>
      <c r="T1801" t="str">
        <f t="shared" si="258"/>
        <v>Amsterdam</v>
      </c>
      <c r="U1801" t="str">
        <f t="shared" si="260"/>
        <v>Amsterdam</v>
      </c>
    </row>
    <row r="1802" spans="1:21" x14ac:dyDescent="0.35">
      <c r="A1802" t="s">
        <v>22</v>
      </c>
      <c r="B1802" t="s">
        <v>389</v>
      </c>
      <c r="C1802" t="s">
        <v>390</v>
      </c>
      <c r="D1802" t="s">
        <v>391</v>
      </c>
      <c r="E1802" s="1">
        <v>43610.427083333336</v>
      </c>
      <c r="F1802" t="s">
        <v>16</v>
      </c>
      <c r="G1802" t="s">
        <v>680</v>
      </c>
      <c r="H1802">
        <v>17</v>
      </c>
      <c r="I1802" t="s">
        <v>18</v>
      </c>
      <c r="J1802" s="2">
        <v>43610</v>
      </c>
      <c r="K1802" s="3">
        <v>0.42708333333333331</v>
      </c>
      <c r="L1802" s="3">
        <f t="shared" si="252"/>
        <v>0.43055555555555552</v>
      </c>
      <c r="M1802" s="3">
        <v>0.43888888888888888</v>
      </c>
      <c r="N1802" t="str">
        <f t="shared" si="253"/>
        <v>No</v>
      </c>
      <c r="O1802">
        <f t="shared" si="254"/>
        <v>9</v>
      </c>
      <c r="P1802">
        <f t="shared" si="255"/>
        <v>18</v>
      </c>
      <c r="Q1802">
        <f t="shared" si="256"/>
        <v>50</v>
      </c>
      <c r="R1802" t="str">
        <f t="shared" si="259"/>
        <v>Other</v>
      </c>
      <c r="S1802">
        <f t="shared" si="257"/>
        <v>18</v>
      </c>
      <c r="T1802" t="str">
        <f t="shared" si="258"/>
        <v>Helsinki</v>
      </c>
      <c r="U1802" t="str">
        <f t="shared" si="260"/>
        <v>Other</v>
      </c>
    </row>
    <row r="1803" spans="1:21" x14ac:dyDescent="0.35">
      <c r="A1803" t="s">
        <v>22</v>
      </c>
      <c r="B1803" t="s">
        <v>575</v>
      </c>
      <c r="C1803" t="s">
        <v>286</v>
      </c>
      <c r="D1803" t="s">
        <v>576</v>
      </c>
      <c r="E1803" s="1">
        <v>43610.427083333336</v>
      </c>
      <c r="F1803" t="s">
        <v>16</v>
      </c>
      <c r="G1803" t="s">
        <v>680</v>
      </c>
      <c r="H1803">
        <v>141</v>
      </c>
      <c r="I1803" t="s">
        <v>21</v>
      </c>
      <c r="J1803" s="2">
        <v>43610</v>
      </c>
      <c r="K1803" s="3">
        <v>0.42708333333333331</v>
      </c>
      <c r="L1803" s="3">
        <f t="shared" si="252"/>
        <v>0.43055555555555552</v>
      </c>
      <c r="M1803" s="3">
        <v>0.52500000000000002</v>
      </c>
      <c r="N1803" t="str">
        <f t="shared" si="253"/>
        <v>Yes</v>
      </c>
      <c r="O1803">
        <f t="shared" si="254"/>
        <v>10</v>
      </c>
      <c r="P1803">
        <f t="shared" si="255"/>
        <v>22</v>
      </c>
      <c r="Q1803">
        <f t="shared" si="256"/>
        <v>45.45</v>
      </c>
      <c r="R1803" t="str">
        <f t="shared" si="259"/>
        <v>Other</v>
      </c>
      <c r="S1803">
        <f t="shared" si="257"/>
        <v>3</v>
      </c>
      <c r="T1803" t="str">
        <f t="shared" si="258"/>
        <v>Montreal</v>
      </c>
      <c r="U1803" t="str">
        <f t="shared" si="260"/>
        <v>Other</v>
      </c>
    </row>
    <row r="1804" spans="1:21" x14ac:dyDescent="0.35">
      <c r="A1804" t="s">
        <v>22</v>
      </c>
      <c r="B1804" t="s">
        <v>237</v>
      </c>
      <c r="C1804" t="s">
        <v>99</v>
      </c>
      <c r="D1804" t="s">
        <v>395</v>
      </c>
      <c r="E1804" s="1">
        <v>43610.354166666664</v>
      </c>
      <c r="F1804" t="s">
        <v>16</v>
      </c>
      <c r="G1804" t="s">
        <v>680</v>
      </c>
      <c r="H1804">
        <v>30</v>
      </c>
      <c r="I1804" t="s">
        <v>21</v>
      </c>
      <c r="J1804" s="2">
        <v>43610</v>
      </c>
      <c r="K1804" s="3">
        <v>0.35416666666666669</v>
      </c>
      <c r="L1804" s="3">
        <f t="shared" si="252"/>
        <v>0.35416666666666663</v>
      </c>
      <c r="M1804" s="3">
        <v>0.375</v>
      </c>
      <c r="N1804" t="str">
        <f t="shared" si="253"/>
        <v>Yes</v>
      </c>
      <c r="O1804">
        <f t="shared" si="254"/>
        <v>20</v>
      </c>
      <c r="P1804">
        <f t="shared" si="255"/>
        <v>90</v>
      </c>
      <c r="Q1804">
        <f t="shared" si="256"/>
        <v>22.22</v>
      </c>
      <c r="R1804" t="str">
        <f t="shared" si="259"/>
        <v>Other</v>
      </c>
      <c r="S1804">
        <f t="shared" si="257"/>
        <v>31</v>
      </c>
      <c r="T1804" t="str">
        <f t="shared" si="258"/>
        <v>Cardiff</v>
      </c>
      <c r="U1804" t="str">
        <f t="shared" si="260"/>
        <v>Other</v>
      </c>
    </row>
    <row r="1805" spans="1:21" x14ac:dyDescent="0.35">
      <c r="A1805" t="s">
        <v>22</v>
      </c>
      <c r="B1805" t="s">
        <v>244</v>
      </c>
      <c r="C1805" t="s">
        <v>245</v>
      </c>
      <c r="D1805" t="s">
        <v>582</v>
      </c>
      <c r="E1805" s="1">
        <v>43610.361111111109</v>
      </c>
      <c r="F1805" t="s">
        <v>16</v>
      </c>
      <c r="G1805" t="s">
        <v>680</v>
      </c>
      <c r="H1805">
        <v>25</v>
      </c>
      <c r="I1805" t="s">
        <v>46</v>
      </c>
      <c r="J1805" s="2">
        <v>43610</v>
      </c>
      <c r="K1805" s="3">
        <v>0.3611111111111111</v>
      </c>
      <c r="L1805" s="3">
        <f t="shared" si="252"/>
        <v>0.3611111111111111</v>
      </c>
      <c r="M1805" s="3">
        <v>0.37847222222222227</v>
      </c>
      <c r="N1805" t="str">
        <f t="shared" si="253"/>
        <v>Yes</v>
      </c>
      <c r="O1805">
        <f t="shared" si="254"/>
        <v>4</v>
      </c>
      <c r="P1805">
        <f t="shared" si="255"/>
        <v>16</v>
      </c>
      <c r="Q1805">
        <f t="shared" si="256"/>
        <v>25</v>
      </c>
      <c r="R1805" t="str">
        <f t="shared" si="259"/>
        <v>Other</v>
      </c>
      <c r="S1805">
        <f t="shared" si="257"/>
        <v>16</v>
      </c>
      <c r="T1805" t="str">
        <f t="shared" si="258"/>
        <v>Doha</v>
      </c>
      <c r="U1805" t="str">
        <f t="shared" si="260"/>
        <v>Other</v>
      </c>
    </row>
    <row r="1806" spans="1:21" x14ac:dyDescent="0.35">
      <c r="A1806" t="s">
        <v>12</v>
      </c>
      <c r="B1806" t="s">
        <v>61</v>
      </c>
      <c r="C1806" t="s">
        <v>14</v>
      </c>
      <c r="D1806" t="s">
        <v>396</v>
      </c>
      <c r="E1806" s="1">
        <v>43610.361111111109</v>
      </c>
      <c r="F1806" t="s">
        <v>16</v>
      </c>
      <c r="G1806" t="s">
        <v>680</v>
      </c>
      <c r="H1806">
        <v>16</v>
      </c>
      <c r="I1806" t="s">
        <v>18</v>
      </c>
      <c r="J1806" s="2">
        <v>43610</v>
      </c>
      <c r="K1806" s="3">
        <v>0.3611111111111111</v>
      </c>
      <c r="L1806" s="3">
        <f t="shared" si="252"/>
        <v>0.3611111111111111</v>
      </c>
      <c r="M1806" s="3">
        <v>0.37222222222222223</v>
      </c>
      <c r="N1806" t="str">
        <f t="shared" si="253"/>
        <v>No</v>
      </c>
      <c r="O1806">
        <f t="shared" si="254"/>
        <v>566</v>
      </c>
      <c r="P1806">
        <f t="shared" si="255"/>
        <v>2020</v>
      </c>
      <c r="Q1806">
        <f t="shared" si="256"/>
        <v>28.02</v>
      </c>
      <c r="R1806" t="str">
        <f t="shared" si="259"/>
        <v>Aer Lingus</v>
      </c>
      <c r="S1806">
        <f t="shared" si="257"/>
        <v>171</v>
      </c>
      <c r="T1806" t="str">
        <f t="shared" si="258"/>
        <v>London</v>
      </c>
      <c r="U1806" t="str">
        <f t="shared" si="260"/>
        <v>London</v>
      </c>
    </row>
    <row r="1807" spans="1:21" x14ac:dyDescent="0.35">
      <c r="A1807" t="s">
        <v>22</v>
      </c>
      <c r="B1807" t="s">
        <v>601</v>
      </c>
      <c r="C1807" t="s">
        <v>28</v>
      </c>
      <c r="D1807" t="s">
        <v>602</v>
      </c>
      <c r="E1807" s="1">
        <v>43610.364583333336</v>
      </c>
      <c r="F1807" t="s">
        <v>16</v>
      </c>
      <c r="G1807" t="s">
        <v>680</v>
      </c>
      <c r="H1807">
        <v>5</v>
      </c>
      <c r="I1807" t="s">
        <v>26</v>
      </c>
      <c r="J1807" s="2">
        <v>43610</v>
      </c>
      <c r="K1807" s="3">
        <v>0.36458333333333331</v>
      </c>
      <c r="L1807" s="3">
        <f t="shared" si="252"/>
        <v>0.36805555555555552</v>
      </c>
      <c r="M1807" s="3">
        <v>0.36805555555555558</v>
      </c>
      <c r="N1807" t="str">
        <f t="shared" si="253"/>
        <v>No</v>
      </c>
      <c r="O1807">
        <f t="shared" si="254"/>
        <v>520</v>
      </c>
      <c r="P1807">
        <f t="shared" si="255"/>
        <v>1663</v>
      </c>
      <c r="Q1807">
        <f t="shared" si="256"/>
        <v>31.27</v>
      </c>
      <c r="R1807" t="str">
        <f t="shared" si="259"/>
        <v>Ryanair</v>
      </c>
      <c r="S1807">
        <f t="shared" si="257"/>
        <v>9</v>
      </c>
      <c r="T1807" t="str">
        <f t="shared" si="258"/>
        <v>Ibiza</v>
      </c>
      <c r="U1807" t="str">
        <f t="shared" si="260"/>
        <v>Other</v>
      </c>
    </row>
    <row r="1808" spans="1:21" x14ac:dyDescent="0.35">
      <c r="A1808" t="s">
        <v>22</v>
      </c>
      <c r="B1808" t="s">
        <v>50</v>
      </c>
      <c r="C1808" t="s">
        <v>96</v>
      </c>
      <c r="D1808" t="s">
        <v>398</v>
      </c>
      <c r="E1808" s="1">
        <v>43610.368055555555</v>
      </c>
      <c r="F1808" t="s">
        <v>16</v>
      </c>
      <c r="G1808" t="s">
        <v>680</v>
      </c>
      <c r="H1808">
        <v>25</v>
      </c>
      <c r="I1808" t="s">
        <v>46</v>
      </c>
      <c r="J1808" s="2">
        <v>43610</v>
      </c>
      <c r="K1808" s="3">
        <v>0.36805555555555558</v>
      </c>
      <c r="L1808" s="3">
        <f t="shared" si="252"/>
        <v>0.36805555555555552</v>
      </c>
      <c r="M1808" s="3">
        <v>0.38541666666666669</v>
      </c>
      <c r="N1808" t="str">
        <f t="shared" si="253"/>
        <v>Yes</v>
      </c>
      <c r="O1808">
        <f t="shared" si="254"/>
        <v>50</v>
      </c>
      <c r="P1808">
        <f t="shared" si="255"/>
        <v>97</v>
      </c>
      <c r="Q1808">
        <f t="shared" si="256"/>
        <v>51.55</v>
      </c>
      <c r="R1808" t="str">
        <f t="shared" si="259"/>
        <v>Other</v>
      </c>
      <c r="S1808">
        <f t="shared" si="257"/>
        <v>222</v>
      </c>
      <c r="T1808" t="str">
        <f t="shared" si="258"/>
        <v>Amsterdam</v>
      </c>
      <c r="U1808" t="str">
        <f t="shared" si="260"/>
        <v>Amsterdam</v>
      </c>
    </row>
    <row r="1809" spans="1:21" x14ac:dyDescent="0.35">
      <c r="A1809" t="s">
        <v>12</v>
      </c>
      <c r="B1809" t="s">
        <v>90</v>
      </c>
      <c r="C1809" t="s">
        <v>91</v>
      </c>
      <c r="D1809" t="s">
        <v>92</v>
      </c>
      <c r="E1809" s="1">
        <v>43610.371527777781</v>
      </c>
      <c r="F1809" t="s">
        <v>16</v>
      </c>
      <c r="G1809" t="s">
        <v>680</v>
      </c>
      <c r="H1809">
        <v>0</v>
      </c>
      <c r="I1809" t="s">
        <v>26</v>
      </c>
      <c r="J1809" s="2">
        <v>43610</v>
      </c>
      <c r="K1809" s="3">
        <v>0.37152777777777773</v>
      </c>
      <c r="L1809" s="3">
        <f t="shared" si="252"/>
        <v>0.375</v>
      </c>
      <c r="M1809" s="3">
        <v>0.37152777777777773</v>
      </c>
      <c r="N1809" t="str">
        <f t="shared" si="253"/>
        <v>No</v>
      </c>
      <c r="O1809">
        <f t="shared" si="254"/>
        <v>18</v>
      </c>
      <c r="P1809">
        <f t="shared" si="255"/>
        <v>61</v>
      </c>
      <c r="Q1809">
        <f t="shared" si="256"/>
        <v>29.51</v>
      </c>
      <c r="R1809" t="str">
        <f t="shared" si="259"/>
        <v>Other</v>
      </c>
      <c r="S1809">
        <f t="shared" si="257"/>
        <v>21</v>
      </c>
      <c r="T1809" t="str">
        <f t="shared" si="258"/>
        <v>Oslo</v>
      </c>
      <c r="U1809" t="str">
        <f t="shared" si="260"/>
        <v>Other</v>
      </c>
    </row>
    <row r="1810" spans="1:21" x14ac:dyDescent="0.35">
      <c r="A1810" t="s">
        <v>22</v>
      </c>
      <c r="B1810" t="s">
        <v>402</v>
      </c>
      <c r="C1810" t="s">
        <v>403</v>
      </c>
      <c r="D1810" t="s">
        <v>404</v>
      </c>
      <c r="E1810" s="1">
        <v>43610.375</v>
      </c>
      <c r="F1810" t="s">
        <v>16</v>
      </c>
      <c r="G1810" t="s">
        <v>680</v>
      </c>
      <c r="H1810">
        <v>32</v>
      </c>
      <c r="I1810" t="s">
        <v>21</v>
      </c>
      <c r="J1810" s="2">
        <v>43610</v>
      </c>
      <c r="K1810" s="3">
        <v>0.375</v>
      </c>
      <c r="L1810" s="3">
        <f t="shared" si="252"/>
        <v>0.375</v>
      </c>
      <c r="M1810" s="3">
        <v>0.3972222222222222</v>
      </c>
      <c r="N1810" t="str">
        <f t="shared" si="253"/>
        <v>Yes</v>
      </c>
      <c r="O1810">
        <f t="shared" si="254"/>
        <v>2</v>
      </c>
      <c r="P1810">
        <f t="shared" si="255"/>
        <v>8</v>
      </c>
      <c r="Q1810">
        <f t="shared" si="256"/>
        <v>25</v>
      </c>
      <c r="R1810" t="str">
        <f t="shared" si="259"/>
        <v>Other</v>
      </c>
      <c r="S1810">
        <f t="shared" si="257"/>
        <v>8</v>
      </c>
      <c r="T1810" t="str">
        <f t="shared" si="258"/>
        <v>Halifax</v>
      </c>
      <c r="U1810" t="str">
        <f t="shared" si="260"/>
        <v>Other</v>
      </c>
    </row>
    <row r="1811" spans="1:21" x14ac:dyDescent="0.35">
      <c r="A1811" t="s">
        <v>12</v>
      </c>
      <c r="B1811" t="s">
        <v>70</v>
      </c>
      <c r="C1811" t="s">
        <v>14</v>
      </c>
      <c r="D1811" t="s">
        <v>361</v>
      </c>
      <c r="E1811" s="1">
        <v>43610.375</v>
      </c>
      <c r="F1811" t="s">
        <v>16</v>
      </c>
      <c r="G1811" t="s">
        <v>680</v>
      </c>
      <c r="H1811">
        <v>14</v>
      </c>
      <c r="I1811" t="s">
        <v>18</v>
      </c>
      <c r="J1811" s="2">
        <v>43610</v>
      </c>
      <c r="K1811" s="3">
        <v>0.375</v>
      </c>
      <c r="L1811" s="3">
        <f t="shared" si="252"/>
        <v>0.375</v>
      </c>
      <c r="M1811" s="3">
        <v>0.38472222222222219</v>
      </c>
      <c r="N1811" t="str">
        <f t="shared" si="253"/>
        <v>No</v>
      </c>
      <c r="O1811">
        <f t="shared" si="254"/>
        <v>566</v>
      </c>
      <c r="P1811">
        <f t="shared" si="255"/>
        <v>2020</v>
      </c>
      <c r="Q1811">
        <f t="shared" si="256"/>
        <v>28.02</v>
      </c>
      <c r="R1811" t="str">
        <f t="shared" si="259"/>
        <v>Aer Lingus</v>
      </c>
      <c r="S1811">
        <f t="shared" si="257"/>
        <v>38</v>
      </c>
      <c r="T1811" t="str">
        <f t="shared" si="258"/>
        <v>Newcastle</v>
      </c>
      <c r="U1811" t="str">
        <f t="shared" si="260"/>
        <v>Other</v>
      </c>
    </row>
    <row r="1812" spans="1:21" x14ac:dyDescent="0.35">
      <c r="A1812" t="s">
        <v>22</v>
      </c>
      <c r="B1812" t="s">
        <v>42</v>
      </c>
      <c r="C1812" t="s">
        <v>77</v>
      </c>
      <c r="D1812" t="s">
        <v>407</v>
      </c>
      <c r="E1812" s="1">
        <v>43610.375</v>
      </c>
      <c r="F1812" t="s">
        <v>16</v>
      </c>
      <c r="G1812" t="s">
        <v>680</v>
      </c>
      <c r="H1812">
        <v>29</v>
      </c>
      <c r="I1812" t="s">
        <v>46</v>
      </c>
      <c r="J1812" s="2">
        <v>43610</v>
      </c>
      <c r="K1812" s="3">
        <v>0.375</v>
      </c>
      <c r="L1812" s="3">
        <f t="shared" si="252"/>
        <v>0.375</v>
      </c>
      <c r="M1812" s="3">
        <v>0.39513888888888887</v>
      </c>
      <c r="N1812" t="str">
        <f t="shared" si="253"/>
        <v>Yes</v>
      </c>
      <c r="O1812">
        <f t="shared" si="254"/>
        <v>40</v>
      </c>
      <c r="P1812">
        <f t="shared" si="255"/>
        <v>143</v>
      </c>
      <c r="Q1812">
        <f t="shared" si="256"/>
        <v>27.97</v>
      </c>
      <c r="R1812" t="str">
        <f t="shared" si="259"/>
        <v>British Airways</v>
      </c>
      <c r="S1812">
        <f t="shared" si="257"/>
        <v>238</v>
      </c>
      <c r="T1812" t="str">
        <f t="shared" si="258"/>
        <v>London</v>
      </c>
      <c r="U1812" t="str">
        <f t="shared" si="260"/>
        <v>London</v>
      </c>
    </row>
    <row r="1813" spans="1:21" x14ac:dyDescent="0.35">
      <c r="A1813" t="s">
        <v>22</v>
      </c>
      <c r="B1813" t="s">
        <v>54</v>
      </c>
      <c r="C1813" t="s">
        <v>130</v>
      </c>
      <c r="D1813" t="s">
        <v>408</v>
      </c>
      <c r="E1813" s="1">
        <v>43610.378472222219</v>
      </c>
      <c r="F1813" t="s">
        <v>16</v>
      </c>
      <c r="G1813" t="s">
        <v>680</v>
      </c>
      <c r="H1813">
        <v>5</v>
      </c>
      <c r="I1813" t="s">
        <v>26</v>
      </c>
      <c r="J1813" s="2">
        <v>43610</v>
      </c>
      <c r="K1813" s="3">
        <v>0.37847222222222227</v>
      </c>
      <c r="L1813" s="3">
        <f t="shared" si="252"/>
        <v>0.38194444444444442</v>
      </c>
      <c r="M1813" s="3">
        <v>0.38194444444444442</v>
      </c>
      <c r="N1813" t="str">
        <f t="shared" si="253"/>
        <v>No</v>
      </c>
      <c r="O1813">
        <f t="shared" si="254"/>
        <v>17</v>
      </c>
      <c r="P1813">
        <f t="shared" si="255"/>
        <v>80</v>
      </c>
      <c r="Q1813">
        <f t="shared" si="256"/>
        <v>21.25</v>
      </c>
      <c r="R1813" t="str">
        <f t="shared" si="259"/>
        <v>Other</v>
      </c>
      <c r="S1813">
        <f t="shared" si="257"/>
        <v>101</v>
      </c>
      <c r="T1813" t="str">
        <f t="shared" si="258"/>
        <v>Frankfurt</v>
      </c>
      <c r="U1813" t="str">
        <f t="shared" si="260"/>
        <v>Frankfurt</v>
      </c>
    </row>
    <row r="1814" spans="1:21" x14ac:dyDescent="0.35">
      <c r="A1814" t="s">
        <v>22</v>
      </c>
      <c r="B1814" t="s">
        <v>405</v>
      </c>
      <c r="C1814" t="s">
        <v>99</v>
      </c>
      <c r="D1814" t="s">
        <v>406</v>
      </c>
      <c r="E1814" s="1">
        <v>43610.378472222219</v>
      </c>
      <c r="F1814" t="s">
        <v>16</v>
      </c>
      <c r="G1814" t="s">
        <v>680</v>
      </c>
      <c r="H1814">
        <v>2</v>
      </c>
      <c r="I1814" t="s">
        <v>26</v>
      </c>
      <c r="J1814" s="2">
        <v>43610</v>
      </c>
      <c r="K1814" s="3">
        <v>0.37847222222222227</v>
      </c>
      <c r="L1814" s="3">
        <f t="shared" si="252"/>
        <v>0.38194444444444442</v>
      </c>
      <c r="M1814" s="3">
        <v>0.37986111111111115</v>
      </c>
      <c r="N1814" t="str">
        <f t="shared" si="253"/>
        <v>No</v>
      </c>
      <c r="O1814">
        <f t="shared" si="254"/>
        <v>20</v>
      </c>
      <c r="P1814">
        <f t="shared" si="255"/>
        <v>90</v>
      </c>
      <c r="Q1814">
        <f t="shared" si="256"/>
        <v>22.22</v>
      </c>
      <c r="R1814" t="str">
        <f t="shared" si="259"/>
        <v>Other</v>
      </c>
      <c r="S1814">
        <f t="shared" si="257"/>
        <v>9</v>
      </c>
      <c r="T1814" t="str">
        <f t="shared" si="258"/>
        <v>Doncaster</v>
      </c>
      <c r="U1814" t="str">
        <f t="shared" si="260"/>
        <v>Other</v>
      </c>
    </row>
    <row r="1815" spans="1:21" x14ac:dyDescent="0.35">
      <c r="A1815" t="s">
        <v>22</v>
      </c>
      <c r="B1815" t="s">
        <v>363</v>
      </c>
      <c r="C1815" t="s">
        <v>28</v>
      </c>
      <c r="D1815" t="s">
        <v>364</v>
      </c>
      <c r="E1815" s="1">
        <v>43610.381944444445</v>
      </c>
      <c r="F1815" t="s">
        <v>16</v>
      </c>
      <c r="G1815" t="s">
        <v>680</v>
      </c>
      <c r="H1815">
        <v>12</v>
      </c>
      <c r="I1815" t="s">
        <v>18</v>
      </c>
      <c r="J1815" s="2">
        <v>43610</v>
      </c>
      <c r="K1815" s="3">
        <v>0.38194444444444442</v>
      </c>
      <c r="L1815" s="3">
        <f t="shared" si="252"/>
        <v>0.38194444444444442</v>
      </c>
      <c r="M1815" s="3">
        <v>0.39027777777777778</v>
      </c>
      <c r="N1815" t="str">
        <f t="shared" si="253"/>
        <v>No</v>
      </c>
      <c r="O1815">
        <f t="shared" si="254"/>
        <v>520</v>
      </c>
      <c r="P1815">
        <f t="shared" si="255"/>
        <v>1663</v>
      </c>
      <c r="Q1815">
        <f t="shared" si="256"/>
        <v>31.27</v>
      </c>
      <c r="R1815" t="str">
        <f t="shared" si="259"/>
        <v>Ryanair</v>
      </c>
      <c r="S1815">
        <f t="shared" si="257"/>
        <v>14</v>
      </c>
      <c r="T1815" t="str">
        <f t="shared" si="258"/>
        <v>Bratislava</v>
      </c>
      <c r="U1815" t="str">
        <f t="shared" si="260"/>
        <v>Other</v>
      </c>
    </row>
    <row r="1816" spans="1:21" x14ac:dyDescent="0.35">
      <c r="A1816" t="s">
        <v>22</v>
      </c>
      <c r="B1816" t="s">
        <v>98</v>
      </c>
      <c r="C1816" t="s">
        <v>99</v>
      </c>
      <c r="D1816" t="s">
        <v>583</v>
      </c>
      <c r="E1816" s="1">
        <v>43610.381944444445</v>
      </c>
      <c r="F1816" t="s">
        <v>16</v>
      </c>
      <c r="G1816" t="s">
        <v>680</v>
      </c>
      <c r="H1816">
        <v>13</v>
      </c>
      <c r="I1816" t="s">
        <v>18</v>
      </c>
      <c r="J1816" s="2">
        <v>43610</v>
      </c>
      <c r="K1816" s="3">
        <v>0.38194444444444442</v>
      </c>
      <c r="L1816" s="3">
        <f t="shared" si="252"/>
        <v>0.38194444444444442</v>
      </c>
      <c r="M1816" s="3">
        <v>0.39097222222222222</v>
      </c>
      <c r="N1816" t="str">
        <f t="shared" si="253"/>
        <v>No</v>
      </c>
      <c r="O1816">
        <f t="shared" si="254"/>
        <v>20</v>
      </c>
      <c r="P1816">
        <f t="shared" si="255"/>
        <v>90</v>
      </c>
      <c r="Q1816">
        <f t="shared" si="256"/>
        <v>22.22</v>
      </c>
      <c r="R1816" t="str">
        <f t="shared" si="259"/>
        <v>Other</v>
      </c>
      <c r="S1816">
        <f t="shared" si="257"/>
        <v>38</v>
      </c>
      <c r="T1816" t="str">
        <f t="shared" si="258"/>
        <v>Southampton</v>
      </c>
      <c r="U1816" t="str">
        <f t="shared" si="260"/>
        <v>Other</v>
      </c>
    </row>
    <row r="1817" spans="1:21" x14ac:dyDescent="0.35">
      <c r="A1817" t="s">
        <v>22</v>
      </c>
      <c r="B1817" t="s">
        <v>61</v>
      </c>
      <c r="C1817" t="s">
        <v>28</v>
      </c>
      <c r="D1817" t="s">
        <v>423</v>
      </c>
      <c r="E1817" s="1">
        <v>43610.315972222219</v>
      </c>
      <c r="F1817" t="s">
        <v>16</v>
      </c>
      <c r="G1817" t="s">
        <v>680</v>
      </c>
      <c r="H1817">
        <v>0</v>
      </c>
      <c r="I1817" t="s">
        <v>26</v>
      </c>
      <c r="J1817" s="2">
        <v>43610</v>
      </c>
      <c r="K1817" s="3">
        <v>0.31597222222222221</v>
      </c>
      <c r="L1817" s="3">
        <f t="shared" si="252"/>
        <v>0.31944444444444442</v>
      </c>
      <c r="M1817" s="3">
        <v>0.31597222222222221</v>
      </c>
      <c r="N1817" t="str">
        <f t="shared" si="253"/>
        <v>No</v>
      </c>
      <c r="O1817">
        <f t="shared" si="254"/>
        <v>520</v>
      </c>
      <c r="P1817">
        <f t="shared" si="255"/>
        <v>1663</v>
      </c>
      <c r="Q1817">
        <f t="shared" si="256"/>
        <v>31.27</v>
      </c>
      <c r="R1817" t="str">
        <f t="shared" si="259"/>
        <v>Ryanair</v>
      </c>
      <c r="S1817">
        <f t="shared" si="257"/>
        <v>171</v>
      </c>
      <c r="T1817" t="str">
        <f t="shared" si="258"/>
        <v>London</v>
      </c>
      <c r="U1817" t="str">
        <f t="shared" si="260"/>
        <v>London</v>
      </c>
    </row>
    <row r="1818" spans="1:21" x14ac:dyDescent="0.35">
      <c r="A1818" t="s">
        <v>22</v>
      </c>
      <c r="B1818" t="s">
        <v>54</v>
      </c>
      <c r="C1818" t="s">
        <v>28</v>
      </c>
      <c r="D1818" t="s">
        <v>422</v>
      </c>
      <c r="E1818" s="1">
        <v>43610.315972222219</v>
      </c>
      <c r="F1818" t="s">
        <v>16</v>
      </c>
      <c r="G1818" t="s">
        <v>680</v>
      </c>
      <c r="H1818">
        <v>8</v>
      </c>
      <c r="I1818" t="s">
        <v>26</v>
      </c>
      <c r="J1818" s="2">
        <v>43610</v>
      </c>
      <c r="K1818" s="3">
        <v>0.31597222222222221</v>
      </c>
      <c r="L1818" s="3">
        <f t="shared" si="252"/>
        <v>0.31944444444444442</v>
      </c>
      <c r="M1818" s="3">
        <v>0.3215277777777778</v>
      </c>
      <c r="N1818" t="str">
        <f t="shared" si="253"/>
        <v>No</v>
      </c>
      <c r="O1818">
        <f t="shared" si="254"/>
        <v>520</v>
      </c>
      <c r="P1818">
        <f t="shared" si="255"/>
        <v>1663</v>
      </c>
      <c r="Q1818">
        <f t="shared" si="256"/>
        <v>31.27</v>
      </c>
      <c r="R1818" t="str">
        <f t="shared" si="259"/>
        <v>Ryanair</v>
      </c>
      <c r="S1818">
        <f t="shared" si="257"/>
        <v>101</v>
      </c>
      <c r="T1818" t="str">
        <f t="shared" si="258"/>
        <v>Frankfurt</v>
      </c>
      <c r="U1818" t="str">
        <f t="shared" si="260"/>
        <v>Frankfurt</v>
      </c>
    </row>
    <row r="1819" spans="1:21" x14ac:dyDescent="0.35">
      <c r="A1819" t="s">
        <v>12</v>
      </c>
      <c r="B1819" t="s">
        <v>101</v>
      </c>
      <c r="C1819" t="s">
        <v>14</v>
      </c>
      <c r="D1819" t="s">
        <v>429</v>
      </c>
      <c r="E1819" s="1">
        <v>43610.319444444445</v>
      </c>
      <c r="F1819" t="s">
        <v>16</v>
      </c>
      <c r="G1819" t="s">
        <v>680</v>
      </c>
      <c r="H1819">
        <v>8</v>
      </c>
      <c r="I1819" t="s">
        <v>26</v>
      </c>
      <c r="J1819" s="2">
        <v>43610</v>
      </c>
      <c r="K1819" s="3">
        <v>0.31944444444444448</v>
      </c>
      <c r="L1819" s="3">
        <f t="shared" si="252"/>
        <v>0.31944444444444442</v>
      </c>
      <c r="M1819" s="3">
        <v>0.32500000000000001</v>
      </c>
      <c r="N1819" t="str">
        <f t="shared" si="253"/>
        <v>No</v>
      </c>
      <c r="O1819">
        <f t="shared" si="254"/>
        <v>566</v>
      </c>
      <c r="P1819">
        <f t="shared" si="255"/>
        <v>2020</v>
      </c>
      <c r="Q1819">
        <f t="shared" si="256"/>
        <v>28.02</v>
      </c>
      <c r="R1819" t="str">
        <f t="shared" si="259"/>
        <v>Aer Lingus</v>
      </c>
      <c r="S1819">
        <f t="shared" si="257"/>
        <v>158</v>
      </c>
      <c r="T1819" t="str">
        <f t="shared" si="258"/>
        <v>Edinburgh</v>
      </c>
      <c r="U1819" t="str">
        <f t="shared" si="260"/>
        <v>Edinburgh</v>
      </c>
    </row>
    <row r="1820" spans="1:21" x14ac:dyDescent="0.35">
      <c r="A1820" t="s">
        <v>12</v>
      </c>
      <c r="B1820" t="s">
        <v>44</v>
      </c>
      <c r="C1820" t="s">
        <v>14</v>
      </c>
      <c r="D1820" t="s">
        <v>585</v>
      </c>
      <c r="E1820" s="1">
        <v>43610.319444444445</v>
      </c>
      <c r="F1820" t="s">
        <v>16</v>
      </c>
      <c r="G1820" t="s">
        <v>680</v>
      </c>
      <c r="H1820">
        <v>5</v>
      </c>
      <c r="I1820" t="s">
        <v>26</v>
      </c>
      <c r="J1820" s="2">
        <v>43610</v>
      </c>
      <c r="K1820" s="3">
        <v>0.31944444444444448</v>
      </c>
      <c r="L1820" s="3">
        <f t="shared" si="252"/>
        <v>0.31944444444444442</v>
      </c>
      <c r="M1820" s="3">
        <v>0.32291666666666669</v>
      </c>
      <c r="N1820" t="str">
        <f t="shared" si="253"/>
        <v>No</v>
      </c>
      <c r="O1820">
        <f t="shared" si="254"/>
        <v>566</v>
      </c>
      <c r="P1820">
        <f t="shared" si="255"/>
        <v>2020</v>
      </c>
      <c r="Q1820">
        <f t="shared" si="256"/>
        <v>28.02</v>
      </c>
      <c r="R1820" t="str">
        <f t="shared" si="259"/>
        <v>Aer Lingus</v>
      </c>
      <c r="S1820">
        <f t="shared" si="257"/>
        <v>83</v>
      </c>
      <c r="T1820" t="str">
        <f t="shared" si="258"/>
        <v>Lisbon</v>
      </c>
      <c r="U1820" t="str">
        <f t="shared" si="260"/>
        <v>Lisbon</v>
      </c>
    </row>
    <row r="1821" spans="1:21" x14ac:dyDescent="0.35">
      <c r="A1821" t="s">
        <v>22</v>
      </c>
      <c r="B1821" t="s">
        <v>586</v>
      </c>
      <c r="C1821" t="s">
        <v>28</v>
      </c>
      <c r="D1821" t="s">
        <v>587</v>
      </c>
      <c r="E1821" s="1">
        <v>43610.319444444445</v>
      </c>
      <c r="F1821" t="s">
        <v>16</v>
      </c>
      <c r="G1821" t="s">
        <v>680</v>
      </c>
      <c r="H1821">
        <v>3</v>
      </c>
      <c r="I1821" t="s">
        <v>26</v>
      </c>
      <c r="J1821" s="2">
        <v>43610</v>
      </c>
      <c r="K1821" s="3">
        <v>0.31944444444444448</v>
      </c>
      <c r="L1821" s="3">
        <f t="shared" si="252"/>
        <v>0.31944444444444442</v>
      </c>
      <c r="M1821" s="3">
        <v>0.3215277777777778</v>
      </c>
      <c r="N1821" t="str">
        <f t="shared" si="253"/>
        <v>No</v>
      </c>
      <c r="O1821">
        <f t="shared" si="254"/>
        <v>520</v>
      </c>
      <c r="P1821">
        <f t="shared" si="255"/>
        <v>1663</v>
      </c>
      <c r="Q1821">
        <f t="shared" si="256"/>
        <v>31.27</v>
      </c>
      <c r="R1821" t="str">
        <f t="shared" si="259"/>
        <v>Ryanair</v>
      </c>
      <c r="S1821">
        <f t="shared" si="257"/>
        <v>8</v>
      </c>
      <c r="T1821" t="str">
        <f t="shared" si="258"/>
        <v>Fuerteventura</v>
      </c>
      <c r="U1821" t="str">
        <f t="shared" si="260"/>
        <v>Other</v>
      </c>
    </row>
    <row r="1822" spans="1:21" x14ac:dyDescent="0.35">
      <c r="A1822" t="s">
        <v>12</v>
      </c>
      <c r="B1822" t="s">
        <v>424</v>
      </c>
      <c r="C1822" t="s">
        <v>14</v>
      </c>
      <c r="D1822" t="s">
        <v>425</v>
      </c>
      <c r="E1822" s="1">
        <v>43610.319444444445</v>
      </c>
      <c r="F1822" t="s">
        <v>16</v>
      </c>
      <c r="G1822" t="s">
        <v>680</v>
      </c>
      <c r="H1822">
        <v>6</v>
      </c>
      <c r="I1822" t="s">
        <v>26</v>
      </c>
      <c r="J1822" s="2">
        <v>43610</v>
      </c>
      <c r="K1822" s="3">
        <v>0.31944444444444448</v>
      </c>
      <c r="L1822" s="3">
        <f t="shared" si="252"/>
        <v>0.31944444444444442</v>
      </c>
      <c r="M1822" s="3">
        <v>0.32361111111111113</v>
      </c>
      <c r="N1822" t="str">
        <f t="shared" si="253"/>
        <v>No</v>
      </c>
      <c r="O1822">
        <f t="shared" si="254"/>
        <v>566</v>
      </c>
      <c r="P1822">
        <f t="shared" si="255"/>
        <v>2020</v>
      </c>
      <c r="Q1822">
        <f t="shared" si="256"/>
        <v>28.02</v>
      </c>
      <c r="R1822" t="str">
        <f t="shared" si="259"/>
        <v>Aer Lingus</v>
      </c>
      <c r="S1822">
        <f t="shared" si="257"/>
        <v>24</v>
      </c>
      <c r="T1822" t="str">
        <f t="shared" si="258"/>
        <v>Venice</v>
      </c>
      <c r="U1822" t="str">
        <f t="shared" si="260"/>
        <v>Other</v>
      </c>
    </row>
    <row r="1823" spans="1:21" x14ac:dyDescent="0.35">
      <c r="A1823" t="s">
        <v>22</v>
      </c>
      <c r="B1823" t="s">
        <v>79</v>
      </c>
      <c r="C1823" t="s">
        <v>80</v>
      </c>
      <c r="D1823" t="s">
        <v>430</v>
      </c>
      <c r="E1823" s="1">
        <v>43610.322916666664</v>
      </c>
      <c r="F1823" t="s">
        <v>16</v>
      </c>
      <c r="G1823" t="s">
        <v>680</v>
      </c>
      <c r="H1823">
        <v>7</v>
      </c>
      <c r="I1823" t="s">
        <v>26</v>
      </c>
      <c r="J1823" s="2">
        <v>43610</v>
      </c>
      <c r="K1823" s="3">
        <v>0.32291666666666669</v>
      </c>
      <c r="L1823" s="3">
        <f t="shared" si="252"/>
        <v>0.3263888888888889</v>
      </c>
      <c r="M1823" s="3">
        <v>0.32777777777777778</v>
      </c>
      <c r="N1823" t="str">
        <f t="shared" si="253"/>
        <v>No</v>
      </c>
      <c r="O1823">
        <f t="shared" si="254"/>
        <v>4</v>
      </c>
      <c r="P1823">
        <f t="shared" si="255"/>
        <v>17</v>
      </c>
      <c r="Q1823">
        <f t="shared" si="256"/>
        <v>23.53</v>
      </c>
      <c r="R1823" t="str">
        <f t="shared" si="259"/>
        <v>Other</v>
      </c>
      <c r="S1823">
        <f t="shared" si="257"/>
        <v>16</v>
      </c>
      <c r="T1823" t="str">
        <f t="shared" si="258"/>
        <v>Paris-Orly</v>
      </c>
      <c r="U1823" t="str">
        <f t="shared" si="260"/>
        <v>Other</v>
      </c>
    </row>
    <row r="1824" spans="1:21" x14ac:dyDescent="0.35">
      <c r="A1824" t="s">
        <v>22</v>
      </c>
      <c r="B1824" t="s">
        <v>59</v>
      </c>
      <c r="C1824" t="s">
        <v>28</v>
      </c>
      <c r="D1824" t="s">
        <v>433</v>
      </c>
      <c r="E1824" s="1">
        <v>43610.329861111109</v>
      </c>
      <c r="F1824" t="s">
        <v>16</v>
      </c>
      <c r="G1824" t="s">
        <v>680</v>
      </c>
      <c r="H1824">
        <v>16</v>
      </c>
      <c r="I1824" t="s">
        <v>18</v>
      </c>
      <c r="J1824" s="2">
        <v>43610</v>
      </c>
      <c r="K1824" s="3">
        <v>0.3298611111111111</v>
      </c>
      <c r="L1824" s="3">
        <f t="shared" si="252"/>
        <v>0.33333333333333331</v>
      </c>
      <c r="M1824" s="3">
        <v>0.34097222222222223</v>
      </c>
      <c r="N1824" t="str">
        <f t="shared" si="253"/>
        <v>No</v>
      </c>
      <c r="O1824">
        <f t="shared" si="254"/>
        <v>520</v>
      </c>
      <c r="P1824">
        <f t="shared" si="255"/>
        <v>1663</v>
      </c>
      <c r="Q1824">
        <f t="shared" si="256"/>
        <v>31.27</v>
      </c>
      <c r="R1824" t="str">
        <f t="shared" si="259"/>
        <v>Ryanair</v>
      </c>
      <c r="S1824">
        <f t="shared" si="257"/>
        <v>48</v>
      </c>
      <c r="T1824" t="str">
        <f t="shared" si="258"/>
        <v>Leeds Bradford</v>
      </c>
      <c r="U1824" t="str">
        <f t="shared" si="260"/>
        <v>Other</v>
      </c>
    </row>
    <row r="1825" spans="1:21" x14ac:dyDescent="0.35">
      <c r="A1825" t="s">
        <v>22</v>
      </c>
      <c r="B1825" t="s">
        <v>75</v>
      </c>
      <c r="C1825" t="s">
        <v>28</v>
      </c>
      <c r="D1825" t="s">
        <v>436</v>
      </c>
      <c r="E1825" s="1">
        <v>43610.336805555555</v>
      </c>
      <c r="F1825" t="s">
        <v>16</v>
      </c>
      <c r="G1825" t="s">
        <v>680</v>
      </c>
      <c r="H1825">
        <v>0</v>
      </c>
      <c r="I1825" t="s">
        <v>26</v>
      </c>
      <c r="J1825" s="2">
        <v>43610</v>
      </c>
      <c r="K1825" s="3">
        <v>0.33680555555555558</v>
      </c>
      <c r="L1825" s="3">
        <f t="shared" si="252"/>
        <v>0.34027777777777773</v>
      </c>
      <c r="M1825" s="3">
        <v>0.33680555555555558</v>
      </c>
      <c r="N1825" t="str">
        <f t="shared" si="253"/>
        <v>No</v>
      </c>
      <c r="O1825">
        <f t="shared" si="254"/>
        <v>520</v>
      </c>
      <c r="P1825">
        <f t="shared" si="255"/>
        <v>1663</v>
      </c>
      <c r="Q1825">
        <f t="shared" si="256"/>
        <v>31.27</v>
      </c>
      <c r="R1825" t="str">
        <f t="shared" si="259"/>
        <v>Ryanair</v>
      </c>
      <c r="S1825">
        <f t="shared" si="257"/>
        <v>23</v>
      </c>
      <c r="T1825" t="str">
        <f t="shared" si="258"/>
        <v>East Midlands</v>
      </c>
      <c r="U1825" t="str">
        <f t="shared" si="260"/>
        <v>Other</v>
      </c>
    </row>
    <row r="1826" spans="1:21" x14ac:dyDescent="0.35">
      <c r="A1826" t="s">
        <v>22</v>
      </c>
      <c r="B1826" t="s">
        <v>106</v>
      </c>
      <c r="C1826" t="s">
        <v>28</v>
      </c>
      <c r="D1826" t="s">
        <v>107</v>
      </c>
      <c r="E1826" s="1">
        <v>43610.340277777781</v>
      </c>
      <c r="F1826" t="s">
        <v>16</v>
      </c>
      <c r="G1826" t="s">
        <v>680</v>
      </c>
      <c r="H1826">
        <v>9</v>
      </c>
      <c r="I1826" t="s">
        <v>26</v>
      </c>
      <c r="J1826" s="2">
        <v>43610</v>
      </c>
      <c r="K1826" s="3">
        <v>0.34027777777777773</v>
      </c>
      <c r="L1826" s="3">
        <f t="shared" si="252"/>
        <v>0.34027777777777773</v>
      </c>
      <c r="M1826" s="3">
        <v>0.34652777777777777</v>
      </c>
      <c r="N1826" t="str">
        <f t="shared" si="253"/>
        <v>No</v>
      </c>
      <c r="O1826">
        <f t="shared" si="254"/>
        <v>520</v>
      </c>
      <c r="P1826">
        <f t="shared" si="255"/>
        <v>1663</v>
      </c>
      <c r="Q1826">
        <f t="shared" si="256"/>
        <v>31.27</v>
      </c>
      <c r="R1826" t="str">
        <f t="shared" si="259"/>
        <v>Ryanair</v>
      </c>
      <c r="S1826">
        <f t="shared" si="257"/>
        <v>28</v>
      </c>
      <c r="T1826" t="str">
        <f t="shared" si="258"/>
        <v>London</v>
      </c>
      <c r="U1826" t="str">
        <f t="shared" si="260"/>
        <v>Other</v>
      </c>
    </row>
    <row r="1827" spans="1:21" x14ac:dyDescent="0.35">
      <c r="A1827" t="s">
        <v>22</v>
      </c>
      <c r="B1827" t="s">
        <v>38</v>
      </c>
      <c r="C1827" t="s">
        <v>28</v>
      </c>
      <c r="D1827" t="s">
        <v>394</v>
      </c>
      <c r="E1827" s="1">
        <v>43610.347222222219</v>
      </c>
      <c r="F1827" t="s">
        <v>16</v>
      </c>
      <c r="G1827" t="s">
        <v>680</v>
      </c>
      <c r="H1827">
        <v>11</v>
      </c>
      <c r="I1827" t="s">
        <v>18</v>
      </c>
      <c r="J1827" s="2">
        <v>43610</v>
      </c>
      <c r="K1827" s="3">
        <v>0.34722222222222227</v>
      </c>
      <c r="L1827" s="3">
        <f t="shared" si="252"/>
        <v>0.34722222222222221</v>
      </c>
      <c r="M1827" s="3">
        <v>0.35486111111111113</v>
      </c>
      <c r="N1827" t="str">
        <f t="shared" si="253"/>
        <v>No</v>
      </c>
      <c r="O1827">
        <f t="shared" si="254"/>
        <v>520</v>
      </c>
      <c r="P1827">
        <f t="shared" si="255"/>
        <v>1663</v>
      </c>
      <c r="Q1827">
        <f t="shared" si="256"/>
        <v>31.27</v>
      </c>
      <c r="R1827" t="str">
        <f t="shared" si="259"/>
        <v>Ryanair</v>
      </c>
      <c r="S1827">
        <f t="shared" si="257"/>
        <v>92</v>
      </c>
      <c r="T1827" t="str">
        <f t="shared" si="258"/>
        <v>London</v>
      </c>
      <c r="U1827" t="str">
        <f t="shared" si="260"/>
        <v>London</v>
      </c>
    </row>
    <row r="1828" spans="1:21" x14ac:dyDescent="0.35">
      <c r="A1828" t="s">
        <v>12</v>
      </c>
      <c r="B1828" t="s">
        <v>209</v>
      </c>
      <c r="C1828" t="s">
        <v>268</v>
      </c>
      <c r="D1828" t="s">
        <v>281</v>
      </c>
      <c r="E1828" s="1">
        <v>43609.517361111109</v>
      </c>
      <c r="F1828" t="s">
        <v>16</v>
      </c>
      <c r="G1828" t="s">
        <v>17</v>
      </c>
      <c r="H1828">
        <v>2</v>
      </c>
      <c r="I1828" t="s">
        <v>26</v>
      </c>
      <c r="J1828" s="2">
        <v>43609</v>
      </c>
      <c r="K1828" s="3">
        <v>0.51736111111111105</v>
      </c>
      <c r="L1828" s="3">
        <f t="shared" si="252"/>
        <v>0.52083333333333326</v>
      </c>
      <c r="M1828" s="3">
        <v>0.51874999999999993</v>
      </c>
      <c r="N1828" t="str">
        <f t="shared" si="253"/>
        <v>No</v>
      </c>
      <c r="O1828">
        <f t="shared" si="254"/>
        <v>18</v>
      </c>
      <c r="P1828">
        <f t="shared" si="255"/>
        <v>44</v>
      </c>
      <c r="Q1828">
        <f t="shared" si="256"/>
        <v>40.909999999999997</v>
      </c>
      <c r="R1828" t="str">
        <f t="shared" si="259"/>
        <v>Other</v>
      </c>
      <c r="S1828">
        <f t="shared" si="257"/>
        <v>62</v>
      </c>
      <c r="T1828" t="str">
        <f t="shared" si="258"/>
        <v>Chicago</v>
      </c>
      <c r="U1828" t="str">
        <f t="shared" si="260"/>
        <v>Other</v>
      </c>
    </row>
    <row r="1829" spans="1:21" x14ac:dyDescent="0.35">
      <c r="A1829" t="s">
        <v>12</v>
      </c>
      <c r="B1829" t="s">
        <v>284</v>
      </c>
      <c r="C1829" t="s">
        <v>14</v>
      </c>
      <c r="D1829" t="s">
        <v>285</v>
      </c>
      <c r="E1829" s="1">
        <v>43609.517361111109</v>
      </c>
      <c r="F1829" t="s">
        <v>16</v>
      </c>
      <c r="G1829" t="s">
        <v>17</v>
      </c>
      <c r="H1829">
        <v>7</v>
      </c>
      <c r="I1829" t="s">
        <v>26</v>
      </c>
      <c r="J1829" s="2">
        <v>43609</v>
      </c>
      <c r="K1829" s="3">
        <v>0.51736111111111105</v>
      </c>
      <c r="L1829" s="3">
        <f t="shared" si="252"/>
        <v>0.52083333333333326</v>
      </c>
      <c r="M1829" s="3">
        <v>0.52222222222222225</v>
      </c>
      <c r="N1829" t="str">
        <f t="shared" si="253"/>
        <v>No</v>
      </c>
      <c r="O1829">
        <f t="shared" si="254"/>
        <v>566</v>
      </c>
      <c r="P1829">
        <f t="shared" si="255"/>
        <v>2020</v>
      </c>
      <c r="Q1829">
        <f t="shared" si="256"/>
        <v>28.02</v>
      </c>
      <c r="R1829" t="str">
        <f t="shared" si="259"/>
        <v>Aer Lingus</v>
      </c>
      <c r="S1829">
        <f t="shared" si="257"/>
        <v>17</v>
      </c>
      <c r="T1829" t="str">
        <f t="shared" si="258"/>
        <v>Nantes</v>
      </c>
      <c r="U1829" t="str">
        <f t="shared" si="260"/>
        <v>Other</v>
      </c>
    </row>
    <row r="1830" spans="1:21" x14ac:dyDescent="0.35">
      <c r="A1830" t="s">
        <v>12</v>
      </c>
      <c r="B1830" t="s">
        <v>282</v>
      </c>
      <c r="C1830" t="s">
        <v>91</v>
      </c>
      <c r="D1830" t="s">
        <v>283</v>
      </c>
      <c r="E1830" s="1">
        <v>43609.517361111109</v>
      </c>
      <c r="F1830" t="s">
        <v>16</v>
      </c>
      <c r="G1830" t="s">
        <v>17</v>
      </c>
      <c r="H1830">
        <v>29</v>
      </c>
      <c r="I1830" t="s">
        <v>46</v>
      </c>
      <c r="J1830" s="2">
        <v>43609</v>
      </c>
      <c r="K1830" s="3">
        <v>0.51736111111111105</v>
      </c>
      <c r="L1830" s="3">
        <f t="shared" si="252"/>
        <v>0.52083333333333326</v>
      </c>
      <c r="M1830" s="3">
        <v>0.53749999999999998</v>
      </c>
      <c r="N1830" t="str">
        <f t="shared" si="253"/>
        <v>Yes</v>
      </c>
      <c r="O1830">
        <f t="shared" si="254"/>
        <v>18</v>
      </c>
      <c r="P1830">
        <f t="shared" si="255"/>
        <v>61</v>
      </c>
      <c r="Q1830">
        <f t="shared" si="256"/>
        <v>29.51</v>
      </c>
      <c r="R1830" t="str">
        <f t="shared" si="259"/>
        <v>Other</v>
      </c>
      <c r="S1830">
        <f t="shared" si="257"/>
        <v>19</v>
      </c>
      <c r="T1830" t="str">
        <f t="shared" si="258"/>
        <v>Stockholm</v>
      </c>
      <c r="U1830" t="str">
        <f t="shared" si="260"/>
        <v>Other</v>
      </c>
    </row>
    <row r="1831" spans="1:21" x14ac:dyDescent="0.35">
      <c r="A1831" t="s">
        <v>22</v>
      </c>
      <c r="B1831" t="s">
        <v>288</v>
      </c>
      <c r="C1831" t="s">
        <v>276</v>
      </c>
      <c r="D1831" t="s">
        <v>289</v>
      </c>
      <c r="E1831" s="1">
        <v>43609.520833333336</v>
      </c>
      <c r="F1831" t="s">
        <v>16</v>
      </c>
      <c r="G1831" t="s">
        <v>17</v>
      </c>
      <c r="H1831">
        <v>20</v>
      </c>
      <c r="I1831" t="s">
        <v>46</v>
      </c>
      <c r="J1831" s="2">
        <v>43609</v>
      </c>
      <c r="K1831" s="3">
        <v>0.52083333333333337</v>
      </c>
      <c r="L1831" s="3">
        <f t="shared" si="252"/>
        <v>0.52083333333333326</v>
      </c>
      <c r="M1831" s="3">
        <v>0.53472222222222221</v>
      </c>
      <c r="N1831" t="str">
        <f t="shared" si="253"/>
        <v>No</v>
      </c>
      <c r="O1831">
        <f t="shared" si="254"/>
        <v>5</v>
      </c>
      <c r="P1831">
        <f t="shared" si="255"/>
        <v>23</v>
      </c>
      <c r="Q1831">
        <f t="shared" si="256"/>
        <v>21.74</v>
      </c>
      <c r="R1831" t="str">
        <f t="shared" si="259"/>
        <v>Other</v>
      </c>
      <c r="S1831">
        <f t="shared" si="257"/>
        <v>27</v>
      </c>
      <c r="T1831" t="str">
        <f t="shared" si="258"/>
        <v>Cologne/Bonn</v>
      </c>
      <c r="U1831" t="str">
        <f t="shared" si="260"/>
        <v>Other</v>
      </c>
    </row>
    <row r="1832" spans="1:21" x14ac:dyDescent="0.35">
      <c r="A1832" t="s">
        <v>12</v>
      </c>
      <c r="B1832" t="s">
        <v>267</v>
      </c>
      <c r="C1832" t="s">
        <v>14</v>
      </c>
      <c r="D1832" t="s">
        <v>293</v>
      </c>
      <c r="E1832" s="1">
        <v>43609.524305555555</v>
      </c>
      <c r="F1832" t="s">
        <v>16</v>
      </c>
      <c r="G1832" t="s">
        <v>17</v>
      </c>
      <c r="H1832">
        <v>16</v>
      </c>
      <c r="I1832" t="s">
        <v>18</v>
      </c>
      <c r="J1832" s="2">
        <v>43609</v>
      </c>
      <c r="K1832" s="3">
        <v>0.52430555555555558</v>
      </c>
      <c r="L1832" s="3">
        <f t="shared" si="252"/>
        <v>0.52777777777777779</v>
      </c>
      <c r="M1832" s="3">
        <v>0.53541666666666665</v>
      </c>
      <c r="N1832" t="str">
        <f t="shared" si="253"/>
        <v>No</v>
      </c>
      <c r="O1832">
        <f t="shared" si="254"/>
        <v>566</v>
      </c>
      <c r="P1832">
        <f t="shared" si="255"/>
        <v>2020</v>
      </c>
      <c r="Q1832">
        <f t="shared" si="256"/>
        <v>28.02</v>
      </c>
      <c r="R1832" t="str">
        <f t="shared" si="259"/>
        <v>Aer Lingus</v>
      </c>
      <c r="S1832">
        <f t="shared" si="257"/>
        <v>34</v>
      </c>
      <c r="T1832" t="str">
        <f t="shared" si="258"/>
        <v>Washington</v>
      </c>
      <c r="U1832" t="str">
        <f t="shared" si="260"/>
        <v>Other</v>
      </c>
    </row>
    <row r="1833" spans="1:21" x14ac:dyDescent="0.35">
      <c r="A1833" t="s">
        <v>12</v>
      </c>
      <c r="B1833" t="s">
        <v>290</v>
      </c>
      <c r="C1833" t="s">
        <v>14</v>
      </c>
      <c r="D1833" t="s">
        <v>291</v>
      </c>
      <c r="E1833" s="1">
        <v>43609.524305555555</v>
      </c>
      <c r="F1833" t="s">
        <v>16</v>
      </c>
      <c r="G1833" t="s">
        <v>17</v>
      </c>
      <c r="H1833">
        <v>5</v>
      </c>
      <c r="I1833" t="s">
        <v>26</v>
      </c>
      <c r="J1833" s="2">
        <v>43609</v>
      </c>
      <c r="K1833" s="3">
        <v>0.52430555555555558</v>
      </c>
      <c r="L1833" s="3">
        <f t="shared" si="252"/>
        <v>0.52777777777777779</v>
      </c>
      <c r="M1833" s="3">
        <v>0.52777777777777779</v>
      </c>
      <c r="N1833" t="str">
        <f t="shared" si="253"/>
        <v>No</v>
      </c>
      <c r="O1833">
        <f t="shared" si="254"/>
        <v>566</v>
      </c>
      <c r="P1833">
        <f t="shared" si="255"/>
        <v>2020</v>
      </c>
      <c r="Q1833">
        <f t="shared" si="256"/>
        <v>28.02</v>
      </c>
      <c r="R1833" t="str">
        <f t="shared" si="259"/>
        <v>Aer Lingus</v>
      </c>
      <c r="S1833">
        <f t="shared" si="257"/>
        <v>16</v>
      </c>
      <c r="T1833" t="str">
        <f t="shared" si="258"/>
        <v>San Francisco</v>
      </c>
      <c r="U1833" t="str">
        <f t="shared" si="260"/>
        <v>Other</v>
      </c>
    </row>
    <row r="1834" spans="1:21" x14ac:dyDescent="0.35">
      <c r="A1834" t="s">
        <v>22</v>
      </c>
      <c r="B1834" t="s">
        <v>101</v>
      </c>
      <c r="C1834" t="s">
        <v>28</v>
      </c>
      <c r="D1834" t="s">
        <v>292</v>
      </c>
      <c r="E1834" s="1">
        <v>43609.524305555555</v>
      </c>
      <c r="F1834" t="s">
        <v>16</v>
      </c>
      <c r="G1834" t="s">
        <v>17</v>
      </c>
      <c r="H1834">
        <v>58</v>
      </c>
      <c r="I1834" t="s">
        <v>21</v>
      </c>
      <c r="J1834" s="2">
        <v>43609</v>
      </c>
      <c r="K1834" s="3">
        <v>0.52430555555555558</v>
      </c>
      <c r="L1834" s="3">
        <f t="shared" si="252"/>
        <v>0.52777777777777779</v>
      </c>
      <c r="M1834" s="3">
        <v>0.56458333333333333</v>
      </c>
      <c r="N1834" t="str">
        <f t="shared" si="253"/>
        <v>Yes</v>
      </c>
      <c r="O1834">
        <f t="shared" si="254"/>
        <v>520</v>
      </c>
      <c r="P1834">
        <f t="shared" si="255"/>
        <v>1663</v>
      </c>
      <c r="Q1834">
        <f t="shared" si="256"/>
        <v>31.27</v>
      </c>
      <c r="R1834" t="str">
        <f t="shared" si="259"/>
        <v>Ryanair</v>
      </c>
      <c r="S1834">
        <f t="shared" si="257"/>
        <v>158</v>
      </c>
      <c r="T1834" t="str">
        <f t="shared" si="258"/>
        <v>Edinburgh</v>
      </c>
      <c r="U1834" t="str">
        <f t="shared" si="260"/>
        <v>Edinburgh</v>
      </c>
    </row>
    <row r="1835" spans="1:21" x14ac:dyDescent="0.35">
      <c r="A1835" t="s">
        <v>22</v>
      </c>
      <c r="B1835" t="s">
        <v>294</v>
      </c>
      <c r="C1835" t="s">
        <v>295</v>
      </c>
      <c r="D1835" t="s">
        <v>296</v>
      </c>
      <c r="E1835" s="1">
        <v>43609.524305555555</v>
      </c>
      <c r="F1835" t="s">
        <v>16</v>
      </c>
      <c r="G1835" t="s">
        <v>17</v>
      </c>
      <c r="H1835">
        <v>10</v>
      </c>
      <c r="I1835" t="s">
        <v>18</v>
      </c>
      <c r="J1835" s="2">
        <v>43609</v>
      </c>
      <c r="K1835" s="3">
        <v>0.52430555555555558</v>
      </c>
      <c r="L1835" s="3">
        <f t="shared" si="252"/>
        <v>0.52777777777777779</v>
      </c>
      <c r="M1835" s="3">
        <v>0.53125</v>
      </c>
      <c r="N1835" t="str">
        <f t="shared" si="253"/>
        <v>No</v>
      </c>
      <c r="O1835">
        <f t="shared" si="254"/>
        <v>2</v>
      </c>
      <c r="P1835">
        <f t="shared" si="255"/>
        <v>14</v>
      </c>
      <c r="Q1835">
        <f t="shared" si="256"/>
        <v>14.29</v>
      </c>
      <c r="R1835" t="str">
        <f t="shared" si="259"/>
        <v>Other</v>
      </c>
      <c r="S1835">
        <f t="shared" si="257"/>
        <v>14</v>
      </c>
      <c r="T1835" t="str">
        <f t="shared" si="258"/>
        <v>Inverness</v>
      </c>
      <c r="U1835" t="str">
        <f t="shared" si="260"/>
        <v>Other</v>
      </c>
    </row>
    <row r="1836" spans="1:21" x14ac:dyDescent="0.35">
      <c r="A1836" t="s">
        <v>22</v>
      </c>
      <c r="B1836" t="s">
        <v>320</v>
      </c>
      <c r="C1836" t="s">
        <v>509</v>
      </c>
      <c r="D1836" t="s">
        <v>550</v>
      </c>
      <c r="E1836" s="1">
        <v>43609.527777777781</v>
      </c>
      <c r="F1836" t="s">
        <v>16</v>
      </c>
      <c r="G1836" t="s">
        <v>17</v>
      </c>
      <c r="H1836">
        <v>11</v>
      </c>
      <c r="I1836" t="s">
        <v>18</v>
      </c>
      <c r="J1836" s="2">
        <v>43609</v>
      </c>
      <c r="K1836" s="3">
        <v>0.52777777777777779</v>
      </c>
      <c r="L1836" s="3">
        <f t="shared" si="252"/>
        <v>0.52777777777777779</v>
      </c>
      <c r="M1836" s="3">
        <v>0.53541666666666665</v>
      </c>
      <c r="N1836" t="str">
        <f t="shared" si="253"/>
        <v>No</v>
      </c>
      <c r="O1836">
        <f t="shared" si="254"/>
        <v>4</v>
      </c>
      <c r="P1836">
        <f t="shared" si="255"/>
        <v>35</v>
      </c>
      <c r="Q1836">
        <f t="shared" si="256"/>
        <v>11.43</v>
      </c>
      <c r="R1836" t="str">
        <f t="shared" si="259"/>
        <v>Other</v>
      </c>
      <c r="S1836">
        <f t="shared" si="257"/>
        <v>37</v>
      </c>
      <c r="T1836" t="str">
        <f t="shared" si="258"/>
        <v>Copenhagen</v>
      </c>
      <c r="U1836" t="str">
        <f t="shared" si="260"/>
        <v>Other</v>
      </c>
    </row>
    <row r="1837" spans="1:21" x14ac:dyDescent="0.35">
      <c r="A1837" t="s">
        <v>12</v>
      </c>
      <c r="B1837" t="s">
        <v>40</v>
      </c>
      <c r="C1837" t="s">
        <v>14</v>
      </c>
      <c r="D1837" t="s">
        <v>297</v>
      </c>
      <c r="E1837" s="1">
        <v>43609.527777777781</v>
      </c>
      <c r="F1837" t="s">
        <v>16</v>
      </c>
      <c r="G1837" t="s">
        <v>17</v>
      </c>
      <c r="H1837">
        <v>15</v>
      </c>
      <c r="I1837" t="s">
        <v>18</v>
      </c>
      <c r="J1837" s="2">
        <v>43609</v>
      </c>
      <c r="K1837" s="3">
        <v>0.52777777777777779</v>
      </c>
      <c r="L1837" s="3">
        <f t="shared" si="252"/>
        <v>0.52777777777777779</v>
      </c>
      <c r="M1837" s="3">
        <v>0.53819444444444442</v>
      </c>
      <c r="N1837" t="str">
        <f t="shared" si="253"/>
        <v>No</v>
      </c>
      <c r="O1837">
        <f t="shared" si="254"/>
        <v>566</v>
      </c>
      <c r="P1837">
        <f t="shared" si="255"/>
        <v>2020</v>
      </c>
      <c r="Q1837">
        <f t="shared" si="256"/>
        <v>28.02</v>
      </c>
      <c r="R1837" t="str">
        <f t="shared" si="259"/>
        <v>Aer Lingus</v>
      </c>
      <c r="S1837">
        <f t="shared" si="257"/>
        <v>29</v>
      </c>
      <c r="T1837" t="str">
        <f t="shared" si="258"/>
        <v>Kerry</v>
      </c>
      <c r="U1837" t="str">
        <f t="shared" si="260"/>
        <v>Other</v>
      </c>
    </row>
    <row r="1838" spans="1:21" x14ac:dyDescent="0.35">
      <c r="A1838" t="s">
        <v>22</v>
      </c>
      <c r="B1838" t="s">
        <v>61</v>
      </c>
      <c r="C1838" t="s">
        <v>28</v>
      </c>
      <c r="D1838" t="s">
        <v>298</v>
      </c>
      <c r="E1838" s="1">
        <v>43609.534722222219</v>
      </c>
      <c r="F1838" t="s">
        <v>16</v>
      </c>
      <c r="G1838" t="s">
        <v>17</v>
      </c>
      <c r="H1838">
        <v>32</v>
      </c>
      <c r="I1838" t="s">
        <v>21</v>
      </c>
      <c r="J1838" s="2">
        <v>43609</v>
      </c>
      <c r="K1838" s="3">
        <v>0.53472222222222221</v>
      </c>
      <c r="L1838" s="3">
        <f t="shared" si="252"/>
        <v>0.53472222222222221</v>
      </c>
      <c r="M1838" s="3">
        <v>0.55694444444444446</v>
      </c>
      <c r="N1838" t="str">
        <f t="shared" si="253"/>
        <v>Yes</v>
      </c>
      <c r="O1838">
        <f t="shared" si="254"/>
        <v>520</v>
      </c>
      <c r="P1838">
        <f t="shared" si="255"/>
        <v>1663</v>
      </c>
      <c r="Q1838">
        <f t="shared" si="256"/>
        <v>31.27</v>
      </c>
      <c r="R1838" t="str">
        <f t="shared" si="259"/>
        <v>Ryanair</v>
      </c>
      <c r="S1838">
        <f t="shared" si="257"/>
        <v>171</v>
      </c>
      <c r="T1838" t="str">
        <f t="shared" si="258"/>
        <v>London</v>
      </c>
      <c r="U1838" t="str">
        <f t="shared" si="260"/>
        <v>London</v>
      </c>
    </row>
    <row r="1839" spans="1:21" x14ac:dyDescent="0.35">
      <c r="A1839" t="s">
        <v>22</v>
      </c>
      <c r="B1839" t="s">
        <v>90</v>
      </c>
      <c r="C1839" t="s">
        <v>509</v>
      </c>
      <c r="D1839" t="s">
        <v>548</v>
      </c>
      <c r="E1839" s="1">
        <v>43609.538194444445</v>
      </c>
      <c r="F1839" t="s">
        <v>16</v>
      </c>
      <c r="G1839" t="s">
        <v>17</v>
      </c>
      <c r="H1839">
        <v>11</v>
      </c>
      <c r="I1839" t="s">
        <v>18</v>
      </c>
      <c r="J1839" s="2">
        <v>43609</v>
      </c>
      <c r="K1839" s="3">
        <v>0.53819444444444442</v>
      </c>
      <c r="L1839" s="3">
        <f t="shared" si="252"/>
        <v>0.54166666666666663</v>
      </c>
      <c r="M1839" s="3">
        <v>0.54583333333333328</v>
      </c>
      <c r="N1839" t="str">
        <f t="shared" si="253"/>
        <v>No</v>
      </c>
      <c r="O1839">
        <f t="shared" si="254"/>
        <v>4</v>
      </c>
      <c r="P1839">
        <f t="shared" si="255"/>
        <v>35</v>
      </c>
      <c r="Q1839">
        <f t="shared" si="256"/>
        <v>11.43</v>
      </c>
      <c r="R1839" t="str">
        <f t="shared" si="259"/>
        <v>Other</v>
      </c>
      <c r="S1839">
        <f t="shared" si="257"/>
        <v>21</v>
      </c>
      <c r="T1839" t="str">
        <f t="shared" si="258"/>
        <v>Oslo</v>
      </c>
      <c r="U1839" t="str">
        <f t="shared" si="260"/>
        <v>Other</v>
      </c>
    </row>
    <row r="1840" spans="1:21" x14ac:dyDescent="0.35">
      <c r="A1840" t="s">
        <v>12</v>
      </c>
      <c r="B1840" t="s">
        <v>267</v>
      </c>
      <c r="C1840" t="s">
        <v>268</v>
      </c>
      <c r="D1840" t="s">
        <v>302</v>
      </c>
      <c r="E1840" s="1">
        <v>43609.538194444445</v>
      </c>
      <c r="F1840" t="s">
        <v>16</v>
      </c>
      <c r="G1840" t="s">
        <v>17</v>
      </c>
      <c r="H1840">
        <v>49</v>
      </c>
      <c r="I1840" t="s">
        <v>21</v>
      </c>
      <c r="J1840" s="2">
        <v>43609</v>
      </c>
      <c r="K1840" s="3">
        <v>0.53819444444444442</v>
      </c>
      <c r="L1840" s="3">
        <f t="shared" si="252"/>
        <v>0.54166666666666663</v>
      </c>
      <c r="M1840" s="3">
        <v>0.57222222222222219</v>
      </c>
      <c r="N1840" t="str">
        <f t="shared" si="253"/>
        <v>Yes</v>
      </c>
      <c r="O1840">
        <f t="shared" si="254"/>
        <v>18</v>
      </c>
      <c r="P1840">
        <f t="shared" si="255"/>
        <v>44</v>
      </c>
      <c r="Q1840">
        <f t="shared" si="256"/>
        <v>40.909999999999997</v>
      </c>
      <c r="R1840" t="str">
        <f t="shared" si="259"/>
        <v>Other</v>
      </c>
      <c r="S1840">
        <f t="shared" si="257"/>
        <v>34</v>
      </c>
      <c r="T1840" t="str">
        <f t="shared" si="258"/>
        <v>Washington</v>
      </c>
      <c r="U1840" t="str">
        <f t="shared" si="260"/>
        <v>Other</v>
      </c>
    </row>
    <row r="1841" spans="1:21" x14ac:dyDescent="0.35">
      <c r="A1841" t="s">
        <v>12</v>
      </c>
      <c r="B1841" t="s">
        <v>136</v>
      </c>
      <c r="C1841" t="s">
        <v>14</v>
      </c>
      <c r="D1841" t="s">
        <v>301</v>
      </c>
      <c r="E1841" s="1">
        <v>43609.538194444445</v>
      </c>
      <c r="F1841" t="s">
        <v>16</v>
      </c>
      <c r="G1841" t="s">
        <v>17</v>
      </c>
      <c r="H1841">
        <v>35</v>
      </c>
      <c r="I1841" t="s">
        <v>21</v>
      </c>
      <c r="J1841" s="2">
        <v>43609</v>
      </c>
      <c r="K1841" s="3">
        <v>0.53819444444444442</v>
      </c>
      <c r="L1841" s="3">
        <f t="shared" si="252"/>
        <v>0.54166666666666663</v>
      </c>
      <c r="M1841" s="3">
        <v>0.5625</v>
      </c>
      <c r="N1841" t="str">
        <f t="shared" si="253"/>
        <v>Yes</v>
      </c>
      <c r="O1841">
        <f t="shared" si="254"/>
        <v>566</v>
      </c>
      <c r="P1841">
        <f t="shared" si="255"/>
        <v>2020</v>
      </c>
      <c r="Q1841">
        <f t="shared" si="256"/>
        <v>28.02</v>
      </c>
      <c r="R1841" t="str">
        <f t="shared" si="259"/>
        <v>Aer Lingus</v>
      </c>
      <c r="S1841">
        <f t="shared" si="257"/>
        <v>26</v>
      </c>
      <c r="T1841" t="str">
        <f t="shared" si="258"/>
        <v>Prague</v>
      </c>
      <c r="U1841" t="str">
        <f t="shared" si="260"/>
        <v>Other</v>
      </c>
    </row>
    <row r="1842" spans="1:21" x14ac:dyDescent="0.35">
      <c r="A1842" t="s">
        <v>12</v>
      </c>
      <c r="B1842" t="s">
        <v>299</v>
      </c>
      <c r="C1842" t="s">
        <v>14</v>
      </c>
      <c r="D1842" t="s">
        <v>300</v>
      </c>
      <c r="E1842" s="1">
        <v>43609.538194444445</v>
      </c>
      <c r="F1842" t="s">
        <v>16</v>
      </c>
      <c r="G1842" t="s">
        <v>17</v>
      </c>
      <c r="H1842">
        <v>26</v>
      </c>
      <c r="I1842" t="s">
        <v>46</v>
      </c>
      <c r="J1842" s="2">
        <v>43609</v>
      </c>
      <c r="K1842" s="3">
        <v>0.53819444444444442</v>
      </c>
      <c r="L1842" s="3">
        <f t="shared" si="252"/>
        <v>0.54166666666666663</v>
      </c>
      <c r="M1842" s="3">
        <v>0.55625000000000002</v>
      </c>
      <c r="N1842" t="str">
        <f t="shared" si="253"/>
        <v>Yes</v>
      </c>
      <c r="O1842">
        <f t="shared" si="254"/>
        <v>566</v>
      </c>
      <c r="P1842">
        <f t="shared" si="255"/>
        <v>2020</v>
      </c>
      <c r="Q1842">
        <f t="shared" si="256"/>
        <v>28.02</v>
      </c>
      <c r="R1842" t="str">
        <f t="shared" si="259"/>
        <v>Aer Lingus</v>
      </c>
      <c r="S1842">
        <f t="shared" si="257"/>
        <v>20</v>
      </c>
      <c r="T1842" t="str">
        <f t="shared" si="258"/>
        <v>Bordeaux</v>
      </c>
      <c r="U1842" t="str">
        <f t="shared" si="260"/>
        <v>Other</v>
      </c>
    </row>
    <row r="1843" spans="1:21" x14ac:dyDescent="0.35">
      <c r="A1843" t="s">
        <v>12</v>
      </c>
      <c r="B1843" t="s">
        <v>304</v>
      </c>
      <c r="C1843" t="s">
        <v>14</v>
      </c>
      <c r="D1843" t="s">
        <v>305</v>
      </c>
      <c r="E1843" s="1">
        <v>43609.541666666664</v>
      </c>
      <c r="F1843" t="s">
        <v>16</v>
      </c>
      <c r="G1843" t="s">
        <v>17</v>
      </c>
      <c r="H1843">
        <v>1</v>
      </c>
      <c r="I1843" t="s">
        <v>26</v>
      </c>
      <c r="J1843" s="2">
        <v>43609</v>
      </c>
      <c r="K1843" s="3">
        <v>0.54166666666666663</v>
      </c>
      <c r="L1843" s="3">
        <f t="shared" si="252"/>
        <v>0.54166666666666663</v>
      </c>
      <c r="M1843" s="3">
        <v>0.54236111111111118</v>
      </c>
      <c r="N1843" t="str">
        <f t="shared" si="253"/>
        <v>No</v>
      </c>
      <c r="O1843">
        <f t="shared" si="254"/>
        <v>566</v>
      </c>
      <c r="P1843">
        <f t="shared" si="255"/>
        <v>2020</v>
      </c>
      <c r="Q1843">
        <f t="shared" si="256"/>
        <v>28.02</v>
      </c>
      <c r="R1843" t="str">
        <f t="shared" si="259"/>
        <v>Aer Lingus</v>
      </c>
      <c r="S1843">
        <f t="shared" si="257"/>
        <v>31</v>
      </c>
      <c r="T1843" t="str">
        <f t="shared" si="258"/>
        <v>Newark</v>
      </c>
      <c r="U1843" t="str">
        <f t="shared" si="260"/>
        <v>Other</v>
      </c>
    </row>
    <row r="1844" spans="1:21" x14ac:dyDescent="0.35">
      <c r="A1844" t="s">
        <v>12</v>
      </c>
      <c r="B1844" t="s">
        <v>215</v>
      </c>
      <c r="C1844" t="s">
        <v>14</v>
      </c>
      <c r="D1844" t="s">
        <v>216</v>
      </c>
      <c r="E1844" s="1">
        <v>43609.541666666664</v>
      </c>
      <c r="F1844" t="s">
        <v>16</v>
      </c>
      <c r="G1844" t="s">
        <v>17</v>
      </c>
      <c r="H1844">
        <v>24</v>
      </c>
      <c r="I1844" t="s">
        <v>46</v>
      </c>
      <c r="J1844" s="2">
        <v>43609</v>
      </c>
      <c r="K1844" s="3">
        <v>0.54166666666666663</v>
      </c>
      <c r="L1844" s="3">
        <f t="shared" si="252"/>
        <v>0.54166666666666663</v>
      </c>
      <c r="M1844" s="3">
        <v>0.55833333333333335</v>
      </c>
      <c r="N1844" t="str">
        <f t="shared" si="253"/>
        <v>Yes</v>
      </c>
      <c r="O1844">
        <f t="shared" si="254"/>
        <v>566</v>
      </c>
      <c r="P1844">
        <f t="shared" si="255"/>
        <v>2020</v>
      </c>
      <c r="Q1844">
        <f t="shared" si="256"/>
        <v>28.02</v>
      </c>
      <c r="R1844" t="str">
        <f t="shared" si="259"/>
        <v>Aer Lingus</v>
      </c>
      <c r="S1844">
        <f t="shared" si="257"/>
        <v>19</v>
      </c>
      <c r="T1844" t="str">
        <f t="shared" si="258"/>
        <v>Bilbao</v>
      </c>
      <c r="U1844" t="str">
        <f t="shared" si="260"/>
        <v>Other</v>
      </c>
    </row>
    <row r="1845" spans="1:21" x14ac:dyDescent="0.35">
      <c r="A1845" t="s">
        <v>22</v>
      </c>
      <c r="B1845" t="s">
        <v>42</v>
      </c>
      <c r="C1845" t="s">
        <v>77</v>
      </c>
      <c r="D1845" t="s">
        <v>303</v>
      </c>
      <c r="E1845" s="1">
        <v>43609.541666666664</v>
      </c>
      <c r="F1845" t="s">
        <v>16</v>
      </c>
      <c r="G1845" t="s">
        <v>17</v>
      </c>
      <c r="H1845">
        <v>1</v>
      </c>
      <c r="I1845" t="s">
        <v>26</v>
      </c>
      <c r="J1845" s="2">
        <v>43609</v>
      </c>
      <c r="K1845" s="3">
        <v>0.54166666666666663</v>
      </c>
      <c r="L1845" s="3">
        <f t="shared" si="252"/>
        <v>0.54166666666666663</v>
      </c>
      <c r="M1845" s="3">
        <v>0.54236111111111118</v>
      </c>
      <c r="N1845" t="str">
        <f t="shared" si="253"/>
        <v>No</v>
      </c>
      <c r="O1845">
        <f t="shared" si="254"/>
        <v>40</v>
      </c>
      <c r="P1845">
        <f t="shared" si="255"/>
        <v>143</v>
      </c>
      <c r="Q1845">
        <f t="shared" si="256"/>
        <v>27.97</v>
      </c>
      <c r="R1845" t="str">
        <f t="shared" si="259"/>
        <v>British Airways</v>
      </c>
      <c r="S1845">
        <f t="shared" si="257"/>
        <v>238</v>
      </c>
      <c r="T1845" t="str">
        <f t="shared" si="258"/>
        <v>London</v>
      </c>
      <c r="U1845" t="str">
        <f t="shared" si="260"/>
        <v>London</v>
      </c>
    </row>
    <row r="1846" spans="1:21" x14ac:dyDescent="0.35">
      <c r="A1846" t="s">
        <v>22</v>
      </c>
      <c r="B1846" t="s">
        <v>142</v>
      </c>
      <c r="C1846" t="s">
        <v>28</v>
      </c>
      <c r="D1846" t="s">
        <v>306</v>
      </c>
      <c r="E1846" s="1">
        <v>43609.545138888891</v>
      </c>
      <c r="F1846" t="s">
        <v>16</v>
      </c>
      <c r="G1846" t="s">
        <v>17</v>
      </c>
      <c r="H1846">
        <v>5</v>
      </c>
      <c r="I1846" t="s">
        <v>26</v>
      </c>
      <c r="J1846" s="2">
        <v>43609</v>
      </c>
      <c r="K1846" s="3">
        <v>0.54513888888888895</v>
      </c>
      <c r="L1846" s="3">
        <f t="shared" si="252"/>
        <v>0.54861111111111105</v>
      </c>
      <c r="M1846" s="3">
        <v>0.54861111111111105</v>
      </c>
      <c r="N1846" t="str">
        <f t="shared" si="253"/>
        <v>No</v>
      </c>
      <c r="O1846">
        <f t="shared" si="254"/>
        <v>520</v>
      </c>
      <c r="P1846">
        <f t="shared" si="255"/>
        <v>1663</v>
      </c>
      <c r="Q1846">
        <f t="shared" si="256"/>
        <v>31.27</v>
      </c>
      <c r="R1846" t="str">
        <f t="shared" si="259"/>
        <v>Ryanair</v>
      </c>
      <c r="S1846">
        <f t="shared" si="257"/>
        <v>67</v>
      </c>
      <c r="T1846" t="str">
        <f t="shared" si="258"/>
        <v>Madrid</v>
      </c>
      <c r="U1846" t="str">
        <f t="shared" si="260"/>
        <v>Other</v>
      </c>
    </row>
    <row r="1847" spans="1:21" x14ac:dyDescent="0.35">
      <c r="A1847" t="s">
        <v>12</v>
      </c>
      <c r="B1847" t="s">
        <v>61</v>
      </c>
      <c r="C1847" t="s">
        <v>14</v>
      </c>
      <c r="D1847" t="s">
        <v>307</v>
      </c>
      <c r="E1847" s="1">
        <v>43609.545138888891</v>
      </c>
      <c r="F1847" t="s">
        <v>16</v>
      </c>
      <c r="G1847" t="s">
        <v>17</v>
      </c>
      <c r="H1847">
        <v>33</v>
      </c>
      <c r="I1847" t="s">
        <v>21</v>
      </c>
      <c r="J1847" s="2">
        <v>43609</v>
      </c>
      <c r="K1847" s="3">
        <v>0.54513888888888895</v>
      </c>
      <c r="L1847" s="3">
        <f t="shared" si="252"/>
        <v>0.54861111111111105</v>
      </c>
      <c r="M1847" s="3">
        <v>0.56805555555555554</v>
      </c>
      <c r="N1847" t="str">
        <f t="shared" si="253"/>
        <v>Yes</v>
      </c>
      <c r="O1847">
        <f t="shared" si="254"/>
        <v>566</v>
      </c>
      <c r="P1847">
        <f t="shared" si="255"/>
        <v>2020</v>
      </c>
      <c r="Q1847">
        <f t="shared" si="256"/>
        <v>28.02</v>
      </c>
      <c r="R1847" t="str">
        <f t="shared" si="259"/>
        <v>Aer Lingus</v>
      </c>
      <c r="S1847">
        <f t="shared" si="257"/>
        <v>171</v>
      </c>
      <c r="T1847" t="str">
        <f t="shared" si="258"/>
        <v>London</v>
      </c>
      <c r="U1847" t="str">
        <f t="shared" si="260"/>
        <v>London</v>
      </c>
    </row>
    <row r="1848" spans="1:21" x14ac:dyDescent="0.35">
      <c r="A1848" t="s">
        <v>22</v>
      </c>
      <c r="B1848" t="s">
        <v>288</v>
      </c>
      <c r="C1848" t="s">
        <v>28</v>
      </c>
      <c r="D1848" t="s">
        <v>549</v>
      </c>
      <c r="E1848" s="1">
        <v>43609.545138888891</v>
      </c>
      <c r="F1848" t="s">
        <v>16</v>
      </c>
      <c r="G1848" t="s">
        <v>17</v>
      </c>
      <c r="H1848">
        <v>5</v>
      </c>
      <c r="I1848" t="s">
        <v>26</v>
      </c>
      <c r="J1848" s="2">
        <v>43609</v>
      </c>
      <c r="K1848" s="3">
        <v>0.54513888888888895</v>
      </c>
      <c r="L1848" s="3">
        <f t="shared" si="252"/>
        <v>0.54861111111111105</v>
      </c>
      <c r="M1848" s="3">
        <v>0.54861111111111105</v>
      </c>
      <c r="N1848" t="str">
        <f t="shared" si="253"/>
        <v>No</v>
      </c>
      <c r="O1848">
        <f t="shared" si="254"/>
        <v>520</v>
      </c>
      <c r="P1848">
        <f t="shared" si="255"/>
        <v>1663</v>
      </c>
      <c r="Q1848">
        <f t="shared" si="256"/>
        <v>31.27</v>
      </c>
      <c r="R1848" t="str">
        <f t="shared" si="259"/>
        <v>Ryanair</v>
      </c>
      <c r="S1848">
        <f t="shared" si="257"/>
        <v>27</v>
      </c>
      <c r="T1848" t="str">
        <f t="shared" si="258"/>
        <v>Cologne/Bonn</v>
      </c>
      <c r="U1848" t="str">
        <f t="shared" si="260"/>
        <v>Other</v>
      </c>
    </row>
    <row r="1849" spans="1:21" x14ac:dyDescent="0.35">
      <c r="A1849" t="s">
        <v>12</v>
      </c>
      <c r="B1849" t="s">
        <v>101</v>
      </c>
      <c r="C1849" t="s">
        <v>14</v>
      </c>
      <c r="D1849" t="s">
        <v>312</v>
      </c>
      <c r="E1849" s="1">
        <v>43609.548611111109</v>
      </c>
      <c r="F1849" t="s">
        <v>16</v>
      </c>
      <c r="G1849" t="s">
        <v>17</v>
      </c>
      <c r="H1849">
        <v>17</v>
      </c>
      <c r="I1849" t="s">
        <v>18</v>
      </c>
      <c r="J1849" s="2">
        <v>43609</v>
      </c>
      <c r="K1849" s="3">
        <v>0.54861111111111105</v>
      </c>
      <c r="L1849" s="3">
        <f t="shared" si="252"/>
        <v>0.54861111111111105</v>
      </c>
      <c r="M1849" s="3">
        <v>0.56041666666666667</v>
      </c>
      <c r="N1849" t="str">
        <f t="shared" si="253"/>
        <v>No</v>
      </c>
      <c r="O1849">
        <f t="shared" si="254"/>
        <v>566</v>
      </c>
      <c r="P1849">
        <f t="shared" si="255"/>
        <v>2020</v>
      </c>
      <c r="Q1849">
        <f t="shared" si="256"/>
        <v>28.02</v>
      </c>
      <c r="R1849" t="str">
        <f t="shared" si="259"/>
        <v>Aer Lingus</v>
      </c>
      <c r="S1849">
        <f t="shared" si="257"/>
        <v>158</v>
      </c>
      <c r="T1849" t="str">
        <f t="shared" si="258"/>
        <v>Edinburgh</v>
      </c>
      <c r="U1849" t="str">
        <f t="shared" si="260"/>
        <v>Edinburgh</v>
      </c>
    </row>
    <row r="1850" spans="1:21" x14ac:dyDescent="0.35">
      <c r="A1850" t="s">
        <v>12</v>
      </c>
      <c r="B1850" t="s">
        <v>308</v>
      </c>
      <c r="C1850" t="s">
        <v>14</v>
      </c>
      <c r="D1850" t="s">
        <v>309</v>
      </c>
      <c r="E1850" s="1">
        <v>43609.548611111109</v>
      </c>
      <c r="F1850" t="s">
        <v>16</v>
      </c>
      <c r="G1850" t="s">
        <v>17</v>
      </c>
      <c r="H1850">
        <v>17</v>
      </c>
      <c r="I1850" t="s">
        <v>18</v>
      </c>
      <c r="J1850" s="2">
        <v>43609</v>
      </c>
      <c r="K1850" s="3">
        <v>0.54861111111111105</v>
      </c>
      <c r="L1850" s="3">
        <f t="shared" si="252"/>
        <v>0.54861111111111105</v>
      </c>
      <c r="M1850" s="3">
        <v>0.56041666666666667</v>
      </c>
      <c r="N1850" t="str">
        <f t="shared" si="253"/>
        <v>No</v>
      </c>
      <c r="O1850">
        <f t="shared" si="254"/>
        <v>566</v>
      </c>
      <c r="P1850">
        <f t="shared" si="255"/>
        <v>2020</v>
      </c>
      <c r="Q1850">
        <f t="shared" si="256"/>
        <v>28.02</v>
      </c>
      <c r="R1850" t="str">
        <f t="shared" si="259"/>
        <v>Aer Lingus</v>
      </c>
      <c r="S1850">
        <f t="shared" si="257"/>
        <v>27</v>
      </c>
      <c r="T1850" t="str">
        <f t="shared" si="258"/>
        <v>Philadelphia</v>
      </c>
      <c r="U1850" t="str">
        <f t="shared" si="260"/>
        <v>Other</v>
      </c>
    </row>
    <row r="1851" spans="1:21" x14ac:dyDescent="0.35">
      <c r="A1851" t="s">
        <v>22</v>
      </c>
      <c r="B1851" t="s">
        <v>457</v>
      </c>
      <c r="C1851" t="s">
        <v>28</v>
      </c>
      <c r="D1851" t="s">
        <v>570</v>
      </c>
      <c r="E1851" s="1">
        <v>43609.548611111109</v>
      </c>
      <c r="F1851" t="s">
        <v>16</v>
      </c>
      <c r="G1851" t="s">
        <v>17</v>
      </c>
      <c r="H1851">
        <v>1</v>
      </c>
      <c r="I1851" t="s">
        <v>26</v>
      </c>
      <c r="J1851" s="2">
        <v>43609</v>
      </c>
      <c r="K1851" s="3">
        <v>0.54861111111111105</v>
      </c>
      <c r="L1851" s="3">
        <f t="shared" si="252"/>
        <v>0.54861111111111105</v>
      </c>
      <c r="M1851" s="3">
        <v>0.5493055555555556</v>
      </c>
      <c r="N1851" t="str">
        <f t="shared" si="253"/>
        <v>No</v>
      </c>
      <c r="O1851">
        <f t="shared" si="254"/>
        <v>520</v>
      </c>
      <c r="P1851">
        <f t="shared" si="255"/>
        <v>1663</v>
      </c>
      <c r="Q1851">
        <f t="shared" si="256"/>
        <v>31.27</v>
      </c>
      <c r="R1851" t="str">
        <f t="shared" si="259"/>
        <v>Ryanair</v>
      </c>
      <c r="S1851">
        <f t="shared" si="257"/>
        <v>27</v>
      </c>
      <c r="T1851" t="str">
        <f t="shared" si="258"/>
        <v>Hamburg</v>
      </c>
      <c r="U1851" t="str">
        <f t="shared" si="260"/>
        <v>Other</v>
      </c>
    </row>
    <row r="1852" spans="1:21" x14ac:dyDescent="0.35">
      <c r="A1852" t="s">
        <v>12</v>
      </c>
      <c r="B1852" t="s">
        <v>310</v>
      </c>
      <c r="C1852" t="s">
        <v>14</v>
      </c>
      <c r="D1852" t="s">
        <v>311</v>
      </c>
      <c r="E1852" s="1">
        <v>43609.548611111109</v>
      </c>
      <c r="F1852" t="s">
        <v>16</v>
      </c>
      <c r="G1852" t="s">
        <v>17</v>
      </c>
      <c r="H1852">
        <v>44</v>
      </c>
      <c r="I1852" t="s">
        <v>21</v>
      </c>
      <c r="J1852" s="2">
        <v>43609</v>
      </c>
      <c r="K1852" s="3">
        <v>0.54861111111111105</v>
      </c>
      <c r="L1852" s="3">
        <f t="shared" si="252"/>
        <v>0.54861111111111105</v>
      </c>
      <c r="M1852" s="3">
        <v>0.57916666666666672</v>
      </c>
      <c r="N1852" t="str">
        <f t="shared" si="253"/>
        <v>Yes</v>
      </c>
      <c r="O1852">
        <f t="shared" si="254"/>
        <v>566</v>
      </c>
      <c r="P1852">
        <f t="shared" si="255"/>
        <v>2020</v>
      </c>
      <c r="Q1852">
        <f t="shared" si="256"/>
        <v>28.02</v>
      </c>
      <c r="R1852" t="str">
        <f t="shared" si="259"/>
        <v>Aer Lingus</v>
      </c>
      <c r="S1852">
        <f t="shared" si="257"/>
        <v>16</v>
      </c>
      <c r="T1852" t="str">
        <f t="shared" si="258"/>
        <v>Santiago</v>
      </c>
      <c r="U1852" t="str">
        <f t="shared" si="260"/>
        <v>Other</v>
      </c>
    </row>
    <row r="1853" spans="1:21" x14ac:dyDescent="0.35">
      <c r="A1853" t="s">
        <v>12</v>
      </c>
      <c r="B1853" t="s">
        <v>34</v>
      </c>
      <c r="C1853" t="s">
        <v>14</v>
      </c>
      <c r="D1853" t="s">
        <v>556</v>
      </c>
      <c r="E1853" s="1">
        <v>43609.552083333336</v>
      </c>
      <c r="F1853" t="s">
        <v>16</v>
      </c>
      <c r="G1853" t="s">
        <v>17</v>
      </c>
      <c r="H1853">
        <v>1</v>
      </c>
      <c r="I1853" t="s">
        <v>26</v>
      </c>
      <c r="J1853" s="2">
        <v>43609</v>
      </c>
      <c r="K1853" s="3">
        <v>0.55208333333333337</v>
      </c>
      <c r="L1853" s="3">
        <f t="shared" si="252"/>
        <v>0.55555555555555558</v>
      </c>
      <c r="M1853" s="3">
        <v>0.55277777777777781</v>
      </c>
      <c r="N1853" t="str">
        <f t="shared" si="253"/>
        <v>No</v>
      </c>
      <c r="O1853">
        <f t="shared" si="254"/>
        <v>566</v>
      </c>
      <c r="P1853">
        <f t="shared" si="255"/>
        <v>2020</v>
      </c>
      <c r="Q1853">
        <f t="shared" si="256"/>
        <v>28.02</v>
      </c>
      <c r="R1853" t="str">
        <f t="shared" si="259"/>
        <v>Aer Lingus</v>
      </c>
      <c r="S1853">
        <f t="shared" si="257"/>
        <v>19</v>
      </c>
      <c r="T1853" t="str">
        <f t="shared" si="258"/>
        <v>Donegal</v>
      </c>
      <c r="U1853" t="str">
        <f t="shared" si="260"/>
        <v>Other</v>
      </c>
    </row>
    <row r="1854" spans="1:21" x14ac:dyDescent="0.35">
      <c r="A1854" t="s">
        <v>12</v>
      </c>
      <c r="B1854" t="s">
        <v>13</v>
      </c>
      <c r="C1854" t="s">
        <v>14</v>
      </c>
      <c r="D1854" t="s">
        <v>675</v>
      </c>
      <c r="E1854" s="1">
        <v>43609.555555555555</v>
      </c>
      <c r="F1854" t="s">
        <v>16</v>
      </c>
      <c r="G1854" t="s">
        <v>17</v>
      </c>
      <c r="H1854">
        <v>23</v>
      </c>
      <c r="I1854" t="s">
        <v>46</v>
      </c>
      <c r="J1854" s="2">
        <v>43609</v>
      </c>
      <c r="K1854" s="3">
        <v>0.55555555555555558</v>
      </c>
      <c r="L1854" s="3">
        <f t="shared" si="252"/>
        <v>0.55555555555555558</v>
      </c>
      <c r="M1854" s="3">
        <v>0.57152777777777775</v>
      </c>
      <c r="N1854" t="str">
        <f t="shared" si="253"/>
        <v>Yes</v>
      </c>
      <c r="O1854">
        <f t="shared" si="254"/>
        <v>566</v>
      </c>
      <c r="P1854">
        <f t="shared" si="255"/>
        <v>2020</v>
      </c>
      <c r="Q1854">
        <f t="shared" si="256"/>
        <v>28.02</v>
      </c>
      <c r="R1854" t="str">
        <f t="shared" si="259"/>
        <v>Aer Lingus</v>
      </c>
      <c r="S1854">
        <f t="shared" si="257"/>
        <v>107</v>
      </c>
      <c r="T1854" t="str">
        <f t="shared" si="258"/>
        <v>Glasgow</v>
      </c>
      <c r="U1854" t="str">
        <f t="shared" si="260"/>
        <v>Glasgow</v>
      </c>
    </row>
    <row r="1855" spans="1:21" x14ac:dyDescent="0.35">
      <c r="A1855" t="s">
        <v>22</v>
      </c>
      <c r="B1855" t="s">
        <v>50</v>
      </c>
      <c r="C1855" t="s">
        <v>96</v>
      </c>
      <c r="D1855" t="s">
        <v>313</v>
      </c>
      <c r="E1855" s="1">
        <v>43609.555555555555</v>
      </c>
      <c r="F1855" t="s">
        <v>16</v>
      </c>
      <c r="G1855" t="s">
        <v>17</v>
      </c>
      <c r="H1855">
        <v>41</v>
      </c>
      <c r="I1855" t="s">
        <v>21</v>
      </c>
      <c r="J1855" s="2">
        <v>43609</v>
      </c>
      <c r="K1855" s="3">
        <v>0.55555555555555558</v>
      </c>
      <c r="L1855" s="3">
        <f t="shared" si="252"/>
        <v>0.55555555555555558</v>
      </c>
      <c r="M1855" s="3">
        <v>0.58402777777777781</v>
      </c>
      <c r="N1855" t="str">
        <f t="shared" si="253"/>
        <v>Yes</v>
      </c>
      <c r="O1855">
        <f t="shared" si="254"/>
        <v>50</v>
      </c>
      <c r="P1855">
        <f t="shared" si="255"/>
        <v>97</v>
      </c>
      <c r="Q1855">
        <f t="shared" si="256"/>
        <v>51.55</v>
      </c>
      <c r="R1855" t="str">
        <f t="shared" si="259"/>
        <v>Other</v>
      </c>
      <c r="S1855">
        <f t="shared" si="257"/>
        <v>222</v>
      </c>
      <c r="T1855" t="str">
        <f t="shared" si="258"/>
        <v>Amsterdam</v>
      </c>
      <c r="U1855" t="str">
        <f t="shared" si="260"/>
        <v>Amsterdam</v>
      </c>
    </row>
    <row r="1856" spans="1:21" x14ac:dyDescent="0.35">
      <c r="A1856" t="s">
        <v>12</v>
      </c>
      <c r="B1856" t="s">
        <v>315</v>
      </c>
      <c r="C1856" t="s">
        <v>14</v>
      </c>
      <c r="D1856" t="s">
        <v>316</v>
      </c>
      <c r="E1856" s="1">
        <v>43609.555555555555</v>
      </c>
      <c r="F1856" t="s">
        <v>16</v>
      </c>
      <c r="G1856" t="s">
        <v>17</v>
      </c>
      <c r="H1856">
        <v>22</v>
      </c>
      <c r="I1856" t="s">
        <v>46</v>
      </c>
      <c r="J1856" s="2">
        <v>43609</v>
      </c>
      <c r="K1856" s="3">
        <v>0.55555555555555558</v>
      </c>
      <c r="L1856" s="3">
        <f t="shared" si="252"/>
        <v>0.55555555555555558</v>
      </c>
      <c r="M1856" s="3">
        <v>0.5708333333333333</v>
      </c>
      <c r="N1856" t="str">
        <f t="shared" si="253"/>
        <v>Yes</v>
      </c>
      <c r="O1856">
        <f t="shared" si="254"/>
        <v>566</v>
      </c>
      <c r="P1856">
        <f t="shared" si="255"/>
        <v>2020</v>
      </c>
      <c r="Q1856">
        <f t="shared" si="256"/>
        <v>28.02</v>
      </c>
      <c r="R1856" t="str">
        <f t="shared" si="259"/>
        <v>Aer Lingus</v>
      </c>
      <c r="S1856">
        <f t="shared" si="257"/>
        <v>25</v>
      </c>
      <c r="T1856" t="str">
        <f t="shared" si="258"/>
        <v>Geneva</v>
      </c>
      <c r="U1856" t="str">
        <f t="shared" si="260"/>
        <v>Other</v>
      </c>
    </row>
    <row r="1857" spans="1:21" x14ac:dyDescent="0.35">
      <c r="A1857" t="s">
        <v>12</v>
      </c>
      <c r="B1857" t="s">
        <v>139</v>
      </c>
      <c r="C1857" t="s">
        <v>14</v>
      </c>
      <c r="D1857" t="s">
        <v>314</v>
      </c>
      <c r="E1857" s="1">
        <v>43609.555555555555</v>
      </c>
      <c r="F1857" t="s">
        <v>16</v>
      </c>
      <c r="G1857" t="s">
        <v>17</v>
      </c>
      <c r="H1857">
        <v>10</v>
      </c>
      <c r="I1857" t="s">
        <v>18</v>
      </c>
      <c r="J1857" s="2">
        <v>43609</v>
      </c>
      <c r="K1857" s="3">
        <v>0.55555555555555558</v>
      </c>
      <c r="L1857" s="3">
        <f t="shared" si="252"/>
        <v>0.55555555555555558</v>
      </c>
      <c r="M1857" s="3">
        <v>0.5625</v>
      </c>
      <c r="N1857" t="str">
        <f t="shared" si="253"/>
        <v>No</v>
      </c>
      <c r="O1857">
        <f t="shared" si="254"/>
        <v>566</v>
      </c>
      <c r="P1857">
        <f t="shared" si="255"/>
        <v>2020</v>
      </c>
      <c r="Q1857">
        <f t="shared" si="256"/>
        <v>28.02</v>
      </c>
      <c r="R1857" t="str">
        <f t="shared" si="259"/>
        <v>Aer Lingus</v>
      </c>
      <c r="S1857">
        <f t="shared" si="257"/>
        <v>154</v>
      </c>
      <c r="T1857" t="str">
        <f t="shared" si="258"/>
        <v>London</v>
      </c>
      <c r="U1857" t="str">
        <f t="shared" si="260"/>
        <v>London</v>
      </c>
    </row>
    <row r="1858" spans="1:21" x14ac:dyDescent="0.35">
      <c r="A1858" t="s">
        <v>22</v>
      </c>
      <c r="B1858" t="s">
        <v>93</v>
      </c>
      <c r="C1858" t="s">
        <v>28</v>
      </c>
      <c r="D1858" t="s">
        <v>250</v>
      </c>
      <c r="E1858" s="1">
        <v>43609.559027777781</v>
      </c>
      <c r="F1858" t="s">
        <v>16</v>
      </c>
      <c r="G1858" t="s">
        <v>17</v>
      </c>
      <c r="H1858">
        <v>8</v>
      </c>
      <c r="I1858" t="s">
        <v>26</v>
      </c>
      <c r="J1858" s="2">
        <v>43609</v>
      </c>
      <c r="K1858" s="3">
        <v>0.55902777777777779</v>
      </c>
      <c r="L1858" s="3">
        <f t="shared" ref="L1858:L1921" si="261">MROUND(K1858,"0:10")</f>
        <v>0.5625</v>
      </c>
      <c r="M1858" s="3">
        <v>0.56458333333333333</v>
      </c>
      <c r="N1858" t="str">
        <f t="shared" ref="N1858:N1921" si="262">IF(H1858&gt;20, "Yes", "No")</f>
        <v>No</v>
      </c>
      <c r="O1858">
        <f t="shared" ref="O1858:O1921" si="263">COUNTIFS($C$2:$C$4851,C1858,$N$2:$N$4851,"Yes")</f>
        <v>520</v>
      </c>
      <c r="P1858">
        <f t="shared" ref="P1858:P1921" si="264">COUNTIF($C$2:$C$4851,C1858)</f>
        <v>1663</v>
      </c>
      <c r="Q1858">
        <f t="shared" ref="Q1858:Q1921" si="265">ROUND(O1858/P1858*100,2)</f>
        <v>31.27</v>
      </c>
      <c r="R1858" t="str">
        <f t="shared" si="259"/>
        <v>Ryanair</v>
      </c>
      <c r="S1858">
        <f t="shared" ref="S1858:S1921" si="266">COUNTIF($B$2:$B$4851,B1858)</f>
        <v>125</v>
      </c>
      <c r="T1858" t="str">
        <f t="shared" ref="T1858:T1921" si="267">IF(ISNUMBER(SEARCH("London",B1858)), "London", B1858)</f>
        <v>Birmingham</v>
      </c>
      <c r="U1858" t="str">
        <f t="shared" si="260"/>
        <v>Birmingham</v>
      </c>
    </row>
    <row r="1859" spans="1:21" x14ac:dyDescent="0.35">
      <c r="A1859" t="s">
        <v>12</v>
      </c>
      <c r="B1859" t="s">
        <v>93</v>
      </c>
      <c r="C1859" t="s">
        <v>14</v>
      </c>
      <c r="D1859" t="s">
        <v>251</v>
      </c>
      <c r="E1859" s="1">
        <v>43609.5625</v>
      </c>
      <c r="F1859" t="s">
        <v>16</v>
      </c>
      <c r="G1859" t="s">
        <v>17</v>
      </c>
      <c r="H1859">
        <v>5</v>
      </c>
      <c r="I1859" t="s">
        <v>26</v>
      </c>
      <c r="J1859" s="2">
        <v>43609</v>
      </c>
      <c r="K1859" s="3">
        <v>0.5625</v>
      </c>
      <c r="L1859" s="3">
        <f t="shared" si="261"/>
        <v>0.5625</v>
      </c>
      <c r="M1859" s="3">
        <v>0.56597222222222221</v>
      </c>
      <c r="N1859" t="str">
        <f t="shared" si="262"/>
        <v>No</v>
      </c>
      <c r="O1859">
        <f t="shared" si="263"/>
        <v>566</v>
      </c>
      <c r="P1859">
        <f t="shared" si="264"/>
        <v>2020</v>
      </c>
      <c r="Q1859">
        <f t="shared" si="265"/>
        <v>28.02</v>
      </c>
      <c r="R1859" t="str">
        <f t="shared" ref="R1859:R1922" si="268">IF(P1859&gt;100, C1859, "Other")</f>
        <v>Aer Lingus</v>
      </c>
      <c r="S1859">
        <f t="shared" si="266"/>
        <v>125</v>
      </c>
      <c r="T1859" t="str">
        <f t="shared" si="267"/>
        <v>Birmingham</v>
      </c>
      <c r="U1859" t="str">
        <f t="shared" ref="U1859:U1922" si="269">IF(S1859&gt;67, T1859, "Other")</f>
        <v>Birmingham</v>
      </c>
    </row>
    <row r="1860" spans="1:21" x14ac:dyDescent="0.35">
      <c r="A1860" t="s">
        <v>12</v>
      </c>
      <c r="B1860" t="s">
        <v>254</v>
      </c>
      <c r="C1860" t="s">
        <v>14</v>
      </c>
      <c r="D1860" t="s">
        <v>255</v>
      </c>
      <c r="E1860" s="1">
        <v>43609.565972222219</v>
      </c>
      <c r="F1860" t="s">
        <v>16</v>
      </c>
      <c r="G1860" t="s">
        <v>17</v>
      </c>
      <c r="H1860">
        <v>56</v>
      </c>
      <c r="I1860" t="s">
        <v>21</v>
      </c>
      <c r="J1860" s="2">
        <v>43609</v>
      </c>
      <c r="K1860" s="3">
        <v>0.56597222222222221</v>
      </c>
      <c r="L1860" s="3">
        <f t="shared" si="261"/>
        <v>0.56944444444444442</v>
      </c>
      <c r="M1860" s="3">
        <v>0.60486111111111118</v>
      </c>
      <c r="N1860" t="str">
        <f t="shared" si="262"/>
        <v>Yes</v>
      </c>
      <c r="O1860">
        <f t="shared" si="263"/>
        <v>566</v>
      </c>
      <c r="P1860">
        <f t="shared" si="264"/>
        <v>2020</v>
      </c>
      <c r="Q1860">
        <f t="shared" si="265"/>
        <v>28.02</v>
      </c>
      <c r="R1860" t="str">
        <f t="shared" si="268"/>
        <v>Aer Lingus</v>
      </c>
      <c r="S1860">
        <f t="shared" si="266"/>
        <v>37</v>
      </c>
      <c r="T1860" t="str">
        <f t="shared" si="267"/>
        <v>Toronto YYZ</v>
      </c>
      <c r="U1860" t="str">
        <f t="shared" si="269"/>
        <v>Other</v>
      </c>
    </row>
    <row r="1861" spans="1:21" x14ac:dyDescent="0.35">
      <c r="A1861" t="s">
        <v>12</v>
      </c>
      <c r="B1861" t="s">
        <v>209</v>
      </c>
      <c r="C1861" t="s">
        <v>252</v>
      </c>
      <c r="D1861" t="s">
        <v>253</v>
      </c>
      <c r="E1861" s="1">
        <v>43609.565972222219</v>
      </c>
      <c r="F1861" t="s">
        <v>16</v>
      </c>
      <c r="G1861" t="s">
        <v>17</v>
      </c>
      <c r="H1861">
        <v>3</v>
      </c>
      <c r="I1861" t="s">
        <v>26</v>
      </c>
      <c r="J1861" s="2">
        <v>43609</v>
      </c>
      <c r="K1861" s="3">
        <v>0.56597222222222221</v>
      </c>
      <c r="L1861" s="3">
        <f t="shared" si="261"/>
        <v>0.56944444444444442</v>
      </c>
      <c r="M1861" s="3">
        <v>0.56805555555555554</v>
      </c>
      <c r="N1861" t="str">
        <f t="shared" si="262"/>
        <v>No</v>
      </c>
      <c r="O1861">
        <f t="shared" si="263"/>
        <v>11</v>
      </c>
      <c r="P1861">
        <f t="shared" si="264"/>
        <v>32</v>
      </c>
      <c r="Q1861">
        <f t="shared" si="265"/>
        <v>34.380000000000003</v>
      </c>
      <c r="R1861" t="str">
        <f t="shared" si="268"/>
        <v>Other</v>
      </c>
      <c r="S1861">
        <f t="shared" si="266"/>
        <v>62</v>
      </c>
      <c r="T1861" t="str">
        <f t="shared" si="267"/>
        <v>Chicago</v>
      </c>
      <c r="U1861" t="str">
        <f t="shared" si="269"/>
        <v>Other</v>
      </c>
    </row>
    <row r="1862" spans="1:21" x14ac:dyDescent="0.35">
      <c r="A1862" t="s">
        <v>22</v>
      </c>
      <c r="B1862" t="s">
        <v>256</v>
      </c>
      <c r="C1862" t="s">
        <v>28</v>
      </c>
      <c r="D1862" t="s">
        <v>257</v>
      </c>
      <c r="E1862" s="1">
        <v>43609.565972222219</v>
      </c>
      <c r="F1862" t="s">
        <v>16</v>
      </c>
      <c r="G1862" t="s">
        <v>17</v>
      </c>
      <c r="H1862">
        <v>10</v>
      </c>
      <c r="I1862" t="s">
        <v>18</v>
      </c>
      <c r="J1862" s="2">
        <v>43609</v>
      </c>
      <c r="K1862" s="3">
        <v>0.56597222222222221</v>
      </c>
      <c r="L1862" s="3">
        <f t="shared" si="261"/>
        <v>0.56944444444444442</v>
      </c>
      <c r="M1862" s="3">
        <v>0.57291666666666663</v>
      </c>
      <c r="N1862" t="str">
        <f t="shared" si="262"/>
        <v>No</v>
      </c>
      <c r="O1862">
        <f t="shared" si="263"/>
        <v>520</v>
      </c>
      <c r="P1862">
        <f t="shared" si="264"/>
        <v>1663</v>
      </c>
      <c r="Q1862">
        <f t="shared" si="265"/>
        <v>31.27</v>
      </c>
      <c r="R1862" t="str">
        <f t="shared" si="268"/>
        <v>Ryanair</v>
      </c>
      <c r="S1862">
        <f t="shared" si="266"/>
        <v>4</v>
      </c>
      <c r="T1862" t="str">
        <f t="shared" si="267"/>
        <v>Tours</v>
      </c>
      <c r="U1862" t="str">
        <f t="shared" si="269"/>
        <v>Other</v>
      </c>
    </row>
    <row r="1863" spans="1:21" x14ac:dyDescent="0.35">
      <c r="A1863" t="s">
        <v>12</v>
      </c>
      <c r="B1863" t="s">
        <v>42</v>
      </c>
      <c r="C1863" t="s">
        <v>14</v>
      </c>
      <c r="D1863" t="s">
        <v>258</v>
      </c>
      <c r="E1863" s="1">
        <v>43609.569444444445</v>
      </c>
      <c r="F1863" t="s">
        <v>16</v>
      </c>
      <c r="G1863" t="s">
        <v>17</v>
      </c>
      <c r="H1863">
        <v>41</v>
      </c>
      <c r="I1863" t="s">
        <v>21</v>
      </c>
      <c r="J1863" s="2">
        <v>43609</v>
      </c>
      <c r="K1863" s="3">
        <v>0.56944444444444442</v>
      </c>
      <c r="L1863" s="3">
        <f t="shared" si="261"/>
        <v>0.56944444444444442</v>
      </c>
      <c r="M1863" s="3">
        <v>0.59791666666666665</v>
      </c>
      <c r="N1863" t="str">
        <f t="shared" si="262"/>
        <v>Yes</v>
      </c>
      <c r="O1863">
        <f t="shared" si="263"/>
        <v>566</v>
      </c>
      <c r="P1863">
        <f t="shared" si="264"/>
        <v>2020</v>
      </c>
      <c r="Q1863">
        <f t="shared" si="265"/>
        <v>28.02</v>
      </c>
      <c r="R1863" t="str">
        <f t="shared" si="268"/>
        <v>Aer Lingus</v>
      </c>
      <c r="S1863">
        <f t="shared" si="266"/>
        <v>238</v>
      </c>
      <c r="T1863" t="str">
        <f t="shared" si="267"/>
        <v>London</v>
      </c>
      <c r="U1863" t="str">
        <f t="shared" si="269"/>
        <v>London</v>
      </c>
    </row>
    <row r="1864" spans="1:21" x14ac:dyDescent="0.35">
      <c r="A1864" t="s">
        <v>12</v>
      </c>
      <c r="B1864" t="s">
        <v>36</v>
      </c>
      <c r="C1864" t="s">
        <v>14</v>
      </c>
      <c r="D1864" t="s">
        <v>259</v>
      </c>
      <c r="E1864" s="1">
        <v>43609.569444444445</v>
      </c>
      <c r="F1864" t="s">
        <v>16</v>
      </c>
      <c r="G1864" t="s">
        <v>17</v>
      </c>
      <c r="H1864">
        <v>24</v>
      </c>
      <c r="I1864" t="s">
        <v>46</v>
      </c>
      <c r="J1864" s="2">
        <v>43609</v>
      </c>
      <c r="K1864" s="3">
        <v>0.56944444444444442</v>
      </c>
      <c r="L1864" s="3">
        <f t="shared" si="261"/>
        <v>0.56944444444444442</v>
      </c>
      <c r="M1864" s="3">
        <v>0.58611111111111114</v>
      </c>
      <c r="N1864" t="str">
        <f t="shared" si="262"/>
        <v>Yes</v>
      </c>
      <c r="O1864">
        <f t="shared" si="263"/>
        <v>566</v>
      </c>
      <c r="P1864">
        <f t="shared" si="264"/>
        <v>2020</v>
      </c>
      <c r="Q1864">
        <f t="shared" si="265"/>
        <v>28.02</v>
      </c>
      <c r="R1864" t="str">
        <f t="shared" si="268"/>
        <v>Aer Lingus</v>
      </c>
      <c r="S1864">
        <f t="shared" si="266"/>
        <v>121</v>
      </c>
      <c r="T1864" t="str">
        <f t="shared" si="267"/>
        <v>Paris-CDG</v>
      </c>
      <c r="U1864" t="str">
        <f t="shared" si="269"/>
        <v>Paris-CDG</v>
      </c>
    </row>
    <row r="1865" spans="1:21" x14ac:dyDescent="0.35">
      <c r="A1865" t="s">
        <v>12</v>
      </c>
      <c r="B1865" t="s">
        <v>50</v>
      </c>
      <c r="C1865" t="s">
        <v>14</v>
      </c>
      <c r="D1865" t="s">
        <v>261</v>
      </c>
      <c r="E1865" s="1">
        <v>43609.576388888891</v>
      </c>
      <c r="F1865" t="s">
        <v>16</v>
      </c>
      <c r="G1865" t="s">
        <v>17</v>
      </c>
      <c r="H1865">
        <v>23</v>
      </c>
      <c r="I1865" t="s">
        <v>46</v>
      </c>
      <c r="J1865" s="2">
        <v>43609</v>
      </c>
      <c r="K1865" s="3">
        <v>0.57638888888888895</v>
      </c>
      <c r="L1865" s="3">
        <f t="shared" si="261"/>
        <v>0.57638888888888884</v>
      </c>
      <c r="M1865" s="3">
        <v>0.59236111111111112</v>
      </c>
      <c r="N1865" t="str">
        <f t="shared" si="262"/>
        <v>Yes</v>
      </c>
      <c r="O1865">
        <f t="shared" si="263"/>
        <v>566</v>
      </c>
      <c r="P1865">
        <f t="shared" si="264"/>
        <v>2020</v>
      </c>
      <c r="Q1865">
        <f t="shared" si="265"/>
        <v>28.02</v>
      </c>
      <c r="R1865" t="str">
        <f t="shared" si="268"/>
        <v>Aer Lingus</v>
      </c>
      <c r="S1865">
        <f t="shared" si="266"/>
        <v>222</v>
      </c>
      <c r="T1865" t="str">
        <f t="shared" si="267"/>
        <v>Amsterdam</v>
      </c>
      <c r="U1865" t="str">
        <f t="shared" si="269"/>
        <v>Amsterdam</v>
      </c>
    </row>
    <row r="1866" spans="1:21" x14ac:dyDescent="0.35">
      <c r="A1866" t="s">
        <v>12</v>
      </c>
      <c r="B1866" t="s">
        <v>156</v>
      </c>
      <c r="C1866" t="s">
        <v>14</v>
      </c>
      <c r="D1866" t="s">
        <v>260</v>
      </c>
      <c r="E1866" s="1">
        <v>43609.576388888891</v>
      </c>
      <c r="F1866" t="s">
        <v>16</v>
      </c>
      <c r="G1866" t="s">
        <v>17</v>
      </c>
      <c r="H1866">
        <v>1</v>
      </c>
      <c r="I1866" t="s">
        <v>26</v>
      </c>
      <c r="J1866" s="2">
        <v>43609</v>
      </c>
      <c r="K1866" s="3">
        <v>0.57638888888888895</v>
      </c>
      <c r="L1866" s="3">
        <f t="shared" si="261"/>
        <v>0.57638888888888884</v>
      </c>
      <c r="M1866" s="3">
        <v>0.57708333333333328</v>
      </c>
      <c r="N1866" t="str">
        <f t="shared" si="262"/>
        <v>No</v>
      </c>
      <c r="O1866">
        <f t="shared" si="263"/>
        <v>566</v>
      </c>
      <c r="P1866">
        <f t="shared" si="264"/>
        <v>2020</v>
      </c>
      <c r="Q1866">
        <f t="shared" si="265"/>
        <v>28.02</v>
      </c>
      <c r="R1866" t="str">
        <f t="shared" si="268"/>
        <v>Aer Lingus</v>
      </c>
      <c r="S1866">
        <f t="shared" si="266"/>
        <v>25</v>
      </c>
      <c r="T1866" t="str">
        <f t="shared" si="267"/>
        <v>Isle Of Man</v>
      </c>
      <c r="U1866" t="str">
        <f t="shared" si="269"/>
        <v>Other</v>
      </c>
    </row>
    <row r="1867" spans="1:21" x14ac:dyDescent="0.35">
      <c r="A1867" t="s">
        <v>22</v>
      </c>
      <c r="B1867" t="s">
        <v>52</v>
      </c>
      <c r="C1867" t="s">
        <v>28</v>
      </c>
      <c r="D1867" t="s">
        <v>262</v>
      </c>
      <c r="E1867" s="1">
        <v>43609.576388888891</v>
      </c>
      <c r="F1867" t="s">
        <v>16</v>
      </c>
      <c r="G1867" t="s">
        <v>17</v>
      </c>
      <c r="H1867">
        <v>0</v>
      </c>
      <c r="I1867" t="s">
        <v>26</v>
      </c>
      <c r="J1867" s="2">
        <v>43609</v>
      </c>
      <c r="K1867" s="3">
        <v>0.57638888888888895</v>
      </c>
      <c r="L1867" s="3">
        <f t="shared" si="261"/>
        <v>0.57638888888888884</v>
      </c>
      <c r="M1867" s="3">
        <v>0.57638888888888895</v>
      </c>
      <c r="N1867" t="str">
        <f t="shared" si="262"/>
        <v>No</v>
      </c>
      <c r="O1867">
        <f t="shared" si="263"/>
        <v>520</v>
      </c>
      <c r="P1867">
        <f t="shared" si="264"/>
        <v>1663</v>
      </c>
      <c r="Q1867">
        <f t="shared" si="265"/>
        <v>31.27</v>
      </c>
      <c r="R1867" t="str">
        <f t="shared" si="268"/>
        <v>Ryanair</v>
      </c>
      <c r="S1867">
        <f t="shared" si="266"/>
        <v>138</v>
      </c>
      <c r="T1867" t="str">
        <f t="shared" si="267"/>
        <v>Manchester</v>
      </c>
      <c r="U1867" t="str">
        <f t="shared" si="269"/>
        <v>Manchester</v>
      </c>
    </row>
    <row r="1868" spans="1:21" x14ac:dyDescent="0.35">
      <c r="A1868" t="s">
        <v>22</v>
      </c>
      <c r="B1868" t="s">
        <v>264</v>
      </c>
      <c r="C1868" t="s">
        <v>265</v>
      </c>
      <c r="D1868" t="s">
        <v>266</v>
      </c>
      <c r="E1868" s="1">
        <v>43609.579861111109</v>
      </c>
      <c r="F1868" t="s">
        <v>16</v>
      </c>
      <c r="G1868" t="s">
        <v>17</v>
      </c>
      <c r="H1868">
        <v>1</v>
      </c>
      <c r="I1868" t="s">
        <v>26</v>
      </c>
      <c r="J1868" s="2">
        <v>43609</v>
      </c>
      <c r="K1868" s="3">
        <v>0.57986111111111105</v>
      </c>
      <c r="L1868" s="3">
        <f t="shared" si="261"/>
        <v>0.58333333333333326</v>
      </c>
      <c r="M1868" s="3">
        <v>0.5805555555555556</v>
      </c>
      <c r="N1868" t="str">
        <f t="shared" si="262"/>
        <v>No</v>
      </c>
      <c r="O1868">
        <f t="shared" si="263"/>
        <v>3</v>
      </c>
      <c r="P1868">
        <f t="shared" si="264"/>
        <v>21</v>
      </c>
      <c r="Q1868">
        <f t="shared" si="265"/>
        <v>14.29</v>
      </c>
      <c r="R1868" t="str">
        <f t="shared" si="268"/>
        <v>Other</v>
      </c>
      <c r="S1868">
        <f t="shared" si="266"/>
        <v>6</v>
      </c>
      <c r="T1868" t="str">
        <f t="shared" si="267"/>
        <v>CLJ</v>
      </c>
      <c r="U1868" t="str">
        <f t="shared" si="269"/>
        <v>Other</v>
      </c>
    </row>
    <row r="1869" spans="1:21" x14ac:dyDescent="0.35">
      <c r="A1869" t="s">
        <v>22</v>
      </c>
      <c r="B1869" t="s">
        <v>13</v>
      </c>
      <c r="C1869" t="s">
        <v>28</v>
      </c>
      <c r="D1869" t="s">
        <v>544</v>
      </c>
      <c r="E1869" s="1">
        <v>43609.583333333336</v>
      </c>
      <c r="F1869" t="s">
        <v>16</v>
      </c>
      <c r="G1869" t="s">
        <v>17</v>
      </c>
      <c r="H1869">
        <v>5</v>
      </c>
      <c r="I1869" t="s">
        <v>26</v>
      </c>
      <c r="J1869" s="2">
        <v>43609</v>
      </c>
      <c r="K1869" s="3">
        <v>0.58333333333333337</v>
      </c>
      <c r="L1869" s="3">
        <f t="shared" si="261"/>
        <v>0.58333333333333326</v>
      </c>
      <c r="M1869" s="3">
        <v>0.58680555555555558</v>
      </c>
      <c r="N1869" t="str">
        <f t="shared" si="262"/>
        <v>No</v>
      </c>
      <c r="O1869">
        <f t="shared" si="263"/>
        <v>520</v>
      </c>
      <c r="P1869">
        <f t="shared" si="264"/>
        <v>1663</v>
      </c>
      <c r="Q1869">
        <f t="shared" si="265"/>
        <v>31.27</v>
      </c>
      <c r="R1869" t="str">
        <f t="shared" si="268"/>
        <v>Ryanair</v>
      </c>
      <c r="S1869">
        <f t="shared" si="266"/>
        <v>107</v>
      </c>
      <c r="T1869" t="str">
        <f t="shared" si="267"/>
        <v>Glasgow</v>
      </c>
      <c r="U1869" t="str">
        <f t="shared" si="269"/>
        <v>Glasgow</v>
      </c>
    </row>
    <row r="1870" spans="1:21" x14ac:dyDescent="0.35">
      <c r="A1870" t="s">
        <v>12</v>
      </c>
      <c r="B1870" t="s">
        <v>73</v>
      </c>
      <c r="C1870" t="s">
        <v>14</v>
      </c>
      <c r="D1870" t="s">
        <v>270</v>
      </c>
      <c r="E1870" s="1">
        <v>43609.583333333336</v>
      </c>
      <c r="F1870" t="s">
        <v>16</v>
      </c>
      <c r="G1870" t="s">
        <v>17</v>
      </c>
      <c r="H1870">
        <v>18</v>
      </c>
      <c r="I1870" t="s">
        <v>18</v>
      </c>
      <c r="J1870" s="2">
        <v>43609</v>
      </c>
      <c r="K1870" s="3">
        <v>0.58333333333333337</v>
      </c>
      <c r="L1870" s="3">
        <f t="shared" si="261"/>
        <v>0.58333333333333326</v>
      </c>
      <c r="M1870" s="3">
        <v>0.59583333333333333</v>
      </c>
      <c r="N1870" t="str">
        <f t="shared" si="262"/>
        <v>No</v>
      </c>
      <c r="O1870">
        <f t="shared" si="263"/>
        <v>566</v>
      </c>
      <c r="P1870">
        <f t="shared" si="264"/>
        <v>2020</v>
      </c>
      <c r="Q1870">
        <f t="shared" si="265"/>
        <v>28.02</v>
      </c>
      <c r="R1870" t="str">
        <f t="shared" si="268"/>
        <v>Aer Lingus</v>
      </c>
      <c r="S1870">
        <f t="shared" si="266"/>
        <v>82</v>
      </c>
      <c r="T1870" t="str">
        <f t="shared" si="267"/>
        <v>Bristol</v>
      </c>
      <c r="U1870" t="str">
        <f t="shared" si="269"/>
        <v>Bristol</v>
      </c>
    </row>
    <row r="1871" spans="1:21" x14ac:dyDescent="0.35">
      <c r="A1871" t="s">
        <v>22</v>
      </c>
      <c r="B1871" t="s">
        <v>36</v>
      </c>
      <c r="C1871" t="s">
        <v>177</v>
      </c>
      <c r="D1871" t="s">
        <v>271</v>
      </c>
      <c r="E1871" s="1">
        <v>43609.590277777781</v>
      </c>
      <c r="F1871" t="s">
        <v>16</v>
      </c>
      <c r="G1871" t="s">
        <v>17</v>
      </c>
      <c r="H1871">
        <v>5</v>
      </c>
      <c r="I1871" t="s">
        <v>26</v>
      </c>
      <c r="J1871" s="2">
        <v>43609</v>
      </c>
      <c r="K1871" s="3">
        <v>0.59027777777777779</v>
      </c>
      <c r="L1871" s="3">
        <f t="shared" si="261"/>
        <v>0.59027777777777779</v>
      </c>
      <c r="M1871" s="3">
        <v>0.59375</v>
      </c>
      <c r="N1871" t="str">
        <f t="shared" si="262"/>
        <v>No</v>
      </c>
      <c r="O1871">
        <f t="shared" si="263"/>
        <v>12</v>
      </c>
      <c r="P1871">
        <f t="shared" si="264"/>
        <v>59</v>
      </c>
      <c r="Q1871">
        <f t="shared" si="265"/>
        <v>20.34</v>
      </c>
      <c r="R1871" t="str">
        <f t="shared" si="268"/>
        <v>Other</v>
      </c>
      <c r="S1871">
        <f t="shared" si="266"/>
        <v>121</v>
      </c>
      <c r="T1871" t="str">
        <f t="shared" si="267"/>
        <v>Paris-CDG</v>
      </c>
      <c r="U1871" t="str">
        <f t="shared" si="269"/>
        <v>Paris-CDG</v>
      </c>
    </row>
    <row r="1872" spans="1:21" x14ac:dyDescent="0.35">
      <c r="A1872" t="s">
        <v>22</v>
      </c>
      <c r="B1872" t="s">
        <v>44</v>
      </c>
      <c r="C1872" t="s">
        <v>28</v>
      </c>
      <c r="D1872" t="s">
        <v>272</v>
      </c>
      <c r="E1872" s="1">
        <v>43609.590277777781</v>
      </c>
      <c r="F1872" t="s">
        <v>16</v>
      </c>
      <c r="G1872" t="s">
        <v>17</v>
      </c>
      <c r="H1872">
        <v>6</v>
      </c>
      <c r="I1872" t="s">
        <v>26</v>
      </c>
      <c r="J1872" s="2">
        <v>43609</v>
      </c>
      <c r="K1872" s="3">
        <v>0.59027777777777779</v>
      </c>
      <c r="L1872" s="3">
        <f t="shared" si="261"/>
        <v>0.59027777777777779</v>
      </c>
      <c r="M1872" s="3">
        <v>0.59444444444444444</v>
      </c>
      <c r="N1872" t="str">
        <f t="shared" si="262"/>
        <v>No</v>
      </c>
      <c r="O1872">
        <f t="shared" si="263"/>
        <v>520</v>
      </c>
      <c r="P1872">
        <f t="shared" si="264"/>
        <v>1663</v>
      </c>
      <c r="Q1872">
        <f t="shared" si="265"/>
        <v>31.27</v>
      </c>
      <c r="R1872" t="str">
        <f t="shared" si="268"/>
        <v>Ryanair</v>
      </c>
      <c r="S1872">
        <f t="shared" si="266"/>
        <v>83</v>
      </c>
      <c r="T1872" t="str">
        <f t="shared" si="267"/>
        <v>Lisbon</v>
      </c>
      <c r="U1872" t="str">
        <f t="shared" si="269"/>
        <v>Lisbon</v>
      </c>
    </row>
    <row r="1873" spans="1:21" x14ac:dyDescent="0.35">
      <c r="A1873" t="s">
        <v>22</v>
      </c>
      <c r="B1873" t="s">
        <v>139</v>
      </c>
      <c r="C1873" t="s">
        <v>77</v>
      </c>
      <c r="D1873" t="s">
        <v>273</v>
      </c>
      <c r="E1873" s="1">
        <v>43609.597222222219</v>
      </c>
      <c r="F1873" t="s">
        <v>16</v>
      </c>
      <c r="G1873" t="s">
        <v>17</v>
      </c>
      <c r="H1873">
        <v>53</v>
      </c>
      <c r="I1873" t="s">
        <v>21</v>
      </c>
      <c r="J1873" s="2">
        <v>43609</v>
      </c>
      <c r="K1873" s="3">
        <v>0.59722222222222221</v>
      </c>
      <c r="L1873" s="3">
        <f t="shared" si="261"/>
        <v>0.59722222222222221</v>
      </c>
      <c r="M1873" s="3">
        <v>0.63402777777777775</v>
      </c>
      <c r="N1873" t="str">
        <f t="shared" si="262"/>
        <v>Yes</v>
      </c>
      <c r="O1873">
        <f t="shared" si="263"/>
        <v>40</v>
      </c>
      <c r="P1873">
        <f t="shared" si="264"/>
        <v>143</v>
      </c>
      <c r="Q1873">
        <f t="shared" si="265"/>
        <v>27.97</v>
      </c>
      <c r="R1873" t="str">
        <f t="shared" si="268"/>
        <v>British Airways</v>
      </c>
      <c r="S1873">
        <f t="shared" si="266"/>
        <v>154</v>
      </c>
      <c r="T1873" t="str">
        <f t="shared" si="267"/>
        <v>London</v>
      </c>
      <c r="U1873" t="str">
        <f t="shared" si="269"/>
        <v>London</v>
      </c>
    </row>
    <row r="1874" spans="1:21" x14ac:dyDescent="0.35">
      <c r="A1874" t="s">
        <v>12</v>
      </c>
      <c r="B1874" t="s">
        <v>274</v>
      </c>
      <c r="C1874" t="s">
        <v>14</v>
      </c>
      <c r="D1874" t="s">
        <v>275</v>
      </c>
      <c r="E1874" s="1">
        <v>43609.597222222219</v>
      </c>
      <c r="F1874" t="s">
        <v>16</v>
      </c>
      <c r="G1874" t="s">
        <v>17</v>
      </c>
      <c r="H1874">
        <v>13</v>
      </c>
      <c r="I1874" t="s">
        <v>18</v>
      </c>
      <c r="J1874" s="2">
        <v>43609</v>
      </c>
      <c r="K1874" s="3">
        <v>0.59722222222222221</v>
      </c>
      <c r="L1874" s="3">
        <f t="shared" si="261"/>
        <v>0.59722222222222221</v>
      </c>
      <c r="M1874" s="3">
        <v>0.60625000000000007</v>
      </c>
      <c r="N1874" t="str">
        <f t="shared" si="262"/>
        <v>No</v>
      </c>
      <c r="O1874">
        <f t="shared" si="263"/>
        <v>566</v>
      </c>
      <c r="P1874">
        <f t="shared" si="264"/>
        <v>2020</v>
      </c>
      <c r="Q1874">
        <f t="shared" si="265"/>
        <v>28.02</v>
      </c>
      <c r="R1874" t="str">
        <f t="shared" si="268"/>
        <v>Aer Lingus</v>
      </c>
      <c r="S1874">
        <f t="shared" si="266"/>
        <v>17</v>
      </c>
      <c r="T1874" t="str">
        <f t="shared" si="267"/>
        <v>Hartford</v>
      </c>
      <c r="U1874" t="str">
        <f t="shared" si="269"/>
        <v>Other</v>
      </c>
    </row>
    <row r="1875" spans="1:21" x14ac:dyDescent="0.35">
      <c r="A1875" t="s">
        <v>12</v>
      </c>
      <c r="B1875" t="s">
        <v>101</v>
      </c>
      <c r="C1875" t="s">
        <v>14</v>
      </c>
      <c r="D1875" t="s">
        <v>217</v>
      </c>
      <c r="E1875" s="1">
        <v>43609.600694444445</v>
      </c>
      <c r="F1875" t="s">
        <v>16</v>
      </c>
      <c r="G1875" t="s">
        <v>17</v>
      </c>
      <c r="H1875">
        <v>6</v>
      </c>
      <c r="I1875" t="s">
        <v>26</v>
      </c>
      <c r="J1875" s="2">
        <v>43609</v>
      </c>
      <c r="K1875" s="3">
        <v>0.60069444444444442</v>
      </c>
      <c r="L1875" s="3">
        <f t="shared" si="261"/>
        <v>0.60416666666666663</v>
      </c>
      <c r="M1875" s="3">
        <v>0.60486111111111118</v>
      </c>
      <c r="N1875" t="str">
        <f t="shared" si="262"/>
        <v>No</v>
      </c>
      <c r="O1875">
        <f t="shared" si="263"/>
        <v>566</v>
      </c>
      <c r="P1875">
        <f t="shared" si="264"/>
        <v>2020</v>
      </c>
      <c r="Q1875">
        <f t="shared" si="265"/>
        <v>28.02</v>
      </c>
      <c r="R1875" t="str">
        <f t="shared" si="268"/>
        <v>Aer Lingus</v>
      </c>
      <c r="S1875">
        <f t="shared" si="266"/>
        <v>158</v>
      </c>
      <c r="T1875" t="str">
        <f t="shared" si="267"/>
        <v>Edinburgh</v>
      </c>
      <c r="U1875" t="str">
        <f t="shared" si="269"/>
        <v>Edinburgh</v>
      </c>
    </row>
    <row r="1876" spans="1:21" x14ac:dyDescent="0.35">
      <c r="A1876" t="s">
        <v>12</v>
      </c>
      <c r="B1876" t="s">
        <v>218</v>
      </c>
      <c r="C1876" t="s">
        <v>91</v>
      </c>
      <c r="D1876" t="s">
        <v>219</v>
      </c>
      <c r="E1876" s="1">
        <v>43609.604166666664</v>
      </c>
      <c r="F1876" t="s">
        <v>16</v>
      </c>
      <c r="G1876" t="s">
        <v>17</v>
      </c>
      <c r="H1876">
        <v>15</v>
      </c>
      <c r="I1876" t="s">
        <v>18</v>
      </c>
      <c r="J1876" s="2">
        <v>43609</v>
      </c>
      <c r="K1876" s="3">
        <v>0.60416666666666663</v>
      </c>
      <c r="L1876" s="3">
        <f t="shared" si="261"/>
        <v>0.60416666666666663</v>
      </c>
      <c r="M1876" s="3">
        <v>0.61458333333333337</v>
      </c>
      <c r="N1876" t="str">
        <f t="shared" si="262"/>
        <v>No</v>
      </c>
      <c r="O1876">
        <f t="shared" si="263"/>
        <v>18</v>
      </c>
      <c r="P1876">
        <f t="shared" si="264"/>
        <v>61</v>
      </c>
      <c r="Q1876">
        <f t="shared" si="265"/>
        <v>29.51</v>
      </c>
      <c r="R1876" t="str">
        <f t="shared" si="268"/>
        <v>Other</v>
      </c>
      <c r="S1876">
        <f t="shared" si="266"/>
        <v>18</v>
      </c>
      <c r="T1876" t="str">
        <f t="shared" si="267"/>
        <v>Newburgh</v>
      </c>
      <c r="U1876" t="str">
        <f t="shared" si="269"/>
        <v>Other</v>
      </c>
    </row>
    <row r="1877" spans="1:21" x14ac:dyDescent="0.35">
      <c r="A1877" t="s">
        <v>12</v>
      </c>
      <c r="B1877" t="s">
        <v>42</v>
      </c>
      <c r="C1877" t="s">
        <v>14</v>
      </c>
      <c r="D1877" t="s">
        <v>222</v>
      </c>
      <c r="E1877" s="1">
        <v>43609.604166666664</v>
      </c>
      <c r="F1877" t="s">
        <v>16</v>
      </c>
      <c r="G1877" t="s">
        <v>17</v>
      </c>
      <c r="H1877">
        <v>11</v>
      </c>
      <c r="I1877" t="s">
        <v>18</v>
      </c>
      <c r="J1877" s="2">
        <v>43609</v>
      </c>
      <c r="K1877" s="3">
        <v>0.60416666666666663</v>
      </c>
      <c r="L1877" s="3">
        <f t="shared" si="261"/>
        <v>0.60416666666666663</v>
      </c>
      <c r="M1877" s="3">
        <v>0.6118055555555556</v>
      </c>
      <c r="N1877" t="str">
        <f t="shared" si="262"/>
        <v>No</v>
      </c>
      <c r="O1877">
        <f t="shared" si="263"/>
        <v>566</v>
      </c>
      <c r="P1877">
        <f t="shared" si="264"/>
        <v>2020</v>
      </c>
      <c r="Q1877">
        <f t="shared" si="265"/>
        <v>28.02</v>
      </c>
      <c r="R1877" t="str">
        <f t="shared" si="268"/>
        <v>Aer Lingus</v>
      </c>
      <c r="S1877">
        <f t="shared" si="266"/>
        <v>238</v>
      </c>
      <c r="T1877" t="str">
        <f t="shared" si="267"/>
        <v>London</v>
      </c>
      <c r="U1877" t="str">
        <f t="shared" si="269"/>
        <v>London</v>
      </c>
    </row>
    <row r="1878" spans="1:21" x14ac:dyDescent="0.35">
      <c r="A1878" t="s">
        <v>22</v>
      </c>
      <c r="B1878" t="s">
        <v>111</v>
      </c>
      <c r="C1878" t="s">
        <v>28</v>
      </c>
      <c r="D1878" t="s">
        <v>220</v>
      </c>
      <c r="E1878" s="1">
        <v>43609.604166666664</v>
      </c>
      <c r="F1878" t="s">
        <v>16</v>
      </c>
      <c r="G1878" t="s">
        <v>17</v>
      </c>
      <c r="H1878">
        <v>0</v>
      </c>
      <c r="I1878" t="s">
        <v>26</v>
      </c>
      <c r="J1878" s="2">
        <v>43609</v>
      </c>
      <c r="K1878" s="3">
        <v>0.60416666666666663</v>
      </c>
      <c r="L1878" s="3">
        <f t="shared" si="261"/>
        <v>0.60416666666666663</v>
      </c>
      <c r="M1878" s="3">
        <v>0.60416666666666663</v>
      </c>
      <c r="N1878" t="str">
        <f t="shared" si="262"/>
        <v>No</v>
      </c>
      <c r="O1878">
        <f t="shared" si="263"/>
        <v>520</v>
      </c>
      <c r="P1878">
        <f t="shared" si="264"/>
        <v>1663</v>
      </c>
      <c r="Q1878">
        <f t="shared" si="265"/>
        <v>31.27</v>
      </c>
      <c r="R1878" t="str">
        <f t="shared" si="268"/>
        <v>Ryanair</v>
      </c>
      <c r="S1878">
        <f t="shared" si="266"/>
        <v>29</v>
      </c>
      <c r="T1878" t="str">
        <f t="shared" si="267"/>
        <v>Tenerife</v>
      </c>
      <c r="U1878" t="str">
        <f t="shared" si="269"/>
        <v>Other</v>
      </c>
    </row>
    <row r="1879" spans="1:21" x14ac:dyDescent="0.35">
      <c r="A1879" t="s">
        <v>12</v>
      </c>
      <c r="B1879" t="s">
        <v>223</v>
      </c>
      <c r="C1879" t="s">
        <v>91</v>
      </c>
      <c r="D1879" t="s">
        <v>224</v>
      </c>
      <c r="E1879" s="1">
        <v>43609.611111111109</v>
      </c>
      <c r="F1879" t="s">
        <v>16</v>
      </c>
      <c r="G1879" t="s">
        <v>17</v>
      </c>
      <c r="H1879">
        <v>28</v>
      </c>
      <c r="I1879" t="s">
        <v>46</v>
      </c>
      <c r="J1879" s="2">
        <v>43609</v>
      </c>
      <c r="K1879" s="3">
        <v>0.61111111111111105</v>
      </c>
      <c r="L1879" s="3">
        <f t="shared" si="261"/>
        <v>0.61111111111111105</v>
      </c>
      <c r="M1879" s="3">
        <v>0.63055555555555554</v>
      </c>
      <c r="N1879" t="str">
        <f t="shared" si="262"/>
        <v>Yes</v>
      </c>
      <c r="O1879">
        <f t="shared" si="263"/>
        <v>18</v>
      </c>
      <c r="P1879">
        <f t="shared" si="264"/>
        <v>61</v>
      </c>
      <c r="Q1879">
        <f t="shared" si="265"/>
        <v>29.51</v>
      </c>
      <c r="R1879" t="str">
        <f t="shared" si="268"/>
        <v>Other</v>
      </c>
      <c r="S1879">
        <f t="shared" si="266"/>
        <v>9</v>
      </c>
      <c r="T1879" t="str">
        <f t="shared" si="267"/>
        <v>Toronto YHM</v>
      </c>
      <c r="U1879" t="str">
        <f t="shared" si="269"/>
        <v>Other</v>
      </c>
    </row>
    <row r="1880" spans="1:21" x14ac:dyDescent="0.35">
      <c r="A1880" t="s">
        <v>22</v>
      </c>
      <c r="B1880" t="s">
        <v>227</v>
      </c>
      <c r="C1880" t="s">
        <v>28</v>
      </c>
      <c r="D1880" t="s">
        <v>228</v>
      </c>
      <c r="E1880" s="1">
        <v>43609.614583333336</v>
      </c>
      <c r="F1880" t="s">
        <v>16</v>
      </c>
      <c r="G1880" t="s">
        <v>17</v>
      </c>
      <c r="H1880">
        <v>38</v>
      </c>
      <c r="I1880" t="s">
        <v>21</v>
      </c>
      <c r="J1880" s="2">
        <v>43609</v>
      </c>
      <c r="K1880" s="3">
        <v>0.61458333333333337</v>
      </c>
      <c r="L1880" s="3">
        <f t="shared" si="261"/>
        <v>0.61805555555555547</v>
      </c>
      <c r="M1880" s="3">
        <v>0.64097222222222217</v>
      </c>
      <c r="N1880" t="str">
        <f t="shared" si="262"/>
        <v>Yes</v>
      </c>
      <c r="O1880">
        <f t="shared" si="263"/>
        <v>520</v>
      </c>
      <c r="P1880">
        <f t="shared" si="264"/>
        <v>1663</v>
      </c>
      <c r="Q1880">
        <f t="shared" si="265"/>
        <v>31.27</v>
      </c>
      <c r="R1880" t="str">
        <f t="shared" si="268"/>
        <v>Ryanair</v>
      </c>
      <c r="S1880">
        <f t="shared" si="266"/>
        <v>8</v>
      </c>
      <c r="T1880" t="str">
        <f t="shared" si="267"/>
        <v>Chania-Souda</v>
      </c>
      <c r="U1880" t="str">
        <f t="shared" si="269"/>
        <v>Other</v>
      </c>
    </row>
    <row r="1881" spans="1:21" x14ac:dyDescent="0.35">
      <c r="A1881" t="s">
        <v>12</v>
      </c>
      <c r="B1881" t="s">
        <v>225</v>
      </c>
      <c r="C1881" t="s">
        <v>14</v>
      </c>
      <c r="D1881" t="s">
        <v>226</v>
      </c>
      <c r="E1881" s="1">
        <v>43609.614583333336</v>
      </c>
      <c r="F1881" t="s">
        <v>16</v>
      </c>
      <c r="G1881" t="s">
        <v>17</v>
      </c>
      <c r="H1881">
        <v>16</v>
      </c>
      <c r="I1881" t="s">
        <v>18</v>
      </c>
      <c r="J1881" s="2">
        <v>43609</v>
      </c>
      <c r="K1881" s="3">
        <v>0.61458333333333337</v>
      </c>
      <c r="L1881" s="3">
        <f t="shared" si="261"/>
        <v>0.61805555555555547</v>
      </c>
      <c r="M1881" s="3">
        <v>0.62569444444444444</v>
      </c>
      <c r="N1881" t="str">
        <f t="shared" si="262"/>
        <v>No</v>
      </c>
      <c r="O1881">
        <f t="shared" si="263"/>
        <v>566</v>
      </c>
      <c r="P1881">
        <f t="shared" si="264"/>
        <v>2020</v>
      </c>
      <c r="Q1881">
        <f t="shared" si="265"/>
        <v>28.02</v>
      </c>
      <c r="R1881" t="str">
        <f t="shared" si="268"/>
        <v>Aer Lingus</v>
      </c>
      <c r="S1881">
        <f t="shared" si="266"/>
        <v>9</v>
      </c>
      <c r="T1881" t="str">
        <f t="shared" si="267"/>
        <v>Jersey</v>
      </c>
      <c r="U1881" t="str">
        <f t="shared" si="269"/>
        <v>Other</v>
      </c>
    </row>
    <row r="1882" spans="1:21" x14ac:dyDescent="0.35">
      <c r="A1882" t="s">
        <v>22</v>
      </c>
      <c r="B1882" t="s">
        <v>103</v>
      </c>
      <c r="C1882" t="s">
        <v>28</v>
      </c>
      <c r="D1882" t="s">
        <v>229</v>
      </c>
      <c r="E1882" s="1">
        <v>43609.618055555555</v>
      </c>
      <c r="F1882" t="s">
        <v>16</v>
      </c>
      <c r="G1882" t="s">
        <v>17</v>
      </c>
      <c r="H1882">
        <v>29</v>
      </c>
      <c r="I1882" t="s">
        <v>46</v>
      </c>
      <c r="J1882" s="2">
        <v>43609</v>
      </c>
      <c r="K1882" s="3">
        <v>0.61805555555555558</v>
      </c>
      <c r="L1882" s="3">
        <f t="shared" si="261"/>
        <v>0.61805555555555547</v>
      </c>
      <c r="M1882" s="3">
        <v>0.6381944444444444</v>
      </c>
      <c r="N1882" t="str">
        <f t="shared" si="262"/>
        <v>Yes</v>
      </c>
      <c r="O1882">
        <f t="shared" si="263"/>
        <v>520</v>
      </c>
      <c r="P1882">
        <f t="shared" si="264"/>
        <v>1663</v>
      </c>
      <c r="Q1882">
        <f t="shared" si="265"/>
        <v>31.27</v>
      </c>
      <c r="R1882" t="str">
        <f t="shared" si="268"/>
        <v>Ryanair</v>
      </c>
      <c r="S1882">
        <f t="shared" si="266"/>
        <v>40</v>
      </c>
      <c r="T1882" t="str">
        <f t="shared" si="267"/>
        <v>Liverpool</v>
      </c>
      <c r="U1882" t="str">
        <f t="shared" si="269"/>
        <v>Other</v>
      </c>
    </row>
    <row r="1883" spans="1:21" x14ac:dyDescent="0.35">
      <c r="A1883" t="s">
        <v>12</v>
      </c>
      <c r="B1883" t="s">
        <v>52</v>
      </c>
      <c r="C1883" t="s">
        <v>14</v>
      </c>
      <c r="D1883" t="s">
        <v>230</v>
      </c>
      <c r="E1883" s="1">
        <v>43609.618055555555</v>
      </c>
      <c r="F1883" t="s">
        <v>16</v>
      </c>
      <c r="G1883" t="s">
        <v>17</v>
      </c>
      <c r="H1883">
        <v>6</v>
      </c>
      <c r="I1883" t="s">
        <v>26</v>
      </c>
      <c r="J1883" s="2">
        <v>43609</v>
      </c>
      <c r="K1883" s="3">
        <v>0.61805555555555558</v>
      </c>
      <c r="L1883" s="3">
        <f t="shared" si="261"/>
        <v>0.61805555555555547</v>
      </c>
      <c r="M1883" s="3">
        <v>0.62222222222222223</v>
      </c>
      <c r="N1883" t="str">
        <f t="shared" si="262"/>
        <v>No</v>
      </c>
      <c r="O1883">
        <f t="shared" si="263"/>
        <v>566</v>
      </c>
      <c r="P1883">
        <f t="shared" si="264"/>
        <v>2020</v>
      </c>
      <c r="Q1883">
        <f t="shared" si="265"/>
        <v>28.02</v>
      </c>
      <c r="R1883" t="str">
        <f t="shared" si="268"/>
        <v>Aer Lingus</v>
      </c>
      <c r="S1883">
        <f t="shared" si="266"/>
        <v>138</v>
      </c>
      <c r="T1883" t="str">
        <f t="shared" si="267"/>
        <v>Manchester</v>
      </c>
      <c r="U1883" t="str">
        <f t="shared" si="269"/>
        <v>Manchester</v>
      </c>
    </row>
    <row r="1884" spans="1:21" x14ac:dyDescent="0.35">
      <c r="A1884" t="s">
        <v>22</v>
      </c>
      <c r="B1884" t="s">
        <v>282</v>
      </c>
      <c r="C1884" t="s">
        <v>509</v>
      </c>
      <c r="D1884" t="s">
        <v>557</v>
      </c>
      <c r="E1884" s="1">
        <v>43609.618055555555</v>
      </c>
      <c r="F1884" t="s">
        <v>16</v>
      </c>
      <c r="G1884" t="s">
        <v>17</v>
      </c>
      <c r="H1884">
        <v>0</v>
      </c>
      <c r="I1884" t="s">
        <v>26</v>
      </c>
      <c r="J1884" s="2">
        <v>43609</v>
      </c>
      <c r="K1884" s="3">
        <v>0.61805555555555558</v>
      </c>
      <c r="L1884" s="3">
        <f t="shared" si="261"/>
        <v>0.61805555555555547</v>
      </c>
      <c r="M1884" s="3">
        <v>0.61805555555555558</v>
      </c>
      <c r="N1884" t="str">
        <f t="shared" si="262"/>
        <v>No</v>
      </c>
      <c r="O1884">
        <f t="shared" si="263"/>
        <v>4</v>
      </c>
      <c r="P1884">
        <f t="shared" si="264"/>
        <v>35</v>
      </c>
      <c r="Q1884">
        <f t="shared" si="265"/>
        <v>11.43</v>
      </c>
      <c r="R1884" t="str">
        <f t="shared" si="268"/>
        <v>Other</v>
      </c>
      <c r="S1884">
        <f t="shared" si="266"/>
        <v>19</v>
      </c>
      <c r="T1884" t="str">
        <f t="shared" si="267"/>
        <v>Stockholm</v>
      </c>
      <c r="U1884" t="str">
        <f t="shared" si="269"/>
        <v>Other</v>
      </c>
    </row>
    <row r="1885" spans="1:21" x14ac:dyDescent="0.35">
      <c r="A1885" t="s">
        <v>22</v>
      </c>
      <c r="B1885" t="s">
        <v>73</v>
      </c>
      <c r="C1885" t="s">
        <v>28</v>
      </c>
      <c r="D1885" t="s">
        <v>231</v>
      </c>
      <c r="E1885" s="1">
        <v>43609.621527777781</v>
      </c>
      <c r="F1885" t="s">
        <v>16</v>
      </c>
      <c r="G1885" t="s">
        <v>17</v>
      </c>
      <c r="H1885">
        <v>0</v>
      </c>
      <c r="I1885" t="s">
        <v>26</v>
      </c>
      <c r="J1885" s="2">
        <v>43609</v>
      </c>
      <c r="K1885" s="3">
        <v>0.62152777777777779</v>
      </c>
      <c r="L1885" s="3">
        <f t="shared" si="261"/>
        <v>0.625</v>
      </c>
      <c r="M1885" s="3">
        <v>0.62152777777777779</v>
      </c>
      <c r="N1885" t="str">
        <f t="shared" si="262"/>
        <v>No</v>
      </c>
      <c r="O1885">
        <f t="shared" si="263"/>
        <v>520</v>
      </c>
      <c r="P1885">
        <f t="shared" si="264"/>
        <v>1663</v>
      </c>
      <c r="Q1885">
        <f t="shared" si="265"/>
        <v>31.27</v>
      </c>
      <c r="R1885" t="str">
        <f t="shared" si="268"/>
        <v>Ryanair</v>
      </c>
      <c r="S1885">
        <f t="shared" si="266"/>
        <v>82</v>
      </c>
      <c r="T1885" t="str">
        <f t="shared" si="267"/>
        <v>Bristol</v>
      </c>
      <c r="U1885" t="str">
        <f t="shared" si="269"/>
        <v>Bristol</v>
      </c>
    </row>
    <row r="1886" spans="1:21" x14ac:dyDescent="0.35">
      <c r="A1886" t="s">
        <v>22</v>
      </c>
      <c r="B1886" t="s">
        <v>232</v>
      </c>
      <c r="C1886" t="s">
        <v>28</v>
      </c>
      <c r="D1886" t="s">
        <v>233</v>
      </c>
      <c r="E1886" s="1">
        <v>43609.621527777781</v>
      </c>
      <c r="F1886" t="s">
        <v>16</v>
      </c>
      <c r="G1886" t="s">
        <v>17</v>
      </c>
      <c r="H1886">
        <v>57</v>
      </c>
      <c r="I1886" t="s">
        <v>21</v>
      </c>
      <c r="J1886" s="2">
        <v>43609</v>
      </c>
      <c r="K1886" s="3">
        <v>0.62152777777777779</v>
      </c>
      <c r="L1886" s="3">
        <f t="shared" si="261"/>
        <v>0.625</v>
      </c>
      <c r="M1886" s="3">
        <v>0.66111111111111109</v>
      </c>
      <c r="N1886" t="str">
        <f t="shared" si="262"/>
        <v>Yes</v>
      </c>
      <c r="O1886">
        <f t="shared" si="263"/>
        <v>520</v>
      </c>
      <c r="P1886">
        <f t="shared" si="264"/>
        <v>1663</v>
      </c>
      <c r="Q1886">
        <f t="shared" si="265"/>
        <v>31.27</v>
      </c>
      <c r="R1886" t="str">
        <f t="shared" si="268"/>
        <v>Ryanair</v>
      </c>
      <c r="S1886">
        <f t="shared" si="266"/>
        <v>5</v>
      </c>
      <c r="T1886" t="str">
        <f t="shared" si="267"/>
        <v>Memmingen</v>
      </c>
      <c r="U1886" t="str">
        <f t="shared" si="269"/>
        <v>Other</v>
      </c>
    </row>
    <row r="1887" spans="1:21" x14ac:dyDescent="0.35">
      <c r="A1887" t="s">
        <v>12</v>
      </c>
      <c r="B1887" t="s">
        <v>234</v>
      </c>
      <c r="C1887" t="s">
        <v>14</v>
      </c>
      <c r="D1887" t="s">
        <v>235</v>
      </c>
      <c r="E1887" s="1">
        <v>43609.625</v>
      </c>
      <c r="F1887" t="s">
        <v>16</v>
      </c>
      <c r="G1887" t="s">
        <v>17</v>
      </c>
      <c r="H1887">
        <v>17</v>
      </c>
      <c r="I1887" t="s">
        <v>18</v>
      </c>
      <c r="J1887" s="2">
        <v>43609</v>
      </c>
      <c r="K1887" s="3">
        <v>0.625</v>
      </c>
      <c r="L1887" s="3">
        <f t="shared" si="261"/>
        <v>0.625</v>
      </c>
      <c r="M1887" s="3">
        <v>0.63680555555555551</v>
      </c>
      <c r="N1887" t="str">
        <f t="shared" si="262"/>
        <v>No</v>
      </c>
      <c r="O1887">
        <f t="shared" si="263"/>
        <v>566</v>
      </c>
      <c r="P1887">
        <f t="shared" si="264"/>
        <v>2020</v>
      </c>
      <c r="Q1887">
        <f t="shared" si="265"/>
        <v>28.02</v>
      </c>
      <c r="R1887" t="str">
        <f t="shared" si="268"/>
        <v>Aer Lingus</v>
      </c>
      <c r="S1887">
        <f t="shared" si="266"/>
        <v>17</v>
      </c>
      <c r="T1887" t="str">
        <f t="shared" si="267"/>
        <v>Los Angeles</v>
      </c>
      <c r="U1887" t="str">
        <f t="shared" si="269"/>
        <v>Other</v>
      </c>
    </row>
    <row r="1888" spans="1:21" x14ac:dyDescent="0.35">
      <c r="A1888" t="s">
        <v>12</v>
      </c>
      <c r="B1888" t="s">
        <v>13</v>
      </c>
      <c r="C1888" t="s">
        <v>14</v>
      </c>
      <c r="D1888" t="s">
        <v>236</v>
      </c>
      <c r="E1888" s="1">
        <v>43609.625</v>
      </c>
      <c r="F1888" t="s">
        <v>16</v>
      </c>
      <c r="G1888" t="s">
        <v>17</v>
      </c>
      <c r="H1888">
        <v>2</v>
      </c>
      <c r="I1888" t="s">
        <v>26</v>
      </c>
      <c r="J1888" s="2">
        <v>43609</v>
      </c>
      <c r="K1888" s="3">
        <v>0.625</v>
      </c>
      <c r="L1888" s="3">
        <f t="shared" si="261"/>
        <v>0.625</v>
      </c>
      <c r="M1888" s="3">
        <v>0.62638888888888888</v>
      </c>
      <c r="N1888" t="str">
        <f t="shared" si="262"/>
        <v>No</v>
      </c>
      <c r="O1888">
        <f t="shared" si="263"/>
        <v>566</v>
      </c>
      <c r="P1888">
        <f t="shared" si="264"/>
        <v>2020</v>
      </c>
      <c r="Q1888">
        <f t="shared" si="265"/>
        <v>28.02</v>
      </c>
      <c r="R1888" t="str">
        <f t="shared" si="268"/>
        <v>Aer Lingus</v>
      </c>
      <c r="S1888">
        <f t="shared" si="266"/>
        <v>107</v>
      </c>
      <c r="T1888" t="str">
        <f t="shared" si="267"/>
        <v>Glasgow</v>
      </c>
      <c r="U1888" t="str">
        <f t="shared" si="269"/>
        <v>Glasgow</v>
      </c>
    </row>
    <row r="1889" spans="1:21" x14ac:dyDescent="0.35">
      <c r="A1889" t="s">
        <v>22</v>
      </c>
      <c r="B1889" t="s">
        <v>237</v>
      </c>
      <c r="C1889" t="s">
        <v>99</v>
      </c>
      <c r="D1889" t="s">
        <v>238</v>
      </c>
      <c r="E1889" s="1">
        <v>43609.625</v>
      </c>
      <c r="F1889" t="s">
        <v>16</v>
      </c>
      <c r="G1889" t="s">
        <v>17</v>
      </c>
      <c r="H1889">
        <v>11</v>
      </c>
      <c r="I1889" t="s">
        <v>18</v>
      </c>
      <c r="J1889" s="2">
        <v>43609</v>
      </c>
      <c r="K1889" s="3">
        <v>0.625</v>
      </c>
      <c r="L1889" s="3">
        <f t="shared" si="261"/>
        <v>0.625</v>
      </c>
      <c r="M1889" s="3">
        <v>0.63263888888888886</v>
      </c>
      <c r="N1889" t="str">
        <f t="shared" si="262"/>
        <v>No</v>
      </c>
      <c r="O1889">
        <f t="shared" si="263"/>
        <v>20</v>
      </c>
      <c r="P1889">
        <f t="shared" si="264"/>
        <v>90</v>
      </c>
      <c r="Q1889">
        <f t="shared" si="265"/>
        <v>22.22</v>
      </c>
      <c r="R1889" t="str">
        <f t="shared" si="268"/>
        <v>Other</v>
      </c>
      <c r="S1889">
        <f t="shared" si="266"/>
        <v>31</v>
      </c>
      <c r="T1889" t="str">
        <f t="shared" si="267"/>
        <v>Cardiff</v>
      </c>
      <c r="U1889" t="str">
        <f t="shared" si="269"/>
        <v>Other</v>
      </c>
    </row>
    <row r="1890" spans="1:21" x14ac:dyDescent="0.35">
      <c r="A1890" t="s">
        <v>12</v>
      </c>
      <c r="B1890" t="s">
        <v>111</v>
      </c>
      <c r="C1890" t="s">
        <v>14</v>
      </c>
      <c r="D1890" t="s">
        <v>239</v>
      </c>
      <c r="E1890" s="1">
        <v>43609.625</v>
      </c>
      <c r="F1890" t="s">
        <v>16</v>
      </c>
      <c r="G1890" t="s">
        <v>17</v>
      </c>
      <c r="H1890">
        <v>32</v>
      </c>
      <c r="I1890" t="s">
        <v>21</v>
      </c>
      <c r="J1890" s="2">
        <v>43609</v>
      </c>
      <c r="K1890" s="3">
        <v>0.625</v>
      </c>
      <c r="L1890" s="3">
        <f t="shared" si="261"/>
        <v>0.625</v>
      </c>
      <c r="M1890" s="3">
        <v>0.64722222222222225</v>
      </c>
      <c r="N1890" t="str">
        <f t="shared" si="262"/>
        <v>Yes</v>
      </c>
      <c r="O1890">
        <f t="shared" si="263"/>
        <v>566</v>
      </c>
      <c r="P1890">
        <f t="shared" si="264"/>
        <v>2020</v>
      </c>
      <c r="Q1890">
        <f t="shared" si="265"/>
        <v>28.02</v>
      </c>
      <c r="R1890" t="str">
        <f t="shared" si="268"/>
        <v>Aer Lingus</v>
      </c>
      <c r="S1890">
        <f t="shared" si="266"/>
        <v>29</v>
      </c>
      <c r="T1890" t="str">
        <f t="shared" si="267"/>
        <v>Tenerife</v>
      </c>
      <c r="U1890" t="str">
        <f t="shared" si="269"/>
        <v>Other</v>
      </c>
    </row>
    <row r="1891" spans="1:21" x14ac:dyDescent="0.35">
      <c r="A1891" t="s">
        <v>12</v>
      </c>
      <c r="B1891" t="s">
        <v>61</v>
      </c>
      <c r="C1891" t="s">
        <v>14</v>
      </c>
      <c r="D1891" t="s">
        <v>242</v>
      </c>
      <c r="E1891" s="1">
        <v>43609.628472222219</v>
      </c>
      <c r="F1891" t="s">
        <v>16</v>
      </c>
      <c r="G1891" t="s">
        <v>17</v>
      </c>
      <c r="H1891">
        <v>17</v>
      </c>
      <c r="I1891" t="s">
        <v>18</v>
      </c>
      <c r="J1891" s="2">
        <v>43609</v>
      </c>
      <c r="K1891" s="3">
        <v>0.62847222222222221</v>
      </c>
      <c r="L1891" s="3">
        <f t="shared" si="261"/>
        <v>0.63194444444444442</v>
      </c>
      <c r="M1891" s="3">
        <v>0.64027777777777783</v>
      </c>
      <c r="N1891" t="str">
        <f t="shared" si="262"/>
        <v>No</v>
      </c>
      <c r="O1891">
        <f t="shared" si="263"/>
        <v>566</v>
      </c>
      <c r="P1891">
        <f t="shared" si="264"/>
        <v>2020</v>
      </c>
      <c r="Q1891">
        <f t="shared" si="265"/>
        <v>28.02</v>
      </c>
      <c r="R1891" t="str">
        <f t="shared" si="268"/>
        <v>Aer Lingus</v>
      </c>
      <c r="S1891">
        <f t="shared" si="266"/>
        <v>171</v>
      </c>
      <c r="T1891" t="str">
        <f t="shared" si="267"/>
        <v>London</v>
      </c>
      <c r="U1891" t="str">
        <f t="shared" si="269"/>
        <v>London</v>
      </c>
    </row>
    <row r="1892" spans="1:21" x14ac:dyDescent="0.35">
      <c r="A1892" t="s">
        <v>22</v>
      </c>
      <c r="B1892" t="s">
        <v>32</v>
      </c>
      <c r="C1892" t="s">
        <v>240</v>
      </c>
      <c r="D1892" t="s">
        <v>241</v>
      </c>
      <c r="E1892" s="1">
        <v>43609.628472222219</v>
      </c>
      <c r="F1892" t="s">
        <v>16</v>
      </c>
      <c r="G1892" t="s">
        <v>17</v>
      </c>
      <c r="H1892">
        <v>57</v>
      </c>
      <c r="I1892" t="s">
        <v>21</v>
      </c>
      <c r="J1892" s="2">
        <v>43609</v>
      </c>
      <c r="K1892" s="3">
        <v>0.62847222222222221</v>
      </c>
      <c r="L1892" s="3">
        <f t="shared" si="261"/>
        <v>0.63194444444444442</v>
      </c>
      <c r="M1892" s="3">
        <v>0.66805555555555562</v>
      </c>
      <c r="N1892" t="str">
        <f t="shared" si="262"/>
        <v>Yes</v>
      </c>
      <c r="O1892">
        <f t="shared" si="263"/>
        <v>15</v>
      </c>
      <c r="P1892">
        <f t="shared" si="264"/>
        <v>18</v>
      </c>
      <c r="Q1892">
        <f t="shared" si="265"/>
        <v>83.33</v>
      </c>
      <c r="R1892" t="str">
        <f t="shared" si="268"/>
        <v>Other</v>
      </c>
      <c r="S1892">
        <f t="shared" si="266"/>
        <v>78</v>
      </c>
      <c r="T1892" t="str">
        <f t="shared" si="267"/>
        <v>Barcelona</v>
      </c>
      <c r="U1892" t="str">
        <f t="shared" si="269"/>
        <v>Barcelona</v>
      </c>
    </row>
    <row r="1893" spans="1:21" x14ac:dyDescent="0.35">
      <c r="A1893" t="s">
        <v>22</v>
      </c>
      <c r="B1893" t="s">
        <v>244</v>
      </c>
      <c r="C1893" t="s">
        <v>245</v>
      </c>
      <c r="D1893" t="s">
        <v>246</v>
      </c>
      <c r="E1893" s="1">
        <v>43609.631944444445</v>
      </c>
      <c r="F1893" t="s">
        <v>16</v>
      </c>
      <c r="G1893" t="s">
        <v>17</v>
      </c>
      <c r="H1893">
        <v>12</v>
      </c>
      <c r="I1893" t="s">
        <v>18</v>
      </c>
      <c r="J1893" s="2">
        <v>43609</v>
      </c>
      <c r="K1893" s="3">
        <v>0.63194444444444442</v>
      </c>
      <c r="L1893" s="3">
        <f t="shared" si="261"/>
        <v>0.63194444444444442</v>
      </c>
      <c r="M1893" s="3">
        <v>0.64027777777777783</v>
      </c>
      <c r="N1893" t="str">
        <f t="shared" si="262"/>
        <v>No</v>
      </c>
      <c r="O1893">
        <f t="shared" si="263"/>
        <v>4</v>
      </c>
      <c r="P1893">
        <f t="shared" si="264"/>
        <v>16</v>
      </c>
      <c r="Q1893">
        <f t="shared" si="265"/>
        <v>25</v>
      </c>
      <c r="R1893" t="str">
        <f t="shared" si="268"/>
        <v>Other</v>
      </c>
      <c r="S1893">
        <f t="shared" si="266"/>
        <v>16</v>
      </c>
      <c r="T1893" t="str">
        <f t="shared" si="267"/>
        <v>Doha</v>
      </c>
      <c r="U1893" t="str">
        <f t="shared" si="269"/>
        <v>Other</v>
      </c>
    </row>
    <row r="1894" spans="1:21" x14ac:dyDescent="0.35">
      <c r="A1894" t="s">
        <v>22</v>
      </c>
      <c r="B1894" t="s">
        <v>42</v>
      </c>
      <c r="C1894" t="s">
        <v>77</v>
      </c>
      <c r="D1894" t="s">
        <v>247</v>
      </c>
      <c r="E1894" s="1">
        <v>43609.635416666664</v>
      </c>
      <c r="F1894" t="s">
        <v>16</v>
      </c>
      <c r="G1894" t="s">
        <v>17</v>
      </c>
      <c r="H1894">
        <v>46</v>
      </c>
      <c r="I1894" t="s">
        <v>21</v>
      </c>
      <c r="J1894" s="2">
        <v>43609</v>
      </c>
      <c r="K1894" s="3">
        <v>0.63541666666666663</v>
      </c>
      <c r="L1894" s="3">
        <f t="shared" si="261"/>
        <v>0.63888888888888884</v>
      </c>
      <c r="M1894" s="3">
        <v>0.66736111111111107</v>
      </c>
      <c r="N1894" t="str">
        <f t="shared" si="262"/>
        <v>Yes</v>
      </c>
      <c r="O1894">
        <f t="shared" si="263"/>
        <v>40</v>
      </c>
      <c r="P1894">
        <f t="shared" si="264"/>
        <v>143</v>
      </c>
      <c r="Q1894">
        <f t="shared" si="265"/>
        <v>27.97</v>
      </c>
      <c r="R1894" t="str">
        <f t="shared" si="268"/>
        <v>British Airways</v>
      </c>
      <c r="S1894">
        <f t="shared" si="266"/>
        <v>238</v>
      </c>
      <c r="T1894" t="str">
        <f t="shared" si="267"/>
        <v>London</v>
      </c>
      <c r="U1894" t="str">
        <f t="shared" si="269"/>
        <v>London</v>
      </c>
    </row>
    <row r="1895" spans="1:21" x14ac:dyDescent="0.35">
      <c r="A1895" t="s">
        <v>12</v>
      </c>
      <c r="B1895" t="s">
        <v>248</v>
      </c>
      <c r="C1895" t="s">
        <v>14</v>
      </c>
      <c r="D1895" t="s">
        <v>249</v>
      </c>
      <c r="E1895" s="1">
        <v>43609.638888888891</v>
      </c>
      <c r="F1895" t="s">
        <v>16</v>
      </c>
      <c r="G1895" t="s">
        <v>17</v>
      </c>
      <c r="H1895">
        <v>34</v>
      </c>
      <c r="I1895" t="s">
        <v>21</v>
      </c>
      <c r="J1895" s="2">
        <v>43609</v>
      </c>
      <c r="K1895" s="3">
        <v>0.63888888888888895</v>
      </c>
      <c r="L1895" s="3">
        <f t="shared" si="261"/>
        <v>0.63888888888888884</v>
      </c>
      <c r="M1895" s="3">
        <v>0.66249999999999998</v>
      </c>
      <c r="N1895" t="str">
        <f t="shared" si="262"/>
        <v>Yes</v>
      </c>
      <c r="O1895">
        <f t="shared" si="263"/>
        <v>566</v>
      </c>
      <c r="P1895">
        <f t="shared" si="264"/>
        <v>2020</v>
      </c>
      <c r="Q1895">
        <f t="shared" si="265"/>
        <v>28.02</v>
      </c>
      <c r="R1895" t="str">
        <f t="shared" si="268"/>
        <v>Aer Lingus</v>
      </c>
      <c r="S1895">
        <f t="shared" si="266"/>
        <v>17</v>
      </c>
      <c r="T1895" t="str">
        <f t="shared" si="267"/>
        <v>Gran Canaria</v>
      </c>
      <c r="U1895" t="str">
        <f t="shared" si="269"/>
        <v>Other</v>
      </c>
    </row>
    <row r="1896" spans="1:21" x14ac:dyDescent="0.35">
      <c r="A1896" t="s">
        <v>22</v>
      </c>
      <c r="B1896" t="s">
        <v>50</v>
      </c>
      <c r="C1896" t="s">
        <v>28</v>
      </c>
      <c r="D1896" t="s">
        <v>189</v>
      </c>
      <c r="E1896" s="1">
        <v>43609.645833333336</v>
      </c>
      <c r="F1896" t="s">
        <v>16</v>
      </c>
      <c r="G1896" t="s">
        <v>17</v>
      </c>
      <c r="H1896">
        <v>38</v>
      </c>
      <c r="I1896" t="s">
        <v>21</v>
      </c>
      <c r="J1896" s="2">
        <v>43609</v>
      </c>
      <c r="K1896" s="3">
        <v>0.64583333333333337</v>
      </c>
      <c r="L1896" s="3">
        <f t="shared" si="261"/>
        <v>0.64583333333333326</v>
      </c>
      <c r="M1896" s="3">
        <v>0.67222222222222217</v>
      </c>
      <c r="N1896" t="str">
        <f t="shared" si="262"/>
        <v>Yes</v>
      </c>
      <c r="O1896">
        <f t="shared" si="263"/>
        <v>520</v>
      </c>
      <c r="P1896">
        <f t="shared" si="264"/>
        <v>1663</v>
      </c>
      <c r="Q1896">
        <f t="shared" si="265"/>
        <v>31.27</v>
      </c>
      <c r="R1896" t="str">
        <f t="shared" si="268"/>
        <v>Ryanair</v>
      </c>
      <c r="S1896">
        <f t="shared" si="266"/>
        <v>222</v>
      </c>
      <c r="T1896" t="str">
        <f t="shared" si="267"/>
        <v>Amsterdam</v>
      </c>
      <c r="U1896" t="str">
        <f t="shared" si="269"/>
        <v>Amsterdam</v>
      </c>
    </row>
    <row r="1897" spans="1:21" x14ac:dyDescent="0.35">
      <c r="A1897" t="s">
        <v>22</v>
      </c>
      <c r="B1897" t="s">
        <v>38</v>
      </c>
      <c r="C1897" t="s">
        <v>28</v>
      </c>
      <c r="D1897" t="s">
        <v>190</v>
      </c>
      <c r="E1897" s="1">
        <v>43609.645833333336</v>
      </c>
      <c r="F1897" t="s">
        <v>16</v>
      </c>
      <c r="G1897" t="s">
        <v>17</v>
      </c>
      <c r="H1897">
        <v>12</v>
      </c>
      <c r="I1897" t="s">
        <v>18</v>
      </c>
      <c r="J1897" s="2">
        <v>43609</v>
      </c>
      <c r="K1897" s="3">
        <v>0.64583333333333337</v>
      </c>
      <c r="L1897" s="3">
        <f t="shared" si="261"/>
        <v>0.64583333333333326</v>
      </c>
      <c r="M1897" s="3">
        <v>0.65416666666666667</v>
      </c>
      <c r="N1897" t="str">
        <f t="shared" si="262"/>
        <v>No</v>
      </c>
      <c r="O1897">
        <f t="shared" si="263"/>
        <v>520</v>
      </c>
      <c r="P1897">
        <f t="shared" si="264"/>
        <v>1663</v>
      </c>
      <c r="Q1897">
        <f t="shared" si="265"/>
        <v>31.27</v>
      </c>
      <c r="R1897" t="str">
        <f t="shared" si="268"/>
        <v>Ryanair</v>
      </c>
      <c r="S1897">
        <f t="shared" si="266"/>
        <v>92</v>
      </c>
      <c r="T1897" t="str">
        <f t="shared" si="267"/>
        <v>London</v>
      </c>
      <c r="U1897" t="str">
        <f t="shared" si="269"/>
        <v>London</v>
      </c>
    </row>
    <row r="1898" spans="1:21" x14ac:dyDescent="0.35">
      <c r="A1898" t="s">
        <v>22</v>
      </c>
      <c r="B1898" t="s">
        <v>191</v>
      </c>
      <c r="C1898" t="s">
        <v>28</v>
      </c>
      <c r="D1898" t="s">
        <v>192</v>
      </c>
      <c r="E1898" s="1">
        <v>43609.649305555555</v>
      </c>
      <c r="F1898" t="s">
        <v>16</v>
      </c>
      <c r="G1898" t="s">
        <v>17</v>
      </c>
      <c r="H1898">
        <v>44</v>
      </c>
      <c r="I1898" t="s">
        <v>21</v>
      </c>
      <c r="J1898" s="2">
        <v>43609</v>
      </c>
      <c r="K1898" s="3">
        <v>0.64930555555555558</v>
      </c>
      <c r="L1898" s="3">
        <f t="shared" si="261"/>
        <v>0.65277777777777779</v>
      </c>
      <c r="M1898" s="3">
        <v>0.67986111111111114</v>
      </c>
      <c r="N1898" t="str">
        <f t="shared" si="262"/>
        <v>Yes</v>
      </c>
      <c r="O1898">
        <f t="shared" si="263"/>
        <v>520</v>
      </c>
      <c r="P1898">
        <f t="shared" si="264"/>
        <v>1663</v>
      </c>
      <c r="Q1898">
        <f t="shared" si="265"/>
        <v>31.27</v>
      </c>
      <c r="R1898" t="str">
        <f t="shared" si="268"/>
        <v>Ryanair</v>
      </c>
      <c r="S1898">
        <f t="shared" si="266"/>
        <v>17</v>
      </c>
      <c r="T1898" t="str">
        <f t="shared" si="267"/>
        <v>Porto</v>
      </c>
      <c r="U1898" t="str">
        <f t="shared" si="269"/>
        <v>Other</v>
      </c>
    </row>
    <row r="1899" spans="1:21" x14ac:dyDescent="0.35">
      <c r="A1899" t="s">
        <v>22</v>
      </c>
      <c r="B1899" t="s">
        <v>61</v>
      </c>
      <c r="C1899" t="s">
        <v>28</v>
      </c>
      <c r="D1899" t="s">
        <v>193</v>
      </c>
      <c r="E1899" s="1">
        <v>43609.649305555555</v>
      </c>
      <c r="F1899" t="s">
        <v>16</v>
      </c>
      <c r="G1899" t="s">
        <v>17</v>
      </c>
      <c r="H1899">
        <v>2</v>
      </c>
      <c r="I1899" t="s">
        <v>26</v>
      </c>
      <c r="J1899" s="2">
        <v>43609</v>
      </c>
      <c r="K1899" s="3">
        <v>0.64930555555555558</v>
      </c>
      <c r="L1899" s="3">
        <f t="shared" si="261"/>
        <v>0.65277777777777779</v>
      </c>
      <c r="M1899" s="3">
        <v>0.65069444444444446</v>
      </c>
      <c r="N1899" t="str">
        <f t="shared" si="262"/>
        <v>No</v>
      </c>
      <c r="O1899">
        <f t="shared" si="263"/>
        <v>520</v>
      </c>
      <c r="P1899">
        <f t="shared" si="264"/>
        <v>1663</v>
      </c>
      <c r="Q1899">
        <f t="shared" si="265"/>
        <v>31.27</v>
      </c>
      <c r="R1899" t="str">
        <f t="shared" si="268"/>
        <v>Ryanair</v>
      </c>
      <c r="S1899">
        <f t="shared" si="266"/>
        <v>171</v>
      </c>
      <c r="T1899" t="str">
        <f t="shared" si="267"/>
        <v>London</v>
      </c>
      <c r="U1899" t="str">
        <f t="shared" si="269"/>
        <v>London</v>
      </c>
    </row>
    <row r="1900" spans="1:21" x14ac:dyDescent="0.35">
      <c r="A1900" t="s">
        <v>12</v>
      </c>
      <c r="B1900" t="s">
        <v>139</v>
      </c>
      <c r="C1900" t="s">
        <v>14</v>
      </c>
      <c r="D1900" t="s">
        <v>196</v>
      </c>
      <c r="E1900" s="1">
        <v>43609.652777777781</v>
      </c>
      <c r="F1900" t="s">
        <v>16</v>
      </c>
      <c r="G1900" t="s">
        <v>17</v>
      </c>
      <c r="H1900">
        <v>4</v>
      </c>
      <c r="I1900" t="s">
        <v>26</v>
      </c>
      <c r="J1900" s="2">
        <v>43609</v>
      </c>
      <c r="K1900" s="3">
        <v>0.65277777777777779</v>
      </c>
      <c r="L1900" s="3">
        <f t="shared" si="261"/>
        <v>0.65277777777777779</v>
      </c>
      <c r="M1900" s="3">
        <v>0.65555555555555556</v>
      </c>
      <c r="N1900" t="str">
        <f t="shared" si="262"/>
        <v>No</v>
      </c>
      <c r="O1900">
        <f t="shared" si="263"/>
        <v>566</v>
      </c>
      <c r="P1900">
        <f t="shared" si="264"/>
        <v>2020</v>
      </c>
      <c r="Q1900">
        <f t="shared" si="265"/>
        <v>28.02</v>
      </c>
      <c r="R1900" t="str">
        <f t="shared" si="268"/>
        <v>Aer Lingus</v>
      </c>
      <c r="S1900">
        <f t="shared" si="266"/>
        <v>154</v>
      </c>
      <c r="T1900" t="str">
        <f t="shared" si="267"/>
        <v>London</v>
      </c>
      <c r="U1900" t="str">
        <f t="shared" si="269"/>
        <v>London</v>
      </c>
    </row>
    <row r="1901" spans="1:21" x14ac:dyDescent="0.35">
      <c r="A1901" t="s">
        <v>12</v>
      </c>
      <c r="B1901" t="s">
        <v>52</v>
      </c>
      <c r="C1901" t="s">
        <v>14</v>
      </c>
      <c r="D1901" t="s">
        <v>195</v>
      </c>
      <c r="E1901" s="1">
        <v>43609.652777777781</v>
      </c>
      <c r="F1901" t="s">
        <v>16</v>
      </c>
      <c r="G1901" t="s">
        <v>17</v>
      </c>
      <c r="H1901">
        <v>3</v>
      </c>
      <c r="I1901" t="s">
        <v>26</v>
      </c>
      <c r="J1901" s="2">
        <v>43609</v>
      </c>
      <c r="K1901" s="3">
        <v>0.65277777777777779</v>
      </c>
      <c r="L1901" s="3">
        <f t="shared" si="261"/>
        <v>0.65277777777777779</v>
      </c>
      <c r="M1901" s="3">
        <v>0.65486111111111112</v>
      </c>
      <c r="N1901" t="str">
        <f t="shared" si="262"/>
        <v>No</v>
      </c>
      <c r="O1901">
        <f t="shared" si="263"/>
        <v>566</v>
      </c>
      <c r="P1901">
        <f t="shared" si="264"/>
        <v>2020</v>
      </c>
      <c r="Q1901">
        <f t="shared" si="265"/>
        <v>28.02</v>
      </c>
      <c r="R1901" t="str">
        <f t="shared" si="268"/>
        <v>Aer Lingus</v>
      </c>
      <c r="S1901">
        <f t="shared" si="266"/>
        <v>138</v>
      </c>
      <c r="T1901" t="str">
        <f t="shared" si="267"/>
        <v>Manchester</v>
      </c>
      <c r="U1901" t="str">
        <f t="shared" si="269"/>
        <v>Manchester</v>
      </c>
    </row>
    <row r="1902" spans="1:21" x14ac:dyDescent="0.35">
      <c r="A1902" t="s">
        <v>12</v>
      </c>
      <c r="B1902" t="s">
        <v>57</v>
      </c>
      <c r="C1902" t="s">
        <v>14</v>
      </c>
      <c r="D1902" t="s">
        <v>194</v>
      </c>
      <c r="E1902" s="1">
        <v>43609.652777777781</v>
      </c>
      <c r="F1902" t="s">
        <v>16</v>
      </c>
      <c r="G1902" t="s">
        <v>17</v>
      </c>
      <c r="H1902">
        <v>36</v>
      </c>
      <c r="I1902" t="s">
        <v>21</v>
      </c>
      <c r="J1902" s="2">
        <v>43609</v>
      </c>
      <c r="K1902" s="3">
        <v>0.65277777777777779</v>
      </c>
      <c r="L1902" s="3">
        <f t="shared" si="261"/>
        <v>0.65277777777777779</v>
      </c>
      <c r="M1902" s="3">
        <v>0.6777777777777777</v>
      </c>
      <c r="N1902" t="str">
        <f t="shared" si="262"/>
        <v>Yes</v>
      </c>
      <c r="O1902">
        <f t="shared" si="263"/>
        <v>566</v>
      </c>
      <c r="P1902">
        <f t="shared" si="264"/>
        <v>2020</v>
      </c>
      <c r="Q1902">
        <f t="shared" si="265"/>
        <v>28.02</v>
      </c>
      <c r="R1902" t="str">
        <f t="shared" si="268"/>
        <v>Aer Lingus</v>
      </c>
      <c r="S1902">
        <f t="shared" si="266"/>
        <v>98</v>
      </c>
      <c r="T1902" t="str">
        <f t="shared" si="267"/>
        <v>Malaga</v>
      </c>
      <c r="U1902" t="str">
        <f t="shared" si="269"/>
        <v>Malaga</v>
      </c>
    </row>
    <row r="1903" spans="1:21" x14ac:dyDescent="0.35">
      <c r="A1903" t="s">
        <v>12</v>
      </c>
      <c r="B1903" t="s">
        <v>199</v>
      </c>
      <c r="C1903" t="s">
        <v>14</v>
      </c>
      <c r="D1903" t="s">
        <v>200</v>
      </c>
      <c r="E1903" s="1">
        <v>43609.65625</v>
      </c>
      <c r="F1903" t="s">
        <v>16</v>
      </c>
      <c r="G1903" t="s">
        <v>17</v>
      </c>
      <c r="H1903">
        <v>30</v>
      </c>
      <c r="I1903" t="s">
        <v>21</v>
      </c>
      <c r="J1903" s="2">
        <v>43609</v>
      </c>
      <c r="K1903" s="3">
        <v>0.65625</v>
      </c>
      <c r="L1903" s="3">
        <f t="shared" si="261"/>
        <v>0.65972222222222221</v>
      </c>
      <c r="M1903" s="3">
        <v>0.67708333333333337</v>
      </c>
      <c r="N1903" t="str">
        <f t="shared" si="262"/>
        <v>Yes</v>
      </c>
      <c r="O1903">
        <f t="shared" si="263"/>
        <v>566</v>
      </c>
      <c r="P1903">
        <f t="shared" si="264"/>
        <v>2020</v>
      </c>
      <c r="Q1903">
        <f t="shared" si="265"/>
        <v>28.02</v>
      </c>
      <c r="R1903" t="str">
        <f t="shared" si="268"/>
        <v>Aer Lingus</v>
      </c>
      <c r="S1903">
        <f t="shared" si="266"/>
        <v>51</v>
      </c>
      <c r="T1903" t="str">
        <f t="shared" si="267"/>
        <v>Lanzarote</v>
      </c>
      <c r="U1903" t="str">
        <f t="shared" si="269"/>
        <v>Other</v>
      </c>
    </row>
    <row r="1904" spans="1:21" x14ac:dyDescent="0.35">
      <c r="A1904" t="s">
        <v>12</v>
      </c>
      <c r="B1904" t="s">
        <v>42</v>
      </c>
      <c r="C1904" t="s">
        <v>14</v>
      </c>
      <c r="D1904" t="s">
        <v>533</v>
      </c>
      <c r="E1904" s="1">
        <v>43609.659722222219</v>
      </c>
      <c r="F1904" t="s">
        <v>16</v>
      </c>
      <c r="G1904" t="s">
        <v>17</v>
      </c>
      <c r="H1904">
        <v>4</v>
      </c>
      <c r="I1904" t="s">
        <v>26</v>
      </c>
      <c r="J1904" s="2">
        <v>43609</v>
      </c>
      <c r="K1904" s="3">
        <v>0.65972222222222221</v>
      </c>
      <c r="L1904" s="3">
        <f t="shared" si="261"/>
        <v>0.65972222222222221</v>
      </c>
      <c r="M1904" s="3">
        <v>0.66249999999999998</v>
      </c>
      <c r="N1904" t="str">
        <f t="shared" si="262"/>
        <v>No</v>
      </c>
      <c r="O1904">
        <f t="shared" si="263"/>
        <v>566</v>
      </c>
      <c r="P1904">
        <f t="shared" si="264"/>
        <v>2020</v>
      </c>
      <c r="Q1904">
        <f t="shared" si="265"/>
        <v>28.02</v>
      </c>
      <c r="R1904" t="str">
        <f t="shared" si="268"/>
        <v>Aer Lingus</v>
      </c>
      <c r="S1904">
        <f t="shared" si="266"/>
        <v>238</v>
      </c>
      <c r="T1904" t="str">
        <f t="shared" si="267"/>
        <v>London</v>
      </c>
      <c r="U1904" t="str">
        <f t="shared" si="269"/>
        <v>London</v>
      </c>
    </row>
    <row r="1905" spans="1:21" x14ac:dyDescent="0.35">
      <c r="A1905" t="s">
        <v>12</v>
      </c>
      <c r="B1905" t="s">
        <v>162</v>
      </c>
      <c r="C1905" t="s">
        <v>14</v>
      </c>
      <c r="D1905" t="s">
        <v>202</v>
      </c>
      <c r="E1905" s="1">
        <v>43609.663194444445</v>
      </c>
      <c r="F1905" t="s">
        <v>16</v>
      </c>
      <c r="G1905" t="s">
        <v>17</v>
      </c>
      <c r="H1905">
        <v>5</v>
      </c>
      <c r="I1905" t="s">
        <v>26</v>
      </c>
      <c r="J1905" s="2">
        <v>43609</v>
      </c>
      <c r="K1905" s="3">
        <v>0.66319444444444442</v>
      </c>
      <c r="L1905" s="3">
        <f t="shared" si="261"/>
        <v>0.66666666666666663</v>
      </c>
      <c r="M1905" s="3">
        <v>0.66666666666666663</v>
      </c>
      <c r="N1905" t="str">
        <f t="shared" si="262"/>
        <v>No</v>
      </c>
      <c r="O1905">
        <f t="shared" si="263"/>
        <v>566</v>
      </c>
      <c r="P1905">
        <f t="shared" si="264"/>
        <v>2020</v>
      </c>
      <c r="Q1905">
        <f t="shared" si="265"/>
        <v>28.02</v>
      </c>
      <c r="R1905" t="str">
        <f t="shared" si="268"/>
        <v>Aer Lingus</v>
      </c>
      <c r="S1905">
        <f t="shared" si="266"/>
        <v>64</v>
      </c>
      <c r="T1905" t="str">
        <f t="shared" si="267"/>
        <v>Rome</v>
      </c>
      <c r="U1905" t="str">
        <f t="shared" si="269"/>
        <v>Other</v>
      </c>
    </row>
    <row r="1906" spans="1:21" x14ac:dyDescent="0.35">
      <c r="A1906" t="s">
        <v>22</v>
      </c>
      <c r="B1906" t="s">
        <v>139</v>
      </c>
      <c r="C1906" t="s">
        <v>77</v>
      </c>
      <c r="D1906" t="s">
        <v>203</v>
      </c>
      <c r="E1906" s="1">
        <v>43609.663194444445</v>
      </c>
      <c r="F1906" t="s">
        <v>16</v>
      </c>
      <c r="G1906" t="s">
        <v>17</v>
      </c>
      <c r="H1906">
        <v>8</v>
      </c>
      <c r="I1906" t="s">
        <v>26</v>
      </c>
      <c r="J1906" s="2">
        <v>43609</v>
      </c>
      <c r="K1906" s="3">
        <v>0.66319444444444442</v>
      </c>
      <c r="L1906" s="3">
        <f t="shared" si="261"/>
        <v>0.66666666666666663</v>
      </c>
      <c r="M1906" s="3">
        <v>0.66875000000000007</v>
      </c>
      <c r="N1906" t="str">
        <f t="shared" si="262"/>
        <v>No</v>
      </c>
      <c r="O1906">
        <f t="shared" si="263"/>
        <v>40</v>
      </c>
      <c r="P1906">
        <f t="shared" si="264"/>
        <v>143</v>
      </c>
      <c r="Q1906">
        <f t="shared" si="265"/>
        <v>27.97</v>
      </c>
      <c r="R1906" t="str">
        <f t="shared" si="268"/>
        <v>British Airways</v>
      </c>
      <c r="S1906">
        <f t="shared" si="266"/>
        <v>154</v>
      </c>
      <c r="T1906" t="str">
        <f t="shared" si="267"/>
        <v>London</v>
      </c>
      <c r="U1906" t="str">
        <f t="shared" si="269"/>
        <v>London</v>
      </c>
    </row>
    <row r="1907" spans="1:21" x14ac:dyDescent="0.35">
      <c r="A1907" t="s">
        <v>12</v>
      </c>
      <c r="B1907" t="s">
        <v>205</v>
      </c>
      <c r="C1907" t="s">
        <v>14</v>
      </c>
      <c r="D1907" t="s">
        <v>206</v>
      </c>
      <c r="E1907" s="1">
        <v>43609.666666666664</v>
      </c>
      <c r="F1907" t="s">
        <v>16</v>
      </c>
      <c r="G1907" t="s">
        <v>17</v>
      </c>
      <c r="H1907">
        <v>5</v>
      </c>
      <c r="I1907" t="s">
        <v>26</v>
      </c>
      <c r="J1907" s="2">
        <v>43609</v>
      </c>
      <c r="K1907" s="3">
        <v>0.66666666666666663</v>
      </c>
      <c r="L1907" s="3">
        <f t="shared" si="261"/>
        <v>0.66666666666666663</v>
      </c>
      <c r="M1907" s="3">
        <v>0.67013888888888884</v>
      </c>
      <c r="N1907" t="str">
        <f t="shared" si="262"/>
        <v>No</v>
      </c>
      <c r="O1907">
        <f t="shared" si="263"/>
        <v>566</v>
      </c>
      <c r="P1907">
        <f t="shared" si="264"/>
        <v>2020</v>
      </c>
      <c r="Q1907">
        <f t="shared" si="265"/>
        <v>28.02</v>
      </c>
      <c r="R1907" t="str">
        <f t="shared" si="268"/>
        <v>Aer Lingus</v>
      </c>
      <c r="S1907">
        <f t="shared" si="266"/>
        <v>8</v>
      </c>
      <c r="T1907" t="str">
        <f t="shared" si="267"/>
        <v>Seattle</v>
      </c>
      <c r="U1907" t="str">
        <f t="shared" si="269"/>
        <v>Other</v>
      </c>
    </row>
    <row r="1908" spans="1:21" x14ac:dyDescent="0.35">
      <c r="A1908" t="s">
        <v>12</v>
      </c>
      <c r="B1908" t="s">
        <v>209</v>
      </c>
      <c r="C1908" t="s">
        <v>14</v>
      </c>
      <c r="D1908" t="s">
        <v>210</v>
      </c>
      <c r="E1908" s="1">
        <v>43609.666666666664</v>
      </c>
      <c r="F1908" t="s">
        <v>16</v>
      </c>
      <c r="G1908" t="s">
        <v>17</v>
      </c>
      <c r="H1908">
        <v>10</v>
      </c>
      <c r="I1908" t="s">
        <v>18</v>
      </c>
      <c r="J1908" s="2">
        <v>43609</v>
      </c>
      <c r="K1908" s="3">
        <v>0.66666666666666663</v>
      </c>
      <c r="L1908" s="3">
        <f t="shared" si="261"/>
        <v>0.66666666666666663</v>
      </c>
      <c r="M1908" s="3">
        <v>0.67361111111111116</v>
      </c>
      <c r="N1908" t="str">
        <f t="shared" si="262"/>
        <v>No</v>
      </c>
      <c r="O1908">
        <f t="shared" si="263"/>
        <v>566</v>
      </c>
      <c r="P1908">
        <f t="shared" si="264"/>
        <v>2020</v>
      </c>
      <c r="Q1908">
        <f t="shared" si="265"/>
        <v>28.02</v>
      </c>
      <c r="R1908" t="str">
        <f t="shared" si="268"/>
        <v>Aer Lingus</v>
      </c>
      <c r="S1908">
        <f t="shared" si="266"/>
        <v>62</v>
      </c>
      <c r="T1908" t="str">
        <f t="shared" si="267"/>
        <v>Chicago</v>
      </c>
      <c r="U1908" t="str">
        <f t="shared" si="269"/>
        <v>Other</v>
      </c>
    </row>
    <row r="1909" spans="1:21" x14ac:dyDescent="0.35">
      <c r="A1909" t="s">
        <v>22</v>
      </c>
      <c r="B1909" t="s">
        <v>93</v>
      </c>
      <c r="C1909" t="s">
        <v>28</v>
      </c>
      <c r="D1909" t="s">
        <v>703</v>
      </c>
      <c r="E1909" s="1">
        <v>43609.677083333336</v>
      </c>
      <c r="F1909" t="s">
        <v>16</v>
      </c>
      <c r="G1909" t="s">
        <v>17</v>
      </c>
      <c r="H1909">
        <v>0</v>
      </c>
      <c r="I1909" t="s">
        <v>26</v>
      </c>
      <c r="J1909" s="2">
        <v>43609</v>
      </c>
      <c r="K1909" s="3">
        <v>0.67708333333333337</v>
      </c>
      <c r="L1909" s="3">
        <f t="shared" si="261"/>
        <v>0.68055555555555547</v>
      </c>
      <c r="M1909" s="3">
        <v>0.67708333333333337</v>
      </c>
      <c r="N1909" t="str">
        <f t="shared" si="262"/>
        <v>No</v>
      </c>
      <c r="O1909">
        <f t="shared" si="263"/>
        <v>520</v>
      </c>
      <c r="P1909">
        <f t="shared" si="264"/>
        <v>1663</v>
      </c>
      <c r="Q1909">
        <f t="shared" si="265"/>
        <v>31.27</v>
      </c>
      <c r="R1909" t="str">
        <f t="shared" si="268"/>
        <v>Ryanair</v>
      </c>
      <c r="S1909">
        <f t="shared" si="266"/>
        <v>125</v>
      </c>
      <c r="T1909" t="str">
        <f t="shared" si="267"/>
        <v>Birmingham</v>
      </c>
      <c r="U1909" t="str">
        <f t="shared" si="269"/>
        <v>Birmingham</v>
      </c>
    </row>
    <row r="1910" spans="1:21" x14ac:dyDescent="0.35">
      <c r="A1910" t="s">
        <v>12</v>
      </c>
      <c r="B1910" t="s">
        <v>139</v>
      </c>
      <c r="C1910" t="s">
        <v>14</v>
      </c>
      <c r="D1910" t="s">
        <v>359</v>
      </c>
      <c r="E1910" s="1">
        <v>43609.472222222219</v>
      </c>
      <c r="F1910" t="s">
        <v>16</v>
      </c>
      <c r="G1910" t="s">
        <v>17</v>
      </c>
      <c r="H1910">
        <v>3</v>
      </c>
      <c r="I1910" t="s">
        <v>26</v>
      </c>
      <c r="J1910" s="2">
        <v>43609</v>
      </c>
      <c r="K1910" s="3">
        <v>0.47222222222222227</v>
      </c>
      <c r="L1910" s="3">
        <f t="shared" si="261"/>
        <v>0.47222222222222221</v>
      </c>
      <c r="M1910" s="3">
        <v>0.47430555555555554</v>
      </c>
      <c r="N1910" t="str">
        <f t="shared" si="262"/>
        <v>No</v>
      </c>
      <c r="O1910">
        <f t="shared" si="263"/>
        <v>566</v>
      </c>
      <c r="P1910">
        <f t="shared" si="264"/>
        <v>2020</v>
      </c>
      <c r="Q1910">
        <f t="shared" si="265"/>
        <v>28.02</v>
      </c>
      <c r="R1910" t="str">
        <f t="shared" si="268"/>
        <v>Aer Lingus</v>
      </c>
      <c r="S1910">
        <f t="shared" si="266"/>
        <v>154</v>
      </c>
      <c r="T1910" t="str">
        <f t="shared" si="267"/>
        <v>London</v>
      </c>
      <c r="U1910" t="str">
        <f t="shared" si="269"/>
        <v>London</v>
      </c>
    </row>
    <row r="1911" spans="1:21" x14ac:dyDescent="0.35">
      <c r="A1911" t="s">
        <v>12</v>
      </c>
      <c r="B1911" t="s">
        <v>357</v>
      </c>
      <c r="C1911" t="s">
        <v>14</v>
      </c>
      <c r="D1911" t="s">
        <v>358</v>
      </c>
      <c r="E1911" s="1">
        <v>43609.472222222219</v>
      </c>
      <c r="F1911" t="s">
        <v>16</v>
      </c>
      <c r="G1911" t="s">
        <v>17</v>
      </c>
      <c r="H1911">
        <v>12</v>
      </c>
      <c r="I1911" t="s">
        <v>18</v>
      </c>
      <c r="J1911" s="2">
        <v>43609</v>
      </c>
      <c r="K1911" s="3">
        <v>0.47222222222222227</v>
      </c>
      <c r="L1911" s="3">
        <f t="shared" si="261"/>
        <v>0.47222222222222221</v>
      </c>
      <c r="M1911" s="3">
        <v>0.48055555555555557</v>
      </c>
      <c r="N1911" t="str">
        <f t="shared" si="262"/>
        <v>No</v>
      </c>
      <c r="O1911">
        <f t="shared" si="263"/>
        <v>566</v>
      </c>
      <c r="P1911">
        <f t="shared" si="264"/>
        <v>2020</v>
      </c>
      <c r="Q1911">
        <f t="shared" si="265"/>
        <v>28.02</v>
      </c>
      <c r="R1911" t="str">
        <f t="shared" si="268"/>
        <v>Aer Lingus</v>
      </c>
      <c r="S1911">
        <f t="shared" si="266"/>
        <v>16</v>
      </c>
      <c r="T1911" t="str">
        <f t="shared" si="267"/>
        <v>Newquay</v>
      </c>
      <c r="U1911" t="str">
        <f t="shared" si="269"/>
        <v>Other</v>
      </c>
    </row>
    <row r="1912" spans="1:21" x14ac:dyDescent="0.35">
      <c r="A1912" t="s">
        <v>12</v>
      </c>
      <c r="B1912" t="s">
        <v>209</v>
      </c>
      <c r="C1912" t="s">
        <v>14</v>
      </c>
      <c r="D1912" t="s">
        <v>318</v>
      </c>
      <c r="E1912" s="1">
        <v>43609.479166666664</v>
      </c>
      <c r="F1912" t="s">
        <v>16</v>
      </c>
      <c r="G1912" t="s">
        <v>17</v>
      </c>
      <c r="H1912">
        <v>21</v>
      </c>
      <c r="I1912" t="s">
        <v>46</v>
      </c>
      <c r="J1912" s="2">
        <v>43609</v>
      </c>
      <c r="K1912" s="3">
        <v>0.47916666666666669</v>
      </c>
      <c r="L1912" s="3">
        <f t="shared" si="261"/>
        <v>0.47916666666666663</v>
      </c>
      <c r="M1912" s="3">
        <v>0.49374999999999997</v>
      </c>
      <c r="N1912" t="str">
        <f t="shared" si="262"/>
        <v>Yes</v>
      </c>
      <c r="O1912">
        <f t="shared" si="263"/>
        <v>566</v>
      </c>
      <c r="P1912">
        <f t="shared" si="264"/>
        <v>2020</v>
      </c>
      <c r="Q1912">
        <f t="shared" si="265"/>
        <v>28.02</v>
      </c>
      <c r="R1912" t="str">
        <f t="shared" si="268"/>
        <v>Aer Lingus</v>
      </c>
      <c r="S1912">
        <f t="shared" si="266"/>
        <v>62</v>
      </c>
      <c r="T1912" t="str">
        <f t="shared" si="267"/>
        <v>Chicago</v>
      </c>
      <c r="U1912" t="str">
        <f t="shared" si="269"/>
        <v>Other</v>
      </c>
    </row>
    <row r="1913" spans="1:21" x14ac:dyDescent="0.35">
      <c r="A1913" t="s">
        <v>12</v>
      </c>
      <c r="B1913" t="s">
        <v>158</v>
      </c>
      <c r="C1913" t="s">
        <v>14</v>
      </c>
      <c r="D1913" t="s">
        <v>317</v>
      </c>
      <c r="E1913" s="1">
        <v>43609.479166666664</v>
      </c>
      <c r="F1913" t="s">
        <v>16</v>
      </c>
      <c r="G1913" t="s">
        <v>17</v>
      </c>
      <c r="H1913">
        <v>12</v>
      </c>
      <c r="I1913" t="s">
        <v>18</v>
      </c>
      <c r="J1913" s="2">
        <v>43609</v>
      </c>
      <c r="K1913" s="3">
        <v>0.47916666666666669</v>
      </c>
      <c r="L1913" s="3">
        <f t="shared" si="261"/>
        <v>0.47916666666666663</v>
      </c>
      <c r="M1913" s="3">
        <v>0.48749999999999999</v>
      </c>
      <c r="N1913" t="str">
        <f t="shared" si="262"/>
        <v>No</v>
      </c>
      <c r="O1913">
        <f t="shared" si="263"/>
        <v>566</v>
      </c>
      <c r="P1913">
        <f t="shared" si="264"/>
        <v>2020</v>
      </c>
      <c r="Q1913">
        <f t="shared" si="265"/>
        <v>28.02</v>
      </c>
      <c r="R1913" t="str">
        <f t="shared" si="268"/>
        <v>Aer Lingus</v>
      </c>
      <c r="S1913">
        <f t="shared" si="266"/>
        <v>46</v>
      </c>
      <c r="T1913" t="str">
        <f t="shared" si="267"/>
        <v>Boston</v>
      </c>
      <c r="U1913" t="str">
        <f t="shared" si="269"/>
        <v>Other</v>
      </c>
    </row>
    <row r="1914" spans="1:21" x14ac:dyDescent="0.35">
      <c r="A1914" t="s">
        <v>12</v>
      </c>
      <c r="B1914" t="s">
        <v>213</v>
      </c>
      <c r="C1914" t="s">
        <v>279</v>
      </c>
      <c r="D1914" t="s">
        <v>319</v>
      </c>
      <c r="E1914" s="1">
        <v>43609.482638888891</v>
      </c>
      <c r="F1914" t="s">
        <v>16</v>
      </c>
      <c r="G1914" t="s">
        <v>17</v>
      </c>
      <c r="H1914">
        <v>18</v>
      </c>
      <c r="I1914" t="s">
        <v>18</v>
      </c>
      <c r="J1914" s="2">
        <v>43609</v>
      </c>
      <c r="K1914" s="3">
        <v>0.4826388888888889</v>
      </c>
      <c r="L1914" s="3">
        <f t="shared" si="261"/>
        <v>0.4861111111111111</v>
      </c>
      <c r="M1914" s="3">
        <v>0.49513888888888885</v>
      </c>
      <c r="N1914" t="str">
        <f t="shared" si="262"/>
        <v>No</v>
      </c>
      <c r="O1914">
        <f t="shared" si="263"/>
        <v>17</v>
      </c>
      <c r="P1914">
        <f t="shared" si="264"/>
        <v>43</v>
      </c>
      <c r="Q1914">
        <f t="shared" si="265"/>
        <v>39.53</v>
      </c>
      <c r="R1914" t="str">
        <f t="shared" si="268"/>
        <v>Other</v>
      </c>
      <c r="S1914">
        <f t="shared" si="266"/>
        <v>44</v>
      </c>
      <c r="T1914" t="str">
        <f t="shared" si="267"/>
        <v>New York</v>
      </c>
      <c r="U1914" t="str">
        <f t="shared" si="269"/>
        <v>Other</v>
      </c>
    </row>
    <row r="1915" spans="1:21" x14ac:dyDescent="0.35">
      <c r="A1915" t="s">
        <v>22</v>
      </c>
      <c r="B1915" t="s">
        <v>320</v>
      </c>
      <c r="C1915" t="s">
        <v>28</v>
      </c>
      <c r="D1915" t="s">
        <v>321</v>
      </c>
      <c r="E1915" s="1">
        <v>43609.489583333336</v>
      </c>
      <c r="F1915" t="s">
        <v>16</v>
      </c>
      <c r="G1915" t="s">
        <v>17</v>
      </c>
      <c r="H1915">
        <v>58</v>
      </c>
      <c r="I1915" t="s">
        <v>21</v>
      </c>
      <c r="J1915" s="2">
        <v>43609</v>
      </c>
      <c r="K1915" s="3">
        <v>0.48958333333333331</v>
      </c>
      <c r="L1915" s="3">
        <f t="shared" si="261"/>
        <v>0.49305555555555552</v>
      </c>
      <c r="M1915" s="3">
        <v>0.52986111111111112</v>
      </c>
      <c r="N1915" t="str">
        <f t="shared" si="262"/>
        <v>Yes</v>
      </c>
      <c r="O1915">
        <f t="shared" si="263"/>
        <v>520</v>
      </c>
      <c r="P1915">
        <f t="shared" si="264"/>
        <v>1663</v>
      </c>
      <c r="Q1915">
        <f t="shared" si="265"/>
        <v>31.27</v>
      </c>
      <c r="R1915" t="str">
        <f t="shared" si="268"/>
        <v>Ryanair</v>
      </c>
      <c r="S1915">
        <f t="shared" si="266"/>
        <v>37</v>
      </c>
      <c r="T1915" t="str">
        <f t="shared" si="267"/>
        <v>Copenhagen</v>
      </c>
      <c r="U1915" t="str">
        <f t="shared" si="269"/>
        <v>Other</v>
      </c>
    </row>
    <row r="1916" spans="1:21" x14ac:dyDescent="0.35">
      <c r="A1916" t="s">
        <v>22</v>
      </c>
      <c r="B1916" t="s">
        <v>323</v>
      </c>
      <c r="C1916" t="s">
        <v>324</v>
      </c>
      <c r="D1916" t="s">
        <v>325</v>
      </c>
      <c r="E1916" s="1">
        <v>43609.489583333336</v>
      </c>
      <c r="F1916" t="s">
        <v>16</v>
      </c>
      <c r="G1916" t="s">
        <v>17</v>
      </c>
      <c r="H1916">
        <v>19</v>
      </c>
      <c r="I1916" t="s">
        <v>18</v>
      </c>
      <c r="J1916" s="2">
        <v>43609</v>
      </c>
      <c r="K1916" s="3">
        <v>0.48958333333333331</v>
      </c>
      <c r="L1916" s="3">
        <f t="shared" si="261"/>
        <v>0.49305555555555552</v>
      </c>
      <c r="M1916" s="3">
        <v>0.50277777777777777</v>
      </c>
      <c r="N1916" t="str">
        <f t="shared" si="262"/>
        <v>No</v>
      </c>
      <c r="O1916">
        <f t="shared" si="263"/>
        <v>17</v>
      </c>
      <c r="P1916">
        <f t="shared" si="264"/>
        <v>25</v>
      </c>
      <c r="Q1916">
        <f t="shared" si="265"/>
        <v>68</v>
      </c>
      <c r="R1916" t="str">
        <f t="shared" si="268"/>
        <v>Other</v>
      </c>
      <c r="S1916">
        <f t="shared" si="266"/>
        <v>25</v>
      </c>
      <c r="T1916" t="str">
        <f t="shared" si="267"/>
        <v>Keflavik</v>
      </c>
      <c r="U1916" t="str">
        <f t="shared" si="269"/>
        <v>Other</v>
      </c>
    </row>
    <row r="1917" spans="1:21" x14ac:dyDescent="0.35">
      <c r="A1917" t="s">
        <v>12</v>
      </c>
      <c r="B1917" t="s">
        <v>82</v>
      </c>
      <c r="C1917" t="s">
        <v>14</v>
      </c>
      <c r="D1917" t="s">
        <v>322</v>
      </c>
      <c r="E1917" s="1">
        <v>43609.489583333336</v>
      </c>
      <c r="F1917" t="s">
        <v>16</v>
      </c>
      <c r="G1917" t="s">
        <v>17</v>
      </c>
      <c r="H1917">
        <v>32</v>
      </c>
      <c r="I1917" t="s">
        <v>21</v>
      </c>
      <c r="J1917" s="2">
        <v>43609</v>
      </c>
      <c r="K1917" s="3">
        <v>0.48958333333333331</v>
      </c>
      <c r="L1917" s="3">
        <f t="shared" si="261"/>
        <v>0.49305555555555552</v>
      </c>
      <c r="M1917" s="3">
        <v>0.51180555555555551</v>
      </c>
      <c r="N1917" t="str">
        <f t="shared" si="262"/>
        <v>Yes</v>
      </c>
      <c r="O1917">
        <f t="shared" si="263"/>
        <v>566</v>
      </c>
      <c r="P1917">
        <f t="shared" si="264"/>
        <v>2020</v>
      </c>
      <c r="Q1917">
        <f t="shared" si="265"/>
        <v>28.02</v>
      </c>
      <c r="R1917" t="str">
        <f t="shared" si="268"/>
        <v>Aer Lingus</v>
      </c>
      <c r="S1917">
        <f t="shared" si="266"/>
        <v>97</v>
      </c>
      <c r="T1917" t="str">
        <f t="shared" si="267"/>
        <v>Faro</v>
      </c>
      <c r="U1917" t="str">
        <f t="shared" si="269"/>
        <v>Faro</v>
      </c>
    </row>
    <row r="1918" spans="1:21" x14ac:dyDescent="0.35">
      <c r="A1918" t="s">
        <v>12</v>
      </c>
      <c r="B1918" t="s">
        <v>326</v>
      </c>
      <c r="C1918" t="s">
        <v>14</v>
      </c>
      <c r="D1918" t="s">
        <v>327</v>
      </c>
      <c r="E1918" s="1">
        <v>43609.493055555555</v>
      </c>
      <c r="F1918" t="s">
        <v>16</v>
      </c>
      <c r="G1918" t="s">
        <v>17</v>
      </c>
      <c r="H1918">
        <v>21</v>
      </c>
      <c r="I1918" t="s">
        <v>46</v>
      </c>
      <c r="J1918" s="2">
        <v>43609</v>
      </c>
      <c r="K1918" s="3">
        <v>0.49305555555555558</v>
      </c>
      <c r="L1918" s="3">
        <f t="shared" si="261"/>
        <v>0.49305555555555552</v>
      </c>
      <c r="M1918" s="3">
        <v>0.50763888888888886</v>
      </c>
      <c r="N1918" t="str">
        <f t="shared" si="262"/>
        <v>Yes</v>
      </c>
      <c r="O1918">
        <f t="shared" si="263"/>
        <v>566</v>
      </c>
      <c r="P1918">
        <f t="shared" si="264"/>
        <v>2020</v>
      </c>
      <c r="Q1918">
        <f t="shared" si="265"/>
        <v>28.02</v>
      </c>
      <c r="R1918" t="str">
        <f t="shared" si="268"/>
        <v>Aer Lingus</v>
      </c>
      <c r="S1918">
        <f t="shared" si="266"/>
        <v>19</v>
      </c>
      <c r="T1918" t="str">
        <f t="shared" si="267"/>
        <v>Lyon-Saint Exupery</v>
      </c>
      <c r="U1918" t="str">
        <f t="shared" si="269"/>
        <v>Other</v>
      </c>
    </row>
    <row r="1919" spans="1:21" x14ac:dyDescent="0.35">
      <c r="A1919" t="s">
        <v>22</v>
      </c>
      <c r="B1919" t="s">
        <v>38</v>
      </c>
      <c r="C1919" t="s">
        <v>28</v>
      </c>
      <c r="D1919" t="s">
        <v>328</v>
      </c>
      <c r="E1919" s="1">
        <v>43609.496527777781</v>
      </c>
      <c r="F1919" t="s">
        <v>16</v>
      </c>
      <c r="G1919" t="s">
        <v>17</v>
      </c>
      <c r="H1919">
        <v>17</v>
      </c>
      <c r="I1919" t="s">
        <v>18</v>
      </c>
      <c r="J1919" s="2">
        <v>43609</v>
      </c>
      <c r="K1919" s="3">
        <v>0.49652777777777773</v>
      </c>
      <c r="L1919" s="3">
        <f t="shared" si="261"/>
        <v>0.5</v>
      </c>
      <c r="M1919" s="3">
        <v>0.5083333333333333</v>
      </c>
      <c r="N1919" t="str">
        <f t="shared" si="262"/>
        <v>No</v>
      </c>
      <c r="O1919">
        <f t="shared" si="263"/>
        <v>520</v>
      </c>
      <c r="P1919">
        <f t="shared" si="264"/>
        <v>1663</v>
      </c>
      <c r="Q1919">
        <f t="shared" si="265"/>
        <v>31.27</v>
      </c>
      <c r="R1919" t="str">
        <f t="shared" si="268"/>
        <v>Ryanair</v>
      </c>
      <c r="S1919">
        <f t="shared" si="266"/>
        <v>92</v>
      </c>
      <c r="T1919" t="str">
        <f t="shared" si="267"/>
        <v>London</v>
      </c>
      <c r="U1919" t="str">
        <f t="shared" si="269"/>
        <v>London</v>
      </c>
    </row>
    <row r="1920" spans="1:21" x14ac:dyDescent="0.35">
      <c r="A1920" t="s">
        <v>12</v>
      </c>
      <c r="B1920" t="s">
        <v>330</v>
      </c>
      <c r="C1920" t="s">
        <v>14</v>
      </c>
      <c r="D1920" t="s">
        <v>331</v>
      </c>
      <c r="E1920" s="1">
        <v>43609.5</v>
      </c>
      <c r="F1920" t="s">
        <v>16</v>
      </c>
      <c r="G1920" t="s">
        <v>17</v>
      </c>
      <c r="H1920">
        <v>13</v>
      </c>
      <c r="I1920" t="s">
        <v>18</v>
      </c>
      <c r="J1920" s="2">
        <v>43609</v>
      </c>
      <c r="K1920" s="3">
        <v>0.5</v>
      </c>
      <c r="L1920" s="3">
        <f t="shared" si="261"/>
        <v>0.5</v>
      </c>
      <c r="M1920" s="3">
        <v>0.50902777777777775</v>
      </c>
      <c r="N1920" t="str">
        <f t="shared" si="262"/>
        <v>No</v>
      </c>
      <c r="O1920">
        <f t="shared" si="263"/>
        <v>566</v>
      </c>
      <c r="P1920">
        <f t="shared" si="264"/>
        <v>2020</v>
      </c>
      <c r="Q1920">
        <f t="shared" si="265"/>
        <v>28.02</v>
      </c>
      <c r="R1920" t="str">
        <f t="shared" si="268"/>
        <v>Aer Lingus</v>
      </c>
      <c r="S1920">
        <f t="shared" si="266"/>
        <v>15</v>
      </c>
      <c r="T1920" t="str">
        <f t="shared" si="267"/>
        <v>Toulouse</v>
      </c>
      <c r="U1920" t="str">
        <f t="shared" si="269"/>
        <v>Other</v>
      </c>
    </row>
    <row r="1921" spans="1:21" x14ac:dyDescent="0.35">
      <c r="A1921" t="s">
        <v>12</v>
      </c>
      <c r="B1921" t="s">
        <v>42</v>
      </c>
      <c r="C1921" t="s">
        <v>14</v>
      </c>
      <c r="D1921" t="s">
        <v>329</v>
      </c>
      <c r="E1921" s="1">
        <v>43609.5</v>
      </c>
      <c r="F1921" t="s">
        <v>16</v>
      </c>
      <c r="G1921" t="s">
        <v>17</v>
      </c>
      <c r="H1921">
        <v>36</v>
      </c>
      <c r="I1921" t="s">
        <v>21</v>
      </c>
      <c r="J1921" s="2">
        <v>43609</v>
      </c>
      <c r="K1921" s="3">
        <v>0.5</v>
      </c>
      <c r="L1921" s="3">
        <f t="shared" si="261"/>
        <v>0.5</v>
      </c>
      <c r="M1921" s="3">
        <v>0.52500000000000002</v>
      </c>
      <c r="N1921" t="str">
        <f t="shared" si="262"/>
        <v>Yes</v>
      </c>
      <c r="O1921">
        <f t="shared" si="263"/>
        <v>566</v>
      </c>
      <c r="P1921">
        <f t="shared" si="264"/>
        <v>2020</v>
      </c>
      <c r="Q1921">
        <f t="shared" si="265"/>
        <v>28.02</v>
      </c>
      <c r="R1921" t="str">
        <f t="shared" si="268"/>
        <v>Aer Lingus</v>
      </c>
      <c r="S1921">
        <f t="shared" si="266"/>
        <v>238</v>
      </c>
      <c r="T1921" t="str">
        <f t="shared" si="267"/>
        <v>London</v>
      </c>
      <c r="U1921" t="str">
        <f t="shared" si="269"/>
        <v>London</v>
      </c>
    </row>
    <row r="1922" spans="1:21" x14ac:dyDescent="0.35">
      <c r="A1922" t="s">
        <v>22</v>
      </c>
      <c r="B1922" t="s">
        <v>332</v>
      </c>
      <c r="C1922" t="s">
        <v>99</v>
      </c>
      <c r="D1922" t="s">
        <v>333</v>
      </c>
      <c r="E1922" s="1">
        <v>43609.503472222219</v>
      </c>
      <c r="F1922" t="s">
        <v>16</v>
      </c>
      <c r="G1922" t="s">
        <v>17</v>
      </c>
      <c r="H1922">
        <v>29</v>
      </c>
      <c r="I1922" t="s">
        <v>46</v>
      </c>
      <c r="J1922" s="2">
        <v>43609</v>
      </c>
      <c r="K1922" s="3">
        <v>0.50347222222222221</v>
      </c>
      <c r="L1922" s="3">
        <f t="shared" ref="L1922:L1985" si="270">MROUND(K1922,"0:10")</f>
        <v>0.50694444444444442</v>
      </c>
      <c r="M1922" s="3">
        <v>0.52361111111111114</v>
      </c>
      <c r="N1922" t="str">
        <f t="shared" ref="N1922:N1985" si="271">IF(H1922&gt;20, "Yes", "No")</f>
        <v>Yes</v>
      </c>
      <c r="O1922">
        <f t="shared" ref="O1922:O1985" si="272">COUNTIFS($C$2:$C$4851,C1922,$N$2:$N$4851,"Yes")</f>
        <v>20</v>
      </c>
      <c r="P1922">
        <f t="shared" ref="P1922:P1985" si="273">COUNTIF($C$2:$C$4851,C1922)</f>
        <v>90</v>
      </c>
      <c r="Q1922">
        <f t="shared" ref="Q1922:Q1985" si="274">ROUND(O1922/P1922*100,2)</f>
        <v>22.22</v>
      </c>
      <c r="R1922" t="str">
        <f t="shared" si="268"/>
        <v>Other</v>
      </c>
      <c r="S1922">
        <f t="shared" ref="S1922:S1985" si="275">COUNTIF($B$2:$B$4851,B1922)</f>
        <v>13</v>
      </c>
      <c r="T1922" t="str">
        <f t="shared" ref="T1922:T1985" si="276">IF(ISNUMBER(SEARCH("London",B1922)), "London", B1922)</f>
        <v>Exeter</v>
      </c>
      <c r="U1922" t="str">
        <f t="shared" si="269"/>
        <v>Other</v>
      </c>
    </row>
    <row r="1923" spans="1:21" x14ac:dyDescent="0.35">
      <c r="A1923" t="s">
        <v>12</v>
      </c>
      <c r="B1923" t="s">
        <v>23</v>
      </c>
      <c r="C1923" t="s">
        <v>14</v>
      </c>
      <c r="D1923" t="s">
        <v>337</v>
      </c>
      <c r="E1923" s="1">
        <v>43609.510416666664</v>
      </c>
      <c r="F1923" t="s">
        <v>16</v>
      </c>
      <c r="G1923" t="s">
        <v>17</v>
      </c>
      <c r="H1923">
        <v>10</v>
      </c>
      <c r="I1923" t="s">
        <v>18</v>
      </c>
      <c r="J1923" s="2">
        <v>43609</v>
      </c>
      <c r="K1923" s="3">
        <v>0.51041666666666663</v>
      </c>
      <c r="L1923" s="3">
        <f t="shared" si="270"/>
        <v>0.51388888888888884</v>
      </c>
      <c r="M1923" s="3">
        <v>0.51736111111111105</v>
      </c>
      <c r="N1923" t="str">
        <f t="shared" si="271"/>
        <v>No</v>
      </c>
      <c r="O1923">
        <f t="shared" si="272"/>
        <v>566</v>
      </c>
      <c r="P1923">
        <f t="shared" si="273"/>
        <v>2020</v>
      </c>
      <c r="Q1923">
        <f t="shared" si="274"/>
        <v>28.02</v>
      </c>
      <c r="R1923" t="str">
        <f t="shared" ref="R1923:R1986" si="277">IF(P1923&gt;100, C1923, "Other")</f>
        <v>Aer Lingus</v>
      </c>
      <c r="S1923">
        <f t="shared" si="275"/>
        <v>31</v>
      </c>
      <c r="T1923" t="str">
        <f t="shared" si="276"/>
        <v>Vienna</v>
      </c>
      <c r="U1923" t="str">
        <f t="shared" ref="U1923:U1986" si="278">IF(S1923&gt;67, T1923, "Other")</f>
        <v>Other</v>
      </c>
    </row>
    <row r="1924" spans="1:21" x14ac:dyDescent="0.35">
      <c r="A1924" t="s">
        <v>12</v>
      </c>
      <c r="B1924" t="s">
        <v>335</v>
      </c>
      <c r="C1924" t="s">
        <v>14</v>
      </c>
      <c r="D1924" t="s">
        <v>336</v>
      </c>
      <c r="E1924" s="1">
        <v>43609.510416666664</v>
      </c>
      <c r="F1924" t="s">
        <v>16</v>
      </c>
      <c r="G1924" t="s">
        <v>17</v>
      </c>
      <c r="H1924">
        <v>16</v>
      </c>
      <c r="I1924" t="s">
        <v>18</v>
      </c>
      <c r="J1924" s="2">
        <v>43609</v>
      </c>
      <c r="K1924" s="3">
        <v>0.51041666666666663</v>
      </c>
      <c r="L1924" s="3">
        <f t="shared" si="270"/>
        <v>0.51388888888888884</v>
      </c>
      <c r="M1924" s="3">
        <v>0.52152777777777781</v>
      </c>
      <c r="N1924" t="str">
        <f t="shared" si="271"/>
        <v>No</v>
      </c>
      <c r="O1924">
        <f t="shared" si="272"/>
        <v>566</v>
      </c>
      <c r="P1924">
        <f t="shared" si="273"/>
        <v>2020</v>
      </c>
      <c r="Q1924">
        <f t="shared" si="274"/>
        <v>28.02</v>
      </c>
      <c r="R1924" t="str">
        <f t="shared" si="277"/>
        <v>Aer Lingus</v>
      </c>
      <c r="S1924">
        <f t="shared" si="275"/>
        <v>8</v>
      </c>
      <c r="T1924" t="str">
        <f t="shared" si="276"/>
        <v>Marseille</v>
      </c>
      <c r="U1924" t="str">
        <f t="shared" si="278"/>
        <v>Other</v>
      </c>
    </row>
    <row r="1925" spans="1:21" x14ac:dyDescent="0.35">
      <c r="A1925" t="s">
        <v>22</v>
      </c>
      <c r="B1925" t="s">
        <v>119</v>
      </c>
      <c r="C1925" t="s">
        <v>276</v>
      </c>
      <c r="D1925" t="s">
        <v>277</v>
      </c>
      <c r="E1925" s="1">
        <v>43609.513888888891</v>
      </c>
      <c r="F1925" t="s">
        <v>16</v>
      </c>
      <c r="G1925" t="s">
        <v>17</v>
      </c>
      <c r="H1925">
        <v>9</v>
      </c>
      <c r="I1925" t="s">
        <v>26</v>
      </c>
      <c r="J1925" s="2">
        <v>43609</v>
      </c>
      <c r="K1925" s="3">
        <v>0.51388888888888895</v>
      </c>
      <c r="L1925" s="3">
        <f t="shared" si="270"/>
        <v>0.51388888888888884</v>
      </c>
      <c r="M1925" s="3">
        <v>0.52013888888888882</v>
      </c>
      <c r="N1925" t="str">
        <f t="shared" si="271"/>
        <v>No</v>
      </c>
      <c r="O1925">
        <f t="shared" si="272"/>
        <v>5</v>
      </c>
      <c r="P1925">
        <f t="shared" si="273"/>
        <v>23</v>
      </c>
      <c r="Q1925">
        <f t="shared" si="274"/>
        <v>21.74</v>
      </c>
      <c r="R1925" t="str">
        <f t="shared" si="277"/>
        <v>Other</v>
      </c>
      <c r="S1925">
        <f t="shared" si="275"/>
        <v>43</v>
      </c>
      <c r="T1925" t="str">
        <f t="shared" si="276"/>
        <v>Dusseldorf</v>
      </c>
      <c r="U1925" t="str">
        <f t="shared" si="278"/>
        <v>Other</v>
      </c>
    </row>
    <row r="1926" spans="1:21" x14ac:dyDescent="0.35">
      <c r="A1926" t="s">
        <v>12</v>
      </c>
      <c r="B1926" t="s">
        <v>278</v>
      </c>
      <c r="C1926" t="s">
        <v>279</v>
      </c>
      <c r="D1926" t="s">
        <v>280</v>
      </c>
      <c r="E1926" s="1">
        <v>43609.513888888891</v>
      </c>
      <c r="F1926" t="s">
        <v>16</v>
      </c>
      <c r="G1926" t="s">
        <v>17</v>
      </c>
      <c r="H1926">
        <v>60</v>
      </c>
      <c r="I1926" t="s">
        <v>21</v>
      </c>
      <c r="J1926" s="2">
        <v>43609</v>
      </c>
      <c r="K1926" s="3">
        <v>0.51388888888888895</v>
      </c>
      <c r="L1926" s="3">
        <f t="shared" si="270"/>
        <v>0.51388888888888884</v>
      </c>
      <c r="M1926" s="3">
        <v>0.55555555555555558</v>
      </c>
      <c r="N1926" t="str">
        <f t="shared" si="271"/>
        <v>Yes</v>
      </c>
      <c r="O1926">
        <f t="shared" si="272"/>
        <v>17</v>
      </c>
      <c r="P1926">
        <f t="shared" si="273"/>
        <v>43</v>
      </c>
      <c r="Q1926">
        <f t="shared" si="274"/>
        <v>39.53</v>
      </c>
      <c r="R1926" t="str">
        <f t="shared" si="277"/>
        <v>Other</v>
      </c>
      <c r="S1926">
        <f t="shared" si="275"/>
        <v>17</v>
      </c>
      <c r="T1926" t="str">
        <f t="shared" si="276"/>
        <v>Atlanta</v>
      </c>
      <c r="U1926" t="str">
        <f t="shared" si="278"/>
        <v>Other</v>
      </c>
    </row>
    <row r="1927" spans="1:21" x14ac:dyDescent="0.35">
      <c r="A1927" t="s">
        <v>22</v>
      </c>
      <c r="B1927" t="s">
        <v>44</v>
      </c>
      <c r="C1927" t="s">
        <v>117</v>
      </c>
      <c r="D1927" t="s">
        <v>339</v>
      </c>
      <c r="E1927" s="1">
        <v>43609.440972222219</v>
      </c>
      <c r="F1927" t="s">
        <v>16</v>
      </c>
      <c r="G1927" t="s">
        <v>17</v>
      </c>
      <c r="H1927">
        <v>69</v>
      </c>
      <c r="I1927" t="s">
        <v>21</v>
      </c>
      <c r="J1927" s="2">
        <v>43609</v>
      </c>
      <c r="K1927" s="3">
        <v>0.44097222222222227</v>
      </c>
      <c r="L1927" s="3">
        <f t="shared" si="270"/>
        <v>0.44444444444444442</v>
      </c>
      <c r="M1927" s="3">
        <v>0.48888888888888887</v>
      </c>
      <c r="N1927" t="str">
        <f t="shared" si="271"/>
        <v>Yes</v>
      </c>
      <c r="O1927">
        <f t="shared" si="272"/>
        <v>23</v>
      </c>
      <c r="P1927">
        <f t="shared" si="273"/>
        <v>35</v>
      </c>
      <c r="Q1927">
        <f t="shared" si="274"/>
        <v>65.709999999999994</v>
      </c>
      <c r="R1927" t="str">
        <f t="shared" si="277"/>
        <v>Other</v>
      </c>
      <c r="S1927">
        <f t="shared" si="275"/>
        <v>83</v>
      </c>
      <c r="T1927" t="str">
        <f t="shared" si="276"/>
        <v>Lisbon</v>
      </c>
      <c r="U1927" t="str">
        <f t="shared" si="278"/>
        <v>Lisbon</v>
      </c>
    </row>
    <row r="1928" spans="1:21" x14ac:dyDescent="0.35">
      <c r="A1928" t="s">
        <v>12</v>
      </c>
      <c r="B1928" t="s">
        <v>93</v>
      </c>
      <c r="C1928" t="s">
        <v>14</v>
      </c>
      <c r="D1928" t="s">
        <v>567</v>
      </c>
      <c r="E1928" s="1">
        <v>43609.440972222219</v>
      </c>
      <c r="F1928" t="s">
        <v>16</v>
      </c>
      <c r="G1928" t="s">
        <v>17</v>
      </c>
      <c r="H1928">
        <v>1</v>
      </c>
      <c r="I1928" t="s">
        <v>26</v>
      </c>
      <c r="J1928" s="2">
        <v>43609</v>
      </c>
      <c r="K1928" s="3">
        <v>0.44097222222222227</v>
      </c>
      <c r="L1928" s="3">
        <f t="shared" si="270"/>
        <v>0.44444444444444442</v>
      </c>
      <c r="M1928" s="3">
        <v>0.44166666666666665</v>
      </c>
      <c r="N1928" t="str">
        <f t="shared" si="271"/>
        <v>No</v>
      </c>
      <c r="O1928">
        <f t="shared" si="272"/>
        <v>566</v>
      </c>
      <c r="P1928">
        <f t="shared" si="273"/>
        <v>2020</v>
      </c>
      <c r="Q1928">
        <f t="shared" si="274"/>
        <v>28.02</v>
      </c>
      <c r="R1928" t="str">
        <f t="shared" si="277"/>
        <v>Aer Lingus</v>
      </c>
      <c r="S1928">
        <f t="shared" si="275"/>
        <v>125</v>
      </c>
      <c r="T1928" t="str">
        <f t="shared" si="276"/>
        <v>Birmingham</v>
      </c>
      <c r="U1928" t="str">
        <f t="shared" si="278"/>
        <v>Birmingham</v>
      </c>
    </row>
    <row r="1929" spans="1:21" x14ac:dyDescent="0.35">
      <c r="A1929" t="s">
        <v>22</v>
      </c>
      <c r="B1929" t="s">
        <v>52</v>
      </c>
      <c r="C1929" t="s">
        <v>28</v>
      </c>
      <c r="D1929" t="s">
        <v>340</v>
      </c>
      <c r="E1929" s="1">
        <v>43609.440972222219</v>
      </c>
      <c r="F1929" t="s">
        <v>16</v>
      </c>
      <c r="G1929" t="s">
        <v>17</v>
      </c>
      <c r="H1929">
        <v>6</v>
      </c>
      <c r="I1929" t="s">
        <v>26</v>
      </c>
      <c r="J1929" s="2">
        <v>43609</v>
      </c>
      <c r="K1929" s="3">
        <v>0.44097222222222227</v>
      </c>
      <c r="L1929" s="3">
        <f t="shared" si="270"/>
        <v>0.44444444444444442</v>
      </c>
      <c r="M1929" s="3">
        <v>0.44513888888888892</v>
      </c>
      <c r="N1929" t="str">
        <f t="shared" si="271"/>
        <v>No</v>
      </c>
      <c r="O1929">
        <f t="shared" si="272"/>
        <v>520</v>
      </c>
      <c r="P1929">
        <f t="shared" si="273"/>
        <v>1663</v>
      </c>
      <c r="Q1929">
        <f t="shared" si="274"/>
        <v>31.27</v>
      </c>
      <c r="R1929" t="str">
        <f t="shared" si="277"/>
        <v>Ryanair</v>
      </c>
      <c r="S1929">
        <f t="shared" si="275"/>
        <v>138</v>
      </c>
      <c r="T1929" t="str">
        <f t="shared" si="276"/>
        <v>Manchester</v>
      </c>
      <c r="U1929" t="str">
        <f t="shared" si="278"/>
        <v>Manchester</v>
      </c>
    </row>
    <row r="1930" spans="1:21" x14ac:dyDescent="0.35">
      <c r="A1930" t="s">
        <v>22</v>
      </c>
      <c r="B1930" t="s">
        <v>129</v>
      </c>
      <c r="C1930" t="s">
        <v>130</v>
      </c>
      <c r="D1930" t="s">
        <v>338</v>
      </c>
      <c r="E1930" s="1">
        <v>43609.440972222219</v>
      </c>
      <c r="F1930" t="s">
        <v>16</v>
      </c>
      <c r="G1930" t="s">
        <v>17</v>
      </c>
      <c r="H1930">
        <v>3</v>
      </c>
      <c r="I1930" t="s">
        <v>26</v>
      </c>
      <c r="J1930" s="2">
        <v>43609</v>
      </c>
      <c r="K1930" s="3">
        <v>0.44097222222222227</v>
      </c>
      <c r="L1930" s="3">
        <f t="shared" si="270"/>
        <v>0.44444444444444442</v>
      </c>
      <c r="M1930" s="3">
        <v>0.44305555555555554</v>
      </c>
      <c r="N1930" t="str">
        <f t="shared" si="271"/>
        <v>No</v>
      </c>
      <c r="O1930">
        <f t="shared" si="272"/>
        <v>17</v>
      </c>
      <c r="P1930">
        <f t="shared" si="273"/>
        <v>80</v>
      </c>
      <c r="Q1930">
        <f t="shared" si="274"/>
        <v>21.25</v>
      </c>
      <c r="R1930" t="str">
        <f t="shared" si="277"/>
        <v>Other</v>
      </c>
      <c r="S1930">
        <f t="shared" si="275"/>
        <v>96</v>
      </c>
      <c r="T1930" t="str">
        <f t="shared" si="276"/>
        <v>Munich</v>
      </c>
      <c r="U1930" t="str">
        <f t="shared" si="278"/>
        <v>Munich</v>
      </c>
    </row>
    <row r="1931" spans="1:21" x14ac:dyDescent="0.35">
      <c r="A1931" t="s">
        <v>12</v>
      </c>
      <c r="B1931" t="s">
        <v>158</v>
      </c>
      <c r="C1931" t="s">
        <v>279</v>
      </c>
      <c r="D1931" t="s">
        <v>341</v>
      </c>
      <c r="E1931" s="1">
        <v>43609.440972222219</v>
      </c>
      <c r="F1931" t="s">
        <v>16</v>
      </c>
      <c r="G1931" t="s">
        <v>17</v>
      </c>
      <c r="H1931">
        <v>86</v>
      </c>
      <c r="I1931" t="s">
        <v>21</v>
      </c>
      <c r="J1931" s="2">
        <v>43609</v>
      </c>
      <c r="K1931" s="3">
        <v>0.44097222222222227</v>
      </c>
      <c r="L1931" s="3">
        <f t="shared" si="270"/>
        <v>0.44444444444444442</v>
      </c>
      <c r="M1931" s="3">
        <v>0.50069444444444444</v>
      </c>
      <c r="N1931" t="str">
        <f t="shared" si="271"/>
        <v>Yes</v>
      </c>
      <c r="O1931">
        <f t="shared" si="272"/>
        <v>17</v>
      </c>
      <c r="P1931">
        <f t="shared" si="273"/>
        <v>43</v>
      </c>
      <c r="Q1931">
        <f t="shared" si="274"/>
        <v>39.53</v>
      </c>
      <c r="R1931" t="str">
        <f t="shared" si="277"/>
        <v>Other</v>
      </c>
      <c r="S1931">
        <f t="shared" si="275"/>
        <v>46</v>
      </c>
      <c r="T1931" t="str">
        <f t="shared" si="276"/>
        <v>Boston</v>
      </c>
      <c r="U1931" t="str">
        <f t="shared" si="278"/>
        <v>Other</v>
      </c>
    </row>
    <row r="1932" spans="1:21" x14ac:dyDescent="0.35">
      <c r="A1932" t="s">
        <v>22</v>
      </c>
      <c r="B1932" t="s">
        <v>93</v>
      </c>
      <c r="C1932" t="s">
        <v>28</v>
      </c>
      <c r="D1932" t="s">
        <v>342</v>
      </c>
      <c r="E1932" s="1">
        <v>43609.444444444445</v>
      </c>
      <c r="F1932" t="s">
        <v>16</v>
      </c>
      <c r="G1932" t="s">
        <v>17</v>
      </c>
      <c r="H1932">
        <v>4</v>
      </c>
      <c r="I1932" t="s">
        <v>26</v>
      </c>
      <c r="J1932" s="2">
        <v>43609</v>
      </c>
      <c r="K1932" s="3">
        <v>0.44444444444444442</v>
      </c>
      <c r="L1932" s="3">
        <f t="shared" si="270"/>
        <v>0.44444444444444442</v>
      </c>
      <c r="M1932" s="3">
        <v>0.44722222222222219</v>
      </c>
      <c r="N1932" t="str">
        <f t="shared" si="271"/>
        <v>No</v>
      </c>
      <c r="O1932">
        <f t="shared" si="272"/>
        <v>520</v>
      </c>
      <c r="P1932">
        <f t="shared" si="273"/>
        <v>1663</v>
      </c>
      <c r="Q1932">
        <f t="shared" si="274"/>
        <v>31.27</v>
      </c>
      <c r="R1932" t="str">
        <f t="shared" si="277"/>
        <v>Ryanair</v>
      </c>
      <c r="S1932">
        <f t="shared" si="275"/>
        <v>125</v>
      </c>
      <c r="T1932" t="str">
        <f t="shared" si="276"/>
        <v>Birmingham</v>
      </c>
      <c r="U1932" t="str">
        <f t="shared" si="278"/>
        <v>Birmingham</v>
      </c>
    </row>
    <row r="1933" spans="1:21" x14ac:dyDescent="0.35">
      <c r="A1933" t="s">
        <v>12</v>
      </c>
      <c r="B1933" t="s">
        <v>213</v>
      </c>
      <c r="C1933" t="s">
        <v>14</v>
      </c>
      <c r="D1933" t="s">
        <v>343</v>
      </c>
      <c r="E1933" s="1">
        <v>43609.451388888891</v>
      </c>
      <c r="F1933" t="s">
        <v>16</v>
      </c>
      <c r="G1933" t="s">
        <v>17</v>
      </c>
      <c r="H1933">
        <v>11</v>
      </c>
      <c r="I1933" t="s">
        <v>18</v>
      </c>
      <c r="J1933" s="2">
        <v>43609</v>
      </c>
      <c r="K1933" s="3">
        <v>0.4513888888888889</v>
      </c>
      <c r="L1933" s="3">
        <f t="shared" si="270"/>
        <v>0.45138888888888884</v>
      </c>
      <c r="M1933" s="3">
        <v>0.45902777777777781</v>
      </c>
      <c r="N1933" t="str">
        <f t="shared" si="271"/>
        <v>No</v>
      </c>
      <c r="O1933">
        <f t="shared" si="272"/>
        <v>566</v>
      </c>
      <c r="P1933">
        <f t="shared" si="273"/>
        <v>2020</v>
      </c>
      <c r="Q1933">
        <f t="shared" si="274"/>
        <v>28.02</v>
      </c>
      <c r="R1933" t="str">
        <f t="shared" si="277"/>
        <v>Aer Lingus</v>
      </c>
      <c r="S1933">
        <f t="shared" si="275"/>
        <v>44</v>
      </c>
      <c r="T1933" t="str">
        <f t="shared" si="276"/>
        <v>New York</v>
      </c>
      <c r="U1933" t="str">
        <f t="shared" si="278"/>
        <v>Other</v>
      </c>
    </row>
    <row r="1934" spans="1:21" x14ac:dyDescent="0.35">
      <c r="A1934" t="s">
        <v>22</v>
      </c>
      <c r="B1934" t="s">
        <v>42</v>
      </c>
      <c r="C1934" t="s">
        <v>77</v>
      </c>
      <c r="D1934" t="s">
        <v>344</v>
      </c>
      <c r="E1934" s="1">
        <v>43609.451388888891</v>
      </c>
      <c r="F1934" t="s">
        <v>16</v>
      </c>
      <c r="G1934" t="s">
        <v>17</v>
      </c>
      <c r="H1934">
        <v>3</v>
      </c>
      <c r="I1934" t="s">
        <v>26</v>
      </c>
      <c r="J1934" s="2">
        <v>43609</v>
      </c>
      <c r="K1934" s="3">
        <v>0.4513888888888889</v>
      </c>
      <c r="L1934" s="3">
        <f t="shared" si="270"/>
        <v>0.45138888888888884</v>
      </c>
      <c r="M1934" s="3">
        <v>0.45347222222222222</v>
      </c>
      <c r="N1934" t="str">
        <f t="shared" si="271"/>
        <v>No</v>
      </c>
      <c r="O1934">
        <f t="shared" si="272"/>
        <v>40</v>
      </c>
      <c r="P1934">
        <f t="shared" si="273"/>
        <v>143</v>
      </c>
      <c r="Q1934">
        <f t="shared" si="274"/>
        <v>27.97</v>
      </c>
      <c r="R1934" t="str">
        <f t="shared" si="277"/>
        <v>British Airways</v>
      </c>
      <c r="S1934">
        <f t="shared" si="275"/>
        <v>238</v>
      </c>
      <c r="T1934" t="str">
        <f t="shared" si="276"/>
        <v>London</v>
      </c>
      <c r="U1934" t="str">
        <f t="shared" si="278"/>
        <v>London</v>
      </c>
    </row>
    <row r="1935" spans="1:21" x14ac:dyDescent="0.35">
      <c r="A1935" t="s">
        <v>22</v>
      </c>
      <c r="B1935" t="s">
        <v>50</v>
      </c>
      <c r="C1935" t="s">
        <v>96</v>
      </c>
      <c r="D1935" t="s">
        <v>347</v>
      </c>
      <c r="E1935" s="1">
        <v>43609.454861111109</v>
      </c>
      <c r="F1935" t="s">
        <v>16</v>
      </c>
      <c r="G1935" t="s">
        <v>17</v>
      </c>
      <c r="H1935">
        <v>12</v>
      </c>
      <c r="I1935" t="s">
        <v>18</v>
      </c>
      <c r="J1935" s="2">
        <v>43609</v>
      </c>
      <c r="K1935" s="3">
        <v>0.4548611111111111</v>
      </c>
      <c r="L1935" s="3">
        <f t="shared" si="270"/>
        <v>0.45833333333333331</v>
      </c>
      <c r="M1935" s="3">
        <v>0.46319444444444446</v>
      </c>
      <c r="N1935" t="str">
        <f t="shared" si="271"/>
        <v>No</v>
      </c>
      <c r="O1935">
        <f t="shared" si="272"/>
        <v>50</v>
      </c>
      <c r="P1935">
        <f t="shared" si="273"/>
        <v>97</v>
      </c>
      <c r="Q1935">
        <f t="shared" si="274"/>
        <v>51.55</v>
      </c>
      <c r="R1935" t="str">
        <f t="shared" si="277"/>
        <v>Other</v>
      </c>
      <c r="S1935">
        <f t="shared" si="275"/>
        <v>222</v>
      </c>
      <c r="T1935" t="str">
        <f t="shared" si="276"/>
        <v>Amsterdam</v>
      </c>
      <c r="U1935" t="str">
        <f t="shared" si="278"/>
        <v>Amsterdam</v>
      </c>
    </row>
    <row r="1936" spans="1:21" x14ac:dyDescent="0.35">
      <c r="A1936" t="s">
        <v>22</v>
      </c>
      <c r="B1936" t="s">
        <v>164</v>
      </c>
      <c r="C1936" t="s">
        <v>165</v>
      </c>
      <c r="D1936" t="s">
        <v>346</v>
      </c>
      <c r="E1936" s="1">
        <v>43609.454861111109</v>
      </c>
      <c r="F1936" t="s">
        <v>16</v>
      </c>
      <c r="G1936" t="s">
        <v>17</v>
      </c>
      <c r="H1936">
        <v>6</v>
      </c>
      <c r="I1936" t="s">
        <v>26</v>
      </c>
      <c r="J1936" s="2">
        <v>43609</v>
      </c>
      <c r="K1936" s="3">
        <v>0.4548611111111111</v>
      </c>
      <c r="L1936" s="3">
        <f t="shared" si="270"/>
        <v>0.45833333333333331</v>
      </c>
      <c r="M1936" s="3">
        <v>0.45902777777777781</v>
      </c>
      <c r="N1936" t="str">
        <f t="shared" si="271"/>
        <v>No</v>
      </c>
      <c r="O1936">
        <f t="shared" si="272"/>
        <v>18</v>
      </c>
      <c r="P1936">
        <f t="shared" si="273"/>
        <v>32</v>
      </c>
      <c r="Q1936">
        <f t="shared" si="274"/>
        <v>56.25</v>
      </c>
      <c r="R1936" t="str">
        <f t="shared" si="277"/>
        <v>Other</v>
      </c>
      <c r="S1936">
        <f t="shared" si="275"/>
        <v>32</v>
      </c>
      <c r="T1936" t="str">
        <f t="shared" si="276"/>
        <v>Istanbul</v>
      </c>
      <c r="U1936" t="str">
        <f t="shared" si="278"/>
        <v>Other</v>
      </c>
    </row>
    <row r="1937" spans="1:21" x14ac:dyDescent="0.35">
      <c r="A1937" t="s">
        <v>22</v>
      </c>
      <c r="B1937" t="s">
        <v>175</v>
      </c>
      <c r="C1937" t="s">
        <v>28</v>
      </c>
      <c r="D1937" t="s">
        <v>345</v>
      </c>
      <c r="E1937" s="1">
        <v>43609.454861111109</v>
      </c>
      <c r="F1937" t="s">
        <v>16</v>
      </c>
      <c r="G1937" t="s">
        <v>17</v>
      </c>
      <c r="H1937">
        <v>3</v>
      </c>
      <c r="I1937" t="s">
        <v>26</v>
      </c>
      <c r="J1937" s="2">
        <v>43609</v>
      </c>
      <c r="K1937" s="3">
        <v>0.4548611111111111</v>
      </c>
      <c r="L1937" s="3">
        <f t="shared" si="270"/>
        <v>0.45833333333333331</v>
      </c>
      <c r="M1937" s="3">
        <v>0.45694444444444443</v>
      </c>
      <c r="N1937" t="str">
        <f t="shared" si="271"/>
        <v>No</v>
      </c>
      <c r="O1937">
        <f t="shared" si="272"/>
        <v>520</v>
      </c>
      <c r="P1937">
        <f t="shared" si="273"/>
        <v>1663</v>
      </c>
      <c r="Q1937">
        <f t="shared" si="274"/>
        <v>31.27</v>
      </c>
      <c r="R1937" t="str">
        <f t="shared" si="277"/>
        <v>Ryanair</v>
      </c>
      <c r="S1937">
        <f t="shared" si="275"/>
        <v>18</v>
      </c>
      <c r="T1937" t="str">
        <f t="shared" si="276"/>
        <v>Krakow</v>
      </c>
      <c r="U1937" t="str">
        <f t="shared" si="278"/>
        <v>Other</v>
      </c>
    </row>
    <row r="1938" spans="1:21" x14ac:dyDescent="0.35">
      <c r="A1938" t="s">
        <v>12</v>
      </c>
      <c r="B1938" t="s">
        <v>114</v>
      </c>
      <c r="C1938" t="s">
        <v>14</v>
      </c>
      <c r="D1938" t="s">
        <v>348</v>
      </c>
      <c r="E1938" s="1">
        <v>43609.458333333336</v>
      </c>
      <c r="F1938" t="s">
        <v>16</v>
      </c>
      <c r="G1938" t="s">
        <v>17</v>
      </c>
      <c r="H1938">
        <v>8</v>
      </c>
      <c r="I1938" t="s">
        <v>26</v>
      </c>
      <c r="J1938" s="2">
        <v>43609</v>
      </c>
      <c r="K1938" s="3">
        <v>0.45833333333333331</v>
      </c>
      <c r="L1938" s="3">
        <f t="shared" si="270"/>
        <v>0.45833333333333331</v>
      </c>
      <c r="M1938" s="3">
        <v>0.46388888888888885</v>
      </c>
      <c r="N1938" t="str">
        <f t="shared" si="271"/>
        <v>No</v>
      </c>
      <c r="O1938">
        <f t="shared" si="272"/>
        <v>566</v>
      </c>
      <c r="P1938">
        <f t="shared" si="273"/>
        <v>2020</v>
      </c>
      <c r="Q1938">
        <f t="shared" si="274"/>
        <v>28.02</v>
      </c>
      <c r="R1938" t="str">
        <f t="shared" si="277"/>
        <v>Aer Lingus</v>
      </c>
      <c r="S1938">
        <f t="shared" si="275"/>
        <v>34</v>
      </c>
      <c r="T1938" t="str">
        <f t="shared" si="276"/>
        <v>Nice</v>
      </c>
      <c r="U1938" t="str">
        <f t="shared" si="278"/>
        <v>Other</v>
      </c>
    </row>
    <row r="1939" spans="1:21" x14ac:dyDescent="0.35">
      <c r="A1939" t="s">
        <v>22</v>
      </c>
      <c r="B1939" t="s">
        <v>139</v>
      </c>
      <c r="C1939" t="s">
        <v>77</v>
      </c>
      <c r="D1939" t="s">
        <v>349</v>
      </c>
      <c r="E1939" s="1">
        <v>43609.461805555555</v>
      </c>
      <c r="F1939" t="s">
        <v>16</v>
      </c>
      <c r="G1939" t="s">
        <v>17</v>
      </c>
      <c r="H1939">
        <v>56</v>
      </c>
      <c r="I1939" t="s">
        <v>21</v>
      </c>
      <c r="J1939" s="2">
        <v>43609</v>
      </c>
      <c r="K1939" s="3">
        <v>0.46180555555555558</v>
      </c>
      <c r="L1939" s="3">
        <f t="shared" si="270"/>
        <v>0.46527777777777773</v>
      </c>
      <c r="M1939" s="3">
        <v>0.50069444444444444</v>
      </c>
      <c r="N1939" t="str">
        <f t="shared" si="271"/>
        <v>Yes</v>
      </c>
      <c r="O1939">
        <f t="shared" si="272"/>
        <v>40</v>
      </c>
      <c r="P1939">
        <f t="shared" si="273"/>
        <v>143</v>
      </c>
      <c r="Q1939">
        <f t="shared" si="274"/>
        <v>27.97</v>
      </c>
      <c r="R1939" t="str">
        <f t="shared" si="277"/>
        <v>British Airways</v>
      </c>
      <c r="S1939">
        <f t="shared" si="275"/>
        <v>154</v>
      </c>
      <c r="T1939" t="str">
        <f t="shared" si="276"/>
        <v>London</v>
      </c>
      <c r="U1939" t="str">
        <f t="shared" si="278"/>
        <v>London</v>
      </c>
    </row>
    <row r="1940" spans="1:21" x14ac:dyDescent="0.35">
      <c r="A1940" t="s">
        <v>22</v>
      </c>
      <c r="B1940" t="s">
        <v>50</v>
      </c>
      <c r="C1940" t="s">
        <v>28</v>
      </c>
      <c r="D1940" t="s">
        <v>350</v>
      </c>
      <c r="E1940" s="1">
        <v>43609.461805555555</v>
      </c>
      <c r="F1940" t="s">
        <v>16</v>
      </c>
      <c r="G1940" t="s">
        <v>17</v>
      </c>
      <c r="H1940">
        <v>71</v>
      </c>
      <c r="I1940" t="s">
        <v>21</v>
      </c>
      <c r="J1940" s="2">
        <v>43609</v>
      </c>
      <c r="K1940" s="3">
        <v>0.46180555555555558</v>
      </c>
      <c r="L1940" s="3">
        <f t="shared" si="270"/>
        <v>0.46527777777777773</v>
      </c>
      <c r="M1940" s="3">
        <v>0.51111111111111118</v>
      </c>
      <c r="N1940" t="str">
        <f t="shared" si="271"/>
        <v>Yes</v>
      </c>
      <c r="O1940">
        <f t="shared" si="272"/>
        <v>520</v>
      </c>
      <c r="P1940">
        <f t="shared" si="273"/>
        <v>1663</v>
      </c>
      <c r="Q1940">
        <f t="shared" si="274"/>
        <v>31.27</v>
      </c>
      <c r="R1940" t="str">
        <f t="shared" si="277"/>
        <v>Ryanair</v>
      </c>
      <c r="S1940">
        <f t="shared" si="275"/>
        <v>222</v>
      </c>
      <c r="T1940" t="str">
        <f t="shared" si="276"/>
        <v>Amsterdam</v>
      </c>
      <c r="U1940" t="str">
        <f t="shared" si="278"/>
        <v>Amsterdam</v>
      </c>
    </row>
    <row r="1941" spans="1:21" x14ac:dyDescent="0.35">
      <c r="A1941" t="s">
        <v>22</v>
      </c>
      <c r="B1941" t="s">
        <v>61</v>
      </c>
      <c r="C1941" t="s">
        <v>28</v>
      </c>
      <c r="D1941" t="s">
        <v>351</v>
      </c>
      <c r="E1941" s="1">
        <v>43609.465277777781</v>
      </c>
      <c r="F1941" t="s">
        <v>16</v>
      </c>
      <c r="G1941" t="s">
        <v>17</v>
      </c>
      <c r="H1941">
        <v>32</v>
      </c>
      <c r="I1941" t="s">
        <v>21</v>
      </c>
      <c r="J1941" s="2">
        <v>43609</v>
      </c>
      <c r="K1941" s="3">
        <v>0.46527777777777773</v>
      </c>
      <c r="L1941" s="3">
        <f t="shared" si="270"/>
        <v>0.46527777777777773</v>
      </c>
      <c r="M1941" s="3">
        <v>0.48749999999999999</v>
      </c>
      <c r="N1941" t="str">
        <f t="shared" si="271"/>
        <v>Yes</v>
      </c>
      <c r="O1941">
        <f t="shared" si="272"/>
        <v>520</v>
      </c>
      <c r="P1941">
        <f t="shared" si="273"/>
        <v>1663</v>
      </c>
      <c r="Q1941">
        <f t="shared" si="274"/>
        <v>31.27</v>
      </c>
      <c r="R1941" t="str">
        <f t="shared" si="277"/>
        <v>Ryanair</v>
      </c>
      <c r="S1941">
        <f t="shared" si="275"/>
        <v>171</v>
      </c>
      <c r="T1941" t="str">
        <f t="shared" si="276"/>
        <v>London</v>
      </c>
      <c r="U1941" t="str">
        <f t="shared" si="278"/>
        <v>London</v>
      </c>
    </row>
    <row r="1942" spans="1:21" x14ac:dyDescent="0.35">
      <c r="A1942" t="s">
        <v>12</v>
      </c>
      <c r="B1942" t="s">
        <v>42</v>
      </c>
      <c r="C1942" t="s">
        <v>14</v>
      </c>
      <c r="D1942" t="s">
        <v>352</v>
      </c>
      <c r="E1942" s="1">
        <v>43609.465277777781</v>
      </c>
      <c r="F1942" t="s">
        <v>16</v>
      </c>
      <c r="G1942" t="s">
        <v>17</v>
      </c>
      <c r="H1942">
        <v>3</v>
      </c>
      <c r="I1942" t="s">
        <v>26</v>
      </c>
      <c r="J1942" s="2">
        <v>43609</v>
      </c>
      <c r="K1942" s="3">
        <v>0.46527777777777773</v>
      </c>
      <c r="L1942" s="3">
        <f t="shared" si="270"/>
        <v>0.46527777777777773</v>
      </c>
      <c r="M1942" s="3">
        <v>0.46736111111111112</v>
      </c>
      <c r="N1942" t="str">
        <f t="shared" si="271"/>
        <v>No</v>
      </c>
      <c r="O1942">
        <f t="shared" si="272"/>
        <v>566</v>
      </c>
      <c r="P1942">
        <f t="shared" si="273"/>
        <v>2020</v>
      </c>
      <c r="Q1942">
        <f t="shared" si="274"/>
        <v>28.02</v>
      </c>
      <c r="R1942" t="str">
        <f t="shared" si="277"/>
        <v>Aer Lingus</v>
      </c>
      <c r="S1942">
        <f t="shared" si="275"/>
        <v>238</v>
      </c>
      <c r="T1942" t="str">
        <f t="shared" si="276"/>
        <v>London</v>
      </c>
      <c r="U1942" t="str">
        <f t="shared" si="278"/>
        <v>London</v>
      </c>
    </row>
    <row r="1943" spans="1:21" x14ac:dyDescent="0.35">
      <c r="A1943" t="s">
        <v>12</v>
      </c>
      <c r="B1943" t="s">
        <v>73</v>
      </c>
      <c r="C1943" t="s">
        <v>14</v>
      </c>
      <c r="D1943" t="s">
        <v>353</v>
      </c>
      <c r="E1943" s="1">
        <v>43609.465277777781</v>
      </c>
      <c r="F1943" t="s">
        <v>16</v>
      </c>
      <c r="G1943" t="s">
        <v>17</v>
      </c>
      <c r="H1943">
        <v>7</v>
      </c>
      <c r="I1943" t="s">
        <v>26</v>
      </c>
      <c r="J1943" s="2">
        <v>43609</v>
      </c>
      <c r="K1943" s="3">
        <v>0.46527777777777773</v>
      </c>
      <c r="L1943" s="3">
        <f t="shared" si="270"/>
        <v>0.46527777777777773</v>
      </c>
      <c r="M1943" s="3">
        <v>0.47013888888888888</v>
      </c>
      <c r="N1943" t="str">
        <f t="shared" si="271"/>
        <v>No</v>
      </c>
      <c r="O1943">
        <f t="shared" si="272"/>
        <v>566</v>
      </c>
      <c r="P1943">
        <f t="shared" si="273"/>
        <v>2020</v>
      </c>
      <c r="Q1943">
        <f t="shared" si="274"/>
        <v>28.02</v>
      </c>
      <c r="R1943" t="str">
        <f t="shared" si="277"/>
        <v>Aer Lingus</v>
      </c>
      <c r="S1943">
        <f t="shared" si="275"/>
        <v>82</v>
      </c>
      <c r="T1943" t="str">
        <f t="shared" si="276"/>
        <v>Bristol</v>
      </c>
      <c r="U1943" t="str">
        <f t="shared" si="278"/>
        <v>Bristol</v>
      </c>
    </row>
    <row r="1944" spans="1:21" x14ac:dyDescent="0.35">
      <c r="A1944" t="s">
        <v>22</v>
      </c>
      <c r="B1944" t="s">
        <v>126</v>
      </c>
      <c r="C1944" t="s">
        <v>354</v>
      </c>
      <c r="D1944" t="s">
        <v>355</v>
      </c>
      <c r="E1944" s="1">
        <v>43609.46875</v>
      </c>
      <c r="F1944" t="s">
        <v>16</v>
      </c>
      <c r="G1944" t="s">
        <v>17</v>
      </c>
      <c r="H1944">
        <v>30</v>
      </c>
      <c r="I1944" t="s">
        <v>21</v>
      </c>
      <c r="J1944" s="2">
        <v>43609</v>
      </c>
      <c r="K1944" s="3">
        <v>0.46875</v>
      </c>
      <c r="L1944" s="3">
        <f t="shared" si="270"/>
        <v>0.47222222222222221</v>
      </c>
      <c r="M1944" s="3">
        <v>0.48958333333333331</v>
      </c>
      <c r="N1944" t="str">
        <f t="shared" si="271"/>
        <v>Yes</v>
      </c>
      <c r="O1944">
        <f t="shared" si="272"/>
        <v>14</v>
      </c>
      <c r="P1944">
        <f t="shared" si="273"/>
        <v>37</v>
      </c>
      <c r="Q1944">
        <f t="shared" si="274"/>
        <v>37.840000000000003</v>
      </c>
      <c r="R1944" t="str">
        <f t="shared" si="277"/>
        <v>Other</v>
      </c>
      <c r="S1944">
        <f t="shared" si="275"/>
        <v>51</v>
      </c>
      <c r="T1944" t="str">
        <f t="shared" si="276"/>
        <v>Zurich</v>
      </c>
      <c r="U1944" t="str">
        <f t="shared" si="278"/>
        <v>Other</v>
      </c>
    </row>
    <row r="1945" spans="1:21" x14ac:dyDescent="0.35">
      <c r="A1945" t="s">
        <v>12</v>
      </c>
      <c r="B1945" t="s">
        <v>304</v>
      </c>
      <c r="C1945" t="s">
        <v>268</v>
      </c>
      <c r="D1945" t="s">
        <v>360</v>
      </c>
      <c r="E1945" s="1">
        <v>43609.388888888891</v>
      </c>
      <c r="F1945" t="s">
        <v>16</v>
      </c>
      <c r="G1945" t="s">
        <v>17</v>
      </c>
      <c r="H1945">
        <v>0</v>
      </c>
      <c r="I1945" t="s">
        <v>26</v>
      </c>
      <c r="J1945" s="2">
        <v>43609</v>
      </c>
      <c r="K1945" s="3">
        <v>0.3888888888888889</v>
      </c>
      <c r="L1945" s="3">
        <f t="shared" si="270"/>
        <v>0.38888888888888884</v>
      </c>
      <c r="M1945" s="3">
        <v>0.3888888888888889</v>
      </c>
      <c r="N1945" t="str">
        <f t="shared" si="271"/>
        <v>No</v>
      </c>
      <c r="O1945">
        <f t="shared" si="272"/>
        <v>18</v>
      </c>
      <c r="P1945">
        <f t="shared" si="273"/>
        <v>44</v>
      </c>
      <c r="Q1945">
        <f t="shared" si="274"/>
        <v>40.909999999999997</v>
      </c>
      <c r="R1945" t="str">
        <f t="shared" si="277"/>
        <v>Other</v>
      </c>
      <c r="S1945">
        <f t="shared" si="275"/>
        <v>31</v>
      </c>
      <c r="T1945" t="str">
        <f t="shared" si="276"/>
        <v>Newark</v>
      </c>
      <c r="U1945" t="str">
        <f t="shared" si="278"/>
        <v>Other</v>
      </c>
    </row>
    <row r="1946" spans="1:21" x14ac:dyDescent="0.35">
      <c r="A1946" t="s">
        <v>22</v>
      </c>
      <c r="B1946" t="s">
        <v>82</v>
      </c>
      <c r="C1946" t="s">
        <v>28</v>
      </c>
      <c r="D1946" t="s">
        <v>362</v>
      </c>
      <c r="E1946" s="1">
        <v>43609.395833333336</v>
      </c>
      <c r="F1946" t="s">
        <v>16</v>
      </c>
      <c r="G1946" t="s">
        <v>17</v>
      </c>
      <c r="H1946">
        <v>2</v>
      </c>
      <c r="I1946" t="s">
        <v>26</v>
      </c>
      <c r="J1946" s="2">
        <v>43609</v>
      </c>
      <c r="K1946" s="3">
        <v>0.39583333333333331</v>
      </c>
      <c r="L1946" s="3">
        <f t="shared" si="270"/>
        <v>0.39583333333333331</v>
      </c>
      <c r="M1946" s="3">
        <v>0.3972222222222222</v>
      </c>
      <c r="N1946" t="str">
        <f t="shared" si="271"/>
        <v>No</v>
      </c>
      <c r="O1946">
        <f t="shared" si="272"/>
        <v>520</v>
      </c>
      <c r="P1946">
        <f t="shared" si="273"/>
        <v>1663</v>
      </c>
      <c r="Q1946">
        <f t="shared" si="274"/>
        <v>31.27</v>
      </c>
      <c r="R1946" t="str">
        <f t="shared" si="277"/>
        <v>Ryanair</v>
      </c>
      <c r="S1946">
        <f t="shared" si="275"/>
        <v>97</v>
      </c>
      <c r="T1946" t="str">
        <f t="shared" si="276"/>
        <v>Faro</v>
      </c>
      <c r="U1946" t="str">
        <f t="shared" si="278"/>
        <v>Faro</v>
      </c>
    </row>
    <row r="1947" spans="1:21" x14ac:dyDescent="0.35">
      <c r="A1947" t="s">
        <v>22</v>
      </c>
      <c r="B1947" t="s">
        <v>363</v>
      </c>
      <c r="C1947" t="s">
        <v>28</v>
      </c>
      <c r="D1947" t="s">
        <v>364</v>
      </c>
      <c r="E1947" s="1">
        <v>43609.395833333336</v>
      </c>
      <c r="F1947" t="s">
        <v>16</v>
      </c>
      <c r="G1947" t="s">
        <v>17</v>
      </c>
      <c r="H1947">
        <v>4</v>
      </c>
      <c r="I1947" t="s">
        <v>26</v>
      </c>
      <c r="J1947" s="2">
        <v>43609</v>
      </c>
      <c r="K1947" s="3">
        <v>0.39583333333333331</v>
      </c>
      <c r="L1947" s="3">
        <f t="shared" si="270"/>
        <v>0.39583333333333331</v>
      </c>
      <c r="M1947" s="3">
        <v>0.39861111111111108</v>
      </c>
      <c r="N1947" t="str">
        <f t="shared" si="271"/>
        <v>No</v>
      </c>
      <c r="O1947">
        <f t="shared" si="272"/>
        <v>520</v>
      </c>
      <c r="P1947">
        <f t="shared" si="273"/>
        <v>1663</v>
      </c>
      <c r="Q1947">
        <f t="shared" si="274"/>
        <v>31.27</v>
      </c>
      <c r="R1947" t="str">
        <f t="shared" si="277"/>
        <v>Ryanair</v>
      </c>
      <c r="S1947">
        <f t="shared" si="275"/>
        <v>14</v>
      </c>
      <c r="T1947" t="str">
        <f t="shared" si="276"/>
        <v>Bratislava</v>
      </c>
      <c r="U1947" t="str">
        <f t="shared" si="278"/>
        <v>Other</v>
      </c>
    </row>
    <row r="1948" spans="1:21" x14ac:dyDescent="0.35">
      <c r="A1948" t="s">
        <v>22</v>
      </c>
      <c r="B1948" t="s">
        <v>367</v>
      </c>
      <c r="C1948" t="s">
        <v>368</v>
      </c>
      <c r="D1948" t="s">
        <v>369</v>
      </c>
      <c r="E1948" s="1">
        <v>43609.399305555555</v>
      </c>
      <c r="F1948" t="s">
        <v>16</v>
      </c>
      <c r="G1948" t="s">
        <v>17</v>
      </c>
      <c r="H1948">
        <v>3</v>
      </c>
      <c r="I1948" t="s">
        <v>26</v>
      </c>
      <c r="J1948" s="2">
        <v>43609</v>
      </c>
      <c r="K1948" s="3">
        <v>0.39930555555555558</v>
      </c>
      <c r="L1948" s="3">
        <f t="shared" si="270"/>
        <v>0.40277777777777773</v>
      </c>
      <c r="M1948" s="3">
        <v>0.40138888888888885</v>
      </c>
      <c r="N1948" t="str">
        <f t="shared" si="271"/>
        <v>No</v>
      </c>
      <c r="O1948">
        <f t="shared" si="272"/>
        <v>5</v>
      </c>
      <c r="P1948">
        <f t="shared" si="273"/>
        <v>18</v>
      </c>
      <c r="Q1948">
        <f t="shared" si="274"/>
        <v>27.78</v>
      </c>
      <c r="R1948" t="str">
        <f t="shared" si="277"/>
        <v>Other</v>
      </c>
      <c r="S1948">
        <f t="shared" si="275"/>
        <v>18</v>
      </c>
      <c r="T1948" t="str">
        <f t="shared" si="276"/>
        <v>Abu Dhabi</v>
      </c>
      <c r="U1948" t="str">
        <f t="shared" si="278"/>
        <v>Other</v>
      </c>
    </row>
    <row r="1949" spans="1:21" x14ac:dyDescent="0.35">
      <c r="A1949" t="s">
        <v>22</v>
      </c>
      <c r="B1949" t="s">
        <v>365</v>
      </c>
      <c r="C1949" t="s">
        <v>28</v>
      </c>
      <c r="D1949" t="s">
        <v>366</v>
      </c>
      <c r="E1949" s="1">
        <v>43609.399305555555</v>
      </c>
      <c r="F1949" t="s">
        <v>16</v>
      </c>
      <c r="G1949" t="s">
        <v>17</v>
      </c>
      <c r="H1949">
        <v>6</v>
      </c>
      <c r="I1949" t="s">
        <v>26</v>
      </c>
      <c r="J1949" s="2">
        <v>43609</v>
      </c>
      <c r="K1949" s="3">
        <v>0.39930555555555558</v>
      </c>
      <c r="L1949" s="3">
        <f t="shared" si="270"/>
        <v>0.40277777777777773</v>
      </c>
      <c r="M1949" s="3">
        <v>0.40347222222222223</v>
      </c>
      <c r="N1949" t="str">
        <f t="shared" si="271"/>
        <v>No</v>
      </c>
      <c r="O1949">
        <f t="shared" si="272"/>
        <v>520</v>
      </c>
      <c r="P1949">
        <f t="shared" si="273"/>
        <v>1663</v>
      </c>
      <c r="Q1949">
        <f t="shared" si="274"/>
        <v>31.27</v>
      </c>
      <c r="R1949" t="str">
        <f t="shared" si="277"/>
        <v>Ryanair</v>
      </c>
      <c r="S1949">
        <f t="shared" si="275"/>
        <v>4</v>
      </c>
      <c r="T1949" t="str">
        <f t="shared" si="276"/>
        <v>La Rochelle</v>
      </c>
      <c r="U1949" t="str">
        <f t="shared" si="278"/>
        <v>Other</v>
      </c>
    </row>
    <row r="1950" spans="1:21" x14ac:dyDescent="0.35">
      <c r="A1950" t="s">
        <v>22</v>
      </c>
      <c r="B1950" t="s">
        <v>370</v>
      </c>
      <c r="C1950" t="s">
        <v>28</v>
      </c>
      <c r="D1950" t="s">
        <v>371</v>
      </c>
      <c r="E1950" s="1">
        <v>43609.402777777781</v>
      </c>
      <c r="F1950" t="s">
        <v>16</v>
      </c>
      <c r="G1950" t="s">
        <v>17</v>
      </c>
      <c r="H1950">
        <v>0</v>
      </c>
      <c r="I1950" t="s">
        <v>26</v>
      </c>
      <c r="J1950" s="2">
        <v>43609</v>
      </c>
      <c r="K1950" s="3">
        <v>0.40277777777777773</v>
      </c>
      <c r="L1950" s="3">
        <f t="shared" si="270"/>
        <v>0.40277777777777773</v>
      </c>
      <c r="M1950" s="3">
        <v>0.40277777777777773</v>
      </c>
      <c r="N1950" t="str">
        <f t="shared" si="271"/>
        <v>No</v>
      </c>
      <c r="O1950">
        <f t="shared" si="272"/>
        <v>520</v>
      </c>
      <c r="P1950">
        <f t="shared" si="273"/>
        <v>1663</v>
      </c>
      <c r="Q1950">
        <f t="shared" si="274"/>
        <v>31.27</v>
      </c>
      <c r="R1950" t="str">
        <f t="shared" si="277"/>
        <v>Ryanair</v>
      </c>
      <c r="S1950">
        <f t="shared" si="275"/>
        <v>23</v>
      </c>
      <c r="T1950" t="str">
        <f t="shared" si="276"/>
        <v>Reus</v>
      </c>
      <c r="U1950" t="str">
        <f t="shared" si="278"/>
        <v>Other</v>
      </c>
    </row>
    <row r="1951" spans="1:21" x14ac:dyDescent="0.35">
      <c r="A1951" t="s">
        <v>22</v>
      </c>
      <c r="B1951" t="s">
        <v>70</v>
      </c>
      <c r="C1951" t="s">
        <v>28</v>
      </c>
      <c r="D1951" t="s">
        <v>375</v>
      </c>
      <c r="E1951" s="1">
        <v>43609.40625</v>
      </c>
      <c r="F1951" t="s">
        <v>16</v>
      </c>
      <c r="G1951" t="s">
        <v>17</v>
      </c>
      <c r="H1951">
        <v>7</v>
      </c>
      <c r="I1951" t="s">
        <v>26</v>
      </c>
      <c r="J1951" s="2">
        <v>43609</v>
      </c>
      <c r="K1951" s="3">
        <v>0.40625</v>
      </c>
      <c r="L1951" s="3">
        <f t="shared" si="270"/>
        <v>0.40972222222222221</v>
      </c>
      <c r="M1951" s="3">
        <v>0.41111111111111115</v>
      </c>
      <c r="N1951" t="str">
        <f t="shared" si="271"/>
        <v>No</v>
      </c>
      <c r="O1951">
        <f t="shared" si="272"/>
        <v>520</v>
      </c>
      <c r="P1951">
        <f t="shared" si="273"/>
        <v>1663</v>
      </c>
      <c r="Q1951">
        <f t="shared" si="274"/>
        <v>31.27</v>
      </c>
      <c r="R1951" t="str">
        <f t="shared" si="277"/>
        <v>Ryanair</v>
      </c>
      <c r="S1951">
        <f t="shared" si="275"/>
        <v>38</v>
      </c>
      <c r="T1951" t="str">
        <f t="shared" si="276"/>
        <v>Newcastle</v>
      </c>
      <c r="U1951" t="str">
        <f t="shared" si="278"/>
        <v>Other</v>
      </c>
    </row>
    <row r="1952" spans="1:21" x14ac:dyDescent="0.35">
      <c r="A1952" t="s">
        <v>22</v>
      </c>
      <c r="B1952" t="s">
        <v>373</v>
      </c>
      <c r="C1952" t="s">
        <v>28</v>
      </c>
      <c r="D1952" t="s">
        <v>374</v>
      </c>
      <c r="E1952" s="1">
        <v>43609.40625</v>
      </c>
      <c r="F1952" t="s">
        <v>16</v>
      </c>
      <c r="G1952" t="s">
        <v>17</v>
      </c>
      <c r="H1952">
        <v>5</v>
      </c>
      <c r="I1952" t="s">
        <v>26</v>
      </c>
      <c r="J1952" s="2">
        <v>43609</v>
      </c>
      <c r="K1952" s="3">
        <v>0.40625</v>
      </c>
      <c r="L1952" s="3">
        <f t="shared" si="270"/>
        <v>0.40972222222222221</v>
      </c>
      <c r="M1952" s="3">
        <v>0.40972222222222227</v>
      </c>
      <c r="N1952" t="str">
        <f t="shared" si="271"/>
        <v>No</v>
      </c>
      <c r="O1952">
        <f t="shared" si="272"/>
        <v>520</v>
      </c>
      <c r="P1952">
        <f t="shared" si="273"/>
        <v>1663</v>
      </c>
      <c r="Q1952">
        <f t="shared" si="274"/>
        <v>31.27</v>
      </c>
      <c r="R1952" t="str">
        <f t="shared" si="277"/>
        <v>Ryanair</v>
      </c>
      <c r="S1952">
        <f t="shared" si="275"/>
        <v>12</v>
      </c>
      <c r="T1952" t="str">
        <f t="shared" si="276"/>
        <v>Wroclaw</v>
      </c>
      <c r="U1952" t="str">
        <f t="shared" si="278"/>
        <v>Other</v>
      </c>
    </row>
    <row r="1953" spans="1:21" x14ac:dyDescent="0.35">
      <c r="A1953" t="s">
        <v>12</v>
      </c>
      <c r="B1953" t="s">
        <v>36</v>
      </c>
      <c r="C1953" t="s">
        <v>14</v>
      </c>
      <c r="D1953" t="s">
        <v>573</v>
      </c>
      <c r="E1953" s="1">
        <v>43609.409722222219</v>
      </c>
      <c r="F1953" t="s">
        <v>16</v>
      </c>
      <c r="G1953" t="s">
        <v>17</v>
      </c>
      <c r="H1953">
        <v>0</v>
      </c>
      <c r="I1953" t="s">
        <v>26</v>
      </c>
      <c r="J1953" s="2">
        <v>43609</v>
      </c>
      <c r="K1953" s="3">
        <v>0.40972222222222227</v>
      </c>
      <c r="L1953" s="3">
        <f t="shared" si="270"/>
        <v>0.40972222222222221</v>
      </c>
      <c r="M1953" s="3">
        <v>0.40972222222222227</v>
      </c>
      <c r="N1953" t="str">
        <f t="shared" si="271"/>
        <v>No</v>
      </c>
      <c r="O1953">
        <f t="shared" si="272"/>
        <v>566</v>
      </c>
      <c r="P1953">
        <f t="shared" si="273"/>
        <v>2020</v>
      </c>
      <c r="Q1953">
        <f t="shared" si="274"/>
        <v>28.02</v>
      </c>
      <c r="R1953" t="str">
        <f t="shared" si="277"/>
        <v>Aer Lingus</v>
      </c>
      <c r="S1953">
        <f t="shared" si="275"/>
        <v>121</v>
      </c>
      <c r="T1953" t="str">
        <f t="shared" si="276"/>
        <v>Paris-CDG</v>
      </c>
      <c r="U1953" t="str">
        <f t="shared" si="278"/>
        <v>Paris-CDG</v>
      </c>
    </row>
    <row r="1954" spans="1:21" x14ac:dyDescent="0.35">
      <c r="A1954" t="s">
        <v>12</v>
      </c>
      <c r="B1954" t="s">
        <v>52</v>
      </c>
      <c r="C1954" t="s">
        <v>14</v>
      </c>
      <c r="D1954" t="s">
        <v>376</v>
      </c>
      <c r="E1954" s="1">
        <v>43609.409722222219</v>
      </c>
      <c r="F1954" t="s">
        <v>16</v>
      </c>
      <c r="G1954" t="s">
        <v>17</v>
      </c>
      <c r="H1954">
        <v>5</v>
      </c>
      <c r="I1954" t="s">
        <v>26</v>
      </c>
      <c r="J1954" s="2">
        <v>43609</v>
      </c>
      <c r="K1954" s="3">
        <v>0.40972222222222227</v>
      </c>
      <c r="L1954" s="3">
        <f t="shared" si="270"/>
        <v>0.40972222222222221</v>
      </c>
      <c r="M1954" s="3">
        <v>0.41319444444444442</v>
      </c>
      <c r="N1954" t="str">
        <f t="shared" si="271"/>
        <v>No</v>
      </c>
      <c r="O1954">
        <f t="shared" si="272"/>
        <v>566</v>
      </c>
      <c r="P1954">
        <f t="shared" si="273"/>
        <v>2020</v>
      </c>
      <c r="Q1954">
        <f t="shared" si="274"/>
        <v>28.02</v>
      </c>
      <c r="R1954" t="str">
        <f t="shared" si="277"/>
        <v>Aer Lingus</v>
      </c>
      <c r="S1954">
        <f t="shared" si="275"/>
        <v>138</v>
      </c>
      <c r="T1954" t="str">
        <f t="shared" si="276"/>
        <v>Manchester</v>
      </c>
      <c r="U1954" t="str">
        <f t="shared" si="278"/>
        <v>Manchester</v>
      </c>
    </row>
    <row r="1955" spans="1:21" x14ac:dyDescent="0.35">
      <c r="A1955" t="s">
        <v>12</v>
      </c>
      <c r="B1955" t="s">
        <v>101</v>
      </c>
      <c r="C1955" t="s">
        <v>14</v>
      </c>
      <c r="D1955" t="s">
        <v>379</v>
      </c>
      <c r="E1955" s="1">
        <v>43609.413194444445</v>
      </c>
      <c r="F1955" t="s">
        <v>16</v>
      </c>
      <c r="G1955" t="s">
        <v>17</v>
      </c>
      <c r="H1955">
        <v>35</v>
      </c>
      <c r="I1955" t="s">
        <v>21</v>
      </c>
      <c r="J1955" s="2">
        <v>43609</v>
      </c>
      <c r="K1955" s="3">
        <v>0.41319444444444442</v>
      </c>
      <c r="L1955" s="3">
        <f t="shared" si="270"/>
        <v>0.41666666666666663</v>
      </c>
      <c r="M1955" s="3">
        <v>0.4375</v>
      </c>
      <c r="N1955" t="str">
        <f t="shared" si="271"/>
        <v>Yes</v>
      </c>
      <c r="O1955">
        <f t="shared" si="272"/>
        <v>566</v>
      </c>
      <c r="P1955">
        <f t="shared" si="273"/>
        <v>2020</v>
      </c>
      <c r="Q1955">
        <f t="shared" si="274"/>
        <v>28.02</v>
      </c>
      <c r="R1955" t="str">
        <f t="shared" si="277"/>
        <v>Aer Lingus</v>
      </c>
      <c r="S1955">
        <f t="shared" si="275"/>
        <v>158</v>
      </c>
      <c r="T1955" t="str">
        <f t="shared" si="276"/>
        <v>Edinburgh</v>
      </c>
      <c r="U1955" t="str">
        <f t="shared" si="278"/>
        <v>Edinburgh</v>
      </c>
    </row>
    <row r="1956" spans="1:21" x14ac:dyDescent="0.35">
      <c r="A1956" t="s">
        <v>12</v>
      </c>
      <c r="B1956" t="s">
        <v>50</v>
      </c>
      <c r="C1956" t="s">
        <v>14</v>
      </c>
      <c r="D1956" t="s">
        <v>380</v>
      </c>
      <c r="E1956" s="1">
        <v>43609.416666666664</v>
      </c>
      <c r="F1956" t="s">
        <v>16</v>
      </c>
      <c r="G1956" t="s">
        <v>17</v>
      </c>
      <c r="H1956">
        <v>29</v>
      </c>
      <c r="I1956" t="s">
        <v>46</v>
      </c>
      <c r="J1956" s="2">
        <v>43609</v>
      </c>
      <c r="K1956" s="3">
        <v>0.41666666666666669</v>
      </c>
      <c r="L1956" s="3">
        <f t="shared" si="270"/>
        <v>0.41666666666666663</v>
      </c>
      <c r="M1956" s="3">
        <v>0.4368055555555555</v>
      </c>
      <c r="N1956" t="str">
        <f t="shared" si="271"/>
        <v>Yes</v>
      </c>
      <c r="O1956">
        <f t="shared" si="272"/>
        <v>566</v>
      </c>
      <c r="P1956">
        <f t="shared" si="273"/>
        <v>2020</v>
      </c>
      <c r="Q1956">
        <f t="shared" si="274"/>
        <v>28.02</v>
      </c>
      <c r="R1956" t="str">
        <f t="shared" si="277"/>
        <v>Aer Lingus</v>
      </c>
      <c r="S1956">
        <f t="shared" si="275"/>
        <v>222</v>
      </c>
      <c r="T1956" t="str">
        <f t="shared" si="276"/>
        <v>Amsterdam</v>
      </c>
      <c r="U1956" t="str">
        <f t="shared" si="278"/>
        <v>Amsterdam</v>
      </c>
    </row>
    <row r="1957" spans="1:21" x14ac:dyDescent="0.35">
      <c r="A1957" t="s">
        <v>12</v>
      </c>
      <c r="B1957" t="s">
        <v>13</v>
      </c>
      <c r="C1957" t="s">
        <v>14</v>
      </c>
      <c r="D1957" t="s">
        <v>381</v>
      </c>
      <c r="E1957" s="1">
        <v>43609.416666666664</v>
      </c>
      <c r="F1957" t="s">
        <v>16</v>
      </c>
      <c r="G1957" t="s">
        <v>17</v>
      </c>
      <c r="H1957">
        <v>2</v>
      </c>
      <c r="I1957" t="s">
        <v>26</v>
      </c>
      <c r="J1957" s="2">
        <v>43609</v>
      </c>
      <c r="K1957" s="3">
        <v>0.41666666666666669</v>
      </c>
      <c r="L1957" s="3">
        <f t="shared" si="270"/>
        <v>0.41666666666666663</v>
      </c>
      <c r="M1957" s="3">
        <v>0.41805555555555557</v>
      </c>
      <c r="N1957" t="str">
        <f t="shared" si="271"/>
        <v>No</v>
      </c>
      <c r="O1957">
        <f t="shared" si="272"/>
        <v>566</v>
      </c>
      <c r="P1957">
        <f t="shared" si="273"/>
        <v>2020</v>
      </c>
      <c r="Q1957">
        <f t="shared" si="274"/>
        <v>28.02</v>
      </c>
      <c r="R1957" t="str">
        <f t="shared" si="277"/>
        <v>Aer Lingus</v>
      </c>
      <c r="S1957">
        <f t="shared" si="275"/>
        <v>107</v>
      </c>
      <c r="T1957" t="str">
        <f t="shared" si="276"/>
        <v>Glasgow</v>
      </c>
      <c r="U1957" t="str">
        <f t="shared" si="278"/>
        <v>Glasgow</v>
      </c>
    </row>
    <row r="1958" spans="1:21" x14ac:dyDescent="0.35">
      <c r="A1958" t="s">
        <v>12</v>
      </c>
      <c r="B1958" t="s">
        <v>320</v>
      </c>
      <c r="C1958" t="s">
        <v>91</v>
      </c>
      <c r="D1958" t="s">
        <v>384</v>
      </c>
      <c r="E1958" s="1">
        <v>43609.420138888891</v>
      </c>
      <c r="F1958" t="s">
        <v>16</v>
      </c>
      <c r="G1958" t="s">
        <v>17</v>
      </c>
      <c r="H1958">
        <v>7</v>
      </c>
      <c r="I1958" t="s">
        <v>26</v>
      </c>
      <c r="J1958" s="2">
        <v>43609</v>
      </c>
      <c r="K1958" s="3">
        <v>0.4201388888888889</v>
      </c>
      <c r="L1958" s="3">
        <f t="shared" si="270"/>
        <v>0.4236111111111111</v>
      </c>
      <c r="M1958" s="3">
        <v>0.42499999999999999</v>
      </c>
      <c r="N1958" t="str">
        <f t="shared" si="271"/>
        <v>No</v>
      </c>
      <c r="O1958">
        <f t="shared" si="272"/>
        <v>18</v>
      </c>
      <c r="P1958">
        <f t="shared" si="273"/>
        <v>61</v>
      </c>
      <c r="Q1958">
        <f t="shared" si="274"/>
        <v>29.51</v>
      </c>
      <c r="R1958" t="str">
        <f t="shared" si="277"/>
        <v>Other</v>
      </c>
      <c r="S1958">
        <f t="shared" si="275"/>
        <v>37</v>
      </c>
      <c r="T1958" t="str">
        <f t="shared" si="276"/>
        <v>Copenhagen</v>
      </c>
      <c r="U1958" t="str">
        <f t="shared" si="278"/>
        <v>Other</v>
      </c>
    </row>
    <row r="1959" spans="1:21" x14ac:dyDescent="0.35">
      <c r="A1959" t="s">
        <v>22</v>
      </c>
      <c r="B1959" t="s">
        <v>382</v>
      </c>
      <c r="C1959" t="s">
        <v>28</v>
      </c>
      <c r="D1959" t="s">
        <v>383</v>
      </c>
      <c r="E1959" s="1">
        <v>43609.420138888891</v>
      </c>
      <c r="F1959" t="s">
        <v>16</v>
      </c>
      <c r="G1959" t="s">
        <v>17</v>
      </c>
      <c r="H1959">
        <v>31</v>
      </c>
      <c r="I1959" t="s">
        <v>21</v>
      </c>
      <c r="J1959" s="2">
        <v>43609</v>
      </c>
      <c r="K1959" s="3">
        <v>0.4201388888888889</v>
      </c>
      <c r="L1959" s="3">
        <f t="shared" si="270"/>
        <v>0.4236111111111111</v>
      </c>
      <c r="M1959" s="3">
        <v>0.44166666666666665</v>
      </c>
      <c r="N1959" t="str">
        <f t="shared" si="271"/>
        <v>Yes</v>
      </c>
      <c r="O1959">
        <f t="shared" si="272"/>
        <v>520</v>
      </c>
      <c r="P1959">
        <f t="shared" si="273"/>
        <v>1663</v>
      </c>
      <c r="Q1959">
        <f t="shared" si="274"/>
        <v>31.27</v>
      </c>
      <c r="R1959" t="str">
        <f t="shared" si="277"/>
        <v>Ryanair</v>
      </c>
      <c r="S1959">
        <f t="shared" si="275"/>
        <v>8</v>
      </c>
      <c r="T1959" t="str">
        <f t="shared" si="276"/>
        <v>Lourdes</v>
      </c>
      <c r="U1959" t="str">
        <f t="shared" si="278"/>
        <v>Other</v>
      </c>
    </row>
    <row r="1960" spans="1:21" x14ac:dyDescent="0.35">
      <c r="A1960" t="s">
        <v>22</v>
      </c>
      <c r="B1960" t="s">
        <v>19</v>
      </c>
      <c r="C1960" t="s">
        <v>28</v>
      </c>
      <c r="D1960" t="s">
        <v>388</v>
      </c>
      <c r="E1960" s="1">
        <v>43609.423611111109</v>
      </c>
      <c r="F1960" t="s">
        <v>16</v>
      </c>
      <c r="G1960" t="s">
        <v>17</v>
      </c>
      <c r="H1960">
        <v>58</v>
      </c>
      <c r="I1960" t="s">
        <v>21</v>
      </c>
      <c r="J1960" s="2">
        <v>43609</v>
      </c>
      <c r="K1960" s="3">
        <v>0.4236111111111111</v>
      </c>
      <c r="L1960" s="3">
        <f t="shared" si="270"/>
        <v>0.4236111111111111</v>
      </c>
      <c r="M1960" s="3">
        <v>0.46388888888888885</v>
      </c>
      <c r="N1960" t="str">
        <f t="shared" si="271"/>
        <v>Yes</v>
      </c>
      <c r="O1960">
        <f t="shared" si="272"/>
        <v>520</v>
      </c>
      <c r="P1960">
        <f t="shared" si="273"/>
        <v>1663</v>
      </c>
      <c r="Q1960">
        <f t="shared" si="274"/>
        <v>31.27</v>
      </c>
      <c r="R1960" t="str">
        <f t="shared" si="277"/>
        <v>Ryanair</v>
      </c>
      <c r="S1960">
        <f t="shared" si="275"/>
        <v>37</v>
      </c>
      <c r="T1960" t="str">
        <f t="shared" si="276"/>
        <v>Alicante</v>
      </c>
      <c r="U1960" t="str">
        <f t="shared" si="278"/>
        <v>Other</v>
      </c>
    </row>
    <row r="1961" spans="1:21" x14ac:dyDescent="0.35">
      <c r="A1961" t="s">
        <v>22</v>
      </c>
      <c r="B1961" t="s">
        <v>389</v>
      </c>
      <c r="C1961" t="s">
        <v>390</v>
      </c>
      <c r="D1961" t="s">
        <v>391</v>
      </c>
      <c r="E1961" s="1">
        <v>43609.427083333336</v>
      </c>
      <c r="F1961" t="s">
        <v>16</v>
      </c>
      <c r="G1961" t="s">
        <v>17</v>
      </c>
      <c r="H1961">
        <v>14</v>
      </c>
      <c r="I1961" t="s">
        <v>18</v>
      </c>
      <c r="J1961" s="2">
        <v>43609</v>
      </c>
      <c r="K1961" s="3">
        <v>0.42708333333333331</v>
      </c>
      <c r="L1961" s="3">
        <f t="shared" si="270"/>
        <v>0.43055555555555552</v>
      </c>
      <c r="M1961" s="3">
        <v>0.4368055555555555</v>
      </c>
      <c r="N1961" t="str">
        <f t="shared" si="271"/>
        <v>No</v>
      </c>
      <c r="O1961">
        <f t="shared" si="272"/>
        <v>9</v>
      </c>
      <c r="P1961">
        <f t="shared" si="273"/>
        <v>18</v>
      </c>
      <c r="Q1961">
        <f t="shared" si="274"/>
        <v>50</v>
      </c>
      <c r="R1961" t="str">
        <f t="shared" si="277"/>
        <v>Other</v>
      </c>
      <c r="S1961">
        <f t="shared" si="275"/>
        <v>18</v>
      </c>
      <c r="T1961" t="str">
        <f t="shared" si="276"/>
        <v>Helsinki</v>
      </c>
      <c r="U1961" t="str">
        <f t="shared" si="278"/>
        <v>Other</v>
      </c>
    </row>
    <row r="1962" spans="1:21" x14ac:dyDescent="0.35">
      <c r="A1962" t="s">
        <v>22</v>
      </c>
      <c r="B1962" t="s">
        <v>392</v>
      </c>
      <c r="C1962" t="s">
        <v>286</v>
      </c>
      <c r="D1962" t="s">
        <v>393</v>
      </c>
      <c r="E1962" s="1">
        <v>43609.427083333336</v>
      </c>
      <c r="F1962" t="s">
        <v>16</v>
      </c>
      <c r="G1962" t="s">
        <v>17</v>
      </c>
      <c r="H1962">
        <v>41</v>
      </c>
      <c r="I1962" t="s">
        <v>21</v>
      </c>
      <c r="J1962" s="2">
        <v>43609</v>
      </c>
      <c r="K1962" s="3">
        <v>0.42708333333333331</v>
      </c>
      <c r="L1962" s="3">
        <f t="shared" si="270"/>
        <v>0.43055555555555552</v>
      </c>
      <c r="M1962" s="3">
        <v>0.45555555555555555</v>
      </c>
      <c r="N1962" t="str">
        <f t="shared" si="271"/>
        <v>Yes</v>
      </c>
      <c r="O1962">
        <f t="shared" si="272"/>
        <v>10</v>
      </c>
      <c r="P1962">
        <f t="shared" si="273"/>
        <v>22</v>
      </c>
      <c r="Q1962">
        <f t="shared" si="274"/>
        <v>45.45</v>
      </c>
      <c r="R1962" t="str">
        <f t="shared" si="277"/>
        <v>Other</v>
      </c>
      <c r="S1962">
        <f t="shared" si="275"/>
        <v>5</v>
      </c>
      <c r="T1962" t="str">
        <f t="shared" si="276"/>
        <v>Vancouver</v>
      </c>
      <c r="U1962" t="str">
        <f t="shared" si="278"/>
        <v>Other</v>
      </c>
    </row>
    <row r="1963" spans="1:21" x14ac:dyDescent="0.35">
      <c r="A1963" t="s">
        <v>22</v>
      </c>
      <c r="B1963" t="s">
        <v>237</v>
      </c>
      <c r="C1963" t="s">
        <v>99</v>
      </c>
      <c r="D1963" t="s">
        <v>395</v>
      </c>
      <c r="E1963" s="1">
        <v>43609.357638888891</v>
      </c>
      <c r="F1963" t="s">
        <v>16</v>
      </c>
      <c r="G1963" t="s">
        <v>17</v>
      </c>
      <c r="H1963">
        <v>16</v>
      </c>
      <c r="I1963" t="s">
        <v>18</v>
      </c>
      <c r="J1963" s="2">
        <v>43609</v>
      </c>
      <c r="K1963" s="3">
        <v>0.3576388888888889</v>
      </c>
      <c r="L1963" s="3">
        <f t="shared" si="270"/>
        <v>0.3611111111111111</v>
      </c>
      <c r="M1963" s="3">
        <v>0.36874999999999997</v>
      </c>
      <c r="N1963" t="str">
        <f t="shared" si="271"/>
        <v>No</v>
      </c>
      <c r="O1963">
        <f t="shared" si="272"/>
        <v>20</v>
      </c>
      <c r="P1963">
        <f t="shared" si="273"/>
        <v>90</v>
      </c>
      <c r="Q1963">
        <f t="shared" si="274"/>
        <v>22.22</v>
      </c>
      <c r="R1963" t="str">
        <f t="shared" si="277"/>
        <v>Other</v>
      </c>
      <c r="S1963">
        <f t="shared" si="275"/>
        <v>31</v>
      </c>
      <c r="T1963" t="str">
        <f t="shared" si="276"/>
        <v>Cardiff</v>
      </c>
      <c r="U1963" t="str">
        <f t="shared" si="278"/>
        <v>Other</v>
      </c>
    </row>
    <row r="1964" spans="1:21" x14ac:dyDescent="0.35">
      <c r="A1964" t="s">
        <v>22</v>
      </c>
      <c r="B1964" t="s">
        <v>139</v>
      </c>
      <c r="C1964" t="s">
        <v>77</v>
      </c>
      <c r="D1964" t="s">
        <v>397</v>
      </c>
      <c r="E1964" s="1">
        <v>43609.361111111109</v>
      </c>
      <c r="F1964" t="s">
        <v>16</v>
      </c>
      <c r="G1964" t="s">
        <v>17</v>
      </c>
      <c r="H1964">
        <v>12</v>
      </c>
      <c r="I1964" t="s">
        <v>18</v>
      </c>
      <c r="J1964" s="2">
        <v>43609</v>
      </c>
      <c r="K1964" s="3">
        <v>0.3611111111111111</v>
      </c>
      <c r="L1964" s="3">
        <f t="shared" si="270"/>
        <v>0.3611111111111111</v>
      </c>
      <c r="M1964" s="3">
        <v>0.36944444444444446</v>
      </c>
      <c r="N1964" t="str">
        <f t="shared" si="271"/>
        <v>No</v>
      </c>
      <c r="O1964">
        <f t="shared" si="272"/>
        <v>40</v>
      </c>
      <c r="P1964">
        <f t="shared" si="273"/>
        <v>143</v>
      </c>
      <c r="Q1964">
        <f t="shared" si="274"/>
        <v>27.97</v>
      </c>
      <c r="R1964" t="str">
        <f t="shared" si="277"/>
        <v>British Airways</v>
      </c>
      <c r="S1964">
        <f t="shared" si="275"/>
        <v>154</v>
      </c>
      <c r="T1964" t="str">
        <f t="shared" si="276"/>
        <v>London</v>
      </c>
      <c r="U1964" t="str">
        <f t="shared" si="278"/>
        <v>London</v>
      </c>
    </row>
    <row r="1965" spans="1:21" x14ac:dyDescent="0.35">
      <c r="A1965" t="s">
        <v>12</v>
      </c>
      <c r="B1965" t="s">
        <v>61</v>
      </c>
      <c r="C1965" t="s">
        <v>14</v>
      </c>
      <c r="D1965" t="s">
        <v>396</v>
      </c>
      <c r="E1965" s="1">
        <v>43609.361111111109</v>
      </c>
      <c r="F1965" t="s">
        <v>16</v>
      </c>
      <c r="G1965" t="s">
        <v>17</v>
      </c>
      <c r="H1965">
        <v>23</v>
      </c>
      <c r="I1965" t="s">
        <v>46</v>
      </c>
      <c r="J1965" s="2">
        <v>43609</v>
      </c>
      <c r="K1965" s="3">
        <v>0.3611111111111111</v>
      </c>
      <c r="L1965" s="3">
        <f t="shared" si="270"/>
        <v>0.3611111111111111</v>
      </c>
      <c r="M1965" s="3">
        <v>0.37708333333333338</v>
      </c>
      <c r="N1965" t="str">
        <f t="shared" si="271"/>
        <v>Yes</v>
      </c>
      <c r="O1965">
        <f t="shared" si="272"/>
        <v>566</v>
      </c>
      <c r="P1965">
        <f t="shared" si="273"/>
        <v>2020</v>
      </c>
      <c r="Q1965">
        <f t="shared" si="274"/>
        <v>28.02</v>
      </c>
      <c r="R1965" t="str">
        <f t="shared" si="277"/>
        <v>Aer Lingus</v>
      </c>
      <c r="S1965">
        <f t="shared" si="275"/>
        <v>171</v>
      </c>
      <c r="T1965" t="str">
        <f t="shared" si="276"/>
        <v>London</v>
      </c>
      <c r="U1965" t="str">
        <f t="shared" si="278"/>
        <v>London</v>
      </c>
    </row>
    <row r="1966" spans="1:21" x14ac:dyDescent="0.35">
      <c r="A1966" t="s">
        <v>22</v>
      </c>
      <c r="B1966" t="s">
        <v>50</v>
      </c>
      <c r="C1966" t="s">
        <v>96</v>
      </c>
      <c r="D1966" t="s">
        <v>398</v>
      </c>
      <c r="E1966" s="1">
        <v>43609.368055555555</v>
      </c>
      <c r="F1966" t="s">
        <v>16</v>
      </c>
      <c r="G1966" t="s">
        <v>17</v>
      </c>
      <c r="H1966">
        <v>30</v>
      </c>
      <c r="I1966" t="s">
        <v>21</v>
      </c>
      <c r="J1966" s="2">
        <v>43609</v>
      </c>
      <c r="K1966" s="3">
        <v>0.36805555555555558</v>
      </c>
      <c r="L1966" s="3">
        <f t="shared" si="270"/>
        <v>0.36805555555555552</v>
      </c>
      <c r="M1966" s="3">
        <v>0.3888888888888889</v>
      </c>
      <c r="N1966" t="str">
        <f t="shared" si="271"/>
        <v>Yes</v>
      </c>
      <c r="O1966">
        <f t="shared" si="272"/>
        <v>50</v>
      </c>
      <c r="P1966">
        <f t="shared" si="273"/>
        <v>97</v>
      </c>
      <c r="Q1966">
        <f t="shared" si="274"/>
        <v>51.55</v>
      </c>
      <c r="R1966" t="str">
        <f t="shared" si="277"/>
        <v>Other</v>
      </c>
      <c r="S1966">
        <f t="shared" si="275"/>
        <v>222</v>
      </c>
      <c r="T1966" t="str">
        <f t="shared" si="276"/>
        <v>Amsterdam</v>
      </c>
      <c r="U1966" t="str">
        <f t="shared" si="278"/>
        <v>Amsterdam</v>
      </c>
    </row>
    <row r="1967" spans="1:21" x14ac:dyDescent="0.35">
      <c r="A1967" t="s">
        <v>22</v>
      </c>
      <c r="B1967" t="s">
        <v>667</v>
      </c>
      <c r="C1967" t="s">
        <v>28</v>
      </c>
      <c r="D1967" t="s">
        <v>668</v>
      </c>
      <c r="E1967" s="1">
        <v>43609.368055555555</v>
      </c>
      <c r="F1967" t="s">
        <v>16</v>
      </c>
      <c r="G1967" t="s">
        <v>17</v>
      </c>
      <c r="H1967">
        <v>4</v>
      </c>
      <c r="I1967" t="s">
        <v>26</v>
      </c>
      <c r="J1967" s="2">
        <v>43609</v>
      </c>
      <c r="K1967" s="3">
        <v>0.36805555555555558</v>
      </c>
      <c r="L1967" s="3">
        <f t="shared" si="270"/>
        <v>0.36805555555555552</v>
      </c>
      <c r="M1967" s="3">
        <v>0.37083333333333335</v>
      </c>
      <c r="N1967" t="str">
        <f t="shared" si="271"/>
        <v>No</v>
      </c>
      <c r="O1967">
        <f t="shared" si="272"/>
        <v>520</v>
      </c>
      <c r="P1967">
        <f t="shared" si="273"/>
        <v>1663</v>
      </c>
      <c r="Q1967">
        <f t="shared" si="274"/>
        <v>31.27</v>
      </c>
      <c r="R1967" t="str">
        <f t="shared" si="277"/>
        <v>Ryanair</v>
      </c>
      <c r="S1967">
        <f t="shared" si="275"/>
        <v>6</v>
      </c>
      <c r="T1967" t="str">
        <f t="shared" si="276"/>
        <v>Gdansk</v>
      </c>
      <c r="U1967" t="str">
        <f t="shared" si="278"/>
        <v>Other</v>
      </c>
    </row>
    <row r="1968" spans="1:21" x14ac:dyDescent="0.35">
      <c r="A1968" t="s">
        <v>22</v>
      </c>
      <c r="B1968" t="s">
        <v>106</v>
      </c>
      <c r="C1968" t="s">
        <v>28</v>
      </c>
      <c r="D1968" t="s">
        <v>400</v>
      </c>
      <c r="E1968" s="1">
        <v>43609.371527777781</v>
      </c>
      <c r="F1968" t="s">
        <v>16</v>
      </c>
      <c r="G1968" t="s">
        <v>17</v>
      </c>
      <c r="H1968">
        <v>12</v>
      </c>
      <c r="I1968" t="s">
        <v>18</v>
      </c>
      <c r="J1968" s="2">
        <v>43609</v>
      </c>
      <c r="K1968" s="3">
        <v>0.37152777777777773</v>
      </c>
      <c r="L1968" s="3">
        <f t="shared" si="270"/>
        <v>0.375</v>
      </c>
      <c r="M1968" s="3">
        <v>0.37986111111111115</v>
      </c>
      <c r="N1968" t="str">
        <f t="shared" si="271"/>
        <v>No</v>
      </c>
      <c r="O1968">
        <f t="shared" si="272"/>
        <v>520</v>
      </c>
      <c r="P1968">
        <f t="shared" si="273"/>
        <v>1663</v>
      </c>
      <c r="Q1968">
        <f t="shared" si="274"/>
        <v>31.27</v>
      </c>
      <c r="R1968" t="str">
        <f t="shared" si="277"/>
        <v>Ryanair</v>
      </c>
      <c r="S1968">
        <f t="shared" si="275"/>
        <v>28</v>
      </c>
      <c r="T1968" t="str">
        <f t="shared" si="276"/>
        <v>London</v>
      </c>
      <c r="U1968" t="str">
        <f t="shared" si="278"/>
        <v>Other</v>
      </c>
    </row>
    <row r="1969" spans="1:21" x14ac:dyDescent="0.35">
      <c r="A1969" t="s">
        <v>22</v>
      </c>
      <c r="B1969" t="s">
        <v>315</v>
      </c>
      <c r="C1969" t="s">
        <v>354</v>
      </c>
      <c r="D1969" t="s">
        <v>399</v>
      </c>
      <c r="E1969" s="1">
        <v>43609.371527777781</v>
      </c>
      <c r="F1969" t="s">
        <v>16</v>
      </c>
      <c r="G1969" t="s">
        <v>17</v>
      </c>
      <c r="H1969">
        <v>14</v>
      </c>
      <c r="I1969" t="s">
        <v>18</v>
      </c>
      <c r="J1969" s="2">
        <v>43609</v>
      </c>
      <c r="K1969" s="3">
        <v>0.37152777777777773</v>
      </c>
      <c r="L1969" s="3">
        <f t="shared" si="270"/>
        <v>0.375</v>
      </c>
      <c r="M1969" s="3">
        <v>0.38125000000000003</v>
      </c>
      <c r="N1969" t="str">
        <f t="shared" si="271"/>
        <v>No</v>
      </c>
      <c r="O1969">
        <f t="shared" si="272"/>
        <v>14</v>
      </c>
      <c r="P1969">
        <f t="shared" si="273"/>
        <v>37</v>
      </c>
      <c r="Q1969">
        <f t="shared" si="274"/>
        <v>37.840000000000003</v>
      </c>
      <c r="R1969" t="str">
        <f t="shared" si="277"/>
        <v>Other</v>
      </c>
      <c r="S1969">
        <f t="shared" si="275"/>
        <v>25</v>
      </c>
      <c r="T1969" t="str">
        <f t="shared" si="276"/>
        <v>Geneva</v>
      </c>
      <c r="U1969" t="str">
        <f t="shared" si="278"/>
        <v>Other</v>
      </c>
    </row>
    <row r="1970" spans="1:21" x14ac:dyDescent="0.35">
      <c r="A1970" t="s">
        <v>22</v>
      </c>
      <c r="B1970" t="s">
        <v>402</v>
      </c>
      <c r="C1970" t="s">
        <v>403</v>
      </c>
      <c r="D1970" t="s">
        <v>404</v>
      </c>
      <c r="E1970" s="1">
        <v>43609.375</v>
      </c>
      <c r="F1970" t="s">
        <v>16</v>
      </c>
      <c r="G1970" t="s">
        <v>17</v>
      </c>
      <c r="H1970">
        <v>13</v>
      </c>
      <c r="I1970" t="s">
        <v>18</v>
      </c>
      <c r="J1970" s="2">
        <v>43609</v>
      </c>
      <c r="K1970" s="3">
        <v>0.375</v>
      </c>
      <c r="L1970" s="3">
        <f t="shared" si="270"/>
        <v>0.375</v>
      </c>
      <c r="M1970" s="3">
        <v>0.3840277777777778</v>
      </c>
      <c r="N1970" t="str">
        <f t="shared" si="271"/>
        <v>No</v>
      </c>
      <c r="O1970">
        <f t="shared" si="272"/>
        <v>2</v>
      </c>
      <c r="P1970">
        <f t="shared" si="273"/>
        <v>8</v>
      </c>
      <c r="Q1970">
        <f t="shared" si="274"/>
        <v>25</v>
      </c>
      <c r="R1970" t="str">
        <f t="shared" si="277"/>
        <v>Other</v>
      </c>
      <c r="S1970">
        <f t="shared" si="275"/>
        <v>8</v>
      </c>
      <c r="T1970" t="str">
        <f t="shared" si="276"/>
        <v>Halifax</v>
      </c>
      <c r="U1970" t="str">
        <f t="shared" si="278"/>
        <v>Other</v>
      </c>
    </row>
    <row r="1971" spans="1:21" x14ac:dyDescent="0.35">
      <c r="A1971" t="s">
        <v>12</v>
      </c>
      <c r="B1971" t="s">
        <v>156</v>
      </c>
      <c r="C1971" t="s">
        <v>14</v>
      </c>
      <c r="D1971" t="s">
        <v>401</v>
      </c>
      <c r="E1971" s="1">
        <v>43609.375</v>
      </c>
      <c r="F1971" t="s">
        <v>16</v>
      </c>
      <c r="G1971" t="s">
        <v>17</v>
      </c>
      <c r="H1971">
        <v>3</v>
      </c>
      <c r="I1971" t="s">
        <v>26</v>
      </c>
      <c r="J1971" s="2">
        <v>43609</v>
      </c>
      <c r="K1971" s="3">
        <v>0.375</v>
      </c>
      <c r="L1971" s="3">
        <f t="shared" si="270"/>
        <v>0.375</v>
      </c>
      <c r="M1971" s="3">
        <v>0.37708333333333338</v>
      </c>
      <c r="N1971" t="str">
        <f t="shared" si="271"/>
        <v>No</v>
      </c>
      <c r="O1971">
        <f t="shared" si="272"/>
        <v>566</v>
      </c>
      <c r="P1971">
        <f t="shared" si="273"/>
        <v>2020</v>
      </c>
      <c r="Q1971">
        <f t="shared" si="274"/>
        <v>28.02</v>
      </c>
      <c r="R1971" t="str">
        <f t="shared" si="277"/>
        <v>Aer Lingus</v>
      </c>
      <c r="S1971">
        <f t="shared" si="275"/>
        <v>25</v>
      </c>
      <c r="T1971" t="str">
        <f t="shared" si="276"/>
        <v>Isle Of Man</v>
      </c>
      <c r="U1971" t="str">
        <f t="shared" si="278"/>
        <v>Other</v>
      </c>
    </row>
    <row r="1972" spans="1:21" x14ac:dyDescent="0.35">
      <c r="A1972" t="s">
        <v>22</v>
      </c>
      <c r="B1972" t="s">
        <v>405</v>
      </c>
      <c r="C1972" t="s">
        <v>99</v>
      </c>
      <c r="D1972" t="s">
        <v>406</v>
      </c>
      <c r="E1972" s="1">
        <v>43609.378472222219</v>
      </c>
      <c r="F1972" t="s">
        <v>16</v>
      </c>
      <c r="G1972" t="s">
        <v>17</v>
      </c>
      <c r="H1972">
        <v>2</v>
      </c>
      <c r="I1972" t="s">
        <v>26</v>
      </c>
      <c r="J1972" s="2">
        <v>43609</v>
      </c>
      <c r="K1972" s="3">
        <v>0.37847222222222227</v>
      </c>
      <c r="L1972" s="3">
        <f t="shared" si="270"/>
        <v>0.38194444444444442</v>
      </c>
      <c r="M1972" s="3">
        <v>0.37986111111111115</v>
      </c>
      <c r="N1972" t="str">
        <f t="shared" si="271"/>
        <v>No</v>
      </c>
      <c r="O1972">
        <f t="shared" si="272"/>
        <v>20</v>
      </c>
      <c r="P1972">
        <f t="shared" si="273"/>
        <v>90</v>
      </c>
      <c r="Q1972">
        <f t="shared" si="274"/>
        <v>22.22</v>
      </c>
      <c r="R1972" t="str">
        <f t="shared" si="277"/>
        <v>Other</v>
      </c>
      <c r="S1972">
        <f t="shared" si="275"/>
        <v>9</v>
      </c>
      <c r="T1972" t="str">
        <f t="shared" si="276"/>
        <v>Doncaster</v>
      </c>
      <c r="U1972" t="str">
        <f t="shared" si="278"/>
        <v>Other</v>
      </c>
    </row>
    <row r="1973" spans="1:21" x14ac:dyDescent="0.35">
      <c r="A1973" t="s">
        <v>22</v>
      </c>
      <c r="B1973" t="s">
        <v>54</v>
      </c>
      <c r="C1973" t="s">
        <v>130</v>
      </c>
      <c r="D1973" t="s">
        <v>408</v>
      </c>
      <c r="E1973" s="1">
        <v>43609.381944444445</v>
      </c>
      <c r="F1973" t="s">
        <v>16</v>
      </c>
      <c r="G1973" t="s">
        <v>17</v>
      </c>
      <c r="H1973">
        <v>7</v>
      </c>
      <c r="I1973" t="s">
        <v>26</v>
      </c>
      <c r="J1973" s="2">
        <v>43609</v>
      </c>
      <c r="K1973" s="3">
        <v>0.38194444444444442</v>
      </c>
      <c r="L1973" s="3">
        <f t="shared" si="270"/>
        <v>0.38194444444444442</v>
      </c>
      <c r="M1973" s="3">
        <v>0.38680555555555557</v>
      </c>
      <c r="N1973" t="str">
        <f t="shared" si="271"/>
        <v>No</v>
      </c>
      <c r="O1973">
        <f t="shared" si="272"/>
        <v>17</v>
      </c>
      <c r="P1973">
        <f t="shared" si="273"/>
        <v>80</v>
      </c>
      <c r="Q1973">
        <f t="shared" si="274"/>
        <v>21.25</v>
      </c>
      <c r="R1973" t="str">
        <f t="shared" si="277"/>
        <v>Other</v>
      </c>
      <c r="S1973">
        <f t="shared" si="275"/>
        <v>101</v>
      </c>
      <c r="T1973" t="str">
        <f t="shared" si="276"/>
        <v>Frankfurt</v>
      </c>
      <c r="U1973" t="str">
        <f t="shared" si="278"/>
        <v>Frankfurt</v>
      </c>
    </row>
    <row r="1974" spans="1:21" x14ac:dyDescent="0.35">
      <c r="A1974" t="s">
        <v>22</v>
      </c>
      <c r="B1974" t="s">
        <v>42</v>
      </c>
      <c r="C1974" t="s">
        <v>77</v>
      </c>
      <c r="D1974" t="s">
        <v>407</v>
      </c>
      <c r="E1974" s="1">
        <v>43609.381944444445</v>
      </c>
      <c r="F1974" t="s">
        <v>16</v>
      </c>
      <c r="G1974" t="s">
        <v>17</v>
      </c>
      <c r="H1974">
        <v>11</v>
      </c>
      <c r="I1974" t="s">
        <v>18</v>
      </c>
      <c r="J1974" s="2">
        <v>43609</v>
      </c>
      <c r="K1974" s="3">
        <v>0.38194444444444442</v>
      </c>
      <c r="L1974" s="3">
        <f t="shared" si="270"/>
        <v>0.38194444444444442</v>
      </c>
      <c r="M1974" s="3">
        <v>0.38958333333333334</v>
      </c>
      <c r="N1974" t="str">
        <f t="shared" si="271"/>
        <v>No</v>
      </c>
      <c r="O1974">
        <f t="shared" si="272"/>
        <v>40</v>
      </c>
      <c r="P1974">
        <f t="shared" si="273"/>
        <v>143</v>
      </c>
      <c r="Q1974">
        <f t="shared" si="274"/>
        <v>27.97</v>
      </c>
      <c r="R1974" t="str">
        <f t="shared" si="277"/>
        <v>British Airways</v>
      </c>
      <c r="S1974">
        <f t="shared" si="275"/>
        <v>238</v>
      </c>
      <c r="T1974" t="str">
        <f t="shared" si="276"/>
        <v>London</v>
      </c>
      <c r="U1974" t="str">
        <f t="shared" si="278"/>
        <v>London</v>
      </c>
    </row>
    <row r="1975" spans="1:21" x14ac:dyDescent="0.35">
      <c r="A1975" t="s">
        <v>22</v>
      </c>
      <c r="B1975" t="s">
        <v>409</v>
      </c>
      <c r="C1975" t="s">
        <v>410</v>
      </c>
      <c r="D1975" t="s">
        <v>411</v>
      </c>
      <c r="E1975" s="1">
        <v>43609.385416666664</v>
      </c>
      <c r="F1975" t="s">
        <v>16</v>
      </c>
      <c r="G1975" t="s">
        <v>17</v>
      </c>
      <c r="H1975">
        <v>14</v>
      </c>
      <c r="I1975" t="s">
        <v>18</v>
      </c>
      <c r="J1975" s="2">
        <v>43609</v>
      </c>
      <c r="K1975" s="3">
        <v>0.38541666666666669</v>
      </c>
      <c r="L1975" s="3">
        <f t="shared" si="270"/>
        <v>0.38888888888888884</v>
      </c>
      <c r="M1975" s="3">
        <v>0.39513888888888887</v>
      </c>
      <c r="N1975" t="str">
        <f t="shared" si="271"/>
        <v>No</v>
      </c>
      <c r="O1975">
        <f t="shared" si="272"/>
        <v>3</v>
      </c>
      <c r="P1975">
        <f t="shared" si="273"/>
        <v>11</v>
      </c>
      <c r="Q1975">
        <f t="shared" si="274"/>
        <v>27.27</v>
      </c>
      <c r="R1975" t="str">
        <f t="shared" si="277"/>
        <v>Other</v>
      </c>
      <c r="S1975">
        <f t="shared" si="275"/>
        <v>25</v>
      </c>
      <c r="T1975" t="str">
        <f t="shared" si="276"/>
        <v>Riga</v>
      </c>
      <c r="U1975" t="str">
        <f t="shared" si="278"/>
        <v>Other</v>
      </c>
    </row>
    <row r="1976" spans="1:21" x14ac:dyDescent="0.35">
      <c r="A1976" t="s">
        <v>12</v>
      </c>
      <c r="B1976" t="s">
        <v>19</v>
      </c>
      <c r="C1976" t="s">
        <v>14</v>
      </c>
      <c r="D1976" t="s">
        <v>605</v>
      </c>
      <c r="E1976" s="1">
        <v>43606.229166666664</v>
      </c>
      <c r="F1976" t="s">
        <v>16</v>
      </c>
      <c r="G1976" t="s">
        <v>639</v>
      </c>
      <c r="H1976">
        <v>3</v>
      </c>
      <c r="I1976" t="s">
        <v>26</v>
      </c>
      <c r="J1976" s="2">
        <v>43606</v>
      </c>
      <c r="K1976" s="3">
        <v>0.22916666666666666</v>
      </c>
      <c r="L1976" s="3">
        <f t="shared" si="270"/>
        <v>0.22916666666666666</v>
      </c>
      <c r="M1976" s="3">
        <v>0.23124999999999998</v>
      </c>
      <c r="N1976" t="str">
        <f t="shared" si="271"/>
        <v>No</v>
      </c>
      <c r="O1976">
        <f t="shared" si="272"/>
        <v>566</v>
      </c>
      <c r="P1976">
        <f t="shared" si="273"/>
        <v>2020</v>
      </c>
      <c r="Q1976">
        <f t="shared" si="274"/>
        <v>28.02</v>
      </c>
      <c r="R1976" t="str">
        <f t="shared" si="277"/>
        <v>Aer Lingus</v>
      </c>
      <c r="S1976">
        <f t="shared" si="275"/>
        <v>37</v>
      </c>
      <c r="T1976" t="str">
        <f t="shared" si="276"/>
        <v>Alicante</v>
      </c>
      <c r="U1976" t="str">
        <f t="shared" si="278"/>
        <v>Other</v>
      </c>
    </row>
    <row r="1977" spans="1:21" x14ac:dyDescent="0.35">
      <c r="A1977" t="s">
        <v>22</v>
      </c>
      <c r="B1977" t="s">
        <v>129</v>
      </c>
      <c r="C1977" t="s">
        <v>130</v>
      </c>
      <c r="D1977" t="s">
        <v>477</v>
      </c>
      <c r="E1977" s="1">
        <v>43606.232638888891</v>
      </c>
      <c r="F1977" t="s">
        <v>16</v>
      </c>
      <c r="G1977" t="s">
        <v>639</v>
      </c>
      <c r="H1977">
        <v>3</v>
      </c>
      <c r="I1977" t="s">
        <v>26</v>
      </c>
      <c r="J1977" s="2">
        <v>43606</v>
      </c>
      <c r="K1977" s="3">
        <v>0.23263888888888887</v>
      </c>
      <c r="L1977" s="3">
        <f t="shared" si="270"/>
        <v>0.2361111111111111</v>
      </c>
      <c r="M1977" s="3">
        <v>0.23472222222222219</v>
      </c>
      <c r="N1977" t="str">
        <f t="shared" si="271"/>
        <v>No</v>
      </c>
      <c r="O1977">
        <f t="shared" si="272"/>
        <v>17</v>
      </c>
      <c r="P1977">
        <f t="shared" si="273"/>
        <v>80</v>
      </c>
      <c r="Q1977">
        <f t="shared" si="274"/>
        <v>21.25</v>
      </c>
      <c r="R1977" t="str">
        <f t="shared" si="277"/>
        <v>Other</v>
      </c>
      <c r="S1977">
        <f t="shared" si="275"/>
        <v>96</v>
      </c>
      <c r="T1977" t="str">
        <f t="shared" si="276"/>
        <v>Munich</v>
      </c>
      <c r="U1977" t="str">
        <f t="shared" si="278"/>
        <v>Munich</v>
      </c>
    </row>
    <row r="1978" spans="1:21" x14ac:dyDescent="0.35">
      <c r="A1978" t="s">
        <v>22</v>
      </c>
      <c r="B1978" t="s">
        <v>656</v>
      </c>
      <c r="C1978" t="s">
        <v>28</v>
      </c>
      <c r="D1978" t="s">
        <v>657</v>
      </c>
      <c r="E1978" s="1">
        <v>43606.239583333336</v>
      </c>
      <c r="F1978" t="s">
        <v>16</v>
      </c>
      <c r="G1978" t="s">
        <v>639</v>
      </c>
      <c r="H1978">
        <v>47</v>
      </c>
      <c r="I1978" t="s">
        <v>21</v>
      </c>
      <c r="J1978" s="2">
        <v>43606</v>
      </c>
      <c r="K1978" s="3">
        <v>0.23958333333333334</v>
      </c>
      <c r="L1978" s="3">
        <f t="shared" si="270"/>
        <v>0.24305555555555555</v>
      </c>
      <c r="M1978" s="3">
        <v>0.2722222222222222</v>
      </c>
      <c r="N1978" t="str">
        <f t="shared" si="271"/>
        <v>Yes</v>
      </c>
      <c r="O1978">
        <f t="shared" si="272"/>
        <v>520</v>
      </c>
      <c r="P1978">
        <f t="shared" si="273"/>
        <v>1663</v>
      </c>
      <c r="Q1978">
        <f t="shared" si="274"/>
        <v>31.27</v>
      </c>
      <c r="R1978" t="str">
        <f t="shared" si="277"/>
        <v>Ryanair</v>
      </c>
      <c r="S1978">
        <f t="shared" si="275"/>
        <v>4</v>
      </c>
      <c r="T1978" t="str">
        <f t="shared" si="276"/>
        <v>Bodrum</v>
      </c>
      <c r="U1978" t="str">
        <f t="shared" si="278"/>
        <v>Other</v>
      </c>
    </row>
    <row r="1979" spans="1:21" x14ac:dyDescent="0.35">
      <c r="A1979" t="s">
        <v>12</v>
      </c>
      <c r="B1979" t="s">
        <v>470</v>
      </c>
      <c r="C1979" t="s">
        <v>14</v>
      </c>
      <c r="D1979" t="s">
        <v>604</v>
      </c>
      <c r="E1979" s="1">
        <v>43606.246527777781</v>
      </c>
      <c r="F1979" t="s">
        <v>16</v>
      </c>
      <c r="G1979" t="s">
        <v>639</v>
      </c>
      <c r="H1979">
        <v>10</v>
      </c>
      <c r="I1979" t="s">
        <v>18</v>
      </c>
      <c r="J1979" s="2">
        <v>43606</v>
      </c>
      <c r="K1979" s="3">
        <v>0.24652777777777779</v>
      </c>
      <c r="L1979" s="3">
        <f t="shared" si="270"/>
        <v>0.25</v>
      </c>
      <c r="M1979" s="3">
        <v>0.25347222222222221</v>
      </c>
      <c r="N1979" t="str">
        <f t="shared" si="271"/>
        <v>No</v>
      </c>
      <c r="O1979">
        <f t="shared" si="272"/>
        <v>566</v>
      </c>
      <c r="P1979">
        <f t="shared" si="273"/>
        <v>2020</v>
      </c>
      <c r="Q1979">
        <f t="shared" si="274"/>
        <v>28.02</v>
      </c>
      <c r="R1979" t="str">
        <f t="shared" si="277"/>
        <v>Aer Lingus</v>
      </c>
      <c r="S1979">
        <f t="shared" si="275"/>
        <v>17</v>
      </c>
      <c r="T1979" t="str">
        <f t="shared" si="276"/>
        <v>Athens</v>
      </c>
      <c r="U1979" t="str">
        <f t="shared" si="278"/>
        <v>Other</v>
      </c>
    </row>
    <row r="1980" spans="1:21" x14ac:dyDescent="0.35">
      <c r="A1980" t="s">
        <v>22</v>
      </c>
      <c r="B1980" t="s">
        <v>54</v>
      </c>
      <c r="C1980" t="s">
        <v>130</v>
      </c>
      <c r="D1980" t="s">
        <v>483</v>
      </c>
      <c r="E1980" s="1">
        <v>43606.246527777781</v>
      </c>
      <c r="F1980" t="s">
        <v>16</v>
      </c>
      <c r="G1980" t="s">
        <v>639</v>
      </c>
      <c r="H1980">
        <v>5</v>
      </c>
      <c r="I1980" t="s">
        <v>26</v>
      </c>
      <c r="J1980" s="2">
        <v>43606</v>
      </c>
      <c r="K1980" s="3">
        <v>0.24652777777777779</v>
      </c>
      <c r="L1980" s="3">
        <f t="shared" si="270"/>
        <v>0.25</v>
      </c>
      <c r="M1980" s="3">
        <v>0.25</v>
      </c>
      <c r="N1980" t="str">
        <f t="shared" si="271"/>
        <v>No</v>
      </c>
      <c r="O1980">
        <f t="shared" si="272"/>
        <v>17</v>
      </c>
      <c r="P1980">
        <f t="shared" si="273"/>
        <v>80</v>
      </c>
      <c r="Q1980">
        <f t="shared" si="274"/>
        <v>21.25</v>
      </c>
      <c r="R1980" t="str">
        <f t="shared" si="277"/>
        <v>Other</v>
      </c>
      <c r="S1980">
        <f t="shared" si="275"/>
        <v>101</v>
      </c>
      <c r="T1980" t="str">
        <f t="shared" si="276"/>
        <v>Frankfurt</v>
      </c>
      <c r="U1980" t="str">
        <f t="shared" si="278"/>
        <v>Frankfurt</v>
      </c>
    </row>
    <row r="1981" spans="1:21" x14ac:dyDescent="0.35">
      <c r="A1981" t="s">
        <v>12</v>
      </c>
      <c r="B1981" t="s">
        <v>586</v>
      </c>
      <c r="C1981" t="s">
        <v>14</v>
      </c>
      <c r="D1981" t="s">
        <v>704</v>
      </c>
      <c r="E1981" s="1">
        <v>43606.25</v>
      </c>
      <c r="F1981" t="s">
        <v>16</v>
      </c>
      <c r="G1981" t="s">
        <v>639</v>
      </c>
      <c r="H1981">
        <v>0</v>
      </c>
      <c r="I1981" t="s">
        <v>26</v>
      </c>
      <c r="J1981" s="2">
        <v>43606</v>
      </c>
      <c r="K1981" s="3">
        <v>0.25</v>
      </c>
      <c r="L1981" s="3">
        <f t="shared" si="270"/>
        <v>0.25</v>
      </c>
      <c r="M1981" s="3">
        <v>0.25</v>
      </c>
      <c r="N1981" t="str">
        <f t="shared" si="271"/>
        <v>No</v>
      </c>
      <c r="O1981">
        <f t="shared" si="272"/>
        <v>566</v>
      </c>
      <c r="P1981">
        <f t="shared" si="273"/>
        <v>2020</v>
      </c>
      <c r="Q1981">
        <f t="shared" si="274"/>
        <v>28.02</v>
      </c>
      <c r="R1981" t="str">
        <f t="shared" si="277"/>
        <v>Aer Lingus</v>
      </c>
      <c r="S1981">
        <f t="shared" si="275"/>
        <v>8</v>
      </c>
      <c r="T1981" t="str">
        <f t="shared" si="276"/>
        <v>Fuerteventura</v>
      </c>
      <c r="U1981" t="str">
        <f t="shared" si="278"/>
        <v>Other</v>
      </c>
    </row>
    <row r="1982" spans="1:21" x14ac:dyDescent="0.35">
      <c r="A1982" t="s">
        <v>22</v>
      </c>
      <c r="B1982" t="s">
        <v>36</v>
      </c>
      <c r="C1982" t="s">
        <v>177</v>
      </c>
      <c r="D1982" t="s">
        <v>489</v>
      </c>
      <c r="E1982" s="1">
        <v>43606.25</v>
      </c>
      <c r="F1982" t="s">
        <v>16</v>
      </c>
      <c r="G1982" t="s">
        <v>639</v>
      </c>
      <c r="H1982">
        <v>0</v>
      </c>
      <c r="I1982" t="s">
        <v>26</v>
      </c>
      <c r="J1982" s="2">
        <v>43606</v>
      </c>
      <c r="K1982" s="3">
        <v>0.25</v>
      </c>
      <c r="L1982" s="3">
        <f t="shared" si="270"/>
        <v>0.25</v>
      </c>
      <c r="M1982" s="3">
        <v>0.25</v>
      </c>
      <c r="N1982" t="str">
        <f t="shared" si="271"/>
        <v>No</v>
      </c>
      <c r="O1982">
        <f t="shared" si="272"/>
        <v>12</v>
      </c>
      <c r="P1982">
        <f t="shared" si="273"/>
        <v>59</v>
      </c>
      <c r="Q1982">
        <f t="shared" si="274"/>
        <v>20.34</v>
      </c>
      <c r="R1982" t="str">
        <f t="shared" si="277"/>
        <v>Other</v>
      </c>
      <c r="S1982">
        <f t="shared" si="275"/>
        <v>121</v>
      </c>
      <c r="T1982" t="str">
        <f t="shared" si="276"/>
        <v>Paris-CDG</v>
      </c>
      <c r="U1982" t="str">
        <f t="shared" si="278"/>
        <v>Paris-CDG</v>
      </c>
    </row>
    <row r="1983" spans="1:21" x14ac:dyDescent="0.35">
      <c r="A1983" t="s">
        <v>22</v>
      </c>
      <c r="B1983" t="s">
        <v>129</v>
      </c>
      <c r="C1983" t="s">
        <v>28</v>
      </c>
      <c r="D1983" t="s">
        <v>490</v>
      </c>
      <c r="E1983" s="1">
        <v>43606.256944444445</v>
      </c>
      <c r="F1983" t="s">
        <v>16</v>
      </c>
      <c r="G1983" t="s">
        <v>639</v>
      </c>
      <c r="H1983">
        <v>6</v>
      </c>
      <c r="I1983" t="s">
        <v>26</v>
      </c>
      <c r="J1983" s="2">
        <v>43606</v>
      </c>
      <c r="K1983" s="3">
        <v>0.25694444444444448</v>
      </c>
      <c r="L1983" s="3">
        <f t="shared" si="270"/>
        <v>0.25694444444444442</v>
      </c>
      <c r="M1983" s="3">
        <v>0.26111111111111113</v>
      </c>
      <c r="N1983" t="str">
        <f t="shared" si="271"/>
        <v>No</v>
      </c>
      <c r="O1983">
        <f t="shared" si="272"/>
        <v>520</v>
      </c>
      <c r="P1983">
        <f t="shared" si="273"/>
        <v>1663</v>
      </c>
      <c r="Q1983">
        <f t="shared" si="274"/>
        <v>31.27</v>
      </c>
      <c r="R1983" t="str">
        <f t="shared" si="277"/>
        <v>Ryanair</v>
      </c>
      <c r="S1983">
        <f t="shared" si="275"/>
        <v>96</v>
      </c>
      <c r="T1983" t="str">
        <f t="shared" si="276"/>
        <v>Munich</v>
      </c>
      <c r="U1983" t="str">
        <f t="shared" si="278"/>
        <v>Munich</v>
      </c>
    </row>
    <row r="1984" spans="1:21" x14ac:dyDescent="0.35">
      <c r="A1984" t="s">
        <v>12</v>
      </c>
      <c r="B1984" t="s">
        <v>142</v>
      </c>
      <c r="C1984" t="s">
        <v>14</v>
      </c>
      <c r="D1984" t="s">
        <v>494</v>
      </c>
      <c r="E1984" s="1">
        <v>43606.260416666664</v>
      </c>
      <c r="F1984" t="s">
        <v>16</v>
      </c>
      <c r="G1984" t="s">
        <v>639</v>
      </c>
      <c r="H1984">
        <v>0</v>
      </c>
      <c r="I1984" t="s">
        <v>26</v>
      </c>
      <c r="J1984" s="2">
        <v>43606</v>
      </c>
      <c r="K1984" s="3">
        <v>0.26041666666666669</v>
      </c>
      <c r="L1984" s="3">
        <f t="shared" si="270"/>
        <v>0.2638888888888889</v>
      </c>
      <c r="M1984" s="3">
        <v>0.26041666666666669</v>
      </c>
      <c r="N1984" t="str">
        <f t="shared" si="271"/>
        <v>No</v>
      </c>
      <c r="O1984">
        <f t="shared" si="272"/>
        <v>566</v>
      </c>
      <c r="P1984">
        <f t="shared" si="273"/>
        <v>2020</v>
      </c>
      <c r="Q1984">
        <f t="shared" si="274"/>
        <v>28.02</v>
      </c>
      <c r="R1984" t="str">
        <f t="shared" si="277"/>
        <v>Aer Lingus</v>
      </c>
      <c r="S1984">
        <f t="shared" si="275"/>
        <v>67</v>
      </c>
      <c r="T1984" t="str">
        <f t="shared" si="276"/>
        <v>Madrid</v>
      </c>
      <c r="U1984" t="str">
        <f t="shared" si="278"/>
        <v>Other</v>
      </c>
    </row>
    <row r="1985" spans="1:21" x14ac:dyDescent="0.35">
      <c r="A1985" t="s">
        <v>12</v>
      </c>
      <c r="B1985" t="s">
        <v>162</v>
      </c>
      <c r="C1985" t="s">
        <v>14</v>
      </c>
      <c r="D1985" t="s">
        <v>495</v>
      </c>
      <c r="E1985" s="1">
        <v>43606.263888888891</v>
      </c>
      <c r="F1985" t="s">
        <v>16</v>
      </c>
      <c r="G1985" t="s">
        <v>639</v>
      </c>
      <c r="H1985">
        <v>17</v>
      </c>
      <c r="I1985" t="s">
        <v>18</v>
      </c>
      <c r="J1985" s="2">
        <v>43606</v>
      </c>
      <c r="K1985" s="3">
        <v>0.2638888888888889</v>
      </c>
      <c r="L1985" s="3">
        <f t="shared" si="270"/>
        <v>0.2638888888888889</v>
      </c>
      <c r="M1985" s="3">
        <v>0.27569444444444446</v>
      </c>
      <c r="N1985" t="str">
        <f t="shared" si="271"/>
        <v>No</v>
      </c>
      <c r="O1985">
        <f t="shared" si="272"/>
        <v>566</v>
      </c>
      <c r="P1985">
        <f t="shared" si="273"/>
        <v>2020</v>
      </c>
      <c r="Q1985">
        <f t="shared" si="274"/>
        <v>28.02</v>
      </c>
      <c r="R1985" t="str">
        <f t="shared" si="277"/>
        <v>Aer Lingus</v>
      </c>
      <c r="S1985">
        <f t="shared" si="275"/>
        <v>64</v>
      </c>
      <c r="T1985" t="str">
        <f t="shared" si="276"/>
        <v>Rome</v>
      </c>
      <c r="U1985" t="str">
        <f t="shared" si="278"/>
        <v>Other</v>
      </c>
    </row>
    <row r="1986" spans="1:21" x14ac:dyDescent="0.35">
      <c r="A1986" t="s">
        <v>22</v>
      </c>
      <c r="B1986" t="s">
        <v>93</v>
      </c>
      <c r="C1986" t="s">
        <v>28</v>
      </c>
      <c r="D1986" t="s">
        <v>590</v>
      </c>
      <c r="E1986" s="1">
        <v>43606.267361111109</v>
      </c>
      <c r="F1986" t="s">
        <v>16</v>
      </c>
      <c r="G1986" t="s">
        <v>639</v>
      </c>
      <c r="H1986">
        <v>1</v>
      </c>
      <c r="I1986" t="s">
        <v>26</v>
      </c>
      <c r="J1986" s="2">
        <v>43606</v>
      </c>
      <c r="K1986" s="3">
        <v>0.2673611111111111</v>
      </c>
      <c r="L1986" s="3">
        <f t="shared" ref="L1986:L2049" si="279">MROUND(K1986,"0:10")</f>
        <v>0.27083333333333331</v>
      </c>
      <c r="M1986" s="3">
        <v>0.26805555555555555</v>
      </c>
      <c r="N1986" t="str">
        <f t="shared" ref="N1986:N2049" si="280">IF(H1986&gt;20, "Yes", "No")</f>
        <v>No</v>
      </c>
      <c r="O1986">
        <f t="shared" ref="O1986:O2049" si="281">COUNTIFS($C$2:$C$4851,C1986,$N$2:$N$4851,"Yes")</f>
        <v>520</v>
      </c>
      <c r="P1986">
        <f t="shared" ref="P1986:P2049" si="282">COUNTIF($C$2:$C$4851,C1986)</f>
        <v>1663</v>
      </c>
      <c r="Q1986">
        <f t="shared" ref="Q1986:Q2049" si="283">ROUND(O1986/P1986*100,2)</f>
        <v>31.27</v>
      </c>
      <c r="R1986" t="str">
        <f t="shared" si="277"/>
        <v>Ryanair</v>
      </c>
      <c r="S1986">
        <f t="shared" ref="S1986:S2049" si="284">COUNTIF($B$2:$B$4851,B1986)</f>
        <v>125</v>
      </c>
      <c r="T1986" t="str">
        <f t="shared" ref="T1986:T2049" si="285">IF(ISNUMBER(SEARCH("London",B1986)), "London", B1986)</f>
        <v>Birmingham</v>
      </c>
      <c r="U1986" t="str">
        <f t="shared" si="278"/>
        <v>Birmingham</v>
      </c>
    </row>
    <row r="1987" spans="1:21" x14ac:dyDescent="0.35">
      <c r="A1987" t="s">
        <v>22</v>
      </c>
      <c r="B1987" t="s">
        <v>57</v>
      </c>
      <c r="C1987" t="s">
        <v>28</v>
      </c>
      <c r="D1987" t="s">
        <v>442</v>
      </c>
      <c r="E1987" s="1">
        <v>43606.267361111109</v>
      </c>
      <c r="F1987" t="s">
        <v>16</v>
      </c>
      <c r="G1987" t="s">
        <v>639</v>
      </c>
      <c r="H1987">
        <v>7</v>
      </c>
      <c r="I1987" t="s">
        <v>26</v>
      </c>
      <c r="J1987" s="2">
        <v>43606</v>
      </c>
      <c r="K1987" s="3">
        <v>0.2673611111111111</v>
      </c>
      <c r="L1987" s="3">
        <f t="shared" si="279"/>
        <v>0.27083333333333331</v>
      </c>
      <c r="M1987" s="3">
        <v>0.2722222222222222</v>
      </c>
      <c r="N1987" t="str">
        <f t="shared" si="280"/>
        <v>No</v>
      </c>
      <c r="O1987">
        <f t="shared" si="281"/>
        <v>520</v>
      </c>
      <c r="P1987">
        <f t="shared" si="282"/>
        <v>1663</v>
      </c>
      <c r="Q1987">
        <f t="shared" si="283"/>
        <v>31.27</v>
      </c>
      <c r="R1987" t="str">
        <f t="shared" ref="R1987:R2050" si="286">IF(P1987&gt;100, C1987, "Other")</f>
        <v>Ryanair</v>
      </c>
      <c r="S1987">
        <f t="shared" si="284"/>
        <v>98</v>
      </c>
      <c r="T1987" t="str">
        <f t="shared" si="285"/>
        <v>Malaga</v>
      </c>
      <c r="U1987" t="str">
        <f t="shared" ref="U1987:U2050" si="287">IF(S1987&gt;67, T1987, "Other")</f>
        <v>Malaga</v>
      </c>
    </row>
    <row r="1988" spans="1:21" x14ac:dyDescent="0.35">
      <c r="A1988" t="s">
        <v>22</v>
      </c>
      <c r="B1988" t="s">
        <v>142</v>
      </c>
      <c r="C1988" t="s">
        <v>28</v>
      </c>
      <c r="D1988" t="s">
        <v>438</v>
      </c>
      <c r="E1988" s="1">
        <v>43606.267361111109</v>
      </c>
      <c r="F1988" t="s">
        <v>16</v>
      </c>
      <c r="G1988" t="s">
        <v>639</v>
      </c>
      <c r="H1988">
        <v>10</v>
      </c>
      <c r="I1988" t="s">
        <v>18</v>
      </c>
      <c r="J1988" s="2">
        <v>43606</v>
      </c>
      <c r="K1988" s="3">
        <v>0.2673611111111111</v>
      </c>
      <c r="L1988" s="3">
        <f t="shared" si="279"/>
        <v>0.27083333333333331</v>
      </c>
      <c r="M1988" s="3">
        <v>0.27430555555555552</v>
      </c>
      <c r="N1988" t="str">
        <f t="shared" si="280"/>
        <v>No</v>
      </c>
      <c r="O1988">
        <f t="shared" si="281"/>
        <v>520</v>
      </c>
      <c r="P1988">
        <f t="shared" si="282"/>
        <v>1663</v>
      </c>
      <c r="Q1988">
        <f t="shared" si="283"/>
        <v>31.27</v>
      </c>
      <c r="R1988" t="str">
        <f t="shared" si="286"/>
        <v>Ryanair</v>
      </c>
      <c r="S1988">
        <f t="shared" si="284"/>
        <v>67</v>
      </c>
      <c r="T1988" t="str">
        <f t="shared" si="285"/>
        <v>Madrid</v>
      </c>
      <c r="U1988" t="str">
        <f t="shared" si="287"/>
        <v>Other</v>
      </c>
    </row>
    <row r="1989" spans="1:21" x14ac:dyDescent="0.35">
      <c r="A1989" t="s">
        <v>12</v>
      </c>
      <c r="B1989" t="s">
        <v>139</v>
      </c>
      <c r="C1989" t="s">
        <v>14</v>
      </c>
      <c r="D1989" t="s">
        <v>441</v>
      </c>
      <c r="E1989" s="1">
        <v>43606.267361111109</v>
      </c>
      <c r="F1989" t="s">
        <v>16</v>
      </c>
      <c r="G1989" t="s">
        <v>639</v>
      </c>
      <c r="H1989">
        <v>16</v>
      </c>
      <c r="I1989" t="s">
        <v>18</v>
      </c>
      <c r="J1989" s="2">
        <v>43606</v>
      </c>
      <c r="K1989" s="3">
        <v>0.2673611111111111</v>
      </c>
      <c r="L1989" s="3">
        <f t="shared" si="279"/>
        <v>0.27083333333333331</v>
      </c>
      <c r="M1989" s="3">
        <v>0.27847222222222223</v>
      </c>
      <c r="N1989" t="str">
        <f t="shared" si="280"/>
        <v>No</v>
      </c>
      <c r="O1989">
        <f t="shared" si="281"/>
        <v>566</v>
      </c>
      <c r="P1989">
        <f t="shared" si="282"/>
        <v>2020</v>
      </c>
      <c r="Q1989">
        <f t="shared" si="283"/>
        <v>28.02</v>
      </c>
      <c r="R1989" t="str">
        <f t="shared" si="286"/>
        <v>Aer Lingus</v>
      </c>
      <c r="S1989">
        <f t="shared" si="284"/>
        <v>154</v>
      </c>
      <c r="T1989" t="str">
        <f t="shared" si="285"/>
        <v>London</v>
      </c>
      <c r="U1989" t="str">
        <f t="shared" si="287"/>
        <v>London</v>
      </c>
    </row>
    <row r="1990" spans="1:21" x14ac:dyDescent="0.35">
      <c r="A1990" t="s">
        <v>22</v>
      </c>
      <c r="B1990" t="s">
        <v>61</v>
      </c>
      <c r="C1990" t="s">
        <v>28</v>
      </c>
      <c r="D1990" t="s">
        <v>443</v>
      </c>
      <c r="E1990" s="1">
        <v>43606.270833333336</v>
      </c>
      <c r="F1990" t="s">
        <v>16</v>
      </c>
      <c r="G1990" t="s">
        <v>639</v>
      </c>
      <c r="H1990">
        <v>1</v>
      </c>
      <c r="I1990" t="s">
        <v>26</v>
      </c>
      <c r="J1990" s="2">
        <v>43606</v>
      </c>
      <c r="K1990" s="3">
        <v>0.27083333333333331</v>
      </c>
      <c r="L1990" s="3">
        <f t="shared" si="279"/>
        <v>0.27083333333333331</v>
      </c>
      <c r="M1990" s="3">
        <v>0.27152777777777776</v>
      </c>
      <c r="N1990" t="str">
        <f t="shared" si="280"/>
        <v>No</v>
      </c>
      <c r="O1990">
        <f t="shared" si="281"/>
        <v>520</v>
      </c>
      <c r="P1990">
        <f t="shared" si="282"/>
        <v>1663</v>
      </c>
      <c r="Q1990">
        <f t="shared" si="283"/>
        <v>31.27</v>
      </c>
      <c r="R1990" t="str">
        <f t="shared" si="286"/>
        <v>Ryanair</v>
      </c>
      <c r="S1990">
        <f t="shared" si="284"/>
        <v>171</v>
      </c>
      <c r="T1990" t="str">
        <f t="shared" si="285"/>
        <v>London</v>
      </c>
      <c r="U1990" t="str">
        <f t="shared" si="287"/>
        <v>London</v>
      </c>
    </row>
    <row r="1991" spans="1:21" x14ac:dyDescent="0.35">
      <c r="A1991" t="s">
        <v>12</v>
      </c>
      <c r="B1991" t="s">
        <v>93</v>
      </c>
      <c r="C1991" t="s">
        <v>14</v>
      </c>
      <c r="D1991" t="s">
        <v>446</v>
      </c>
      <c r="E1991" s="1">
        <v>43606.270833333336</v>
      </c>
      <c r="F1991" t="s">
        <v>16</v>
      </c>
      <c r="G1991" t="s">
        <v>639</v>
      </c>
      <c r="H1991">
        <v>31</v>
      </c>
      <c r="I1991" t="s">
        <v>21</v>
      </c>
      <c r="J1991" s="2">
        <v>43606</v>
      </c>
      <c r="K1991" s="3">
        <v>0.27083333333333331</v>
      </c>
      <c r="L1991" s="3">
        <f t="shared" si="279"/>
        <v>0.27083333333333331</v>
      </c>
      <c r="M1991" s="3">
        <v>0.29236111111111113</v>
      </c>
      <c r="N1991" t="str">
        <f t="shared" si="280"/>
        <v>Yes</v>
      </c>
      <c r="O1991">
        <f t="shared" si="281"/>
        <v>566</v>
      </c>
      <c r="P1991">
        <f t="shared" si="282"/>
        <v>2020</v>
      </c>
      <c r="Q1991">
        <f t="shared" si="283"/>
        <v>28.02</v>
      </c>
      <c r="R1991" t="str">
        <f t="shared" si="286"/>
        <v>Aer Lingus</v>
      </c>
      <c r="S1991">
        <f t="shared" si="284"/>
        <v>125</v>
      </c>
      <c r="T1991" t="str">
        <f t="shared" si="285"/>
        <v>Birmingham</v>
      </c>
      <c r="U1991" t="str">
        <f t="shared" si="287"/>
        <v>Birmingham</v>
      </c>
    </row>
    <row r="1992" spans="1:21" x14ac:dyDescent="0.35">
      <c r="A1992" t="s">
        <v>12</v>
      </c>
      <c r="B1992" t="s">
        <v>101</v>
      </c>
      <c r="C1992" t="s">
        <v>14</v>
      </c>
      <c r="D1992" t="s">
        <v>452</v>
      </c>
      <c r="E1992" s="1">
        <v>43606.277777777781</v>
      </c>
      <c r="F1992" t="s">
        <v>16</v>
      </c>
      <c r="G1992" t="s">
        <v>639</v>
      </c>
      <c r="H1992">
        <v>3</v>
      </c>
      <c r="I1992" t="s">
        <v>26</v>
      </c>
      <c r="J1992" s="2">
        <v>43606</v>
      </c>
      <c r="K1992" s="3">
        <v>0.27777777777777779</v>
      </c>
      <c r="L1992" s="3">
        <f t="shared" si="279"/>
        <v>0.27777777777777779</v>
      </c>
      <c r="M1992" s="3">
        <v>0.27986111111111112</v>
      </c>
      <c r="N1992" t="str">
        <f t="shared" si="280"/>
        <v>No</v>
      </c>
      <c r="O1992">
        <f t="shared" si="281"/>
        <v>566</v>
      </c>
      <c r="P1992">
        <f t="shared" si="282"/>
        <v>2020</v>
      </c>
      <c r="Q1992">
        <f t="shared" si="283"/>
        <v>28.02</v>
      </c>
      <c r="R1992" t="str">
        <f t="shared" si="286"/>
        <v>Aer Lingus</v>
      </c>
      <c r="S1992">
        <f t="shared" si="284"/>
        <v>158</v>
      </c>
      <c r="T1992" t="str">
        <f t="shared" si="285"/>
        <v>Edinburgh</v>
      </c>
      <c r="U1992" t="str">
        <f t="shared" si="287"/>
        <v>Edinburgh</v>
      </c>
    </row>
    <row r="1993" spans="1:21" x14ac:dyDescent="0.35">
      <c r="A1993" t="s">
        <v>12</v>
      </c>
      <c r="B1993" t="s">
        <v>36</v>
      </c>
      <c r="C1993" t="s">
        <v>14</v>
      </c>
      <c r="D1993" t="s">
        <v>451</v>
      </c>
      <c r="E1993" s="1">
        <v>43606.277777777781</v>
      </c>
      <c r="F1993" t="s">
        <v>16</v>
      </c>
      <c r="G1993" t="s">
        <v>639</v>
      </c>
      <c r="H1993">
        <v>4</v>
      </c>
      <c r="I1993" t="s">
        <v>26</v>
      </c>
      <c r="J1993" s="2">
        <v>43606</v>
      </c>
      <c r="K1993" s="3">
        <v>0.27777777777777779</v>
      </c>
      <c r="L1993" s="3">
        <f t="shared" si="279"/>
        <v>0.27777777777777779</v>
      </c>
      <c r="M1993" s="3">
        <v>0.28055555555555556</v>
      </c>
      <c r="N1993" t="str">
        <f t="shared" si="280"/>
        <v>No</v>
      </c>
      <c r="O1993">
        <f t="shared" si="281"/>
        <v>566</v>
      </c>
      <c r="P1993">
        <f t="shared" si="282"/>
        <v>2020</v>
      </c>
      <c r="Q1993">
        <f t="shared" si="283"/>
        <v>28.02</v>
      </c>
      <c r="R1993" t="str">
        <f t="shared" si="286"/>
        <v>Aer Lingus</v>
      </c>
      <c r="S1993">
        <f t="shared" si="284"/>
        <v>121</v>
      </c>
      <c r="T1993" t="str">
        <f t="shared" si="285"/>
        <v>Paris-CDG</v>
      </c>
      <c r="U1993" t="str">
        <f t="shared" si="287"/>
        <v>Paris-CDG</v>
      </c>
    </row>
    <row r="1994" spans="1:21" x14ac:dyDescent="0.35">
      <c r="A1994" t="s">
        <v>12</v>
      </c>
      <c r="B1994" t="s">
        <v>73</v>
      </c>
      <c r="C1994" t="s">
        <v>14</v>
      </c>
      <c r="D1994" t="s">
        <v>448</v>
      </c>
      <c r="E1994" s="1">
        <v>43606.277777777781</v>
      </c>
      <c r="F1994" t="s">
        <v>16</v>
      </c>
      <c r="G1994" t="s">
        <v>639</v>
      </c>
      <c r="H1994">
        <v>1</v>
      </c>
      <c r="I1994" t="s">
        <v>26</v>
      </c>
      <c r="J1994" s="2">
        <v>43606</v>
      </c>
      <c r="K1994" s="3">
        <v>0.27777777777777779</v>
      </c>
      <c r="L1994" s="3">
        <f t="shared" si="279"/>
        <v>0.27777777777777779</v>
      </c>
      <c r="M1994" s="3">
        <v>0.27847222222222223</v>
      </c>
      <c r="N1994" t="str">
        <f t="shared" si="280"/>
        <v>No</v>
      </c>
      <c r="O1994">
        <f t="shared" si="281"/>
        <v>566</v>
      </c>
      <c r="P1994">
        <f t="shared" si="282"/>
        <v>2020</v>
      </c>
      <c r="Q1994">
        <f t="shared" si="283"/>
        <v>28.02</v>
      </c>
      <c r="R1994" t="str">
        <f t="shared" si="286"/>
        <v>Aer Lingus</v>
      </c>
      <c r="S1994">
        <f t="shared" si="284"/>
        <v>82</v>
      </c>
      <c r="T1994" t="str">
        <f t="shared" si="285"/>
        <v>Bristol</v>
      </c>
      <c r="U1994" t="str">
        <f t="shared" si="287"/>
        <v>Bristol</v>
      </c>
    </row>
    <row r="1995" spans="1:21" x14ac:dyDescent="0.35">
      <c r="A1995" t="s">
        <v>22</v>
      </c>
      <c r="B1995" t="s">
        <v>44</v>
      </c>
      <c r="C1995" t="s">
        <v>28</v>
      </c>
      <c r="D1995" t="s">
        <v>453</v>
      </c>
      <c r="E1995" s="1">
        <v>43606.28125</v>
      </c>
      <c r="F1995" t="s">
        <v>16</v>
      </c>
      <c r="G1995" t="s">
        <v>639</v>
      </c>
      <c r="H1995">
        <v>10</v>
      </c>
      <c r="I1995" t="s">
        <v>18</v>
      </c>
      <c r="J1995" s="2">
        <v>43606</v>
      </c>
      <c r="K1995" s="3">
        <v>0.28125</v>
      </c>
      <c r="L1995" s="3">
        <f t="shared" si="279"/>
        <v>0.28472222222222221</v>
      </c>
      <c r="M1995" s="3">
        <v>0.28819444444444448</v>
      </c>
      <c r="N1995" t="str">
        <f t="shared" si="280"/>
        <v>No</v>
      </c>
      <c r="O1995">
        <f t="shared" si="281"/>
        <v>520</v>
      </c>
      <c r="P1995">
        <f t="shared" si="282"/>
        <v>1663</v>
      </c>
      <c r="Q1995">
        <f t="shared" si="283"/>
        <v>31.27</v>
      </c>
      <c r="R1995" t="str">
        <f t="shared" si="286"/>
        <v>Ryanair</v>
      </c>
      <c r="S1995">
        <f t="shared" si="284"/>
        <v>83</v>
      </c>
      <c r="T1995" t="str">
        <f t="shared" si="285"/>
        <v>Lisbon</v>
      </c>
      <c r="U1995" t="str">
        <f t="shared" si="287"/>
        <v>Lisbon</v>
      </c>
    </row>
    <row r="1996" spans="1:21" x14ac:dyDescent="0.35">
      <c r="A1996" t="s">
        <v>12</v>
      </c>
      <c r="B1996" t="s">
        <v>32</v>
      </c>
      <c r="C1996" t="s">
        <v>14</v>
      </c>
      <c r="D1996" t="s">
        <v>593</v>
      </c>
      <c r="E1996" s="1">
        <v>43606.28125</v>
      </c>
      <c r="F1996" t="s">
        <v>16</v>
      </c>
      <c r="G1996" t="s">
        <v>639</v>
      </c>
      <c r="H1996">
        <v>10</v>
      </c>
      <c r="I1996" t="s">
        <v>18</v>
      </c>
      <c r="J1996" s="2">
        <v>43606</v>
      </c>
      <c r="K1996" s="3">
        <v>0.28125</v>
      </c>
      <c r="L1996" s="3">
        <f t="shared" si="279"/>
        <v>0.28472222222222221</v>
      </c>
      <c r="M1996" s="3">
        <v>0.28819444444444448</v>
      </c>
      <c r="N1996" t="str">
        <f t="shared" si="280"/>
        <v>No</v>
      </c>
      <c r="O1996">
        <f t="shared" si="281"/>
        <v>566</v>
      </c>
      <c r="P1996">
        <f t="shared" si="282"/>
        <v>2020</v>
      </c>
      <c r="Q1996">
        <f t="shared" si="283"/>
        <v>28.02</v>
      </c>
      <c r="R1996" t="str">
        <f t="shared" si="286"/>
        <v>Aer Lingus</v>
      </c>
      <c r="S1996">
        <f t="shared" si="284"/>
        <v>78</v>
      </c>
      <c r="T1996" t="str">
        <f t="shared" si="285"/>
        <v>Barcelona</v>
      </c>
      <c r="U1996" t="str">
        <f t="shared" si="287"/>
        <v>Barcelona</v>
      </c>
    </row>
    <row r="1997" spans="1:21" x14ac:dyDescent="0.35">
      <c r="A1997" t="s">
        <v>12</v>
      </c>
      <c r="B1997" t="s">
        <v>13</v>
      </c>
      <c r="C1997" t="s">
        <v>14</v>
      </c>
      <c r="D1997" t="s">
        <v>459</v>
      </c>
      <c r="E1997" s="1">
        <v>43606.284722222219</v>
      </c>
      <c r="F1997" t="s">
        <v>16</v>
      </c>
      <c r="G1997" t="s">
        <v>639</v>
      </c>
      <c r="H1997">
        <v>1</v>
      </c>
      <c r="I1997" t="s">
        <v>26</v>
      </c>
      <c r="J1997" s="2">
        <v>43606</v>
      </c>
      <c r="K1997" s="3">
        <v>0.28472222222222221</v>
      </c>
      <c r="L1997" s="3">
        <f t="shared" si="279"/>
        <v>0.28472222222222221</v>
      </c>
      <c r="M1997" s="3">
        <v>0.28541666666666665</v>
      </c>
      <c r="N1997" t="str">
        <f t="shared" si="280"/>
        <v>No</v>
      </c>
      <c r="O1997">
        <f t="shared" si="281"/>
        <v>566</v>
      </c>
      <c r="P1997">
        <f t="shared" si="282"/>
        <v>2020</v>
      </c>
      <c r="Q1997">
        <f t="shared" si="283"/>
        <v>28.02</v>
      </c>
      <c r="R1997" t="str">
        <f t="shared" si="286"/>
        <v>Aer Lingus</v>
      </c>
      <c r="S1997">
        <f t="shared" si="284"/>
        <v>107</v>
      </c>
      <c r="T1997" t="str">
        <f t="shared" si="285"/>
        <v>Glasgow</v>
      </c>
      <c r="U1997" t="str">
        <f t="shared" si="287"/>
        <v>Glasgow</v>
      </c>
    </row>
    <row r="1998" spans="1:21" x14ac:dyDescent="0.35">
      <c r="A1998" t="s">
        <v>12</v>
      </c>
      <c r="B1998" t="s">
        <v>134</v>
      </c>
      <c r="C1998" t="s">
        <v>14</v>
      </c>
      <c r="D1998" t="s">
        <v>455</v>
      </c>
      <c r="E1998" s="1">
        <v>43606.284722222219</v>
      </c>
      <c r="F1998" t="s">
        <v>16</v>
      </c>
      <c r="G1998" t="s">
        <v>639</v>
      </c>
      <c r="H1998">
        <v>3</v>
      </c>
      <c r="I1998" t="s">
        <v>26</v>
      </c>
      <c r="J1998" s="2">
        <v>43606</v>
      </c>
      <c r="K1998" s="3">
        <v>0.28472222222222221</v>
      </c>
      <c r="L1998" s="3">
        <f t="shared" si="279"/>
        <v>0.28472222222222221</v>
      </c>
      <c r="M1998" s="3">
        <v>0.28680555555555554</v>
      </c>
      <c r="N1998" t="str">
        <f t="shared" si="280"/>
        <v>No</v>
      </c>
      <c r="O1998">
        <f t="shared" si="281"/>
        <v>566</v>
      </c>
      <c r="P1998">
        <f t="shared" si="282"/>
        <v>2020</v>
      </c>
      <c r="Q1998">
        <f t="shared" si="283"/>
        <v>28.02</v>
      </c>
      <c r="R1998" t="str">
        <f t="shared" si="286"/>
        <v>Aer Lingus</v>
      </c>
      <c r="S1998">
        <f t="shared" si="284"/>
        <v>57</v>
      </c>
      <c r="T1998" t="str">
        <f t="shared" si="285"/>
        <v>Berlin</v>
      </c>
      <c r="U1998" t="str">
        <f t="shared" si="287"/>
        <v>Other</v>
      </c>
    </row>
    <row r="1999" spans="1:21" x14ac:dyDescent="0.35">
      <c r="A1999" t="s">
        <v>12</v>
      </c>
      <c r="B1999" t="s">
        <v>30</v>
      </c>
      <c r="C1999" t="s">
        <v>14</v>
      </c>
      <c r="D1999" t="s">
        <v>456</v>
      </c>
      <c r="E1999" s="1">
        <v>43606.284722222219</v>
      </c>
      <c r="F1999" t="s">
        <v>16</v>
      </c>
      <c r="G1999" t="s">
        <v>639</v>
      </c>
      <c r="H1999">
        <v>0</v>
      </c>
      <c r="I1999" t="s">
        <v>26</v>
      </c>
      <c r="J1999" s="2">
        <v>43606</v>
      </c>
      <c r="K1999" s="3">
        <v>0.28472222222222221</v>
      </c>
      <c r="L1999" s="3">
        <f t="shared" si="279"/>
        <v>0.28472222222222221</v>
      </c>
      <c r="M1999" s="3">
        <v>0.28472222222222221</v>
      </c>
      <c r="N1999" t="str">
        <f t="shared" si="280"/>
        <v>No</v>
      </c>
      <c r="O1999">
        <f t="shared" si="281"/>
        <v>566</v>
      </c>
      <c r="P1999">
        <f t="shared" si="282"/>
        <v>2020</v>
      </c>
      <c r="Q1999">
        <f t="shared" si="283"/>
        <v>28.02</v>
      </c>
      <c r="R1999" t="str">
        <f t="shared" si="286"/>
        <v>Aer Lingus</v>
      </c>
      <c r="S1999">
        <f t="shared" si="284"/>
        <v>60</v>
      </c>
      <c r="T1999" t="str">
        <f t="shared" si="285"/>
        <v>Brussels</v>
      </c>
      <c r="U1999" t="str">
        <f t="shared" si="287"/>
        <v>Other</v>
      </c>
    </row>
    <row r="2000" spans="1:21" x14ac:dyDescent="0.35">
      <c r="A2000" t="s">
        <v>12</v>
      </c>
      <c r="B2000" t="s">
        <v>119</v>
      </c>
      <c r="C2000" t="s">
        <v>14</v>
      </c>
      <c r="D2000" t="s">
        <v>461</v>
      </c>
      <c r="E2000" s="1">
        <v>43606.284722222219</v>
      </c>
      <c r="F2000" t="s">
        <v>16</v>
      </c>
      <c r="G2000" t="s">
        <v>639</v>
      </c>
      <c r="H2000">
        <v>7</v>
      </c>
      <c r="I2000" t="s">
        <v>26</v>
      </c>
      <c r="J2000" s="2">
        <v>43606</v>
      </c>
      <c r="K2000" s="3">
        <v>0.28472222222222221</v>
      </c>
      <c r="L2000" s="3">
        <f t="shared" si="279"/>
        <v>0.28472222222222221</v>
      </c>
      <c r="M2000" s="3">
        <v>0.28958333333333336</v>
      </c>
      <c r="N2000" t="str">
        <f t="shared" si="280"/>
        <v>No</v>
      </c>
      <c r="O2000">
        <f t="shared" si="281"/>
        <v>566</v>
      </c>
      <c r="P2000">
        <f t="shared" si="282"/>
        <v>2020</v>
      </c>
      <c r="Q2000">
        <f t="shared" si="283"/>
        <v>28.02</v>
      </c>
      <c r="R2000" t="str">
        <f t="shared" si="286"/>
        <v>Aer Lingus</v>
      </c>
      <c r="S2000">
        <f t="shared" si="284"/>
        <v>43</v>
      </c>
      <c r="T2000" t="str">
        <f t="shared" si="285"/>
        <v>Dusseldorf</v>
      </c>
      <c r="U2000" t="str">
        <f t="shared" si="287"/>
        <v>Other</v>
      </c>
    </row>
    <row r="2001" spans="1:21" x14ac:dyDescent="0.35">
      <c r="A2001" t="s">
        <v>22</v>
      </c>
      <c r="B2001" t="s">
        <v>50</v>
      </c>
      <c r="C2001" t="s">
        <v>28</v>
      </c>
      <c r="D2001" t="s">
        <v>454</v>
      </c>
      <c r="E2001" s="1">
        <v>43606.284722222219</v>
      </c>
      <c r="F2001" t="s">
        <v>16</v>
      </c>
      <c r="G2001" t="s">
        <v>639</v>
      </c>
      <c r="H2001">
        <v>77</v>
      </c>
      <c r="I2001" t="s">
        <v>21</v>
      </c>
      <c r="J2001" s="2">
        <v>43606</v>
      </c>
      <c r="K2001" s="3">
        <v>0.28472222222222221</v>
      </c>
      <c r="L2001" s="3">
        <f t="shared" si="279"/>
        <v>0.28472222222222221</v>
      </c>
      <c r="M2001" s="3">
        <v>0.33819444444444446</v>
      </c>
      <c r="N2001" t="str">
        <f t="shared" si="280"/>
        <v>Yes</v>
      </c>
      <c r="O2001">
        <f t="shared" si="281"/>
        <v>520</v>
      </c>
      <c r="P2001">
        <f t="shared" si="282"/>
        <v>1663</v>
      </c>
      <c r="Q2001">
        <f t="shared" si="283"/>
        <v>31.27</v>
      </c>
      <c r="R2001" t="str">
        <f t="shared" si="286"/>
        <v>Ryanair</v>
      </c>
      <c r="S2001">
        <f t="shared" si="284"/>
        <v>222</v>
      </c>
      <c r="T2001" t="str">
        <f t="shared" si="285"/>
        <v>Amsterdam</v>
      </c>
      <c r="U2001" t="str">
        <f t="shared" si="287"/>
        <v>Amsterdam</v>
      </c>
    </row>
    <row r="2002" spans="1:21" x14ac:dyDescent="0.35">
      <c r="A2002" t="s">
        <v>12</v>
      </c>
      <c r="B2002" t="s">
        <v>457</v>
      </c>
      <c r="C2002" t="s">
        <v>14</v>
      </c>
      <c r="D2002" t="s">
        <v>458</v>
      </c>
      <c r="E2002" s="1">
        <v>43606.284722222219</v>
      </c>
      <c r="F2002" t="s">
        <v>16</v>
      </c>
      <c r="G2002" t="s">
        <v>639</v>
      </c>
      <c r="H2002">
        <v>10</v>
      </c>
      <c r="I2002" t="s">
        <v>18</v>
      </c>
      <c r="J2002" s="2">
        <v>43606</v>
      </c>
      <c r="K2002" s="3">
        <v>0.28472222222222221</v>
      </c>
      <c r="L2002" s="3">
        <f t="shared" si="279"/>
        <v>0.28472222222222221</v>
      </c>
      <c r="M2002" s="3">
        <v>0.29166666666666669</v>
      </c>
      <c r="N2002" t="str">
        <f t="shared" si="280"/>
        <v>No</v>
      </c>
      <c r="O2002">
        <f t="shared" si="281"/>
        <v>566</v>
      </c>
      <c r="P2002">
        <f t="shared" si="282"/>
        <v>2020</v>
      </c>
      <c r="Q2002">
        <f t="shared" si="283"/>
        <v>28.02</v>
      </c>
      <c r="R2002" t="str">
        <f t="shared" si="286"/>
        <v>Aer Lingus</v>
      </c>
      <c r="S2002">
        <f t="shared" si="284"/>
        <v>27</v>
      </c>
      <c r="T2002" t="str">
        <f t="shared" si="285"/>
        <v>Hamburg</v>
      </c>
      <c r="U2002" t="str">
        <f t="shared" si="287"/>
        <v>Other</v>
      </c>
    </row>
    <row r="2003" spans="1:21" x14ac:dyDescent="0.35">
      <c r="A2003" t="s">
        <v>12</v>
      </c>
      <c r="B2003" t="s">
        <v>57</v>
      </c>
      <c r="C2003" t="s">
        <v>14</v>
      </c>
      <c r="D2003" t="s">
        <v>464</v>
      </c>
      <c r="E2003" s="1">
        <v>43606.291666666664</v>
      </c>
      <c r="F2003" t="s">
        <v>16</v>
      </c>
      <c r="G2003" t="s">
        <v>639</v>
      </c>
      <c r="H2003">
        <v>9</v>
      </c>
      <c r="I2003" t="s">
        <v>26</v>
      </c>
      <c r="J2003" s="2">
        <v>43606</v>
      </c>
      <c r="K2003" s="3">
        <v>0.29166666666666669</v>
      </c>
      <c r="L2003" s="3">
        <f t="shared" si="279"/>
        <v>0.29166666666666663</v>
      </c>
      <c r="M2003" s="3">
        <v>0.29791666666666666</v>
      </c>
      <c r="N2003" t="str">
        <f t="shared" si="280"/>
        <v>No</v>
      </c>
      <c r="O2003">
        <f t="shared" si="281"/>
        <v>566</v>
      </c>
      <c r="P2003">
        <f t="shared" si="282"/>
        <v>2020</v>
      </c>
      <c r="Q2003">
        <f t="shared" si="283"/>
        <v>28.02</v>
      </c>
      <c r="R2003" t="str">
        <f t="shared" si="286"/>
        <v>Aer Lingus</v>
      </c>
      <c r="S2003">
        <f t="shared" si="284"/>
        <v>98</v>
      </c>
      <c r="T2003" t="str">
        <f t="shared" si="285"/>
        <v>Malaga</v>
      </c>
      <c r="U2003" t="str">
        <f t="shared" si="287"/>
        <v>Malaga</v>
      </c>
    </row>
    <row r="2004" spans="1:21" x14ac:dyDescent="0.35">
      <c r="A2004" t="s">
        <v>12</v>
      </c>
      <c r="B2004" t="s">
        <v>153</v>
      </c>
      <c r="C2004" t="s">
        <v>14</v>
      </c>
      <c r="D2004" t="s">
        <v>465</v>
      </c>
      <c r="E2004" s="1">
        <v>43606.291666666664</v>
      </c>
      <c r="F2004" t="s">
        <v>16</v>
      </c>
      <c r="G2004" t="s">
        <v>639</v>
      </c>
      <c r="H2004">
        <v>0</v>
      </c>
      <c r="I2004" t="s">
        <v>26</v>
      </c>
      <c r="J2004" s="2">
        <v>43606</v>
      </c>
      <c r="K2004" s="3">
        <v>0.29166666666666669</v>
      </c>
      <c r="L2004" s="3">
        <f t="shared" si="279"/>
        <v>0.29166666666666663</v>
      </c>
      <c r="M2004" s="3">
        <v>0.29166666666666669</v>
      </c>
      <c r="N2004" t="str">
        <f t="shared" si="280"/>
        <v>No</v>
      </c>
      <c r="O2004">
        <f t="shared" si="281"/>
        <v>566</v>
      </c>
      <c r="P2004">
        <f t="shared" si="282"/>
        <v>2020</v>
      </c>
      <c r="Q2004">
        <f t="shared" si="283"/>
        <v>28.02</v>
      </c>
      <c r="R2004" t="str">
        <f t="shared" si="286"/>
        <v>Aer Lingus</v>
      </c>
      <c r="S2004">
        <f t="shared" si="284"/>
        <v>31</v>
      </c>
      <c r="T2004" t="str">
        <f t="shared" si="285"/>
        <v>Milan</v>
      </c>
      <c r="U2004" t="str">
        <f t="shared" si="287"/>
        <v>Other</v>
      </c>
    </row>
    <row r="2005" spans="1:21" x14ac:dyDescent="0.35">
      <c r="A2005" t="s">
        <v>12</v>
      </c>
      <c r="B2005" t="s">
        <v>54</v>
      </c>
      <c r="C2005" t="s">
        <v>14</v>
      </c>
      <c r="D2005" t="s">
        <v>463</v>
      </c>
      <c r="E2005" s="1">
        <v>43606.291666666664</v>
      </c>
      <c r="F2005" t="s">
        <v>16</v>
      </c>
      <c r="G2005" t="s">
        <v>639</v>
      </c>
      <c r="H2005">
        <v>9</v>
      </c>
      <c r="I2005" t="s">
        <v>26</v>
      </c>
      <c r="J2005" s="2">
        <v>43606</v>
      </c>
      <c r="K2005" s="3">
        <v>0.29166666666666669</v>
      </c>
      <c r="L2005" s="3">
        <f t="shared" si="279"/>
        <v>0.29166666666666663</v>
      </c>
      <c r="M2005" s="3">
        <v>0.29791666666666666</v>
      </c>
      <c r="N2005" t="str">
        <f t="shared" si="280"/>
        <v>No</v>
      </c>
      <c r="O2005">
        <f t="shared" si="281"/>
        <v>566</v>
      </c>
      <c r="P2005">
        <f t="shared" si="282"/>
        <v>2020</v>
      </c>
      <c r="Q2005">
        <f t="shared" si="283"/>
        <v>28.02</v>
      </c>
      <c r="R2005" t="str">
        <f t="shared" si="286"/>
        <v>Aer Lingus</v>
      </c>
      <c r="S2005">
        <f t="shared" si="284"/>
        <v>101</v>
      </c>
      <c r="T2005" t="str">
        <f t="shared" si="285"/>
        <v>Frankfurt</v>
      </c>
      <c r="U2005" t="str">
        <f t="shared" si="287"/>
        <v>Frankfurt</v>
      </c>
    </row>
    <row r="2006" spans="1:21" x14ac:dyDescent="0.35">
      <c r="A2006" t="s">
        <v>22</v>
      </c>
      <c r="B2006" t="s">
        <v>139</v>
      </c>
      <c r="C2006" t="s">
        <v>77</v>
      </c>
      <c r="D2006" t="s">
        <v>418</v>
      </c>
      <c r="E2006" s="1">
        <v>43606.291666666664</v>
      </c>
      <c r="F2006" t="s">
        <v>16</v>
      </c>
      <c r="G2006" t="s">
        <v>639</v>
      </c>
      <c r="H2006">
        <v>4</v>
      </c>
      <c r="I2006" t="s">
        <v>26</v>
      </c>
      <c r="J2006" s="2">
        <v>43606</v>
      </c>
      <c r="K2006" s="3">
        <v>0.29166666666666669</v>
      </c>
      <c r="L2006" s="3">
        <f t="shared" si="279"/>
        <v>0.29166666666666663</v>
      </c>
      <c r="M2006" s="3">
        <v>0.29444444444444445</v>
      </c>
      <c r="N2006" t="str">
        <f t="shared" si="280"/>
        <v>No</v>
      </c>
      <c r="O2006">
        <f t="shared" si="281"/>
        <v>40</v>
      </c>
      <c r="P2006">
        <f t="shared" si="282"/>
        <v>143</v>
      </c>
      <c r="Q2006">
        <f t="shared" si="283"/>
        <v>27.97</v>
      </c>
      <c r="R2006" t="str">
        <f t="shared" si="286"/>
        <v>British Airways</v>
      </c>
      <c r="S2006">
        <f t="shared" si="284"/>
        <v>154</v>
      </c>
      <c r="T2006" t="str">
        <f t="shared" si="285"/>
        <v>London</v>
      </c>
      <c r="U2006" t="str">
        <f t="shared" si="287"/>
        <v>London</v>
      </c>
    </row>
    <row r="2007" spans="1:21" x14ac:dyDescent="0.35">
      <c r="A2007" t="s">
        <v>12</v>
      </c>
      <c r="B2007" t="s">
        <v>126</v>
      </c>
      <c r="C2007" t="s">
        <v>14</v>
      </c>
      <c r="D2007" t="s">
        <v>472</v>
      </c>
      <c r="E2007" s="1">
        <v>43606.298611111109</v>
      </c>
      <c r="F2007" t="s">
        <v>16</v>
      </c>
      <c r="G2007" t="s">
        <v>639</v>
      </c>
      <c r="H2007">
        <v>1</v>
      </c>
      <c r="I2007" t="s">
        <v>26</v>
      </c>
      <c r="J2007" s="2">
        <v>43606</v>
      </c>
      <c r="K2007" s="3">
        <v>0.2986111111111111</v>
      </c>
      <c r="L2007" s="3">
        <f t="shared" si="279"/>
        <v>0.2986111111111111</v>
      </c>
      <c r="M2007" s="3">
        <v>0.29930555555555555</v>
      </c>
      <c r="N2007" t="str">
        <f t="shared" si="280"/>
        <v>No</v>
      </c>
      <c r="O2007">
        <f t="shared" si="281"/>
        <v>566</v>
      </c>
      <c r="P2007">
        <f t="shared" si="282"/>
        <v>2020</v>
      </c>
      <c r="Q2007">
        <f t="shared" si="283"/>
        <v>28.02</v>
      </c>
      <c r="R2007" t="str">
        <f t="shared" si="286"/>
        <v>Aer Lingus</v>
      </c>
      <c r="S2007">
        <f t="shared" si="284"/>
        <v>51</v>
      </c>
      <c r="T2007" t="str">
        <f t="shared" si="285"/>
        <v>Zurich</v>
      </c>
      <c r="U2007" t="str">
        <f t="shared" si="287"/>
        <v>Other</v>
      </c>
    </row>
    <row r="2008" spans="1:21" x14ac:dyDescent="0.35">
      <c r="A2008" t="s">
        <v>22</v>
      </c>
      <c r="B2008" t="s">
        <v>199</v>
      </c>
      <c r="C2008" t="s">
        <v>28</v>
      </c>
      <c r="D2008" t="s">
        <v>653</v>
      </c>
      <c r="E2008" s="1">
        <v>43606.298611111109</v>
      </c>
      <c r="F2008" t="s">
        <v>16</v>
      </c>
      <c r="G2008" t="s">
        <v>639</v>
      </c>
      <c r="H2008">
        <v>1</v>
      </c>
      <c r="I2008" t="s">
        <v>26</v>
      </c>
      <c r="J2008" s="2">
        <v>43606</v>
      </c>
      <c r="K2008" s="3">
        <v>0.2986111111111111</v>
      </c>
      <c r="L2008" s="3">
        <f t="shared" si="279"/>
        <v>0.2986111111111111</v>
      </c>
      <c r="M2008" s="3">
        <v>0.29930555555555555</v>
      </c>
      <c r="N2008" t="str">
        <f t="shared" si="280"/>
        <v>No</v>
      </c>
      <c r="O2008">
        <f t="shared" si="281"/>
        <v>520</v>
      </c>
      <c r="P2008">
        <f t="shared" si="282"/>
        <v>1663</v>
      </c>
      <c r="Q2008">
        <f t="shared" si="283"/>
        <v>31.27</v>
      </c>
      <c r="R2008" t="str">
        <f t="shared" si="286"/>
        <v>Ryanair</v>
      </c>
      <c r="S2008">
        <f t="shared" si="284"/>
        <v>51</v>
      </c>
      <c r="T2008" t="str">
        <f t="shared" si="285"/>
        <v>Lanzarote</v>
      </c>
      <c r="U2008" t="str">
        <f t="shared" si="287"/>
        <v>Other</v>
      </c>
    </row>
    <row r="2009" spans="1:21" x14ac:dyDescent="0.35">
      <c r="A2009" t="s">
        <v>12</v>
      </c>
      <c r="B2009" t="s">
        <v>207</v>
      </c>
      <c r="C2009" t="s">
        <v>14</v>
      </c>
      <c r="D2009" t="s">
        <v>468</v>
      </c>
      <c r="E2009" s="1">
        <v>43606.298611111109</v>
      </c>
      <c r="F2009" t="s">
        <v>16</v>
      </c>
      <c r="G2009" t="s">
        <v>639</v>
      </c>
      <c r="H2009">
        <v>11</v>
      </c>
      <c r="I2009" t="s">
        <v>18</v>
      </c>
      <c r="J2009" s="2">
        <v>43606</v>
      </c>
      <c r="K2009" s="3">
        <v>0.2986111111111111</v>
      </c>
      <c r="L2009" s="3">
        <f t="shared" si="279"/>
        <v>0.2986111111111111</v>
      </c>
      <c r="M2009" s="3">
        <v>0.30624999999999997</v>
      </c>
      <c r="N2009" t="str">
        <f t="shared" si="280"/>
        <v>No</v>
      </c>
      <c r="O2009">
        <f t="shared" si="281"/>
        <v>566</v>
      </c>
      <c r="P2009">
        <f t="shared" si="282"/>
        <v>2020</v>
      </c>
      <c r="Q2009">
        <f t="shared" si="283"/>
        <v>28.02</v>
      </c>
      <c r="R2009" t="str">
        <f t="shared" si="286"/>
        <v>Aer Lingus</v>
      </c>
      <c r="S2009">
        <f t="shared" si="284"/>
        <v>30</v>
      </c>
      <c r="T2009" t="str">
        <f t="shared" si="285"/>
        <v>Naples</v>
      </c>
      <c r="U2009" t="str">
        <f t="shared" si="287"/>
        <v>Other</v>
      </c>
    </row>
    <row r="2010" spans="1:21" x14ac:dyDescent="0.35">
      <c r="A2010" t="s">
        <v>12</v>
      </c>
      <c r="B2010" t="s">
        <v>129</v>
      </c>
      <c r="C2010" t="s">
        <v>14</v>
      </c>
      <c r="D2010" t="s">
        <v>469</v>
      </c>
      <c r="E2010" s="1">
        <v>43606.298611111109</v>
      </c>
      <c r="F2010" t="s">
        <v>16</v>
      </c>
      <c r="G2010" t="s">
        <v>639</v>
      </c>
      <c r="H2010">
        <v>7</v>
      </c>
      <c r="I2010" t="s">
        <v>26</v>
      </c>
      <c r="J2010" s="2">
        <v>43606</v>
      </c>
      <c r="K2010" s="3">
        <v>0.2986111111111111</v>
      </c>
      <c r="L2010" s="3">
        <f t="shared" si="279"/>
        <v>0.2986111111111111</v>
      </c>
      <c r="M2010" s="3">
        <v>0.3034722222222222</v>
      </c>
      <c r="N2010" t="str">
        <f t="shared" si="280"/>
        <v>No</v>
      </c>
      <c r="O2010">
        <f t="shared" si="281"/>
        <v>566</v>
      </c>
      <c r="P2010">
        <f t="shared" si="282"/>
        <v>2020</v>
      </c>
      <c r="Q2010">
        <f t="shared" si="283"/>
        <v>28.02</v>
      </c>
      <c r="R2010" t="str">
        <f t="shared" si="286"/>
        <v>Aer Lingus</v>
      </c>
      <c r="S2010">
        <f t="shared" si="284"/>
        <v>96</v>
      </c>
      <c r="T2010" t="str">
        <f t="shared" si="285"/>
        <v>Munich</v>
      </c>
      <c r="U2010" t="str">
        <f t="shared" si="287"/>
        <v>Munich</v>
      </c>
    </row>
    <row r="2011" spans="1:21" x14ac:dyDescent="0.35">
      <c r="A2011" t="s">
        <v>12</v>
      </c>
      <c r="B2011" t="s">
        <v>61</v>
      </c>
      <c r="C2011" t="s">
        <v>14</v>
      </c>
      <c r="D2011" t="s">
        <v>466</v>
      </c>
      <c r="E2011" s="1">
        <v>43606.302083333336</v>
      </c>
      <c r="F2011" t="s">
        <v>16</v>
      </c>
      <c r="G2011" t="s">
        <v>639</v>
      </c>
      <c r="H2011">
        <v>2</v>
      </c>
      <c r="I2011" t="s">
        <v>26</v>
      </c>
      <c r="J2011" s="2">
        <v>43606</v>
      </c>
      <c r="K2011" s="3">
        <v>0.30208333333333331</v>
      </c>
      <c r="L2011" s="3">
        <f t="shared" si="279"/>
        <v>0.30555555555555552</v>
      </c>
      <c r="M2011" s="3">
        <v>0.3034722222222222</v>
      </c>
      <c r="N2011" t="str">
        <f t="shared" si="280"/>
        <v>No</v>
      </c>
      <c r="O2011">
        <f t="shared" si="281"/>
        <v>566</v>
      </c>
      <c r="P2011">
        <f t="shared" si="282"/>
        <v>2020</v>
      </c>
      <c r="Q2011">
        <f t="shared" si="283"/>
        <v>28.02</v>
      </c>
      <c r="R2011" t="str">
        <f t="shared" si="286"/>
        <v>Aer Lingus</v>
      </c>
      <c r="S2011">
        <f t="shared" si="284"/>
        <v>171</v>
      </c>
      <c r="T2011" t="str">
        <f t="shared" si="285"/>
        <v>London</v>
      </c>
      <c r="U2011" t="str">
        <f t="shared" si="287"/>
        <v>London</v>
      </c>
    </row>
    <row r="2012" spans="1:21" x14ac:dyDescent="0.35">
      <c r="A2012" t="s">
        <v>22</v>
      </c>
      <c r="B2012" t="s">
        <v>13</v>
      </c>
      <c r="C2012" t="s">
        <v>28</v>
      </c>
      <c r="D2012" t="s">
        <v>414</v>
      </c>
      <c r="E2012" s="1">
        <v>43606.302083333336</v>
      </c>
      <c r="F2012" t="s">
        <v>16</v>
      </c>
      <c r="G2012" t="s">
        <v>639</v>
      </c>
      <c r="H2012">
        <v>7</v>
      </c>
      <c r="I2012" t="s">
        <v>26</v>
      </c>
      <c r="J2012" s="2">
        <v>43606</v>
      </c>
      <c r="K2012" s="3">
        <v>0.30208333333333331</v>
      </c>
      <c r="L2012" s="3">
        <f t="shared" si="279"/>
        <v>0.30555555555555552</v>
      </c>
      <c r="M2012" s="3">
        <v>0.30694444444444441</v>
      </c>
      <c r="N2012" t="str">
        <f t="shared" si="280"/>
        <v>No</v>
      </c>
      <c r="O2012">
        <f t="shared" si="281"/>
        <v>520</v>
      </c>
      <c r="P2012">
        <f t="shared" si="282"/>
        <v>1663</v>
      </c>
      <c r="Q2012">
        <f t="shared" si="283"/>
        <v>31.27</v>
      </c>
      <c r="R2012" t="str">
        <f t="shared" si="286"/>
        <v>Ryanair</v>
      </c>
      <c r="S2012">
        <f t="shared" si="284"/>
        <v>107</v>
      </c>
      <c r="T2012" t="str">
        <f t="shared" si="285"/>
        <v>Glasgow</v>
      </c>
      <c r="U2012" t="str">
        <f t="shared" si="287"/>
        <v>Glasgow</v>
      </c>
    </row>
    <row r="2013" spans="1:21" x14ac:dyDescent="0.35">
      <c r="A2013" t="s">
        <v>22</v>
      </c>
      <c r="B2013" t="s">
        <v>134</v>
      </c>
      <c r="C2013" t="s">
        <v>28</v>
      </c>
      <c r="D2013" t="s">
        <v>413</v>
      </c>
      <c r="E2013" s="1">
        <v>43606.305555555555</v>
      </c>
      <c r="F2013" t="s">
        <v>16</v>
      </c>
      <c r="G2013" t="s">
        <v>639</v>
      </c>
      <c r="H2013">
        <v>2</v>
      </c>
      <c r="I2013" t="s">
        <v>26</v>
      </c>
      <c r="J2013" s="2">
        <v>43606</v>
      </c>
      <c r="K2013" s="3">
        <v>0.30555555555555552</v>
      </c>
      <c r="L2013" s="3">
        <f t="shared" si="279"/>
        <v>0.30555555555555552</v>
      </c>
      <c r="M2013" s="3">
        <v>0.30694444444444441</v>
      </c>
      <c r="N2013" t="str">
        <f t="shared" si="280"/>
        <v>No</v>
      </c>
      <c r="O2013">
        <f t="shared" si="281"/>
        <v>520</v>
      </c>
      <c r="P2013">
        <f t="shared" si="282"/>
        <v>1663</v>
      </c>
      <c r="Q2013">
        <f t="shared" si="283"/>
        <v>31.27</v>
      </c>
      <c r="R2013" t="str">
        <f t="shared" si="286"/>
        <v>Ryanair</v>
      </c>
      <c r="S2013">
        <f t="shared" si="284"/>
        <v>57</v>
      </c>
      <c r="T2013" t="str">
        <f t="shared" si="285"/>
        <v>Berlin</v>
      </c>
      <c r="U2013" t="str">
        <f t="shared" si="287"/>
        <v>Other</v>
      </c>
    </row>
    <row r="2014" spans="1:21" x14ac:dyDescent="0.35">
      <c r="A2014" t="s">
        <v>22</v>
      </c>
      <c r="B2014" t="s">
        <v>598</v>
      </c>
      <c r="C2014" t="s">
        <v>28</v>
      </c>
      <c r="D2014" t="s">
        <v>599</v>
      </c>
      <c r="E2014" s="1">
        <v>43606.305555555555</v>
      </c>
      <c r="F2014" t="s">
        <v>16</v>
      </c>
      <c r="G2014" t="s">
        <v>639</v>
      </c>
      <c r="H2014">
        <v>12</v>
      </c>
      <c r="I2014" t="s">
        <v>18</v>
      </c>
      <c r="J2014" s="2">
        <v>43606</v>
      </c>
      <c r="K2014" s="3">
        <v>0.30555555555555552</v>
      </c>
      <c r="L2014" s="3">
        <f t="shared" si="279"/>
        <v>0.30555555555555552</v>
      </c>
      <c r="M2014" s="3">
        <v>0.31388888888888888</v>
      </c>
      <c r="N2014" t="str">
        <f t="shared" si="280"/>
        <v>No</v>
      </c>
      <c r="O2014">
        <f t="shared" si="281"/>
        <v>520</v>
      </c>
      <c r="P2014">
        <f t="shared" si="282"/>
        <v>1663</v>
      </c>
      <c r="Q2014">
        <f t="shared" si="283"/>
        <v>31.27</v>
      </c>
      <c r="R2014" t="str">
        <f t="shared" si="286"/>
        <v>Ryanair</v>
      </c>
      <c r="S2014">
        <f t="shared" si="284"/>
        <v>7</v>
      </c>
      <c r="T2014" t="str">
        <f t="shared" si="285"/>
        <v>Carcassonne</v>
      </c>
      <c r="U2014" t="str">
        <f t="shared" si="287"/>
        <v>Other</v>
      </c>
    </row>
    <row r="2015" spans="1:21" x14ac:dyDescent="0.35">
      <c r="A2015" t="s">
        <v>12</v>
      </c>
      <c r="B2015" t="s">
        <v>416</v>
      </c>
      <c r="C2015" t="s">
        <v>14</v>
      </c>
      <c r="D2015" t="s">
        <v>417</v>
      </c>
      <c r="E2015" s="1">
        <v>43606.305555555555</v>
      </c>
      <c r="F2015" t="s">
        <v>16</v>
      </c>
      <c r="G2015" t="s">
        <v>639</v>
      </c>
      <c r="H2015">
        <v>6</v>
      </c>
      <c r="I2015" t="s">
        <v>26</v>
      </c>
      <c r="J2015" s="2">
        <v>43606</v>
      </c>
      <c r="K2015" s="3">
        <v>0.30555555555555552</v>
      </c>
      <c r="L2015" s="3">
        <f t="shared" si="279"/>
        <v>0.30555555555555552</v>
      </c>
      <c r="M2015" s="3">
        <v>0.30972222222222223</v>
      </c>
      <c r="N2015" t="str">
        <f t="shared" si="280"/>
        <v>No</v>
      </c>
      <c r="O2015">
        <f t="shared" si="281"/>
        <v>566</v>
      </c>
      <c r="P2015">
        <f t="shared" si="282"/>
        <v>2020</v>
      </c>
      <c r="Q2015">
        <f t="shared" si="283"/>
        <v>28.02</v>
      </c>
      <c r="R2015" t="str">
        <f t="shared" si="286"/>
        <v>Aer Lingus</v>
      </c>
      <c r="S2015">
        <f t="shared" si="284"/>
        <v>17</v>
      </c>
      <c r="T2015" t="str">
        <f t="shared" si="285"/>
        <v>Dubrovnik</v>
      </c>
      <c r="U2015" t="str">
        <f t="shared" si="287"/>
        <v>Other</v>
      </c>
    </row>
    <row r="2016" spans="1:21" x14ac:dyDescent="0.35">
      <c r="A2016" t="s">
        <v>12</v>
      </c>
      <c r="B2016" t="s">
        <v>59</v>
      </c>
      <c r="C2016" t="s">
        <v>14</v>
      </c>
      <c r="D2016" t="s">
        <v>440</v>
      </c>
      <c r="E2016" s="1">
        <v>43606.305555555555</v>
      </c>
      <c r="F2016" t="s">
        <v>16</v>
      </c>
      <c r="G2016" t="s">
        <v>639</v>
      </c>
      <c r="H2016">
        <v>3</v>
      </c>
      <c r="I2016" t="s">
        <v>26</v>
      </c>
      <c r="J2016" s="2">
        <v>43606</v>
      </c>
      <c r="K2016" s="3">
        <v>0.30555555555555552</v>
      </c>
      <c r="L2016" s="3">
        <f t="shared" si="279"/>
        <v>0.30555555555555552</v>
      </c>
      <c r="M2016" s="3">
        <v>0.30763888888888891</v>
      </c>
      <c r="N2016" t="str">
        <f t="shared" si="280"/>
        <v>No</v>
      </c>
      <c r="O2016">
        <f t="shared" si="281"/>
        <v>566</v>
      </c>
      <c r="P2016">
        <f t="shared" si="282"/>
        <v>2020</v>
      </c>
      <c r="Q2016">
        <f t="shared" si="283"/>
        <v>28.02</v>
      </c>
      <c r="R2016" t="str">
        <f t="shared" si="286"/>
        <v>Aer Lingus</v>
      </c>
      <c r="S2016">
        <f t="shared" si="284"/>
        <v>48</v>
      </c>
      <c r="T2016" t="str">
        <f t="shared" si="285"/>
        <v>Leeds Bradford</v>
      </c>
      <c r="U2016" t="str">
        <f t="shared" si="287"/>
        <v>Other</v>
      </c>
    </row>
    <row r="2017" spans="1:21" x14ac:dyDescent="0.35">
      <c r="A2017" t="s">
        <v>12</v>
      </c>
      <c r="B2017" t="s">
        <v>42</v>
      </c>
      <c r="C2017" t="s">
        <v>14</v>
      </c>
      <c r="D2017" t="s">
        <v>420</v>
      </c>
      <c r="E2017" s="1">
        <v>43606.3125</v>
      </c>
      <c r="F2017" t="s">
        <v>16</v>
      </c>
      <c r="G2017" t="s">
        <v>639</v>
      </c>
      <c r="H2017">
        <v>2</v>
      </c>
      <c r="I2017" t="s">
        <v>26</v>
      </c>
      <c r="J2017" s="2">
        <v>43606</v>
      </c>
      <c r="K2017" s="3">
        <v>0.3125</v>
      </c>
      <c r="L2017" s="3">
        <f t="shared" si="279"/>
        <v>0.3125</v>
      </c>
      <c r="M2017" s="3">
        <v>0.31388888888888888</v>
      </c>
      <c r="N2017" t="str">
        <f t="shared" si="280"/>
        <v>No</v>
      </c>
      <c r="O2017">
        <f t="shared" si="281"/>
        <v>566</v>
      </c>
      <c r="P2017">
        <f t="shared" si="282"/>
        <v>2020</v>
      </c>
      <c r="Q2017">
        <f t="shared" si="283"/>
        <v>28.02</v>
      </c>
      <c r="R2017" t="str">
        <f t="shared" si="286"/>
        <v>Aer Lingus</v>
      </c>
      <c r="S2017">
        <f t="shared" si="284"/>
        <v>238</v>
      </c>
      <c r="T2017" t="str">
        <f t="shared" si="285"/>
        <v>London</v>
      </c>
      <c r="U2017" t="str">
        <f t="shared" si="287"/>
        <v>London</v>
      </c>
    </row>
    <row r="2018" spans="1:21" x14ac:dyDescent="0.35">
      <c r="A2018" t="s">
        <v>12</v>
      </c>
      <c r="B2018" t="s">
        <v>139</v>
      </c>
      <c r="C2018" t="s">
        <v>14</v>
      </c>
      <c r="D2018" t="s">
        <v>421</v>
      </c>
      <c r="E2018" s="1">
        <v>43606.3125</v>
      </c>
      <c r="F2018" t="s">
        <v>16</v>
      </c>
      <c r="G2018" t="s">
        <v>639</v>
      </c>
      <c r="H2018">
        <v>6</v>
      </c>
      <c r="I2018" t="s">
        <v>26</v>
      </c>
      <c r="J2018" s="2">
        <v>43606</v>
      </c>
      <c r="K2018" s="3">
        <v>0.3125</v>
      </c>
      <c r="L2018" s="3">
        <f t="shared" si="279"/>
        <v>0.3125</v>
      </c>
      <c r="M2018" s="3">
        <v>0.31666666666666665</v>
      </c>
      <c r="N2018" t="str">
        <f t="shared" si="280"/>
        <v>No</v>
      </c>
      <c r="O2018">
        <f t="shared" si="281"/>
        <v>566</v>
      </c>
      <c r="P2018">
        <f t="shared" si="282"/>
        <v>2020</v>
      </c>
      <c r="Q2018">
        <f t="shared" si="283"/>
        <v>28.02</v>
      </c>
      <c r="R2018" t="str">
        <f t="shared" si="286"/>
        <v>Aer Lingus</v>
      </c>
      <c r="S2018">
        <f t="shared" si="284"/>
        <v>154</v>
      </c>
      <c r="T2018" t="str">
        <f t="shared" si="285"/>
        <v>London</v>
      </c>
      <c r="U2018" t="str">
        <f t="shared" si="287"/>
        <v>London</v>
      </c>
    </row>
    <row r="2019" spans="1:21" x14ac:dyDescent="0.35">
      <c r="A2019" t="s">
        <v>12</v>
      </c>
      <c r="B2019" t="s">
        <v>101</v>
      </c>
      <c r="C2019" t="s">
        <v>14</v>
      </c>
      <c r="D2019" t="s">
        <v>429</v>
      </c>
      <c r="E2019" s="1">
        <v>43606.319444444445</v>
      </c>
      <c r="F2019" t="s">
        <v>16</v>
      </c>
      <c r="G2019" t="s">
        <v>639</v>
      </c>
      <c r="H2019">
        <v>2</v>
      </c>
      <c r="I2019" t="s">
        <v>26</v>
      </c>
      <c r="J2019" s="2">
        <v>43606</v>
      </c>
      <c r="K2019" s="3">
        <v>0.31944444444444448</v>
      </c>
      <c r="L2019" s="3">
        <f t="shared" si="279"/>
        <v>0.31944444444444442</v>
      </c>
      <c r="M2019" s="3">
        <v>0.32083333333333336</v>
      </c>
      <c r="N2019" t="str">
        <f t="shared" si="280"/>
        <v>No</v>
      </c>
      <c r="O2019">
        <f t="shared" si="281"/>
        <v>566</v>
      </c>
      <c r="P2019">
        <f t="shared" si="282"/>
        <v>2020</v>
      </c>
      <c r="Q2019">
        <f t="shared" si="283"/>
        <v>28.02</v>
      </c>
      <c r="R2019" t="str">
        <f t="shared" si="286"/>
        <v>Aer Lingus</v>
      </c>
      <c r="S2019">
        <f t="shared" si="284"/>
        <v>158</v>
      </c>
      <c r="T2019" t="str">
        <f t="shared" si="285"/>
        <v>Edinburgh</v>
      </c>
      <c r="U2019" t="str">
        <f t="shared" si="287"/>
        <v>Edinburgh</v>
      </c>
    </row>
    <row r="2020" spans="1:21" x14ac:dyDescent="0.35">
      <c r="A2020" t="s">
        <v>12</v>
      </c>
      <c r="B2020" t="s">
        <v>424</v>
      </c>
      <c r="C2020" t="s">
        <v>14</v>
      </c>
      <c r="D2020" t="s">
        <v>425</v>
      </c>
      <c r="E2020" s="1">
        <v>43606.319444444445</v>
      </c>
      <c r="F2020" t="s">
        <v>16</v>
      </c>
      <c r="G2020" t="s">
        <v>639</v>
      </c>
      <c r="H2020">
        <v>4</v>
      </c>
      <c r="I2020" t="s">
        <v>26</v>
      </c>
      <c r="J2020" s="2">
        <v>43606</v>
      </c>
      <c r="K2020" s="3">
        <v>0.31944444444444448</v>
      </c>
      <c r="L2020" s="3">
        <f t="shared" si="279"/>
        <v>0.31944444444444442</v>
      </c>
      <c r="M2020" s="3">
        <v>0.32222222222222224</v>
      </c>
      <c r="N2020" t="str">
        <f t="shared" si="280"/>
        <v>No</v>
      </c>
      <c r="O2020">
        <f t="shared" si="281"/>
        <v>566</v>
      </c>
      <c r="P2020">
        <f t="shared" si="282"/>
        <v>2020</v>
      </c>
      <c r="Q2020">
        <f t="shared" si="283"/>
        <v>28.02</v>
      </c>
      <c r="R2020" t="str">
        <f t="shared" si="286"/>
        <v>Aer Lingus</v>
      </c>
      <c r="S2020">
        <f t="shared" si="284"/>
        <v>24</v>
      </c>
      <c r="T2020" t="str">
        <f t="shared" si="285"/>
        <v>Venice</v>
      </c>
      <c r="U2020" t="str">
        <f t="shared" si="287"/>
        <v>Other</v>
      </c>
    </row>
    <row r="2021" spans="1:21" x14ac:dyDescent="0.35">
      <c r="A2021" t="s">
        <v>12</v>
      </c>
      <c r="B2021" t="s">
        <v>82</v>
      </c>
      <c r="C2021" t="s">
        <v>14</v>
      </c>
      <c r="D2021" t="s">
        <v>426</v>
      </c>
      <c r="E2021" s="1">
        <v>43606.319444444445</v>
      </c>
      <c r="F2021" t="s">
        <v>16</v>
      </c>
      <c r="G2021" t="s">
        <v>639</v>
      </c>
      <c r="H2021">
        <v>4</v>
      </c>
      <c r="I2021" t="s">
        <v>26</v>
      </c>
      <c r="J2021" s="2">
        <v>43606</v>
      </c>
      <c r="K2021" s="3">
        <v>0.31944444444444448</v>
      </c>
      <c r="L2021" s="3">
        <f t="shared" si="279"/>
        <v>0.31944444444444442</v>
      </c>
      <c r="M2021" s="3">
        <v>0.32222222222222224</v>
      </c>
      <c r="N2021" t="str">
        <f t="shared" si="280"/>
        <v>No</v>
      </c>
      <c r="O2021">
        <f t="shared" si="281"/>
        <v>566</v>
      </c>
      <c r="P2021">
        <f t="shared" si="282"/>
        <v>2020</v>
      </c>
      <c r="Q2021">
        <f t="shared" si="283"/>
        <v>28.02</v>
      </c>
      <c r="R2021" t="str">
        <f t="shared" si="286"/>
        <v>Aer Lingus</v>
      </c>
      <c r="S2021">
        <f t="shared" si="284"/>
        <v>97</v>
      </c>
      <c r="T2021" t="str">
        <f t="shared" si="285"/>
        <v>Faro</v>
      </c>
      <c r="U2021" t="str">
        <f t="shared" si="287"/>
        <v>Faro</v>
      </c>
    </row>
    <row r="2022" spans="1:21" x14ac:dyDescent="0.35">
      <c r="A2022" t="s">
        <v>22</v>
      </c>
      <c r="B2022" t="s">
        <v>54</v>
      </c>
      <c r="C2022" t="s">
        <v>28</v>
      </c>
      <c r="D2022" t="s">
        <v>422</v>
      </c>
      <c r="E2022" s="1">
        <v>43606.319444444445</v>
      </c>
      <c r="F2022" t="s">
        <v>16</v>
      </c>
      <c r="G2022" t="s">
        <v>639</v>
      </c>
      <c r="H2022">
        <v>0</v>
      </c>
      <c r="I2022" t="s">
        <v>26</v>
      </c>
      <c r="J2022" s="2">
        <v>43606</v>
      </c>
      <c r="K2022" s="3">
        <v>0.31944444444444448</v>
      </c>
      <c r="L2022" s="3">
        <f t="shared" si="279"/>
        <v>0.31944444444444442</v>
      </c>
      <c r="M2022" s="3">
        <v>0.31944444444444448</v>
      </c>
      <c r="N2022" t="str">
        <f t="shared" si="280"/>
        <v>No</v>
      </c>
      <c r="O2022">
        <f t="shared" si="281"/>
        <v>520</v>
      </c>
      <c r="P2022">
        <f t="shared" si="282"/>
        <v>1663</v>
      </c>
      <c r="Q2022">
        <f t="shared" si="283"/>
        <v>31.27</v>
      </c>
      <c r="R2022" t="str">
        <f t="shared" si="286"/>
        <v>Ryanair</v>
      </c>
      <c r="S2022">
        <f t="shared" si="284"/>
        <v>101</v>
      </c>
      <c r="T2022" t="str">
        <f t="shared" si="285"/>
        <v>Frankfurt</v>
      </c>
      <c r="U2022" t="str">
        <f t="shared" si="287"/>
        <v>Frankfurt</v>
      </c>
    </row>
    <row r="2023" spans="1:21" x14ac:dyDescent="0.35">
      <c r="A2023" t="s">
        <v>22</v>
      </c>
      <c r="B2023" t="s">
        <v>651</v>
      </c>
      <c r="C2023" t="s">
        <v>28</v>
      </c>
      <c r="D2023" t="s">
        <v>652</v>
      </c>
      <c r="E2023" s="1">
        <v>43606.329861111109</v>
      </c>
      <c r="F2023" t="s">
        <v>16</v>
      </c>
      <c r="G2023" t="s">
        <v>639</v>
      </c>
      <c r="H2023">
        <v>90</v>
      </c>
      <c r="I2023" t="s">
        <v>21</v>
      </c>
      <c r="J2023" s="2">
        <v>43606</v>
      </c>
      <c r="K2023" s="3">
        <v>0.3298611111111111</v>
      </c>
      <c r="L2023" s="3">
        <f t="shared" si="279"/>
        <v>0.33333333333333331</v>
      </c>
      <c r="M2023" s="3">
        <v>0.3923611111111111</v>
      </c>
      <c r="N2023" t="str">
        <f t="shared" si="280"/>
        <v>Yes</v>
      </c>
      <c r="O2023">
        <f t="shared" si="281"/>
        <v>520</v>
      </c>
      <c r="P2023">
        <f t="shared" si="282"/>
        <v>1663</v>
      </c>
      <c r="Q2023">
        <f t="shared" si="283"/>
        <v>31.27</v>
      </c>
      <c r="R2023" t="str">
        <f t="shared" si="286"/>
        <v>Ryanair</v>
      </c>
      <c r="S2023">
        <f t="shared" si="284"/>
        <v>4</v>
      </c>
      <c r="T2023" t="str">
        <f t="shared" si="285"/>
        <v>Seville</v>
      </c>
      <c r="U2023" t="str">
        <f t="shared" si="287"/>
        <v>Other</v>
      </c>
    </row>
    <row r="2024" spans="1:21" x14ac:dyDescent="0.35">
      <c r="A2024" t="s">
        <v>22</v>
      </c>
      <c r="B2024" t="s">
        <v>59</v>
      </c>
      <c r="C2024" t="s">
        <v>28</v>
      </c>
      <c r="D2024" t="s">
        <v>433</v>
      </c>
      <c r="E2024" s="1">
        <v>43606.329861111109</v>
      </c>
      <c r="F2024" t="s">
        <v>16</v>
      </c>
      <c r="G2024" t="s">
        <v>639</v>
      </c>
      <c r="H2024">
        <v>1</v>
      </c>
      <c r="I2024" t="s">
        <v>26</v>
      </c>
      <c r="J2024" s="2">
        <v>43606</v>
      </c>
      <c r="K2024" s="3">
        <v>0.3298611111111111</v>
      </c>
      <c r="L2024" s="3">
        <f t="shared" si="279"/>
        <v>0.33333333333333331</v>
      </c>
      <c r="M2024" s="3">
        <v>0.33055555555555555</v>
      </c>
      <c r="N2024" t="str">
        <f t="shared" si="280"/>
        <v>No</v>
      </c>
      <c r="O2024">
        <f t="shared" si="281"/>
        <v>520</v>
      </c>
      <c r="P2024">
        <f t="shared" si="282"/>
        <v>1663</v>
      </c>
      <c r="Q2024">
        <f t="shared" si="283"/>
        <v>31.27</v>
      </c>
      <c r="R2024" t="str">
        <f t="shared" si="286"/>
        <v>Ryanair</v>
      </c>
      <c r="S2024">
        <f t="shared" si="284"/>
        <v>48</v>
      </c>
      <c r="T2024" t="str">
        <f t="shared" si="285"/>
        <v>Leeds Bradford</v>
      </c>
      <c r="U2024" t="str">
        <f t="shared" si="287"/>
        <v>Other</v>
      </c>
    </row>
    <row r="2025" spans="1:21" x14ac:dyDescent="0.35">
      <c r="A2025" t="s">
        <v>22</v>
      </c>
      <c r="B2025" t="s">
        <v>370</v>
      </c>
      <c r="C2025" t="s">
        <v>28</v>
      </c>
      <c r="D2025" t="s">
        <v>371</v>
      </c>
      <c r="E2025" s="1">
        <v>43606.340277777781</v>
      </c>
      <c r="F2025" t="s">
        <v>16</v>
      </c>
      <c r="G2025" t="s">
        <v>639</v>
      </c>
      <c r="H2025">
        <v>7</v>
      </c>
      <c r="I2025" t="s">
        <v>26</v>
      </c>
      <c r="J2025" s="2">
        <v>43606</v>
      </c>
      <c r="K2025" s="3">
        <v>0.34027777777777773</v>
      </c>
      <c r="L2025" s="3">
        <f t="shared" si="279"/>
        <v>0.34027777777777773</v>
      </c>
      <c r="M2025" s="3">
        <v>0.34513888888888888</v>
      </c>
      <c r="N2025" t="str">
        <f t="shared" si="280"/>
        <v>No</v>
      </c>
      <c r="O2025">
        <f t="shared" si="281"/>
        <v>520</v>
      </c>
      <c r="P2025">
        <f t="shared" si="282"/>
        <v>1663</v>
      </c>
      <c r="Q2025">
        <f t="shared" si="283"/>
        <v>31.27</v>
      </c>
      <c r="R2025" t="str">
        <f t="shared" si="286"/>
        <v>Ryanair</v>
      </c>
      <c r="S2025">
        <f t="shared" si="284"/>
        <v>23</v>
      </c>
      <c r="T2025" t="str">
        <f t="shared" si="285"/>
        <v>Reus</v>
      </c>
      <c r="U2025" t="str">
        <f t="shared" si="287"/>
        <v>Other</v>
      </c>
    </row>
    <row r="2026" spans="1:21" x14ac:dyDescent="0.35">
      <c r="A2026" t="s">
        <v>22</v>
      </c>
      <c r="B2026" t="s">
        <v>151</v>
      </c>
      <c r="C2026" t="s">
        <v>28</v>
      </c>
      <c r="D2026" t="s">
        <v>437</v>
      </c>
      <c r="E2026" s="1">
        <v>43606.34375</v>
      </c>
      <c r="F2026" t="s">
        <v>16</v>
      </c>
      <c r="G2026" t="s">
        <v>639</v>
      </c>
      <c r="H2026">
        <v>2</v>
      </c>
      <c r="I2026" t="s">
        <v>26</v>
      </c>
      <c r="J2026" s="2">
        <v>43606</v>
      </c>
      <c r="K2026" s="3">
        <v>0.34375</v>
      </c>
      <c r="L2026" s="3">
        <f t="shared" si="279"/>
        <v>0.34722222222222221</v>
      </c>
      <c r="M2026" s="3">
        <v>0.34513888888888888</v>
      </c>
      <c r="N2026" t="str">
        <f t="shared" si="280"/>
        <v>No</v>
      </c>
      <c r="O2026">
        <f t="shared" si="281"/>
        <v>520</v>
      </c>
      <c r="P2026">
        <f t="shared" si="282"/>
        <v>1663</v>
      </c>
      <c r="Q2026">
        <f t="shared" si="283"/>
        <v>31.27</v>
      </c>
      <c r="R2026" t="str">
        <f t="shared" si="286"/>
        <v>Ryanair</v>
      </c>
      <c r="S2026">
        <f t="shared" si="284"/>
        <v>34</v>
      </c>
      <c r="T2026" t="str">
        <f t="shared" si="285"/>
        <v>London</v>
      </c>
      <c r="U2026" t="str">
        <f t="shared" si="287"/>
        <v>Other</v>
      </c>
    </row>
    <row r="2027" spans="1:21" x14ac:dyDescent="0.35">
      <c r="A2027" t="s">
        <v>12</v>
      </c>
      <c r="B2027" t="s">
        <v>42</v>
      </c>
      <c r="C2027" t="s">
        <v>14</v>
      </c>
      <c r="D2027" t="s">
        <v>626</v>
      </c>
      <c r="E2027" s="1">
        <v>43606.354166666664</v>
      </c>
      <c r="F2027" t="s">
        <v>16</v>
      </c>
      <c r="G2027" t="s">
        <v>639</v>
      </c>
      <c r="H2027">
        <v>1</v>
      </c>
      <c r="I2027" t="s">
        <v>26</v>
      </c>
      <c r="J2027" s="2">
        <v>43606</v>
      </c>
      <c r="K2027" s="3">
        <v>0.35416666666666669</v>
      </c>
      <c r="L2027" s="3">
        <f t="shared" si="279"/>
        <v>0.35416666666666663</v>
      </c>
      <c r="M2027" s="3">
        <v>0.35486111111111113</v>
      </c>
      <c r="N2027" t="str">
        <f t="shared" si="280"/>
        <v>No</v>
      </c>
      <c r="O2027">
        <f t="shared" si="281"/>
        <v>566</v>
      </c>
      <c r="P2027">
        <f t="shared" si="282"/>
        <v>2020</v>
      </c>
      <c r="Q2027">
        <f t="shared" si="283"/>
        <v>28.02</v>
      </c>
      <c r="R2027" t="str">
        <f t="shared" si="286"/>
        <v>Aer Lingus</v>
      </c>
      <c r="S2027">
        <f t="shared" si="284"/>
        <v>238</v>
      </c>
      <c r="T2027" t="str">
        <f t="shared" si="285"/>
        <v>London</v>
      </c>
      <c r="U2027" t="str">
        <f t="shared" si="287"/>
        <v>London</v>
      </c>
    </row>
    <row r="2028" spans="1:21" x14ac:dyDescent="0.35">
      <c r="A2028" t="s">
        <v>22</v>
      </c>
      <c r="B2028" t="s">
        <v>106</v>
      </c>
      <c r="C2028" t="s">
        <v>28</v>
      </c>
      <c r="D2028" t="s">
        <v>400</v>
      </c>
      <c r="E2028" s="1">
        <v>43606.357638888891</v>
      </c>
      <c r="F2028" t="s">
        <v>16</v>
      </c>
      <c r="G2028" t="s">
        <v>639</v>
      </c>
      <c r="H2028">
        <v>16</v>
      </c>
      <c r="I2028" t="s">
        <v>18</v>
      </c>
      <c r="J2028" s="2">
        <v>43606</v>
      </c>
      <c r="K2028" s="3">
        <v>0.3576388888888889</v>
      </c>
      <c r="L2028" s="3">
        <f t="shared" si="279"/>
        <v>0.3611111111111111</v>
      </c>
      <c r="M2028" s="3">
        <v>0.36874999999999997</v>
      </c>
      <c r="N2028" t="str">
        <f t="shared" si="280"/>
        <v>No</v>
      </c>
      <c r="O2028">
        <f t="shared" si="281"/>
        <v>520</v>
      </c>
      <c r="P2028">
        <f t="shared" si="282"/>
        <v>1663</v>
      </c>
      <c r="Q2028">
        <f t="shared" si="283"/>
        <v>31.27</v>
      </c>
      <c r="R2028" t="str">
        <f t="shared" si="286"/>
        <v>Ryanair</v>
      </c>
      <c r="S2028">
        <f t="shared" si="284"/>
        <v>28</v>
      </c>
      <c r="T2028" t="str">
        <f t="shared" si="285"/>
        <v>London</v>
      </c>
      <c r="U2028" t="str">
        <f t="shared" si="287"/>
        <v>Other</v>
      </c>
    </row>
    <row r="2029" spans="1:21" x14ac:dyDescent="0.35">
      <c r="A2029" t="s">
        <v>22</v>
      </c>
      <c r="B2029" t="s">
        <v>580</v>
      </c>
      <c r="C2029" t="s">
        <v>28</v>
      </c>
      <c r="D2029" t="s">
        <v>581</v>
      </c>
      <c r="E2029" s="1">
        <v>43606.357638888891</v>
      </c>
      <c r="F2029" t="s">
        <v>16</v>
      </c>
      <c r="G2029" t="s">
        <v>639</v>
      </c>
      <c r="H2029">
        <v>0</v>
      </c>
      <c r="I2029" t="s">
        <v>26</v>
      </c>
      <c r="J2029" s="2">
        <v>43606</v>
      </c>
      <c r="K2029" s="3">
        <v>0.3576388888888889</v>
      </c>
      <c r="L2029" s="3">
        <f t="shared" si="279"/>
        <v>0.3611111111111111</v>
      </c>
      <c r="M2029" s="3">
        <v>0.3576388888888889</v>
      </c>
      <c r="N2029" t="str">
        <f t="shared" si="280"/>
        <v>No</v>
      </c>
      <c r="O2029">
        <f t="shared" si="281"/>
        <v>520</v>
      </c>
      <c r="P2029">
        <f t="shared" si="282"/>
        <v>1663</v>
      </c>
      <c r="Q2029">
        <f t="shared" si="283"/>
        <v>31.27</v>
      </c>
      <c r="R2029" t="str">
        <f t="shared" si="286"/>
        <v>Ryanair</v>
      </c>
      <c r="S2029">
        <f t="shared" si="284"/>
        <v>6</v>
      </c>
      <c r="T2029" t="str">
        <f t="shared" si="285"/>
        <v>Sofia</v>
      </c>
      <c r="U2029" t="str">
        <f t="shared" si="287"/>
        <v>Other</v>
      </c>
    </row>
    <row r="2030" spans="1:21" x14ac:dyDescent="0.35">
      <c r="A2030" t="s">
        <v>22</v>
      </c>
      <c r="B2030" t="s">
        <v>237</v>
      </c>
      <c r="C2030" t="s">
        <v>99</v>
      </c>
      <c r="D2030" t="s">
        <v>395</v>
      </c>
      <c r="E2030" s="1">
        <v>43606.357638888891</v>
      </c>
      <c r="F2030" t="s">
        <v>16</v>
      </c>
      <c r="G2030" t="s">
        <v>639</v>
      </c>
      <c r="H2030">
        <v>21</v>
      </c>
      <c r="I2030" t="s">
        <v>46</v>
      </c>
      <c r="J2030" s="2">
        <v>43606</v>
      </c>
      <c r="K2030" s="3">
        <v>0.3576388888888889</v>
      </c>
      <c r="L2030" s="3">
        <f t="shared" si="279"/>
        <v>0.3611111111111111</v>
      </c>
      <c r="M2030" s="3">
        <v>0.37222222222222223</v>
      </c>
      <c r="N2030" t="str">
        <f t="shared" si="280"/>
        <v>Yes</v>
      </c>
      <c r="O2030">
        <f t="shared" si="281"/>
        <v>20</v>
      </c>
      <c r="P2030">
        <f t="shared" si="282"/>
        <v>90</v>
      </c>
      <c r="Q2030">
        <f t="shared" si="283"/>
        <v>22.22</v>
      </c>
      <c r="R2030" t="str">
        <f t="shared" si="286"/>
        <v>Other</v>
      </c>
      <c r="S2030">
        <f t="shared" si="284"/>
        <v>31</v>
      </c>
      <c r="T2030" t="str">
        <f t="shared" si="285"/>
        <v>Cardiff</v>
      </c>
      <c r="U2030" t="str">
        <f t="shared" si="287"/>
        <v>Other</v>
      </c>
    </row>
    <row r="2031" spans="1:21" x14ac:dyDescent="0.35">
      <c r="A2031" t="s">
        <v>22</v>
      </c>
      <c r="B2031" t="s">
        <v>98</v>
      </c>
      <c r="C2031" t="s">
        <v>99</v>
      </c>
      <c r="D2031" t="s">
        <v>583</v>
      </c>
      <c r="E2031" s="1">
        <v>43606.361111111109</v>
      </c>
      <c r="F2031" t="s">
        <v>16</v>
      </c>
      <c r="G2031" t="s">
        <v>639</v>
      </c>
      <c r="H2031">
        <v>5</v>
      </c>
      <c r="I2031" t="s">
        <v>26</v>
      </c>
      <c r="J2031" s="2">
        <v>43606</v>
      </c>
      <c r="K2031" s="3">
        <v>0.3611111111111111</v>
      </c>
      <c r="L2031" s="3">
        <f t="shared" si="279"/>
        <v>0.3611111111111111</v>
      </c>
      <c r="M2031" s="3">
        <v>0.36458333333333331</v>
      </c>
      <c r="N2031" t="str">
        <f t="shared" si="280"/>
        <v>No</v>
      </c>
      <c r="O2031">
        <f t="shared" si="281"/>
        <v>20</v>
      </c>
      <c r="P2031">
        <f t="shared" si="282"/>
        <v>90</v>
      </c>
      <c r="Q2031">
        <f t="shared" si="283"/>
        <v>22.22</v>
      </c>
      <c r="R2031" t="str">
        <f t="shared" si="286"/>
        <v>Other</v>
      </c>
      <c r="S2031">
        <f t="shared" si="284"/>
        <v>38</v>
      </c>
      <c r="T2031" t="str">
        <f t="shared" si="285"/>
        <v>Southampton</v>
      </c>
      <c r="U2031" t="str">
        <f t="shared" si="287"/>
        <v>Other</v>
      </c>
    </row>
    <row r="2032" spans="1:21" x14ac:dyDescent="0.35">
      <c r="A2032" t="s">
        <v>12</v>
      </c>
      <c r="B2032" t="s">
        <v>61</v>
      </c>
      <c r="C2032" t="s">
        <v>14</v>
      </c>
      <c r="D2032" t="s">
        <v>396</v>
      </c>
      <c r="E2032" s="1">
        <v>43606.361111111109</v>
      </c>
      <c r="F2032" t="s">
        <v>16</v>
      </c>
      <c r="G2032" t="s">
        <v>639</v>
      </c>
      <c r="H2032">
        <v>8</v>
      </c>
      <c r="I2032" t="s">
        <v>26</v>
      </c>
      <c r="J2032" s="2">
        <v>43606</v>
      </c>
      <c r="K2032" s="3">
        <v>0.3611111111111111</v>
      </c>
      <c r="L2032" s="3">
        <f t="shared" si="279"/>
        <v>0.3611111111111111</v>
      </c>
      <c r="M2032" s="3">
        <v>0.3666666666666667</v>
      </c>
      <c r="N2032" t="str">
        <f t="shared" si="280"/>
        <v>No</v>
      </c>
      <c r="O2032">
        <f t="shared" si="281"/>
        <v>566</v>
      </c>
      <c r="P2032">
        <f t="shared" si="282"/>
        <v>2020</v>
      </c>
      <c r="Q2032">
        <f t="shared" si="283"/>
        <v>28.02</v>
      </c>
      <c r="R2032" t="str">
        <f t="shared" si="286"/>
        <v>Aer Lingus</v>
      </c>
      <c r="S2032">
        <f t="shared" si="284"/>
        <v>171</v>
      </c>
      <c r="T2032" t="str">
        <f t="shared" si="285"/>
        <v>London</v>
      </c>
      <c r="U2032" t="str">
        <f t="shared" si="287"/>
        <v>London</v>
      </c>
    </row>
    <row r="2033" spans="1:21" x14ac:dyDescent="0.35">
      <c r="A2033" t="s">
        <v>22</v>
      </c>
      <c r="B2033" t="s">
        <v>57</v>
      </c>
      <c r="C2033" t="s">
        <v>28</v>
      </c>
      <c r="D2033" t="s">
        <v>650</v>
      </c>
      <c r="E2033" s="1">
        <v>43606.368055555555</v>
      </c>
      <c r="F2033" t="s">
        <v>16</v>
      </c>
      <c r="G2033" t="s">
        <v>639</v>
      </c>
      <c r="H2033">
        <v>10</v>
      </c>
      <c r="I2033" t="s">
        <v>18</v>
      </c>
      <c r="J2033" s="2">
        <v>43606</v>
      </c>
      <c r="K2033" s="3">
        <v>0.36805555555555558</v>
      </c>
      <c r="L2033" s="3">
        <f t="shared" si="279"/>
        <v>0.36805555555555552</v>
      </c>
      <c r="M2033" s="3">
        <v>0.375</v>
      </c>
      <c r="N2033" t="str">
        <f t="shared" si="280"/>
        <v>No</v>
      </c>
      <c r="O2033">
        <f t="shared" si="281"/>
        <v>520</v>
      </c>
      <c r="P2033">
        <f t="shared" si="282"/>
        <v>1663</v>
      </c>
      <c r="Q2033">
        <f t="shared" si="283"/>
        <v>31.27</v>
      </c>
      <c r="R2033" t="str">
        <f t="shared" si="286"/>
        <v>Ryanair</v>
      </c>
      <c r="S2033">
        <f t="shared" si="284"/>
        <v>98</v>
      </c>
      <c r="T2033" t="str">
        <f t="shared" si="285"/>
        <v>Malaga</v>
      </c>
      <c r="U2033" t="str">
        <f t="shared" si="287"/>
        <v>Malaga</v>
      </c>
    </row>
    <row r="2034" spans="1:21" x14ac:dyDescent="0.35">
      <c r="A2034" t="s">
        <v>22</v>
      </c>
      <c r="B2034" t="s">
        <v>50</v>
      </c>
      <c r="C2034" t="s">
        <v>96</v>
      </c>
      <c r="D2034" t="s">
        <v>398</v>
      </c>
      <c r="E2034" s="1">
        <v>43606.368055555555</v>
      </c>
      <c r="F2034" t="s">
        <v>16</v>
      </c>
      <c r="G2034" t="s">
        <v>639</v>
      </c>
      <c r="H2034">
        <v>21</v>
      </c>
      <c r="I2034" t="s">
        <v>46</v>
      </c>
      <c r="J2034" s="2">
        <v>43606</v>
      </c>
      <c r="K2034" s="3">
        <v>0.36805555555555558</v>
      </c>
      <c r="L2034" s="3">
        <f t="shared" si="279"/>
        <v>0.36805555555555552</v>
      </c>
      <c r="M2034" s="3">
        <v>0.38263888888888892</v>
      </c>
      <c r="N2034" t="str">
        <f t="shared" si="280"/>
        <v>Yes</v>
      </c>
      <c r="O2034">
        <f t="shared" si="281"/>
        <v>50</v>
      </c>
      <c r="P2034">
        <f t="shared" si="282"/>
        <v>97</v>
      </c>
      <c r="Q2034">
        <f t="shared" si="283"/>
        <v>51.55</v>
      </c>
      <c r="R2034" t="str">
        <f t="shared" si="286"/>
        <v>Other</v>
      </c>
      <c r="S2034">
        <f t="shared" si="284"/>
        <v>222</v>
      </c>
      <c r="T2034" t="str">
        <f t="shared" si="285"/>
        <v>Amsterdam</v>
      </c>
      <c r="U2034" t="str">
        <f t="shared" si="287"/>
        <v>Amsterdam</v>
      </c>
    </row>
    <row r="2035" spans="1:21" x14ac:dyDescent="0.35">
      <c r="A2035" t="s">
        <v>12</v>
      </c>
      <c r="B2035" t="s">
        <v>70</v>
      </c>
      <c r="C2035" t="s">
        <v>14</v>
      </c>
      <c r="D2035" t="s">
        <v>361</v>
      </c>
      <c r="E2035" s="1">
        <v>43606.375</v>
      </c>
      <c r="F2035" t="s">
        <v>16</v>
      </c>
      <c r="G2035" t="s">
        <v>639</v>
      </c>
      <c r="H2035">
        <v>9</v>
      </c>
      <c r="I2035" t="s">
        <v>26</v>
      </c>
      <c r="J2035" s="2">
        <v>43606</v>
      </c>
      <c r="K2035" s="3">
        <v>0.375</v>
      </c>
      <c r="L2035" s="3">
        <f t="shared" si="279"/>
        <v>0.375</v>
      </c>
      <c r="M2035" s="3">
        <v>0.38125000000000003</v>
      </c>
      <c r="N2035" t="str">
        <f t="shared" si="280"/>
        <v>No</v>
      </c>
      <c r="O2035">
        <f t="shared" si="281"/>
        <v>566</v>
      </c>
      <c r="P2035">
        <f t="shared" si="282"/>
        <v>2020</v>
      </c>
      <c r="Q2035">
        <f t="shared" si="283"/>
        <v>28.02</v>
      </c>
      <c r="R2035" t="str">
        <f t="shared" si="286"/>
        <v>Aer Lingus</v>
      </c>
      <c r="S2035">
        <f t="shared" si="284"/>
        <v>38</v>
      </c>
      <c r="T2035" t="str">
        <f t="shared" si="285"/>
        <v>Newcastle</v>
      </c>
      <c r="U2035" t="str">
        <f t="shared" si="287"/>
        <v>Other</v>
      </c>
    </row>
    <row r="2036" spans="1:21" x14ac:dyDescent="0.35">
      <c r="A2036" t="s">
        <v>22</v>
      </c>
      <c r="B2036" t="s">
        <v>402</v>
      </c>
      <c r="C2036" t="s">
        <v>403</v>
      </c>
      <c r="D2036" t="s">
        <v>404</v>
      </c>
      <c r="E2036" s="1">
        <v>43606.375</v>
      </c>
      <c r="F2036" t="s">
        <v>16</v>
      </c>
      <c r="G2036" t="s">
        <v>639</v>
      </c>
      <c r="H2036">
        <v>19</v>
      </c>
      <c r="I2036" t="s">
        <v>18</v>
      </c>
      <c r="J2036" s="2">
        <v>43606</v>
      </c>
      <c r="K2036" s="3">
        <v>0.375</v>
      </c>
      <c r="L2036" s="3">
        <f t="shared" si="279"/>
        <v>0.375</v>
      </c>
      <c r="M2036" s="3">
        <v>0.38819444444444445</v>
      </c>
      <c r="N2036" t="str">
        <f t="shared" si="280"/>
        <v>No</v>
      </c>
      <c r="O2036">
        <f t="shared" si="281"/>
        <v>2</v>
      </c>
      <c r="P2036">
        <f t="shared" si="282"/>
        <v>8</v>
      </c>
      <c r="Q2036">
        <f t="shared" si="283"/>
        <v>25</v>
      </c>
      <c r="R2036" t="str">
        <f t="shared" si="286"/>
        <v>Other</v>
      </c>
      <c r="S2036">
        <f t="shared" si="284"/>
        <v>8</v>
      </c>
      <c r="T2036" t="str">
        <f t="shared" si="285"/>
        <v>Halifax</v>
      </c>
      <c r="U2036" t="str">
        <f t="shared" si="287"/>
        <v>Other</v>
      </c>
    </row>
    <row r="2037" spans="1:21" x14ac:dyDescent="0.35">
      <c r="A2037" t="s">
        <v>22</v>
      </c>
      <c r="B2037" t="s">
        <v>42</v>
      </c>
      <c r="C2037" t="s">
        <v>77</v>
      </c>
      <c r="D2037" t="s">
        <v>407</v>
      </c>
      <c r="E2037" s="1">
        <v>43606.375</v>
      </c>
      <c r="F2037" t="s">
        <v>16</v>
      </c>
      <c r="G2037" t="s">
        <v>639</v>
      </c>
      <c r="H2037">
        <v>0</v>
      </c>
      <c r="I2037" t="s">
        <v>26</v>
      </c>
      <c r="J2037" s="2">
        <v>43606</v>
      </c>
      <c r="K2037" s="3">
        <v>0.375</v>
      </c>
      <c r="L2037" s="3">
        <f t="shared" si="279"/>
        <v>0.375</v>
      </c>
      <c r="M2037" s="3">
        <v>0.375</v>
      </c>
      <c r="N2037" t="str">
        <f t="shared" si="280"/>
        <v>No</v>
      </c>
      <c r="O2037">
        <f t="shared" si="281"/>
        <v>40</v>
      </c>
      <c r="P2037">
        <f t="shared" si="282"/>
        <v>143</v>
      </c>
      <c r="Q2037">
        <f t="shared" si="283"/>
        <v>27.97</v>
      </c>
      <c r="R2037" t="str">
        <f t="shared" si="286"/>
        <v>British Airways</v>
      </c>
      <c r="S2037">
        <f t="shared" si="284"/>
        <v>238</v>
      </c>
      <c r="T2037" t="str">
        <f t="shared" si="285"/>
        <v>London</v>
      </c>
      <c r="U2037" t="str">
        <f t="shared" si="287"/>
        <v>London</v>
      </c>
    </row>
    <row r="2038" spans="1:21" x14ac:dyDescent="0.35">
      <c r="A2038" t="s">
        <v>22</v>
      </c>
      <c r="B2038" t="s">
        <v>54</v>
      </c>
      <c r="C2038" t="s">
        <v>130</v>
      </c>
      <c r="D2038" t="s">
        <v>408</v>
      </c>
      <c r="E2038" s="1">
        <v>43606.381944444445</v>
      </c>
      <c r="F2038" t="s">
        <v>16</v>
      </c>
      <c r="G2038" t="s">
        <v>639</v>
      </c>
      <c r="H2038">
        <v>11</v>
      </c>
      <c r="I2038" t="s">
        <v>18</v>
      </c>
      <c r="J2038" s="2">
        <v>43606</v>
      </c>
      <c r="K2038" s="3">
        <v>0.38194444444444442</v>
      </c>
      <c r="L2038" s="3">
        <f t="shared" si="279"/>
        <v>0.38194444444444442</v>
      </c>
      <c r="M2038" s="3">
        <v>0.38958333333333334</v>
      </c>
      <c r="N2038" t="str">
        <f t="shared" si="280"/>
        <v>No</v>
      </c>
      <c r="O2038">
        <f t="shared" si="281"/>
        <v>17</v>
      </c>
      <c r="P2038">
        <f t="shared" si="282"/>
        <v>80</v>
      </c>
      <c r="Q2038">
        <f t="shared" si="283"/>
        <v>21.25</v>
      </c>
      <c r="R2038" t="str">
        <f t="shared" si="286"/>
        <v>Other</v>
      </c>
      <c r="S2038">
        <f t="shared" si="284"/>
        <v>101</v>
      </c>
      <c r="T2038" t="str">
        <f t="shared" si="285"/>
        <v>Frankfurt</v>
      </c>
      <c r="U2038" t="str">
        <f t="shared" si="287"/>
        <v>Frankfurt</v>
      </c>
    </row>
    <row r="2039" spans="1:21" x14ac:dyDescent="0.35">
      <c r="A2039" t="s">
        <v>12</v>
      </c>
      <c r="B2039" t="s">
        <v>156</v>
      </c>
      <c r="C2039" t="s">
        <v>14</v>
      </c>
      <c r="D2039" t="s">
        <v>401</v>
      </c>
      <c r="E2039" s="1">
        <v>43606.392361111109</v>
      </c>
      <c r="F2039" t="s">
        <v>16</v>
      </c>
      <c r="G2039" t="s">
        <v>639</v>
      </c>
      <c r="H2039">
        <v>0</v>
      </c>
      <c r="I2039" t="s">
        <v>26</v>
      </c>
      <c r="J2039" s="2">
        <v>43606</v>
      </c>
      <c r="K2039" s="3">
        <v>0.3923611111111111</v>
      </c>
      <c r="L2039" s="3">
        <f t="shared" si="279"/>
        <v>0.39583333333333331</v>
      </c>
      <c r="M2039" s="3">
        <v>0.3923611111111111</v>
      </c>
      <c r="N2039" t="str">
        <f t="shared" si="280"/>
        <v>No</v>
      </c>
      <c r="O2039">
        <f t="shared" si="281"/>
        <v>566</v>
      </c>
      <c r="P2039">
        <f t="shared" si="282"/>
        <v>2020</v>
      </c>
      <c r="Q2039">
        <f t="shared" si="283"/>
        <v>28.02</v>
      </c>
      <c r="R2039" t="str">
        <f t="shared" si="286"/>
        <v>Aer Lingus</v>
      </c>
      <c r="S2039">
        <f t="shared" si="284"/>
        <v>25</v>
      </c>
      <c r="T2039" t="str">
        <f t="shared" si="285"/>
        <v>Isle Of Man</v>
      </c>
      <c r="U2039" t="str">
        <f t="shared" si="287"/>
        <v>Other</v>
      </c>
    </row>
    <row r="2040" spans="1:21" x14ac:dyDescent="0.35">
      <c r="A2040" t="s">
        <v>12</v>
      </c>
      <c r="B2040" t="s">
        <v>42</v>
      </c>
      <c r="C2040" t="s">
        <v>14</v>
      </c>
      <c r="D2040" t="s">
        <v>372</v>
      </c>
      <c r="E2040" s="1">
        <v>43606.402777777781</v>
      </c>
      <c r="F2040" t="s">
        <v>16</v>
      </c>
      <c r="G2040" t="s">
        <v>639</v>
      </c>
      <c r="H2040">
        <v>5</v>
      </c>
      <c r="I2040" t="s">
        <v>26</v>
      </c>
      <c r="J2040" s="2">
        <v>43606</v>
      </c>
      <c r="K2040" s="3">
        <v>0.40277777777777773</v>
      </c>
      <c r="L2040" s="3">
        <f t="shared" si="279"/>
        <v>0.40277777777777773</v>
      </c>
      <c r="M2040" s="3">
        <v>0.40625</v>
      </c>
      <c r="N2040" t="str">
        <f t="shared" si="280"/>
        <v>No</v>
      </c>
      <c r="O2040">
        <f t="shared" si="281"/>
        <v>566</v>
      </c>
      <c r="P2040">
        <f t="shared" si="282"/>
        <v>2020</v>
      </c>
      <c r="Q2040">
        <f t="shared" si="283"/>
        <v>28.02</v>
      </c>
      <c r="R2040" t="str">
        <f t="shared" si="286"/>
        <v>Aer Lingus</v>
      </c>
      <c r="S2040">
        <f t="shared" si="284"/>
        <v>238</v>
      </c>
      <c r="T2040" t="str">
        <f t="shared" si="285"/>
        <v>London</v>
      </c>
      <c r="U2040" t="str">
        <f t="shared" si="287"/>
        <v>London</v>
      </c>
    </row>
    <row r="2041" spans="1:21" x14ac:dyDescent="0.35">
      <c r="A2041" t="s">
        <v>22</v>
      </c>
      <c r="B2041" t="s">
        <v>84</v>
      </c>
      <c r="C2041" t="s">
        <v>28</v>
      </c>
      <c r="D2041" t="s">
        <v>85</v>
      </c>
      <c r="E2041" s="1">
        <v>43606.402777777781</v>
      </c>
      <c r="F2041" t="s">
        <v>16</v>
      </c>
      <c r="G2041" t="s">
        <v>639</v>
      </c>
      <c r="H2041">
        <v>10</v>
      </c>
      <c r="I2041" t="s">
        <v>18</v>
      </c>
      <c r="J2041" s="2">
        <v>43606</v>
      </c>
      <c r="K2041" s="3">
        <v>0.40277777777777773</v>
      </c>
      <c r="L2041" s="3">
        <f t="shared" si="279"/>
        <v>0.40277777777777773</v>
      </c>
      <c r="M2041" s="3">
        <v>0.40972222222222227</v>
      </c>
      <c r="N2041" t="str">
        <f t="shared" si="280"/>
        <v>No</v>
      </c>
      <c r="O2041">
        <f t="shared" si="281"/>
        <v>520</v>
      </c>
      <c r="P2041">
        <f t="shared" si="282"/>
        <v>1663</v>
      </c>
      <c r="Q2041">
        <f t="shared" si="283"/>
        <v>31.27</v>
      </c>
      <c r="R2041" t="str">
        <f t="shared" si="286"/>
        <v>Ryanair</v>
      </c>
      <c r="S2041">
        <f t="shared" si="284"/>
        <v>11</v>
      </c>
      <c r="T2041" t="str">
        <f t="shared" si="285"/>
        <v>Warsaw</v>
      </c>
      <c r="U2041" t="str">
        <f t="shared" si="287"/>
        <v>Other</v>
      </c>
    </row>
    <row r="2042" spans="1:21" x14ac:dyDescent="0.35">
      <c r="A2042" t="s">
        <v>22</v>
      </c>
      <c r="B2042" t="s">
        <v>487</v>
      </c>
      <c r="C2042" t="s">
        <v>28</v>
      </c>
      <c r="D2042" t="s">
        <v>566</v>
      </c>
      <c r="E2042" s="1">
        <v>43606.40625</v>
      </c>
      <c r="F2042" t="s">
        <v>16</v>
      </c>
      <c r="G2042" t="s">
        <v>639</v>
      </c>
      <c r="H2042">
        <v>2</v>
      </c>
      <c r="I2042" t="s">
        <v>26</v>
      </c>
      <c r="J2042" s="2">
        <v>43606</v>
      </c>
      <c r="K2042" s="3">
        <v>0.40625</v>
      </c>
      <c r="L2042" s="3">
        <f t="shared" si="279"/>
        <v>0.40972222222222221</v>
      </c>
      <c r="M2042" s="3">
        <v>0.40763888888888888</v>
      </c>
      <c r="N2042" t="str">
        <f t="shared" si="280"/>
        <v>No</v>
      </c>
      <c r="O2042">
        <f t="shared" si="281"/>
        <v>520</v>
      </c>
      <c r="P2042">
        <f t="shared" si="282"/>
        <v>1663</v>
      </c>
      <c r="Q2042">
        <f t="shared" si="283"/>
        <v>31.27</v>
      </c>
      <c r="R2042" t="str">
        <f t="shared" si="286"/>
        <v>Ryanair</v>
      </c>
      <c r="S2042">
        <f t="shared" si="284"/>
        <v>17</v>
      </c>
      <c r="T2042" t="str">
        <f t="shared" si="285"/>
        <v>Pisa</v>
      </c>
      <c r="U2042" t="str">
        <f t="shared" si="287"/>
        <v>Other</v>
      </c>
    </row>
    <row r="2043" spans="1:21" x14ac:dyDescent="0.35">
      <c r="A2043" t="s">
        <v>12</v>
      </c>
      <c r="B2043" t="s">
        <v>52</v>
      </c>
      <c r="C2043" t="s">
        <v>14</v>
      </c>
      <c r="D2043" t="s">
        <v>376</v>
      </c>
      <c r="E2043" s="1">
        <v>43606.409722222219</v>
      </c>
      <c r="F2043" t="s">
        <v>16</v>
      </c>
      <c r="G2043" t="s">
        <v>639</v>
      </c>
      <c r="H2043">
        <v>1</v>
      </c>
      <c r="I2043" t="s">
        <v>26</v>
      </c>
      <c r="J2043" s="2">
        <v>43606</v>
      </c>
      <c r="K2043" s="3">
        <v>0.40972222222222227</v>
      </c>
      <c r="L2043" s="3">
        <f t="shared" si="279"/>
        <v>0.40972222222222221</v>
      </c>
      <c r="M2043" s="3">
        <v>0.41041666666666665</v>
      </c>
      <c r="N2043" t="str">
        <f t="shared" si="280"/>
        <v>No</v>
      </c>
      <c r="O2043">
        <f t="shared" si="281"/>
        <v>566</v>
      </c>
      <c r="P2043">
        <f t="shared" si="282"/>
        <v>2020</v>
      </c>
      <c r="Q2043">
        <f t="shared" si="283"/>
        <v>28.02</v>
      </c>
      <c r="R2043" t="str">
        <f t="shared" si="286"/>
        <v>Aer Lingus</v>
      </c>
      <c r="S2043">
        <f t="shared" si="284"/>
        <v>138</v>
      </c>
      <c r="T2043" t="str">
        <f t="shared" si="285"/>
        <v>Manchester</v>
      </c>
      <c r="U2043" t="str">
        <f t="shared" si="287"/>
        <v>Manchester</v>
      </c>
    </row>
    <row r="2044" spans="1:21" x14ac:dyDescent="0.35">
      <c r="A2044" t="s">
        <v>12</v>
      </c>
      <c r="B2044" t="s">
        <v>36</v>
      </c>
      <c r="C2044" t="s">
        <v>14</v>
      </c>
      <c r="D2044" t="s">
        <v>573</v>
      </c>
      <c r="E2044" s="1">
        <v>43606.409722222219</v>
      </c>
      <c r="F2044" t="s">
        <v>16</v>
      </c>
      <c r="G2044" t="s">
        <v>639</v>
      </c>
      <c r="H2044">
        <v>1</v>
      </c>
      <c r="I2044" t="s">
        <v>26</v>
      </c>
      <c r="J2044" s="2">
        <v>43606</v>
      </c>
      <c r="K2044" s="3">
        <v>0.40972222222222227</v>
      </c>
      <c r="L2044" s="3">
        <f t="shared" si="279"/>
        <v>0.40972222222222221</v>
      </c>
      <c r="M2044" s="3">
        <v>0.41041666666666665</v>
      </c>
      <c r="N2044" t="str">
        <f t="shared" si="280"/>
        <v>No</v>
      </c>
      <c r="O2044">
        <f t="shared" si="281"/>
        <v>566</v>
      </c>
      <c r="P2044">
        <f t="shared" si="282"/>
        <v>2020</v>
      </c>
      <c r="Q2044">
        <f t="shared" si="283"/>
        <v>28.02</v>
      </c>
      <c r="R2044" t="str">
        <f t="shared" si="286"/>
        <v>Aer Lingus</v>
      </c>
      <c r="S2044">
        <f t="shared" si="284"/>
        <v>121</v>
      </c>
      <c r="T2044" t="str">
        <f t="shared" si="285"/>
        <v>Paris-CDG</v>
      </c>
      <c r="U2044" t="str">
        <f t="shared" si="287"/>
        <v>Paris-CDG</v>
      </c>
    </row>
    <row r="2045" spans="1:21" x14ac:dyDescent="0.35">
      <c r="A2045" t="s">
        <v>22</v>
      </c>
      <c r="B2045" t="s">
        <v>601</v>
      </c>
      <c r="C2045" t="s">
        <v>28</v>
      </c>
      <c r="D2045" t="s">
        <v>602</v>
      </c>
      <c r="E2045" s="1">
        <v>43606.413194444445</v>
      </c>
      <c r="F2045" t="s">
        <v>16</v>
      </c>
      <c r="G2045" t="s">
        <v>639</v>
      </c>
      <c r="H2045">
        <v>17</v>
      </c>
      <c r="I2045" t="s">
        <v>18</v>
      </c>
      <c r="J2045" s="2">
        <v>43606</v>
      </c>
      <c r="K2045" s="3">
        <v>0.41319444444444442</v>
      </c>
      <c r="L2045" s="3">
        <f t="shared" si="279"/>
        <v>0.41666666666666663</v>
      </c>
      <c r="M2045" s="3">
        <v>0.42499999999999999</v>
      </c>
      <c r="N2045" t="str">
        <f t="shared" si="280"/>
        <v>No</v>
      </c>
      <c r="O2045">
        <f t="shared" si="281"/>
        <v>520</v>
      </c>
      <c r="P2045">
        <f t="shared" si="282"/>
        <v>1663</v>
      </c>
      <c r="Q2045">
        <f t="shared" si="283"/>
        <v>31.27</v>
      </c>
      <c r="R2045" t="str">
        <f t="shared" si="286"/>
        <v>Ryanair</v>
      </c>
      <c r="S2045">
        <f t="shared" si="284"/>
        <v>9</v>
      </c>
      <c r="T2045" t="str">
        <f t="shared" si="285"/>
        <v>Ibiza</v>
      </c>
      <c r="U2045" t="str">
        <f t="shared" si="287"/>
        <v>Other</v>
      </c>
    </row>
    <row r="2046" spans="1:21" x14ac:dyDescent="0.35">
      <c r="A2046" t="s">
        <v>12</v>
      </c>
      <c r="B2046" t="s">
        <v>101</v>
      </c>
      <c r="C2046" t="s">
        <v>14</v>
      </c>
      <c r="D2046" t="s">
        <v>379</v>
      </c>
      <c r="E2046" s="1">
        <v>43606.413194444445</v>
      </c>
      <c r="F2046" t="s">
        <v>16</v>
      </c>
      <c r="G2046" t="s">
        <v>639</v>
      </c>
      <c r="H2046">
        <v>23</v>
      </c>
      <c r="I2046" t="s">
        <v>46</v>
      </c>
      <c r="J2046" s="2">
        <v>43606</v>
      </c>
      <c r="K2046" s="3">
        <v>0.41319444444444442</v>
      </c>
      <c r="L2046" s="3">
        <f t="shared" si="279"/>
        <v>0.41666666666666663</v>
      </c>
      <c r="M2046" s="3">
        <v>0.4291666666666667</v>
      </c>
      <c r="N2046" t="str">
        <f t="shared" si="280"/>
        <v>Yes</v>
      </c>
      <c r="O2046">
        <f t="shared" si="281"/>
        <v>566</v>
      </c>
      <c r="P2046">
        <f t="shared" si="282"/>
        <v>2020</v>
      </c>
      <c r="Q2046">
        <f t="shared" si="283"/>
        <v>28.02</v>
      </c>
      <c r="R2046" t="str">
        <f t="shared" si="286"/>
        <v>Aer Lingus</v>
      </c>
      <c r="S2046">
        <f t="shared" si="284"/>
        <v>158</v>
      </c>
      <c r="T2046" t="str">
        <f t="shared" si="285"/>
        <v>Edinburgh</v>
      </c>
      <c r="U2046" t="str">
        <f t="shared" si="287"/>
        <v>Edinburgh</v>
      </c>
    </row>
    <row r="2047" spans="1:21" x14ac:dyDescent="0.35">
      <c r="A2047" t="s">
        <v>12</v>
      </c>
      <c r="B2047" t="s">
        <v>50</v>
      </c>
      <c r="C2047" t="s">
        <v>14</v>
      </c>
      <c r="D2047" t="s">
        <v>380</v>
      </c>
      <c r="E2047" s="1">
        <v>43606.416666666664</v>
      </c>
      <c r="F2047" t="s">
        <v>16</v>
      </c>
      <c r="G2047" t="s">
        <v>639</v>
      </c>
      <c r="H2047">
        <v>72</v>
      </c>
      <c r="I2047" t="s">
        <v>21</v>
      </c>
      <c r="J2047" s="2">
        <v>43606</v>
      </c>
      <c r="K2047" s="3">
        <v>0.41666666666666669</v>
      </c>
      <c r="L2047" s="3">
        <f t="shared" si="279"/>
        <v>0.41666666666666663</v>
      </c>
      <c r="M2047" s="3">
        <v>0.46666666666666662</v>
      </c>
      <c r="N2047" t="str">
        <f t="shared" si="280"/>
        <v>Yes</v>
      </c>
      <c r="O2047">
        <f t="shared" si="281"/>
        <v>566</v>
      </c>
      <c r="P2047">
        <f t="shared" si="282"/>
        <v>2020</v>
      </c>
      <c r="Q2047">
        <f t="shared" si="283"/>
        <v>28.02</v>
      </c>
      <c r="R2047" t="str">
        <f t="shared" si="286"/>
        <v>Aer Lingus</v>
      </c>
      <c r="S2047">
        <f t="shared" si="284"/>
        <v>222</v>
      </c>
      <c r="T2047" t="str">
        <f t="shared" si="285"/>
        <v>Amsterdam</v>
      </c>
      <c r="U2047" t="str">
        <f t="shared" si="287"/>
        <v>Amsterdam</v>
      </c>
    </row>
    <row r="2048" spans="1:21" x14ac:dyDescent="0.35">
      <c r="A2048" t="s">
        <v>12</v>
      </c>
      <c r="B2048" t="s">
        <v>13</v>
      </c>
      <c r="C2048" t="s">
        <v>14</v>
      </c>
      <c r="D2048" t="s">
        <v>381</v>
      </c>
      <c r="E2048" s="1">
        <v>43606.416666666664</v>
      </c>
      <c r="F2048" t="s">
        <v>16</v>
      </c>
      <c r="G2048" t="s">
        <v>639</v>
      </c>
      <c r="H2048">
        <v>2</v>
      </c>
      <c r="I2048" t="s">
        <v>26</v>
      </c>
      <c r="J2048" s="2">
        <v>43606</v>
      </c>
      <c r="K2048" s="3">
        <v>0.41666666666666669</v>
      </c>
      <c r="L2048" s="3">
        <f t="shared" si="279"/>
        <v>0.41666666666666663</v>
      </c>
      <c r="M2048" s="3">
        <v>0.41805555555555557</v>
      </c>
      <c r="N2048" t="str">
        <f t="shared" si="280"/>
        <v>No</v>
      </c>
      <c r="O2048">
        <f t="shared" si="281"/>
        <v>566</v>
      </c>
      <c r="P2048">
        <f t="shared" si="282"/>
        <v>2020</v>
      </c>
      <c r="Q2048">
        <f t="shared" si="283"/>
        <v>28.02</v>
      </c>
      <c r="R2048" t="str">
        <f t="shared" si="286"/>
        <v>Aer Lingus</v>
      </c>
      <c r="S2048">
        <f t="shared" si="284"/>
        <v>107</v>
      </c>
      <c r="T2048" t="str">
        <f t="shared" si="285"/>
        <v>Glasgow</v>
      </c>
      <c r="U2048" t="str">
        <f t="shared" si="287"/>
        <v>Glasgow</v>
      </c>
    </row>
    <row r="2049" spans="1:21" x14ac:dyDescent="0.35">
      <c r="A2049" t="s">
        <v>22</v>
      </c>
      <c r="B2049" t="s">
        <v>596</v>
      </c>
      <c r="C2049" t="s">
        <v>28</v>
      </c>
      <c r="D2049" t="s">
        <v>597</v>
      </c>
      <c r="E2049" s="1">
        <v>43606.420138888891</v>
      </c>
      <c r="F2049" t="s">
        <v>16</v>
      </c>
      <c r="G2049" t="s">
        <v>639</v>
      </c>
      <c r="H2049">
        <v>17</v>
      </c>
      <c r="I2049" t="s">
        <v>18</v>
      </c>
      <c r="J2049" s="2">
        <v>43606</v>
      </c>
      <c r="K2049" s="3">
        <v>0.4201388888888889</v>
      </c>
      <c r="L2049" s="3">
        <f t="shared" si="279"/>
        <v>0.4236111111111111</v>
      </c>
      <c r="M2049" s="3">
        <v>0.43194444444444446</v>
      </c>
      <c r="N2049" t="str">
        <f t="shared" si="280"/>
        <v>No</v>
      </c>
      <c r="O2049">
        <f t="shared" si="281"/>
        <v>520</v>
      </c>
      <c r="P2049">
        <f t="shared" si="282"/>
        <v>1663</v>
      </c>
      <c r="Q2049">
        <f t="shared" si="283"/>
        <v>31.27</v>
      </c>
      <c r="R2049" t="str">
        <f t="shared" si="286"/>
        <v>Ryanair</v>
      </c>
      <c r="S2049">
        <f t="shared" si="284"/>
        <v>6</v>
      </c>
      <c r="T2049" t="str">
        <f t="shared" si="285"/>
        <v>Basel</v>
      </c>
      <c r="U2049" t="str">
        <f t="shared" si="287"/>
        <v>Other</v>
      </c>
    </row>
    <row r="2050" spans="1:21" x14ac:dyDescent="0.35">
      <c r="A2050" t="s">
        <v>22</v>
      </c>
      <c r="B2050" t="s">
        <v>571</v>
      </c>
      <c r="C2050" t="s">
        <v>28</v>
      </c>
      <c r="D2050" t="s">
        <v>572</v>
      </c>
      <c r="E2050" s="1">
        <v>43606.420138888891</v>
      </c>
      <c r="F2050" t="s">
        <v>16</v>
      </c>
      <c r="G2050" t="s">
        <v>639</v>
      </c>
      <c r="H2050">
        <v>8</v>
      </c>
      <c r="I2050" t="s">
        <v>26</v>
      </c>
      <c r="J2050" s="2">
        <v>43606</v>
      </c>
      <c r="K2050" s="3">
        <v>0.4201388888888889</v>
      </c>
      <c r="L2050" s="3">
        <f t="shared" ref="L2050:L2113" si="288">MROUND(K2050,"0:10")</f>
        <v>0.4236111111111111</v>
      </c>
      <c r="M2050" s="3">
        <v>0.42569444444444443</v>
      </c>
      <c r="N2050" t="str">
        <f t="shared" ref="N2050:N2113" si="289">IF(H2050&gt;20, "Yes", "No")</f>
        <v>No</v>
      </c>
      <c r="O2050">
        <f t="shared" ref="O2050:O2113" si="290">COUNTIFS($C$2:$C$4851,C2050,$N$2:$N$4851,"Yes")</f>
        <v>520</v>
      </c>
      <c r="P2050">
        <f t="shared" ref="P2050:P2113" si="291">COUNTIF($C$2:$C$4851,C2050)</f>
        <v>1663</v>
      </c>
      <c r="Q2050">
        <f t="shared" ref="Q2050:Q2113" si="292">ROUND(O2050/P2050*100,2)</f>
        <v>31.27</v>
      </c>
      <c r="R2050" t="str">
        <f t="shared" si="286"/>
        <v>Ryanair</v>
      </c>
      <c r="S2050">
        <f t="shared" ref="S2050:S2113" si="293">COUNTIF($B$2:$B$4851,B2050)</f>
        <v>8</v>
      </c>
      <c r="T2050" t="str">
        <f t="shared" ref="T2050:T2113" si="294">IF(ISNUMBER(SEARCH("London",B2050)), "London", B2050)</f>
        <v>Biarritz</v>
      </c>
      <c r="U2050" t="str">
        <f t="shared" si="287"/>
        <v>Other</v>
      </c>
    </row>
    <row r="2051" spans="1:21" x14ac:dyDescent="0.35">
      <c r="A2051" t="s">
        <v>22</v>
      </c>
      <c r="B2051" t="s">
        <v>19</v>
      </c>
      <c r="C2051" t="s">
        <v>28</v>
      </c>
      <c r="D2051" t="s">
        <v>388</v>
      </c>
      <c r="E2051" s="1">
        <v>43606.423611111109</v>
      </c>
      <c r="F2051" t="s">
        <v>16</v>
      </c>
      <c r="G2051" t="s">
        <v>639</v>
      </c>
      <c r="H2051">
        <v>22</v>
      </c>
      <c r="I2051" t="s">
        <v>46</v>
      </c>
      <c r="J2051" s="2">
        <v>43606</v>
      </c>
      <c r="K2051" s="3">
        <v>0.4236111111111111</v>
      </c>
      <c r="L2051" s="3">
        <f t="shared" si="288"/>
        <v>0.4236111111111111</v>
      </c>
      <c r="M2051" s="3">
        <v>0.43888888888888888</v>
      </c>
      <c r="N2051" t="str">
        <f t="shared" si="289"/>
        <v>Yes</v>
      </c>
      <c r="O2051">
        <f t="shared" si="290"/>
        <v>520</v>
      </c>
      <c r="P2051">
        <f t="shared" si="291"/>
        <v>1663</v>
      </c>
      <c r="Q2051">
        <f t="shared" si="292"/>
        <v>31.27</v>
      </c>
      <c r="R2051" t="str">
        <f t="shared" ref="R2051:R2114" si="295">IF(P2051&gt;100, C2051, "Other")</f>
        <v>Ryanair</v>
      </c>
      <c r="S2051">
        <f t="shared" si="293"/>
        <v>37</v>
      </c>
      <c r="T2051" t="str">
        <f t="shared" si="294"/>
        <v>Alicante</v>
      </c>
      <c r="U2051" t="str">
        <f t="shared" ref="U2051:U2114" si="296">IF(S2051&gt;67, T2051, "Other")</f>
        <v>Other</v>
      </c>
    </row>
    <row r="2052" spans="1:21" x14ac:dyDescent="0.35">
      <c r="A2052" t="s">
        <v>12</v>
      </c>
      <c r="B2052" t="s">
        <v>158</v>
      </c>
      <c r="C2052" t="s">
        <v>279</v>
      </c>
      <c r="D2052" t="s">
        <v>341</v>
      </c>
      <c r="E2052" s="1">
        <v>43606.440972222219</v>
      </c>
      <c r="F2052" t="s">
        <v>16</v>
      </c>
      <c r="G2052" t="s">
        <v>639</v>
      </c>
      <c r="H2052">
        <v>5</v>
      </c>
      <c r="I2052" t="s">
        <v>26</v>
      </c>
      <c r="J2052" s="2">
        <v>43606</v>
      </c>
      <c r="K2052" s="3">
        <v>0.44097222222222227</v>
      </c>
      <c r="L2052" s="3">
        <f t="shared" si="288"/>
        <v>0.44444444444444442</v>
      </c>
      <c r="M2052" s="3">
        <v>0.44444444444444442</v>
      </c>
      <c r="N2052" t="str">
        <f t="shared" si="289"/>
        <v>No</v>
      </c>
      <c r="O2052">
        <f t="shared" si="290"/>
        <v>17</v>
      </c>
      <c r="P2052">
        <f t="shared" si="291"/>
        <v>43</v>
      </c>
      <c r="Q2052">
        <f t="shared" si="292"/>
        <v>39.53</v>
      </c>
      <c r="R2052" t="str">
        <f t="shared" si="295"/>
        <v>Other</v>
      </c>
      <c r="S2052">
        <f t="shared" si="293"/>
        <v>46</v>
      </c>
      <c r="T2052" t="str">
        <f t="shared" si="294"/>
        <v>Boston</v>
      </c>
      <c r="U2052" t="str">
        <f t="shared" si="296"/>
        <v>Other</v>
      </c>
    </row>
    <row r="2053" spans="1:21" x14ac:dyDescent="0.35">
      <c r="A2053" t="s">
        <v>22</v>
      </c>
      <c r="B2053" t="s">
        <v>93</v>
      </c>
      <c r="C2053" t="s">
        <v>28</v>
      </c>
      <c r="D2053" t="s">
        <v>342</v>
      </c>
      <c r="E2053" s="1">
        <v>43606.447916666664</v>
      </c>
      <c r="F2053" t="s">
        <v>16</v>
      </c>
      <c r="G2053" t="s">
        <v>639</v>
      </c>
      <c r="H2053">
        <v>16</v>
      </c>
      <c r="I2053" t="s">
        <v>18</v>
      </c>
      <c r="J2053" s="2">
        <v>43606</v>
      </c>
      <c r="K2053" s="3">
        <v>0.44791666666666669</v>
      </c>
      <c r="L2053" s="3">
        <f t="shared" si="288"/>
        <v>0.45138888888888884</v>
      </c>
      <c r="M2053" s="3">
        <v>0.45902777777777781</v>
      </c>
      <c r="N2053" t="str">
        <f t="shared" si="289"/>
        <v>No</v>
      </c>
      <c r="O2053">
        <f t="shared" si="290"/>
        <v>520</v>
      </c>
      <c r="P2053">
        <f t="shared" si="291"/>
        <v>1663</v>
      </c>
      <c r="Q2053">
        <f t="shared" si="292"/>
        <v>31.27</v>
      </c>
      <c r="R2053" t="str">
        <f t="shared" si="295"/>
        <v>Ryanair</v>
      </c>
      <c r="S2053">
        <f t="shared" si="293"/>
        <v>125</v>
      </c>
      <c r="T2053" t="str">
        <f t="shared" si="294"/>
        <v>Birmingham</v>
      </c>
      <c r="U2053" t="str">
        <f t="shared" si="296"/>
        <v>Birmingham</v>
      </c>
    </row>
    <row r="2054" spans="1:21" x14ac:dyDescent="0.35">
      <c r="A2054" t="s">
        <v>22</v>
      </c>
      <c r="B2054" t="s">
        <v>42</v>
      </c>
      <c r="C2054" t="s">
        <v>77</v>
      </c>
      <c r="D2054" t="s">
        <v>344</v>
      </c>
      <c r="E2054" s="1">
        <v>43606.447916666664</v>
      </c>
      <c r="F2054" t="s">
        <v>16</v>
      </c>
      <c r="G2054" t="s">
        <v>639</v>
      </c>
      <c r="H2054">
        <v>13</v>
      </c>
      <c r="I2054" t="s">
        <v>18</v>
      </c>
      <c r="J2054" s="2">
        <v>43606</v>
      </c>
      <c r="K2054" s="3">
        <v>0.44791666666666669</v>
      </c>
      <c r="L2054" s="3">
        <f t="shared" si="288"/>
        <v>0.45138888888888884</v>
      </c>
      <c r="M2054" s="3">
        <v>0.45694444444444443</v>
      </c>
      <c r="N2054" t="str">
        <f t="shared" si="289"/>
        <v>No</v>
      </c>
      <c r="O2054">
        <f t="shared" si="290"/>
        <v>40</v>
      </c>
      <c r="P2054">
        <f t="shared" si="291"/>
        <v>143</v>
      </c>
      <c r="Q2054">
        <f t="shared" si="292"/>
        <v>27.97</v>
      </c>
      <c r="R2054" t="str">
        <f t="shared" si="295"/>
        <v>British Airways</v>
      </c>
      <c r="S2054">
        <f t="shared" si="293"/>
        <v>238</v>
      </c>
      <c r="T2054" t="str">
        <f t="shared" si="294"/>
        <v>London</v>
      </c>
      <c r="U2054" t="str">
        <f t="shared" si="296"/>
        <v>London</v>
      </c>
    </row>
    <row r="2055" spans="1:21" x14ac:dyDescent="0.35">
      <c r="A2055" t="s">
        <v>12</v>
      </c>
      <c r="B2055" t="s">
        <v>213</v>
      </c>
      <c r="C2055" t="s">
        <v>14</v>
      </c>
      <c r="D2055" t="s">
        <v>343</v>
      </c>
      <c r="E2055" s="1">
        <v>43606.451388888891</v>
      </c>
      <c r="F2055" t="s">
        <v>16</v>
      </c>
      <c r="G2055" t="s">
        <v>639</v>
      </c>
      <c r="H2055">
        <v>6</v>
      </c>
      <c r="I2055" t="s">
        <v>26</v>
      </c>
      <c r="J2055" s="2">
        <v>43606</v>
      </c>
      <c r="K2055" s="3">
        <v>0.4513888888888889</v>
      </c>
      <c r="L2055" s="3">
        <f t="shared" si="288"/>
        <v>0.45138888888888884</v>
      </c>
      <c r="M2055" s="3">
        <v>0.45555555555555555</v>
      </c>
      <c r="N2055" t="str">
        <f t="shared" si="289"/>
        <v>No</v>
      </c>
      <c r="O2055">
        <f t="shared" si="290"/>
        <v>566</v>
      </c>
      <c r="P2055">
        <f t="shared" si="291"/>
        <v>2020</v>
      </c>
      <c r="Q2055">
        <f t="shared" si="292"/>
        <v>28.02</v>
      </c>
      <c r="R2055" t="str">
        <f t="shared" si="295"/>
        <v>Aer Lingus</v>
      </c>
      <c r="S2055">
        <f t="shared" si="293"/>
        <v>44</v>
      </c>
      <c r="T2055" t="str">
        <f t="shared" si="294"/>
        <v>New York</v>
      </c>
      <c r="U2055" t="str">
        <f t="shared" si="296"/>
        <v>Other</v>
      </c>
    </row>
    <row r="2056" spans="1:21" x14ac:dyDescent="0.35">
      <c r="A2056" t="s">
        <v>22</v>
      </c>
      <c r="B2056" t="s">
        <v>139</v>
      </c>
      <c r="C2056" t="s">
        <v>77</v>
      </c>
      <c r="D2056" t="s">
        <v>349</v>
      </c>
      <c r="E2056" s="1">
        <v>43606.454861111109</v>
      </c>
      <c r="F2056" t="s">
        <v>16</v>
      </c>
      <c r="G2056" t="s">
        <v>639</v>
      </c>
      <c r="H2056">
        <v>21</v>
      </c>
      <c r="I2056" t="s">
        <v>46</v>
      </c>
      <c r="J2056" s="2">
        <v>43606</v>
      </c>
      <c r="K2056" s="3">
        <v>0.4548611111111111</v>
      </c>
      <c r="L2056" s="3">
        <f t="shared" si="288"/>
        <v>0.45833333333333331</v>
      </c>
      <c r="M2056" s="3">
        <v>0.4694444444444445</v>
      </c>
      <c r="N2056" t="str">
        <f t="shared" si="289"/>
        <v>Yes</v>
      </c>
      <c r="O2056">
        <f t="shared" si="290"/>
        <v>40</v>
      </c>
      <c r="P2056">
        <f t="shared" si="291"/>
        <v>143</v>
      </c>
      <c r="Q2056">
        <f t="shared" si="292"/>
        <v>27.97</v>
      </c>
      <c r="R2056" t="str">
        <f t="shared" si="295"/>
        <v>British Airways</v>
      </c>
      <c r="S2056">
        <f t="shared" si="293"/>
        <v>154</v>
      </c>
      <c r="T2056" t="str">
        <f t="shared" si="294"/>
        <v>London</v>
      </c>
      <c r="U2056" t="str">
        <f t="shared" si="296"/>
        <v>London</v>
      </c>
    </row>
    <row r="2057" spans="1:21" x14ac:dyDescent="0.35">
      <c r="A2057" t="s">
        <v>22</v>
      </c>
      <c r="B2057" t="s">
        <v>164</v>
      </c>
      <c r="C2057" t="s">
        <v>165</v>
      </c>
      <c r="D2057" t="s">
        <v>346</v>
      </c>
      <c r="E2057" s="1">
        <v>43606.454861111109</v>
      </c>
      <c r="F2057" t="s">
        <v>16</v>
      </c>
      <c r="G2057" t="s">
        <v>639</v>
      </c>
      <c r="H2057">
        <v>7</v>
      </c>
      <c r="I2057" t="s">
        <v>26</v>
      </c>
      <c r="J2057" s="2">
        <v>43606</v>
      </c>
      <c r="K2057" s="3">
        <v>0.4548611111111111</v>
      </c>
      <c r="L2057" s="3">
        <f t="shared" si="288"/>
        <v>0.45833333333333331</v>
      </c>
      <c r="M2057" s="3">
        <v>0.4597222222222222</v>
      </c>
      <c r="N2057" t="str">
        <f t="shared" si="289"/>
        <v>No</v>
      </c>
      <c r="O2057">
        <f t="shared" si="290"/>
        <v>18</v>
      </c>
      <c r="P2057">
        <f t="shared" si="291"/>
        <v>32</v>
      </c>
      <c r="Q2057">
        <f t="shared" si="292"/>
        <v>56.25</v>
      </c>
      <c r="R2057" t="str">
        <f t="shared" si="295"/>
        <v>Other</v>
      </c>
      <c r="S2057">
        <f t="shared" si="293"/>
        <v>32</v>
      </c>
      <c r="T2057" t="str">
        <f t="shared" si="294"/>
        <v>Istanbul</v>
      </c>
      <c r="U2057" t="str">
        <f t="shared" si="296"/>
        <v>Other</v>
      </c>
    </row>
    <row r="2058" spans="1:21" x14ac:dyDescent="0.35">
      <c r="A2058" t="s">
        <v>12</v>
      </c>
      <c r="B2058" t="s">
        <v>114</v>
      </c>
      <c r="C2058" t="s">
        <v>14</v>
      </c>
      <c r="D2058" t="s">
        <v>348</v>
      </c>
      <c r="E2058" s="1">
        <v>43606.458333333336</v>
      </c>
      <c r="F2058" t="s">
        <v>16</v>
      </c>
      <c r="G2058" t="s">
        <v>639</v>
      </c>
      <c r="H2058">
        <v>5</v>
      </c>
      <c r="I2058" t="s">
        <v>26</v>
      </c>
      <c r="J2058" s="2">
        <v>43606</v>
      </c>
      <c r="K2058" s="3">
        <v>0.45833333333333331</v>
      </c>
      <c r="L2058" s="3">
        <f t="shared" si="288"/>
        <v>0.45833333333333331</v>
      </c>
      <c r="M2058" s="3">
        <v>0.46180555555555558</v>
      </c>
      <c r="N2058" t="str">
        <f t="shared" si="289"/>
        <v>No</v>
      </c>
      <c r="O2058">
        <f t="shared" si="290"/>
        <v>566</v>
      </c>
      <c r="P2058">
        <f t="shared" si="291"/>
        <v>2020</v>
      </c>
      <c r="Q2058">
        <f t="shared" si="292"/>
        <v>28.02</v>
      </c>
      <c r="R2058" t="str">
        <f t="shared" si="295"/>
        <v>Aer Lingus</v>
      </c>
      <c r="S2058">
        <f t="shared" si="293"/>
        <v>34</v>
      </c>
      <c r="T2058" t="str">
        <f t="shared" si="294"/>
        <v>Nice</v>
      </c>
      <c r="U2058" t="str">
        <f t="shared" si="296"/>
        <v>Other</v>
      </c>
    </row>
    <row r="2059" spans="1:21" x14ac:dyDescent="0.35">
      <c r="A2059" t="s">
        <v>22</v>
      </c>
      <c r="B2059" t="s">
        <v>61</v>
      </c>
      <c r="C2059" t="s">
        <v>28</v>
      </c>
      <c r="D2059" t="s">
        <v>351</v>
      </c>
      <c r="E2059" s="1">
        <v>43606.461805555555</v>
      </c>
      <c r="F2059" t="s">
        <v>16</v>
      </c>
      <c r="G2059" t="s">
        <v>639</v>
      </c>
      <c r="H2059">
        <v>24</v>
      </c>
      <c r="I2059" t="s">
        <v>46</v>
      </c>
      <c r="J2059" s="2">
        <v>43606</v>
      </c>
      <c r="K2059" s="3">
        <v>0.46180555555555558</v>
      </c>
      <c r="L2059" s="3">
        <f t="shared" si="288"/>
        <v>0.46527777777777773</v>
      </c>
      <c r="M2059" s="3">
        <v>0.47847222222222219</v>
      </c>
      <c r="N2059" t="str">
        <f t="shared" si="289"/>
        <v>Yes</v>
      </c>
      <c r="O2059">
        <f t="shared" si="290"/>
        <v>520</v>
      </c>
      <c r="P2059">
        <f t="shared" si="291"/>
        <v>1663</v>
      </c>
      <c r="Q2059">
        <f t="shared" si="292"/>
        <v>31.27</v>
      </c>
      <c r="R2059" t="str">
        <f t="shared" si="295"/>
        <v>Ryanair</v>
      </c>
      <c r="S2059">
        <f t="shared" si="293"/>
        <v>171</v>
      </c>
      <c r="T2059" t="str">
        <f t="shared" si="294"/>
        <v>London</v>
      </c>
      <c r="U2059" t="str">
        <f t="shared" si="296"/>
        <v>London</v>
      </c>
    </row>
    <row r="2060" spans="1:21" x14ac:dyDescent="0.35">
      <c r="A2060" t="s">
        <v>22</v>
      </c>
      <c r="B2060" t="s">
        <v>50</v>
      </c>
      <c r="C2060" t="s">
        <v>28</v>
      </c>
      <c r="D2060" t="s">
        <v>350</v>
      </c>
      <c r="E2060" s="1">
        <v>43606.461805555555</v>
      </c>
      <c r="F2060" t="s">
        <v>16</v>
      </c>
      <c r="G2060" t="s">
        <v>639</v>
      </c>
      <c r="H2060">
        <v>8</v>
      </c>
      <c r="I2060" t="s">
        <v>26</v>
      </c>
      <c r="J2060" s="2">
        <v>43606</v>
      </c>
      <c r="K2060" s="3">
        <v>0.46180555555555558</v>
      </c>
      <c r="L2060" s="3">
        <f t="shared" si="288"/>
        <v>0.46527777777777773</v>
      </c>
      <c r="M2060" s="3">
        <v>0.46736111111111112</v>
      </c>
      <c r="N2060" t="str">
        <f t="shared" si="289"/>
        <v>No</v>
      </c>
      <c r="O2060">
        <f t="shared" si="290"/>
        <v>520</v>
      </c>
      <c r="P2060">
        <f t="shared" si="291"/>
        <v>1663</v>
      </c>
      <c r="Q2060">
        <f t="shared" si="292"/>
        <v>31.27</v>
      </c>
      <c r="R2060" t="str">
        <f t="shared" si="295"/>
        <v>Ryanair</v>
      </c>
      <c r="S2060">
        <f t="shared" si="293"/>
        <v>222</v>
      </c>
      <c r="T2060" t="str">
        <f t="shared" si="294"/>
        <v>Amsterdam</v>
      </c>
      <c r="U2060" t="str">
        <f t="shared" si="296"/>
        <v>Amsterdam</v>
      </c>
    </row>
    <row r="2061" spans="1:21" x14ac:dyDescent="0.35">
      <c r="A2061" t="s">
        <v>12</v>
      </c>
      <c r="B2061" t="s">
        <v>42</v>
      </c>
      <c r="C2061" t="s">
        <v>14</v>
      </c>
      <c r="D2061" t="s">
        <v>352</v>
      </c>
      <c r="E2061" s="1">
        <v>43606.465277777781</v>
      </c>
      <c r="F2061" t="s">
        <v>16</v>
      </c>
      <c r="G2061" t="s">
        <v>639</v>
      </c>
      <c r="H2061">
        <v>2</v>
      </c>
      <c r="I2061" t="s">
        <v>26</v>
      </c>
      <c r="J2061" s="2">
        <v>43606</v>
      </c>
      <c r="K2061" s="3">
        <v>0.46527777777777773</v>
      </c>
      <c r="L2061" s="3">
        <f t="shared" si="288"/>
        <v>0.46527777777777773</v>
      </c>
      <c r="M2061" s="3">
        <v>0.46666666666666662</v>
      </c>
      <c r="N2061" t="str">
        <f t="shared" si="289"/>
        <v>No</v>
      </c>
      <c r="O2061">
        <f t="shared" si="290"/>
        <v>566</v>
      </c>
      <c r="P2061">
        <f t="shared" si="291"/>
        <v>2020</v>
      </c>
      <c r="Q2061">
        <f t="shared" si="292"/>
        <v>28.02</v>
      </c>
      <c r="R2061" t="str">
        <f t="shared" si="295"/>
        <v>Aer Lingus</v>
      </c>
      <c r="S2061">
        <f t="shared" si="293"/>
        <v>238</v>
      </c>
      <c r="T2061" t="str">
        <f t="shared" si="294"/>
        <v>London</v>
      </c>
      <c r="U2061" t="str">
        <f t="shared" si="296"/>
        <v>London</v>
      </c>
    </row>
    <row r="2062" spans="1:21" x14ac:dyDescent="0.35">
      <c r="A2062" t="s">
        <v>22</v>
      </c>
      <c r="B2062" t="s">
        <v>126</v>
      </c>
      <c r="C2062" t="s">
        <v>354</v>
      </c>
      <c r="D2062" t="s">
        <v>355</v>
      </c>
      <c r="E2062" s="1">
        <v>43606.46875</v>
      </c>
      <c r="F2062" t="s">
        <v>16</v>
      </c>
      <c r="G2062" t="s">
        <v>639</v>
      </c>
      <c r="H2062">
        <v>28</v>
      </c>
      <c r="I2062" t="s">
        <v>46</v>
      </c>
      <c r="J2062" s="2">
        <v>43606</v>
      </c>
      <c r="K2062" s="3">
        <v>0.46875</v>
      </c>
      <c r="L2062" s="3">
        <f t="shared" si="288"/>
        <v>0.47222222222222221</v>
      </c>
      <c r="M2062" s="3">
        <v>0.48819444444444443</v>
      </c>
      <c r="N2062" t="str">
        <f t="shared" si="289"/>
        <v>Yes</v>
      </c>
      <c r="O2062">
        <f t="shared" si="290"/>
        <v>14</v>
      </c>
      <c r="P2062">
        <f t="shared" si="291"/>
        <v>37</v>
      </c>
      <c r="Q2062">
        <f t="shared" si="292"/>
        <v>37.840000000000003</v>
      </c>
      <c r="R2062" t="str">
        <f t="shared" si="295"/>
        <v>Other</v>
      </c>
      <c r="S2062">
        <f t="shared" si="293"/>
        <v>51</v>
      </c>
      <c r="T2062" t="str">
        <f t="shared" si="294"/>
        <v>Zurich</v>
      </c>
      <c r="U2062" t="str">
        <f t="shared" si="296"/>
        <v>Other</v>
      </c>
    </row>
    <row r="2063" spans="1:21" x14ac:dyDescent="0.35">
      <c r="A2063" t="s">
        <v>12</v>
      </c>
      <c r="B2063" t="s">
        <v>139</v>
      </c>
      <c r="C2063" t="s">
        <v>14</v>
      </c>
      <c r="D2063" t="s">
        <v>359</v>
      </c>
      <c r="E2063" s="1">
        <v>43606.472222222219</v>
      </c>
      <c r="F2063" t="s">
        <v>16</v>
      </c>
      <c r="G2063" t="s">
        <v>639</v>
      </c>
      <c r="H2063">
        <v>11</v>
      </c>
      <c r="I2063" t="s">
        <v>18</v>
      </c>
      <c r="J2063" s="2">
        <v>43606</v>
      </c>
      <c r="K2063" s="3">
        <v>0.47222222222222227</v>
      </c>
      <c r="L2063" s="3">
        <f t="shared" si="288"/>
        <v>0.47222222222222221</v>
      </c>
      <c r="M2063" s="3">
        <v>0.47986111111111113</v>
      </c>
      <c r="N2063" t="str">
        <f t="shared" si="289"/>
        <v>No</v>
      </c>
      <c r="O2063">
        <f t="shared" si="290"/>
        <v>566</v>
      </c>
      <c r="P2063">
        <f t="shared" si="291"/>
        <v>2020</v>
      </c>
      <c r="Q2063">
        <f t="shared" si="292"/>
        <v>28.02</v>
      </c>
      <c r="R2063" t="str">
        <f t="shared" si="295"/>
        <v>Aer Lingus</v>
      </c>
      <c r="S2063">
        <f t="shared" si="293"/>
        <v>154</v>
      </c>
      <c r="T2063" t="str">
        <f t="shared" si="294"/>
        <v>London</v>
      </c>
      <c r="U2063" t="str">
        <f t="shared" si="296"/>
        <v>London</v>
      </c>
    </row>
    <row r="2064" spans="1:21" x14ac:dyDescent="0.35">
      <c r="A2064" t="s">
        <v>22</v>
      </c>
      <c r="B2064" t="s">
        <v>36</v>
      </c>
      <c r="C2064" t="s">
        <v>177</v>
      </c>
      <c r="D2064" t="s">
        <v>356</v>
      </c>
      <c r="E2064" s="1">
        <v>43606.472222222219</v>
      </c>
      <c r="F2064" t="s">
        <v>16</v>
      </c>
      <c r="G2064" t="s">
        <v>639</v>
      </c>
      <c r="H2064">
        <v>3</v>
      </c>
      <c r="I2064" t="s">
        <v>26</v>
      </c>
      <c r="J2064" s="2">
        <v>43606</v>
      </c>
      <c r="K2064" s="3">
        <v>0.47222222222222227</v>
      </c>
      <c r="L2064" s="3">
        <f t="shared" si="288"/>
        <v>0.47222222222222221</v>
      </c>
      <c r="M2064" s="3">
        <v>0.47430555555555554</v>
      </c>
      <c r="N2064" t="str">
        <f t="shared" si="289"/>
        <v>No</v>
      </c>
      <c r="O2064">
        <f t="shared" si="290"/>
        <v>12</v>
      </c>
      <c r="P2064">
        <f t="shared" si="291"/>
        <v>59</v>
      </c>
      <c r="Q2064">
        <f t="shared" si="292"/>
        <v>20.34</v>
      </c>
      <c r="R2064" t="str">
        <f t="shared" si="295"/>
        <v>Other</v>
      </c>
      <c r="S2064">
        <f t="shared" si="293"/>
        <v>121</v>
      </c>
      <c r="T2064" t="str">
        <f t="shared" si="294"/>
        <v>Paris-CDG</v>
      </c>
      <c r="U2064" t="str">
        <f t="shared" si="296"/>
        <v>Paris-CDG</v>
      </c>
    </row>
    <row r="2065" spans="1:21" x14ac:dyDescent="0.35">
      <c r="A2065" t="s">
        <v>12</v>
      </c>
      <c r="B2065" t="s">
        <v>308</v>
      </c>
      <c r="C2065" t="s">
        <v>252</v>
      </c>
      <c r="D2065" t="s">
        <v>560</v>
      </c>
      <c r="E2065" s="1">
        <v>43606.472222222219</v>
      </c>
      <c r="F2065" t="s">
        <v>16</v>
      </c>
      <c r="G2065" t="s">
        <v>639</v>
      </c>
      <c r="H2065">
        <v>8</v>
      </c>
      <c r="I2065" t="s">
        <v>26</v>
      </c>
      <c r="J2065" s="2">
        <v>43606</v>
      </c>
      <c r="K2065" s="3">
        <v>0.47222222222222227</v>
      </c>
      <c r="L2065" s="3">
        <f t="shared" si="288"/>
        <v>0.47222222222222221</v>
      </c>
      <c r="M2065" s="3">
        <v>0.4777777777777778</v>
      </c>
      <c r="N2065" t="str">
        <f t="shared" si="289"/>
        <v>No</v>
      </c>
      <c r="O2065">
        <f t="shared" si="290"/>
        <v>11</v>
      </c>
      <c r="P2065">
        <f t="shared" si="291"/>
        <v>32</v>
      </c>
      <c r="Q2065">
        <f t="shared" si="292"/>
        <v>34.380000000000003</v>
      </c>
      <c r="R2065" t="str">
        <f t="shared" si="295"/>
        <v>Other</v>
      </c>
      <c r="S2065">
        <f t="shared" si="293"/>
        <v>27</v>
      </c>
      <c r="T2065" t="str">
        <f t="shared" si="294"/>
        <v>Philadelphia</v>
      </c>
      <c r="U2065" t="str">
        <f t="shared" si="296"/>
        <v>Other</v>
      </c>
    </row>
    <row r="2066" spans="1:21" x14ac:dyDescent="0.35">
      <c r="A2066" t="s">
        <v>12</v>
      </c>
      <c r="B2066" t="s">
        <v>209</v>
      </c>
      <c r="C2066" t="s">
        <v>14</v>
      </c>
      <c r="D2066" t="s">
        <v>318</v>
      </c>
      <c r="E2066" s="1">
        <v>43606.479166666664</v>
      </c>
      <c r="F2066" t="s">
        <v>16</v>
      </c>
      <c r="G2066" t="s">
        <v>639</v>
      </c>
      <c r="H2066">
        <v>14</v>
      </c>
      <c r="I2066" t="s">
        <v>18</v>
      </c>
      <c r="J2066" s="2">
        <v>43606</v>
      </c>
      <c r="K2066" s="3">
        <v>0.47916666666666669</v>
      </c>
      <c r="L2066" s="3">
        <f t="shared" si="288"/>
        <v>0.47916666666666663</v>
      </c>
      <c r="M2066" s="3">
        <v>0.48888888888888887</v>
      </c>
      <c r="N2066" t="str">
        <f t="shared" si="289"/>
        <v>No</v>
      </c>
      <c r="O2066">
        <f t="shared" si="290"/>
        <v>566</v>
      </c>
      <c r="P2066">
        <f t="shared" si="291"/>
        <v>2020</v>
      </c>
      <c r="Q2066">
        <f t="shared" si="292"/>
        <v>28.02</v>
      </c>
      <c r="R2066" t="str">
        <f t="shared" si="295"/>
        <v>Aer Lingus</v>
      </c>
      <c r="S2066">
        <f t="shared" si="293"/>
        <v>62</v>
      </c>
      <c r="T2066" t="str">
        <f t="shared" si="294"/>
        <v>Chicago</v>
      </c>
      <c r="U2066" t="str">
        <f t="shared" si="296"/>
        <v>Other</v>
      </c>
    </row>
    <row r="2067" spans="1:21" x14ac:dyDescent="0.35">
      <c r="A2067" t="s">
        <v>12</v>
      </c>
      <c r="B2067" t="s">
        <v>158</v>
      </c>
      <c r="C2067" t="s">
        <v>14</v>
      </c>
      <c r="D2067" t="s">
        <v>317</v>
      </c>
      <c r="E2067" s="1">
        <v>43606.479166666664</v>
      </c>
      <c r="F2067" t="s">
        <v>16</v>
      </c>
      <c r="G2067" t="s">
        <v>639</v>
      </c>
      <c r="H2067">
        <v>10</v>
      </c>
      <c r="I2067" t="s">
        <v>18</v>
      </c>
      <c r="J2067" s="2">
        <v>43606</v>
      </c>
      <c r="K2067" s="3">
        <v>0.47916666666666669</v>
      </c>
      <c r="L2067" s="3">
        <f t="shared" si="288"/>
        <v>0.47916666666666663</v>
      </c>
      <c r="M2067" s="3">
        <v>0.4861111111111111</v>
      </c>
      <c r="N2067" t="str">
        <f t="shared" si="289"/>
        <v>No</v>
      </c>
      <c r="O2067">
        <f t="shared" si="290"/>
        <v>566</v>
      </c>
      <c r="P2067">
        <f t="shared" si="291"/>
        <v>2020</v>
      </c>
      <c r="Q2067">
        <f t="shared" si="292"/>
        <v>28.02</v>
      </c>
      <c r="R2067" t="str">
        <f t="shared" si="295"/>
        <v>Aer Lingus</v>
      </c>
      <c r="S2067">
        <f t="shared" si="293"/>
        <v>46</v>
      </c>
      <c r="T2067" t="str">
        <f t="shared" si="294"/>
        <v>Boston</v>
      </c>
      <c r="U2067" t="str">
        <f t="shared" si="296"/>
        <v>Other</v>
      </c>
    </row>
    <row r="2068" spans="1:21" x14ac:dyDescent="0.35">
      <c r="A2068" t="s">
        <v>12</v>
      </c>
      <c r="B2068" t="s">
        <v>57</v>
      </c>
      <c r="C2068" t="s">
        <v>14</v>
      </c>
      <c r="D2068" t="s">
        <v>561</v>
      </c>
      <c r="E2068" s="1">
        <v>43606.489583333336</v>
      </c>
      <c r="F2068" t="s">
        <v>16</v>
      </c>
      <c r="G2068" t="s">
        <v>639</v>
      </c>
      <c r="H2068">
        <v>16</v>
      </c>
      <c r="I2068" t="s">
        <v>18</v>
      </c>
      <c r="J2068" s="2">
        <v>43606</v>
      </c>
      <c r="K2068" s="3">
        <v>0.48958333333333331</v>
      </c>
      <c r="L2068" s="3">
        <f t="shared" si="288"/>
        <v>0.49305555555555552</v>
      </c>
      <c r="M2068" s="3">
        <v>0.50069444444444444</v>
      </c>
      <c r="N2068" t="str">
        <f t="shared" si="289"/>
        <v>No</v>
      </c>
      <c r="O2068">
        <f t="shared" si="290"/>
        <v>566</v>
      </c>
      <c r="P2068">
        <f t="shared" si="291"/>
        <v>2020</v>
      </c>
      <c r="Q2068">
        <f t="shared" si="292"/>
        <v>28.02</v>
      </c>
      <c r="R2068" t="str">
        <f t="shared" si="295"/>
        <v>Aer Lingus</v>
      </c>
      <c r="S2068">
        <f t="shared" si="293"/>
        <v>98</v>
      </c>
      <c r="T2068" t="str">
        <f t="shared" si="294"/>
        <v>Malaga</v>
      </c>
      <c r="U2068" t="str">
        <f t="shared" si="296"/>
        <v>Malaga</v>
      </c>
    </row>
    <row r="2069" spans="1:21" x14ac:dyDescent="0.35">
      <c r="A2069" t="s">
        <v>12</v>
      </c>
      <c r="B2069" t="s">
        <v>82</v>
      </c>
      <c r="C2069" t="s">
        <v>14</v>
      </c>
      <c r="D2069" t="s">
        <v>322</v>
      </c>
      <c r="E2069" s="1">
        <v>43606.489583333336</v>
      </c>
      <c r="F2069" t="s">
        <v>16</v>
      </c>
      <c r="G2069" t="s">
        <v>639</v>
      </c>
      <c r="H2069">
        <v>7</v>
      </c>
      <c r="I2069" t="s">
        <v>26</v>
      </c>
      <c r="J2069" s="2">
        <v>43606</v>
      </c>
      <c r="K2069" s="3">
        <v>0.48958333333333331</v>
      </c>
      <c r="L2069" s="3">
        <f t="shared" si="288"/>
        <v>0.49305555555555552</v>
      </c>
      <c r="M2069" s="3">
        <v>0.49444444444444446</v>
      </c>
      <c r="N2069" t="str">
        <f t="shared" si="289"/>
        <v>No</v>
      </c>
      <c r="O2069">
        <f t="shared" si="290"/>
        <v>566</v>
      </c>
      <c r="P2069">
        <f t="shared" si="291"/>
        <v>2020</v>
      </c>
      <c r="Q2069">
        <f t="shared" si="292"/>
        <v>28.02</v>
      </c>
      <c r="R2069" t="str">
        <f t="shared" si="295"/>
        <v>Aer Lingus</v>
      </c>
      <c r="S2069">
        <f t="shared" si="293"/>
        <v>97</v>
      </c>
      <c r="T2069" t="str">
        <f t="shared" si="294"/>
        <v>Faro</v>
      </c>
      <c r="U2069" t="str">
        <f t="shared" si="296"/>
        <v>Faro</v>
      </c>
    </row>
    <row r="2070" spans="1:21" x14ac:dyDescent="0.35">
      <c r="A2070" t="s">
        <v>12</v>
      </c>
      <c r="B2070" t="s">
        <v>326</v>
      </c>
      <c r="C2070" t="s">
        <v>14</v>
      </c>
      <c r="D2070" t="s">
        <v>327</v>
      </c>
      <c r="E2070" s="1">
        <v>43606.489583333336</v>
      </c>
      <c r="F2070" t="s">
        <v>16</v>
      </c>
      <c r="G2070" t="s">
        <v>639</v>
      </c>
      <c r="H2070">
        <v>8</v>
      </c>
      <c r="I2070" t="s">
        <v>26</v>
      </c>
      <c r="J2070" s="2">
        <v>43606</v>
      </c>
      <c r="K2070" s="3">
        <v>0.48958333333333331</v>
      </c>
      <c r="L2070" s="3">
        <f t="shared" si="288"/>
        <v>0.49305555555555552</v>
      </c>
      <c r="M2070" s="3">
        <v>0.49513888888888885</v>
      </c>
      <c r="N2070" t="str">
        <f t="shared" si="289"/>
        <v>No</v>
      </c>
      <c r="O2070">
        <f t="shared" si="290"/>
        <v>566</v>
      </c>
      <c r="P2070">
        <f t="shared" si="291"/>
        <v>2020</v>
      </c>
      <c r="Q2070">
        <f t="shared" si="292"/>
        <v>28.02</v>
      </c>
      <c r="R2070" t="str">
        <f t="shared" si="295"/>
        <v>Aer Lingus</v>
      </c>
      <c r="S2070">
        <f t="shared" si="293"/>
        <v>19</v>
      </c>
      <c r="T2070" t="str">
        <f t="shared" si="294"/>
        <v>Lyon-Saint Exupery</v>
      </c>
      <c r="U2070" t="str">
        <f t="shared" si="296"/>
        <v>Other</v>
      </c>
    </row>
    <row r="2071" spans="1:21" x14ac:dyDescent="0.35">
      <c r="A2071" t="s">
        <v>12</v>
      </c>
      <c r="B2071" t="s">
        <v>330</v>
      </c>
      <c r="C2071" t="s">
        <v>14</v>
      </c>
      <c r="D2071" t="s">
        <v>331</v>
      </c>
      <c r="E2071" s="1">
        <v>43606.5</v>
      </c>
      <c r="F2071" t="s">
        <v>16</v>
      </c>
      <c r="G2071" t="s">
        <v>639</v>
      </c>
      <c r="H2071">
        <v>3</v>
      </c>
      <c r="I2071" t="s">
        <v>26</v>
      </c>
      <c r="J2071" s="2">
        <v>43606</v>
      </c>
      <c r="K2071" s="3">
        <v>0.5</v>
      </c>
      <c r="L2071" s="3">
        <f t="shared" si="288"/>
        <v>0.5</v>
      </c>
      <c r="M2071" s="3">
        <v>0.50208333333333333</v>
      </c>
      <c r="N2071" t="str">
        <f t="shared" si="289"/>
        <v>No</v>
      </c>
      <c r="O2071">
        <f t="shared" si="290"/>
        <v>566</v>
      </c>
      <c r="P2071">
        <f t="shared" si="291"/>
        <v>2020</v>
      </c>
      <c r="Q2071">
        <f t="shared" si="292"/>
        <v>28.02</v>
      </c>
      <c r="R2071" t="str">
        <f t="shared" si="295"/>
        <v>Aer Lingus</v>
      </c>
      <c r="S2071">
        <f t="shared" si="293"/>
        <v>15</v>
      </c>
      <c r="T2071" t="str">
        <f t="shared" si="294"/>
        <v>Toulouse</v>
      </c>
      <c r="U2071" t="str">
        <f t="shared" si="296"/>
        <v>Other</v>
      </c>
    </row>
    <row r="2072" spans="1:21" x14ac:dyDescent="0.35">
      <c r="A2072" t="s">
        <v>22</v>
      </c>
      <c r="B2072" t="s">
        <v>431</v>
      </c>
      <c r="C2072" t="s">
        <v>28</v>
      </c>
      <c r="D2072" t="s">
        <v>432</v>
      </c>
      <c r="E2072" s="1">
        <v>43606.5</v>
      </c>
      <c r="F2072" t="s">
        <v>16</v>
      </c>
      <c r="G2072" t="s">
        <v>639</v>
      </c>
      <c r="H2072">
        <v>5</v>
      </c>
      <c r="I2072" t="s">
        <v>26</v>
      </c>
      <c r="J2072" s="2">
        <v>43606</v>
      </c>
      <c r="K2072" s="3">
        <v>0.5</v>
      </c>
      <c r="L2072" s="3">
        <f t="shared" si="288"/>
        <v>0.5</v>
      </c>
      <c r="M2072" s="3">
        <v>0.50347222222222221</v>
      </c>
      <c r="N2072" t="str">
        <f t="shared" si="289"/>
        <v>No</v>
      </c>
      <c r="O2072">
        <f t="shared" si="290"/>
        <v>520</v>
      </c>
      <c r="P2072">
        <f t="shared" si="291"/>
        <v>1663</v>
      </c>
      <c r="Q2072">
        <f t="shared" si="292"/>
        <v>31.27</v>
      </c>
      <c r="R2072" t="str">
        <f t="shared" si="295"/>
        <v>Ryanair</v>
      </c>
      <c r="S2072">
        <f t="shared" si="293"/>
        <v>14</v>
      </c>
      <c r="T2072" t="str">
        <f t="shared" si="294"/>
        <v>Eindhoven</v>
      </c>
      <c r="U2072" t="str">
        <f t="shared" si="296"/>
        <v>Other</v>
      </c>
    </row>
    <row r="2073" spans="1:21" x14ac:dyDescent="0.35">
      <c r="A2073" t="s">
        <v>22</v>
      </c>
      <c r="B2073" t="s">
        <v>54</v>
      </c>
      <c r="C2073" t="s">
        <v>130</v>
      </c>
      <c r="D2073" t="s">
        <v>334</v>
      </c>
      <c r="E2073" s="1">
        <v>43606.506944444445</v>
      </c>
      <c r="F2073" t="s">
        <v>16</v>
      </c>
      <c r="G2073" t="s">
        <v>639</v>
      </c>
      <c r="H2073">
        <v>1</v>
      </c>
      <c r="I2073" t="s">
        <v>26</v>
      </c>
      <c r="J2073" s="2">
        <v>43606</v>
      </c>
      <c r="K2073" s="3">
        <v>0.50694444444444442</v>
      </c>
      <c r="L2073" s="3">
        <f t="shared" si="288"/>
        <v>0.50694444444444442</v>
      </c>
      <c r="M2073" s="3">
        <v>0.50763888888888886</v>
      </c>
      <c r="N2073" t="str">
        <f t="shared" si="289"/>
        <v>No</v>
      </c>
      <c r="O2073">
        <f t="shared" si="290"/>
        <v>17</v>
      </c>
      <c r="P2073">
        <f t="shared" si="291"/>
        <v>80</v>
      </c>
      <c r="Q2073">
        <f t="shared" si="292"/>
        <v>21.25</v>
      </c>
      <c r="R2073" t="str">
        <f t="shared" si="295"/>
        <v>Other</v>
      </c>
      <c r="S2073">
        <f t="shared" si="293"/>
        <v>101</v>
      </c>
      <c r="T2073" t="str">
        <f t="shared" si="294"/>
        <v>Frankfurt</v>
      </c>
      <c r="U2073" t="str">
        <f t="shared" si="296"/>
        <v>Frankfurt</v>
      </c>
    </row>
    <row r="2074" spans="1:21" x14ac:dyDescent="0.35">
      <c r="A2074" t="s">
        <v>22</v>
      </c>
      <c r="B2074" t="s">
        <v>534</v>
      </c>
      <c r="C2074" t="s">
        <v>28</v>
      </c>
      <c r="D2074" t="s">
        <v>535</v>
      </c>
      <c r="E2074" s="1">
        <v>43606.506944444445</v>
      </c>
      <c r="F2074" t="s">
        <v>16</v>
      </c>
      <c r="G2074" t="s">
        <v>639</v>
      </c>
      <c r="H2074">
        <v>3</v>
      </c>
      <c r="I2074" t="s">
        <v>26</v>
      </c>
      <c r="J2074" s="2">
        <v>43606</v>
      </c>
      <c r="K2074" s="3">
        <v>0.50694444444444442</v>
      </c>
      <c r="L2074" s="3">
        <f t="shared" si="288"/>
        <v>0.50694444444444442</v>
      </c>
      <c r="M2074" s="3">
        <v>0.50902777777777775</v>
      </c>
      <c r="N2074" t="str">
        <f t="shared" si="289"/>
        <v>No</v>
      </c>
      <c r="O2074">
        <f t="shared" si="290"/>
        <v>520</v>
      </c>
      <c r="P2074">
        <f t="shared" si="291"/>
        <v>1663</v>
      </c>
      <c r="Q2074">
        <f t="shared" si="292"/>
        <v>31.27</v>
      </c>
      <c r="R2074" t="str">
        <f t="shared" si="295"/>
        <v>Ryanair</v>
      </c>
      <c r="S2074">
        <f t="shared" si="293"/>
        <v>9</v>
      </c>
      <c r="T2074" t="str">
        <f t="shared" si="294"/>
        <v>Bournemouth</v>
      </c>
      <c r="U2074" t="str">
        <f t="shared" si="296"/>
        <v>Other</v>
      </c>
    </row>
    <row r="2075" spans="1:21" x14ac:dyDescent="0.35">
      <c r="A2075" t="s">
        <v>12</v>
      </c>
      <c r="B2075" t="s">
        <v>278</v>
      </c>
      <c r="C2075" t="s">
        <v>279</v>
      </c>
      <c r="D2075" t="s">
        <v>280</v>
      </c>
      <c r="E2075" s="1">
        <v>43606.513888888891</v>
      </c>
      <c r="F2075" t="s">
        <v>16</v>
      </c>
      <c r="G2075" t="s">
        <v>639</v>
      </c>
      <c r="H2075">
        <v>22</v>
      </c>
      <c r="I2075" t="s">
        <v>46</v>
      </c>
      <c r="J2075" s="2">
        <v>43606</v>
      </c>
      <c r="K2075" s="3">
        <v>0.51388888888888895</v>
      </c>
      <c r="L2075" s="3">
        <f t="shared" si="288"/>
        <v>0.51388888888888884</v>
      </c>
      <c r="M2075" s="3">
        <v>0.52916666666666667</v>
      </c>
      <c r="N2075" t="str">
        <f t="shared" si="289"/>
        <v>Yes</v>
      </c>
      <c r="O2075">
        <f t="shared" si="290"/>
        <v>17</v>
      </c>
      <c r="P2075">
        <f t="shared" si="291"/>
        <v>43</v>
      </c>
      <c r="Q2075">
        <f t="shared" si="292"/>
        <v>39.53</v>
      </c>
      <c r="R2075" t="str">
        <f t="shared" si="295"/>
        <v>Other</v>
      </c>
      <c r="S2075">
        <f t="shared" si="293"/>
        <v>17</v>
      </c>
      <c r="T2075" t="str">
        <f t="shared" si="294"/>
        <v>Atlanta</v>
      </c>
      <c r="U2075" t="str">
        <f t="shared" si="296"/>
        <v>Other</v>
      </c>
    </row>
    <row r="2076" spans="1:21" x14ac:dyDescent="0.35">
      <c r="A2076" t="s">
        <v>22</v>
      </c>
      <c r="B2076" t="s">
        <v>254</v>
      </c>
      <c r="C2076" t="s">
        <v>286</v>
      </c>
      <c r="D2076" t="s">
        <v>287</v>
      </c>
      <c r="E2076" s="1">
        <v>43606.517361111109</v>
      </c>
      <c r="F2076" t="s">
        <v>16</v>
      </c>
      <c r="G2076" t="s">
        <v>639</v>
      </c>
      <c r="H2076">
        <v>110</v>
      </c>
      <c r="I2076" t="s">
        <v>21</v>
      </c>
      <c r="J2076" s="2">
        <v>43606</v>
      </c>
      <c r="K2076" s="3">
        <v>0.51736111111111105</v>
      </c>
      <c r="L2076" s="3">
        <f t="shared" si="288"/>
        <v>0.52083333333333326</v>
      </c>
      <c r="M2076" s="3">
        <v>0.59375</v>
      </c>
      <c r="N2076" t="str">
        <f t="shared" si="289"/>
        <v>Yes</v>
      </c>
      <c r="O2076">
        <f t="shared" si="290"/>
        <v>10</v>
      </c>
      <c r="P2076">
        <f t="shared" si="291"/>
        <v>22</v>
      </c>
      <c r="Q2076">
        <f t="shared" si="292"/>
        <v>45.45</v>
      </c>
      <c r="R2076" t="str">
        <f t="shared" si="295"/>
        <v>Other</v>
      </c>
      <c r="S2076">
        <f t="shared" si="293"/>
        <v>37</v>
      </c>
      <c r="T2076" t="str">
        <f t="shared" si="294"/>
        <v>Toronto YYZ</v>
      </c>
      <c r="U2076" t="str">
        <f t="shared" si="296"/>
        <v>Other</v>
      </c>
    </row>
    <row r="2077" spans="1:21" x14ac:dyDescent="0.35">
      <c r="A2077" t="s">
        <v>12</v>
      </c>
      <c r="B2077" t="s">
        <v>267</v>
      </c>
      <c r="C2077" t="s">
        <v>14</v>
      </c>
      <c r="D2077" t="s">
        <v>293</v>
      </c>
      <c r="E2077" s="1">
        <v>43606.524305555555</v>
      </c>
      <c r="F2077" t="s">
        <v>16</v>
      </c>
      <c r="G2077" t="s">
        <v>639</v>
      </c>
      <c r="H2077">
        <v>15</v>
      </c>
      <c r="I2077" t="s">
        <v>18</v>
      </c>
      <c r="J2077" s="2">
        <v>43606</v>
      </c>
      <c r="K2077" s="3">
        <v>0.52430555555555558</v>
      </c>
      <c r="L2077" s="3">
        <f t="shared" si="288"/>
        <v>0.52777777777777779</v>
      </c>
      <c r="M2077" s="3">
        <v>0.53472222222222221</v>
      </c>
      <c r="N2077" t="str">
        <f t="shared" si="289"/>
        <v>No</v>
      </c>
      <c r="O2077">
        <f t="shared" si="290"/>
        <v>566</v>
      </c>
      <c r="P2077">
        <f t="shared" si="291"/>
        <v>2020</v>
      </c>
      <c r="Q2077">
        <f t="shared" si="292"/>
        <v>28.02</v>
      </c>
      <c r="R2077" t="str">
        <f t="shared" si="295"/>
        <v>Aer Lingus</v>
      </c>
      <c r="S2077">
        <f t="shared" si="293"/>
        <v>34</v>
      </c>
      <c r="T2077" t="str">
        <f t="shared" si="294"/>
        <v>Washington</v>
      </c>
      <c r="U2077" t="str">
        <f t="shared" si="296"/>
        <v>Other</v>
      </c>
    </row>
    <row r="2078" spans="1:21" x14ac:dyDescent="0.35">
      <c r="A2078" t="s">
        <v>12</v>
      </c>
      <c r="B2078" t="s">
        <v>290</v>
      </c>
      <c r="C2078" t="s">
        <v>14</v>
      </c>
      <c r="D2078" t="s">
        <v>291</v>
      </c>
      <c r="E2078" s="1">
        <v>43606.524305555555</v>
      </c>
      <c r="F2078" t="s">
        <v>16</v>
      </c>
      <c r="G2078" t="s">
        <v>639</v>
      </c>
      <c r="H2078">
        <v>12</v>
      </c>
      <c r="I2078" t="s">
        <v>18</v>
      </c>
      <c r="J2078" s="2">
        <v>43606</v>
      </c>
      <c r="K2078" s="3">
        <v>0.52430555555555558</v>
      </c>
      <c r="L2078" s="3">
        <f t="shared" si="288"/>
        <v>0.52777777777777779</v>
      </c>
      <c r="M2078" s="3">
        <v>0.53263888888888888</v>
      </c>
      <c r="N2078" t="str">
        <f t="shared" si="289"/>
        <v>No</v>
      </c>
      <c r="O2078">
        <f t="shared" si="290"/>
        <v>566</v>
      </c>
      <c r="P2078">
        <f t="shared" si="291"/>
        <v>2020</v>
      </c>
      <c r="Q2078">
        <f t="shared" si="292"/>
        <v>28.02</v>
      </c>
      <c r="R2078" t="str">
        <f t="shared" si="295"/>
        <v>Aer Lingus</v>
      </c>
      <c r="S2078">
        <f t="shared" si="293"/>
        <v>16</v>
      </c>
      <c r="T2078" t="str">
        <f t="shared" si="294"/>
        <v>San Francisco</v>
      </c>
      <c r="U2078" t="str">
        <f t="shared" si="296"/>
        <v>Other</v>
      </c>
    </row>
    <row r="2079" spans="1:21" x14ac:dyDescent="0.35">
      <c r="A2079" t="s">
        <v>22</v>
      </c>
      <c r="B2079" t="s">
        <v>101</v>
      </c>
      <c r="C2079" t="s">
        <v>28</v>
      </c>
      <c r="D2079" t="s">
        <v>292</v>
      </c>
      <c r="E2079" s="1">
        <v>43606.524305555555</v>
      </c>
      <c r="F2079" t="s">
        <v>16</v>
      </c>
      <c r="G2079" t="s">
        <v>639</v>
      </c>
      <c r="H2079">
        <v>9</v>
      </c>
      <c r="I2079" t="s">
        <v>26</v>
      </c>
      <c r="J2079" s="2">
        <v>43606</v>
      </c>
      <c r="K2079" s="3">
        <v>0.52430555555555558</v>
      </c>
      <c r="L2079" s="3">
        <f t="shared" si="288"/>
        <v>0.52777777777777779</v>
      </c>
      <c r="M2079" s="3">
        <v>0.53055555555555556</v>
      </c>
      <c r="N2079" t="str">
        <f t="shared" si="289"/>
        <v>No</v>
      </c>
      <c r="O2079">
        <f t="shared" si="290"/>
        <v>520</v>
      </c>
      <c r="P2079">
        <f t="shared" si="291"/>
        <v>1663</v>
      </c>
      <c r="Q2079">
        <f t="shared" si="292"/>
        <v>31.27</v>
      </c>
      <c r="R2079" t="str">
        <f t="shared" si="295"/>
        <v>Ryanair</v>
      </c>
      <c r="S2079">
        <f t="shared" si="293"/>
        <v>158</v>
      </c>
      <c r="T2079" t="str">
        <f t="shared" si="294"/>
        <v>Edinburgh</v>
      </c>
      <c r="U2079" t="str">
        <f t="shared" si="296"/>
        <v>Edinburgh</v>
      </c>
    </row>
    <row r="2080" spans="1:21" x14ac:dyDescent="0.35">
      <c r="A2080" t="s">
        <v>22</v>
      </c>
      <c r="B2080" t="s">
        <v>294</v>
      </c>
      <c r="C2080" t="s">
        <v>295</v>
      </c>
      <c r="D2080" t="s">
        <v>296</v>
      </c>
      <c r="E2080" s="1">
        <v>43606.524305555555</v>
      </c>
      <c r="F2080" t="s">
        <v>16</v>
      </c>
      <c r="G2080" t="s">
        <v>639</v>
      </c>
      <c r="H2080">
        <v>9</v>
      </c>
      <c r="I2080" t="s">
        <v>26</v>
      </c>
      <c r="J2080" s="2">
        <v>43606</v>
      </c>
      <c r="K2080" s="3">
        <v>0.52430555555555558</v>
      </c>
      <c r="L2080" s="3">
        <f t="shared" si="288"/>
        <v>0.52777777777777779</v>
      </c>
      <c r="M2080" s="3">
        <v>0.53055555555555556</v>
      </c>
      <c r="N2080" t="str">
        <f t="shared" si="289"/>
        <v>No</v>
      </c>
      <c r="O2080">
        <f t="shared" si="290"/>
        <v>2</v>
      </c>
      <c r="P2080">
        <f t="shared" si="291"/>
        <v>14</v>
      </c>
      <c r="Q2080">
        <f t="shared" si="292"/>
        <v>14.29</v>
      </c>
      <c r="R2080" t="str">
        <f t="shared" si="295"/>
        <v>Other</v>
      </c>
      <c r="S2080">
        <f t="shared" si="293"/>
        <v>14</v>
      </c>
      <c r="T2080" t="str">
        <f t="shared" si="294"/>
        <v>Inverness</v>
      </c>
      <c r="U2080" t="str">
        <f t="shared" si="296"/>
        <v>Other</v>
      </c>
    </row>
    <row r="2081" spans="1:21" x14ac:dyDescent="0.35">
      <c r="A2081" t="s">
        <v>12</v>
      </c>
      <c r="B2081" t="s">
        <v>40</v>
      </c>
      <c r="C2081" t="s">
        <v>14</v>
      </c>
      <c r="D2081" t="s">
        <v>297</v>
      </c>
      <c r="E2081" s="1">
        <v>43606.527777777781</v>
      </c>
      <c r="F2081" t="s">
        <v>16</v>
      </c>
      <c r="G2081" t="s">
        <v>639</v>
      </c>
      <c r="H2081">
        <v>5</v>
      </c>
      <c r="I2081" t="s">
        <v>26</v>
      </c>
      <c r="J2081" s="2">
        <v>43606</v>
      </c>
      <c r="K2081" s="3">
        <v>0.52777777777777779</v>
      </c>
      <c r="L2081" s="3">
        <f t="shared" si="288"/>
        <v>0.52777777777777779</v>
      </c>
      <c r="M2081" s="3">
        <v>0.53125</v>
      </c>
      <c r="N2081" t="str">
        <f t="shared" si="289"/>
        <v>No</v>
      </c>
      <c r="O2081">
        <f t="shared" si="290"/>
        <v>566</v>
      </c>
      <c r="P2081">
        <f t="shared" si="291"/>
        <v>2020</v>
      </c>
      <c r="Q2081">
        <f t="shared" si="292"/>
        <v>28.02</v>
      </c>
      <c r="R2081" t="str">
        <f t="shared" si="295"/>
        <v>Aer Lingus</v>
      </c>
      <c r="S2081">
        <f t="shared" si="293"/>
        <v>29</v>
      </c>
      <c r="T2081" t="str">
        <f t="shared" si="294"/>
        <v>Kerry</v>
      </c>
      <c r="U2081" t="str">
        <f t="shared" si="296"/>
        <v>Other</v>
      </c>
    </row>
    <row r="2082" spans="1:21" x14ac:dyDescent="0.35">
      <c r="A2082" t="s">
        <v>22</v>
      </c>
      <c r="B2082" t="s">
        <v>320</v>
      </c>
      <c r="C2082" t="s">
        <v>509</v>
      </c>
      <c r="D2082" t="s">
        <v>550</v>
      </c>
      <c r="E2082" s="1">
        <v>43606.527777777781</v>
      </c>
      <c r="F2082" t="s">
        <v>16</v>
      </c>
      <c r="G2082" t="s">
        <v>639</v>
      </c>
      <c r="H2082">
        <v>14</v>
      </c>
      <c r="I2082" t="s">
        <v>18</v>
      </c>
      <c r="J2082" s="2">
        <v>43606</v>
      </c>
      <c r="K2082" s="3">
        <v>0.52777777777777779</v>
      </c>
      <c r="L2082" s="3">
        <f t="shared" si="288"/>
        <v>0.52777777777777779</v>
      </c>
      <c r="M2082" s="3">
        <v>0.53749999999999998</v>
      </c>
      <c r="N2082" t="str">
        <f t="shared" si="289"/>
        <v>No</v>
      </c>
      <c r="O2082">
        <f t="shared" si="290"/>
        <v>4</v>
      </c>
      <c r="P2082">
        <f t="shared" si="291"/>
        <v>35</v>
      </c>
      <c r="Q2082">
        <f t="shared" si="292"/>
        <v>11.43</v>
      </c>
      <c r="R2082" t="str">
        <f t="shared" si="295"/>
        <v>Other</v>
      </c>
      <c r="S2082">
        <f t="shared" si="293"/>
        <v>37</v>
      </c>
      <c r="T2082" t="str">
        <f t="shared" si="294"/>
        <v>Copenhagen</v>
      </c>
      <c r="U2082" t="str">
        <f t="shared" si="296"/>
        <v>Other</v>
      </c>
    </row>
    <row r="2083" spans="1:21" x14ac:dyDescent="0.35">
      <c r="A2083" t="s">
        <v>12</v>
      </c>
      <c r="B2083" t="s">
        <v>551</v>
      </c>
      <c r="C2083" t="s">
        <v>14</v>
      </c>
      <c r="D2083" t="s">
        <v>552</v>
      </c>
      <c r="E2083" s="1">
        <v>43606.53125</v>
      </c>
      <c r="F2083" t="s">
        <v>16</v>
      </c>
      <c r="G2083" t="s">
        <v>639</v>
      </c>
      <c r="H2083">
        <v>1</v>
      </c>
      <c r="I2083" t="s">
        <v>26</v>
      </c>
      <c r="J2083" s="2">
        <v>43606</v>
      </c>
      <c r="K2083" s="3">
        <v>0.53125</v>
      </c>
      <c r="L2083" s="3">
        <f t="shared" si="288"/>
        <v>0.53472222222222221</v>
      </c>
      <c r="M2083" s="3">
        <v>0.53194444444444444</v>
      </c>
      <c r="N2083" t="str">
        <f t="shared" si="289"/>
        <v>No</v>
      </c>
      <c r="O2083">
        <f t="shared" si="290"/>
        <v>566</v>
      </c>
      <c r="P2083">
        <f t="shared" si="291"/>
        <v>2020</v>
      </c>
      <c r="Q2083">
        <f t="shared" si="292"/>
        <v>28.02</v>
      </c>
      <c r="R2083" t="str">
        <f t="shared" si="295"/>
        <v>Aer Lingus</v>
      </c>
      <c r="S2083">
        <f t="shared" si="293"/>
        <v>9</v>
      </c>
      <c r="T2083" t="str">
        <f t="shared" si="294"/>
        <v>Verona</v>
      </c>
      <c r="U2083" t="str">
        <f t="shared" si="296"/>
        <v>Other</v>
      </c>
    </row>
    <row r="2084" spans="1:21" x14ac:dyDescent="0.35">
      <c r="A2084" t="s">
        <v>22</v>
      </c>
      <c r="B2084" t="s">
        <v>61</v>
      </c>
      <c r="C2084" t="s">
        <v>28</v>
      </c>
      <c r="D2084" t="s">
        <v>298</v>
      </c>
      <c r="E2084" s="1">
        <v>43606.534722222219</v>
      </c>
      <c r="F2084" t="s">
        <v>16</v>
      </c>
      <c r="G2084" t="s">
        <v>639</v>
      </c>
      <c r="H2084">
        <v>19</v>
      </c>
      <c r="I2084" t="s">
        <v>18</v>
      </c>
      <c r="J2084" s="2">
        <v>43606</v>
      </c>
      <c r="K2084" s="3">
        <v>0.53472222222222221</v>
      </c>
      <c r="L2084" s="3">
        <f t="shared" si="288"/>
        <v>0.53472222222222221</v>
      </c>
      <c r="M2084" s="3">
        <v>0.54791666666666672</v>
      </c>
      <c r="N2084" t="str">
        <f t="shared" si="289"/>
        <v>No</v>
      </c>
      <c r="O2084">
        <f t="shared" si="290"/>
        <v>520</v>
      </c>
      <c r="P2084">
        <f t="shared" si="291"/>
        <v>1663</v>
      </c>
      <c r="Q2084">
        <f t="shared" si="292"/>
        <v>31.27</v>
      </c>
      <c r="R2084" t="str">
        <f t="shared" si="295"/>
        <v>Ryanair</v>
      </c>
      <c r="S2084">
        <f t="shared" si="293"/>
        <v>171</v>
      </c>
      <c r="T2084" t="str">
        <f t="shared" si="294"/>
        <v>London</v>
      </c>
      <c r="U2084" t="str">
        <f t="shared" si="296"/>
        <v>London</v>
      </c>
    </row>
    <row r="2085" spans="1:21" x14ac:dyDescent="0.35">
      <c r="A2085" t="s">
        <v>12</v>
      </c>
      <c r="B2085" t="s">
        <v>90</v>
      </c>
      <c r="C2085" t="s">
        <v>91</v>
      </c>
      <c r="D2085" t="s">
        <v>92</v>
      </c>
      <c r="E2085" s="1">
        <v>43606.538194444445</v>
      </c>
      <c r="F2085" t="s">
        <v>16</v>
      </c>
      <c r="G2085" t="s">
        <v>639</v>
      </c>
      <c r="H2085">
        <v>6</v>
      </c>
      <c r="I2085" t="s">
        <v>26</v>
      </c>
      <c r="J2085" s="2">
        <v>43606</v>
      </c>
      <c r="K2085" s="3">
        <v>0.53819444444444442</v>
      </c>
      <c r="L2085" s="3">
        <f t="shared" si="288"/>
        <v>0.54166666666666663</v>
      </c>
      <c r="M2085" s="3">
        <v>0.54236111111111118</v>
      </c>
      <c r="N2085" t="str">
        <f t="shared" si="289"/>
        <v>No</v>
      </c>
      <c r="O2085">
        <f t="shared" si="290"/>
        <v>18</v>
      </c>
      <c r="P2085">
        <f t="shared" si="291"/>
        <v>61</v>
      </c>
      <c r="Q2085">
        <f t="shared" si="292"/>
        <v>29.51</v>
      </c>
      <c r="R2085" t="str">
        <f t="shared" si="295"/>
        <v>Other</v>
      </c>
      <c r="S2085">
        <f t="shared" si="293"/>
        <v>21</v>
      </c>
      <c r="T2085" t="str">
        <f t="shared" si="294"/>
        <v>Oslo</v>
      </c>
      <c r="U2085" t="str">
        <f t="shared" si="296"/>
        <v>Other</v>
      </c>
    </row>
    <row r="2086" spans="1:21" x14ac:dyDescent="0.35">
      <c r="A2086" t="s">
        <v>12</v>
      </c>
      <c r="B2086" t="s">
        <v>267</v>
      </c>
      <c r="C2086" t="s">
        <v>268</v>
      </c>
      <c r="D2086" t="s">
        <v>302</v>
      </c>
      <c r="E2086" s="1">
        <v>43606.538194444445</v>
      </c>
      <c r="F2086" t="s">
        <v>16</v>
      </c>
      <c r="G2086" t="s">
        <v>639</v>
      </c>
      <c r="H2086">
        <v>3</v>
      </c>
      <c r="I2086" t="s">
        <v>26</v>
      </c>
      <c r="J2086" s="2">
        <v>43606</v>
      </c>
      <c r="K2086" s="3">
        <v>0.53819444444444442</v>
      </c>
      <c r="L2086" s="3">
        <f t="shared" si="288"/>
        <v>0.54166666666666663</v>
      </c>
      <c r="M2086" s="3">
        <v>0.54027777777777775</v>
      </c>
      <c r="N2086" t="str">
        <f t="shared" si="289"/>
        <v>No</v>
      </c>
      <c r="O2086">
        <f t="shared" si="290"/>
        <v>18</v>
      </c>
      <c r="P2086">
        <f t="shared" si="291"/>
        <v>44</v>
      </c>
      <c r="Q2086">
        <f t="shared" si="292"/>
        <v>40.909999999999997</v>
      </c>
      <c r="R2086" t="str">
        <f t="shared" si="295"/>
        <v>Other</v>
      </c>
      <c r="S2086">
        <f t="shared" si="293"/>
        <v>34</v>
      </c>
      <c r="T2086" t="str">
        <f t="shared" si="294"/>
        <v>Washington</v>
      </c>
      <c r="U2086" t="str">
        <f t="shared" si="296"/>
        <v>Other</v>
      </c>
    </row>
    <row r="2087" spans="1:21" x14ac:dyDescent="0.35">
      <c r="A2087" t="s">
        <v>12</v>
      </c>
      <c r="B2087" t="s">
        <v>304</v>
      </c>
      <c r="C2087" t="s">
        <v>14</v>
      </c>
      <c r="D2087" t="s">
        <v>305</v>
      </c>
      <c r="E2087" s="1">
        <v>43606.541666666664</v>
      </c>
      <c r="F2087" t="s">
        <v>16</v>
      </c>
      <c r="G2087" t="s">
        <v>639</v>
      </c>
      <c r="H2087">
        <v>6</v>
      </c>
      <c r="I2087" t="s">
        <v>26</v>
      </c>
      <c r="J2087" s="2">
        <v>43606</v>
      </c>
      <c r="K2087" s="3">
        <v>0.54166666666666663</v>
      </c>
      <c r="L2087" s="3">
        <f t="shared" si="288"/>
        <v>0.54166666666666663</v>
      </c>
      <c r="M2087" s="3">
        <v>0.54583333333333328</v>
      </c>
      <c r="N2087" t="str">
        <f t="shared" si="289"/>
        <v>No</v>
      </c>
      <c r="O2087">
        <f t="shared" si="290"/>
        <v>566</v>
      </c>
      <c r="P2087">
        <f t="shared" si="291"/>
        <v>2020</v>
      </c>
      <c r="Q2087">
        <f t="shared" si="292"/>
        <v>28.02</v>
      </c>
      <c r="R2087" t="str">
        <f t="shared" si="295"/>
        <v>Aer Lingus</v>
      </c>
      <c r="S2087">
        <f t="shared" si="293"/>
        <v>31</v>
      </c>
      <c r="T2087" t="str">
        <f t="shared" si="294"/>
        <v>Newark</v>
      </c>
      <c r="U2087" t="str">
        <f t="shared" si="296"/>
        <v>Other</v>
      </c>
    </row>
    <row r="2088" spans="1:21" x14ac:dyDescent="0.35">
      <c r="A2088" t="s">
        <v>12</v>
      </c>
      <c r="B2088" t="s">
        <v>310</v>
      </c>
      <c r="C2088" t="s">
        <v>14</v>
      </c>
      <c r="D2088" t="s">
        <v>311</v>
      </c>
      <c r="E2088" s="1">
        <v>43606.545138888891</v>
      </c>
      <c r="F2088" t="s">
        <v>16</v>
      </c>
      <c r="G2088" t="s">
        <v>639</v>
      </c>
      <c r="H2088">
        <v>4</v>
      </c>
      <c r="I2088" t="s">
        <v>26</v>
      </c>
      <c r="J2088" s="2">
        <v>43606</v>
      </c>
      <c r="K2088" s="3">
        <v>0.54513888888888895</v>
      </c>
      <c r="L2088" s="3">
        <f t="shared" si="288"/>
        <v>0.54861111111111105</v>
      </c>
      <c r="M2088" s="3">
        <v>0.54791666666666672</v>
      </c>
      <c r="N2088" t="str">
        <f t="shared" si="289"/>
        <v>No</v>
      </c>
      <c r="O2088">
        <f t="shared" si="290"/>
        <v>566</v>
      </c>
      <c r="P2088">
        <f t="shared" si="291"/>
        <v>2020</v>
      </c>
      <c r="Q2088">
        <f t="shared" si="292"/>
        <v>28.02</v>
      </c>
      <c r="R2088" t="str">
        <f t="shared" si="295"/>
        <v>Aer Lingus</v>
      </c>
      <c r="S2088">
        <f t="shared" si="293"/>
        <v>16</v>
      </c>
      <c r="T2088" t="str">
        <f t="shared" si="294"/>
        <v>Santiago</v>
      </c>
      <c r="U2088" t="str">
        <f t="shared" si="296"/>
        <v>Other</v>
      </c>
    </row>
    <row r="2089" spans="1:21" x14ac:dyDescent="0.35">
      <c r="A2089" t="s">
        <v>12</v>
      </c>
      <c r="B2089" t="s">
        <v>101</v>
      </c>
      <c r="C2089" t="s">
        <v>14</v>
      </c>
      <c r="D2089" t="s">
        <v>312</v>
      </c>
      <c r="E2089" s="1">
        <v>43606.548611111109</v>
      </c>
      <c r="F2089" t="s">
        <v>16</v>
      </c>
      <c r="G2089" t="s">
        <v>639</v>
      </c>
      <c r="H2089">
        <v>45</v>
      </c>
      <c r="I2089" t="s">
        <v>21</v>
      </c>
      <c r="J2089" s="2">
        <v>43606</v>
      </c>
      <c r="K2089" s="3">
        <v>0.54861111111111105</v>
      </c>
      <c r="L2089" s="3">
        <f t="shared" si="288"/>
        <v>0.54861111111111105</v>
      </c>
      <c r="M2089" s="3">
        <v>0.57986111111111105</v>
      </c>
      <c r="N2089" t="str">
        <f t="shared" si="289"/>
        <v>Yes</v>
      </c>
      <c r="O2089">
        <f t="shared" si="290"/>
        <v>566</v>
      </c>
      <c r="P2089">
        <f t="shared" si="291"/>
        <v>2020</v>
      </c>
      <c r="Q2089">
        <f t="shared" si="292"/>
        <v>28.02</v>
      </c>
      <c r="R2089" t="str">
        <f t="shared" si="295"/>
        <v>Aer Lingus</v>
      </c>
      <c r="S2089">
        <f t="shared" si="293"/>
        <v>158</v>
      </c>
      <c r="T2089" t="str">
        <f t="shared" si="294"/>
        <v>Edinburgh</v>
      </c>
      <c r="U2089" t="str">
        <f t="shared" si="296"/>
        <v>Edinburgh</v>
      </c>
    </row>
    <row r="2090" spans="1:21" x14ac:dyDescent="0.35">
      <c r="A2090" t="s">
        <v>22</v>
      </c>
      <c r="B2090" t="s">
        <v>284</v>
      </c>
      <c r="C2090" t="s">
        <v>28</v>
      </c>
      <c r="D2090" t="s">
        <v>553</v>
      </c>
      <c r="E2090" s="1">
        <v>43606.552083333336</v>
      </c>
      <c r="F2090" t="s">
        <v>16</v>
      </c>
      <c r="G2090" t="s">
        <v>639</v>
      </c>
      <c r="H2090">
        <v>25</v>
      </c>
      <c r="I2090" t="s">
        <v>46</v>
      </c>
      <c r="J2090" s="2">
        <v>43606</v>
      </c>
      <c r="K2090" s="3">
        <v>0.55208333333333337</v>
      </c>
      <c r="L2090" s="3">
        <f t="shared" si="288"/>
        <v>0.55555555555555558</v>
      </c>
      <c r="M2090" s="3">
        <v>0.56944444444444442</v>
      </c>
      <c r="N2090" t="str">
        <f t="shared" si="289"/>
        <v>Yes</v>
      </c>
      <c r="O2090">
        <f t="shared" si="290"/>
        <v>520</v>
      </c>
      <c r="P2090">
        <f t="shared" si="291"/>
        <v>1663</v>
      </c>
      <c r="Q2090">
        <f t="shared" si="292"/>
        <v>31.27</v>
      </c>
      <c r="R2090" t="str">
        <f t="shared" si="295"/>
        <v>Ryanair</v>
      </c>
      <c r="S2090">
        <f t="shared" si="293"/>
        <v>17</v>
      </c>
      <c r="T2090" t="str">
        <f t="shared" si="294"/>
        <v>Nantes</v>
      </c>
      <c r="U2090" t="str">
        <f t="shared" si="296"/>
        <v>Other</v>
      </c>
    </row>
    <row r="2091" spans="1:21" x14ac:dyDescent="0.35">
      <c r="A2091" t="s">
        <v>12</v>
      </c>
      <c r="B2091" t="s">
        <v>34</v>
      </c>
      <c r="C2091" t="s">
        <v>14</v>
      </c>
      <c r="D2091" t="s">
        <v>556</v>
      </c>
      <c r="E2091" s="1">
        <v>43606.552083333336</v>
      </c>
      <c r="F2091" t="s">
        <v>16</v>
      </c>
      <c r="G2091" t="s">
        <v>639</v>
      </c>
      <c r="H2091">
        <v>23</v>
      </c>
      <c r="I2091" t="s">
        <v>46</v>
      </c>
      <c r="J2091" s="2">
        <v>43606</v>
      </c>
      <c r="K2091" s="3">
        <v>0.55208333333333337</v>
      </c>
      <c r="L2091" s="3">
        <f t="shared" si="288"/>
        <v>0.55555555555555558</v>
      </c>
      <c r="M2091" s="3">
        <v>0.56805555555555554</v>
      </c>
      <c r="N2091" t="str">
        <f t="shared" si="289"/>
        <v>Yes</v>
      </c>
      <c r="O2091">
        <f t="shared" si="290"/>
        <v>566</v>
      </c>
      <c r="P2091">
        <f t="shared" si="291"/>
        <v>2020</v>
      </c>
      <c r="Q2091">
        <f t="shared" si="292"/>
        <v>28.02</v>
      </c>
      <c r="R2091" t="str">
        <f t="shared" si="295"/>
        <v>Aer Lingus</v>
      </c>
      <c r="S2091">
        <f t="shared" si="293"/>
        <v>19</v>
      </c>
      <c r="T2091" t="str">
        <f t="shared" si="294"/>
        <v>Donegal</v>
      </c>
      <c r="U2091" t="str">
        <f t="shared" si="296"/>
        <v>Other</v>
      </c>
    </row>
    <row r="2092" spans="1:21" x14ac:dyDescent="0.35">
      <c r="A2092" t="s">
        <v>12</v>
      </c>
      <c r="B2092" t="s">
        <v>182</v>
      </c>
      <c r="C2092" t="s">
        <v>14</v>
      </c>
      <c r="D2092" t="s">
        <v>558</v>
      </c>
      <c r="E2092" s="1">
        <v>43606.555555555555</v>
      </c>
      <c r="F2092" t="s">
        <v>16</v>
      </c>
      <c r="G2092" t="s">
        <v>639</v>
      </c>
      <c r="H2092">
        <v>7</v>
      </c>
      <c r="I2092" t="s">
        <v>26</v>
      </c>
      <c r="J2092" s="2">
        <v>43606</v>
      </c>
      <c r="K2092" s="3">
        <v>0.55555555555555558</v>
      </c>
      <c r="L2092" s="3">
        <f t="shared" si="288"/>
        <v>0.55555555555555558</v>
      </c>
      <c r="M2092" s="3">
        <v>0.56041666666666667</v>
      </c>
      <c r="N2092" t="str">
        <f t="shared" si="289"/>
        <v>No</v>
      </c>
      <c r="O2092">
        <f t="shared" si="290"/>
        <v>566</v>
      </c>
      <c r="P2092">
        <f t="shared" si="291"/>
        <v>2020</v>
      </c>
      <c r="Q2092">
        <f t="shared" si="292"/>
        <v>28.02</v>
      </c>
      <c r="R2092" t="str">
        <f t="shared" si="295"/>
        <v>Aer Lingus</v>
      </c>
      <c r="S2092">
        <f t="shared" si="293"/>
        <v>23</v>
      </c>
      <c r="T2092" t="str">
        <f t="shared" si="294"/>
        <v>Aberdeen</v>
      </c>
      <c r="U2092" t="str">
        <f t="shared" si="296"/>
        <v>Other</v>
      </c>
    </row>
    <row r="2093" spans="1:21" x14ac:dyDescent="0.35">
      <c r="A2093" t="s">
        <v>22</v>
      </c>
      <c r="B2093" t="s">
        <v>50</v>
      </c>
      <c r="C2093" t="s">
        <v>96</v>
      </c>
      <c r="D2093" t="s">
        <v>313</v>
      </c>
      <c r="E2093" s="1">
        <v>43606.555555555555</v>
      </c>
      <c r="F2093" t="s">
        <v>16</v>
      </c>
      <c r="G2093" t="s">
        <v>639</v>
      </c>
      <c r="H2093">
        <v>24</v>
      </c>
      <c r="I2093" t="s">
        <v>46</v>
      </c>
      <c r="J2093" s="2">
        <v>43606</v>
      </c>
      <c r="K2093" s="3">
        <v>0.55555555555555558</v>
      </c>
      <c r="L2093" s="3">
        <f t="shared" si="288"/>
        <v>0.55555555555555558</v>
      </c>
      <c r="M2093" s="3">
        <v>0.57222222222222219</v>
      </c>
      <c r="N2093" t="str">
        <f t="shared" si="289"/>
        <v>Yes</v>
      </c>
      <c r="O2093">
        <f t="shared" si="290"/>
        <v>50</v>
      </c>
      <c r="P2093">
        <f t="shared" si="291"/>
        <v>97</v>
      </c>
      <c r="Q2093">
        <f t="shared" si="292"/>
        <v>51.55</v>
      </c>
      <c r="R2093" t="str">
        <f t="shared" si="295"/>
        <v>Other</v>
      </c>
      <c r="S2093">
        <f t="shared" si="293"/>
        <v>222</v>
      </c>
      <c r="T2093" t="str">
        <f t="shared" si="294"/>
        <v>Amsterdam</v>
      </c>
      <c r="U2093" t="str">
        <f t="shared" si="296"/>
        <v>Amsterdam</v>
      </c>
    </row>
    <row r="2094" spans="1:21" x14ac:dyDescent="0.35">
      <c r="A2094" t="s">
        <v>12</v>
      </c>
      <c r="B2094" t="s">
        <v>93</v>
      </c>
      <c r="C2094" t="s">
        <v>14</v>
      </c>
      <c r="D2094" t="s">
        <v>251</v>
      </c>
      <c r="E2094" s="1">
        <v>43606.5625</v>
      </c>
      <c r="F2094" t="s">
        <v>16</v>
      </c>
      <c r="G2094" t="s">
        <v>639</v>
      </c>
      <c r="H2094">
        <v>6</v>
      </c>
      <c r="I2094" t="s">
        <v>26</v>
      </c>
      <c r="J2094" s="2">
        <v>43606</v>
      </c>
      <c r="K2094" s="3">
        <v>0.5625</v>
      </c>
      <c r="L2094" s="3">
        <f t="shared" si="288"/>
        <v>0.5625</v>
      </c>
      <c r="M2094" s="3">
        <v>0.56666666666666665</v>
      </c>
      <c r="N2094" t="str">
        <f t="shared" si="289"/>
        <v>No</v>
      </c>
      <c r="O2094">
        <f t="shared" si="290"/>
        <v>566</v>
      </c>
      <c r="P2094">
        <f t="shared" si="291"/>
        <v>2020</v>
      </c>
      <c r="Q2094">
        <f t="shared" si="292"/>
        <v>28.02</v>
      </c>
      <c r="R2094" t="str">
        <f t="shared" si="295"/>
        <v>Aer Lingus</v>
      </c>
      <c r="S2094">
        <f t="shared" si="293"/>
        <v>125</v>
      </c>
      <c r="T2094" t="str">
        <f t="shared" si="294"/>
        <v>Birmingham</v>
      </c>
      <c r="U2094" t="str">
        <f t="shared" si="296"/>
        <v>Birmingham</v>
      </c>
    </row>
    <row r="2095" spans="1:21" x14ac:dyDescent="0.35">
      <c r="A2095" t="s">
        <v>12</v>
      </c>
      <c r="B2095" t="s">
        <v>254</v>
      </c>
      <c r="C2095" t="s">
        <v>14</v>
      </c>
      <c r="D2095" t="s">
        <v>255</v>
      </c>
      <c r="E2095" s="1">
        <v>43606.565972222219</v>
      </c>
      <c r="F2095" t="s">
        <v>16</v>
      </c>
      <c r="G2095" t="s">
        <v>639</v>
      </c>
      <c r="H2095">
        <v>2</v>
      </c>
      <c r="I2095" t="s">
        <v>26</v>
      </c>
      <c r="J2095" s="2">
        <v>43606</v>
      </c>
      <c r="K2095" s="3">
        <v>0.56597222222222221</v>
      </c>
      <c r="L2095" s="3">
        <f t="shared" si="288"/>
        <v>0.56944444444444442</v>
      </c>
      <c r="M2095" s="3">
        <v>0.56736111111111109</v>
      </c>
      <c r="N2095" t="str">
        <f t="shared" si="289"/>
        <v>No</v>
      </c>
      <c r="O2095">
        <f t="shared" si="290"/>
        <v>566</v>
      </c>
      <c r="P2095">
        <f t="shared" si="291"/>
        <v>2020</v>
      </c>
      <c r="Q2095">
        <f t="shared" si="292"/>
        <v>28.02</v>
      </c>
      <c r="R2095" t="str">
        <f t="shared" si="295"/>
        <v>Aer Lingus</v>
      </c>
      <c r="S2095">
        <f t="shared" si="293"/>
        <v>37</v>
      </c>
      <c r="T2095" t="str">
        <f t="shared" si="294"/>
        <v>Toronto YYZ</v>
      </c>
      <c r="U2095" t="str">
        <f t="shared" si="296"/>
        <v>Other</v>
      </c>
    </row>
    <row r="2096" spans="1:21" x14ac:dyDescent="0.35">
      <c r="A2096" t="s">
        <v>12</v>
      </c>
      <c r="B2096" t="s">
        <v>209</v>
      </c>
      <c r="C2096" t="s">
        <v>252</v>
      </c>
      <c r="D2096" t="s">
        <v>253</v>
      </c>
      <c r="E2096" s="1">
        <v>43606.565972222219</v>
      </c>
      <c r="F2096" t="s">
        <v>16</v>
      </c>
      <c r="G2096" t="s">
        <v>639</v>
      </c>
      <c r="H2096">
        <v>81</v>
      </c>
      <c r="I2096" t="s">
        <v>21</v>
      </c>
      <c r="J2096" s="2">
        <v>43606</v>
      </c>
      <c r="K2096" s="3">
        <v>0.56597222222222221</v>
      </c>
      <c r="L2096" s="3">
        <f t="shared" si="288"/>
        <v>0.56944444444444442</v>
      </c>
      <c r="M2096" s="3">
        <v>0.62222222222222223</v>
      </c>
      <c r="N2096" t="str">
        <f t="shared" si="289"/>
        <v>Yes</v>
      </c>
      <c r="O2096">
        <f t="shared" si="290"/>
        <v>11</v>
      </c>
      <c r="P2096">
        <f t="shared" si="291"/>
        <v>32</v>
      </c>
      <c r="Q2096">
        <f t="shared" si="292"/>
        <v>34.380000000000003</v>
      </c>
      <c r="R2096" t="str">
        <f t="shared" si="295"/>
        <v>Other</v>
      </c>
      <c r="S2096">
        <f t="shared" si="293"/>
        <v>62</v>
      </c>
      <c r="T2096" t="str">
        <f t="shared" si="294"/>
        <v>Chicago</v>
      </c>
      <c r="U2096" t="str">
        <f t="shared" si="296"/>
        <v>Other</v>
      </c>
    </row>
    <row r="2097" spans="1:21" x14ac:dyDescent="0.35">
      <c r="A2097" t="s">
        <v>12</v>
      </c>
      <c r="B2097" t="s">
        <v>36</v>
      </c>
      <c r="C2097" t="s">
        <v>14</v>
      </c>
      <c r="D2097" t="s">
        <v>259</v>
      </c>
      <c r="E2097" s="1">
        <v>43606.569444444445</v>
      </c>
      <c r="F2097" t="s">
        <v>16</v>
      </c>
      <c r="G2097" t="s">
        <v>639</v>
      </c>
      <c r="H2097">
        <v>15</v>
      </c>
      <c r="I2097" t="s">
        <v>18</v>
      </c>
      <c r="J2097" s="2">
        <v>43606</v>
      </c>
      <c r="K2097" s="3">
        <v>0.56944444444444442</v>
      </c>
      <c r="L2097" s="3">
        <f t="shared" si="288"/>
        <v>0.56944444444444442</v>
      </c>
      <c r="M2097" s="3">
        <v>0.57986111111111105</v>
      </c>
      <c r="N2097" t="str">
        <f t="shared" si="289"/>
        <v>No</v>
      </c>
      <c r="O2097">
        <f t="shared" si="290"/>
        <v>566</v>
      </c>
      <c r="P2097">
        <f t="shared" si="291"/>
        <v>2020</v>
      </c>
      <c r="Q2097">
        <f t="shared" si="292"/>
        <v>28.02</v>
      </c>
      <c r="R2097" t="str">
        <f t="shared" si="295"/>
        <v>Aer Lingus</v>
      </c>
      <c r="S2097">
        <f t="shared" si="293"/>
        <v>121</v>
      </c>
      <c r="T2097" t="str">
        <f t="shared" si="294"/>
        <v>Paris-CDG</v>
      </c>
      <c r="U2097" t="str">
        <f t="shared" si="296"/>
        <v>Paris-CDG</v>
      </c>
    </row>
    <row r="2098" spans="1:21" x14ac:dyDescent="0.35">
      <c r="A2098" t="s">
        <v>12</v>
      </c>
      <c r="B2098" t="s">
        <v>42</v>
      </c>
      <c r="C2098" t="s">
        <v>14</v>
      </c>
      <c r="D2098" t="s">
        <v>258</v>
      </c>
      <c r="E2098" s="1">
        <v>43606.569444444445</v>
      </c>
      <c r="F2098" t="s">
        <v>16</v>
      </c>
      <c r="G2098" t="s">
        <v>639</v>
      </c>
      <c r="H2098">
        <v>0</v>
      </c>
      <c r="I2098" t="s">
        <v>26</v>
      </c>
      <c r="J2098" s="2">
        <v>43606</v>
      </c>
      <c r="K2098" s="3">
        <v>0.56944444444444442</v>
      </c>
      <c r="L2098" s="3">
        <f t="shared" si="288"/>
        <v>0.56944444444444442</v>
      </c>
      <c r="M2098" s="3">
        <v>0.56944444444444442</v>
      </c>
      <c r="N2098" t="str">
        <f t="shared" si="289"/>
        <v>No</v>
      </c>
      <c r="O2098">
        <f t="shared" si="290"/>
        <v>566</v>
      </c>
      <c r="P2098">
        <f t="shared" si="291"/>
        <v>2020</v>
      </c>
      <c r="Q2098">
        <f t="shared" si="292"/>
        <v>28.02</v>
      </c>
      <c r="R2098" t="str">
        <f t="shared" si="295"/>
        <v>Aer Lingus</v>
      </c>
      <c r="S2098">
        <f t="shared" si="293"/>
        <v>238</v>
      </c>
      <c r="T2098" t="str">
        <f t="shared" si="294"/>
        <v>London</v>
      </c>
      <c r="U2098" t="str">
        <f t="shared" si="296"/>
        <v>London</v>
      </c>
    </row>
    <row r="2099" spans="1:21" x14ac:dyDescent="0.35">
      <c r="A2099" t="s">
        <v>12</v>
      </c>
      <c r="B2099" t="s">
        <v>50</v>
      </c>
      <c r="C2099" t="s">
        <v>14</v>
      </c>
      <c r="D2099" t="s">
        <v>261</v>
      </c>
      <c r="E2099" s="1">
        <v>43606.576388888891</v>
      </c>
      <c r="F2099" t="s">
        <v>16</v>
      </c>
      <c r="G2099" t="s">
        <v>639</v>
      </c>
      <c r="H2099">
        <v>9</v>
      </c>
      <c r="I2099" t="s">
        <v>26</v>
      </c>
      <c r="J2099" s="2">
        <v>43606</v>
      </c>
      <c r="K2099" s="3">
        <v>0.57638888888888895</v>
      </c>
      <c r="L2099" s="3">
        <f t="shared" si="288"/>
        <v>0.57638888888888884</v>
      </c>
      <c r="M2099" s="3">
        <v>0.58263888888888882</v>
      </c>
      <c r="N2099" t="str">
        <f t="shared" si="289"/>
        <v>No</v>
      </c>
      <c r="O2099">
        <f t="shared" si="290"/>
        <v>566</v>
      </c>
      <c r="P2099">
        <f t="shared" si="291"/>
        <v>2020</v>
      </c>
      <c r="Q2099">
        <f t="shared" si="292"/>
        <v>28.02</v>
      </c>
      <c r="R2099" t="str">
        <f t="shared" si="295"/>
        <v>Aer Lingus</v>
      </c>
      <c r="S2099">
        <f t="shared" si="293"/>
        <v>222</v>
      </c>
      <c r="T2099" t="str">
        <f t="shared" si="294"/>
        <v>Amsterdam</v>
      </c>
      <c r="U2099" t="str">
        <f t="shared" si="296"/>
        <v>Amsterdam</v>
      </c>
    </row>
    <row r="2100" spans="1:21" x14ac:dyDescent="0.35">
      <c r="A2100" t="s">
        <v>22</v>
      </c>
      <c r="B2100" t="s">
        <v>13</v>
      </c>
      <c r="C2100" t="s">
        <v>28</v>
      </c>
      <c r="D2100" t="s">
        <v>544</v>
      </c>
      <c r="E2100" s="1">
        <v>43606.583333333336</v>
      </c>
      <c r="F2100" t="s">
        <v>16</v>
      </c>
      <c r="G2100" t="s">
        <v>639</v>
      </c>
      <c r="H2100">
        <v>12</v>
      </c>
      <c r="I2100" t="s">
        <v>18</v>
      </c>
      <c r="J2100" s="2">
        <v>43606</v>
      </c>
      <c r="K2100" s="3">
        <v>0.58333333333333337</v>
      </c>
      <c r="L2100" s="3">
        <f t="shared" si="288"/>
        <v>0.58333333333333326</v>
      </c>
      <c r="M2100" s="3">
        <v>0.59166666666666667</v>
      </c>
      <c r="N2100" t="str">
        <f t="shared" si="289"/>
        <v>No</v>
      </c>
      <c r="O2100">
        <f t="shared" si="290"/>
        <v>520</v>
      </c>
      <c r="P2100">
        <f t="shared" si="291"/>
        <v>1663</v>
      </c>
      <c r="Q2100">
        <f t="shared" si="292"/>
        <v>31.27</v>
      </c>
      <c r="R2100" t="str">
        <f t="shared" si="295"/>
        <v>Ryanair</v>
      </c>
      <c r="S2100">
        <f t="shared" si="293"/>
        <v>107</v>
      </c>
      <c r="T2100" t="str">
        <f t="shared" si="294"/>
        <v>Glasgow</v>
      </c>
      <c r="U2100" t="str">
        <f t="shared" si="296"/>
        <v>Glasgow</v>
      </c>
    </row>
    <row r="2101" spans="1:21" x14ac:dyDescent="0.35">
      <c r="A2101" t="s">
        <v>22</v>
      </c>
      <c r="B2101" t="s">
        <v>23</v>
      </c>
      <c r="C2101" t="s">
        <v>24</v>
      </c>
      <c r="D2101" t="s">
        <v>25</v>
      </c>
      <c r="E2101" s="1">
        <v>43606.583333333336</v>
      </c>
      <c r="F2101" t="s">
        <v>16</v>
      </c>
      <c r="G2101" t="s">
        <v>639</v>
      </c>
      <c r="H2101">
        <v>11</v>
      </c>
      <c r="I2101" t="s">
        <v>18</v>
      </c>
      <c r="J2101" s="2">
        <v>43606</v>
      </c>
      <c r="K2101" s="3">
        <v>0.58333333333333337</v>
      </c>
      <c r="L2101" s="3">
        <f t="shared" si="288"/>
        <v>0.58333333333333326</v>
      </c>
      <c r="M2101" s="3">
        <v>0.59097222222222223</v>
      </c>
      <c r="N2101" t="str">
        <f t="shared" si="289"/>
        <v>No</v>
      </c>
      <c r="O2101">
        <f t="shared" si="290"/>
        <v>5</v>
      </c>
      <c r="P2101">
        <f t="shared" si="291"/>
        <v>14</v>
      </c>
      <c r="Q2101">
        <f t="shared" si="292"/>
        <v>35.71</v>
      </c>
      <c r="R2101" t="str">
        <f t="shared" si="295"/>
        <v>Other</v>
      </c>
      <c r="S2101">
        <f t="shared" si="293"/>
        <v>31</v>
      </c>
      <c r="T2101" t="str">
        <f t="shared" si="294"/>
        <v>Vienna</v>
      </c>
      <c r="U2101" t="str">
        <f t="shared" si="296"/>
        <v>Other</v>
      </c>
    </row>
    <row r="2102" spans="1:21" x14ac:dyDescent="0.35">
      <c r="A2102" t="s">
        <v>22</v>
      </c>
      <c r="B2102" t="s">
        <v>424</v>
      </c>
      <c r="C2102" t="s">
        <v>28</v>
      </c>
      <c r="D2102" t="s">
        <v>545</v>
      </c>
      <c r="E2102" s="1">
        <v>43606.583333333336</v>
      </c>
      <c r="F2102" t="s">
        <v>16</v>
      </c>
      <c r="G2102" t="s">
        <v>639</v>
      </c>
      <c r="H2102">
        <v>11</v>
      </c>
      <c r="I2102" t="s">
        <v>18</v>
      </c>
      <c r="J2102" s="2">
        <v>43606</v>
      </c>
      <c r="K2102" s="3">
        <v>0.58333333333333337</v>
      </c>
      <c r="L2102" s="3">
        <f t="shared" si="288"/>
        <v>0.58333333333333326</v>
      </c>
      <c r="M2102" s="3">
        <v>0.59097222222222223</v>
      </c>
      <c r="N2102" t="str">
        <f t="shared" si="289"/>
        <v>No</v>
      </c>
      <c r="O2102">
        <f t="shared" si="290"/>
        <v>520</v>
      </c>
      <c r="P2102">
        <f t="shared" si="291"/>
        <v>1663</v>
      </c>
      <c r="Q2102">
        <f t="shared" si="292"/>
        <v>31.27</v>
      </c>
      <c r="R2102" t="str">
        <f t="shared" si="295"/>
        <v>Ryanair</v>
      </c>
      <c r="S2102">
        <f t="shared" si="293"/>
        <v>24</v>
      </c>
      <c r="T2102" t="str">
        <f t="shared" si="294"/>
        <v>Venice</v>
      </c>
      <c r="U2102" t="str">
        <f t="shared" si="296"/>
        <v>Other</v>
      </c>
    </row>
    <row r="2103" spans="1:21" x14ac:dyDescent="0.35">
      <c r="A2103" t="s">
        <v>22</v>
      </c>
      <c r="B2103" t="s">
        <v>546</v>
      </c>
      <c r="C2103" t="s">
        <v>28</v>
      </c>
      <c r="D2103" t="s">
        <v>547</v>
      </c>
      <c r="E2103" s="1">
        <v>43606.590277777781</v>
      </c>
      <c r="F2103" t="s">
        <v>16</v>
      </c>
      <c r="G2103" t="s">
        <v>639</v>
      </c>
      <c r="H2103">
        <v>4</v>
      </c>
      <c r="I2103" t="s">
        <v>26</v>
      </c>
      <c r="J2103" s="2">
        <v>43606</v>
      </c>
      <c r="K2103" s="3">
        <v>0.59027777777777779</v>
      </c>
      <c r="L2103" s="3">
        <f t="shared" si="288"/>
        <v>0.59027777777777779</v>
      </c>
      <c r="M2103" s="3">
        <v>0.59305555555555556</v>
      </c>
      <c r="N2103" t="str">
        <f t="shared" si="289"/>
        <v>No</v>
      </c>
      <c r="O2103">
        <f t="shared" si="290"/>
        <v>520</v>
      </c>
      <c r="P2103">
        <f t="shared" si="291"/>
        <v>1663</v>
      </c>
      <c r="Q2103">
        <f t="shared" si="292"/>
        <v>31.27</v>
      </c>
      <c r="R2103" t="str">
        <f t="shared" si="295"/>
        <v>Ryanair</v>
      </c>
      <c r="S2103">
        <f t="shared" si="293"/>
        <v>11</v>
      </c>
      <c r="T2103" t="str">
        <f t="shared" si="294"/>
        <v>Stuttgart</v>
      </c>
      <c r="U2103" t="str">
        <f t="shared" si="296"/>
        <v>Other</v>
      </c>
    </row>
    <row r="2104" spans="1:21" x14ac:dyDescent="0.35">
      <c r="A2104" t="s">
        <v>22</v>
      </c>
      <c r="B2104" t="s">
        <v>36</v>
      </c>
      <c r="C2104" t="s">
        <v>177</v>
      </c>
      <c r="D2104" t="s">
        <v>271</v>
      </c>
      <c r="E2104" s="1">
        <v>43606.590277777781</v>
      </c>
      <c r="F2104" t="s">
        <v>16</v>
      </c>
      <c r="G2104" t="s">
        <v>639</v>
      </c>
      <c r="H2104">
        <v>5</v>
      </c>
      <c r="I2104" t="s">
        <v>26</v>
      </c>
      <c r="J2104" s="2">
        <v>43606</v>
      </c>
      <c r="K2104" s="3">
        <v>0.59027777777777779</v>
      </c>
      <c r="L2104" s="3">
        <f t="shared" si="288"/>
        <v>0.59027777777777779</v>
      </c>
      <c r="M2104" s="3">
        <v>0.59375</v>
      </c>
      <c r="N2104" t="str">
        <f t="shared" si="289"/>
        <v>No</v>
      </c>
      <c r="O2104">
        <f t="shared" si="290"/>
        <v>12</v>
      </c>
      <c r="P2104">
        <f t="shared" si="291"/>
        <v>59</v>
      </c>
      <c r="Q2104">
        <f t="shared" si="292"/>
        <v>20.34</v>
      </c>
      <c r="R2104" t="str">
        <f t="shared" si="295"/>
        <v>Other</v>
      </c>
      <c r="S2104">
        <f t="shared" si="293"/>
        <v>121</v>
      </c>
      <c r="T2104" t="str">
        <f t="shared" si="294"/>
        <v>Paris-CDG</v>
      </c>
      <c r="U2104" t="str">
        <f t="shared" si="296"/>
        <v>Paris-CDG</v>
      </c>
    </row>
    <row r="2105" spans="1:21" x14ac:dyDescent="0.35">
      <c r="A2105" t="s">
        <v>12</v>
      </c>
      <c r="B2105" t="s">
        <v>274</v>
      </c>
      <c r="C2105" t="s">
        <v>14</v>
      </c>
      <c r="D2105" t="s">
        <v>275</v>
      </c>
      <c r="E2105" s="1">
        <v>43606.597222222219</v>
      </c>
      <c r="F2105" t="s">
        <v>16</v>
      </c>
      <c r="G2105" t="s">
        <v>639</v>
      </c>
      <c r="H2105">
        <v>7</v>
      </c>
      <c r="I2105" t="s">
        <v>26</v>
      </c>
      <c r="J2105" s="2">
        <v>43606</v>
      </c>
      <c r="K2105" s="3">
        <v>0.59722222222222221</v>
      </c>
      <c r="L2105" s="3">
        <f t="shared" si="288"/>
        <v>0.59722222222222221</v>
      </c>
      <c r="M2105" s="3">
        <v>0.6020833333333333</v>
      </c>
      <c r="N2105" t="str">
        <f t="shared" si="289"/>
        <v>No</v>
      </c>
      <c r="O2105">
        <f t="shared" si="290"/>
        <v>566</v>
      </c>
      <c r="P2105">
        <f t="shared" si="291"/>
        <v>2020</v>
      </c>
      <c r="Q2105">
        <f t="shared" si="292"/>
        <v>28.02</v>
      </c>
      <c r="R2105" t="str">
        <f t="shared" si="295"/>
        <v>Aer Lingus</v>
      </c>
      <c r="S2105">
        <f t="shared" si="293"/>
        <v>17</v>
      </c>
      <c r="T2105" t="str">
        <f t="shared" si="294"/>
        <v>Hartford</v>
      </c>
      <c r="U2105" t="str">
        <f t="shared" si="296"/>
        <v>Other</v>
      </c>
    </row>
    <row r="2106" spans="1:21" x14ac:dyDescent="0.35">
      <c r="A2106" t="s">
        <v>22</v>
      </c>
      <c r="B2106" t="s">
        <v>139</v>
      </c>
      <c r="C2106" t="s">
        <v>77</v>
      </c>
      <c r="D2106" t="s">
        <v>273</v>
      </c>
      <c r="E2106" s="1">
        <v>43606.597222222219</v>
      </c>
      <c r="F2106" t="s">
        <v>16</v>
      </c>
      <c r="G2106" t="s">
        <v>639</v>
      </c>
      <c r="H2106">
        <v>3</v>
      </c>
      <c r="I2106" t="s">
        <v>26</v>
      </c>
      <c r="J2106" s="2">
        <v>43606</v>
      </c>
      <c r="K2106" s="3">
        <v>0.59722222222222221</v>
      </c>
      <c r="L2106" s="3">
        <f t="shared" si="288"/>
        <v>0.59722222222222221</v>
      </c>
      <c r="M2106" s="3">
        <v>0.59930555555555554</v>
      </c>
      <c r="N2106" t="str">
        <f t="shared" si="289"/>
        <v>No</v>
      </c>
      <c r="O2106">
        <f t="shared" si="290"/>
        <v>40</v>
      </c>
      <c r="P2106">
        <f t="shared" si="291"/>
        <v>143</v>
      </c>
      <c r="Q2106">
        <f t="shared" si="292"/>
        <v>27.97</v>
      </c>
      <c r="R2106" t="str">
        <f t="shared" si="295"/>
        <v>British Airways</v>
      </c>
      <c r="S2106">
        <f t="shared" si="293"/>
        <v>154</v>
      </c>
      <c r="T2106" t="str">
        <f t="shared" si="294"/>
        <v>London</v>
      </c>
      <c r="U2106" t="str">
        <f t="shared" si="296"/>
        <v>London</v>
      </c>
    </row>
    <row r="2107" spans="1:21" x14ac:dyDescent="0.35">
      <c r="A2107" t="s">
        <v>12</v>
      </c>
      <c r="B2107" t="s">
        <v>101</v>
      </c>
      <c r="C2107" t="s">
        <v>14</v>
      </c>
      <c r="D2107" t="s">
        <v>217</v>
      </c>
      <c r="E2107" s="1">
        <v>43606.600694444445</v>
      </c>
      <c r="F2107" t="s">
        <v>16</v>
      </c>
      <c r="G2107" t="s">
        <v>639</v>
      </c>
      <c r="H2107">
        <v>3</v>
      </c>
      <c r="I2107" t="s">
        <v>26</v>
      </c>
      <c r="J2107" s="2">
        <v>43606</v>
      </c>
      <c r="K2107" s="3">
        <v>0.60069444444444442</v>
      </c>
      <c r="L2107" s="3">
        <f t="shared" si="288"/>
        <v>0.60416666666666663</v>
      </c>
      <c r="M2107" s="3">
        <v>0.60277777777777775</v>
      </c>
      <c r="N2107" t="str">
        <f t="shared" si="289"/>
        <v>No</v>
      </c>
      <c r="O2107">
        <f t="shared" si="290"/>
        <v>566</v>
      </c>
      <c r="P2107">
        <f t="shared" si="291"/>
        <v>2020</v>
      </c>
      <c r="Q2107">
        <f t="shared" si="292"/>
        <v>28.02</v>
      </c>
      <c r="R2107" t="str">
        <f t="shared" si="295"/>
        <v>Aer Lingus</v>
      </c>
      <c r="S2107">
        <f t="shared" si="293"/>
        <v>158</v>
      </c>
      <c r="T2107" t="str">
        <f t="shared" si="294"/>
        <v>Edinburgh</v>
      </c>
      <c r="U2107" t="str">
        <f t="shared" si="296"/>
        <v>Edinburgh</v>
      </c>
    </row>
    <row r="2108" spans="1:21" x14ac:dyDescent="0.35">
      <c r="A2108" t="s">
        <v>22</v>
      </c>
      <c r="B2108" t="s">
        <v>134</v>
      </c>
      <c r="C2108" t="s">
        <v>28</v>
      </c>
      <c r="D2108" t="s">
        <v>221</v>
      </c>
      <c r="E2108" s="1">
        <v>43606.604166666664</v>
      </c>
      <c r="F2108" t="s">
        <v>16</v>
      </c>
      <c r="G2108" t="s">
        <v>639</v>
      </c>
      <c r="H2108">
        <v>0</v>
      </c>
      <c r="I2108" t="s">
        <v>26</v>
      </c>
      <c r="J2108" s="2">
        <v>43606</v>
      </c>
      <c r="K2108" s="3">
        <v>0.60416666666666663</v>
      </c>
      <c r="L2108" s="3">
        <f t="shared" si="288"/>
        <v>0.60416666666666663</v>
      </c>
      <c r="M2108" s="3">
        <v>0.60416666666666663</v>
      </c>
      <c r="N2108" t="str">
        <f t="shared" si="289"/>
        <v>No</v>
      </c>
      <c r="O2108">
        <f t="shared" si="290"/>
        <v>520</v>
      </c>
      <c r="P2108">
        <f t="shared" si="291"/>
        <v>1663</v>
      </c>
      <c r="Q2108">
        <f t="shared" si="292"/>
        <v>31.27</v>
      </c>
      <c r="R2108" t="str">
        <f t="shared" si="295"/>
        <v>Ryanair</v>
      </c>
      <c r="S2108">
        <f t="shared" si="293"/>
        <v>57</v>
      </c>
      <c r="T2108" t="str">
        <f t="shared" si="294"/>
        <v>Berlin</v>
      </c>
      <c r="U2108" t="str">
        <f t="shared" si="296"/>
        <v>Other</v>
      </c>
    </row>
    <row r="2109" spans="1:21" x14ac:dyDescent="0.35">
      <c r="A2109" t="s">
        <v>12</v>
      </c>
      <c r="B2109" t="s">
        <v>218</v>
      </c>
      <c r="C2109" t="s">
        <v>91</v>
      </c>
      <c r="D2109" t="s">
        <v>219</v>
      </c>
      <c r="E2109" s="1">
        <v>43606.604166666664</v>
      </c>
      <c r="F2109" t="s">
        <v>16</v>
      </c>
      <c r="G2109" t="s">
        <v>639</v>
      </c>
      <c r="H2109">
        <v>6</v>
      </c>
      <c r="I2109" t="s">
        <v>26</v>
      </c>
      <c r="J2109" s="2">
        <v>43606</v>
      </c>
      <c r="K2109" s="3">
        <v>0.60416666666666663</v>
      </c>
      <c r="L2109" s="3">
        <f t="shared" si="288"/>
        <v>0.60416666666666663</v>
      </c>
      <c r="M2109" s="3">
        <v>0.60833333333333328</v>
      </c>
      <c r="N2109" t="str">
        <f t="shared" si="289"/>
        <v>No</v>
      </c>
      <c r="O2109">
        <f t="shared" si="290"/>
        <v>18</v>
      </c>
      <c r="P2109">
        <f t="shared" si="291"/>
        <v>61</v>
      </c>
      <c r="Q2109">
        <f t="shared" si="292"/>
        <v>29.51</v>
      </c>
      <c r="R2109" t="str">
        <f t="shared" si="295"/>
        <v>Other</v>
      </c>
      <c r="S2109">
        <f t="shared" si="293"/>
        <v>18</v>
      </c>
      <c r="T2109" t="str">
        <f t="shared" si="294"/>
        <v>Newburgh</v>
      </c>
      <c r="U2109" t="str">
        <f t="shared" si="296"/>
        <v>Other</v>
      </c>
    </row>
    <row r="2110" spans="1:21" x14ac:dyDescent="0.35">
      <c r="A2110" t="s">
        <v>22</v>
      </c>
      <c r="B2110" t="s">
        <v>111</v>
      </c>
      <c r="C2110" t="s">
        <v>28</v>
      </c>
      <c r="D2110" t="s">
        <v>220</v>
      </c>
      <c r="E2110" s="1">
        <v>43606.607638888891</v>
      </c>
      <c r="F2110" t="s">
        <v>16</v>
      </c>
      <c r="G2110" t="s">
        <v>639</v>
      </c>
      <c r="H2110">
        <v>18</v>
      </c>
      <c r="I2110" t="s">
        <v>18</v>
      </c>
      <c r="J2110" s="2">
        <v>43606</v>
      </c>
      <c r="K2110" s="3">
        <v>0.60763888888888895</v>
      </c>
      <c r="L2110" s="3">
        <f t="shared" si="288"/>
        <v>0.61111111111111105</v>
      </c>
      <c r="M2110" s="3">
        <v>0.62013888888888891</v>
      </c>
      <c r="N2110" t="str">
        <f t="shared" si="289"/>
        <v>No</v>
      </c>
      <c r="O2110">
        <f t="shared" si="290"/>
        <v>520</v>
      </c>
      <c r="P2110">
        <f t="shared" si="291"/>
        <v>1663</v>
      </c>
      <c r="Q2110">
        <f t="shared" si="292"/>
        <v>31.27</v>
      </c>
      <c r="R2110" t="str">
        <f t="shared" si="295"/>
        <v>Ryanair</v>
      </c>
      <c r="S2110">
        <f t="shared" si="293"/>
        <v>29</v>
      </c>
      <c r="T2110" t="str">
        <f t="shared" si="294"/>
        <v>Tenerife</v>
      </c>
      <c r="U2110" t="str">
        <f t="shared" si="296"/>
        <v>Other</v>
      </c>
    </row>
    <row r="2111" spans="1:21" x14ac:dyDescent="0.35">
      <c r="A2111" t="s">
        <v>22</v>
      </c>
      <c r="B2111" t="s">
        <v>103</v>
      </c>
      <c r="C2111" t="s">
        <v>28</v>
      </c>
      <c r="D2111" t="s">
        <v>229</v>
      </c>
      <c r="E2111" s="1">
        <v>43606.618055555555</v>
      </c>
      <c r="F2111" t="s">
        <v>16</v>
      </c>
      <c r="G2111" t="s">
        <v>639</v>
      </c>
      <c r="H2111">
        <v>31</v>
      </c>
      <c r="I2111" t="s">
        <v>21</v>
      </c>
      <c r="J2111" s="2">
        <v>43606</v>
      </c>
      <c r="K2111" s="3">
        <v>0.61805555555555558</v>
      </c>
      <c r="L2111" s="3">
        <f t="shared" si="288"/>
        <v>0.61805555555555547</v>
      </c>
      <c r="M2111" s="3">
        <v>0.63958333333333328</v>
      </c>
      <c r="N2111" t="str">
        <f t="shared" si="289"/>
        <v>Yes</v>
      </c>
      <c r="O2111">
        <f t="shared" si="290"/>
        <v>520</v>
      </c>
      <c r="P2111">
        <f t="shared" si="291"/>
        <v>1663</v>
      </c>
      <c r="Q2111">
        <f t="shared" si="292"/>
        <v>31.27</v>
      </c>
      <c r="R2111" t="str">
        <f t="shared" si="295"/>
        <v>Ryanair</v>
      </c>
      <c r="S2111">
        <f t="shared" si="293"/>
        <v>40</v>
      </c>
      <c r="T2111" t="str">
        <f t="shared" si="294"/>
        <v>Liverpool</v>
      </c>
      <c r="U2111" t="str">
        <f t="shared" si="296"/>
        <v>Other</v>
      </c>
    </row>
    <row r="2112" spans="1:21" x14ac:dyDescent="0.35">
      <c r="A2112" t="s">
        <v>12</v>
      </c>
      <c r="B2112" t="s">
        <v>234</v>
      </c>
      <c r="C2112" t="s">
        <v>14</v>
      </c>
      <c r="D2112" t="s">
        <v>235</v>
      </c>
      <c r="E2112" s="1">
        <v>43606.621527777781</v>
      </c>
      <c r="F2112" t="s">
        <v>16</v>
      </c>
      <c r="G2112" t="s">
        <v>639</v>
      </c>
      <c r="H2112">
        <v>12</v>
      </c>
      <c r="I2112" t="s">
        <v>18</v>
      </c>
      <c r="J2112" s="2">
        <v>43606</v>
      </c>
      <c r="K2112" s="3">
        <v>0.62152777777777779</v>
      </c>
      <c r="L2112" s="3">
        <f t="shared" si="288"/>
        <v>0.625</v>
      </c>
      <c r="M2112" s="3">
        <v>0.62986111111111109</v>
      </c>
      <c r="N2112" t="str">
        <f t="shared" si="289"/>
        <v>No</v>
      </c>
      <c r="O2112">
        <f t="shared" si="290"/>
        <v>566</v>
      </c>
      <c r="P2112">
        <f t="shared" si="291"/>
        <v>2020</v>
      </c>
      <c r="Q2112">
        <f t="shared" si="292"/>
        <v>28.02</v>
      </c>
      <c r="R2112" t="str">
        <f t="shared" si="295"/>
        <v>Aer Lingus</v>
      </c>
      <c r="S2112">
        <f t="shared" si="293"/>
        <v>17</v>
      </c>
      <c r="T2112" t="str">
        <f t="shared" si="294"/>
        <v>Los Angeles</v>
      </c>
      <c r="U2112" t="str">
        <f t="shared" si="296"/>
        <v>Other</v>
      </c>
    </row>
    <row r="2113" spans="1:21" x14ac:dyDescent="0.35">
      <c r="A2113" t="s">
        <v>12</v>
      </c>
      <c r="B2113" t="s">
        <v>13</v>
      </c>
      <c r="C2113" t="s">
        <v>14</v>
      </c>
      <c r="D2113" t="s">
        <v>236</v>
      </c>
      <c r="E2113" s="1">
        <v>43606.625</v>
      </c>
      <c r="F2113" t="s">
        <v>16</v>
      </c>
      <c r="G2113" t="s">
        <v>639</v>
      </c>
      <c r="H2113">
        <v>1</v>
      </c>
      <c r="I2113" t="s">
        <v>26</v>
      </c>
      <c r="J2113" s="2">
        <v>43606</v>
      </c>
      <c r="K2113" s="3">
        <v>0.625</v>
      </c>
      <c r="L2113" s="3">
        <f t="shared" si="288"/>
        <v>0.625</v>
      </c>
      <c r="M2113" s="3">
        <v>0.62569444444444444</v>
      </c>
      <c r="N2113" t="str">
        <f t="shared" si="289"/>
        <v>No</v>
      </c>
      <c r="O2113">
        <f t="shared" si="290"/>
        <v>566</v>
      </c>
      <c r="P2113">
        <f t="shared" si="291"/>
        <v>2020</v>
      </c>
      <c r="Q2113">
        <f t="shared" si="292"/>
        <v>28.02</v>
      </c>
      <c r="R2113" t="str">
        <f t="shared" si="295"/>
        <v>Aer Lingus</v>
      </c>
      <c r="S2113">
        <f t="shared" si="293"/>
        <v>107</v>
      </c>
      <c r="T2113" t="str">
        <f t="shared" si="294"/>
        <v>Glasgow</v>
      </c>
      <c r="U2113" t="str">
        <f t="shared" si="296"/>
        <v>Glasgow</v>
      </c>
    </row>
    <row r="2114" spans="1:21" x14ac:dyDescent="0.35">
      <c r="A2114" t="s">
        <v>12</v>
      </c>
      <c r="B2114" t="s">
        <v>538</v>
      </c>
      <c r="C2114" t="s">
        <v>91</v>
      </c>
      <c r="D2114" t="s">
        <v>539</v>
      </c>
      <c r="E2114" s="1">
        <v>43606.625</v>
      </c>
      <c r="F2114" t="s">
        <v>16</v>
      </c>
      <c r="G2114" t="s">
        <v>639</v>
      </c>
      <c r="H2114">
        <v>6</v>
      </c>
      <c r="I2114" t="s">
        <v>26</v>
      </c>
      <c r="J2114" s="2">
        <v>43606</v>
      </c>
      <c r="K2114" s="3">
        <v>0.625</v>
      </c>
      <c r="L2114" s="3">
        <f t="shared" ref="L2114:L2177" si="297">MROUND(K2114,"0:10")</f>
        <v>0.625</v>
      </c>
      <c r="M2114" s="3">
        <v>0.62916666666666665</v>
      </c>
      <c r="N2114" t="str">
        <f t="shared" ref="N2114:N2177" si="298">IF(H2114&gt;20, "Yes", "No")</f>
        <v>No</v>
      </c>
      <c r="O2114">
        <f t="shared" ref="O2114:O2177" si="299">COUNTIFS($C$2:$C$4851,C2114,$N$2:$N$4851,"Yes")</f>
        <v>18</v>
      </c>
      <c r="P2114">
        <f t="shared" ref="P2114:P2177" si="300">COUNTIF($C$2:$C$4851,C2114)</f>
        <v>61</v>
      </c>
      <c r="Q2114">
        <f t="shared" ref="Q2114:Q2177" si="301">ROUND(O2114/P2114*100,2)</f>
        <v>29.51</v>
      </c>
      <c r="R2114" t="str">
        <f t="shared" si="295"/>
        <v>Other</v>
      </c>
      <c r="S2114">
        <f t="shared" ref="S2114:S2177" si="302">COUNTIF($B$2:$B$4851,B2114)</f>
        <v>6</v>
      </c>
      <c r="T2114" t="str">
        <f t="shared" ref="T2114:T2177" si="303">IF(ISNUMBER(SEARCH("London",B2114)), "London", B2114)</f>
        <v>Providence</v>
      </c>
      <c r="U2114" t="str">
        <f t="shared" si="296"/>
        <v>Other</v>
      </c>
    </row>
    <row r="2115" spans="1:21" x14ac:dyDescent="0.35">
      <c r="A2115" t="s">
        <v>12</v>
      </c>
      <c r="B2115" t="s">
        <v>61</v>
      </c>
      <c r="C2115" t="s">
        <v>14</v>
      </c>
      <c r="D2115" t="s">
        <v>242</v>
      </c>
      <c r="E2115" s="1">
        <v>43606.628472222219</v>
      </c>
      <c r="F2115" t="s">
        <v>16</v>
      </c>
      <c r="G2115" t="s">
        <v>639</v>
      </c>
      <c r="H2115">
        <v>25</v>
      </c>
      <c r="I2115" t="s">
        <v>46</v>
      </c>
      <c r="J2115" s="2">
        <v>43606</v>
      </c>
      <c r="K2115" s="3">
        <v>0.62847222222222221</v>
      </c>
      <c r="L2115" s="3">
        <f t="shared" si="297"/>
        <v>0.63194444444444442</v>
      </c>
      <c r="M2115" s="3">
        <v>0.64583333333333337</v>
      </c>
      <c r="N2115" t="str">
        <f t="shared" si="298"/>
        <v>Yes</v>
      </c>
      <c r="O2115">
        <f t="shared" si="299"/>
        <v>566</v>
      </c>
      <c r="P2115">
        <f t="shared" si="300"/>
        <v>2020</v>
      </c>
      <c r="Q2115">
        <f t="shared" si="301"/>
        <v>28.02</v>
      </c>
      <c r="R2115" t="str">
        <f t="shared" ref="R2115:R2178" si="304">IF(P2115&gt;100, C2115, "Other")</f>
        <v>Aer Lingus</v>
      </c>
      <c r="S2115">
        <f t="shared" si="302"/>
        <v>171</v>
      </c>
      <c r="T2115" t="str">
        <f t="shared" si="303"/>
        <v>London</v>
      </c>
      <c r="U2115" t="str">
        <f t="shared" ref="U2115:U2178" si="305">IF(S2115&gt;67, T2115, "Other")</f>
        <v>London</v>
      </c>
    </row>
    <row r="2116" spans="1:21" x14ac:dyDescent="0.35">
      <c r="A2116" t="s">
        <v>22</v>
      </c>
      <c r="B2116" t="s">
        <v>38</v>
      </c>
      <c r="C2116" t="s">
        <v>28</v>
      </c>
      <c r="D2116" t="s">
        <v>190</v>
      </c>
      <c r="E2116" s="1">
        <v>43606.645833333336</v>
      </c>
      <c r="F2116" t="s">
        <v>16</v>
      </c>
      <c r="G2116" t="s">
        <v>639</v>
      </c>
      <c r="H2116">
        <v>11</v>
      </c>
      <c r="I2116" t="s">
        <v>18</v>
      </c>
      <c r="J2116" s="2">
        <v>43606</v>
      </c>
      <c r="K2116" s="3">
        <v>0.64583333333333337</v>
      </c>
      <c r="L2116" s="3">
        <f t="shared" si="297"/>
        <v>0.64583333333333326</v>
      </c>
      <c r="M2116" s="3">
        <v>0.65347222222222223</v>
      </c>
      <c r="N2116" t="str">
        <f t="shared" si="298"/>
        <v>No</v>
      </c>
      <c r="O2116">
        <f t="shared" si="299"/>
        <v>520</v>
      </c>
      <c r="P2116">
        <f t="shared" si="300"/>
        <v>1663</v>
      </c>
      <c r="Q2116">
        <f t="shared" si="301"/>
        <v>31.27</v>
      </c>
      <c r="R2116" t="str">
        <f t="shared" si="304"/>
        <v>Ryanair</v>
      </c>
      <c r="S2116">
        <f t="shared" si="302"/>
        <v>92</v>
      </c>
      <c r="T2116" t="str">
        <f t="shared" si="303"/>
        <v>London</v>
      </c>
      <c r="U2116" t="str">
        <f t="shared" si="305"/>
        <v>London</v>
      </c>
    </row>
    <row r="2117" spans="1:21" x14ac:dyDescent="0.35">
      <c r="A2117" t="s">
        <v>22</v>
      </c>
      <c r="B2117" t="s">
        <v>50</v>
      </c>
      <c r="C2117" t="s">
        <v>28</v>
      </c>
      <c r="D2117" t="s">
        <v>189</v>
      </c>
      <c r="E2117" s="1">
        <v>43606.645833333336</v>
      </c>
      <c r="F2117" t="s">
        <v>16</v>
      </c>
      <c r="G2117" t="s">
        <v>639</v>
      </c>
      <c r="H2117">
        <v>16</v>
      </c>
      <c r="I2117" t="s">
        <v>18</v>
      </c>
      <c r="J2117" s="2">
        <v>43606</v>
      </c>
      <c r="K2117" s="3">
        <v>0.64583333333333337</v>
      </c>
      <c r="L2117" s="3">
        <f t="shared" si="297"/>
        <v>0.64583333333333326</v>
      </c>
      <c r="M2117" s="3">
        <v>0.65694444444444444</v>
      </c>
      <c r="N2117" t="str">
        <f t="shared" si="298"/>
        <v>No</v>
      </c>
      <c r="O2117">
        <f t="shared" si="299"/>
        <v>520</v>
      </c>
      <c r="P2117">
        <f t="shared" si="300"/>
        <v>1663</v>
      </c>
      <c r="Q2117">
        <f t="shared" si="301"/>
        <v>31.27</v>
      </c>
      <c r="R2117" t="str">
        <f t="shared" si="304"/>
        <v>Ryanair</v>
      </c>
      <c r="S2117">
        <f t="shared" si="302"/>
        <v>222</v>
      </c>
      <c r="T2117" t="str">
        <f t="shared" si="303"/>
        <v>Amsterdam</v>
      </c>
      <c r="U2117" t="str">
        <f t="shared" si="305"/>
        <v>Amsterdam</v>
      </c>
    </row>
    <row r="2118" spans="1:21" x14ac:dyDescent="0.35">
      <c r="A2118" t="s">
        <v>12</v>
      </c>
      <c r="B2118" t="s">
        <v>527</v>
      </c>
      <c r="C2118" t="s">
        <v>14</v>
      </c>
      <c r="D2118" t="s">
        <v>528</v>
      </c>
      <c r="E2118" s="1">
        <v>43606.645833333336</v>
      </c>
      <c r="F2118" t="s">
        <v>16</v>
      </c>
      <c r="G2118" t="s">
        <v>639</v>
      </c>
      <c r="H2118">
        <v>1</v>
      </c>
      <c r="I2118" t="s">
        <v>26</v>
      </c>
      <c r="J2118" s="2">
        <v>43606</v>
      </c>
      <c r="K2118" s="3">
        <v>0.64583333333333337</v>
      </c>
      <c r="L2118" s="3">
        <f t="shared" si="297"/>
        <v>0.64583333333333326</v>
      </c>
      <c r="M2118" s="3">
        <v>0.64652777777777781</v>
      </c>
      <c r="N2118" t="str">
        <f t="shared" si="298"/>
        <v>No</v>
      </c>
      <c r="O2118">
        <f t="shared" si="299"/>
        <v>566</v>
      </c>
      <c r="P2118">
        <f t="shared" si="300"/>
        <v>2020</v>
      </c>
      <c r="Q2118">
        <f t="shared" si="301"/>
        <v>28.02</v>
      </c>
      <c r="R2118" t="str">
        <f t="shared" si="304"/>
        <v>Aer Lingus</v>
      </c>
      <c r="S2118">
        <f t="shared" si="302"/>
        <v>9</v>
      </c>
      <c r="T2118" t="str">
        <f t="shared" si="303"/>
        <v>Izmir</v>
      </c>
      <c r="U2118" t="str">
        <f t="shared" si="305"/>
        <v>Other</v>
      </c>
    </row>
    <row r="2119" spans="1:21" x14ac:dyDescent="0.35">
      <c r="A2119" t="s">
        <v>22</v>
      </c>
      <c r="B2119" t="s">
        <v>59</v>
      </c>
      <c r="C2119" t="s">
        <v>28</v>
      </c>
      <c r="D2119" t="s">
        <v>201</v>
      </c>
      <c r="E2119" s="1">
        <v>43606.649305555555</v>
      </c>
      <c r="F2119" t="s">
        <v>16</v>
      </c>
      <c r="G2119" t="s">
        <v>639</v>
      </c>
      <c r="H2119">
        <v>5</v>
      </c>
      <c r="I2119" t="s">
        <v>26</v>
      </c>
      <c r="J2119" s="2">
        <v>43606</v>
      </c>
      <c r="K2119" s="3">
        <v>0.64930555555555558</v>
      </c>
      <c r="L2119" s="3">
        <f t="shared" si="297"/>
        <v>0.65277777777777779</v>
      </c>
      <c r="M2119" s="3">
        <v>0.65277777777777779</v>
      </c>
      <c r="N2119" t="str">
        <f t="shared" si="298"/>
        <v>No</v>
      </c>
      <c r="O2119">
        <f t="shared" si="299"/>
        <v>520</v>
      </c>
      <c r="P2119">
        <f t="shared" si="300"/>
        <v>1663</v>
      </c>
      <c r="Q2119">
        <f t="shared" si="301"/>
        <v>31.27</v>
      </c>
      <c r="R2119" t="str">
        <f t="shared" si="304"/>
        <v>Ryanair</v>
      </c>
      <c r="S2119">
        <f t="shared" si="302"/>
        <v>48</v>
      </c>
      <c r="T2119" t="str">
        <f t="shared" si="303"/>
        <v>Leeds Bradford</v>
      </c>
      <c r="U2119" t="str">
        <f t="shared" si="305"/>
        <v>Other</v>
      </c>
    </row>
    <row r="2120" spans="1:21" x14ac:dyDescent="0.35">
      <c r="A2120" t="s">
        <v>12</v>
      </c>
      <c r="B2120" t="s">
        <v>52</v>
      </c>
      <c r="C2120" t="s">
        <v>14</v>
      </c>
      <c r="D2120" t="s">
        <v>195</v>
      </c>
      <c r="E2120" s="1">
        <v>43606.652777777781</v>
      </c>
      <c r="F2120" t="s">
        <v>16</v>
      </c>
      <c r="G2120" t="s">
        <v>639</v>
      </c>
      <c r="H2120">
        <v>6</v>
      </c>
      <c r="I2120" t="s">
        <v>26</v>
      </c>
      <c r="J2120" s="2">
        <v>43606</v>
      </c>
      <c r="K2120" s="3">
        <v>0.65277777777777779</v>
      </c>
      <c r="L2120" s="3">
        <f t="shared" si="297"/>
        <v>0.65277777777777779</v>
      </c>
      <c r="M2120" s="3">
        <v>0.65694444444444444</v>
      </c>
      <c r="N2120" t="str">
        <f t="shared" si="298"/>
        <v>No</v>
      </c>
      <c r="O2120">
        <f t="shared" si="299"/>
        <v>566</v>
      </c>
      <c r="P2120">
        <f t="shared" si="300"/>
        <v>2020</v>
      </c>
      <c r="Q2120">
        <f t="shared" si="301"/>
        <v>28.02</v>
      </c>
      <c r="R2120" t="str">
        <f t="shared" si="304"/>
        <v>Aer Lingus</v>
      </c>
      <c r="S2120">
        <f t="shared" si="302"/>
        <v>138</v>
      </c>
      <c r="T2120" t="str">
        <f t="shared" si="303"/>
        <v>Manchester</v>
      </c>
      <c r="U2120" t="str">
        <f t="shared" si="305"/>
        <v>Manchester</v>
      </c>
    </row>
    <row r="2121" spans="1:21" x14ac:dyDescent="0.35">
      <c r="A2121" t="s">
        <v>12</v>
      </c>
      <c r="B2121" t="s">
        <v>57</v>
      </c>
      <c r="C2121" t="s">
        <v>14</v>
      </c>
      <c r="D2121" t="s">
        <v>194</v>
      </c>
      <c r="E2121" s="1">
        <v>43606.652777777781</v>
      </c>
      <c r="F2121" t="s">
        <v>16</v>
      </c>
      <c r="G2121" t="s">
        <v>639</v>
      </c>
      <c r="H2121">
        <v>14</v>
      </c>
      <c r="I2121" t="s">
        <v>18</v>
      </c>
      <c r="J2121" s="2">
        <v>43606</v>
      </c>
      <c r="K2121" s="3">
        <v>0.65277777777777779</v>
      </c>
      <c r="L2121" s="3">
        <f t="shared" si="297"/>
        <v>0.65277777777777779</v>
      </c>
      <c r="M2121" s="3">
        <v>0.66249999999999998</v>
      </c>
      <c r="N2121" t="str">
        <f t="shared" si="298"/>
        <v>No</v>
      </c>
      <c r="O2121">
        <f t="shared" si="299"/>
        <v>566</v>
      </c>
      <c r="P2121">
        <f t="shared" si="300"/>
        <v>2020</v>
      </c>
      <c r="Q2121">
        <f t="shared" si="301"/>
        <v>28.02</v>
      </c>
      <c r="R2121" t="str">
        <f t="shared" si="304"/>
        <v>Aer Lingus</v>
      </c>
      <c r="S2121">
        <f t="shared" si="302"/>
        <v>98</v>
      </c>
      <c r="T2121" t="str">
        <f t="shared" si="303"/>
        <v>Malaga</v>
      </c>
      <c r="U2121" t="str">
        <f t="shared" si="305"/>
        <v>Malaga</v>
      </c>
    </row>
    <row r="2122" spans="1:21" x14ac:dyDescent="0.35">
      <c r="A2122" t="s">
        <v>12</v>
      </c>
      <c r="B2122" t="s">
        <v>139</v>
      </c>
      <c r="C2122" t="s">
        <v>14</v>
      </c>
      <c r="D2122" t="s">
        <v>196</v>
      </c>
      <c r="E2122" s="1">
        <v>43606.652777777781</v>
      </c>
      <c r="F2122" t="s">
        <v>16</v>
      </c>
      <c r="G2122" t="s">
        <v>639</v>
      </c>
      <c r="H2122">
        <v>9</v>
      </c>
      <c r="I2122" t="s">
        <v>26</v>
      </c>
      <c r="J2122" s="2">
        <v>43606</v>
      </c>
      <c r="K2122" s="3">
        <v>0.65277777777777779</v>
      </c>
      <c r="L2122" s="3">
        <f t="shared" si="297"/>
        <v>0.65277777777777779</v>
      </c>
      <c r="M2122" s="3">
        <v>0.65902777777777777</v>
      </c>
      <c r="N2122" t="str">
        <f t="shared" si="298"/>
        <v>No</v>
      </c>
      <c r="O2122">
        <f t="shared" si="299"/>
        <v>566</v>
      </c>
      <c r="P2122">
        <f t="shared" si="300"/>
        <v>2020</v>
      </c>
      <c r="Q2122">
        <f t="shared" si="301"/>
        <v>28.02</v>
      </c>
      <c r="R2122" t="str">
        <f t="shared" si="304"/>
        <v>Aer Lingus</v>
      </c>
      <c r="S2122">
        <f t="shared" si="302"/>
        <v>154</v>
      </c>
      <c r="T2122" t="str">
        <f t="shared" si="303"/>
        <v>London</v>
      </c>
      <c r="U2122" t="str">
        <f t="shared" si="305"/>
        <v>London</v>
      </c>
    </row>
    <row r="2123" spans="1:21" x14ac:dyDescent="0.35">
      <c r="A2123" t="s">
        <v>22</v>
      </c>
      <c r="B2123" t="s">
        <v>145</v>
      </c>
      <c r="C2123" t="s">
        <v>28</v>
      </c>
      <c r="D2123" t="s">
        <v>588</v>
      </c>
      <c r="E2123" s="1">
        <v>43606.659722222219</v>
      </c>
      <c r="F2123" t="s">
        <v>16</v>
      </c>
      <c r="G2123" t="s">
        <v>639</v>
      </c>
      <c r="H2123">
        <v>7</v>
      </c>
      <c r="I2123" t="s">
        <v>26</v>
      </c>
      <c r="J2123" s="2">
        <v>43606</v>
      </c>
      <c r="K2123" s="3">
        <v>0.65972222222222221</v>
      </c>
      <c r="L2123" s="3">
        <f t="shared" si="297"/>
        <v>0.65972222222222221</v>
      </c>
      <c r="M2123" s="3">
        <v>0.6645833333333333</v>
      </c>
      <c r="N2123" t="str">
        <f t="shared" si="298"/>
        <v>No</v>
      </c>
      <c r="O2123">
        <f t="shared" si="299"/>
        <v>520</v>
      </c>
      <c r="P2123">
        <f t="shared" si="300"/>
        <v>1663</v>
      </c>
      <c r="Q2123">
        <f t="shared" si="301"/>
        <v>31.27</v>
      </c>
      <c r="R2123" t="str">
        <f t="shared" si="304"/>
        <v>Ryanair</v>
      </c>
      <c r="S2123">
        <f t="shared" si="302"/>
        <v>36</v>
      </c>
      <c r="T2123" t="str">
        <f t="shared" si="303"/>
        <v>Milan-BGY</v>
      </c>
      <c r="U2123" t="str">
        <f t="shared" si="305"/>
        <v>Other</v>
      </c>
    </row>
    <row r="2124" spans="1:21" x14ac:dyDescent="0.35">
      <c r="A2124" t="s">
        <v>12</v>
      </c>
      <c r="B2124" t="s">
        <v>531</v>
      </c>
      <c r="C2124" t="s">
        <v>14</v>
      </c>
      <c r="D2124" t="s">
        <v>532</v>
      </c>
      <c r="E2124" s="1">
        <v>43606.659722222219</v>
      </c>
      <c r="F2124" t="s">
        <v>16</v>
      </c>
      <c r="G2124" t="s">
        <v>639</v>
      </c>
      <c r="H2124">
        <v>9</v>
      </c>
      <c r="I2124" t="s">
        <v>26</v>
      </c>
      <c r="J2124" s="2">
        <v>43606</v>
      </c>
      <c r="K2124" s="3">
        <v>0.65972222222222221</v>
      </c>
      <c r="L2124" s="3">
        <f t="shared" si="297"/>
        <v>0.65972222222222221</v>
      </c>
      <c r="M2124" s="3">
        <v>0.66597222222222219</v>
      </c>
      <c r="N2124" t="str">
        <f t="shared" si="298"/>
        <v>No</v>
      </c>
      <c r="O2124">
        <f t="shared" si="299"/>
        <v>566</v>
      </c>
      <c r="P2124">
        <f t="shared" si="300"/>
        <v>2020</v>
      </c>
      <c r="Q2124">
        <f t="shared" si="301"/>
        <v>28.02</v>
      </c>
      <c r="R2124" t="str">
        <f t="shared" si="304"/>
        <v>Aer Lingus</v>
      </c>
      <c r="S2124">
        <f t="shared" si="302"/>
        <v>9</v>
      </c>
      <c r="T2124" t="str">
        <f t="shared" si="303"/>
        <v>Orlando</v>
      </c>
      <c r="U2124" t="str">
        <f t="shared" si="305"/>
        <v>Other</v>
      </c>
    </row>
    <row r="2125" spans="1:21" x14ac:dyDescent="0.35">
      <c r="A2125" t="s">
        <v>12</v>
      </c>
      <c r="B2125" t="s">
        <v>42</v>
      </c>
      <c r="C2125" t="s">
        <v>14</v>
      </c>
      <c r="D2125" t="s">
        <v>533</v>
      </c>
      <c r="E2125" s="1">
        <v>43606.659722222219</v>
      </c>
      <c r="F2125" t="s">
        <v>16</v>
      </c>
      <c r="G2125" t="s">
        <v>639</v>
      </c>
      <c r="H2125">
        <v>1</v>
      </c>
      <c r="I2125" t="s">
        <v>26</v>
      </c>
      <c r="J2125" s="2">
        <v>43606</v>
      </c>
      <c r="K2125" s="3">
        <v>0.65972222222222221</v>
      </c>
      <c r="L2125" s="3">
        <f t="shared" si="297"/>
        <v>0.65972222222222221</v>
      </c>
      <c r="M2125" s="3">
        <v>0.66041666666666665</v>
      </c>
      <c r="N2125" t="str">
        <f t="shared" si="298"/>
        <v>No</v>
      </c>
      <c r="O2125">
        <f t="shared" si="299"/>
        <v>566</v>
      </c>
      <c r="P2125">
        <f t="shared" si="300"/>
        <v>2020</v>
      </c>
      <c r="Q2125">
        <f t="shared" si="301"/>
        <v>28.02</v>
      </c>
      <c r="R2125" t="str">
        <f t="shared" si="304"/>
        <v>Aer Lingus</v>
      </c>
      <c r="S2125">
        <f t="shared" si="302"/>
        <v>238</v>
      </c>
      <c r="T2125" t="str">
        <f t="shared" si="303"/>
        <v>London</v>
      </c>
      <c r="U2125" t="str">
        <f t="shared" si="305"/>
        <v>London</v>
      </c>
    </row>
    <row r="2126" spans="1:21" x14ac:dyDescent="0.35">
      <c r="A2126" t="s">
        <v>22</v>
      </c>
      <c r="B2126" t="s">
        <v>139</v>
      </c>
      <c r="C2126" t="s">
        <v>77</v>
      </c>
      <c r="D2126" t="s">
        <v>203</v>
      </c>
      <c r="E2126" s="1">
        <v>43606.663194444445</v>
      </c>
      <c r="F2126" t="s">
        <v>16</v>
      </c>
      <c r="G2126" t="s">
        <v>639</v>
      </c>
      <c r="H2126">
        <v>2</v>
      </c>
      <c r="I2126" t="s">
        <v>26</v>
      </c>
      <c r="J2126" s="2">
        <v>43606</v>
      </c>
      <c r="K2126" s="3">
        <v>0.66319444444444442</v>
      </c>
      <c r="L2126" s="3">
        <f t="shared" si="297"/>
        <v>0.66666666666666663</v>
      </c>
      <c r="M2126" s="3">
        <v>0.6645833333333333</v>
      </c>
      <c r="N2126" t="str">
        <f t="shared" si="298"/>
        <v>No</v>
      </c>
      <c r="O2126">
        <f t="shared" si="299"/>
        <v>40</v>
      </c>
      <c r="P2126">
        <f t="shared" si="300"/>
        <v>143</v>
      </c>
      <c r="Q2126">
        <f t="shared" si="301"/>
        <v>27.97</v>
      </c>
      <c r="R2126" t="str">
        <f t="shared" si="304"/>
        <v>British Airways</v>
      </c>
      <c r="S2126">
        <f t="shared" si="302"/>
        <v>154</v>
      </c>
      <c r="T2126" t="str">
        <f t="shared" si="303"/>
        <v>London</v>
      </c>
      <c r="U2126" t="str">
        <f t="shared" si="305"/>
        <v>London</v>
      </c>
    </row>
    <row r="2127" spans="1:21" x14ac:dyDescent="0.35">
      <c r="A2127" t="s">
        <v>12</v>
      </c>
      <c r="B2127" t="s">
        <v>162</v>
      </c>
      <c r="C2127" t="s">
        <v>14</v>
      </c>
      <c r="D2127" t="s">
        <v>202</v>
      </c>
      <c r="E2127" s="1">
        <v>43606.663194444445</v>
      </c>
      <c r="F2127" t="s">
        <v>16</v>
      </c>
      <c r="G2127" t="s">
        <v>639</v>
      </c>
      <c r="H2127">
        <v>4</v>
      </c>
      <c r="I2127" t="s">
        <v>26</v>
      </c>
      <c r="J2127" s="2">
        <v>43606</v>
      </c>
      <c r="K2127" s="3">
        <v>0.66319444444444442</v>
      </c>
      <c r="L2127" s="3">
        <f t="shared" si="297"/>
        <v>0.66666666666666663</v>
      </c>
      <c r="M2127" s="3">
        <v>0.66597222222222219</v>
      </c>
      <c r="N2127" t="str">
        <f t="shared" si="298"/>
        <v>No</v>
      </c>
      <c r="O2127">
        <f t="shared" si="299"/>
        <v>566</v>
      </c>
      <c r="P2127">
        <f t="shared" si="300"/>
        <v>2020</v>
      </c>
      <c r="Q2127">
        <f t="shared" si="301"/>
        <v>28.02</v>
      </c>
      <c r="R2127" t="str">
        <f t="shared" si="304"/>
        <v>Aer Lingus</v>
      </c>
      <c r="S2127">
        <f t="shared" si="302"/>
        <v>64</v>
      </c>
      <c r="T2127" t="str">
        <f t="shared" si="303"/>
        <v>Rome</v>
      </c>
      <c r="U2127" t="str">
        <f t="shared" si="305"/>
        <v>Other</v>
      </c>
    </row>
    <row r="2128" spans="1:21" x14ac:dyDescent="0.35">
      <c r="A2128" t="s">
        <v>22</v>
      </c>
      <c r="B2128" t="s">
        <v>519</v>
      </c>
      <c r="C2128" t="s">
        <v>28</v>
      </c>
      <c r="D2128" t="s">
        <v>520</v>
      </c>
      <c r="E2128" s="1">
        <v>43606.666666666664</v>
      </c>
      <c r="F2128" t="s">
        <v>16</v>
      </c>
      <c r="G2128" t="s">
        <v>639</v>
      </c>
      <c r="H2128">
        <v>2</v>
      </c>
      <c r="I2128" t="s">
        <v>26</v>
      </c>
      <c r="J2128" s="2">
        <v>43606</v>
      </c>
      <c r="K2128" s="3">
        <v>0.66666666666666663</v>
      </c>
      <c r="L2128" s="3">
        <f t="shared" si="297"/>
        <v>0.66666666666666663</v>
      </c>
      <c r="M2128" s="3">
        <v>0.66805555555555562</v>
      </c>
      <c r="N2128" t="str">
        <f t="shared" si="298"/>
        <v>No</v>
      </c>
      <c r="O2128">
        <f t="shared" si="299"/>
        <v>520</v>
      </c>
      <c r="P2128">
        <f t="shared" si="300"/>
        <v>1663</v>
      </c>
      <c r="Q2128">
        <f t="shared" si="301"/>
        <v>31.27</v>
      </c>
      <c r="R2128" t="str">
        <f t="shared" si="304"/>
        <v>Ryanair</v>
      </c>
      <c r="S2128">
        <f t="shared" si="302"/>
        <v>7</v>
      </c>
      <c r="T2128" t="str">
        <f t="shared" si="303"/>
        <v>Rzeszow</v>
      </c>
      <c r="U2128" t="str">
        <f t="shared" si="305"/>
        <v>Other</v>
      </c>
    </row>
    <row r="2129" spans="1:21" x14ac:dyDescent="0.35">
      <c r="A2129" t="s">
        <v>12</v>
      </c>
      <c r="B2129" t="s">
        <v>209</v>
      </c>
      <c r="C2129" t="s">
        <v>14</v>
      </c>
      <c r="D2129" t="s">
        <v>210</v>
      </c>
      <c r="E2129" s="1">
        <v>43606.666666666664</v>
      </c>
      <c r="F2129" t="s">
        <v>16</v>
      </c>
      <c r="G2129" t="s">
        <v>639</v>
      </c>
      <c r="H2129">
        <v>2</v>
      </c>
      <c r="I2129" t="s">
        <v>26</v>
      </c>
      <c r="J2129" s="2">
        <v>43606</v>
      </c>
      <c r="K2129" s="3">
        <v>0.66666666666666663</v>
      </c>
      <c r="L2129" s="3">
        <f t="shared" si="297"/>
        <v>0.66666666666666663</v>
      </c>
      <c r="M2129" s="3">
        <v>0.66805555555555562</v>
      </c>
      <c r="N2129" t="str">
        <f t="shared" si="298"/>
        <v>No</v>
      </c>
      <c r="O2129">
        <f t="shared" si="299"/>
        <v>566</v>
      </c>
      <c r="P2129">
        <f t="shared" si="300"/>
        <v>2020</v>
      </c>
      <c r="Q2129">
        <f t="shared" si="301"/>
        <v>28.02</v>
      </c>
      <c r="R2129" t="str">
        <f t="shared" si="304"/>
        <v>Aer Lingus</v>
      </c>
      <c r="S2129">
        <f t="shared" si="302"/>
        <v>62</v>
      </c>
      <c r="T2129" t="str">
        <f t="shared" si="303"/>
        <v>Chicago</v>
      </c>
      <c r="U2129" t="str">
        <f t="shared" si="305"/>
        <v>Other</v>
      </c>
    </row>
    <row r="2130" spans="1:21" x14ac:dyDescent="0.35">
      <c r="A2130" t="s">
        <v>22</v>
      </c>
      <c r="B2130" t="s">
        <v>151</v>
      </c>
      <c r="C2130" t="s">
        <v>28</v>
      </c>
      <c r="D2130" t="s">
        <v>204</v>
      </c>
      <c r="E2130" s="1">
        <v>43606.666666666664</v>
      </c>
      <c r="F2130" t="s">
        <v>16</v>
      </c>
      <c r="G2130" t="s">
        <v>639</v>
      </c>
      <c r="H2130">
        <v>8</v>
      </c>
      <c r="I2130" t="s">
        <v>26</v>
      </c>
      <c r="J2130" s="2">
        <v>43606</v>
      </c>
      <c r="K2130" s="3">
        <v>0.66666666666666663</v>
      </c>
      <c r="L2130" s="3">
        <f t="shared" si="297"/>
        <v>0.66666666666666663</v>
      </c>
      <c r="M2130" s="3">
        <v>0.67222222222222217</v>
      </c>
      <c r="N2130" t="str">
        <f t="shared" si="298"/>
        <v>No</v>
      </c>
      <c r="O2130">
        <f t="shared" si="299"/>
        <v>520</v>
      </c>
      <c r="P2130">
        <f t="shared" si="300"/>
        <v>1663</v>
      </c>
      <c r="Q2130">
        <f t="shared" si="301"/>
        <v>31.27</v>
      </c>
      <c r="R2130" t="str">
        <f t="shared" si="304"/>
        <v>Ryanair</v>
      </c>
      <c r="S2130">
        <f t="shared" si="302"/>
        <v>34</v>
      </c>
      <c r="T2130" t="str">
        <f t="shared" si="303"/>
        <v>London</v>
      </c>
      <c r="U2130" t="str">
        <f t="shared" si="305"/>
        <v>Other</v>
      </c>
    </row>
    <row r="2131" spans="1:21" x14ac:dyDescent="0.35">
      <c r="A2131" t="s">
        <v>12</v>
      </c>
      <c r="B2131" t="s">
        <v>168</v>
      </c>
      <c r="C2131" t="s">
        <v>14</v>
      </c>
      <c r="D2131" t="s">
        <v>169</v>
      </c>
      <c r="E2131" s="1">
        <v>43606.673611111109</v>
      </c>
      <c r="F2131" t="s">
        <v>16</v>
      </c>
      <c r="G2131" t="s">
        <v>639</v>
      </c>
      <c r="H2131">
        <v>4</v>
      </c>
      <c r="I2131" t="s">
        <v>26</v>
      </c>
      <c r="J2131" s="2">
        <v>43606</v>
      </c>
      <c r="K2131" s="3">
        <v>0.67361111111111116</v>
      </c>
      <c r="L2131" s="3">
        <f t="shared" si="297"/>
        <v>0.67361111111111105</v>
      </c>
      <c r="M2131" s="3">
        <v>0.67638888888888893</v>
      </c>
      <c r="N2131" t="str">
        <f t="shared" si="298"/>
        <v>No</v>
      </c>
      <c r="O2131">
        <f t="shared" si="299"/>
        <v>566</v>
      </c>
      <c r="P2131">
        <f t="shared" si="300"/>
        <v>2020</v>
      </c>
      <c r="Q2131">
        <f t="shared" si="301"/>
        <v>28.02</v>
      </c>
      <c r="R2131" t="str">
        <f t="shared" si="304"/>
        <v>Aer Lingus</v>
      </c>
      <c r="S2131">
        <f t="shared" si="302"/>
        <v>17</v>
      </c>
      <c r="T2131" t="str">
        <f t="shared" si="303"/>
        <v>Bourgas</v>
      </c>
      <c r="U2131" t="str">
        <f t="shared" si="305"/>
        <v>Other</v>
      </c>
    </row>
    <row r="2132" spans="1:21" x14ac:dyDescent="0.35">
      <c r="A2132" t="s">
        <v>12</v>
      </c>
      <c r="B2132" t="s">
        <v>158</v>
      </c>
      <c r="C2132" t="s">
        <v>14</v>
      </c>
      <c r="D2132" t="s">
        <v>159</v>
      </c>
      <c r="E2132" s="1">
        <v>43606.680555555555</v>
      </c>
      <c r="F2132" t="s">
        <v>16</v>
      </c>
      <c r="G2132" t="s">
        <v>639</v>
      </c>
      <c r="H2132">
        <v>6</v>
      </c>
      <c r="I2132" t="s">
        <v>26</v>
      </c>
      <c r="J2132" s="2">
        <v>43606</v>
      </c>
      <c r="K2132" s="3">
        <v>0.68055555555555547</v>
      </c>
      <c r="L2132" s="3">
        <f t="shared" si="297"/>
        <v>0.68055555555555547</v>
      </c>
      <c r="M2132" s="3">
        <v>0.68472222222222223</v>
      </c>
      <c r="N2132" t="str">
        <f t="shared" si="298"/>
        <v>No</v>
      </c>
      <c r="O2132">
        <f t="shared" si="299"/>
        <v>566</v>
      </c>
      <c r="P2132">
        <f t="shared" si="300"/>
        <v>2020</v>
      </c>
      <c r="Q2132">
        <f t="shared" si="301"/>
        <v>28.02</v>
      </c>
      <c r="R2132" t="str">
        <f t="shared" si="304"/>
        <v>Aer Lingus</v>
      </c>
      <c r="S2132">
        <f t="shared" si="302"/>
        <v>46</v>
      </c>
      <c r="T2132" t="str">
        <f t="shared" si="303"/>
        <v>Boston</v>
      </c>
      <c r="U2132" t="str">
        <f t="shared" si="305"/>
        <v>Other</v>
      </c>
    </row>
    <row r="2133" spans="1:21" x14ac:dyDescent="0.35">
      <c r="A2133" t="s">
        <v>22</v>
      </c>
      <c r="B2133" t="s">
        <v>98</v>
      </c>
      <c r="C2133" t="s">
        <v>99</v>
      </c>
      <c r="D2133" t="s">
        <v>161</v>
      </c>
      <c r="E2133" s="1">
        <v>43606.684027777781</v>
      </c>
      <c r="F2133" t="s">
        <v>16</v>
      </c>
      <c r="G2133" t="s">
        <v>639</v>
      </c>
      <c r="H2133">
        <v>24</v>
      </c>
      <c r="I2133" t="s">
        <v>46</v>
      </c>
      <c r="J2133" s="2">
        <v>43606</v>
      </c>
      <c r="K2133" s="3">
        <v>0.68402777777777779</v>
      </c>
      <c r="L2133" s="3">
        <f t="shared" si="297"/>
        <v>0.6875</v>
      </c>
      <c r="M2133" s="3">
        <v>0.7006944444444444</v>
      </c>
      <c r="N2133" t="str">
        <f t="shared" si="298"/>
        <v>Yes</v>
      </c>
      <c r="O2133">
        <f t="shared" si="299"/>
        <v>20</v>
      </c>
      <c r="P2133">
        <f t="shared" si="300"/>
        <v>90</v>
      </c>
      <c r="Q2133">
        <f t="shared" si="301"/>
        <v>22.22</v>
      </c>
      <c r="R2133" t="str">
        <f t="shared" si="304"/>
        <v>Other</v>
      </c>
      <c r="S2133">
        <f t="shared" si="302"/>
        <v>38</v>
      </c>
      <c r="T2133" t="str">
        <f t="shared" si="303"/>
        <v>Southampton</v>
      </c>
      <c r="U2133" t="str">
        <f t="shared" si="305"/>
        <v>Other</v>
      </c>
    </row>
    <row r="2134" spans="1:21" x14ac:dyDescent="0.35">
      <c r="A2134" t="s">
        <v>22</v>
      </c>
      <c r="B2134" t="s">
        <v>142</v>
      </c>
      <c r="C2134" t="s">
        <v>28</v>
      </c>
      <c r="D2134" t="s">
        <v>524</v>
      </c>
      <c r="E2134" s="1">
        <v>43606.684027777781</v>
      </c>
      <c r="F2134" t="s">
        <v>16</v>
      </c>
      <c r="G2134" t="s">
        <v>639</v>
      </c>
      <c r="H2134">
        <v>8</v>
      </c>
      <c r="I2134" t="s">
        <v>26</v>
      </c>
      <c r="J2134" s="2">
        <v>43606</v>
      </c>
      <c r="K2134" s="3">
        <v>0.68402777777777779</v>
      </c>
      <c r="L2134" s="3">
        <f t="shared" si="297"/>
        <v>0.6875</v>
      </c>
      <c r="M2134" s="3">
        <v>0.68958333333333333</v>
      </c>
      <c r="N2134" t="str">
        <f t="shared" si="298"/>
        <v>No</v>
      </c>
      <c r="O2134">
        <f t="shared" si="299"/>
        <v>520</v>
      </c>
      <c r="P2134">
        <f t="shared" si="300"/>
        <v>1663</v>
      </c>
      <c r="Q2134">
        <f t="shared" si="301"/>
        <v>31.27</v>
      </c>
      <c r="R2134" t="str">
        <f t="shared" si="304"/>
        <v>Ryanair</v>
      </c>
      <c r="S2134">
        <f t="shared" si="302"/>
        <v>67</v>
      </c>
      <c r="T2134" t="str">
        <f t="shared" si="303"/>
        <v>Madrid</v>
      </c>
      <c r="U2134" t="str">
        <f t="shared" si="305"/>
        <v>Other</v>
      </c>
    </row>
    <row r="2135" spans="1:21" x14ac:dyDescent="0.35">
      <c r="A2135" t="s">
        <v>22</v>
      </c>
      <c r="B2135" t="s">
        <v>42</v>
      </c>
      <c r="C2135" t="s">
        <v>77</v>
      </c>
      <c r="D2135" t="s">
        <v>523</v>
      </c>
      <c r="E2135" s="1">
        <v>43606.6875</v>
      </c>
      <c r="F2135" t="s">
        <v>16</v>
      </c>
      <c r="G2135" t="s">
        <v>639</v>
      </c>
      <c r="H2135">
        <v>337</v>
      </c>
      <c r="I2135" t="s">
        <v>21</v>
      </c>
      <c r="J2135" s="2">
        <v>43606</v>
      </c>
      <c r="K2135" s="3">
        <v>0.6875</v>
      </c>
      <c r="L2135" s="3">
        <f t="shared" si="297"/>
        <v>0.6875</v>
      </c>
      <c r="M2135" s="3">
        <v>0.92152777777777783</v>
      </c>
      <c r="N2135" t="str">
        <f t="shared" si="298"/>
        <v>Yes</v>
      </c>
      <c r="O2135">
        <f t="shared" si="299"/>
        <v>40</v>
      </c>
      <c r="P2135">
        <f t="shared" si="300"/>
        <v>143</v>
      </c>
      <c r="Q2135">
        <f t="shared" si="301"/>
        <v>27.97</v>
      </c>
      <c r="R2135" t="str">
        <f t="shared" si="304"/>
        <v>British Airways</v>
      </c>
      <c r="S2135">
        <f t="shared" si="302"/>
        <v>238</v>
      </c>
      <c r="T2135" t="str">
        <f t="shared" si="303"/>
        <v>London</v>
      </c>
      <c r="U2135" t="str">
        <f t="shared" si="305"/>
        <v>London</v>
      </c>
    </row>
    <row r="2136" spans="1:21" x14ac:dyDescent="0.35">
      <c r="A2136" t="s">
        <v>22</v>
      </c>
      <c r="B2136" t="s">
        <v>162</v>
      </c>
      <c r="C2136" t="s">
        <v>28</v>
      </c>
      <c r="D2136" t="s">
        <v>163</v>
      </c>
      <c r="E2136" s="1">
        <v>43606.6875</v>
      </c>
      <c r="F2136" t="s">
        <v>16</v>
      </c>
      <c r="G2136" t="s">
        <v>639</v>
      </c>
      <c r="H2136">
        <v>5</v>
      </c>
      <c r="I2136" t="s">
        <v>26</v>
      </c>
      <c r="J2136" s="2">
        <v>43606</v>
      </c>
      <c r="K2136" s="3">
        <v>0.6875</v>
      </c>
      <c r="L2136" s="3">
        <f t="shared" si="297"/>
        <v>0.6875</v>
      </c>
      <c r="M2136" s="3">
        <v>0.69097222222222221</v>
      </c>
      <c r="N2136" t="str">
        <f t="shared" si="298"/>
        <v>No</v>
      </c>
      <c r="O2136">
        <f t="shared" si="299"/>
        <v>520</v>
      </c>
      <c r="P2136">
        <f t="shared" si="300"/>
        <v>1663</v>
      </c>
      <c r="Q2136">
        <f t="shared" si="301"/>
        <v>31.27</v>
      </c>
      <c r="R2136" t="str">
        <f t="shared" si="304"/>
        <v>Ryanair</v>
      </c>
      <c r="S2136">
        <f t="shared" si="302"/>
        <v>64</v>
      </c>
      <c r="T2136" t="str">
        <f t="shared" si="303"/>
        <v>Rome</v>
      </c>
      <c r="U2136" t="str">
        <f t="shared" si="305"/>
        <v>Other</v>
      </c>
    </row>
    <row r="2137" spans="1:21" x14ac:dyDescent="0.35">
      <c r="A2137" t="s">
        <v>22</v>
      </c>
      <c r="B2137" t="s">
        <v>164</v>
      </c>
      <c r="C2137" t="s">
        <v>165</v>
      </c>
      <c r="D2137" t="s">
        <v>166</v>
      </c>
      <c r="E2137" s="1">
        <v>43606.6875</v>
      </c>
      <c r="F2137" t="s">
        <v>16</v>
      </c>
      <c r="G2137" t="s">
        <v>639</v>
      </c>
      <c r="H2137">
        <v>35</v>
      </c>
      <c r="I2137" t="s">
        <v>21</v>
      </c>
      <c r="J2137" s="2">
        <v>43606</v>
      </c>
      <c r="K2137" s="3">
        <v>0.6875</v>
      </c>
      <c r="L2137" s="3">
        <f t="shared" si="297"/>
        <v>0.6875</v>
      </c>
      <c r="M2137" s="3">
        <v>0.71180555555555547</v>
      </c>
      <c r="N2137" t="str">
        <f t="shared" si="298"/>
        <v>Yes</v>
      </c>
      <c r="O2137">
        <f t="shared" si="299"/>
        <v>18</v>
      </c>
      <c r="P2137">
        <f t="shared" si="300"/>
        <v>32</v>
      </c>
      <c r="Q2137">
        <f t="shared" si="301"/>
        <v>56.25</v>
      </c>
      <c r="R2137" t="str">
        <f t="shared" si="304"/>
        <v>Other</v>
      </c>
      <c r="S2137">
        <f t="shared" si="302"/>
        <v>32</v>
      </c>
      <c r="T2137" t="str">
        <f t="shared" si="303"/>
        <v>Istanbul</v>
      </c>
      <c r="U2137" t="str">
        <f t="shared" si="305"/>
        <v>Other</v>
      </c>
    </row>
    <row r="2138" spans="1:21" x14ac:dyDescent="0.35">
      <c r="A2138" t="s">
        <v>22</v>
      </c>
      <c r="B2138" t="s">
        <v>82</v>
      </c>
      <c r="C2138" t="s">
        <v>28</v>
      </c>
      <c r="D2138" t="s">
        <v>172</v>
      </c>
      <c r="E2138" s="1">
        <v>43606.694444444445</v>
      </c>
      <c r="F2138" t="s">
        <v>16</v>
      </c>
      <c r="G2138" t="s">
        <v>639</v>
      </c>
      <c r="H2138">
        <v>2</v>
      </c>
      <c r="I2138" t="s">
        <v>26</v>
      </c>
      <c r="J2138" s="2">
        <v>43606</v>
      </c>
      <c r="K2138" s="3">
        <v>0.69444444444444453</v>
      </c>
      <c r="L2138" s="3">
        <f t="shared" si="297"/>
        <v>0.69444444444444442</v>
      </c>
      <c r="M2138" s="3">
        <v>0.6958333333333333</v>
      </c>
      <c r="N2138" t="str">
        <f t="shared" si="298"/>
        <v>No</v>
      </c>
      <c r="O2138">
        <f t="shared" si="299"/>
        <v>520</v>
      </c>
      <c r="P2138">
        <f t="shared" si="300"/>
        <v>1663</v>
      </c>
      <c r="Q2138">
        <f t="shared" si="301"/>
        <v>31.27</v>
      </c>
      <c r="R2138" t="str">
        <f t="shared" si="304"/>
        <v>Ryanair</v>
      </c>
      <c r="S2138">
        <f t="shared" si="302"/>
        <v>97</v>
      </c>
      <c r="T2138" t="str">
        <f t="shared" si="303"/>
        <v>Faro</v>
      </c>
      <c r="U2138" t="str">
        <f t="shared" si="305"/>
        <v>Faro</v>
      </c>
    </row>
    <row r="2139" spans="1:21" x14ac:dyDescent="0.35">
      <c r="A2139" t="s">
        <v>22</v>
      </c>
      <c r="B2139" t="s">
        <v>517</v>
      </c>
      <c r="C2139" t="s">
        <v>28</v>
      </c>
      <c r="D2139" t="s">
        <v>518</v>
      </c>
      <c r="E2139" s="1">
        <v>43606.694444444445</v>
      </c>
      <c r="F2139" t="s">
        <v>16</v>
      </c>
      <c r="G2139" t="s">
        <v>639</v>
      </c>
      <c r="H2139">
        <v>21</v>
      </c>
      <c r="I2139" t="s">
        <v>46</v>
      </c>
      <c r="J2139" s="2">
        <v>43606</v>
      </c>
      <c r="K2139" s="3">
        <v>0.69444444444444453</v>
      </c>
      <c r="L2139" s="3">
        <f t="shared" si="297"/>
        <v>0.69444444444444442</v>
      </c>
      <c r="M2139" s="3">
        <v>0.7090277777777777</v>
      </c>
      <c r="N2139" t="str">
        <f t="shared" si="298"/>
        <v>Yes</v>
      </c>
      <c r="O2139">
        <f t="shared" si="299"/>
        <v>520</v>
      </c>
      <c r="P2139">
        <f t="shared" si="300"/>
        <v>1663</v>
      </c>
      <c r="Q2139">
        <f t="shared" si="301"/>
        <v>31.27</v>
      </c>
      <c r="R2139" t="str">
        <f t="shared" si="304"/>
        <v>Ryanair</v>
      </c>
      <c r="S2139">
        <f t="shared" si="302"/>
        <v>7</v>
      </c>
      <c r="T2139" t="str">
        <f t="shared" si="303"/>
        <v>Katowice</v>
      </c>
      <c r="U2139" t="str">
        <f t="shared" si="305"/>
        <v>Other</v>
      </c>
    </row>
    <row r="2140" spans="1:21" x14ac:dyDescent="0.35">
      <c r="A2140" t="s">
        <v>22</v>
      </c>
      <c r="B2140" t="s">
        <v>705</v>
      </c>
      <c r="C2140" t="s">
        <v>28</v>
      </c>
      <c r="D2140" t="s">
        <v>706</v>
      </c>
      <c r="E2140" s="1">
        <v>43606.694444444445</v>
      </c>
      <c r="F2140" t="s">
        <v>16</v>
      </c>
      <c r="G2140" t="s">
        <v>639</v>
      </c>
      <c r="H2140">
        <v>7</v>
      </c>
      <c r="I2140" t="s">
        <v>26</v>
      </c>
      <c r="J2140" s="2">
        <v>43606</v>
      </c>
      <c r="K2140" s="3">
        <v>0.69444444444444453</v>
      </c>
      <c r="L2140" s="3">
        <f t="shared" si="297"/>
        <v>0.69444444444444442</v>
      </c>
      <c r="M2140" s="3">
        <v>0.69930555555555562</v>
      </c>
      <c r="N2140" t="str">
        <f t="shared" si="298"/>
        <v>No</v>
      </c>
      <c r="O2140">
        <f t="shared" si="299"/>
        <v>520</v>
      </c>
      <c r="P2140">
        <f t="shared" si="300"/>
        <v>1663</v>
      </c>
      <c r="Q2140">
        <f t="shared" si="301"/>
        <v>31.27</v>
      </c>
      <c r="R2140" t="str">
        <f t="shared" si="304"/>
        <v>Ryanair</v>
      </c>
      <c r="S2140">
        <f t="shared" si="302"/>
        <v>3</v>
      </c>
      <c r="T2140" t="str">
        <f t="shared" si="303"/>
        <v>Goteborg</v>
      </c>
      <c r="U2140" t="str">
        <f t="shared" si="305"/>
        <v>Other</v>
      </c>
    </row>
    <row r="2141" spans="1:21" x14ac:dyDescent="0.35">
      <c r="A2141" t="s">
        <v>22</v>
      </c>
      <c r="B2141" t="s">
        <v>175</v>
      </c>
      <c r="C2141" t="s">
        <v>28</v>
      </c>
      <c r="D2141" t="s">
        <v>176</v>
      </c>
      <c r="E2141" s="1">
        <v>43606.701388888891</v>
      </c>
      <c r="F2141" t="s">
        <v>16</v>
      </c>
      <c r="G2141" t="s">
        <v>639</v>
      </c>
      <c r="H2141">
        <v>19</v>
      </c>
      <c r="I2141" t="s">
        <v>18</v>
      </c>
      <c r="J2141" s="2">
        <v>43606</v>
      </c>
      <c r="K2141" s="3">
        <v>0.70138888888888884</v>
      </c>
      <c r="L2141" s="3">
        <f t="shared" si="297"/>
        <v>0.70138888888888884</v>
      </c>
      <c r="M2141" s="3">
        <v>0.71458333333333324</v>
      </c>
      <c r="N2141" t="str">
        <f t="shared" si="298"/>
        <v>No</v>
      </c>
      <c r="O2141">
        <f t="shared" si="299"/>
        <v>520</v>
      </c>
      <c r="P2141">
        <f t="shared" si="300"/>
        <v>1663</v>
      </c>
      <c r="Q2141">
        <f t="shared" si="301"/>
        <v>31.27</v>
      </c>
      <c r="R2141" t="str">
        <f t="shared" si="304"/>
        <v>Ryanair</v>
      </c>
      <c r="S2141">
        <f t="shared" si="302"/>
        <v>18</v>
      </c>
      <c r="T2141" t="str">
        <f t="shared" si="303"/>
        <v>Krakow</v>
      </c>
      <c r="U2141" t="str">
        <f t="shared" si="305"/>
        <v>Other</v>
      </c>
    </row>
    <row r="2142" spans="1:21" x14ac:dyDescent="0.35">
      <c r="A2142" t="s">
        <v>12</v>
      </c>
      <c r="B2142" t="s">
        <v>54</v>
      </c>
      <c r="C2142" t="s">
        <v>14</v>
      </c>
      <c r="D2142" t="s">
        <v>179</v>
      </c>
      <c r="E2142" s="1">
        <v>43606.708333333336</v>
      </c>
      <c r="F2142" t="s">
        <v>16</v>
      </c>
      <c r="G2142" t="s">
        <v>639</v>
      </c>
      <c r="H2142">
        <v>19</v>
      </c>
      <c r="I2142" t="s">
        <v>18</v>
      </c>
      <c r="J2142" s="2">
        <v>43606</v>
      </c>
      <c r="K2142" s="3">
        <v>0.70833333333333337</v>
      </c>
      <c r="L2142" s="3">
        <f t="shared" si="297"/>
        <v>0.70833333333333326</v>
      </c>
      <c r="M2142" s="3">
        <v>0.72152777777777777</v>
      </c>
      <c r="N2142" t="str">
        <f t="shared" si="298"/>
        <v>No</v>
      </c>
      <c r="O2142">
        <f t="shared" si="299"/>
        <v>566</v>
      </c>
      <c r="P2142">
        <f t="shared" si="300"/>
        <v>2020</v>
      </c>
      <c r="Q2142">
        <f t="shared" si="301"/>
        <v>28.02</v>
      </c>
      <c r="R2142" t="str">
        <f t="shared" si="304"/>
        <v>Aer Lingus</v>
      </c>
      <c r="S2142">
        <f t="shared" si="302"/>
        <v>101</v>
      </c>
      <c r="T2142" t="str">
        <f t="shared" si="303"/>
        <v>Frankfurt</v>
      </c>
      <c r="U2142" t="str">
        <f t="shared" si="305"/>
        <v>Frankfurt</v>
      </c>
    </row>
    <row r="2143" spans="1:21" x14ac:dyDescent="0.35">
      <c r="A2143" t="s">
        <v>22</v>
      </c>
      <c r="B2143" t="s">
        <v>409</v>
      </c>
      <c r="C2143" t="s">
        <v>28</v>
      </c>
      <c r="D2143" t="s">
        <v>412</v>
      </c>
      <c r="E2143" s="1">
        <v>43606.711805555555</v>
      </c>
      <c r="F2143" t="s">
        <v>16</v>
      </c>
      <c r="G2143" t="s">
        <v>639</v>
      </c>
      <c r="H2143">
        <v>11</v>
      </c>
      <c r="I2143" t="s">
        <v>18</v>
      </c>
      <c r="J2143" s="2">
        <v>43606</v>
      </c>
      <c r="K2143" s="3">
        <v>0.71180555555555547</v>
      </c>
      <c r="L2143" s="3">
        <f t="shared" si="297"/>
        <v>0.71527777777777779</v>
      </c>
      <c r="M2143" s="3">
        <v>0.71944444444444444</v>
      </c>
      <c r="N2143" t="str">
        <f t="shared" si="298"/>
        <v>No</v>
      </c>
      <c r="O2143">
        <f t="shared" si="299"/>
        <v>520</v>
      </c>
      <c r="P2143">
        <f t="shared" si="300"/>
        <v>1663</v>
      </c>
      <c r="Q2143">
        <f t="shared" si="301"/>
        <v>31.27</v>
      </c>
      <c r="R2143" t="str">
        <f t="shared" si="304"/>
        <v>Ryanair</v>
      </c>
      <c r="S2143">
        <f t="shared" si="302"/>
        <v>25</v>
      </c>
      <c r="T2143" t="str">
        <f t="shared" si="303"/>
        <v>Riga</v>
      </c>
      <c r="U2143" t="str">
        <f t="shared" si="305"/>
        <v>Other</v>
      </c>
    </row>
    <row r="2144" spans="1:21" x14ac:dyDescent="0.35">
      <c r="A2144" t="s">
        <v>22</v>
      </c>
      <c r="B2144" t="s">
        <v>32</v>
      </c>
      <c r="C2144" t="s">
        <v>28</v>
      </c>
      <c r="D2144" t="s">
        <v>184</v>
      </c>
      <c r="E2144" s="1">
        <v>43606.715277777781</v>
      </c>
      <c r="F2144" t="s">
        <v>16</v>
      </c>
      <c r="G2144" t="s">
        <v>639</v>
      </c>
      <c r="H2144">
        <v>2</v>
      </c>
      <c r="I2144" t="s">
        <v>26</v>
      </c>
      <c r="J2144" s="2">
        <v>43606</v>
      </c>
      <c r="K2144" s="3">
        <v>0.71527777777777779</v>
      </c>
      <c r="L2144" s="3">
        <f t="shared" si="297"/>
        <v>0.71527777777777779</v>
      </c>
      <c r="M2144" s="3">
        <v>0.71666666666666667</v>
      </c>
      <c r="N2144" t="str">
        <f t="shared" si="298"/>
        <v>No</v>
      </c>
      <c r="O2144">
        <f t="shared" si="299"/>
        <v>520</v>
      </c>
      <c r="P2144">
        <f t="shared" si="300"/>
        <v>1663</v>
      </c>
      <c r="Q2144">
        <f t="shared" si="301"/>
        <v>31.27</v>
      </c>
      <c r="R2144" t="str">
        <f t="shared" si="304"/>
        <v>Ryanair</v>
      </c>
      <c r="S2144">
        <f t="shared" si="302"/>
        <v>78</v>
      </c>
      <c r="T2144" t="str">
        <f t="shared" si="303"/>
        <v>Barcelona</v>
      </c>
      <c r="U2144" t="str">
        <f t="shared" si="305"/>
        <v>Barcelona</v>
      </c>
    </row>
    <row r="2145" spans="1:21" x14ac:dyDescent="0.35">
      <c r="A2145" t="s">
        <v>22</v>
      </c>
      <c r="B2145" t="s">
        <v>129</v>
      </c>
      <c r="C2145" t="s">
        <v>28</v>
      </c>
      <c r="D2145" t="s">
        <v>174</v>
      </c>
      <c r="E2145" s="1">
        <v>43606.71875</v>
      </c>
      <c r="F2145" t="s">
        <v>16</v>
      </c>
      <c r="G2145" t="s">
        <v>639</v>
      </c>
      <c r="H2145">
        <v>5</v>
      </c>
      <c r="I2145" t="s">
        <v>26</v>
      </c>
      <c r="J2145" s="2">
        <v>43606</v>
      </c>
      <c r="K2145" s="3">
        <v>0.71875</v>
      </c>
      <c r="L2145" s="3">
        <f t="shared" si="297"/>
        <v>0.72222222222222221</v>
      </c>
      <c r="M2145" s="3">
        <v>0.72222222222222221</v>
      </c>
      <c r="N2145" t="str">
        <f t="shared" si="298"/>
        <v>No</v>
      </c>
      <c r="O2145">
        <f t="shared" si="299"/>
        <v>520</v>
      </c>
      <c r="P2145">
        <f t="shared" si="300"/>
        <v>1663</v>
      </c>
      <c r="Q2145">
        <f t="shared" si="301"/>
        <v>31.27</v>
      </c>
      <c r="R2145" t="str">
        <f t="shared" si="304"/>
        <v>Ryanair</v>
      </c>
      <c r="S2145">
        <f t="shared" si="302"/>
        <v>96</v>
      </c>
      <c r="T2145" t="str">
        <f t="shared" si="303"/>
        <v>Munich</v>
      </c>
      <c r="U2145" t="str">
        <f t="shared" si="305"/>
        <v>Munich</v>
      </c>
    </row>
    <row r="2146" spans="1:21" x14ac:dyDescent="0.35">
      <c r="A2146" t="s">
        <v>22</v>
      </c>
      <c r="B2146" t="s">
        <v>50</v>
      </c>
      <c r="C2146" t="s">
        <v>96</v>
      </c>
      <c r="D2146" t="s">
        <v>514</v>
      </c>
      <c r="E2146" s="1">
        <v>43606.722222222219</v>
      </c>
      <c r="F2146" t="s">
        <v>16</v>
      </c>
      <c r="G2146" t="s">
        <v>639</v>
      </c>
      <c r="H2146">
        <v>24</v>
      </c>
      <c r="I2146" t="s">
        <v>46</v>
      </c>
      <c r="J2146" s="2">
        <v>43606</v>
      </c>
      <c r="K2146" s="3">
        <v>0.72222222222222221</v>
      </c>
      <c r="L2146" s="3">
        <f t="shared" si="297"/>
        <v>0.72222222222222221</v>
      </c>
      <c r="M2146" s="3">
        <v>0.73888888888888893</v>
      </c>
      <c r="N2146" t="str">
        <f t="shared" si="298"/>
        <v>Yes</v>
      </c>
      <c r="O2146">
        <f t="shared" si="299"/>
        <v>50</v>
      </c>
      <c r="P2146">
        <f t="shared" si="300"/>
        <v>97</v>
      </c>
      <c r="Q2146">
        <f t="shared" si="301"/>
        <v>51.55</v>
      </c>
      <c r="R2146" t="str">
        <f t="shared" si="304"/>
        <v>Other</v>
      </c>
      <c r="S2146">
        <f t="shared" si="302"/>
        <v>222</v>
      </c>
      <c r="T2146" t="str">
        <f t="shared" si="303"/>
        <v>Amsterdam</v>
      </c>
      <c r="U2146" t="str">
        <f t="shared" si="305"/>
        <v>Amsterdam</v>
      </c>
    </row>
    <row r="2147" spans="1:21" x14ac:dyDescent="0.35">
      <c r="A2147" t="s">
        <v>22</v>
      </c>
      <c r="B2147" t="s">
        <v>136</v>
      </c>
      <c r="C2147" t="s">
        <v>28</v>
      </c>
      <c r="D2147" t="s">
        <v>137</v>
      </c>
      <c r="E2147" s="1">
        <v>43606.725694444445</v>
      </c>
      <c r="F2147" t="s">
        <v>16</v>
      </c>
      <c r="G2147" t="s">
        <v>639</v>
      </c>
      <c r="H2147">
        <v>0</v>
      </c>
      <c r="I2147" t="s">
        <v>26</v>
      </c>
      <c r="J2147" s="2">
        <v>43606</v>
      </c>
      <c r="K2147" s="3">
        <v>0.72569444444444453</v>
      </c>
      <c r="L2147" s="3">
        <f t="shared" si="297"/>
        <v>0.72916666666666663</v>
      </c>
      <c r="M2147" s="3">
        <v>0.72569444444444453</v>
      </c>
      <c r="N2147" t="str">
        <f t="shared" si="298"/>
        <v>No</v>
      </c>
      <c r="O2147">
        <f t="shared" si="299"/>
        <v>520</v>
      </c>
      <c r="P2147">
        <f t="shared" si="300"/>
        <v>1663</v>
      </c>
      <c r="Q2147">
        <f t="shared" si="301"/>
        <v>31.27</v>
      </c>
      <c r="R2147" t="str">
        <f t="shared" si="304"/>
        <v>Ryanair</v>
      </c>
      <c r="S2147">
        <f t="shared" si="302"/>
        <v>26</v>
      </c>
      <c r="T2147" t="str">
        <f t="shared" si="303"/>
        <v>Prague</v>
      </c>
      <c r="U2147" t="str">
        <f t="shared" si="305"/>
        <v>Other</v>
      </c>
    </row>
    <row r="2148" spans="1:21" x14ac:dyDescent="0.35">
      <c r="A2148" t="s">
        <v>22</v>
      </c>
      <c r="B2148" t="s">
        <v>114</v>
      </c>
      <c r="C2148" t="s">
        <v>28</v>
      </c>
      <c r="D2148" t="s">
        <v>115</v>
      </c>
      <c r="E2148" s="1">
        <v>43606.725694444445</v>
      </c>
      <c r="F2148" t="s">
        <v>16</v>
      </c>
      <c r="G2148" t="s">
        <v>639</v>
      </c>
      <c r="H2148">
        <v>0</v>
      </c>
      <c r="I2148" t="s">
        <v>26</v>
      </c>
      <c r="J2148" s="2">
        <v>43606</v>
      </c>
      <c r="K2148" s="3">
        <v>0.72569444444444453</v>
      </c>
      <c r="L2148" s="3">
        <f t="shared" si="297"/>
        <v>0.72916666666666663</v>
      </c>
      <c r="M2148" s="3">
        <v>0.72569444444444453</v>
      </c>
      <c r="N2148" t="str">
        <f t="shared" si="298"/>
        <v>No</v>
      </c>
      <c r="O2148">
        <f t="shared" si="299"/>
        <v>520</v>
      </c>
      <c r="P2148">
        <f t="shared" si="300"/>
        <v>1663</v>
      </c>
      <c r="Q2148">
        <f t="shared" si="301"/>
        <v>31.27</v>
      </c>
      <c r="R2148" t="str">
        <f t="shared" si="304"/>
        <v>Ryanair</v>
      </c>
      <c r="S2148">
        <f t="shared" si="302"/>
        <v>34</v>
      </c>
      <c r="T2148" t="str">
        <f t="shared" si="303"/>
        <v>Nice</v>
      </c>
      <c r="U2148" t="str">
        <f t="shared" si="305"/>
        <v>Other</v>
      </c>
    </row>
    <row r="2149" spans="1:21" x14ac:dyDescent="0.35">
      <c r="A2149" t="s">
        <v>22</v>
      </c>
      <c r="B2149" t="s">
        <v>44</v>
      </c>
      <c r="C2149" t="s">
        <v>117</v>
      </c>
      <c r="D2149" t="s">
        <v>118</v>
      </c>
      <c r="E2149" s="1">
        <v>43606.729166666664</v>
      </c>
      <c r="F2149" t="s">
        <v>16</v>
      </c>
      <c r="G2149" t="s">
        <v>639</v>
      </c>
      <c r="H2149">
        <v>15</v>
      </c>
      <c r="I2149" t="s">
        <v>18</v>
      </c>
      <c r="J2149" s="2">
        <v>43606</v>
      </c>
      <c r="K2149" s="3">
        <v>0.72916666666666663</v>
      </c>
      <c r="L2149" s="3">
        <f t="shared" si="297"/>
        <v>0.72916666666666663</v>
      </c>
      <c r="M2149" s="3">
        <v>0.73958333333333337</v>
      </c>
      <c r="N2149" t="str">
        <f t="shared" si="298"/>
        <v>No</v>
      </c>
      <c r="O2149">
        <f t="shared" si="299"/>
        <v>23</v>
      </c>
      <c r="P2149">
        <f t="shared" si="300"/>
        <v>35</v>
      </c>
      <c r="Q2149">
        <f t="shared" si="301"/>
        <v>65.709999999999994</v>
      </c>
      <c r="R2149" t="str">
        <f t="shared" si="304"/>
        <v>Other</v>
      </c>
      <c r="S2149">
        <f t="shared" si="302"/>
        <v>83</v>
      </c>
      <c r="T2149" t="str">
        <f t="shared" si="303"/>
        <v>Lisbon</v>
      </c>
      <c r="U2149" t="str">
        <f t="shared" si="305"/>
        <v>Lisbon</v>
      </c>
    </row>
    <row r="2150" spans="1:21" x14ac:dyDescent="0.35">
      <c r="A2150" t="s">
        <v>22</v>
      </c>
      <c r="B2150" t="s">
        <v>191</v>
      </c>
      <c r="C2150" t="s">
        <v>28</v>
      </c>
      <c r="D2150" t="s">
        <v>192</v>
      </c>
      <c r="E2150" s="1">
        <v>43606.729166666664</v>
      </c>
      <c r="F2150" t="s">
        <v>16</v>
      </c>
      <c r="G2150" t="s">
        <v>639</v>
      </c>
      <c r="H2150">
        <v>0</v>
      </c>
      <c r="I2150" t="s">
        <v>26</v>
      </c>
      <c r="J2150" s="2">
        <v>43606</v>
      </c>
      <c r="K2150" s="3">
        <v>0.72916666666666663</v>
      </c>
      <c r="L2150" s="3">
        <f t="shared" si="297"/>
        <v>0.72916666666666663</v>
      </c>
      <c r="M2150" s="3">
        <v>0.72916666666666663</v>
      </c>
      <c r="N2150" t="str">
        <f t="shared" si="298"/>
        <v>No</v>
      </c>
      <c r="O2150">
        <f t="shared" si="299"/>
        <v>520</v>
      </c>
      <c r="P2150">
        <f t="shared" si="300"/>
        <v>1663</v>
      </c>
      <c r="Q2150">
        <f t="shared" si="301"/>
        <v>31.27</v>
      </c>
      <c r="R2150" t="str">
        <f t="shared" si="304"/>
        <v>Ryanair</v>
      </c>
      <c r="S2150">
        <f t="shared" si="302"/>
        <v>17</v>
      </c>
      <c r="T2150" t="str">
        <f t="shared" si="303"/>
        <v>Porto</v>
      </c>
      <c r="U2150" t="str">
        <f t="shared" si="305"/>
        <v>Other</v>
      </c>
    </row>
    <row r="2151" spans="1:21" x14ac:dyDescent="0.35">
      <c r="A2151" t="s">
        <v>22</v>
      </c>
      <c r="B2151" t="s">
        <v>515</v>
      </c>
      <c r="C2151" t="s">
        <v>28</v>
      </c>
      <c r="D2151" t="s">
        <v>516</v>
      </c>
      <c r="E2151" s="1">
        <v>43606.729166666664</v>
      </c>
      <c r="F2151" t="s">
        <v>16</v>
      </c>
      <c r="G2151" t="s">
        <v>639</v>
      </c>
      <c r="H2151">
        <v>7</v>
      </c>
      <c r="I2151" t="s">
        <v>26</v>
      </c>
      <c r="J2151" s="2">
        <v>43606</v>
      </c>
      <c r="K2151" s="3">
        <v>0.72916666666666663</v>
      </c>
      <c r="L2151" s="3">
        <f t="shared" si="297"/>
        <v>0.72916666666666663</v>
      </c>
      <c r="M2151" s="3">
        <v>0.73402777777777783</v>
      </c>
      <c r="N2151" t="str">
        <f t="shared" si="298"/>
        <v>No</v>
      </c>
      <c r="O2151">
        <f t="shared" si="299"/>
        <v>520</v>
      </c>
      <c r="P2151">
        <f t="shared" si="300"/>
        <v>1663</v>
      </c>
      <c r="Q2151">
        <f t="shared" si="301"/>
        <v>31.27</v>
      </c>
      <c r="R2151" t="str">
        <f t="shared" si="304"/>
        <v>Ryanair</v>
      </c>
      <c r="S2151">
        <f t="shared" si="302"/>
        <v>7</v>
      </c>
      <c r="T2151" t="str">
        <f t="shared" si="303"/>
        <v>Vilnius</v>
      </c>
      <c r="U2151" t="str">
        <f t="shared" si="305"/>
        <v>Other</v>
      </c>
    </row>
    <row r="2152" spans="1:21" x14ac:dyDescent="0.35">
      <c r="A2152" t="s">
        <v>12</v>
      </c>
      <c r="B2152" t="s">
        <v>73</v>
      </c>
      <c r="C2152" t="s">
        <v>14</v>
      </c>
      <c r="D2152" t="s">
        <v>116</v>
      </c>
      <c r="E2152" s="1">
        <v>43606.729166666664</v>
      </c>
      <c r="F2152" t="s">
        <v>16</v>
      </c>
      <c r="G2152" t="s">
        <v>639</v>
      </c>
      <c r="H2152">
        <v>0</v>
      </c>
      <c r="I2152" t="s">
        <v>26</v>
      </c>
      <c r="J2152" s="2">
        <v>43606</v>
      </c>
      <c r="K2152" s="3">
        <v>0.72916666666666663</v>
      </c>
      <c r="L2152" s="3">
        <f t="shared" si="297"/>
        <v>0.72916666666666663</v>
      </c>
      <c r="M2152" s="3">
        <v>0.72916666666666663</v>
      </c>
      <c r="N2152" t="str">
        <f t="shared" si="298"/>
        <v>No</v>
      </c>
      <c r="O2152">
        <f t="shared" si="299"/>
        <v>566</v>
      </c>
      <c r="P2152">
        <f t="shared" si="300"/>
        <v>2020</v>
      </c>
      <c r="Q2152">
        <f t="shared" si="301"/>
        <v>28.02</v>
      </c>
      <c r="R2152" t="str">
        <f t="shared" si="304"/>
        <v>Aer Lingus</v>
      </c>
      <c r="S2152">
        <f t="shared" si="302"/>
        <v>82</v>
      </c>
      <c r="T2152" t="str">
        <f t="shared" si="303"/>
        <v>Bristol</v>
      </c>
      <c r="U2152" t="str">
        <f t="shared" si="305"/>
        <v>Bristol</v>
      </c>
    </row>
    <row r="2153" spans="1:21" x14ac:dyDescent="0.35">
      <c r="A2153" t="s">
        <v>12</v>
      </c>
      <c r="B2153" t="s">
        <v>427</v>
      </c>
      <c r="C2153" t="s">
        <v>14</v>
      </c>
      <c r="D2153" t="s">
        <v>614</v>
      </c>
      <c r="E2153" s="1">
        <v>43606.736111111109</v>
      </c>
      <c r="F2153" t="s">
        <v>16</v>
      </c>
      <c r="G2153" t="s">
        <v>639</v>
      </c>
      <c r="H2153">
        <v>1</v>
      </c>
      <c r="I2153" t="s">
        <v>26</v>
      </c>
      <c r="J2153" s="2">
        <v>43606</v>
      </c>
      <c r="K2153" s="3">
        <v>0.73611111111111116</v>
      </c>
      <c r="L2153" s="3">
        <f t="shared" si="297"/>
        <v>0.73611111111111105</v>
      </c>
      <c r="M2153" s="3">
        <v>0.7368055555555556</v>
      </c>
      <c r="N2153" t="str">
        <f t="shared" si="298"/>
        <v>No</v>
      </c>
      <c r="O2153">
        <f t="shared" si="299"/>
        <v>566</v>
      </c>
      <c r="P2153">
        <f t="shared" si="300"/>
        <v>2020</v>
      </c>
      <c r="Q2153">
        <f t="shared" si="301"/>
        <v>28.02</v>
      </c>
      <c r="R2153" t="str">
        <f t="shared" si="304"/>
        <v>Aer Lingus</v>
      </c>
      <c r="S2153">
        <f t="shared" si="302"/>
        <v>6</v>
      </c>
      <c r="T2153" t="str">
        <f t="shared" si="303"/>
        <v>Corfu</v>
      </c>
      <c r="U2153" t="str">
        <f t="shared" si="305"/>
        <v>Other</v>
      </c>
    </row>
    <row r="2154" spans="1:21" x14ac:dyDescent="0.35">
      <c r="A2154" t="s">
        <v>22</v>
      </c>
      <c r="B2154" t="s">
        <v>121</v>
      </c>
      <c r="C2154" t="s">
        <v>28</v>
      </c>
      <c r="D2154" t="s">
        <v>122</v>
      </c>
      <c r="E2154" s="1">
        <v>43606.736111111109</v>
      </c>
      <c r="F2154" t="s">
        <v>16</v>
      </c>
      <c r="G2154" t="s">
        <v>639</v>
      </c>
      <c r="H2154">
        <v>14</v>
      </c>
      <c r="I2154" t="s">
        <v>18</v>
      </c>
      <c r="J2154" s="2">
        <v>43606</v>
      </c>
      <c r="K2154" s="3">
        <v>0.73611111111111116</v>
      </c>
      <c r="L2154" s="3">
        <f t="shared" si="297"/>
        <v>0.73611111111111105</v>
      </c>
      <c r="M2154" s="3">
        <v>0.74583333333333324</v>
      </c>
      <c r="N2154" t="str">
        <f t="shared" si="298"/>
        <v>No</v>
      </c>
      <c r="O2154">
        <f t="shared" si="299"/>
        <v>520</v>
      </c>
      <c r="P2154">
        <f t="shared" si="300"/>
        <v>1663</v>
      </c>
      <c r="Q2154">
        <f t="shared" si="301"/>
        <v>31.27</v>
      </c>
      <c r="R2154" t="str">
        <f t="shared" si="304"/>
        <v>Ryanair</v>
      </c>
      <c r="S2154">
        <f t="shared" si="302"/>
        <v>16</v>
      </c>
      <c r="T2154" t="str">
        <f t="shared" si="303"/>
        <v>RMU</v>
      </c>
      <c r="U2154" t="str">
        <f t="shared" si="305"/>
        <v>Other</v>
      </c>
    </row>
    <row r="2155" spans="1:21" x14ac:dyDescent="0.35">
      <c r="A2155" t="s">
        <v>22</v>
      </c>
      <c r="B2155" t="s">
        <v>129</v>
      </c>
      <c r="C2155" t="s">
        <v>130</v>
      </c>
      <c r="D2155" t="s">
        <v>131</v>
      </c>
      <c r="E2155" s="1">
        <v>43606.743055555555</v>
      </c>
      <c r="F2155" t="s">
        <v>16</v>
      </c>
      <c r="G2155" t="s">
        <v>639</v>
      </c>
      <c r="H2155">
        <v>33</v>
      </c>
      <c r="I2155" t="s">
        <v>21</v>
      </c>
      <c r="J2155" s="2">
        <v>43606</v>
      </c>
      <c r="K2155" s="3">
        <v>0.74305555555555547</v>
      </c>
      <c r="L2155" s="3">
        <f t="shared" si="297"/>
        <v>0.74305555555555547</v>
      </c>
      <c r="M2155" s="3">
        <v>0.76597222222222217</v>
      </c>
      <c r="N2155" t="str">
        <f t="shared" si="298"/>
        <v>Yes</v>
      </c>
      <c r="O2155">
        <f t="shared" si="299"/>
        <v>17</v>
      </c>
      <c r="P2155">
        <f t="shared" si="300"/>
        <v>80</v>
      </c>
      <c r="Q2155">
        <f t="shared" si="301"/>
        <v>21.25</v>
      </c>
      <c r="R2155" t="str">
        <f t="shared" si="304"/>
        <v>Other</v>
      </c>
      <c r="S2155">
        <f t="shared" si="302"/>
        <v>96</v>
      </c>
      <c r="T2155" t="str">
        <f t="shared" si="303"/>
        <v>Munich</v>
      </c>
      <c r="U2155" t="str">
        <f t="shared" si="305"/>
        <v>Munich</v>
      </c>
    </row>
    <row r="2156" spans="1:21" x14ac:dyDescent="0.35">
      <c r="A2156" t="s">
        <v>12</v>
      </c>
      <c r="B2156" t="s">
        <v>61</v>
      </c>
      <c r="C2156" t="s">
        <v>14</v>
      </c>
      <c r="D2156" t="s">
        <v>125</v>
      </c>
      <c r="E2156" s="1">
        <v>43606.743055555555</v>
      </c>
      <c r="F2156" t="s">
        <v>16</v>
      </c>
      <c r="G2156" t="s">
        <v>639</v>
      </c>
      <c r="H2156">
        <v>4</v>
      </c>
      <c r="I2156" t="s">
        <v>26</v>
      </c>
      <c r="J2156" s="2">
        <v>43606</v>
      </c>
      <c r="K2156" s="3">
        <v>0.74305555555555547</v>
      </c>
      <c r="L2156" s="3">
        <f t="shared" si="297"/>
        <v>0.74305555555555547</v>
      </c>
      <c r="M2156" s="3">
        <v>0.74583333333333324</v>
      </c>
      <c r="N2156" t="str">
        <f t="shared" si="298"/>
        <v>No</v>
      </c>
      <c r="O2156">
        <f t="shared" si="299"/>
        <v>566</v>
      </c>
      <c r="P2156">
        <f t="shared" si="300"/>
        <v>2020</v>
      </c>
      <c r="Q2156">
        <f t="shared" si="301"/>
        <v>28.02</v>
      </c>
      <c r="R2156" t="str">
        <f t="shared" si="304"/>
        <v>Aer Lingus</v>
      </c>
      <c r="S2156">
        <f t="shared" si="302"/>
        <v>171</v>
      </c>
      <c r="T2156" t="str">
        <f t="shared" si="303"/>
        <v>London</v>
      </c>
      <c r="U2156" t="str">
        <f t="shared" si="305"/>
        <v>London</v>
      </c>
    </row>
    <row r="2157" spans="1:21" x14ac:dyDescent="0.35">
      <c r="A2157" t="s">
        <v>22</v>
      </c>
      <c r="B2157" t="s">
        <v>103</v>
      </c>
      <c r="C2157" t="s">
        <v>28</v>
      </c>
      <c r="D2157" t="s">
        <v>128</v>
      </c>
      <c r="E2157" s="1">
        <v>43606.743055555555</v>
      </c>
      <c r="F2157" t="s">
        <v>16</v>
      </c>
      <c r="G2157" t="s">
        <v>639</v>
      </c>
      <c r="H2157">
        <v>6</v>
      </c>
      <c r="I2157" t="s">
        <v>26</v>
      </c>
      <c r="J2157" s="2">
        <v>43606</v>
      </c>
      <c r="K2157" s="3">
        <v>0.74305555555555547</v>
      </c>
      <c r="L2157" s="3">
        <f t="shared" si="297"/>
        <v>0.74305555555555547</v>
      </c>
      <c r="M2157" s="3">
        <v>0.74722222222222223</v>
      </c>
      <c r="N2157" t="str">
        <f t="shared" si="298"/>
        <v>No</v>
      </c>
      <c r="O2157">
        <f t="shared" si="299"/>
        <v>520</v>
      </c>
      <c r="P2157">
        <f t="shared" si="300"/>
        <v>1663</v>
      </c>
      <c r="Q2157">
        <f t="shared" si="301"/>
        <v>31.27</v>
      </c>
      <c r="R2157" t="str">
        <f t="shared" si="304"/>
        <v>Ryanair</v>
      </c>
      <c r="S2157">
        <f t="shared" si="302"/>
        <v>40</v>
      </c>
      <c r="T2157" t="str">
        <f t="shared" si="303"/>
        <v>Liverpool</v>
      </c>
      <c r="U2157" t="str">
        <f t="shared" si="305"/>
        <v>Other</v>
      </c>
    </row>
    <row r="2158" spans="1:21" x14ac:dyDescent="0.35">
      <c r="A2158" t="s">
        <v>12</v>
      </c>
      <c r="B2158" t="s">
        <v>139</v>
      </c>
      <c r="C2158" t="s">
        <v>14</v>
      </c>
      <c r="D2158" t="s">
        <v>140</v>
      </c>
      <c r="E2158" s="1">
        <v>43606.743055555555</v>
      </c>
      <c r="F2158" t="s">
        <v>16</v>
      </c>
      <c r="G2158" t="s">
        <v>639</v>
      </c>
      <c r="H2158">
        <v>1</v>
      </c>
      <c r="I2158" t="s">
        <v>26</v>
      </c>
      <c r="J2158" s="2">
        <v>43606</v>
      </c>
      <c r="K2158" s="3">
        <v>0.74305555555555547</v>
      </c>
      <c r="L2158" s="3">
        <f t="shared" si="297"/>
        <v>0.74305555555555547</v>
      </c>
      <c r="M2158" s="3">
        <v>0.74375000000000002</v>
      </c>
      <c r="N2158" t="str">
        <f t="shared" si="298"/>
        <v>No</v>
      </c>
      <c r="O2158">
        <f t="shared" si="299"/>
        <v>566</v>
      </c>
      <c r="P2158">
        <f t="shared" si="300"/>
        <v>2020</v>
      </c>
      <c r="Q2158">
        <f t="shared" si="301"/>
        <v>28.02</v>
      </c>
      <c r="R2158" t="str">
        <f t="shared" si="304"/>
        <v>Aer Lingus</v>
      </c>
      <c r="S2158">
        <f t="shared" si="302"/>
        <v>154</v>
      </c>
      <c r="T2158" t="str">
        <f t="shared" si="303"/>
        <v>London</v>
      </c>
      <c r="U2158" t="str">
        <f t="shared" si="305"/>
        <v>London</v>
      </c>
    </row>
    <row r="2159" spans="1:21" x14ac:dyDescent="0.35">
      <c r="A2159" t="s">
        <v>12</v>
      </c>
      <c r="B2159" t="s">
        <v>134</v>
      </c>
      <c r="C2159" t="s">
        <v>14</v>
      </c>
      <c r="D2159" t="s">
        <v>135</v>
      </c>
      <c r="E2159" s="1">
        <v>43606.746527777781</v>
      </c>
      <c r="F2159" t="s">
        <v>16</v>
      </c>
      <c r="G2159" t="s">
        <v>639</v>
      </c>
      <c r="H2159">
        <v>11</v>
      </c>
      <c r="I2159" t="s">
        <v>18</v>
      </c>
      <c r="J2159" s="2">
        <v>43606</v>
      </c>
      <c r="K2159" s="3">
        <v>0.74652777777777779</v>
      </c>
      <c r="L2159" s="3">
        <f t="shared" si="297"/>
        <v>0.75</v>
      </c>
      <c r="M2159" s="3">
        <v>0.75416666666666676</v>
      </c>
      <c r="N2159" t="str">
        <f t="shared" si="298"/>
        <v>No</v>
      </c>
      <c r="O2159">
        <f t="shared" si="299"/>
        <v>566</v>
      </c>
      <c r="P2159">
        <f t="shared" si="300"/>
        <v>2020</v>
      </c>
      <c r="Q2159">
        <f t="shared" si="301"/>
        <v>28.02</v>
      </c>
      <c r="R2159" t="str">
        <f t="shared" si="304"/>
        <v>Aer Lingus</v>
      </c>
      <c r="S2159">
        <f t="shared" si="302"/>
        <v>57</v>
      </c>
      <c r="T2159" t="str">
        <f t="shared" si="303"/>
        <v>Berlin</v>
      </c>
      <c r="U2159" t="str">
        <f t="shared" si="305"/>
        <v>Other</v>
      </c>
    </row>
    <row r="2160" spans="1:21" x14ac:dyDescent="0.35">
      <c r="A2160" t="s">
        <v>22</v>
      </c>
      <c r="B2160" t="s">
        <v>54</v>
      </c>
      <c r="C2160" t="s">
        <v>130</v>
      </c>
      <c r="D2160" t="s">
        <v>133</v>
      </c>
      <c r="E2160" s="1">
        <v>43606.746527777781</v>
      </c>
      <c r="F2160" t="s">
        <v>16</v>
      </c>
      <c r="G2160" t="s">
        <v>639</v>
      </c>
      <c r="H2160">
        <v>22</v>
      </c>
      <c r="I2160" t="s">
        <v>46</v>
      </c>
      <c r="J2160" s="2">
        <v>43606</v>
      </c>
      <c r="K2160" s="3">
        <v>0.74652777777777779</v>
      </c>
      <c r="L2160" s="3">
        <f t="shared" si="297"/>
        <v>0.75</v>
      </c>
      <c r="M2160" s="3">
        <v>0.76180555555555562</v>
      </c>
      <c r="N2160" t="str">
        <f t="shared" si="298"/>
        <v>Yes</v>
      </c>
      <c r="O2160">
        <f t="shared" si="299"/>
        <v>17</v>
      </c>
      <c r="P2160">
        <f t="shared" si="300"/>
        <v>80</v>
      </c>
      <c r="Q2160">
        <f t="shared" si="301"/>
        <v>21.25</v>
      </c>
      <c r="R2160" t="str">
        <f t="shared" si="304"/>
        <v>Other</v>
      </c>
      <c r="S2160">
        <f t="shared" si="302"/>
        <v>101</v>
      </c>
      <c r="T2160" t="str">
        <f t="shared" si="303"/>
        <v>Frankfurt</v>
      </c>
      <c r="U2160" t="str">
        <f t="shared" si="305"/>
        <v>Frankfurt</v>
      </c>
    </row>
    <row r="2161" spans="1:21" x14ac:dyDescent="0.35">
      <c r="A2161" t="s">
        <v>22</v>
      </c>
      <c r="B2161" t="s">
        <v>145</v>
      </c>
      <c r="C2161" t="s">
        <v>28</v>
      </c>
      <c r="D2161" t="s">
        <v>146</v>
      </c>
      <c r="E2161" s="1">
        <v>43606.75</v>
      </c>
      <c r="F2161" t="s">
        <v>16</v>
      </c>
      <c r="G2161" t="s">
        <v>639</v>
      </c>
      <c r="H2161">
        <v>10</v>
      </c>
      <c r="I2161" t="s">
        <v>18</v>
      </c>
      <c r="J2161" s="2">
        <v>43606</v>
      </c>
      <c r="K2161" s="3">
        <v>0.75</v>
      </c>
      <c r="L2161" s="3">
        <f t="shared" si="297"/>
        <v>0.75</v>
      </c>
      <c r="M2161" s="3">
        <v>0.75694444444444453</v>
      </c>
      <c r="N2161" t="str">
        <f t="shared" si="298"/>
        <v>No</v>
      </c>
      <c r="O2161">
        <f t="shared" si="299"/>
        <v>520</v>
      </c>
      <c r="P2161">
        <f t="shared" si="300"/>
        <v>1663</v>
      </c>
      <c r="Q2161">
        <f t="shared" si="301"/>
        <v>31.27</v>
      </c>
      <c r="R2161" t="str">
        <f t="shared" si="304"/>
        <v>Ryanair</v>
      </c>
      <c r="S2161">
        <f t="shared" si="302"/>
        <v>36</v>
      </c>
      <c r="T2161" t="str">
        <f t="shared" si="303"/>
        <v>Milan-BGY</v>
      </c>
      <c r="U2161" t="str">
        <f t="shared" si="305"/>
        <v>Other</v>
      </c>
    </row>
    <row r="2162" spans="1:21" x14ac:dyDescent="0.35">
      <c r="A2162" t="s">
        <v>12</v>
      </c>
      <c r="B2162" t="s">
        <v>42</v>
      </c>
      <c r="C2162" t="s">
        <v>14</v>
      </c>
      <c r="D2162" t="s">
        <v>138</v>
      </c>
      <c r="E2162" s="1">
        <v>43606.75</v>
      </c>
      <c r="F2162" t="s">
        <v>16</v>
      </c>
      <c r="G2162" t="s">
        <v>639</v>
      </c>
      <c r="H2162">
        <v>11</v>
      </c>
      <c r="I2162" t="s">
        <v>18</v>
      </c>
      <c r="J2162" s="2">
        <v>43606</v>
      </c>
      <c r="K2162" s="3">
        <v>0.75</v>
      </c>
      <c r="L2162" s="3">
        <f t="shared" si="297"/>
        <v>0.75</v>
      </c>
      <c r="M2162" s="3">
        <v>0.75763888888888886</v>
      </c>
      <c r="N2162" t="str">
        <f t="shared" si="298"/>
        <v>No</v>
      </c>
      <c r="O2162">
        <f t="shared" si="299"/>
        <v>566</v>
      </c>
      <c r="P2162">
        <f t="shared" si="300"/>
        <v>2020</v>
      </c>
      <c r="Q2162">
        <f t="shared" si="301"/>
        <v>28.02</v>
      </c>
      <c r="R2162" t="str">
        <f t="shared" si="304"/>
        <v>Aer Lingus</v>
      </c>
      <c r="S2162">
        <f t="shared" si="302"/>
        <v>238</v>
      </c>
      <c r="T2162" t="str">
        <f t="shared" si="303"/>
        <v>London</v>
      </c>
      <c r="U2162" t="str">
        <f t="shared" si="305"/>
        <v>London</v>
      </c>
    </row>
    <row r="2163" spans="1:21" x14ac:dyDescent="0.35">
      <c r="A2163" t="s">
        <v>12</v>
      </c>
      <c r="B2163" t="s">
        <v>101</v>
      </c>
      <c r="C2163" t="s">
        <v>14</v>
      </c>
      <c r="D2163" t="s">
        <v>141</v>
      </c>
      <c r="E2163" s="1">
        <v>43606.75</v>
      </c>
      <c r="F2163" t="s">
        <v>16</v>
      </c>
      <c r="G2163" t="s">
        <v>639</v>
      </c>
      <c r="H2163">
        <v>17</v>
      </c>
      <c r="I2163" t="s">
        <v>18</v>
      </c>
      <c r="J2163" s="2">
        <v>43606</v>
      </c>
      <c r="K2163" s="3">
        <v>0.75</v>
      </c>
      <c r="L2163" s="3">
        <f t="shared" si="297"/>
        <v>0.75</v>
      </c>
      <c r="M2163" s="3">
        <v>0.76180555555555562</v>
      </c>
      <c r="N2163" t="str">
        <f t="shared" si="298"/>
        <v>No</v>
      </c>
      <c r="O2163">
        <f t="shared" si="299"/>
        <v>566</v>
      </c>
      <c r="P2163">
        <f t="shared" si="300"/>
        <v>2020</v>
      </c>
      <c r="Q2163">
        <f t="shared" si="301"/>
        <v>28.02</v>
      </c>
      <c r="R2163" t="str">
        <f t="shared" si="304"/>
        <v>Aer Lingus</v>
      </c>
      <c r="S2163">
        <f t="shared" si="302"/>
        <v>158</v>
      </c>
      <c r="T2163" t="str">
        <f t="shared" si="303"/>
        <v>Edinburgh</v>
      </c>
      <c r="U2163" t="str">
        <f t="shared" si="305"/>
        <v>Edinburgh</v>
      </c>
    </row>
    <row r="2164" spans="1:21" x14ac:dyDescent="0.35">
      <c r="A2164" t="s">
        <v>22</v>
      </c>
      <c r="B2164" t="s">
        <v>44</v>
      </c>
      <c r="C2164" t="s">
        <v>28</v>
      </c>
      <c r="D2164" t="s">
        <v>272</v>
      </c>
      <c r="E2164" s="1">
        <v>43606.756944444445</v>
      </c>
      <c r="F2164" t="s">
        <v>16</v>
      </c>
      <c r="G2164" t="s">
        <v>639</v>
      </c>
      <c r="H2164">
        <v>4</v>
      </c>
      <c r="I2164" t="s">
        <v>26</v>
      </c>
      <c r="J2164" s="2">
        <v>43606</v>
      </c>
      <c r="K2164" s="3">
        <v>0.75694444444444453</v>
      </c>
      <c r="L2164" s="3">
        <f t="shared" si="297"/>
        <v>0.75694444444444442</v>
      </c>
      <c r="M2164" s="3">
        <v>0.7597222222222223</v>
      </c>
      <c r="N2164" t="str">
        <f t="shared" si="298"/>
        <v>No</v>
      </c>
      <c r="O2164">
        <f t="shared" si="299"/>
        <v>520</v>
      </c>
      <c r="P2164">
        <f t="shared" si="300"/>
        <v>1663</v>
      </c>
      <c r="Q2164">
        <f t="shared" si="301"/>
        <v>31.27</v>
      </c>
      <c r="R2164" t="str">
        <f t="shared" si="304"/>
        <v>Ryanair</v>
      </c>
      <c r="S2164">
        <f t="shared" si="302"/>
        <v>83</v>
      </c>
      <c r="T2164" t="str">
        <f t="shared" si="303"/>
        <v>Lisbon</v>
      </c>
      <c r="U2164" t="str">
        <f t="shared" si="305"/>
        <v>Lisbon</v>
      </c>
    </row>
    <row r="2165" spans="1:21" x14ac:dyDescent="0.35">
      <c r="A2165" t="s">
        <v>22</v>
      </c>
      <c r="B2165" t="s">
        <v>207</v>
      </c>
      <c r="C2165" t="s">
        <v>28</v>
      </c>
      <c r="D2165" t="s">
        <v>208</v>
      </c>
      <c r="E2165" s="1">
        <v>43606.763888888891</v>
      </c>
      <c r="F2165" t="s">
        <v>16</v>
      </c>
      <c r="G2165" t="s">
        <v>639</v>
      </c>
      <c r="H2165">
        <v>16</v>
      </c>
      <c r="I2165" t="s">
        <v>18</v>
      </c>
      <c r="J2165" s="2">
        <v>43606</v>
      </c>
      <c r="K2165" s="3">
        <v>0.76388888888888884</v>
      </c>
      <c r="L2165" s="3">
        <f t="shared" si="297"/>
        <v>0.76388888888888884</v>
      </c>
      <c r="M2165" s="3">
        <v>0.77500000000000002</v>
      </c>
      <c r="N2165" t="str">
        <f t="shared" si="298"/>
        <v>No</v>
      </c>
      <c r="O2165">
        <f t="shared" si="299"/>
        <v>520</v>
      </c>
      <c r="P2165">
        <f t="shared" si="300"/>
        <v>1663</v>
      </c>
      <c r="Q2165">
        <f t="shared" si="301"/>
        <v>31.27</v>
      </c>
      <c r="R2165" t="str">
        <f t="shared" si="304"/>
        <v>Ryanair</v>
      </c>
      <c r="S2165">
        <f t="shared" si="302"/>
        <v>30</v>
      </c>
      <c r="T2165" t="str">
        <f t="shared" si="303"/>
        <v>Naples</v>
      </c>
      <c r="U2165" t="str">
        <f t="shared" si="305"/>
        <v>Other</v>
      </c>
    </row>
    <row r="2166" spans="1:21" x14ac:dyDescent="0.35">
      <c r="A2166" t="s">
        <v>12</v>
      </c>
      <c r="B2166" t="s">
        <v>153</v>
      </c>
      <c r="C2166" t="s">
        <v>14</v>
      </c>
      <c r="D2166" t="s">
        <v>154</v>
      </c>
      <c r="E2166" s="1">
        <v>43606.763888888891</v>
      </c>
      <c r="F2166" t="s">
        <v>16</v>
      </c>
      <c r="G2166" t="s">
        <v>639</v>
      </c>
      <c r="H2166">
        <v>0</v>
      </c>
      <c r="I2166" t="s">
        <v>26</v>
      </c>
      <c r="J2166" s="2">
        <v>43606</v>
      </c>
      <c r="K2166" s="3">
        <v>0.76388888888888884</v>
      </c>
      <c r="L2166" s="3">
        <f t="shared" si="297"/>
        <v>0.76388888888888884</v>
      </c>
      <c r="M2166" s="3">
        <v>0.76388888888888884</v>
      </c>
      <c r="N2166" t="str">
        <f t="shared" si="298"/>
        <v>No</v>
      </c>
      <c r="O2166">
        <f t="shared" si="299"/>
        <v>566</v>
      </c>
      <c r="P2166">
        <f t="shared" si="300"/>
        <v>2020</v>
      </c>
      <c r="Q2166">
        <f t="shared" si="301"/>
        <v>28.02</v>
      </c>
      <c r="R2166" t="str">
        <f t="shared" si="304"/>
        <v>Aer Lingus</v>
      </c>
      <c r="S2166">
        <f t="shared" si="302"/>
        <v>31</v>
      </c>
      <c r="T2166" t="str">
        <f t="shared" si="303"/>
        <v>Milan</v>
      </c>
      <c r="U2166" t="str">
        <f t="shared" si="305"/>
        <v>Other</v>
      </c>
    </row>
    <row r="2167" spans="1:21" x14ac:dyDescent="0.35">
      <c r="A2167" t="s">
        <v>12</v>
      </c>
      <c r="B2167" t="s">
        <v>13</v>
      </c>
      <c r="C2167" t="s">
        <v>14</v>
      </c>
      <c r="D2167" t="s">
        <v>15</v>
      </c>
      <c r="E2167" s="1">
        <v>43606.770833333336</v>
      </c>
      <c r="F2167" t="s">
        <v>16</v>
      </c>
      <c r="G2167" t="s">
        <v>639</v>
      </c>
      <c r="H2167">
        <v>1</v>
      </c>
      <c r="I2167" t="s">
        <v>26</v>
      </c>
      <c r="J2167" s="2">
        <v>43606</v>
      </c>
      <c r="K2167" s="3">
        <v>0.77083333333333337</v>
      </c>
      <c r="L2167" s="3">
        <f t="shared" si="297"/>
        <v>0.77083333333333326</v>
      </c>
      <c r="M2167" s="3">
        <v>0.7715277777777777</v>
      </c>
      <c r="N2167" t="str">
        <f t="shared" si="298"/>
        <v>No</v>
      </c>
      <c r="O2167">
        <f t="shared" si="299"/>
        <v>566</v>
      </c>
      <c r="P2167">
        <f t="shared" si="300"/>
        <v>2020</v>
      </c>
      <c r="Q2167">
        <f t="shared" si="301"/>
        <v>28.02</v>
      </c>
      <c r="R2167" t="str">
        <f t="shared" si="304"/>
        <v>Aer Lingus</v>
      </c>
      <c r="S2167">
        <f t="shared" si="302"/>
        <v>107</v>
      </c>
      <c r="T2167" t="str">
        <f t="shared" si="303"/>
        <v>Glasgow</v>
      </c>
      <c r="U2167" t="str">
        <f t="shared" si="305"/>
        <v>Glasgow</v>
      </c>
    </row>
    <row r="2168" spans="1:21" x14ac:dyDescent="0.35">
      <c r="A2168" t="s">
        <v>12</v>
      </c>
      <c r="B2168" t="s">
        <v>36</v>
      </c>
      <c r="C2168" t="s">
        <v>14</v>
      </c>
      <c r="D2168" t="s">
        <v>37</v>
      </c>
      <c r="E2168" s="1">
        <v>43606.774305555555</v>
      </c>
      <c r="F2168" t="s">
        <v>16</v>
      </c>
      <c r="G2168" t="s">
        <v>639</v>
      </c>
      <c r="H2168">
        <v>13</v>
      </c>
      <c r="I2168" t="s">
        <v>18</v>
      </c>
      <c r="J2168" s="2">
        <v>43606</v>
      </c>
      <c r="K2168" s="3">
        <v>0.77430555555555547</v>
      </c>
      <c r="L2168" s="3">
        <f t="shared" si="297"/>
        <v>0.77777777777777768</v>
      </c>
      <c r="M2168" s="3">
        <v>0.78333333333333333</v>
      </c>
      <c r="N2168" t="str">
        <f t="shared" si="298"/>
        <v>No</v>
      </c>
      <c r="O2168">
        <f t="shared" si="299"/>
        <v>566</v>
      </c>
      <c r="P2168">
        <f t="shared" si="300"/>
        <v>2020</v>
      </c>
      <c r="Q2168">
        <f t="shared" si="301"/>
        <v>28.02</v>
      </c>
      <c r="R2168" t="str">
        <f t="shared" si="304"/>
        <v>Aer Lingus</v>
      </c>
      <c r="S2168">
        <f t="shared" si="302"/>
        <v>121</v>
      </c>
      <c r="T2168" t="str">
        <f t="shared" si="303"/>
        <v>Paris-CDG</v>
      </c>
      <c r="U2168" t="str">
        <f t="shared" si="305"/>
        <v>Paris-CDG</v>
      </c>
    </row>
    <row r="2169" spans="1:21" x14ac:dyDescent="0.35">
      <c r="A2169" t="s">
        <v>22</v>
      </c>
      <c r="B2169" t="s">
        <v>50</v>
      </c>
      <c r="C2169" t="s">
        <v>28</v>
      </c>
      <c r="D2169" t="s">
        <v>51</v>
      </c>
      <c r="E2169" s="1">
        <v>43606.774305555555</v>
      </c>
      <c r="F2169" t="s">
        <v>16</v>
      </c>
      <c r="G2169" t="s">
        <v>639</v>
      </c>
      <c r="H2169">
        <v>18</v>
      </c>
      <c r="I2169" t="s">
        <v>18</v>
      </c>
      <c r="J2169" s="2">
        <v>43606</v>
      </c>
      <c r="K2169" s="3">
        <v>0.77430555555555547</v>
      </c>
      <c r="L2169" s="3">
        <f t="shared" si="297"/>
        <v>0.77777777777777768</v>
      </c>
      <c r="M2169" s="3">
        <v>0.78680555555555554</v>
      </c>
      <c r="N2169" t="str">
        <f t="shared" si="298"/>
        <v>No</v>
      </c>
      <c r="O2169">
        <f t="shared" si="299"/>
        <v>520</v>
      </c>
      <c r="P2169">
        <f t="shared" si="300"/>
        <v>1663</v>
      </c>
      <c r="Q2169">
        <f t="shared" si="301"/>
        <v>31.27</v>
      </c>
      <c r="R2169" t="str">
        <f t="shared" si="304"/>
        <v>Ryanair</v>
      </c>
      <c r="S2169">
        <f t="shared" si="302"/>
        <v>222</v>
      </c>
      <c r="T2169" t="str">
        <f t="shared" si="303"/>
        <v>Amsterdam</v>
      </c>
      <c r="U2169" t="str">
        <f t="shared" si="305"/>
        <v>Amsterdam</v>
      </c>
    </row>
    <row r="2170" spans="1:21" x14ac:dyDescent="0.35">
      <c r="A2170" t="s">
        <v>12</v>
      </c>
      <c r="B2170" t="s">
        <v>481</v>
      </c>
      <c r="C2170" t="s">
        <v>14</v>
      </c>
      <c r="D2170" t="s">
        <v>482</v>
      </c>
      <c r="E2170" s="1">
        <v>43606.774305555555</v>
      </c>
      <c r="F2170" t="s">
        <v>16</v>
      </c>
      <c r="G2170" t="s">
        <v>639</v>
      </c>
      <c r="H2170">
        <v>5</v>
      </c>
      <c r="I2170" t="s">
        <v>26</v>
      </c>
      <c r="J2170" s="2">
        <v>43606</v>
      </c>
      <c r="K2170" s="3">
        <v>0.77430555555555547</v>
      </c>
      <c r="L2170" s="3">
        <f t="shared" si="297"/>
        <v>0.77777777777777768</v>
      </c>
      <c r="M2170" s="3">
        <v>0.77777777777777779</v>
      </c>
      <c r="N2170" t="str">
        <f t="shared" si="298"/>
        <v>No</v>
      </c>
      <c r="O2170">
        <f t="shared" si="299"/>
        <v>566</v>
      </c>
      <c r="P2170">
        <f t="shared" si="300"/>
        <v>2020</v>
      </c>
      <c r="Q2170">
        <f t="shared" si="301"/>
        <v>28.02</v>
      </c>
      <c r="R2170" t="str">
        <f t="shared" si="304"/>
        <v>Aer Lingus</v>
      </c>
      <c r="S2170">
        <f t="shared" si="302"/>
        <v>9</v>
      </c>
      <c r="T2170" t="str">
        <f t="shared" si="303"/>
        <v>Pula</v>
      </c>
      <c r="U2170" t="str">
        <f t="shared" si="305"/>
        <v>Other</v>
      </c>
    </row>
    <row r="2171" spans="1:21" x14ac:dyDescent="0.35">
      <c r="A2171" t="s">
        <v>22</v>
      </c>
      <c r="B2171" t="s">
        <v>54</v>
      </c>
      <c r="C2171" t="s">
        <v>28</v>
      </c>
      <c r="D2171" t="s">
        <v>55</v>
      </c>
      <c r="E2171" s="1">
        <v>43606.777777777781</v>
      </c>
      <c r="F2171" t="s">
        <v>16</v>
      </c>
      <c r="G2171" t="s">
        <v>639</v>
      </c>
      <c r="H2171">
        <v>1</v>
      </c>
      <c r="I2171" t="s">
        <v>26</v>
      </c>
      <c r="J2171" s="2">
        <v>43606</v>
      </c>
      <c r="K2171" s="3">
        <v>0.77777777777777779</v>
      </c>
      <c r="L2171" s="3">
        <f t="shared" si="297"/>
        <v>0.77777777777777768</v>
      </c>
      <c r="M2171" s="3">
        <v>0.77847222222222223</v>
      </c>
      <c r="N2171" t="str">
        <f t="shared" si="298"/>
        <v>No</v>
      </c>
      <c r="O2171">
        <f t="shared" si="299"/>
        <v>520</v>
      </c>
      <c r="P2171">
        <f t="shared" si="300"/>
        <v>1663</v>
      </c>
      <c r="Q2171">
        <f t="shared" si="301"/>
        <v>31.27</v>
      </c>
      <c r="R2171" t="str">
        <f t="shared" si="304"/>
        <v>Ryanair</v>
      </c>
      <c r="S2171">
        <f t="shared" si="302"/>
        <v>101</v>
      </c>
      <c r="T2171" t="str">
        <f t="shared" si="303"/>
        <v>Frankfurt</v>
      </c>
      <c r="U2171" t="str">
        <f t="shared" si="305"/>
        <v>Frankfurt</v>
      </c>
    </row>
    <row r="2172" spans="1:21" x14ac:dyDescent="0.35">
      <c r="A2172" t="s">
        <v>12</v>
      </c>
      <c r="B2172" t="s">
        <v>32</v>
      </c>
      <c r="C2172" t="s">
        <v>14</v>
      </c>
      <c r="D2172" t="s">
        <v>33</v>
      </c>
      <c r="E2172" s="1">
        <v>43606.78125</v>
      </c>
      <c r="F2172" t="s">
        <v>16</v>
      </c>
      <c r="G2172" t="s">
        <v>639</v>
      </c>
      <c r="H2172">
        <v>4</v>
      </c>
      <c r="I2172" t="s">
        <v>26</v>
      </c>
      <c r="J2172" s="2">
        <v>43606</v>
      </c>
      <c r="K2172" s="3">
        <v>0.78125</v>
      </c>
      <c r="L2172" s="3">
        <f t="shared" si="297"/>
        <v>0.78472222222222221</v>
      </c>
      <c r="M2172" s="3">
        <v>0.78402777777777777</v>
      </c>
      <c r="N2172" t="str">
        <f t="shared" si="298"/>
        <v>No</v>
      </c>
      <c r="O2172">
        <f t="shared" si="299"/>
        <v>566</v>
      </c>
      <c r="P2172">
        <f t="shared" si="300"/>
        <v>2020</v>
      </c>
      <c r="Q2172">
        <f t="shared" si="301"/>
        <v>28.02</v>
      </c>
      <c r="R2172" t="str">
        <f t="shared" si="304"/>
        <v>Aer Lingus</v>
      </c>
      <c r="S2172">
        <f t="shared" si="302"/>
        <v>78</v>
      </c>
      <c r="T2172" t="str">
        <f t="shared" si="303"/>
        <v>Barcelona</v>
      </c>
      <c r="U2172" t="str">
        <f t="shared" si="305"/>
        <v>Barcelona</v>
      </c>
    </row>
    <row r="2173" spans="1:21" x14ac:dyDescent="0.35">
      <c r="A2173" t="s">
        <v>12</v>
      </c>
      <c r="B2173" t="s">
        <v>511</v>
      </c>
      <c r="C2173" t="s">
        <v>14</v>
      </c>
      <c r="D2173" t="s">
        <v>512</v>
      </c>
      <c r="E2173" s="1">
        <v>43606.784722222219</v>
      </c>
      <c r="F2173" t="s">
        <v>16</v>
      </c>
      <c r="G2173" t="s">
        <v>639</v>
      </c>
      <c r="H2173">
        <v>19</v>
      </c>
      <c r="I2173" t="s">
        <v>18</v>
      </c>
      <c r="J2173" s="2">
        <v>43606</v>
      </c>
      <c r="K2173" s="3">
        <v>0.78472222222222221</v>
      </c>
      <c r="L2173" s="3">
        <f t="shared" si="297"/>
        <v>0.78472222222222221</v>
      </c>
      <c r="M2173" s="3">
        <v>0.79791666666666661</v>
      </c>
      <c r="N2173" t="str">
        <f t="shared" si="298"/>
        <v>No</v>
      </c>
      <c r="O2173">
        <f t="shared" si="299"/>
        <v>566</v>
      </c>
      <c r="P2173">
        <f t="shared" si="300"/>
        <v>2020</v>
      </c>
      <c r="Q2173">
        <f t="shared" si="301"/>
        <v>28.02</v>
      </c>
      <c r="R2173" t="str">
        <f t="shared" si="304"/>
        <v>Aer Lingus</v>
      </c>
      <c r="S2173">
        <f t="shared" si="302"/>
        <v>8</v>
      </c>
      <c r="T2173" t="str">
        <f t="shared" si="303"/>
        <v>Split</v>
      </c>
      <c r="U2173" t="str">
        <f t="shared" si="305"/>
        <v>Other</v>
      </c>
    </row>
    <row r="2174" spans="1:21" x14ac:dyDescent="0.35">
      <c r="A2174" t="s">
        <v>22</v>
      </c>
      <c r="B2174" t="s">
        <v>38</v>
      </c>
      <c r="C2174" t="s">
        <v>28</v>
      </c>
      <c r="D2174" t="s">
        <v>39</v>
      </c>
      <c r="E2174" s="1">
        <v>43606.788194444445</v>
      </c>
      <c r="F2174" t="s">
        <v>16</v>
      </c>
      <c r="G2174" t="s">
        <v>639</v>
      </c>
      <c r="H2174">
        <v>17</v>
      </c>
      <c r="I2174" t="s">
        <v>18</v>
      </c>
      <c r="J2174" s="2">
        <v>43606</v>
      </c>
      <c r="K2174" s="3">
        <v>0.78819444444444453</v>
      </c>
      <c r="L2174" s="3">
        <f t="shared" si="297"/>
        <v>0.79166666666666663</v>
      </c>
      <c r="M2174" s="3">
        <v>0.79999999999999993</v>
      </c>
      <c r="N2174" t="str">
        <f t="shared" si="298"/>
        <v>No</v>
      </c>
      <c r="O2174">
        <f t="shared" si="299"/>
        <v>520</v>
      </c>
      <c r="P2174">
        <f t="shared" si="300"/>
        <v>1663</v>
      </c>
      <c r="Q2174">
        <f t="shared" si="301"/>
        <v>31.27</v>
      </c>
      <c r="R2174" t="str">
        <f t="shared" si="304"/>
        <v>Ryanair</v>
      </c>
      <c r="S2174">
        <f t="shared" si="302"/>
        <v>92</v>
      </c>
      <c r="T2174" t="str">
        <f t="shared" si="303"/>
        <v>London</v>
      </c>
      <c r="U2174" t="str">
        <f t="shared" si="305"/>
        <v>London</v>
      </c>
    </row>
    <row r="2175" spans="1:21" x14ac:dyDescent="0.35">
      <c r="A2175" t="s">
        <v>12</v>
      </c>
      <c r="B2175" t="s">
        <v>44</v>
      </c>
      <c r="C2175" t="s">
        <v>14</v>
      </c>
      <c r="D2175" t="s">
        <v>45</v>
      </c>
      <c r="E2175" s="1">
        <v>43606.791666666664</v>
      </c>
      <c r="F2175" t="s">
        <v>16</v>
      </c>
      <c r="G2175" t="s">
        <v>639</v>
      </c>
      <c r="H2175">
        <v>2</v>
      </c>
      <c r="I2175" t="s">
        <v>26</v>
      </c>
      <c r="J2175" s="2">
        <v>43606</v>
      </c>
      <c r="K2175" s="3">
        <v>0.79166666666666663</v>
      </c>
      <c r="L2175" s="3">
        <f t="shared" si="297"/>
        <v>0.79166666666666663</v>
      </c>
      <c r="M2175" s="3">
        <v>0.79305555555555562</v>
      </c>
      <c r="N2175" t="str">
        <f t="shared" si="298"/>
        <v>No</v>
      </c>
      <c r="O2175">
        <f t="shared" si="299"/>
        <v>566</v>
      </c>
      <c r="P2175">
        <f t="shared" si="300"/>
        <v>2020</v>
      </c>
      <c r="Q2175">
        <f t="shared" si="301"/>
        <v>28.02</v>
      </c>
      <c r="R2175" t="str">
        <f t="shared" si="304"/>
        <v>Aer Lingus</v>
      </c>
      <c r="S2175">
        <f t="shared" si="302"/>
        <v>83</v>
      </c>
      <c r="T2175" t="str">
        <f t="shared" si="303"/>
        <v>Lisbon</v>
      </c>
      <c r="U2175" t="str">
        <f t="shared" si="305"/>
        <v>Lisbon</v>
      </c>
    </row>
    <row r="2176" spans="1:21" x14ac:dyDescent="0.35">
      <c r="A2176" t="s">
        <v>22</v>
      </c>
      <c r="B2176" t="s">
        <v>52</v>
      </c>
      <c r="C2176" t="s">
        <v>28</v>
      </c>
      <c r="D2176" t="s">
        <v>53</v>
      </c>
      <c r="E2176" s="1">
        <v>43606.795138888891</v>
      </c>
      <c r="F2176" t="s">
        <v>16</v>
      </c>
      <c r="G2176" t="s">
        <v>639</v>
      </c>
      <c r="H2176">
        <v>2</v>
      </c>
      <c r="I2176" t="s">
        <v>26</v>
      </c>
      <c r="J2176" s="2">
        <v>43606</v>
      </c>
      <c r="K2176" s="3">
        <v>0.79513888888888884</v>
      </c>
      <c r="L2176" s="3">
        <f t="shared" si="297"/>
        <v>0.79861111111111105</v>
      </c>
      <c r="M2176" s="3">
        <v>0.79652777777777783</v>
      </c>
      <c r="N2176" t="str">
        <f t="shared" si="298"/>
        <v>No</v>
      </c>
      <c r="O2176">
        <f t="shared" si="299"/>
        <v>520</v>
      </c>
      <c r="P2176">
        <f t="shared" si="300"/>
        <v>1663</v>
      </c>
      <c r="Q2176">
        <f t="shared" si="301"/>
        <v>31.27</v>
      </c>
      <c r="R2176" t="str">
        <f t="shared" si="304"/>
        <v>Ryanair</v>
      </c>
      <c r="S2176">
        <f t="shared" si="302"/>
        <v>138</v>
      </c>
      <c r="T2176" t="str">
        <f t="shared" si="303"/>
        <v>Manchester</v>
      </c>
      <c r="U2176" t="str">
        <f t="shared" si="305"/>
        <v>Manchester</v>
      </c>
    </row>
    <row r="2177" spans="1:21" x14ac:dyDescent="0.35">
      <c r="A2177" t="s">
        <v>12</v>
      </c>
      <c r="B2177" t="s">
        <v>27</v>
      </c>
      <c r="C2177" t="s">
        <v>14</v>
      </c>
      <c r="D2177" t="s">
        <v>56</v>
      </c>
      <c r="E2177" s="1">
        <v>43606.798611111109</v>
      </c>
      <c r="F2177" t="s">
        <v>16</v>
      </c>
      <c r="G2177" t="s">
        <v>639</v>
      </c>
      <c r="H2177">
        <v>3</v>
      </c>
      <c r="I2177" t="s">
        <v>26</v>
      </c>
      <c r="J2177" s="2">
        <v>43606</v>
      </c>
      <c r="K2177" s="3">
        <v>0.79861111111111116</v>
      </c>
      <c r="L2177" s="3">
        <f t="shared" si="297"/>
        <v>0.79861111111111105</v>
      </c>
      <c r="M2177" s="3">
        <v>0.80069444444444438</v>
      </c>
      <c r="N2177" t="str">
        <f t="shared" si="298"/>
        <v>No</v>
      </c>
      <c r="O2177">
        <f t="shared" si="299"/>
        <v>566</v>
      </c>
      <c r="P2177">
        <f t="shared" si="300"/>
        <v>2020</v>
      </c>
      <c r="Q2177">
        <f t="shared" si="301"/>
        <v>28.02</v>
      </c>
      <c r="R2177" t="str">
        <f t="shared" si="304"/>
        <v>Aer Lingus</v>
      </c>
      <c r="S2177">
        <f t="shared" si="302"/>
        <v>41</v>
      </c>
      <c r="T2177" t="str">
        <f t="shared" si="303"/>
        <v>Palma</v>
      </c>
      <c r="U2177" t="str">
        <f t="shared" si="305"/>
        <v>Other</v>
      </c>
    </row>
    <row r="2178" spans="1:21" x14ac:dyDescent="0.35">
      <c r="A2178" t="s">
        <v>12</v>
      </c>
      <c r="B2178" t="s">
        <v>59</v>
      </c>
      <c r="C2178" t="s">
        <v>14</v>
      </c>
      <c r="D2178" t="s">
        <v>60</v>
      </c>
      <c r="E2178" s="1">
        <v>43606.802083333336</v>
      </c>
      <c r="F2178" t="s">
        <v>16</v>
      </c>
      <c r="G2178" t="s">
        <v>639</v>
      </c>
      <c r="H2178">
        <v>22</v>
      </c>
      <c r="I2178" t="s">
        <v>46</v>
      </c>
      <c r="J2178" s="2">
        <v>43606</v>
      </c>
      <c r="K2178" s="3">
        <v>0.80208333333333337</v>
      </c>
      <c r="L2178" s="3">
        <f t="shared" ref="L2178:L2241" si="306">MROUND(K2178,"0:10")</f>
        <v>0.80555555555555547</v>
      </c>
      <c r="M2178" s="3">
        <v>0.81736111111111109</v>
      </c>
      <c r="N2178" t="str">
        <f t="shared" ref="N2178:N2241" si="307">IF(H2178&gt;20, "Yes", "No")</f>
        <v>Yes</v>
      </c>
      <c r="O2178">
        <f t="shared" ref="O2178:O2241" si="308">COUNTIFS($C$2:$C$4851,C2178,$N$2:$N$4851,"Yes")</f>
        <v>566</v>
      </c>
      <c r="P2178">
        <f t="shared" ref="P2178:P2241" si="309">COUNTIF($C$2:$C$4851,C2178)</f>
        <v>2020</v>
      </c>
      <c r="Q2178">
        <f t="shared" ref="Q2178:Q2241" si="310">ROUND(O2178/P2178*100,2)</f>
        <v>28.02</v>
      </c>
      <c r="R2178" t="str">
        <f t="shared" si="304"/>
        <v>Aer Lingus</v>
      </c>
      <c r="S2178">
        <f t="shared" ref="S2178:S2241" si="311">COUNTIF($B$2:$B$4851,B2178)</f>
        <v>48</v>
      </c>
      <c r="T2178" t="str">
        <f t="shared" ref="T2178:T2241" si="312">IF(ISNUMBER(SEARCH("London",B2178)), "London", B2178)</f>
        <v>Leeds Bradford</v>
      </c>
      <c r="U2178" t="str">
        <f t="shared" si="305"/>
        <v>Other</v>
      </c>
    </row>
    <row r="2179" spans="1:21" x14ac:dyDescent="0.35">
      <c r="A2179" t="s">
        <v>22</v>
      </c>
      <c r="B2179" t="s">
        <v>61</v>
      </c>
      <c r="C2179" t="s">
        <v>28</v>
      </c>
      <c r="D2179" t="s">
        <v>62</v>
      </c>
      <c r="E2179" s="1">
        <v>43606.805555555555</v>
      </c>
      <c r="F2179" t="s">
        <v>16</v>
      </c>
      <c r="G2179" t="s">
        <v>639</v>
      </c>
      <c r="H2179">
        <v>17</v>
      </c>
      <c r="I2179" t="s">
        <v>18</v>
      </c>
      <c r="J2179" s="2">
        <v>43606</v>
      </c>
      <c r="K2179" s="3">
        <v>0.80555555555555547</v>
      </c>
      <c r="L2179" s="3">
        <f t="shared" si="306"/>
        <v>0.80555555555555547</v>
      </c>
      <c r="M2179" s="3">
        <v>0.81736111111111109</v>
      </c>
      <c r="N2179" t="str">
        <f t="shared" si="307"/>
        <v>No</v>
      </c>
      <c r="O2179">
        <f t="shared" si="308"/>
        <v>520</v>
      </c>
      <c r="P2179">
        <f t="shared" si="309"/>
        <v>1663</v>
      </c>
      <c r="Q2179">
        <f t="shared" si="310"/>
        <v>31.27</v>
      </c>
      <c r="R2179" t="str">
        <f t="shared" ref="R2179:R2242" si="313">IF(P2179&gt;100, C2179, "Other")</f>
        <v>Ryanair</v>
      </c>
      <c r="S2179">
        <f t="shared" si="311"/>
        <v>171</v>
      </c>
      <c r="T2179" t="str">
        <f t="shared" si="312"/>
        <v>London</v>
      </c>
      <c r="U2179" t="str">
        <f t="shared" ref="U2179:U2242" si="314">IF(S2179&gt;67, T2179, "Other")</f>
        <v>London</v>
      </c>
    </row>
    <row r="2180" spans="1:21" x14ac:dyDescent="0.35">
      <c r="A2180" t="s">
        <v>22</v>
      </c>
      <c r="B2180" t="s">
        <v>529</v>
      </c>
      <c r="C2180" t="s">
        <v>28</v>
      </c>
      <c r="D2180" t="s">
        <v>530</v>
      </c>
      <c r="E2180" s="1">
        <v>43606.809027777781</v>
      </c>
      <c r="F2180" t="s">
        <v>16</v>
      </c>
      <c r="G2180" t="s">
        <v>639</v>
      </c>
      <c r="H2180">
        <v>30</v>
      </c>
      <c r="I2180" t="s">
        <v>21</v>
      </c>
      <c r="J2180" s="2">
        <v>43606</v>
      </c>
      <c r="K2180" s="3">
        <v>0.80902777777777779</v>
      </c>
      <c r="L2180" s="3">
        <f t="shared" si="306"/>
        <v>0.8125</v>
      </c>
      <c r="M2180" s="3">
        <v>0.82986111111111116</v>
      </c>
      <c r="N2180" t="str">
        <f t="shared" si="307"/>
        <v>Yes</v>
      </c>
      <c r="O2180">
        <f t="shared" si="308"/>
        <v>520</v>
      </c>
      <c r="P2180">
        <f t="shared" si="309"/>
        <v>1663</v>
      </c>
      <c r="Q2180">
        <f t="shared" si="310"/>
        <v>31.27</v>
      </c>
      <c r="R2180" t="str">
        <f t="shared" si="313"/>
        <v>Ryanair</v>
      </c>
      <c r="S2180">
        <f t="shared" si="311"/>
        <v>16</v>
      </c>
      <c r="T2180" t="str">
        <f t="shared" si="312"/>
        <v>Bologna</v>
      </c>
      <c r="U2180" t="str">
        <f t="shared" si="314"/>
        <v>Other</v>
      </c>
    </row>
    <row r="2181" spans="1:21" x14ac:dyDescent="0.35">
      <c r="A2181" t="s">
        <v>22</v>
      </c>
      <c r="B2181" t="s">
        <v>507</v>
      </c>
      <c r="C2181" t="s">
        <v>28</v>
      </c>
      <c r="D2181" t="s">
        <v>508</v>
      </c>
      <c r="E2181" s="1">
        <v>43606.809027777781</v>
      </c>
      <c r="F2181" t="s">
        <v>16</v>
      </c>
      <c r="G2181" t="s">
        <v>639</v>
      </c>
      <c r="H2181">
        <v>23</v>
      </c>
      <c r="I2181" t="s">
        <v>46</v>
      </c>
      <c r="J2181" s="2">
        <v>43606</v>
      </c>
      <c r="K2181" s="3">
        <v>0.80902777777777779</v>
      </c>
      <c r="L2181" s="3">
        <f t="shared" si="306"/>
        <v>0.8125</v>
      </c>
      <c r="M2181" s="3">
        <v>0.82500000000000007</v>
      </c>
      <c r="N2181" t="str">
        <f t="shared" si="307"/>
        <v>Yes</v>
      </c>
      <c r="O2181">
        <f t="shared" si="308"/>
        <v>520</v>
      </c>
      <c r="P2181">
        <f t="shared" si="309"/>
        <v>1663</v>
      </c>
      <c r="Q2181">
        <f t="shared" si="310"/>
        <v>31.27</v>
      </c>
      <c r="R2181" t="str">
        <f t="shared" si="313"/>
        <v>Ryanair</v>
      </c>
      <c r="S2181">
        <f t="shared" si="311"/>
        <v>10</v>
      </c>
      <c r="T2181" t="str">
        <f t="shared" si="312"/>
        <v>Malta</v>
      </c>
      <c r="U2181" t="str">
        <f t="shared" si="314"/>
        <v>Other</v>
      </c>
    </row>
    <row r="2182" spans="1:21" x14ac:dyDescent="0.35">
      <c r="A2182" t="s">
        <v>22</v>
      </c>
      <c r="B2182" t="s">
        <v>65</v>
      </c>
      <c r="C2182" t="s">
        <v>28</v>
      </c>
      <c r="D2182" t="s">
        <v>66</v>
      </c>
      <c r="E2182" s="1">
        <v>43606.809027777781</v>
      </c>
      <c r="F2182" t="s">
        <v>16</v>
      </c>
      <c r="G2182" t="s">
        <v>639</v>
      </c>
      <c r="H2182">
        <v>13</v>
      </c>
      <c r="I2182" t="s">
        <v>18</v>
      </c>
      <c r="J2182" s="2">
        <v>43606</v>
      </c>
      <c r="K2182" s="3">
        <v>0.80902777777777779</v>
      </c>
      <c r="L2182" s="3">
        <f t="shared" si="306"/>
        <v>0.8125</v>
      </c>
      <c r="M2182" s="3">
        <v>0.81805555555555554</v>
      </c>
      <c r="N2182" t="str">
        <f t="shared" si="307"/>
        <v>No</v>
      </c>
      <c r="O2182">
        <f t="shared" si="308"/>
        <v>520</v>
      </c>
      <c r="P2182">
        <f t="shared" si="309"/>
        <v>1663</v>
      </c>
      <c r="Q2182">
        <f t="shared" si="310"/>
        <v>31.27</v>
      </c>
      <c r="R2182" t="str">
        <f t="shared" si="313"/>
        <v>Ryanair</v>
      </c>
      <c r="S2182">
        <f t="shared" si="311"/>
        <v>22</v>
      </c>
      <c r="T2182" t="str">
        <f t="shared" si="312"/>
        <v>Paris-BVA</v>
      </c>
      <c r="U2182" t="str">
        <f t="shared" si="314"/>
        <v>Other</v>
      </c>
    </row>
    <row r="2183" spans="1:21" x14ac:dyDescent="0.35">
      <c r="A2183" t="s">
        <v>22</v>
      </c>
      <c r="B2183" t="s">
        <v>67</v>
      </c>
      <c r="C2183" t="s">
        <v>68</v>
      </c>
      <c r="D2183" t="s">
        <v>69</v>
      </c>
      <c r="E2183" s="1">
        <v>43606.8125</v>
      </c>
      <c r="F2183" t="s">
        <v>16</v>
      </c>
      <c r="G2183" t="s">
        <v>639</v>
      </c>
      <c r="H2183">
        <v>7</v>
      </c>
      <c r="I2183" t="s">
        <v>26</v>
      </c>
      <c r="J2183" s="2">
        <v>43606</v>
      </c>
      <c r="K2183" s="3">
        <v>0.8125</v>
      </c>
      <c r="L2183" s="3">
        <f t="shared" si="306"/>
        <v>0.8125</v>
      </c>
      <c r="M2183" s="3">
        <v>0.81736111111111109</v>
      </c>
      <c r="N2183" t="str">
        <f t="shared" si="307"/>
        <v>No</v>
      </c>
      <c r="O2183">
        <f t="shared" si="308"/>
        <v>4</v>
      </c>
      <c r="P2183">
        <f t="shared" si="309"/>
        <v>17</v>
      </c>
      <c r="Q2183">
        <f t="shared" si="310"/>
        <v>23.53</v>
      </c>
      <c r="R2183" t="str">
        <f t="shared" si="313"/>
        <v>Other</v>
      </c>
      <c r="S2183">
        <f t="shared" si="311"/>
        <v>19</v>
      </c>
      <c r="T2183" t="str">
        <f t="shared" si="312"/>
        <v>Luxembourg</v>
      </c>
      <c r="U2183" t="str">
        <f t="shared" si="314"/>
        <v>Other</v>
      </c>
    </row>
    <row r="2184" spans="1:21" x14ac:dyDescent="0.35">
      <c r="A2184" t="s">
        <v>22</v>
      </c>
      <c r="B2184" t="s">
        <v>82</v>
      </c>
      <c r="C2184" t="s">
        <v>28</v>
      </c>
      <c r="D2184" t="s">
        <v>83</v>
      </c>
      <c r="E2184" s="1">
        <v>43606.815972222219</v>
      </c>
      <c r="F2184" t="s">
        <v>16</v>
      </c>
      <c r="G2184" t="s">
        <v>639</v>
      </c>
      <c r="H2184">
        <v>16</v>
      </c>
      <c r="I2184" t="s">
        <v>18</v>
      </c>
      <c r="J2184" s="2">
        <v>43606</v>
      </c>
      <c r="K2184" s="3">
        <v>0.81597222222222221</v>
      </c>
      <c r="L2184" s="3">
        <f t="shared" si="306"/>
        <v>0.81944444444444442</v>
      </c>
      <c r="M2184" s="3">
        <v>0.82708333333333339</v>
      </c>
      <c r="N2184" t="str">
        <f t="shared" si="307"/>
        <v>No</v>
      </c>
      <c r="O2184">
        <f t="shared" si="308"/>
        <v>520</v>
      </c>
      <c r="P2184">
        <f t="shared" si="309"/>
        <v>1663</v>
      </c>
      <c r="Q2184">
        <f t="shared" si="310"/>
        <v>31.27</v>
      </c>
      <c r="R2184" t="str">
        <f t="shared" si="313"/>
        <v>Ryanair</v>
      </c>
      <c r="S2184">
        <f t="shared" si="311"/>
        <v>97</v>
      </c>
      <c r="T2184" t="str">
        <f t="shared" si="312"/>
        <v>Faro</v>
      </c>
      <c r="U2184" t="str">
        <f t="shared" si="314"/>
        <v>Faro</v>
      </c>
    </row>
    <row r="2185" spans="1:21" x14ac:dyDescent="0.35">
      <c r="A2185" t="s">
        <v>12</v>
      </c>
      <c r="B2185" t="s">
        <v>52</v>
      </c>
      <c r="C2185" t="s">
        <v>14</v>
      </c>
      <c r="D2185" t="s">
        <v>72</v>
      </c>
      <c r="E2185" s="1">
        <v>43606.815972222219</v>
      </c>
      <c r="F2185" t="s">
        <v>16</v>
      </c>
      <c r="G2185" t="s">
        <v>639</v>
      </c>
      <c r="H2185">
        <v>1</v>
      </c>
      <c r="I2185" t="s">
        <v>26</v>
      </c>
      <c r="J2185" s="2">
        <v>43606</v>
      </c>
      <c r="K2185" s="3">
        <v>0.81597222222222221</v>
      </c>
      <c r="L2185" s="3">
        <f t="shared" si="306"/>
        <v>0.81944444444444442</v>
      </c>
      <c r="M2185" s="3">
        <v>0.81666666666666676</v>
      </c>
      <c r="N2185" t="str">
        <f t="shared" si="307"/>
        <v>No</v>
      </c>
      <c r="O2185">
        <f t="shared" si="308"/>
        <v>566</v>
      </c>
      <c r="P2185">
        <f t="shared" si="309"/>
        <v>2020</v>
      </c>
      <c r="Q2185">
        <f t="shared" si="310"/>
        <v>28.02</v>
      </c>
      <c r="R2185" t="str">
        <f t="shared" si="313"/>
        <v>Aer Lingus</v>
      </c>
      <c r="S2185">
        <f t="shared" si="311"/>
        <v>138</v>
      </c>
      <c r="T2185" t="str">
        <f t="shared" si="312"/>
        <v>Manchester</v>
      </c>
      <c r="U2185" t="str">
        <f t="shared" si="314"/>
        <v>Manchester</v>
      </c>
    </row>
    <row r="2186" spans="1:21" x14ac:dyDescent="0.35">
      <c r="A2186" t="s">
        <v>22</v>
      </c>
      <c r="B2186" t="s">
        <v>30</v>
      </c>
      <c r="C2186" t="s">
        <v>28</v>
      </c>
      <c r="D2186" t="s">
        <v>147</v>
      </c>
      <c r="E2186" s="1">
        <v>43606.819444444445</v>
      </c>
      <c r="F2186" t="s">
        <v>16</v>
      </c>
      <c r="G2186" t="s">
        <v>639</v>
      </c>
      <c r="H2186">
        <v>16</v>
      </c>
      <c r="I2186" t="s">
        <v>18</v>
      </c>
      <c r="J2186" s="2">
        <v>43606</v>
      </c>
      <c r="K2186" s="3">
        <v>0.81944444444444453</v>
      </c>
      <c r="L2186" s="3">
        <f t="shared" si="306"/>
        <v>0.81944444444444442</v>
      </c>
      <c r="M2186" s="3">
        <v>0.8305555555555556</v>
      </c>
      <c r="N2186" t="str">
        <f t="shared" si="307"/>
        <v>No</v>
      </c>
      <c r="O2186">
        <f t="shared" si="308"/>
        <v>520</v>
      </c>
      <c r="P2186">
        <f t="shared" si="309"/>
        <v>1663</v>
      </c>
      <c r="Q2186">
        <f t="shared" si="310"/>
        <v>31.27</v>
      </c>
      <c r="R2186" t="str">
        <f t="shared" si="313"/>
        <v>Ryanair</v>
      </c>
      <c r="S2186">
        <f t="shared" si="311"/>
        <v>60</v>
      </c>
      <c r="T2186" t="str">
        <f t="shared" si="312"/>
        <v>Brussels</v>
      </c>
      <c r="U2186" t="str">
        <f t="shared" si="314"/>
        <v>Other</v>
      </c>
    </row>
    <row r="2187" spans="1:21" x14ac:dyDescent="0.35">
      <c r="A2187" t="s">
        <v>22</v>
      </c>
      <c r="B2187" t="s">
        <v>73</v>
      </c>
      <c r="C2187" t="s">
        <v>28</v>
      </c>
      <c r="D2187" t="s">
        <v>74</v>
      </c>
      <c r="E2187" s="1">
        <v>43606.819444444445</v>
      </c>
      <c r="F2187" t="s">
        <v>16</v>
      </c>
      <c r="G2187" t="s">
        <v>639</v>
      </c>
      <c r="H2187">
        <v>17</v>
      </c>
      <c r="I2187" t="s">
        <v>18</v>
      </c>
      <c r="J2187" s="2">
        <v>43606</v>
      </c>
      <c r="K2187" s="3">
        <v>0.81944444444444453</v>
      </c>
      <c r="L2187" s="3">
        <f t="shared" si="306"/>
        <v>0.81944444444444442</v>
      </c>
      <c r="M2187" s="3">
        <v>0.83124999999999993</v>
      </c>
      <c r="N2187" t="str">
        <f t="shared" si="307"/>
        <v>No</v>
      </c>
      <c r="O2187">
        <f t="shared" si="308"/>
        <v>520</v>
      </c>
      <c r="P2187">
        <f t="shared" si="309"/>
        <v>1663</v>
      </c>
      <c r="Q2187">
        <f t="shared" si="310"/>
        <v>31.27</v>
      </c>
      <c r="R2187" t="str">
        <f t="shared" si="313"/>
        <v>Ryanair</v>
      </c>
      <c r="S2187">
        <f t="shared" si="311"/>
        <v>82</v>
      </c>
      <c r="T2187" t="str">
        <f t="shared" si="312"/>
        <v>Bristol</v>
      </c>
      <c r="U2187" t="str">
        <f t="shared" si="314"/>
        <v>Bristol</v>
      </c>
    </row>
    <row r="2188" spans="1:21" x14ac:dyDescent="0.35">
      <c r="A2188" t="s">
        <v>22</v>
      </c>
      <c r="B2188" t="s">
        <v>42</v>
      </c>
      <c r="C2188" t="s">
        <v>77</v>
      </c>
      <c r="D2188" t="s">
        <v>78</v>
      </c>
      <c r="E2188" s="1">
        <v>43606.826388888891</v>
      </c>
      <c r="F2188" t="s">
        <v>16</v>
      </c>
      <c r="G2188" t="s">
        <v>639</v>
      </c>
      <c r="H2188">
        <v>25</v>
      </c>
      <c r="I2188" t="s">
        <v>46</v>
      </c>
      <c r="J2188" s="2">
        <v>43606</v>
      </c>
      <c r="K2188" s="3">
        <v>0.82638888888888884</v>
      </c>
      <c r="L2188" s="3">
        <f t="shared" si="306"/>
        <v>0.82638888888888884</v>
      </c>
      <c r="M2188" s="3">
        <v>0.84375</v>
      </c>
      <c r="N2188" t="str">
        <f t="shared" si="307"/>
        <v>Yes</v>
      </c>
      <c r="O2188">
        <f t="shared" si="308"/>
        <v>40</v>
      </c>
      <c r="P2188">
        <f t="shared" si="309"/>
        <v>143</v>
      </c>
      <c r="Q2188">
        <f t="shared" si="310"/>
        <v>27.97</v>
      </c>
      <c r="R2188" t="str">
        <f t="shared" si="313"/>
        <v>British Airways</v>
      </c>
      <c r="S2188">
        <f t="shared" si="311"/>
        <v>238</v>
      </c>
      <c r="T2188" t="str">
        <f t="shared" si="312"/>
        <v>London</v>
      </c>
      <c r="U2188" t="str">
        <f t="shared" si="314"/>
        <v>London</v>
      </c>
    </row>
    <row r="2189" spans="1:21" x14ac:dyDescent="0.35">
      <c r="A2189" t="s">
        <v>22</v>
      </c>
      <c r="B2189" t="s">
        <v>139</v>
      </c>
      <c r="C2189" t="s">
        <v>77</v>
      </c>
      <c r="D2189" t="s">
        <v>505</v>
      </c>
      <c r="E2189" s="1">
        <v>43606.829861111109</v>
      </c>
      <c r="F2189" t="s">
        <v>16</v>
      </c>
      <c r="G2189" t="s">
        <v>639</v>
      </c>
      <c r="H2189">
        <v>21</v>
      </c>
      <c r="I2189" t="s">
        <v>46</v>
      </c>
      <c r="J2189" s="2">
        <v>43606</v>
      </c>
      <c r="K2189" s="3">
        <v>0.82986111111111116</v>
      </c>
      <c r="L2189" s="3">
        <f t="shared" si="306"/>
        <v>0.83333333333333326</v>
      </c>
      <c r="M2189" s="3">
        <v>0.84444444444444444</v>
      </c>
      <c r="N2189" t="str">
        <f t="shared" si="307"/>
        <v>Yes</v>
      </c>
      <c r="O2189">
        <f t="shared" si="308"/>
        <v>40</v>
      </c>
      <c r="P2189">
        <f t="shared" si="309"/>
        <v>143</v>
      </c>
      <c r="Q2189">
        <f t="shared" si="310"/>
        <v>27.97</v>
      </c>
      <c r="R2189" t="str">
        <f t="shared" si="313"/>
        <v>British Airways</v>
      </c>
      <c r="S2189">
        <f t="shared" si="311"/>
        <v>154</v>
      </c>
      <c r="T2189" t="str">
        <f t="shared" si="312"/>
        <v>London</v>
      </c>
      <c r="U2189" t="str">
        <f t="shared" si="314"/>
        <v>London</v>
      </c>
    </row>
    <row r="2190" spans="1:21" x14ac:dyDescent="0.35">
      <c r="A2190" t="s">
        <v>12</v>
      </c>
      <c r="B2190" t="s">
        <v>93</v>
      </c>
      <c r="C2190" t="s">
        <v>14</v>
      </c>
      <c r="D2190" t="s">
        <v>506</v>
      </c>
      <c r="E2190" s="1">
        <v>43606.829861111109</v>
      </c>
      <c r="F2190" t="s">
        <v>16</v>
      </c>
      <c r="G2190" t="s">
        <v>639</v>
      </c>
      <c r="H2190">
        <v>20</v>
      </c>
      <c r="I2190" t="s">
        <v>46</v>
      </c>
      <c r="J2190" s="2">
        <v>43606</v>
      </c>
      <c r="K2190" s="3">
        <v>0.82986111111111116</v>
      </c>
      <c r="L2190" s="3">
        <f t="shared" si="306"/>
        <v>0.83333333333333326</v>
      </c>
      <c r="M2190" s="3">
        <v>0.84375</v>
      </c>
      <c r="N2190" t="str">
        <f t="shared" si="307"/>
        <v>No</v>
      </c>
      <c r="O2190">
        <f t="shared" si="308"/>
        <v>566</v>
      </c>
      <c r="P2190">
        <f t="shared" si="309"/>
        <v>2020</v>
      </c>
      <c r="Q2190">
        <f t="shared" si="310"/>
        <v>28.02</v>
      </c>
      <c r="R2190" t="str">
        <f t="shared" si="313"/>
        <v>Aer Lingus</v>
      </c>
      <c r="S2190">
        <f t="shared" si="311"/>
        <v>125</v>
      </c>
      <c r="T2190" t="str">
        <f t="shared" si="312"/>
        <v>Birmingham</v>
      </c>
      <c r="U2190" t="str">
        <f t="shared" si="314"/>
        <v>Birmingham</v>
      </c>
    </row>
    <row r="2191" spans="1:21" x14ac:dyDescent="0.35">
      <c r="A2191" t="s">
        <v>22</v>
      </c>
      <c r="B2191" t="s">
        <v>13</v>
      </c>
      <c r="C2191" t="s">
        <v>28</v>
      </c>
      <c r="D2191" t="s">
        <v>88</v>
      </c>
      <c r="E2191" s="1">
        <v>43606.854166666664</v>
      </c>
      <c r="F2191" t="s">
        <v>16</v>
      </c>
      <c r="G2191" t="s">
        <v>639</v>
      </c>
      <c r="H2191">
        <v>24</v>
      </c>
      <c r="I2191" t="s">
        <v>46</v>
      </c>
      <c r="J2191" s="2">
        <v>43606</v>
      </c>
      <c r="K2191" s="3">
        <v>0.85416666666666663</v>
      </c>
      <c r="L2191" s="3">
        <f t="shared" si="306"/>
        <v>0.85416666666666663</v>
      </c>
      <c r="M2191" s="3">
        <v>0.87083333333333324</v>
      </c>
      <c r="N2191" t="str">
        <f t="shared" si="307"/>
        <v>Yes</v>
      </c>
      <c r="O2191">
        <f t="shared" si="308"/>
        <v>520</v>
      </c>
      <c r="P2191">
        <f t="shared" si="309"/>
        <v>1663</v>
      </c>
      <c r="Q2191">
        <f t="shared" si="310"/>
        <v>31.27</v>
      </c>
      <c r="R2191" t="str">
        <f t="shared" si="313"/>
        <v>Ryanair</v>
      </c>
      <c r="S2191">
        <f t="shared" si="311"/>
        <v>107</v>
      </c>
      <c r="T2191" t="str">
        <f t="shared" si="312"/>
        <v>Glasgow</v>
      </c>
      <c r="U2191" t="str">
        <f t="shared" si="314"/>
        <v>Glasgow</v>
      </c>
    </row>
    <row r="2192" spans="1:21" x14ac:dyDescent="0.35">
      <c r="A2192" t="s">
        <v>22</v>
      </c>
      <c r="B2192" t="s">
        <v>52</v>
      </c>
      <c r="C2192" t="s">
        <v>28</v>
      </c>
      <c r="D2192" t="s">
        <v>89</v>
      </c>
      <c r="E2192" s="1">
        <v>43606.854166666664</v>
      </c>
      <c r="F2192" t="s">
        <v>16</v>
      </c>
      <c r="G2192" t="s">
        <v>639</v>
      </c>
      <c r="H2192">
        <v>4</v>
      </c>
      <c r="I2192" t="s">
        <v>26</v>
      </c>
      <c r="J2192" s="2">
        <v>43606</v>
      </c>
      <c r="K2192" s="3">
        <v>0.85416666666666663</v>
      </c>
      <c r="L2192" s="3">
        <f t="shared" si="306"/>
        <v>0.85416666666666663</v>
      </c>
      <c r="M2192" s="3">
        <v>0.8569444444444444</v>
      </c>
      <c r="N2192" t="str">
        <f t="shared" si="307"/>
        <v>No</v>
      </c>
      <c r="O2192">
        <f t="shared" si="308"/>
        <v>520</v>
      </c>
      <c r="P2192">
        <f t="shared" si="309"/>
        <v>1663</v>
      </c>
      <c r="Q2192">
        <f t="shared" si="310"/>
        <v>31.27</v>
      </c>
      <c r="R2192" t="str">
        <f t="shared" si="313"/>
        <v>Ryanair</v>
      </c>
      <c r="S2192">
        <f t="shared" si="311"/>
        <v>138</v>
      </c>
      <c r="T2192" t="str">
        <f t="shared" si="312"/>
        <v>Manchester</v>
      </c>
      <c r="U2192" t="str">
        <f t="shared" si="314"/>
        <v>Manchester</v>
      </c>
    </row>
    <row r="2193" spans="1:21" x14ac:dyDescent="0.35">
      <c r="A2193" t="s">
        <v>22</v>
      </c>
      <c r="B2193" t="s">
        <v>93</v>
      </c>
      <c r="C2193" t="s">
        <v>28</v>
      </c>
      <c r="D2193" t="s">
        <v>94</v>
      </c>
      <c r="E2193" s="1">
        <v>43606.857638888891</v>
      </c>
      <c r="F2193" t="s">
        <v>16</v>
      </c>
      <c r="G2193" t="s">
        <v>639</v>
      </c>
      <c r="H2193">
        <v>2</v>
      </c>
      <c r="I2193" t="s">
        <v>26</v>
      </c>
      <c r="J2193" s="2">
        <v>43606</v>
      </c>
      <c r="K2193" s="3">
        <v>0.85763888888888884</v>
      </c>
      <c r="L2193" s="3">
        <f t="shared" si="306"/>
        <v>0.86111111111111105</v>
      </c>
      <c r="M2193" s="3">
        <v>0.85902777777777783</v>
      </c>
      <c r="N2193" t="str">
        <f t="shared" si="307"/>
        <v>No</v>
      </c>
      <c r="O2193">
        <f t="shared" si="308"/>
        <v>520</v>
      </c>
      <c r="P2193">
        <f t="shared" si="309"/>
        <v>1663</v>
      </c>
      <c r="Q2193">
        <f t="shared" si="310"/>
        <v>31.27</v>
      </c>
      <c r="R2193" t="str">
        <f t="shared" si="313"/>
        <v>Ryanair</v>
      </c>
      <c r="S2193">
        <f t="shared" si="311"/>
        <v>125</v>
      </c>
      <c r="T2193" t="str">
        <f t="shared" si="312"/>
        <v>Birmingham</v>
      </c>
      <c r="U2193" t="str">
        <f t="shared" si="314"/>
        <v>Birmingham</v>
      </c>
    </row>
    <row r="2194" spans="1:21" x14ac:dyDescent="0.35">
      <c r="A2194" t="s">
        <v>22</v>
      </c>
      <c r="B2194" t="s">
        <v>50</v>
      </c>
      <c r="C2194" t="s">
        <v>96</v>
      </c>
      <c r="D2194" t="s">
        <v>97</v>
      </c>
      <c r="E2194" s="1">
        <v>43606.864583333336</v>
      </c>
      <c r="F2194" t="s">
        <v>16</v>
      </c>
      <c r="G2194" t="s">
        <v>639</v>
      </c>
      <c r="H2194">
        <v>34</v>
      </c>
      <c r="I2194" t="s">
        <v>21</v>
      </c>
      <c r="J2194" s="2">
        <v>43606</v>
      </c>
      <c r="K2194" s="3">
        <v>0.86458333333333337</v>
      </c>
      <c r="L2194" s="3">
        <f t="shared" si="306"/>
        <v>0.86805555555555547</v>
      </c>
      <c r="M2194" s="3">
        <v>0.8881944444444444</v>
      </c>
      <c r="N2194" t="str">
        <f t="shared" si="307"/>
        <v>Yes</v>
      </c>
      <c r="O2194">
        <f t="shared" si="308"/>
        <v>50</v>
      </c>
      <c r="P2194">
        <f t="shared" si="309"/>
        <v>97</v>
      </c>
      <c r="Q2194">
        <f t="shared" si="310"/>
        <v>51.55</v>
      </c>
      <c r="R2194" t="str">
        <f t="shared" si="313"/>
        <v>Other</v>
      </c>
      <c r="S2194">
        <f t="shared" si="311"/>
        <v>222</v>
      </c>
      <c r="T2194" t="str">
        <f t="shared" si="312"/>
        <v>Amsterdam</v>
      </c>
      <c r="U2194" t="str">
        <f t="shared" si="314"/>
        <v>Amsterdam</v>
      </c>
    </row>
    <row r="2195" spans="1:21" x14ac:dyDescent="0.35">
      <c r="A2195" t="s">
        <v>22</v>
      </c>
      <c r="B2195" t="s">
        <v>237</v>
      </c>
      <c r="C2195" t="s">
        <v>99</v>
      </c>
      <c r="D2195" t="s">
        <v>611</v>
      </c>
      <c r="E2195" s="1">
        <v>43606.913194444445</v>
      </c>
      <c r="F2195" t="s">
        <v>16</v>
      </c>
      <c r="G2195" t="s">
        <v>639</v>
      </c>
      <c r="H2195">
        <v>2</v>
      </c>
      <c r="I2195" t="s">
        <v>26</v>
      </c>
      <c r="J2195" s="2">
        <v>43606</v>
      </c>
      <c r="K2195" s="3">
        <v>0.91319444444444453</v>
      </c>
      <c r="L2195" s="3">
        <f t="shared" si="306"/>
        <v>0.91666666666666663</v>
      </c>
      <c r="M2195" s="3">
        <v>0.9145833333333333</v>
      </c>
      <c r="N2195" t="str">
        <f t="shared" si="307"/>
        <v>No</v>
      </c>
      <c r="O2195">
        <f t="shared" si="308"/>
        <v>20</v>
      </c>
      <c r="P2195">
        <f t="shared" si="309"/>
        <v>90</v>
      </c>
      <c r="Q2195">
        <f t="shared" si="310"/>
        <v>22.22</v>
      </c>
      <c r="R2195" t="str">
        <f t="shared" si="313"/>
        <v>Other</v>
      </c>
      <c r="S2195">
        <f t="shared" si="311"/>
        <v>31</v>
      </c>
      <c r="T2195" t="str">
        <f t="shared" si="312"/>
        <v>Cardiff</v>
      </c>
      <c r="U2195" t="str">
        <f t="shared" si="314"/>
        <v>Other</v>
      </c>
    </row>
    <row r="2196" spans="1:21" x14ac:dyDescent="0.35">
      <c r="A2196" t="s">
        <v>22</v>
      </c>
      <c r="B2196" t="s">
        <v>129</v>
      </c>
      <c r="C2196" t="s">
        <v>130</v>
      </c>
      <c r="D2196" t="s">
        <v>477</v>
      </c>
      <c r="E2196" s="1">
        <v>43607.232638888891</v>
      </c>
      <c r="F2196" t="s">
        <v>16</v>
      </c>
      <c r="G2196" t="s">
        <v>608</v>
      </c>
      <c r="H2196">
        <v>25</v>
      </c>
      <c r="I2196" t="s">
        <v>46</v>
      </c>
      <c r="J2196" s="2">
        <v>43607</v>
      </c>
      <c r="K2196" s="3">
        <v>0.23263888888888887</v>
      </c>
      <c r="L2196" s="3">
        <f t="shared" si="306"/>
        <v>0.2361111111111111</v>
      </c>
      <c r="M2196" s="3">
        <v>0.25</v>
      </c>
      <c r="N2196" t="str">
        <f t="shared" si="307"/>
        <v>Yes</v>
      </c>
      <c r="O2196">
        <f t="shared" si="308"/>
        <v>17</v>
      </c>
      <c r="P2196">
        <f t="shared" si="309"/>
        <v>80</v>
      </c>
      <c r="Q2196">
        <f t="shared" si="310"/>
        <v>21.25</v>
      </c>
      <c r="R2196" t="str">
        <f t="shared" si="313"/>
        <v>Other</v>
      </c>
      <c r="S2196">
        <f t="shared" si="311"/>
        <v>96</v>
      </c>
      <c r="T2196" t="str">
        <f t="shared" si="312"/>
        <v>Munich</v>
      </c>
      <c r="U2196" t="str">
        <f t="shared" si="314"/>
        <v>Munich</v>
      </c>
    </row>
    <row r="2197" spans="1:21" x14ac:dyDescent="0.35">
      <c r="A2197" t="s">
        <v>22</v>
      </c>
      <c r="B2197" t="s">
        <v>50</v>
      </c>
      <c r="C2197" t="s">
        <v>96</v>
      </c>
      <c r="D2197" t="s">
        <v>478</v>
      </c>
      <c r="E2197" s="1">
        <v>43607.246527777781</v>
      </c>
      <c r="F2197" t="s">
        <v>16</v>
      </c>
      <c r="G2197" t="s">
        <v>608</v>
      </c>
      <c r="H2197">
        <v>18</v>
      </c>
      <c r="I2197" t="s">
        <v>18</v>
      </c>
      <c r="J2197" s="2">
        <v>43607</v>
      </c>
      <c r="K2197" s="3">
        <v>0.24652777777777779</v>
      </c>
      <c r="L2197" s="3">
        <f t="shared" si="306"/>
        <v>0.25</v>
      </c>
      <c r="M2197" s="3">
        <v>0.2590277777777778</v>
      </c>
      <c r="N2197" t="str">
        <f t="shared" si="307"/>
        <v>No</v>
      </c>
      <c r="O2197">
        <f t="shared" si="308"/>
        <v>50</v>
      </c>
      <c r="P2197">
        <f t="shared" si="309"/>
        <v>97</v>
      </c>
      <c r="Q2197">
        <f t="shared" si="310"/>
        <v>51.55</v>
      </c>
      <c r="R2197" t="str">
        <f t="shared" si="313"/>
        <v>Other</v>
      </c>
      <c r="S2197">
        <f t="shared" si="311"/>
        <v>222</v>
      </c>
      <c r="T2197" t="str">
        <f t="shared" si="312"/>
        <v>Amsterdam</v>
      </c>
      <c r="U2197" t="str">
        <f t="shared" si="314"/>
        <v>Amsterdam</v>
      </c>
    </row>
    <row r="2198" spans="1:21" x14ac:dyDescent="0.35">
      <c r="A2198" t="s">
        <v>22</v>
      </c>
      <c r="B2198" t="s">
        <v>199</v>
      </c>
      <c r="C2198" t="s">
        <v>28</v>
      </c>
      <c r="D2198" t="s">
        <v>491</v>
      </c>
      <c r="E2198" s="1">
        <v>43607.246527777781</v>
      </c>
      <c r="F2198" t="s">
        <v>16</v>
      </c>
      <c r="G2198" t="s">
        <v>608</v>
      </c>
      <c r="H2198">
        <v>0</v>
      </c>
      <c r="I2198" t="s">
        <v>26</v>
      </c>
      <c r="J2198" s="2">
        <v>43607</v>
      </c>
      <c r="K2198" s="3">
        <v>0.24652777777777779</v>
      </c>
      <c r="L2198" s="3">
        <f t="shared" si="306"/>
        <v>0.25</v>
      </c>
      <c r="M2198" s="3">
        <v>0.24652777777777779</v>
      </c>
      <c r="N2198" t="str">
        <f t="shared" si="307"/>
        <v>No</v>
      </c>
      <c r="O2198">
        <f t="shared" si="308"/>
        <v>520</v>
      </c>
      <c r="P2198">
        <f t="shared" si="309"/>
        <v>1663</v>
      </c>
      <c r="Q2198">
        <f t="shared" si="310"/>
        <v>31.27</v>
      </c>
      <c r="R2198" t="str">
        <f t="shared" si="313"/>
        <v>Ryanair</v>
      </c>
      <c r="S2198">
        <f t="shared" si="311"/>
        <v>51</v>
      </c>
      <c r="T2198" t="str">
        <f t="shared" si="312"/>
        <v>Lanzarote</v>
      </c>
      <c r="U2198" t="str">
        <f t="shared" si="314"/>
        <v>Other</v>
      </c>
    </row>
    <row r="2199" spans="1:21" x14ac:dyDescent="0.35">
      <c r="A2199" t="s">
        <v>22</v>
      </c>
      <c r="B2199" t="s">
        <v>601</v>
      </c>
      <c r="C2199" t="s">
        <v>112</v>
      </c>
      <c r="D2199" t="s">
        <v>638</v>
      </c>
      <c r="E2199" s="1">
        <v>43607.246527777781</v>
      </c>
      <c r="F2199" t="s">
        <v>16</v>
      </c>
      <c r="G2199" t="s">
        <v>608</v>
      </c>
      <c r="H2199">
        <v>14</v>
      </c>
      <c r="I2199" t="s">
        <v>18</v>
      </c>
      <c r="J2199" s="2">
        <v>43607</v>
      </c>
      <c r="K2199" s="3">
        <v>0.24652777777777779</v>
      </c>
      <c r="L2199" s="3">
        <f t="shared" si="306"/>
        <v>0.25</v>
      </c>
      <c r="M2199" s="3">
        <v>0.25625000000000003</v>
      </c>
      <c r="N2199" t="str">
        <f t="shared" si="307"/>
        <v>No</v>
      </c>
      <c r="O2199">
        <f t="shared" si="308"/>
        <v>29</v>
      </c>
      <c r="P2199">
        <f t="shared" si="309"/>
        <v>48</v>
      </c>
      <c r="Q2199">
        <f t="shared" si="310"/>
        <v>60.42</v>
      </c>
      <c r="R2199" t="str">
        <f t="shared" si="313"/>
        <v>Other</v>
      </c>
      <c r="S2199">
        <f t="shared" si="311"/>
        <v>9</v>
      </c>
      <c r="T2199" t="str">
        <f t="shared" si="312"/>
        <v>Ibiza</v>
      </c>
      <c r="U2199" t="str">
        <f t="shared" si="314"/>
        <v>Other</v>
      </c>
    </row>
    <row r="2200" spans="1:21" x14ac:dyDescent="0.35">
      <c r="A2200" t="s">
        <v>22</v>
      </c>
      <c r="B2200" t="s">
        <v>636</v>
      </c>
      <c r="C2200" t="s">
        <v>28</v>
      </c>
      <c r="D2200" t="s">
        <v>637</v>
      </c>
      <c r="E2200" s="1">
        <v>43607.246527777781</v>
      </c>
      <c r="F2200" t="s">
        <v>16</v>
      </c>
      <c r="G2200" t="s">
        <v>608</v>
      </c>
      <c r="H2200">
        <v>8</v>
      </c>
      <c r="I2200" t="s">
        <v>26</v>
      </c>
      <c r="J2200" s="2">
        <v>43607</v>
      </c>
      <c r="K2200" s="3">
        <v>0.24652777777777779</v>
      </c>
      <c r="L2200" s="3">
        <f t="shared" si="306"/>
        <v>0.25</v>
      </c>
      <c r="M2200" s="3">
        <v>0.25208333333333333</v>
      </c>
      <c r="N2200" t="str">
        <f t="shared" si="307"/>
        <v>No</v>
      </c>
      <c r="O2200">
        <f t="shared" si="308"/>
        <v>520</v>
      </c>
      <c r="P2200">
        <f t="shared" si="309"/>
        <v>1663</v>
      </c>
      <c r="Q2200">
        <f t="shared" si="310"/>
        <v>31.27</v>
      </c>
      <c r="R2200" t="str">
        <f t="shared" si="313"/>
        <v>Ryanair</v>
      </c>
      <c r="S2200">
        <f t="shared" si="311"/>
        <v>5</v>
      </c>
      <c r="T2200" t="str">
        <f t="shared" si="312"/>
        <v>Dalaman</v>
      </c>
      <c r="U2200" t="str">
        <f t="shared" si="314"/>
        <v>Other</v>
      </c>
    </row>
    <row r="2201" spans="1:21" x14ac:dyDescent="0.35">
      <c r="A2201" t="s">
        <v>12</v>
      </c>
      <c r="B2201" t="s">
        <v>187</v>
      </c>
      <c r="C2201" t="s">
        <v>14</v>
      </c>
      <c r="D2201" t="s">
        <v>484</v>
      </c>
      <c r="E2201" s="1">
        <v>43607.246527777781</v>
      </c>
      <c r="F2201" t="s">
        <v>16</v>
      </c>
      <c r="G2201" t="s">
        <v>608</v>
      </c>
      <c r="H2201">
        <v>5</v>
      </c>
      <c r="I2201" t="s">
        <v>26</v>
      </c>
      <c r="J2201" s="2">
        <v>43607</v>
      </c>
      <c r="K2201" s="3">
        <v>0.24652777777777779</v>
      </c>
      <c r="L2201" s="3">
        <f t="shared" si="306"/>
        <v>0.25</v>
      </c>
      <c r="M2201" s="3">
        <v>0.25</v>
      </c>
      <c r="N2201" t="str">
        <f t="shared" si="307"/>
        <v>No</v>
      </c>
      <c r="O2201">
        <f t="shared" si="308"/>
        <v>566</v>
      </c>
      <c r="P2201">
        <f t="shared" si="309"/>
        <v>2020</v>
      </c>
      <c r="Q2201">
        <f t="shared" si="310"/>
        <v>28.02</v>
      </c>
      <c r="R2201" t="str">
        <f t="shared" si="313"/>
        <v>Aer Lingus</v>
      </c>
      <c r="S2201">
        <f t="shared" si="311"/>
        <v>30</v>
      </c>
      <c r="T2201" t="str">
        <f t="shared" si="312"/>
        <v>Budapest</v>
      </c>
      <c r="U2201" t="str">
        <f t="shared" si="314"/>
        <v>Other</v>
      </c>
    </row>
    <row r="2202" spans="1:21" x14ac:dyDescent="0.35">
      <c r="A2202" t="s">
        <v>22</v>
      </c>
      <c r="B2202" t="s">
        <v>36</v>
      </c>
      <c r="C2202" t="s">
        <v>177</v>
      </c>
      <c r="D2202" t="s">
        <v>489</v>
      </c>
      <c r="E2202" s="1">
        <v>43607.25</v>
      </c>
      <c r="F2202" t="s">
        <v>16</v>
      </c>
      <c r="G2202" t="s">
        <v>608</v>
      </c>
      <c r="H2202">
        <v>4</v>
      </c>
      <c r="I2202" t="s">
        <v>26</v>
      </c>
      <c r="J2202" s="2">
        <v>43607</v>
      </c>
      <c r="K2202" s="3">
        <v>0.25</v>
      </c>
      <c r="L2202" s="3">
        <f t="shared" si="306"/>
        <v>0.25</v>
      </c>
      <c r="M2202" s="3">
        <v>0.25277777777777777</v>
      </c>
      <c r="N2202" t="str">
        <f t="shared" si="307"/>
        <v>No</v>
      </c>
      <c r="O2202">
        <f t="shared" si="308"/>
        <v>12</v>
      </c>
      <c r="P2202">
        <f t="shared" si="309"/>
        <v>59</v>
      </c>
      <c r="Q2202">
        <f t="shared" si="310"/>
        <v>20.34</v>
      </c>
      <c r="R2202" t="str">
        <f t="shared" si="313"/>
        <v>Other</v>
      </c>
      <c r="S2202">
        <f t="shared" si="311"/>
        <v>121</v>
      </c>
      <c r="T2202" t="str">
        <f t="shared" si="312"/>
        <v>Paris-CDG</v>
      </c>
      <c r="U2202" t="str">
        <f t="shared" si="314"/>
        <v>Paris-CDG</v>
      </c>
    </row>
    <row r="2203" spans="1:21" x14ac:dyDescent="0.35">
      <c r="A2203" t="s">
        <v>12</v>
      </c>
      <c r="B2203" t="s">
        <v>487</v>
      </c>
      <c r="C2203" t="s">
        <v>14</v>
      </c>
      <c r="D2203" t="s">
        <v>488</v>
      </c>
      <c r="E2203" s="1">
        <v>43607.25</v>
      </c>
      <c r="F2203" t="s">
        <v>16</v>
      </c>
      <c r="G2203" t="s">
        <v>608</v>
      </c>
      <c r="H2203">
        <v>10</v>
      </c>
      <c r="I2203" t="s">
        <v>18</v>
      </c>
      <c r="J2203" s="2">
        <v>43607</v>
      </c>
      <c r="K2203" s="3">
        <v>0.25</v>
      </c>
      <c r="L2203" s="3">
        <f t="shared" si="306"/>
        <v>0.25</v>
      </c>
      <c r="M2203" s="3">
        <v>0.25694444444444448</v>
      </c>
      <c r="N2203" t="str">
        <f t="shared" si="307"/>
        <v>No</v>
      </c>
      <c r="O2203">
        <f t="shared" si="308"/>
        <v>566</v>
      </c>
      <c r="P2203">
        <f t="shared" si="309"/>
        <v>2020</v>
      </c>
      <c r="Q2203">
        <f t="shared" si="310"/>
        <v>28.02</v>
      </c>
      <c r="R2203" t="str">
        <f t="shared" si="313"/>
        <v>Aer Lingus</v>
      </c>
      <c r="S2203">
        <f t="shared" si="311"/>
        <v>17</v>
      </c>
      <c r="T2203" t="str">
        <f t="shared" si="312"/>
        <v>Pisa</v>
      </c>
      <c r="U2203" t="str">
        <f t="shared" si="314"/>
        <v>Other</v>
      </c>
    </row>
    <row r="2204" spans="1:21" x14ac:dyDescent="0.35">
      <c r="A2204" t="s">
        <v>22</v>
      </c>
      <c r="B2204" t="s">
        <v>129</v>
      </c>
      <c r="C2204" t="s">
        <v>28</v>
      </c>
      <c r="D2204" t="s">
        <v>490</v>
      </c>
      <c r="E2204" s="1">
        <v>43607.256944444445</v>
      </c>
      <c r="F2204" t="s">
        <v>16</v>
      </c>
      <c r="G2204" t="s">
        <v>608</v>
      </c>
      <c r="H2204">
        <v>8</v>
      </c>
      <c r="I2204" t="s">
        <v>26</v>
      </c>
      <c r="J2204" s="2">
        <v>43607</v>
      </c>
      <c r="K2204" s="3">
        <v>0.25694444444444448</v>
      </c>
      <c r="L2204" s="3">
        <f t="shared" si="306"/>
        <v>0.25694444444444442</v>
      </c>
      <c r="M2204" s="3">
        <v>0.26250000000000001</v>
      </c>
      <c r="N2204" t="str">
        <f t="shared" si="307"/>
        <v>No</v>
      </c>
      <c r="O2204">
        <f t="shared" si="308"/>
        <v>520</v>
      </c>
      <c r="P2204">
        <f t="shared" si="309"/>
        <v>1663</v>
      </c>
      <c r="Q2204">
        <f t="shared" si="310"/>
        <v>31.27</v>
      </c>
      <c r="R2204" t="str">
        <f t="shared" si="313"/>
        <v>Ryanair</v>
      </c>
      <c r="S2204">
        <f t="shared" si="311"/>
        <v>96</v>
      </c>
      <c r="T2204" t="str">
        <f t="shared" si="312"/>
        <v>Munich</v>
      </c>
      <c r="U2204" t="str">
        <f t="shared" si="314"/>
        <v>Munich</v>
      </c>
    </row>
    <row r="2205" spans="1:21" x14ac:dyDescent="0.35">
      <c r="A2205" t="s">
        <v>12</v>
      </c>
      <c r="B2205" t="s">
        <v>142</v>
      </c>
      <c r="C2205" t="s">
        <v>14</v>
      </c>
      <c r="D2205" t="s">
        <v>494</v>
      </c>
      <c r="E2205" s="1">
        <v>43607.260416666664</v>
      </c>
      <c r="F2205" t="s">
        <v>16</v>
      </c>
      <c r="G2205" t="s">
        <v>608</v>
      </c>
      <c r="H2205">
        <v>17</v>
      </c>
      <c r="I2205" t="s">
        <v>18</v>
      </c>
      <c r="J2205" s="2">
        <v>43607</v>
      </c>
      <c r="K2205" s="3">
        <v>0.26041666666666669</v>
      </c>
      <c r="L2205" s="3">
        <f t="shared" si="306"/>
        <v>0.2638888888888889</v>
      </c>
      <c r="M2205" s="3">
        <v>0.2722222222222222</v>
      </c>
      <c r="N2205" t="str">
        <f t="shared" si="307"/>
        <v>No</v>
      </c>
      <c r="O2205">
        <f t="shared" si="308"/>
        <v>566</v>
      </c>
      <c r="P2205">
        <f t="shared" si="309"/>
        <v>2020</v>
      </c>
      <c r="Q2205">
        <f t="shared" si="310"/>
        <v>28.02</v>
      </c>
      <c r="R2205" t="str">
        <f t="shared" si="313"/>
        <v>Aer Lingus</v>
      </c>
      <c r="S2205">
        <f t="shared" si="311"/>
        <v>67</v>
      </c>
      <c r="T2205" t="str">
        <f t="shared" si="312"/>
        <v>Madrid</v>
      </c>
      <c r="U2205" t="str">
        <f t="shared" si="314"/>
        <v>Other</v>
      </c>
    </row>
    <row r="2206" spans="1:21" x14ac:dyDescent="0.35">
      <c r="A2206" t="s">
        <v>22</v>
      </c>
      <c r="B2206" t="s">
        <v>32</v>
      </c>
      <c r="C2206" t="s">
        <v>28</v>
      </c>
      <c r="D2206" t="s">
        <v>493</v>
      </c>
      <c r="E2206" s="1">
        <v>43607.260416666664</v>
      </c>
      <c r="F2206" t="s">
        <v>16</v>
      </c>
      <c r="G2206" t="s">
        <v>608</v>
      </c>
      <c r="H2206">
        <v>25</v>
      </c>
      <c r="I2206" t="s">
        <v>46</v>
      </c>
      <c r="J2206" s="2">
        <v>43607</v>
      </c>
      <c r="K2206" s="3">
        <v>0.26041666666666669</v>
      </c>
      <c r="L2206" s="3">
        <f t="shared" si="306"/>
        <v>0.2638888888888889</v>
      </c>
      <c r="M2206" s="3">
        <v>0.27777777777777779</v>
      </c>
      <c r="N2206" t="str">
        <f t="shared" si="307"/>
        <v>Yes</v>
      </c>
      <c r="O2206">
        <f t="shared" si="308"/>
        <v>520</v>
      </c>
      <c r="P2206">
        <f t="shared" si="309"/>
        <v>1663</v>
      </c>
      <c r="Q2206">
        <f t="shared" si="310"/>
        <v>31.27</v>
      </c>
      <c r="R2206" t="str">
        <f t="shared" si="313"/>
        <v>Ryanair</v>
      </c>
      <c r="S2206">
        <f t="shared" si="311"/>
        <v>78</v>
      </c>
      <c r="T2206" t="str">
        <f t="shared" si="312"/>
        <v>Barcelona</v>
      </c>
      <c r="U2206" t="str">
        <f t="shared" si="314"/>
        <v>Barcelona</v>
      </c>
    </row>
    <row r="2207" spans="1:21" x14ac:dyDescent="0.35">
      <c r="A2207" t="s">
        <v>12</v>
      </c>
      <c r="B2207" t="s">
        <v>50</v>
      </c>
      <c r="C2207" t="s">
        <v>14</v>
      </c>
      <c r="D2207" t="s">
        <v>492</v>
      </c>
      <c r="E2207" s="1">
        <v>43607.260416666664</v>
      </c>
      <c r="F2207" t="s">
        <v>16</v>
      </c>
      <c r="G2207" t="s">
        <v>608</v>
      </c>
      <c r="H2207">
        <v>18</v>
      </c>
      <c r="I2207" t="s">
        <v>18</v>
      </c>
      <c r="J2207" s="2">
        <v>43607</v>
      </c>
      <c r="K2207" s="3">
        <v>0.26041666666666669</v>
      </c>
      <c r="L2207" s="3">
        <f t="shared" si="306"/>
        <v>0.2638888888888889</v>
      </c>
      <c r="M2207" s="3">
        <v>0.27291666666666664</v>
      </c>
      <c r="N2207" t="str">
        <f t="shared" si="307"/>
        <v>No</v>
      </c>
      <c r="O2207">
        <f t="shared" si="308"/>
        <v>566</v>
      </c>
      <c r="P2207">
        <f t="shared" si="309"/>
        <v>2020</v>
      </c>
      <c r="Q2207">
        <f t="shared" si="310"/>
        <v>28.02</v>
      </c>
      <c r="R2207" t="str">
        <f t="shared" si="313"/>
        <v>Aer Lingus</v>
      </c>
      <c r="S2207">
        <f t="shared" si="311"/>
        <v>222</v>
      </c>
      <c r="T2207" t="str">
        <f t="shared" si="312"/>
        <v>Amsterdam</v>
      </c>
      <c r="U2207" t="str">
        <f t="shared" si="314"/>
        <v>Amsterdam</v>
      </c>
    </row>
    <row r="2208" spans="1:21" x14ac:dyDescent="0.35">
      <c r="A2208" t="s">
        <v>12</v>
      </c>
      <c r="B2208" t="s">
        <v>162</v>
      </c>
      <c r="C2208" t="s">
        <v>14</v>
      </c>
      <c r="D2208" t="s">
        <v>495</v>
      </c>
      <c r="E2208" s="1">
        <v>43607.263888888891</v>
      </c>
      <c r="F2208" t="s">
        <v>16</v>
      </c>
      <c r="G2208" t="s">
        <v>608</v>
      </c>
      <c r="H2208">
        <v>35</v>
      </c>
      <c r="I2208" t="s">
        <v>21</v>
      </c>
      <c r="J2208" s="2">
        <v>43607</v>
      </c>
      <c r="K2208" s="3">
        <v>0.2638888888888889</v>
      </c>
      <c r="L2208" s="3">
        <f t="shared" si="306"/>
        <v>0.2638888888888889</v>
      </c>
      <c r="M2208" s="3">
        <v>0.28819444444444448</v>
      </c>
      <c r="N2208" t="str">
        <f t="shared" si="307"/>
        <v>Yes</v>
      </c>
      <c r="O2208">
        <f t="shared" si="308"/>
        <v>566</v>
      </c>
      <c r="P2208">
        <f t="shared" si="309"/>
        <v>2020</v>
      </c>
      <c r="Q2208">
        <f t="shared" si="310"/>
        <v>28.02</v>
      </c>
      <c r="R2208" t="str">
        <f t="shared" si="313"/>
        <v>Aer Lingus</v>
      </c>
      <c r="S2208">
        <f t="shared" si="311"/>
        <v>64</v>
      </c>
      <c r="T2208" t="str">
        <f t="shared" si="312"/>
        <v>Rome</v>
      </c>
      <c r="U2208" t="str">
        <f t="shared" si="314"/>
        <v>Other</v>
      </c>
    </row>
    <row r="2209" spans="1:21" x14ac:dyDescent="0.35">
      <c r="A2209" t="s">
        <v>22</v>
      </c>
      <c r="B2209" t="s">
        <v>142</v>
      </c>
      <c r="C2209" t="s">
        <v>28</v>
      </c>
      <c r="D2209" t="s">
        <v>438</v>
      </c>
      <c r="E2209" s="1">
        <v>43607.267361111109</v>
      </c>
      <c r="F2209" t="s">
        <v>16</v>
      </c>
      <c r="G2209" t="s">
        <v>608</v>
      </c>
      <c r="H2209">
        <v>2</v>
      </c>
      <c r="I2209" t="s">
        <v>26</v>
      </c>
      <c r="J2209" s="2">
        <v>43607</v>
      </c>
      <c r="K2209" s="3">
        <v>0.2673611111111111</v>
      </c>
      <c r="L2209" s="3">
        <f t="shared" si="306"/>
        <v>0.27083333333333331</v>
      </c>
      <c r="M2209" s="3">
        <v>0.26874999999999999</v>
      </c>
      <c r="N2209" t="str">
        <f t="shared" si="307"/>
        <v>No</v>
      </c>
      <c r="O2209">
        <f t="shared" si="308"/>
        <v>520</v>
      </c>
      <c r="P2209">
        <f t="shared" si="309"/>
        <v>1663</v>
      </c>
      <c r="Q2209">
        <f t="shared" si="310"/>
        <v>31.27</v>
      </c>
      <c r="R2209" t="str">
        <f t="shared" si="313"/>
        <v>Ryanair</v>
      </c>
      <c r="S2209">
        <f t="shared" si="311"/>
        <v>67</v>
      </c>
      <c r="T2209" t="str">
        <f t="shared" si="312"/>
        <v>Madrid</v>
      </c>
      <c r="U2209" t="str">
        <f t="shared" si="314"/>
        <v>Other</v>
      </c>
    </row>
    <row r="2210" spans="1:21" x14ac:dyDescent="0.35">
      <c r="A2210" t="s">
        <v>22</v>
      </c>
      <c r="B2210" t="s">
        <v>57</v>
      </c>
      <c r="C2210" t="s">
        <v>28</v>
      </c>
      <c r="D2210" t="s">
        <v>243</v>
      </c>
      <c r="E2210" s="1">
        <v>43607.267361111109</v>
      </c>
      <c r="F2210" t="s">
        <v>16</v>
      </c>
      <c r="G2210" t="s">
        <v>608</v>
      </c>
      <c r="H2210">
        <v>10</v>
      </c>
      <c r="I2210" t="s">
        <v>18</v>
      </c>
      <c r="J2210" s="2">
        <v>43607</v>
      </c>
      <c r="K2210" s="3">
        <v>0.2673611111111111</v>
      </c>
      <c r="L2210" s="3">
        <f t="shared" si="306"/>
        <v>0.27083333333333331</v>
      </c>
      <c r="M2210" s="3">
        <v>0.27430555555555552</v>
      </c>
      <c r="N2210" t="str">
        <f t="shared" si="307"/>
        <v>No</v>
      </c>
      <c r="O2210">
        <f t="shared" si="308"/>
        <v>520</v>
      </c>
      <c r="P2210">
        <f t="shared" si="309"/>
        <v>1663</v>
      </c>
      <c r="Q2210">
        <f t="shared" si="310"/>
        <v>31.27</v>
      </c>
      <c r="R2210" t="str">
        <f t="shared" si="313"/>
        <v>Ryanair</v>
      </c>
      <c r="S2210">
        <f t="shared" si="311"/>
        <v>98</v>
      </c>
      <c r="T2210" t="str">
        <f t="shared" si="312"/>
        <v>Malaga</v>
      </c>
      <c r="U2210" t="str">
        <f t="shared" si="314"/>
        <v>Malaga</v>
      </c>
    </row>
    <row r="2211" spans="1:21" x14ac:dyDescent="0.35">
      <c r="A2211" t="s">
        <v>22</v>
      </c>
      <c r="B2211" t="s">
        <v>50</v>
      </c>
      <c r="C2211" t="s">
        <v>28</v>
      </c>
      <c r="D2211" t="s">
        <v>454</v>
      </c>
      <c r="E2211" s="1">
        <v>43607.267361111109</v>
      </c>
      <c r="F2211" t="s">
        <v>16</v>
      </c>
      <c r="G2211" t="s">
        <v>608</v>
      </c>
      <c r="H2211">
        <v>8</v>
      </c>
      <c r="I2211" t="s">
        <v>26</v>
      </c>
      <c r="J2211" s="2">
        <v>43607</v>
      </c>
      <c r="K2211" s="3">
        <v>0.2673611111111111</v>
      </c>
      <c r="L2211" s="3">
        <f t="shared" si="306"/>
        <v>0.27083333333333331</v>
      </c>
      <c r="M2211" s="3">
        <v>0.27291666666666664</v>
      </c>
      <c r="N2211" t="str">
        <f t="shared" si="307"/>
        <v>No</v>
      </c>
      <c r="O2211">
        <f t="shared" si="308"/>
        <v>520</v>
      </c>
      <c r="P2211">
        <f t="shared" si="309"/>
        <v>1663</v>
      </c>
      <c r="Q2211">
        <f t="shared" si="310"/>
        <v>31.27</v>
      </c>
      <c r="R2211" t="str">
        <f t="shared" si="313"/>
        <v>Ryanair</v>
      </c>
      <c r="S2211">
        <f t="shared" si="311"/>
        <v>222</v>
      </c>
      <c r="T2211" t="str">
        <f t="shared" si="312"/>
        <v>Amsterdam</v>
      </c>
      <c r="U2211" t="str">
        <f t="shared" si="314"/>
        <v>Amsterdam</v>
      </c>
    </row>
    <row r="2212" spans="1:21" x14ac:dyDescent="0.35">
      <c r="A2212" t="s">
        <v>22</v>
      </c>
      <c r="B2212" t="s">
        <v>61</v>
      </c>
      <c r="C2212" t="s">
        <v>28</v>
      </c>
      <c r="D2212" t="s">
        <v>443</v>
      </c>
      <c r="E2212" s="1">
        <v>43607.270833333336</v>
      </c>
      <c r="F2212" t="s">
        <v>16</v>
      </c>
      <c r="G2212" t="s">
        <v>608</v>
      </c>
      <c r="H2212">
        <v>7</v>
      </c>
      <c r="I2212" t="s">
        <v>26</v>
      </c>
      <c r="J2212" s="2">
        <v>43607</v>
      </c>
      <c r="K2212" s="3">
        <v>0.27083333333333331</v>
      </c>
      <c r="L2212" s="3">
        <f t="shared" si="306"/>
        <v>0.27083333333333331</v>
      </c>
      <c r="M2212" s="3">
        <v>0.27569444444444446</v>
      </c>
      <c r="N2212" t="str">
        <f t="shared" si="307"/>
        <v>No</v>
      </c>
      <c r="O2212">
        <f t="shared" si="308"/>
        <v>520</v>
      </c>
      <c r="P2212">
        <f t="shared" si="309"/>
        <v>1663</v>
      </c>
      <c r="Q2212">
        <f t="shared" si="310"/>
        <v>31.27</v>
      </c>
      <c r="R2212" t="str">
        <f t="shared" si="313"/>
        <v>Ryanair</v>
      </c>
      <c r="S2212">
        <f t="shared" si="311"/>
        <v>171</v>
      </c>
      <c r="T2212" t="str">
        <f t="shared" si="312"/>
        <v>London</v>
      </c>
      <c r="U2212" t="str">
        <f t="shared" si="314"/>
        <v>London</v>
      </c>
    </row>
    <row r="2213" spans="1:21" x14ac:dyDescent="0.35">
      <c r="A2213" t="s">
        <v>12</v>
      </c>
      <c r="B2213" t="s">
        <v>42</v>
      </c>
      <c r="C2213" t="s">
        <v>14</v>
      </c>
      <c r="D2213" t="s">
        <v>591</v>
      </c>
      <c r="E2213" s="1">
        <v>43607.270833333336</v>
      </c>
      <c r="F2213" t="s">
        <v>16</v>
      </c>
      <c r="G2213" t="s">
        <v>608</v>
      </c>
      <c r="H2213">
        <v>1</v>
      </c>
      <c r="I2213" t="s">
        <v>26</v>
      </c>
      <c r="J2213" s="2">
        <v>43607</v>
      </c>
      <c r="K2213" s="3">
        <v>0.27083333333333331</v>
      </c>
      <c r="L2213" s="3">
        <f t="shared" si="306"/>
        <v>0.27083333333333331</v>
      </c>
      <c r="M2213" s="3">
        <v>0.27152777777777776</v>
      </c>
      <c r="N2213" t="str">
        <f t="shared" si="307"/>
        <v>No</v>
      </c>
      <c r="O2213">
        <f t="shared" si="308"/>
        <v>566</v>
      </c>
      <c r="P2213">
        <f t="shared" si="309"/>
        <v>2020</v>
      </c>
      <c r="Q2213">
        <f t="shared" si="310"/>
        <v>28.02</v>
      </c>
      <c r="R2213" t="str">
        <f t="shared" si="313"/>
        <v>Aer Lingus</v>
      </c>
      <c r="S2213">
        <f t="shared" si="311"/>
        <v>238</v>
      </c>
      <c r="T2213" t="str">
        <f t="shared" si="312"/>
        <v>London</v>
      </c>
      <c r="U2213" t="str">
        <f t="shared" si="314"/>
        <v>London</v>
      </c>
    </row>
    <row r="2214" spans="1:21" x14ac:dyDescent="0.35">
      <c r="A2214" t="s">
        <v>12</v>
      </c>
      <c r="B2214" t="s">
        <v>52</v>
      </c>
      <c r="C2214" t="s">
        <v>14</v>
      </c>
      <c r="D2214" t="s">
        <v>592</v>
      </c>
      <c r="E2214" s="1">
        <v>43607.270833333336</v>
      </c>
      <c r="F2214" t="s">
        <v>16</v>
      </c>
      <c r="G2214" t="s">
        <v>608</v>
      </c>
      <c r="H2214">
        <v>8</v>
      </c>
      <c r="I2214" t="s">
        <v>26</v>
      </c>
      <c r="J2214" s="2">
        <v>43607</v>
      </c>
      <c r="K2214" s="3">
        <v>0.27083333333333331</v>
      </c>
      <c r="L2214" s="3">
        <f t="shared" si="306"/>
        <v>0.27083333333333331</v>
      </c>
      <c r="M2214" s="3">
        <v>0.27638888888888885</v>
      </c>
      <c r="N2214" t="str">
        <f t="shared" si="307"/>
        <v>No</v>
      </c>
      <c r="O2214">
        <f t="shared" si="308"/>
        <v>566</v>
      </c>
      <c r="P2214">
        <f t="shared" si="309"/>
        <v>2020</v>
      </c>
      <c r="Q2214">
        <f t="shared" si="310"/>
        <v>28.02</v>
      </c>
      <c r="R2214" t="str">
        <f t="shared" si="313"/>
        <v>Aer Lingus</v>
      </c>
      <c r="S2214">
        <f t="shared" si="311"/>
        <v>138</v>
      </c>
      <c r="T2214" t="str">
        <f t="shared" si="312"/>
        <v>Manchester</v>
      </c>
      <c r="U2214" t="str">
        <f t="shared" si="314"/>
        <v>Manchester</v>
      </c>
    </row>
    <row r="2215" spans="1:21" x14ac:dyDescent="0.35">
      <c r="A2215" t="s">
        <v>12</v>
      </c>
      <c r="B2215" t="s">
        <v>93</v>
      </c>
      <c r="C2215" t="s">
        <v>14</v>
      </c>
      <c r="D2215" t="s">
        <v>446</v>
      </c>
      <c r="E2215" s="1">
        <v>43607.270833333336</v>
      </c>
      <c r="F2215" t="s">
        <v>16</v>
      </c>
      <c r="G2215" t="s">
        <v>608</v>
      </c>
      <c r="H2215">
        <v>5</v>
      </c>
      <c r="I2215" t="s">
        <v>26</v>
      </c>
      <c r="J2215" s="2">
        <v>43607</v>
      </c>
      <c r="K2215" s="3">
        <v>0.27083333333333331</v>
      </c>
      <c r="L2215" s="3">
        <f t="shared" si="306"/>
        <v>0.27083333333333331</v>
      </c>
      <c r="M2215" s="3">
        <v>0.27430555555555552</v>
      </c>
      <c r="N2215" t="str">
        <f t="shared" si="307"/>
        <v>No</v>
      </c>
      <c r="O2215">
        <f t="shared" si="308"/>
        <v>566</v>
      </c>
      <c r="P2215">
        <f t="shared" si="309"/>
        <v>2020</v>
      </c>
      <c r="Q2215">
        <f t="shared" si="310"/>
        <v>28.02</v>
      </c>
      <c r="R2215" t="str">
        <f t="shared" si="313"/>
        <v>Aer Lingus</v>
      </c>
      <c r="S2215">
        <f t="shared" si="311"/>
        <v>125</v>
      </c>
      <c r="T2215" t="str">
        <f t="shared" si="312"/>
        <v>Birmingham</v>
      </c>
      <c r="U2215" t="str">
        <f t="shared" si="314"/>
        <v>Birmingham</v>
      </c>
    </row>
    <row r="2216" spans="1:21" x14ac:dyDescent="0.35">
      <c r="A2216" t="s">
        <v>12</v>
      </c>
      <c r="B2216" t="s">
        <v>73</v>
      </c>
      <c r="C2216" t="s">
        <v>14</v>
      </c>
      <c r="D2216" t="s">
        <v>448</v>
      </c>
      <c r="E2216" s="1">
        <v>43607.277777777781</v>
      </c>
      <c r="F2216" t="s">
        <v>16</v>
      </c>
      <c r="G2216" t="s">
        <v>608</v>
      </c>
      <c r="H2216">
        <v>6</v>
      </c>
      <c r="I2216" t="s">
        <v>26</v>
      </c>
      <c r="J2216" s="2">
        <v>43607</v>
      </c>
      <c r="K2216" s="3">
        <v>0.27777777777777779</v>
      </c>
      <c r="L2216" s="3">
        <f t="shared" si="306"/>
        <v>0.27777777777777779</v>
      </c>
      <c r="M2216" s="3">
        <v>0.28194444444444444</v>
      </c>
      <c r="N2216" t="str">
        <f t="shared" si="307"/>
        <v>No</v>
      </c>
      <c r="O2216">
        <f t="shared" si="308"/>
        <v>566</v>
      </c>
      <c r="P2216">
        <f t="shared" si="309"/>
        <v>2020</v>
      </c>
      <c r="Q2216">
        <f t="shared" si="310"/>
        <v>28.02</v>
      </c>
      <c r="R2216" t="str">
        <f t="shared" si="313"/>
        <v>Aer Lingus</v>
      </c>
      <c r="S2216">
        <f t="shared" si="311"/>
        <v>82</v>
      </c>
      <c r="T2216" t="str">
        <f t="shared" si="312"/>
        <v>Bristol</v>
      </c>
      <c r="U2216" t="str">
        <f t="shared" si="314"/>
        <v>Bristol</v>
      </c>
    </row>
    <row r="2217" spans="1:21" x14ac:dyDescent="0.35">
      <c r="A2217" t="s">
        <v>12</v>
      </c>
      <c r="B2217" t="s">
        <v>139</v>
      </c>
      <c r="C2217" t="s">
        <v>14</v>
      </c>
      <c r="D2217" t="s">
        <v>441</v>
      </c>
      <c r="E2217" s="1">
        <v>43607.277777777781</v>
      </c>
      <c r="F2217" t="s">
        <v>16</v>
      </c>
      <c r="G2217" t="s">
        <v>608</v>
      </c>
      <c r="H2217">
        <v>19</v>
      </c>
      <c r="I2217" t="s">
        <v>18</v>
      </c>
      <c r="J2217" s="2">
        <v>43607</v>
      </c>
      <c r="K2217" s="3">
        <v>0.27777777777777779</v>
      </c>
      <c r="L2217" s="3">
        <f t="shared" si="306"/>
        <v>0.27777777777777779</v>
      </c>
      <c r="M2217" s="3">
        <v>0.29097222222222224</v>
      </c>
      <c r="N2217" t="str">
        <f t="shared" si="307"/>
        <v>No</v>
      </c>
      <c r="O2217">
        <f t="shared" si="308"/>
        <v>566</v>
      </c>
      <c r="P2217">
        <f t="shared" si="309"/>
        <v>2020</v>
      </c>
      <c r="Q2217">
        <f t="shared" si="310"/>
        <v>28.02</v>
      </c>
      <c r="R2217" t="str">
        <f t="shared" si="313"/>
        <v>Aer Lingus</v>
      </c>
      <c r="S2217">
        <f t="shared" si="311"/>
        <v>154</v>
      </c>
      <c r="T2217" t="str">
        <f t="shared" si="312"/>
        <v>London</v>
      </c>
      <c r="U2217" t="str">
        <f t="shared" si="314"/>
        <v>London</v>
      </c>
    </row>
    <row r="2218" spans="1:21" x14ac:dyDescent="0.35">
      <c r="A2218" t="s">
        <v>12</v>
      </c>
      <c r="B2218" t="s">
        <v>101</v>
      </c>
      <c r="C2218" t="s">
        <v>14</v>
      </c>
      <c r="D2218" t="s">
        <v>452</v>
      </c>
      <c r="E2218" s="1">
        <v>43607.277777777781</v>
      </c>
      <c r="F2218" t="s">
        <v>16</v>
      </c>
      <c r="G2218" t="s">
        <v>608</v>
      </c>
      <c r="H2218">
        <v>6</v>
      </c>
      <c r="I2218" t="s">
        <v>26</v>
      </c>
      <c r="J2218" s="2">
        <v>43607</v>
      </c>
      <c r="K2218" s="3">
        <v>0.27777777777777779</v>
      </c>
      <c r="L2218" s="3">
        <f t="shared" si="306"/>
        <v>0.27777777777777779</v>
      </c>
      <c r="M2218" s="3">
        <v>0.28194444444444444</v>
      </c>
      <c r="N2218" t="str">
        <f t="shared" si="307"/>
        <v>No</v>
      </c>
      <c r="O2218">
        <f t="shared" si="308"/>
        <v>566</v>
      </c>
      <c r="P2218">
        <f t="shared" si="309"/>
        <v>2020</v>
      </c>
      <c r="Q2218">
        <f t="shared" si="310"/>
        <v>28.02</v>
      </c>
      <c r="R2218" t="str">
        <f t="shared" si="313"/>
        <v>Aer Lingus</v>
      </c>
      <c r="S2218">
        <f t="shared" si="311"/>
        <v>158</v>
      </c>
      <c r="T2218" t="str">
        <f t="shared" si="312"/>
        <v>Edinburgh</v>
      </c>
      <c r="U2218" t="str">
        <f t="shared" si="314"/>
        <v>Edinburgh</v>
      </c>
    </row>
    <row r="2219" spans="1:21" x14ac:dyDescent="0.35">
      <c r="A2219" t="s">
        <v>12</v>
      </c>
      <c r="B2219" t="s">
        <v>36</v>
      </c>
      <c r="C2219" t="s">
        <v>14</v>
      </c>
      <c r="D2219" t="s">
        <v>451</v>
      </c>
      <c r="E2219" s="1">
        <v>43607.277777777781</v>
      </c>
      <c r="F2219" t="s">
        <v>16</v>
      </c>
      <c r="G2219" t="s">
        <v>608</v>
      </c>
      <c r="H2219">
        <v>8</v>
      </c>
      <c r="I2219" t="s">
        <v>26</v>
      </c>
      <c r="J2219" s="2">
        <v>43607</v>
      </c>
      <c r="K2219" s="3">
        <v>0.27777777777777779</v>
      </c>
      <c r="L2219" s="3">
        <f t="shared" si="306"/>
        <v>0.27777777777777779</v>
      </c>
      <c r="M2219" s="3">
        <v>0.28333333333333333</v>
      </c>
      <c r="N2219" t="str">
        <f t="shared" si="307"/>
        <v>No</v>
      </c>
      <c r="O2219">
        <f t="shared" si="308"/>
        <v>566</v>
      </c>
      <c r="P2219">
        <f t="shared" si="309"/>
        <v>2020</v>
      </c>
      <c r="Q2219">
        <f t="shared" si="310"/>
        <v>28.02</v>
      </c>
      <c r="R2219" t="str">
        <f t="shared" si="313"/>
        <v>Aer Lingus</v>
      </c>
      <c r="S2219">
        <f t="shared" si="311"/>
        <v>121</v>
      </c>
      <c r="T2219" t="str">
        <f t="shared" si="312"/>
        <v>Paris-CDG</v>
      </c>
      <c r="U2219" t="str">
        <f t="shared" si="314"/>
        <v>Paris-CDG</v>
      </c>
    </row>
    <row r="2220" spans="1:21" x14ac:dyDescent="0.35">
      <c r="A2220" t="s">
        <v>22</v>
      </c>
      <c r="B2220" t="s">
        <v>44</v>
      </c>
      <c r="C2220" t="s">
        <v>28</v>
      </c>
      <c r="D2220" t="s">
        <v>453</v>
      </c>
      <c r="E2220" s="1">
        <v>43607.28125</v>
      </c>
      <c r="F2220" t="s">
        <v>16</v>
      </c>
      <c r="G2220" t="s">
        <v>608</v>
      </c>
      <c r="H2220">
        <v>6</v>
      </c>
      <c r="I2220" t="s">
        <v>26</v>
      </c>
      <c r="J2220" s="2">
        <v>43607</v>
      </c>
      <c r="K2220" s="3">
        <v>0.28125</v>
      </c>
      <c r="L2220" s="3">
        <f t="shared" si="306"/>
        <v>0.28472222222222221</v>
      </c>
      <c r="M2220" s="3">
        <v>0.28541666666666665</v>
      </c>
      <c r="N2220" t="str">
        <f t="shared" si="307"/>
        <v>No</v>
      </c>
      <c r="O2220">
        <f t="shared" si="308"/>
        <v>520</v>
      </c>
      <c r="P2220">
        <f t="shared" si="309"/>
        <v>1663</v>
      </c>
      <c r="Q2220">
        <f t="shared" si="310"/>
        <v>31.27</v>
      </c>
      <c r="R2220" t="str">
        <f t="shared" si="313"/>
        <v>Ryanair</v>
      </c>
      <c r="S2220">
        <f t="shared" si="311"/>
        <v>83</v>
      </c>
      <c r="T2220" t="str">
        <f t="shared" si="312"/>
        <v>Lisbon</v>
      </c>
      <c r="U2220" t="str">
        <f t="shared" si="314"/>
        <v>Lisbon</v>
      </c>
    </row>
    <row r="2221" spans="1:21" x14ac:dyDescent="0.35">
      <c r="A2221" t="s">
        <v>12</v>
      </c>
      <c r="B2221" t="s">
        <v>32</v>
      </c>
      <c r="C2221" t="s">
        <v>14</v>
      </c>
      <c r="D2221" t="s">
        <v>593</v>
      </c>
      <c r="E2221" s="1">
        <v>43607.28125</v>
      </c>
      <c r="F2221" t="s">
        <v>16</v>
      </c>
      <c r="G2221" t="s">
        <v>608</v>
      </c>
      <c r="H2221">
        <v>8</v>
      </c>
      <c r="I2221" t="s">
        <v>26</v>
      </c>
      <c r="J2221" s="2">
        <v>43607</v>
      </c>
      <c r="K2221" s="3">
        <v>0.28125</v>
      </c>
      <c r="L2221" s="3">
        <f t="shared" si="306"/>
        <v>0.28472222222222221</v>
      </c>
      <c r="M2221" s="3">
        <v>0.28680555555555554</v>
      </c>
      <c r="N2221" t="str">
        <f t="shared" si="307"/>
        <v>No</v>
      </c>
      <c r="O2221">
        <f t="shared" si="308"/>
        <v>566</v>
      </c>
      <c r="P2221">
        <f t="shared" si="309"/>
        <v>2020</v>
      </c>
      <c r="Q2221">
        <f t="shared" si="310"/>
        <v>28.02</v>
      </c>
      <c r="R2221" t="str">
        <f t="shared" si="313"/>
        <v>Aer Lingus</v>
      </c>
      <c r="S2221">
        <f t="shared" si="311"/>
        <v>78</v>
      </c>
      <c r="T2221" t="str">
        <f t="shared" si="312"/>
        <v>Barcelona</v>
      </c>
      <c r="U2221" t="str">
        <f t="shared" si="314"/>
        <v>Barcelona</v>
      </c>
    </row>
    <row r="2222" spans="1:21" x14ac:dyDescent="0.35">
      <c r="A2222" t="s">
        <v>12</v>
      </c>
      <c r="B2222" t="s">
        <v>134</v>
      </c>
      <c r="C2222" t="s">
        <v>14</v>
      </c>
      <c r="D2222" t="s">
        <v>455</v>
      </c>
      <c r="E2222" s="1">
        <v>43607.28125</v>
      </c>
      <c r="F2222" t="s">
        <v>16</v>
      </c>
      <c r="G2222" t="s">
        <v>608</v>
      </c>
      <c r="H2222">
        <v>2</v>
      </c>
      <c r="I2222" t="s">
        <v>26</v>
      </c>
      <c r="J2222" s="2">
        <v>43607</v>
      </c>
      <c r="K2222" s="3">
        <v>0.28125</v>
      </c>
      <c r="L2222" s="3">
        <f t="shared" si="306"/>
        <v>0.28472222222222221</v>
      </c>
      <c r="M2222" s="3">
        <v>0.28263888888888888</v>
      </c>
      <c r="N2222" t="str">
        <f t="shared" si="307"/>
        <v>No</v>
      </c>
      <c r="O2222">
        <f t="shared" si="308"/>
        <v>566</v>
      </c>
      <c r="P2222">
        <f t="shared" si="309"/>
        <v>2020</v>
      </c>
      <c r="Q2222">
        <f t="shared" si="310"/>
        <v>28.02</v>
      </c>
      <c r="R2222" t="str">
        <f t="shared" si="313"/>
        <v>Aer Lingus</v>
      </c>
      <c r="S2222">
        <f t="shared" si="311"/>
        <v>57</v>
      </c>
      <c r="T2222" t="str">
        <f t="shared" si="312"/>
        <v>Berlin</v>
      </c>
      <c r="U2222" t="str">
        <f t="shared" si="314"/>
        <v>Other</v>
      </c>
    </row>
    <row r="2223" spans="1:21" x14ac:dyDescent="0.35">
      <c r="A2223" t="s">
        <v>22</v>
      </c>
      <c r="B2223" t="s">
        <v>145</v>
      </c>
      <c r="C2223" t="s">
        <v>28</v>
      </c>
      <c r="D2223" t="s">
        <v>607</v>
      </c>
      <c r="E2223" s="1">
        <v>43607.284722222219</v>
      </c>
      <c r="F2223" t="s">
        <v>16</v>
      </c>
      <c r="G2223" t="s">
        <v>608</v>
      </c>
      <c r="H2223">
        <v>4</v>
      </c>
      <c r="I2223" t="s">
        <v>26</v>
      </c>
      <c r="J2223" s="2">
        <v>43607</v>
      </c>
      <c r="K2223" s="3">
        <v>0.28472222222222221</v>
      </c>
      <c r="L2223" s="3">
        <f t="shared" si="306"/>
        <v>0.28472222222222221</v>
      </c>
      <c r="M2223" s="3">
        <v>0.28750000000000003</v>
      </c>
      <c r="N2223" t="str">
        <f t="shared" si="307"/>
        <v>No</v>
      </c>
      <c r="O2223">
        <f t="shared" si="308"/>
        <v>520</v>
      </c>
      <c r="P2223">
        <f t="shared" si="309"/>
        <v>1663</v>
      </c>
      <c r="Q2223">
        <f t="shared" si="310"/>
        <v>31.27</v>
      </c>
      <c r="R2223" t="str">
        <f t="shared" si="313"/>
        <v>Ryanair</v>
      </c>
      <c r="S2223">
        <f t="shared" si="311"/>
        <v>36</v>
      </c>
      <c r="T2223" t="str">
        <f t="shared" si="312"/>
        <v>Milan-BGY</v>
      </c>
      <c r="U2223" t="str">
        <f t="shared" si="314"/>
        <v>Other</v>
      </c>
    </row>
    <row r="2224" spans="1:21" x14ac:dyDescent="0.35">
      <c r="A2224" t="s">
        <v>12</v>
      </c>
      <c r="B2224" t="s">
        <v>30</v>
      </c>
      <c r="C2224" t="s">
        <v>14</v>
      </c>
      <c r="D2224" t="s">
        <v>456</v>
      </c>
      <c r="E2224" s="1">
        <v>43607.284722222219</v>
      </c>
      <c r="F2224" t="s">
        <v>16</v>
      </c>
      <c r="G2224" t="s">
        <v>608</v>
      </c>
      <c r="H2224">
        <v>19</v>
      </c>
      <c r="I2224" t="s">
        <v>18</v>
      </c>
      <c r="J2224" s="2">
        <v>43607</v>
      </c>
      <c r="K2224" s="3">
        <v>0.28472222222222221</v>
      </c>
      <c r="L2224" s="3">
        <f t="shared" si="306"/>
        <v>0.28472222222222221</v>
      </c>
      <c r="M2224" s="3">
        <v>0.29791666666666666</v>
      </c>
      <c r="N2224" t="str">
        <f t="shared" si="307"/>
        <v>No</v>
      </c>
      <c r="O2224">
        <f t="shared" si="308"/>
        <v>566</v>
      </c>
      <c r="P2224">
        <f t="shared" si="309"/>
        <v>2020</v>
      </c>
      <c r="Q2224">
        <f t="shared" si="310"/>
        <v>28.02</v>
      </c>
      <c r="R2224" t="str">
        <f t="shared" si="313"/>
        <v>Aer Lingus</v>
      </c>
      <c r="S2224">
        <f t="shared" si="311"/>
        <v>60</v>
      </c>
      <c r="T2224" t="str">
        <f t="shared" si="312"/>
        <v>Brussels</v>
      </c>
      <c r="U2224" t="str">
        <f t="shared" si="314"/>
        <v>Other</v>
      </c>
    </row>
    <row r="2225" spans="1:21" x14ac:dyDescent="0.35">
      <c r="A2225" t="s">
        <v>12</v>
      </c>
      <c r="B2225" t="s">
        <v>457</v>
      </c>
      <c r="C2225" t="s">
        <v>14</v>
      </c>
      <c r="D2225" t="s">
        <v>458</v>
      </c>
      <c r="E2225" s="1">
        <v>43607.284722222219</v>
      </c>
      <c r="F2225" t="s">
        <v>16</v>
      </c>
      <c r="G2225" t="s">
        <v>608</v>
      </c>
      <c r="H2225">
        <v>10</v>
      </c>
      <c r="I2225" t="s">
        <v>18</v>
      </c>
      <c r="J2225" s="2">
        <v>43607</v>
      </c>
      <c r="K2225" s="3">
        <v>0.28472222222222221</v>
      </c>
      <c r="L2225" s="3">
        <f t="shared" si="306"/>
        <v>0.28472222222222221</v>
      </c>
      <c r="M2225" s="3">
        <v>0.29166666666666669</v>
      </c>
      <c r="N2225" t="str">
        <f t="shared" si="307"/>
        <v>No</v>
      </c>
      <c r="O2225">
        <f t="shared" si="308"/>
        <v>566</v>
      </c>
      <c r="P2225">
        <f t="shared" si="309"/>
        <v>2020</v>
      </c>
      <c r="Q2225">
        <f t="shared" si="310"/>
        <v>28.02</v>
      </c>
      <c r="R2225" t="str">
        <f t="shared" si="313"/>
        <v>Aer Lingus</v>
      </c>
      <c r="S2225">
        <f t="shared" si="311"/>
        <v>27</v>
      </c>
      <c r="T2225" t="str">
        <f t="shared" si="312"/>
        <v>Hamburg</v>
      </c>
      <c r="U2225" t="str">
        <f t="shared" si="314"/>
        <v>Other</v>
      </c>
    </row>
    <row r="2226" spans="1:21" x14ac:dyDescent="0.35">
      <c r="A2226" t="s">
        <v>22</v>
      </c>
      <c r="B2226" t="s">
        <v>162</v>
      </c>
      <c r="C2226" t="s">
        <v>28</v>
      </c>
      <c r="D2226" t="s">
        <v>460</v>
      </c>
      <c r="E2226" s="1">
        <v>43607.284722222219</v>
      </c>
      <c r="F2226" t="s">
        <v>16</v>
      </c>
      <c r="G2226" t="s">
        <v>608</v>
      </c>
      <c r="H2226">
        <v>18</v>
      </c>
      <c r="I2226" t="s">
        <v>18</v>
      </c>
      <c r="J2226" s="2">
        <v>43607</v>
      </c>
      <c r="K2226" s="3">
        <v>0.28472222222222221</v>
      </c>
      <c r="L2226" s="3">
        <f t="shared" si="306"/>
        <v>0.28472222222222221</v>
      </c>
      <c r="M2226" s="3">
        <v>0.29722222222222222</v>
      </c>
      <c r="N2226" t="str">
        <f t="shared" si="307"/>
        <v>No</v>
      </c>
      <c r="O2226">
        <f t="shared" si="308"/>
        <v>520</v>
      </c>
      <c r="P2226">
        <f t="shared" si="309"/>
        <v>1663</v>
      </c>
      <c r="Q2226">
        <f t="shared" si="310"/>
        <v>31.27</v>
      </c>
      <c r="R2226" t="str">
        <f t="shared" si="313"/>
        <v>Ryanair</v>
      </c>
      <c r="S2226">
        <f t="shared" si="311"/>
        <v>64</v>
      </c>
      <c r="T2226" t="str">
        <f t="shared" si="312"/>
        <v>Rome</v>
      </c>
      <c r="U2226" t="str">
        <f t="shared" si="314"/>
        <v>Other</v>
      </c>
    </row>
    <row r="2227" spans="1:21" x14ac:dyDescent="0.35">
      <c r="A2227" t="s">
        <v>12</v>
      </c>
      <c r="B2227" t="s">
        <v>119</v>
      </c>
      <c r="C2227" t="s">
        <v>14</v>
      </c>
      <c r="D2227" t="s">
        <v>461</v>
      </c>
      <c r="E2227" s="1">
        <v>43607.284722222219</v>
      </c>
      <c r="F2227" t="s">
        <v>16</v>
      </c>
      <c r="G2227" t="s">
        <v>608</v>
      </c>
      <c r="H2227">
        <v>12</v>
      </c>
      <c r="I2227" t="s">
        <v>18</v>
      </c>
      <c r="J2227" s="2">
        <v>43607</v>
      </c>
      <c r="K2227" s="3">
        <v>0.28472222222222221</v>
      </c>
      <c r="L2227" s="3">
        <f t="shared" si="306"/>
        <v>0.28472222222222221</v>
      </c>
      <c r="M2227" s="3">
        <v>0.29305555555555557</v>
      </c>
      <c r="N2227" t="str">
        <f t="shared" si="307"/>
        <v>No</v>
      </c>
      <c r="O2227">
        <f t="shared" si="308"/>
        <v>566</v>
      </c>
      <c r="P2227">
        <f t="shared" si="309"/>
        <v>2020</v>
      </c>
      <c r="Q2227">
        <f t="shared" si="310"/>
        <v>28.02</v>
      </c>
      <c r="R2227" t="str">
        <f t="shared" si="313"/>
        <v>Aer Lingus</v>
      </c>
      <c r="S2227">
        <f t="shared" si="311"/>
        <v>43</v>
      </c>
      <c r="T2227" t="str">
        <f t="shared" si="312"/>
        <v>Dusseldorf</v>
      </c>
      <c r="U2227" t="str">
        <f t="shared" si="314"/>
        <v>Other</v>
      </c>
    </row>
    <row r="2228" spans="1:21" x14ac:dyDescent="0.35">
      <c r="A2228" t="s">
        <v>12</v>
      </c>
      <c r="B2228" t="s">
        <v>13</v>
      </c>
      <c r="C2228" t="s">
        <v>14</v>
      </c>
      <c r="D2228" t="s">
        <v>459</v>
      </c>
      <c r="E2228" s="1">
        <v>43607.284722222219</v>
      </c>
      <c r="F2228" t="s">
        <v>16</v>
      </c>
      <c r="G2228" t="s">
        <v>608</v>
      </c>
      <c r="H2228">
        <v>10</v>
      </c>
      <c r="I2228" t="s">
        <v>18</v>
      </c>
      <c r="J2228" s="2">
        <v>43607</v>
      </c>
      <c r="K2228" s="3">
        <v>0.28472222222222221</v>
      </c>
      <c r="L2228" s="3">
        <f t="shared" si="306"/>
        <v>0.28472222222222221</v>
      </c>
      <c r="M2228" s="3">
        <v>0.29166666666666669</v>
      </c>
      <c r="N2228" t="str">
        <f t="shared" si="307"/>
        <v>No</v>
      </c>
      <c r="O2228">
        <f t="shared" si="308"/>
        <v>566</v>
      </c>
      <c r="P2228">
        <f t="shared" si="309"/>
        <v>2020</v>
      </c>
      <c r="Q2228">
        <f t="shared" si="310"/>
        <v>28.02</v>
      </c>
      <c r="R2228" t="str">
        <f t="shared" si="313"/>
        <v>Aer Lingus</v>
      </c>
      <c r="S2228">
        <f t="shared" si="311"/>
        <v>107</v>
      </c>
      <c r="T2228" t="str">
        <f t="shared" si="312"/>
        <v>Glasgow</v>
      </c>
      <c r="U2228" t="str">
        <f t="shared" si="314"/>
        <v>Glasgow</v>
      </c>
    </row>
    <row r="2229" spans="1:21" x14ac:dyDescent="0.35">
      <c r="A2229" t="s">
        <v>22</v>
      </c>
      <c r="B2229" t="s">
        <v>634</v>
      </c>
      <c r="C2229" t="s">
        <v>28</v>
      </c>
      <c r="D2229" t="s">
        <v>635</v>
      </c>
      <c r="E2229" s="1">
        <v>43607.284722222219</v>
      </c>
      <c r="F2229" t="s">
        <v>16</v>
      </c>
      <c r="G2229" t="s">
        <v>608</v>
      </c>
      <c r="H2229">
        <v>8</v>
      </c>
      <c r="I2229" t="s">
        <v>26</v>
      </c>
      <c r="J2229" s="2">
        <v>43607</v>
      </c>
      <c r="K2229" s="3">
        <v>0.28472222222222221</v>
      </c>
      <c r="L2229" s="3">
        <f t="shared" si="306"/>
        <v>0.28472222222222221</v>
      </c>
      <c r="M2229" s="3">
        <v>0.2902777777777778</v>
      </c>
      <c r="N2229" t="str">
        <f t="shared" si="307"/>
        <v>No</v>
      </c>
      <c r="O2229">
        <f t="shared" si="308"/>
        <v>520</v>
      </c>
      <c r="P2229">
        <f t="shared" si="309"/>
        <v>1663</v>
      </c>
      <c r="Q2229">
        <f t="shared" si="310"/>
        <v>31.27</v>
      </c>
      <c r="R2229" t="str">
        <f t="shared" si="313"/>
        <v>Ryanair</v>
      </c>
      <c r="S2229">
        <f t="shared" si="311"/>
        <v>4</v>
      </c>
      <c r="T2229" t="str">
        <f t="shared" si="312"/>
        <v>Palermo</v>
      </c>
      <c r="U2229" t="str">
        <f t="shared" si="314"/>
        <v>Other</v>
      </c>
    </row>
    <row r="2230" spans="1:21" x14ac:dyDescent="0.35">
      <c r="A2230" t="s">
        <v>12</v>
      </c>
      <c r="B2230" t="s">
        <v>153</v>
      </c>
      <c r="C2230" t="s">
        <v>14</v>
      </c>
      <c r="D2230" t="s">
        <v>465</v>
      </c>
      <c r="E2230" s="1">
        <v>43607.291666666664</v>
      </c>
      <c r="F2230" t="s">
        <v>16</v>
      </c>
      <c r="G2230" t="s">
        <v>608</v>
      </c>
      <c r="H2230">
        <v>9</v>
      </c>
      <c r="I2230" t="s">
        <v>26</v>
      </c>
      <c r="J2230" s="2">
        <v>43607</v>
      </c>
      <c r="K2230" s="3">
        <v>0.29166666666666669</v>
      </c>
      <c r="L2230" s="3">
        <f t="shared" si="306"/>
        <v>0.29166666666666663</v>
      </c>
      <c r="M2230" s="3">
        <v>0.29791666666666666</v>
      </c>
      <c r="N2230" t="str">
        <f t="shared" si="307"/>
        <v>No</v>
      </c>
      <c r="O2230">
        <f t="shared" si="308"/>
        <v>566</v>
      </c>
      <c r="P2230">
        <f t="shared" si="309"/>
        <v>2020</v>
      </c>
      <c r="Q2230">
        <f t="shared" si="310"/>
        <v>28.02</v>
      </c>
      <c r="R2230" t="str">
        <f t="shared" si="313"/>
        <v>Aer Lingus</v>
      </c>
      <c r="S2230">
        <f t="shared" si="311"/>
        <v>31</v>
      </c>
      <c r="T2230" t="str">
        <f t="shared" si="312"/>
        <v>Milan</v>
      </c>
      <c r="U2230" t="str">
        <f t="shared" si="314"/>
        <v>Other</v>
      </c>
    </row>
    <row r="2231" spans="1:21" x14ac:dyDescent="0.35">
      <c r="A2231" t="s">
        <v>12</v>
      </c>
      <c r="B2231" t="s">
        <v>57</v>
      </c>
      <c r="C2231" t="s">
        <v>14</v>
      </c>
      <c r="D2231" t="s">
        <v>464</v>
      </c>
      <c r="E2231" s="1">
        <v>43607.291666666664</v>
      </c>
      <c r="F2231" t="s">
        <v>16</v>
      </c>
      <c r="G2231" t="s">
        <v>608</v>
      </c>
      <c r="H2231">
        <v>13</v>
      </c>
      <c r="I2231" t="s">
        <v>18</v>
      </c>
      <c r="J2231" s="2">
        <v>43607</v>
      </c>
      <c r="K2231" s="3">
        <v>0.29166666666666669</v>
      </c>
      <c r="L2231" s="3">
        <f t="shared" si="306"/>
        <v>0.29166666666666663</v>
      </c>
      <c r="M2231" s="3">
        <v>0.30069444444444443</v>
      </c>
      <c r="N2231" t="str">
        <f t="shared" si="307"/>
        <v>No</v>
      </c>
      <c r="O2231">
        <f t="shared" si="308"/>
        <v>566</v>
      </c>
      <c r="P2231">
        <f t="shared" si="309"/>
        <v>2020</v>
      </c>
      <c r="Q2231">
        <f t="shared" si="310"/>
        <v>28.02</v>
      </c>
      <c r="R2231" t="str">
        <f t="shared" si="313"/>
        <v>Aer Lingus</v>
      </c>
      <c r="S2231">
        <f t="shared" si="311"/>
        <v>98</v>
      </c>
      <c r="T2231" t="str">
        <f t="shared" si="312"/>
        <v>Malaga</v>
      </c>
      <c r="U2231" t="str">
        <f t="shared" si="314"/>
        <v>Malaga</v>
      </c>
    </row>
    <row r="2232" spans="1:21" x14ac:dyDescent="0.35">
      <c r="A2232" t="s">
        <v>22</v>
      </c>
      <c r="B2232" t="s">
        <v>139</v>
      </c>
      <c r="C2232" t="s">
        <v>77</v>
      </c>
      <c r="D2232" t="s">
        <v>418</v>
      </c>
      <c r="E2232" s="1">
        <v>43607.291666666664</v>
      </c>
      <c r="F2232" t="s">
        <v>16</v>
      </c>
      <c r="G2232" t="s">
        <v>608</v>
      </c>
      <c r="H2232">
        <v>43</v>
      </c>
      <c r="I2232" t="s">
        <v>21</v>
      </c>
      <c r="J2232" s="2">
        <v>43607</v>
      </c>
      <c r="K2232" s="3">
        <v>0.29166666666666669</v>
      </c>
      <c r="L2232" s="3">
        <f t="shared" si="306"/>
        <v>0.29166666666666663</v>
      </c>
      <c r="M2232" s="3">
        <v>0.3215277777777778</v>
      </c>
      <c r="N2232" t="str">
        <f t="shared" si="307"/>
        <v>Yes</v>
      </c>
      <c r="O2232">
        <f t="shared" si="308"/>
        <v>40</v>
      </c>
      <c r="P2232">
        <f t="shared" si="309"/>
        <v>143</v>
      </c>
      <c r="Q2232">
        <f t="shared" si="310"/>
        <v>27.97</v>
      </c>
      <c r="R2232" t="str">
        <f t="shared" si="313"/>
        <v>British Airways</v>
      </c>
      <c r="S2232">
        <f t="shared" si="311"/>
        <v>154</v>
      </c>
      <c r="T2232" t="str">
        <f t="shared" si="312"/>
        <v>London</v>
      </c>
      <c r="U2232" t="str">
        <f t="shared" si="314"/>
        <v>London</v>
      </c>
    </row>
    <row r="2233" spans="1:21" x14ac:dyDescent="0.35">
      <c r="A2233" t="s">
        <v>12</v>
      </c>
      <c r="B2233" t="s">
        <v>54</v>
      </c>
      <c r="C2233" t="s">
        <v>14</v>
      </c>
      <c r="D2233" t="s">
        <v>463</v>
      </c>
      <c r="E2233" s="1">
        <v>43607.291666666664</v>
      </c>
      <c r="F2233" t="s">
        <v>16</v>
      </c>
      <c r="G2233" t="s">
        <v>608</v>
      </c>
      <c r="H2233">
        <v>19</v>
      </c>
      <c r="I2233" t="s">
        <v>18</v>
      </c>
      <c r="J2233" s="2">
        <v>43607</v>
      </c>
      <c r="K2233" s="3">
        <v>0.29166666666666669</v>
      </c>
      <c r="L2233" s="3">
        <f t="shared" si="306"/>
        <v>0.29166666666666663</v>
      </c>
      <c r="M2233" s="3">
        <v>0.30486111111111108</v>
      </c>
      <c r="N2233" t="str">
        <f t="shared" si="307"/>
        <v>No</v>
      </c>
      <c r="O2233">
        <f t="shared" si="308"/>
        <v>566</v>
      </c>
      <c r="P2233">
        <f t="shared" si="309"/>
        <v>2020</v>
      </c>
      <c r="Q2233">
        <f t="shared" si="310"/>
        <v>28.02</v>
      </c>
      <c r="R2233" t="str">
        <f t="shared" si="313"/>
        <v>Aer Lingus</v>
      </c>
      <c r="S2233">
        <f t="shared" si="311"/>
        <v>101</v>
      </c>
      <c r="T2233" t="str">
        <f t="shared" si="312"/>
        <v>Frankfurt</v>
      </c>
      <c r="U2233" t="str">
        <f t="shared" si="314"/>
        <v>Frankfurt</v>
      </c>
    </row>
    <row r="2234" spans="1:21" x14ac:dyDescent="0.35">
      <c r="A2234" t="s">
        <v>12</v>
      </c>
      <c r="B2234" t="s">
        <v>126</v>
      </c>
      <c r="C2234" t="s">
        <v>14</v>
      </c>
      <c r="D2234" t="s">
        <v>472</v>
      </c>
      <c r="E2234" s="1">
        <v>43607.295138888891</v>
      </c>
      <c r="F2234" t="s">
        <v>16</v>
      </c>
      <c r="G2234" t="s">
        <v>608</v>
      </c>
      <c r="H2234">
        <v>32</v>
      </c>
      <c r="I2234" t="s">
        <v>21</v>
      </c>
      <c r="J2234" s="2">
        <v>43607</v>
      </c>
      <c r="K2234" s="3">
        <v>0.2951388888888889</v>
      </c>
      <c r="L2234" s="3">
        <f t="shared" si="306"/>
        <v>0.2986111111111111</v>
      </c>
      <c r="M2234" s="3">
        <v>0.31736111111111115</v>
      </c>
      <c r="N2234" t="str">
        <f t="shared" si="307"/>
        <v>Yes</v>
      </c>
      <c r="O2234">
        <f t="shared" si="308"/>
        <v>566</v>
      </c>
      <c r="P2234">
        <f t="shared" si="309"/>
        <v>2020</v>
      </c>
      <c r="Q2234">
        <f t="shared" si="310"/>
        <v>28.02</v>
      </c>
      <c r="R2234" t="str">
        <f t="shared" si="313"/>
        <v>Aer Lingus</v>
      </c>
      <c r="S2234">
        <f t="shared" si="311"/>
        <v>51</v>
      </c>
      <c r="T2234" t="str">
        <f t="shared" si="312"/>
        <v>Zurich</v>
      </c>
      <c r="U2234" t="str">
        <f t="shared" si="314"/>
        <v>Other</v>
      </c>
    </row>
    <row r="2235" spans="1:21" x14ac:dyDescent="0.35">
      <c r="A2235" t="s">
        <v>22</v>
      </c>
      <c r="B2235" t="s">
        <v>103</v>
      </c>
      <c r="C2235" t="s">
        <v>28</v>
      </c>
      <c r="D2235" t="s">
        <v>467</v>
      </c>
      <c r="E2235" s="1">
        <v>43607.298611111109</v>
      </c>
      <c r="F2235" t="s">
        <v>16</v>
      </c>
      <c r="G2235" t="s">
        <v>608</v>
      </c>
      <c r="H2235">
        <v>7</v>
      </c>
      <c r="I2235" t="s">
        <v>26</v>
      </c>
      <c r="J2235" s="2">
        <v>43607</v>
      </c>
      <c r="K2235" s="3">
        <v>0.2986111111111111</v>
      </c>
      <c r="L2235" s="3">
        <f t="shared" si="306"/>
        <v>0.2986111111111111</v>
      </c>
      <c r="M2235" s="3">
        <v>0.3034722222222222</v>
      </c>
      <c r="N2235" t="str">
        <f t="shared" si="307"/>
        <v>No</v>
      </c>
      <c r="O2235">
        <f t="shared" si="308"/>
        <v>520</v>
      </c>
      <c r="P2235">
        <f t="shared" si="309"/>
        <v>1663</v>
      </c>
      <c r="Q2235">
        <f t="shared" si="310"/>
        <v>31.27</v>
      </c>
      <c r="R2235" t="str">
        <f t="shared" si="313"/>
        <v>Ryanair</v>
      </c>
      <c r="S2235">
        <f t="shared" si="311"/>
        <v>40</v>
      </c>
      <c r="T2235" t="str">
        <f t="shared" si="312"/>
        <v>Liverpool</v>
      </c>
      <c r="U2235" t="str">
        <f t="shared" si="314"/>
        <v>Other</v>
      </c>
    </row>
    <row r="2236" spans="1:21" x14ac:dyDescent="0.35">
      <c r="A2236" t="s">
        <v>12</v>
      </c>
      <c r="B2236" t="s">
        <v>207</v>
      </c>
      <c r="C2236" t="s">
        <v>14</v>
      </c>
      <c r="D2236" t="s">
        <v>468</v>
      </c>
      <c r="E2236" s="1">
        <v>43607.298611111109</v>
      </c>
      <c r="F2236" t="s">
        <v>16</v>
      </c>
      <c r="G2236" t="s">
        <v>608</v>
      </c>
      <c r="H2236">
        <v>7</v>
      </c>
      <c r="I2236" t="s">
        <v>26</v>
      </c>
      <c r="J2236" s="2">
        <v>43607</v>
      </c>
      <c r="K2236" s="3">
        <v>0.2986111111111111</v>
      </c>
      <c r="L2236" s="3">
        <f t="shared" si="306"/>
        <v>0.2986111111111111</v>
      </c>
      <c r="M2236" s="3">
        <v>0.3034722222222222</v>
      </c>
      <c r="N2236" t="str">
        <f t="shared" si="307"/>
        <v>No</v>
      </c>
      <c r="O2236">
        <f t="shared" si="308"/>
        <v>566</v>
      </c>
      <c r="P2236">
        <f t="shared" si="309"/>
        <v>2020</v>
      </c>
      <c r="Q2236">
        <f t="shared" si="310"/>
        <v>28.02</v>
      </c>
      <c r="R2236" t="str">
        <f t="shared" si="313"/>
        <v>Aer Lingus</v>
      </c>
      <c r="S2236">
        <f t="shared" si="311"/>
        <v>30</v>
      </c>
      <c r="T2236" t="str">
        <f t="shared" si="312"/>
        <v>Naples</v>
      </c>
      <c r="U2236" t="str">
        <f t="shared" si="314"/>
        <v>Other</v>
      </c>
    </row>
    <row r="2237" spans="1:21" x14ac:dyDescent="0.35">
      <c r="A2237" t="s">
        <v>22</v>
      </c>
      <c r="B2237" t="s">
        <v>470</v>
      </c>
      <c r="C2237" t="s">
        <v>28</v>
      </c>
      <c r="D2237" t="s">
        <v>471</v>
      </c>
      <c r="E2237" s="1">
        <v>43607.305555555555</v>
      </c>
      <c r="F2237" t="s">
        <v>16</v>
      </c>
      <c r="G2237" t="s">
        <v>608</v>
      </c>
      <c r="H2237">
        <v>23</v>
      </c>
      <c r="I2237" t="s">
        <v>46</v>
      </c>
      <c r="J2237" s="2">
        <v>43607</v>
      </c>
      <c r="K2237" s="3">
        <v>0.30555555555555552</v>
      </c>
      <c r="L2237" s="3">
        <f t="shared" si="306"/>
        <v>0.30555555555555552</v>
      </c>
      <c r="M2237" s="3">
        <v>0.3215277777777778</v>
      </c>
      <c r="N2237" t="str">
        <f t="shared" si="307"/>
        <v>Yes</v>
      </c>
      <c r="O2237">
        <f t="shared" si="308"/>
        <v>520</v>
      </c>
      <c r="P2237">
        <f t="shared" si="309"/>
        <v>1663</v>
      </c>
      <c r="Q2237">
        <f t="shared" si="310"/>
        <v>31.27</v>
      </c>
      <c r="R2237" t="str">
        <f t="shared" si="313"/>
        <v>Ryanair</v>
      </c>
      <c r="S2237">
        <f t="shared" si="311"/>
        <v>17</v>
      </c>
      <c r="T2237" t="str">
        <f t="shared" si="312"/>
        <v>Athens</v>
      </c>
      <c r="U2237" t="str">
        <f t="shared" si="314"/>
        <v>Other</v>
      </c>
    </row>
    <row r="2238" spans="1:21" x14ac:dyDescent="0.35">
      <c r="A2238" t="s">
        <v>22</v>
      </c>
      <c r="B2238" t="s">
        <v>19</v>
      </c>
      <c r="C2238" t="s">
        <v>28</v>
      </c>
      <c r="D2238" t="s">
        <v>629</v>
      </c>
      <c r="E2238" s="1">
        <v>43607.305555555555</v>
      </c>
      <c r="F2238" t="s">
        <v>16</v>
      </c>
      <c r="G2238" t="s">
        <v>608</v>
      </c>
      <c r="H2238">
        <v>12</v>
      </c>
      <c r="I2238" t="s">
        <v>18</v>
      </c>
      <c r="J2238" s="2">
        <v>43607</v>
      </c>
      <c r="K2238" s="3">
        <v>0.30555555555555552</v>
      </c>
      <c r="L2238" s="3">
        <f t="shared" si="306"/>
        <v>0.30555555555555552</v>
      </c>
      <c r="M2238" s="3">
        <v>0.31388888888888888</v>
      </c>
      <c r="N2238" t="str">
        <f t="shared" si="307"/>
        <v>No</v>
      </c>
      <c r="O2238">
        <f t="shared" si="308"/>
        <v>520</v>
      </c>
      <c r="P2238">
        <f t="shared" si="309"/>
        <v>1663</v>
      </c>
      <c r="Q2238">
        <f t="shared" si="310"/>
        <v>31.27</v>
      </c>
      <c r="R2238" t="str">
        <f t="shared" si="313"/>
        <v>Ryanair</v>
      </c>
      <c r="S2238">
        <f t="shared" si="311"/>
        <v>37</v>
      </c>
      <c r="T2238" t="str">
        <f t="shared" si="312"/>
        <v>Alicante</v>
      </c>
      <c r="U2238" t="str">
        <f t="shared" si="314"/>
        <v>Other</v>
      </c>
    </row>
    <row r="2239" spans="1:21" x14ac:dyDescent="0.35">
      <c r="A2239" t="s">
        <v>22</v>
      </c>
      <c r="B2239" t="s">
        <v>475</v>
      </c>
      <c r="C2239" t="s">
        <v>28</v>
      </c>
      <c r="D2239" t="s">
        <v>476</v>
      </c>
      <c r="E2239" s="1">
        <v>43607.305555555555</v>
      </c>
      <c r="F2239" t="s">
        <v>16</v>
      </c>
      <c r="G2239" t="s">
        <v>608</v>
      </c>
      <c r="H2239">
        <v>4</v>
      </c>
      <c r="I2239" t="s">
        <v>26</v>
      </c>
      <c r="J2239" s="2">
        <v>43607</v>
      </c>
      <c r="K2239" s="3">
        <v>0.30555555555555552</v>
      </c>
      <c r="L2239" s="3">
        <f t="shared" si="306"/>
        <v>0.30555555555555552</v>
      </c>
      <c r="M2239" s="3">
        <v>0.30833333333333335</v>
      </c>
      <c r="N2239" t="str">
        <f t="shared" si="307"/>
        <v>No</v>
      </c>
      <c r="O2239">
        <f t="shared" si="308"/>
        <v>520</v>
      </c>
      <c r="P2239">
        <f t="shared" si="309"/>
        <v>1663</v>
      </c>
      <c r="Q2239">
        <f t="shared" si="310"/>
        <v>31.27</v>
      </c>
      <c r="R2239" t="str">
        <f t="shared" si="313"/>
        <v>Ryanair</v>
      </c>
      <c r="S2239">
        <f t="shared" si="311"/>
        <v>8</v>
      </c>
      <c r="T2239" t="str">
        <f t="shared" si="312"/>
        <v>Zadar</v>
      </c>
      <c r="U2239" t="str">
        <f t="shared" si="314"/>
        <v>Other</v>
      </c>
    </row>
    <row r="2240" spans="1:21" x14ac:dyDescent="0.35">
      <c r="A2240" t="s">
        <v>12</v>
      </c>
      <c r="B2240" t="s">
        <v>416</v>
      </c>
      <c r="C2240" t="s">
        <v>14</v>
      </c>
      <c r="D2240" t="s">
        <v>417</v>
      </c>
      <c r="E2240" s="1">
        <v>43607.305555555555</v>
      </c>
      <c r="F2240" t="s">
        <v>16</v>
      </c>
      <c r="G2240" t="s">
        <v>608</v>
      </c>
      <c r="H2240">
        <v>13</v>
      </c>
      <c r="I2240" t="s">
        <v>18</v>
      </c>
      <c r="J2240" s="2">
        <v>43607</v>
      </c>
      <c r="K2240" s="3">
        <v>0.30555555555555552</v>
      </c>
      <c r="L2240" s="3">
        <f t="shared" si="306"/>
        <v>0.30555555555555552</v>
      </c>
      <c r="M2240" s="3">
        <v>0.31458333333333333</v>
      </c>
      <c r="N2240" t="str">
        <f t="shared" si="307"/>
        <v>No</v>
      </c>
      <c r="O2240">
        <f t="shared" si="308"/>
        <v>566</v>
      </c>
      <c r="P2240">
        <f t="shared" si="309"/>
        <v>2020</v>
      </c>
      <c r="Q2240">
        <f t="shared" si="310"/>
        <v>28.02</v>
      </c>
      <c r="R2240" t="str">
        <f t="shared" si="313"/>
        <v>Aer Lingus</v>
      </c>
      <c r="S2240">
        <f t="shared" si="311"/>
        <v>17</v>
      </c>
      <c r="T2240" t="str">
        <f t="shared" si="312"/>
        <v>Dubrovnik</v>
      </c>
      <c r="U2240" t="str">
        <f t="shared" si="314"/>
        <v>Other</v>
      </c>
    </row>
    <row r="2241" spans="1:21" x14ac:dyDescent="0.35">
      <c r="A2241" t="s">
        <v>12</v>
      </c>
      <c r="B2241" t="s">
        <v>61</v>
      </c>
      <c r="C2241" t="s">
        <v>14</v>
      </c>
      <c r="D2241" t="s">
        <v>466</v>
      </c>
      <c r="E2241" s="1">
        <v>43607.305555555555</v>
      </c>
      <c r="F2241" t="s">
        <v>16</v>
      </c>
      <c r="G2241" t="s">
        <v>608</v>
      </c>
      <c r="H2241">
        <v>2</v>
      </c>
      <c r="I2241" t="s">
        <v>26</v>
      </c>
      <c r="J2241" s="2">
        <v>43607</v>
      </c>
      <c r="K2241" s="3">
        <v>0.30555555555555552</v>
      </c>
      <c r="L2241" s="3">
        <f t="shared" si="306"/>
        <v>0.30555555555555552</v>
      </c>
      <c r="M2241" s="3">
        <v>0.30694444444444441</v>
      </c>
      <c r="N2241" t="str">
        <f t="shared" si="307"/>
        <v>No</v>
      </c>
      <c r="O2241">
        <f t="shared" si="308"/>
        <v>566</v>
      </c>
      <c r="P2241">
        <f t="shared" si="309"/>
        <v>2020</v>
      </c>
      <c r="Q2241">
        <f t="shared" si="310"/>
        <v>28.02</v>
      </c>
      <c r="R2241" t="str">
        <f t="shared" si="313"/>
        <v>Aer Lingus</v>
      </c>
      <c r="S2241">
        <f t="shared" si="311"/>
        <v>171</v>
      </c>
      <c r="T2241" t="str">
        <f t="shared" si="312"/>
        <v>London</v>
      </c>
      <c r="U2241" t="str">
        <f t="shared" si="314"/>
        <v>London</v>
      </c>
    </row>
    <row r="2242" spans="1:21" x14ac:dyDescent="0.35">
      <c r="A2242" t="s">
        <v>22</v>
      </c>
      <c r="B2242" t="s">
        <v>134</v>
      </c>
      <c r="C2242" t="s">
        <v>28</v>
      </c>
      <c r="D2242" t="s">
        <v>413</v>
      </c>
      <c r="E2242" s="1">
        <v>43607.305555555555</v>
      </c>
      <c r="F2242" t="s">
        <v>16</v>
      </c>
      <c r="G2242" t="s">
        <v>608</v>
      </c>
      <c r="H2242">
        <v>9</v>
      </c>
      <c r="I2242" t="s">
        <v>26</v>
      </c>
      <c r="J2242" s="2">
        <v>43607</v>
      </c>
      <c r="K2242" s="3">
        <v>0.30555555555555552</v>
      </c>
      <c r="L2242" s="3">
        <f t="shared" ref="L2242:L2305" si="315">MROUND(K2242,"0:10")</f>
        <v>0.30555555555555552</v>
      </c>
      <c r="M2242" s="3">
        <v>0.31180555555555556</v>
      </c>
      <c r="N2242" t="str">
        <f t="shared" ref="N2242:N2305" si="316">IF(H2242&gt;20, "Yes", "No")</f>
        <v>No</v>
      </c>
      <c r="O2242">
        <f t="shared" ref="O2242:O2305" si="317">COUNTIFS($C$2:$C$4851,C2242,$N$2:$N$4851,"Yes")</f>
        <v>520</v>
      </c>
      <c r="P2242">
        <f t="shared" ref="P2242:P2305" si="318">COUNTIF($C$2:$C$4851,C2242)</f>
        <v>1663</v>
      </c>
      <c r="Q2242">
        <f t="shared" ref="Q2242:Q2305" si="319">ROUND(O2242/P2242*100,2)</f>
        <v>31.27</v>
      </c>
      <c r="R2242" t="str">
        <f t="shared" si="313"/>
        <v>Ryanair</v>
      </c>
      <c r="S2242">
        <f t="shared" ref="S2242:S2305" si="320">COUNTIF($B$2:$B$4851,B2242)</f>
        <v>57</v>
      </c>
      <c r="T2242" t="str">
        <f t="shared" ref="T2242:T2305" si="321">IF(ISNUMBER(SEARCH("London",B2242)), "London", B2242)</f>
        <v>Berlin</v>
      </c>
      <c r="U2242" t="str">
        <f t="shared" si="314"/>
        <v>Other</v>
      </c>
    </row>
    <row r="2243" spans="1:21" x14ac:dyDescent="0.35">
      <c r="A2243" t="s">
        <v>12</v>
      </c>
      <c r="B2243" t="s">
        <v>199</v>
      </c>
      <c r="C2243" t="s">
        <v>14</v>
      </c>
      <c r="D2243" t="s">
        <v>419</v>
      </c>
      <c r="E2243" s="1">
        <v>43607.3125</v>
      </c>
      <c r="F2243" t="s">
        <v>16</v>
      </c>
      <c r="G2243" t="s">
        <v>608</v>
      </c>
      <c r="H2243">
        <v>4</v>
      </c>
      <c r="I2243" t="s">
        <v>26</v>
      </c>
      <c r="J2243" s="2">
        <v>43607</v>
      </c>
      <c r="K2243" s="3">
        <v>0.3125</v>
      </c>
      <c r="L2243" s="3">
        <f t="shared" si="315"/>
        <v>0.3125</v>
      </c>
      <c r="M2243" s="3">
        <v>0.31527777777777777</v>
      </c>
      <c r="N2243" t="str">
        <f t="shared" si="316"/>
        <v>No</v>
      </c>
      <c r="O2243">
        <f t="shared" si="317"/>
        <v>566</v>
      </c>
      <c r="P2243">
        <f t="shared" si="318"/>
        <v>2020</v>
      </c>
      <c r="Q2243">
        <f t="shared" si="319"/>
        <v>28.02</v>
      </c>
      <c r="R2243" t="str">
        <f t="shared" ref="R2243:R2306" si="322">IF(P2243&gt;100, C2243, "Other")</f>
        <v>Aer Lingus</v>
      </c>
      <c r="S2243">
        <f t="shared" si="320"/>
        <v>51</v>
      </c>
      <c r="T2243" t="str">
        <f t="shared" si="321"/>
        <v>Lanzarote</v>
      </c>
      <c r="U2243" t="str">
        <f t="shared" ref="U2243:U2306" si="323">IF(S2243&gt;67, T2243, "Other")</f>
        <v>Other</v>
      </c>
    </row>
    <row r="2244" spans="1:21" x14ac:dyDescent="0.35">
      <c r="A2244" t="s">
        <v>12</v>
      </c>
      <c r="B2244" t="s">
        <v>139</v>
      </c>
      <c r="C2244" t="s">
        <v>14</v>
      </c>
      <c r="D2244" t="s">
        <v>421</v>
      </c>
      <c r="E2244" s="1">
        <v>43607.3125</v>
      </c>
      <c r="F2244" t="s">
        <v>16</v>
      </c>
      <c r="G2244" t="s">
        <v>608</v>
      </c>
      <c r="H2244">
        <v>3</v>
      </c>
      <c r="I2244" t="s">
        <v>26</v>
      </c>
      <c r="J2244" s="2">
        <v>43607</v>
      </c>
      <c r="K2244" s="3">
        <v>0.3125</v>
      </c>
      <c r="L2244" s="3">
        <f t="shared" si="315"/>
        <v>0.3125</v>
      </c>
      <c r="M2244" s="3">
        <v>0.31458333333333333</v>
      </c>
      <c r="N2244" t="str">
        <f t="shared" si="316"/>
        <v>No</v>
      </c>
      <c r="O2244">
        <f t="shared" si="317"/>
        <v>566</v>
      </c>
      <c r="P2244">
        <f t="shared" si="318"/>
        <v>2020</v>
      </c>
      <c r="Q2244">
        <f t="shared" si="319"/>
        <v>28.02</v>
      </c>
      <c r="R2244" t="str">
        <f t="shared" si="322"/>
        <v>Aer Lingus</v>
      </c>
      <c r="S2244">
        <f t="shared" si="320"/>
        <v>154</v>
      </c>
      <c r="T2244" t="str">
        <f t="shared" si="321"/>
        <v>London</v>
      </c>
      <c r="U2244" t="str">
        <f t="shared" si="323"/>
        <v>London</v>
      </c>
    </row>
    <row r="2245" spans="1:21" x14ac:dyDescent="0.35">
      <c r="A2245" t="s">
        <v>12</v>
      </c>
      <c r="B2245" t="s">
        <v>101</v>
      </c>
      <c r="C2245" t="s">
        <v>14</v>
      </c>
      <c r="D2245" t="s">
        <v>429</v>
      </c>
      <c r="E2245" s="1">
        <v>43607.319444444445</v>
      </c>
      <c r="F2245" t="s">
        <v>16</v>
      </c>
      <c r="G2245" t="s">
        <v>608</v>
      </c>
      <c r="H2245">
        <v>3</v>
      </c>
      <c r="I2245" t="s">
        <v>26</v>
      </c>
      <c r="J2245" s="2">
        <v>43607</v>
      </c>
      <c r="K2245" s="3">
        <v>0.31944444444444448</v>
      </c>
      <c r="L2245" s="3">
        <f t="shared" si="315"/>
        <v>0.31944444444444442</v>
      </c>
      <c r="M2245" s="3">
        <v>0.3215277777777778</v>
      </c>
      <c r="N2245" t="str">
        <f t="shared" si="316"/>
        <v>No</v>
      </c>
      <c r="O2245">
        <f t="shared" si="317"/>
        <v>566</v>
      </c>
      <c r="P2245">
        <f t="shared" si="318"/>
        <v>2020</v>
      </c>
      <c r="Q2245">
        <f t="shared" si="319"/>
        <v>28.02</v>
      </c>
      <c r="R2245" t="str">
        <f t="shared" si="322"/>
        <v>Aer Lingus</v>
      </c>
      <c r="S2245">
        <f t="shared" si="320"/>
        <v>158</v>
      </c>
      <c r="T2245" t="str">
        <f t="shared" si="321"/>
        <v>Edinburgh</v>
      </c>
      <c r="U2245" t="str">
        <f t="shared" si="323"/>
        <v>Edinburgh</v>
      </c>
    </row>
    <row r="2246" spans="1:21" x14ac:dyDescent="0.35">
      <c r="A2246" t="s">
        <v>12</v>
      </c>
      <c r="B2246" t="s">
        <v>424</v>
      </c>
      <c r="C2246" t="s">
        <v>14</v>
      </c>
      <c r="D2246" t="s">
        <v>425</v>
      </c>
      <c r="E2246" s="1">
        <v>43607.319444444445</v>
      </c>
      <c r="F2246" t="s">
        <v>16</v>
      </c>
      <c r="G2246" t="s">
        <v>608</v>
      </c>
      <c r="H2246">
        <v>8</v>
      </c>
      <c r="I2246" t="s">
        <v>26</v>
      </c>
      <c r="J2246" s="2">
        <v>43607</v>
      </c>
      <c r="K2246" s="3">
        <v>0.31944444444444448</v>
      </c>
      <c r="L2246" s="3">
        <f t="shared" si="315"/>
        <v>0.31944444444444442</v>
      </c>
      <c r="M2246" s="3">
        <v>0.32500000000000001</v>
      </c>
      <c r="N2246" t="str">
        <f t="shared" si="316"/>
        <v>No</v>
      </c>
      <c r="O2246">
        <f t="shared" si="317"/>
        <v>566</v>
      </c>
      <c r="P2246">
        <f t="shared" si="318"/>
        <v>2020</v>
      </c>
      <c r="Q2246">
        <f t="shared" si="319"/>
        <v>28.02</v>
      </c>
      <c r="R2246" t="str">
        <f t="shared" si="322"/>
        <v>Aer Lingus</v>
      </c>
      <c r="S2246">
        <f t="shared" si="320"/>
        <v>24</v>
      </c>
      <c r="T2246" t="str">
        <f t="shared" si="321"/>
        <v>Venice</v>
      </c>
      <c r="U2246" t="str">
        <f t="shared" si="323"/>
        <v>Other</v>
      </c>
    </row>
    <row r="2247" spans="1:21" x14ac:dyDescent="0.35">
      <c r="A2247" t="s">
        <v>12</v>
      </c>
      <c r="B2247" t="s">
        <v>82</v>
      </c>
      <c r="C2247" t="s">
        <v>14</v>
      </c>
      <c r="D2247" t="s">
        <v>426</v>
      </c>
      <c r="E2247" s="1">
        <v>43607.319444444445</v>
      </c>
      <c r="F2247" t="s">
        <v>16</v>
      </c>
      <c r="G2247" t="s">
        <v>608</v>
      </c>
      <c r="H2247">
        <v>2</v>
      </c>
      <c r="I2247" t="s">
        <v>26</v>
      </c>
      <c r="J2247" s="2">
        <v>43607</v>
      </c>
      <c r="K2247" s="3">
        <v>0.31944444444444448</v>
      </c>
      <c r="L2247" s="3">
        <f t="shared" si="315"/>
        <v>0.31944444444444442</v>
      </c>
      <c r="M2247" s="3">
        <v>0.32083333333333336</v>
      </c>
      <c r="N2247" t="str">
        <f t="shared" si="316"/>
        <v>No</v>
      </c>
      <c r="O2247">
        <f t="shared" si="317"/>
        <v>566</v>
      </c>
      <c r="P2247">
        <f t="shared" si="318"/>
        <v>2020</v>
      </c>
      <c r="Q2247">
        <f t="shared" si="319"/>
        <v>28.02</v>
      </c>
      <c r="R2247" t="str">
        <f t="shared" si="322"/>
        <v>Aer Lingus</v>
      </c>
      <c r="S2247">
        <f t="shared" si="320"/>
        <v>97</v>
      </c>
      <c r="T2247" t="str">
        <f t="shared" si="321"/>
        <v>Faro</v>
      </c>
      <c r="U2247" t="str">
        <f t="shared" si="323"/>
        <v>Faro</v>
      </c>
    </row>
    <row r="2248" spans="1:21" x14ac:dyDescent="0.35">
      <c r="A2248" t="s">
        <v>22</v>
      </c>
      <c r="B2248" t="s">
        <v>457</v>
      </c>
      <c r="C2248" t="s">
        <v>28</v>
      </c>
      <c r="D2248" t="s">
        <v>570</v>
      </c>
      <c r="E2248" s="1">
        <v>43607.329861111109</v>
      </c>
      <c r="F2248" t="s">
        <v>16</v>
      </c>
      <c r="G2248" t="s">
        <v>608</v>
      </c>
      <c r="H2248">
        <v>0</v>
      </c>
      <c r="I2248" t="s">
        <v>26</v>
      </c>
      <c r="J2248" s="2">
        <v>43607</v>
      </c>
      <c r="K2248" s="3">
        <v>0.3298611111111111</v>
      </c>
      <c r="L2248" s="3">
        <f t="shared" si="315"/>
        <v>0.33333333333333331</v>
      </c>
      <c r="M2248" s="3">
        <v>0.3298611111111111</v>
      </c>
      <c r="N2248" t="str">
        <f t="shared" si="316"/>
        <v>No</v>
      </c>
      <c r="O2248">
        <f t="shared" si="317"/>
        <v>520</v>
      </c>
      <c r="P2248">
        <f t="shared" si="318"/>
        <v>1663</v>
      </c>
      <c r="Q2248">
        <f t="shared" si="319"/>
        <v>31.27</v>
      </c>
      <c r="R2248" t="str">
        <f t="shared" si="322"/>
        <v>Ryanair</v>
      </c>
      <c r="S2248">
        <f t="shared" si="320"/>
        <v>27</v>
      </c>
      <c r="T2248" t="str">
        <f t="shared" si="321"/>
        <v>Hamburg</v>
      </c>
      <c r="U2248" t="str">
        <f t="shared" si="323"/>
        <v>Other</v>
      </c>
    </row>
    <row r="2249" spans="1:21" x14ac:dyDescent="0.35">
      <c r="A2249" t="s">
        <v>22</v>
      </c>
      <c r="B2249" t="s">
        <v>145</v>
      </c>
      <c r="C2249" t="s">
        <v>28</v>
      </c>
      <c r="D2249" t="s">
        <v>588</v>
      </c>
      <c r="E2249" s="1">
        <v>43607.333333333336</v>
      </c>
      <c r="F2249" t="s">
        <v>16</v>
      </c>
      <c r="G2249" t="s">
        <v>608</v>
      </c>
      <c r="H2249">
        <v>10</v>
      </c>
      <c r="I2249" t="s">
        <v>18</v>
      </c>
      <c r="J2249" s="2">
        <v>43607</v>
      </c>
      <c r="K2249" s="3">
        <v>0.33333333333333331</v>
      </c>
      <c r="L2249" s="3">
        <f t="shared" si="315"/>
        <v>0.33333333333333331</v>
      </c>
      <c r="M2249" s="3">
        <v>0.34027777777777773</v>
      </c>
      <c r="N2249" t="str">
        <f t="shared" si="316"/>
        <v>No</v>
      </c>
      <c r="O2249">
        <f t="shared" si="317"/>
        <v>520</v>
      </c>
      <c r="P2249">
        <f t="shared" si="318"/>
        <v>1663</v>
      </c>
      <c r="Q2249">
        <f t="shared" si="319"/>
        <v>31.27</v>
      </c>
      <c r="R2249" t="str">
        <f t="shared" si="322"/>
        <v>Ryanair</v>
      </c>
      <c r="S2249">
        <f t="shared" si="320"/>
        <v>36</v>
      </c>
      <c r="T2249" t="str">
        <f t="shared" si="321"/>
        <v>Milan-BGY</v>
      </c>
      <c r="U2249" t="str">
        <f t="shared" si="323"/>
        <v>Other</v>
      </c>
    </row>
    <row r="2250" spans="1:21" x14ac:dyDescent="0.35">
      <c r="A2250" t="s">
        <v>22</v>
      </c>
      <c r="B2250" t="s">
        <v>75</v>
      </c>
      <c r="C2250" t="s">
        <v>28</v>
      </c>
      <c r="D2250" t="s">
        <v>436</v>
      </c>
      <c r="E2250" s="1">
        <v>43607.336805555555</v>
      </c>
      <c r="F2250" t="s">
        <v>16</v>
      </c>
      <c r="G2250" t="s">
        <v>608</v>
      </c>
      <c r="H2250">
        <v>2</v>
      </c>
      <c r="I2250" t="s">
        <v>26</v>
      </c>
      <c r="J2250" s="2">
        <v>43607</v>
      </c>
      <c r="K2250" s="3">
        <v>0.33680555555555558</v>
      </c>
      <c r="L2250" s="3">
        <f t="shared" si="315"/>
        <v>0.34027777777777773</v>
      </c>
      <c r="M2250" s="3">
        <v>0.33819444444444446</v>
      </c>
      <c r="N2250" t="str">
        <f t="shared" si="316"/>
        <v>No</v>
      </c>
      <c r="O2250">
        <f t="shared" si="317"/>
        <v>520</v>
      </c>
      <c r="P2250">
        <f t="shared" si="318"/>
        <v>1663</v>
      </c>
      <c r="Q2250">
        <f t="shared" si="319"/>
        <v>31.27</v>
      </c>
      <c r="R2250" t="str">
        <f t="shared" si="322"/>
        <v>Ryanair</v>
      </c>
      <c r="S2250">
        <f t="shared" si="320"/>
        <v>23</v>
      </c>
      <c r="T2250" t="str">
        <f t="shared" si="321"/>
        <v>East Midlands</v>
      </c>
      <c r="U2250" t="str">
        <f t="shared" si="323"/>
        <v>Other</v>
      </c>
    </row>
    <row r="2251" spans="1:21" x14ac:dyDescent="0.35">
      <c r="A2251" t="s">
        <v>22</v>
      </c>
      <c r="B2251" t="s">
        <v>38</v>
      </c>
      <c r="C2251" t="s">
        <v>28</v>
      </c>
      <c r="D2251" t="s">
        <v>394</v>
      </c>
      <c r="E2251" s="1">
        <v>43607.347222222219</v>
      </c>
      <c r="F2251" t="s">
        <v>16</v>
      </c>
      <c r="G2251" t="s">
        <v>608</v>
      </c>
      <c r="H2251">
        <v>2</v>
      </c>
      <c r="I2251" t="s">
        <v>26</v>
      </c>
      <c r="J2251" s="2">
        <v>43607</v>
      </c>
      <c r="K2251" s="3">
        <v>0.34722222222222227</v>
      </c>
      <c r="L2251" s="3">
        <f t="shared" si="315"/>
        <v>0.34722222222222221</v>
      </c>
      <c r="M2251" s="3">
        <v>0.34861111111111115</v>
      </c>
      <c r="N2251" t="str">
        <f t="shared" si="316"/>
        <v>No</v>
      </c>
      <c r="O2251">
        <f t="shared" si="317"/>
        <v>520</v>
      </c>
      <c r="P2251">
        <f t="shared" si="318"/>
        <v>1663</v>
      </c>
      <c r="Q2251">
        <f t="shared" si="319"/>
        <v>31.27</v>
      </c>
      <c r="R2251" t="str">
        <f t="shared" si="322"/>
        <v>Ryanair</v>
      </c>
      <c r="S2251">
        <f t="shared" si="320"/>
        <v>92</v>
      </c>
      <c r="T2251" t="str">
        <f t="shared" si="321"/>
        <v>London</v>
      </c>
      <c r="U2251" t="str">
        <f t="shared" si="323"/>
        <v>London</v>
      </c>
    </row>
    <row r="2252" spans="1:21" x14ac:dyDescent="0.35">
      <c r="A2252" t="s">
        <v>12</v>
      </c>
      <c r="B2252" t="s">
        <v>93</v>
      </c>
      <c r="C2252" t="s">
        <v>14</v>
      </c>
      <c r="D2252" t="s">
        <v>707</v>
      </c>
      <c r="E2252" s="1">
        <v>43607.354166666664</v>
      </c>
      <c r="F2252" t="s">
        <v>16</v>
      </c>
      <c r="G2252" t="s">
        <v>608</v>
      </c>
      <c r="H2252">
        <v>34</v>
      </c>
      <c r="I2252" t="s">
        <v>21</v>
      </c>
      <c r="J2252" s="2">
        <v>43607</v>
      </c>
      <c r="K2252" s="3">
        <v>0.35416666666666669</v>
      </c>
      <c r="L2252" s="3">
        <f t="shared" si="315"/>
        <v>0.35416666666666663</v>
      </c>
      <c r="M2252" s="3">
        <v>0.37777777777777777</v>
      </c>
      <c r="N2252" t="str">
        <f t="shared" si="316"/>
        <v>Yes</v>
      </c>
      <c r="O2252">
        <f t="shared" si="317"/>
        <v>566</v>
      </c>
      <c r="P2252">
        <f t="shared" si="318"/>
        <v>2020</v>
      </c>
      <c r="Q2252">
        <f t="shared" si="319"/>
        <v>28.02</v>
      </c>
      <c r="R2252" t="str">
        <f t="shared" si="322"/>
        <v>Aer Lingus</v>
      </c>
      <c r="S2252">
        <f t="shared" si="320"/>
        <v>125</v>
      </c>
      <c r="T2252" t="str">
        <f t="shared" si="321"/>
        <v>Birmingham</v>
      </c>
      <c r="U2252" t="str">
        <f t="shared" si="323"/>
        <v>Birmingham</v>
      </c>
    </row>
    <row r="2253" spans="1:21" x14ac:dyDescent="0.35">
      <c r="A2253" t="s">
        <v>22</v>
      </c>
      <c r="B2253" t="s">
        <v>50</v>
      </c>
      <c r="C2253" t="s">
        <v>96</v>
      </c>
      <c r="D2253" t="s">
        <v>398</v>
      </c>
      <c r="E2253" s="1">
        <v>43607.368055555555</v>
      </c>
      <c r="F2253" t="s">
        <v>16</v>
      </c>
      <c r="G2253" t="s">
        <v>608</v>
      </c>
      <c r="H2253">
        <v>14</v>
      </c>
      <c r="I2253" t="s">
        <v>18</v>
      </c>
      <c r="J2253" s="2">
        <v>43607</v>
      </c>
      <c r="K2253" s="3">
        <v>0.36805555555555558</v>
      </c>
      <c r="L2253" s="3">
        <f t="shared" si="315"/>
        <v>0.36805555555555552</v>
      </c>
      <c r="M2253" s="3">
        <v>0.37777777777777777</v>
      </c>
      <c r="N2253" t="str">
        <f t="shared" si="316"/>
        <v>No</v>
      </c>
      <c r="O2253">
        <f t="shared" si="317"/>
        <v>50</v>
      </c>
      <c r="P2253">
        <f t="shared" si="318"/>
        <v>97</v>
      </c>
      <c r="Q2253">
        <f t="shared" si="319"/>
        <v>51.55</v>
      </c>
      <c r="R2253" t="str">
        <f t="shared" si="322"/>
        <v>Other</v>
      </c>
      <c r="S2253">
        <f t="shared" si="320"/>
        <v>222</v>
      </c>
      <c r="T2253" t="str">
        <f t="shared" si="321"/>
        <v>Amsterdam</v>
      </c>
      <c r="U2253" t="str">
        <f t="shared" si="323"/>
        <v>Amsterdam</v>
      </c>
    </row>
    <row r="2254" spans="1:21" x14ac:dyDescent="0.35">
      <c r="A2254" t="s">
        <v>22</v>
      </c>
      <c r="B2254" t="s">
        <v>315</v>
      </c>
      <c r="C2254" t="s">
        <v>354</v>
      </c>
      <c r="D2254" t="s">
        <v>399</v>
      </c>
      <c r="E2254" s="1">
        <v>43607.371527777781</v>
      </c>
      <c r="F2254" t="s">
        <v>16</v>
      </c>
      <c r="G2254" t="s">
        <v>608</v>
      </c>
      <c r="H2254">
        <v>7</v>
      </c>
      <c r="I2254" t="s">
        <v>26</v>
      </c>
      <c r="J2254" s="2">
        <v>43607</v>
      </c>
      <c r="K2254" s="3">
        <v>0.37152777777777773</v>
      </c>
      <c r="L2254" s="3">
        <f t="shared" si="315"/>
        <v>0.375</v>
      </c>
      <c r="M2254" s="3">
        <v>0.37638888888888888</v>
      </c>
      <c r="N2254" t="str">
        <f t="shared" si="316"/>
        <v>No</v>
      </c>
      <c r="O2254">
        <f t="shared" si="317"/>
        <v>14</v>
      </c>
      <c r="P2254">
        <f t="shared" si="318"/>
        <v>37</v>
      </c>
      <c r="Q2254">
        <f t="shared" si="319"/>
        <v>37.840000000000003</v>
      </c>
      <c r="R2254" t="str">
        <f t="shared" si="322"/>
        <v>Other</v>
      </c>
      <c r="S2254">
        <f t="shared" si="320"/>
        <v>25</v>
      </c>
      <c r="T2254" t="str">
        <f t="shared" si="321"/>
        <v>Geneva</v>
      </c>
      <c r="U2254" t="str">
        <f t="shared" si="323"/>
        <v>Other</v>
      </c>
    </row>
    <row r="2255" spans="1:21" x14ac:dyDescent="0.35">
      <c r="A2255" t="s">
        <v>12</v>
      </c>
      <c r="B2255" t="s">
        <v>70</v>
      </c>
      <c r="C2255" t="s">
        <v>14</v>
      </c>
      <c r="D2255" t="s">
        <v>361</v>
      </c>
      <c r="E2255" s="1">
        <v>43607.375</v>
      </c>
      <c r="F2255" t="s">
        <v>16</v>
      </c>
      <c r="G2255" t="s">
        <v>608</v>
      </c>
      <c r="H2255">
        <v>0</v>
      </c>
      <c r="I2255" t="s">
        <v>26</v>
      </c>
      <c r="J2255" s="2">
        <v>43607</v>
      </c>
      <c r="K2255" s="3">
        <v>0.375</v>
      </c>
      <c r="L2255" s="3">
        <f t="shared" si="315"/>
        <v>0.375</v>
      </c>
      <c r="M2255" s="3">
        <v>0.375</v>
      </c>
      <c r="N2255" t="str">
        <f t="shared" si="316"/>
        <v>No</v>
      </c>
      <c r="O2255">
        <f t="shared" si="317"/>
        <v>566</v>
      </c>
      <c r="P2255">
        <f t="shared" si="318"/>
        <v>2020</v>
      </c>
      <c r="Q2255">
        <f t="shared" si="319"/>
        <v>28.02</v>
      </c>
      <c r="R2255" t="str">
        <f t="shared" si="322"/>
        <v>Aer Lingus</v>
      </c>
      <c r="S2255">
        <f t="shared" si="320"/>
        <v>38</v>
      </c>
      <c r="T2255" t="str">
        <f t="shared" si="321"/>
        <v>Newcastle</v>
      </c>
      <c r="U2255" t="str">
        <f t="shared" si="323"/>
        <v>Other</v>
      </c>
    </row>
    <row r="2256" spans="1:21" x14ac:dyDescent="0.35">
      <c r="A2256" t="s">
        <v>22</v>
      </c>
      <c r="B2256" t="s">
        <v>402</v>
      </c>
      <c r="C2256" t="s">
        <v>403</v>
      </c>
      <c r="D2256" t="s">
        <v>404</v>
      </c>
      <c r="E2256" s="1">
        <v>43607.375</v>
      </c>
      <c r="F2256" t="s">
        <v>16</v>
      </c>
      <c r="G2256" t="s">
        <v>608</v>
      </c>
      <c r="H2256">
        <v>122</v>
      </c>
      <c r="I2256" t="s">
        <v>21</v>
      </c>
      <c r="J2256" s="2">
        <v>43607</v>
      </c>
      <c r="K2256" s="3">
        <v>0.375</v>
      </c>
      <c r="L2256" s="3">
        <f t="shared" si="315"/>
        <v>0.375</v>
      </c>
      <c r="M2256" s="3">
        <v>0.4597222222222222</v>
      </c>
      <c r="N2256" t="str">
        <f t="shared" si="316"/>
        <v>Yes</v>
      </c>
      <c r="O2256">
        <f t="shared" si="317"/>
        <v>2</v>
      </c>
      <c r="P2256">
        <f t="shared" si="318"/>
        <v>8</v>
      </c>
      <c r="Q2256">
        <f t="shared" si="319"/>
        <v>25</v>
      </c>
      <c r="R2256" t="str">
        <f t="shared" si="322"/>
        <v>Other</v>
      </c>
      <c r="S2256">
        <f t="shared" si="320"/>
        <v>8</v>
      </c>
      <c r="T2256" t="str">
        <f t="shared" si="321"/>
        <v>Halifax</v>
      </c>
      <c r="U2256" t="str">
        <f t="shared" si="323"/>
        <v>Other</v>
      </c>
    </row>
    <row r="2257" spans="1:21" x14ac:dyDescent="0.35">
      <c r="A2257" t="s">
        <v>22</v>
      </c>
      <c r="B2257" t="s">
        <v>54</v>
      </c>
      <c r="C2257" t="s">
        <v>130</v>
      </c>
      <c r="D2257" t="s">
        <v>408</v>
      </c>
      <c r="E2257" s="1">
        <v>43607.381944444445</v>
      </c>
      <c r="F2257" t="s">
        <v>16</v>
      </c>
      <c r="G2257" t="s">
        <v>608</v>
      </c>
      <c r="H2257">
        <v>3</v>
      </c>
      <c r="I2257" t="s">
        <v>26</v>
      </c>
      <c r="J2257" s="2">
        <v>43607</v>
      </c>
      <c r="K2257" s="3">
        <v>0.38194444444444442</v>
      </c>
      <c r="L2257" s="3">
        <f t="shared" si="315"/>
        <v>0.38194444444444442</v>
      </c>
      <c r="M2257" s="3">
        <v>0.3840277777777778</v>
      </c>
      <c r="N2257" t="str">
        <f t="shared" si="316"/>
        <v>No</v>
      </c>
      <c r="O2257">
        <f t="shared" si="317"/>
        <v>17</v>
      </c>
      <c r="P2257">
        <f t="shared" si="318"/>
        <v>80</v>
      </c>
      <c r="Q2257">
        <f t="shared" si="319"/>
        <v>21.25</v>
      </c>
      <c r="R2257" t="str">
        <f t="shared" si="322"/>
        <v>Other</v>
      </c>
      <c r="S2257">
        <f t="shared" si="320"/>
        <v>101</v>
      </c>
      <c r="T2257" t="str">
        <f t="shared" si="321"/>
        <v>Frankfurt</v>
      </c>
      <c r="U2257" t="str">
        <f t="shared" si="323"/>
        <v>Frankfurt</v>
      </c>
    </row>
    <row r="2258" spans="1:21" x14ac:dyDescent="0.35">
      <c r="A2258" t="s">
        <v>22</v>
      </c>
      <c r="B2258" t="s">
        <v>409</v>
      </c>
      <c r="C2258" t="s">
        <v>410</v>
      </c>
      <c r="D2258" t="s">
        <v>411</v>
      </c>
      <c r="E2258" s="1">
        <v>43607.385416666664</v>
      </c>
      <c r="F2258" t="s">
        <v>16</v>
      </c>
      <c r="G2258" t="s">
        <v>608</v>
      </c>
      <c r="H2258">
        <v>11</v>
      </c>
      <c r="I2258" t="s">
        <v>18</v>
      </c>
      <c r="J2258" s="2">
        <v>43607</v>
      </c>
      <c r="K2258" s="3">
        <v>0.38541666666666669</v>
      </c>
      <c r="L2258" s="3">
        <f t="shared" si="315"/>
        <v>0.38888888888888884</v>
      </c>
      <c r="M2258" s="3">
        <v>0.39305555555555555</v>
      </c>
      <c r="N2258" t="str">
        <f t="shared" si="316"/>
        <v>No</v>
      </c>
      <c r="O2258">
        <f t="shared" si="317"/>
        <v>3</v>
      </c>
      <c r="P2258">
        <f t="shared" si="318"/>
        <v>11</v>
      </c>
      <c r="Q2258">
        <f t="shared" si="319"/>
        <v>27.27</v>
      </c>
      <c r="R2258" t="str">
        <f t="shared" si="322"/>
        <v>Other</v>
      </c>
      <c r="S2258">
        <f t="shared" si="320"/>
        <v>25</v>
      </c>
      <c r="T2258" t="str">
        <f t="shared" si="321"/>
        <v>Riga</v>
      </c>
      <c r="U2258" t="str">
        <f t="shared" si="323"/>
        <v>Other</v>
      </c>
    </row>
    <row r="2259" spans="1:21" x14ac:dyDescent="0.35">
      <c r="A2259" t="s">
        <v>22</v>
      </c>
      <c r="B2259" t="s">
        <v>624</v>
      </c>
      <c r="C2259" t="s">
        <v>28</v>
      </c>
      <c r="D2259" t="s">
        <v>625</v>
      </c>
      <c r="E2259" s="1">
        <v>43607.392361111109</v>
      </c>
      <c r="F2259" t="s">
        <v>16</v>
      </c>
      <c r="G2259" t="s">
        <v>608</v>
      </c>
      <c r="H2259">
        <v>7</v>
      </c>
      <c r="I2259" t="s">
        <v>26</v>
      </c>
      <c r="J2259" s="2">
        <v>43607</v>
      </c>
      <c r="K2259" s="3">
        <v>0.3923611111111111</v>
      </c>
      <c r="L2259" s="3">
        <f t="shared" si="315"/>
        <v>0.39583333333333331</v>
      </c>
      <c r="M2259" s="3">
        <v>0.3972222222222222</v>
      </c>
      <c r="N2259" t="str">
        <f t="shared" si="316"/>
        <v>No</v>
      </c>
      <c r="O2259">
        <f t="shared" si="317"/>
        <v>520</v>
      </c>
      <c r="P2259">
        <f t="shared" si="318"/>
        <v>1663</v>
      </c>
      <c r="Q2259">
        <f t="shared" si="319"/>
        <v>31.27</v>
      </c>
      <c r="R2259" t="str">
        <f t="shared" si="322"/>
        <v>Ryanair</v>
      </c>
      <c r="S2259">
        <f t="shared" si="320"/>
        <v>4</v>
      </c>
      <c r="T2259" t="str">
        <f t="shared" si="321"/>
        <v>Tallinn</v>
      </c>
      <c r="U2259" t="str">
        <f t="shared" si="323"/>
        <v>Other</v>
      </c>
    </row>
    <row r="2260" spans="1:21" x14ac:dyDescent="0.35">
      <c r="A2260" t="s">
        <v>12</v>
      </c>
      <c r="B2260" t="s">
        <v>42</v>
      </c>
      <c r="C2260" t="s">
        <v>14</v>
      </c>
      <c r="D2260" t="s">
        <v>626</v>
      </c>
      <c r="E2260" s="1">
        <v>43607.395833333336</v>
      </c>
      <c r="F2260" t="s">
        <v>16</v>
      </c>
      <c r="G2260" t="s">
        <v>608</v>
      </c>
      <c r="H2260">
        <v>1</v>
      </c>
      <c r="I2260" t="s">
        <v>26</v>
      </c>
      <c r="J2260" s="2">
        <v>43607</v>
      </c>
      <c r="K2260" s="3">
        <v>0.39583333333333331</v>
      </c>
      <c r="L2260" s="3">
        <f t="shared" si="315"/>
        <v>0.39583333333333331</v>
      </c>
      <c r="M2260" s="3">
        <v>0.39652777777777781</v>
      </c>
      <c r="N2260" t="str">
        <f t="shared" si="316"/>
        <v>No</v>
      </c>
      <c r="O2260">
        <f t="shared" si="317"/>
        <v>566</v>
      </c>
      <c r="P2260">
        <f t="shared" si="318"/>
        <v>2020</v>
      </c>
      <c r="Q2260">
        <f t="shared" si="319"/>
        <v>28.02</v>
      </c>
      <c r="R2260" t="str">
        <f t="shared" si="322"/>
        <v>Aer Lingus</v>
      </c>
      <c r="S2260">
        <f t="shared" si="320"/>
        <v>238</v>
      </c>
      <c r="T2260" t="str">
        <f t="shared" si="321"/>
        <v>London</v>
      </c>
      <c r="U2260" t="str">
        <f t="shared" si="323"/>
        <v>London</v>
      </c>
    </row>
    <row r="2261" spans="1:21" x14ac:dyDescent="0.35">
      <c r="A2261" t="s">
        <v>22</v>
      </c>
      <c r="B2261" t="s">
        <v>367</v>
      </c>
      <c r="C2261" t="s">
        <v>368</v>
      </c>
      <c r="D2261" t="s">
        <v>369</v>
      </c>
      <c r="E2261" s="1">
        <v>43607.399305555555</v>
      </c>
      <c r="F2261" t="s">
        <v>16</v>
      </c>
      <c r="G2261" t="s">
        <v>608</v>
      </c>
      <c r="H2261">
        <v>7</v>
      </c>
      <c r="I2261" t="s">
        <v>26</v>
      </c>
      <c r="J2261" s="2">
        <v>43607</v>
      </c>
      <c r="K2261" s="3">
        <v>0.39930555555555558</v>
      </c>
      <c r="L2261" s="3">
        <f t="shared" si="315"/>
        <v>0.40277777777777773</v>
      </c>
      <c r="M2261" s="3">
        <v>0.40416666666666662</v>
      </c>
      <c r="N2261" t="str">
        <f t="shared" si="316"/>
        <v>No</v>
      </c>
      <c r="O2261">
        <f t="shared" si="317"/>
        <v>5</v>
      </c>
      <c r="P2261">
        <f t="shared" si="318"/>
        <v>18</v>
      </c>
      <c r="Q2261">
        <f t="shared" si="319"/>
        <v>27.78</v>
      </c>
      <c r="R2261" t="str">
        <f t="shared" si="322"/>
        <v>Other</v>
      </c>
      <c r="S2261">
        <f t="shared" si="320"/>
        <v>18</v>
      </c>
      <c r="T2261" t="str">
        <f t="shared" si="321"/>
        <v>Abu Dhabi</v>
      </c>
      <c r="U2261" t="str">
        <f t="shared" si="323"/>
        <v>Other</v>
      </c>
    </row>
    <row r="2262" spans="1:21" x14ac:dyDescent="0.35">
      <c r="A2262" t="s">
        <v>22</v>
      </c>
      <c r="B2262" t="s">
        <v>473</v>
      </c>
      <c r="C2262" t="s">
        <v>28</v>
      </c>
      <c r="D2262" t="s">
        <v>474</v>
      </c>
      <c r="E2262" s="1">
        <v>43607.399305555555</v>
      </c>
      <c r="F2262" t="s">
        <v>16</v>
      </c>
      <c r="G2262" t="s">
        <v>608</v>
      </c>
      <c r="H2262">
        <v>0</v>
      </c>
      <c r="I2262" t="s">
        <v>26</v>
      </c>
      <c r="J2262" s="2">
        <v>43607</v>
      </c>
      <c r="K2262" s="3">
        <v>0.39930555555555558</v>
      </c>
      <c r="L2262" s="3">
        <f t="shared" si="315"/>
        <v>0.40277777777777773</v>
      </c>
      <c r="M2262" s="3">
        <v>0.39930555555555558</v>
      </c>
      <c r="N2262" t="str">
        <f t="shared" si="316"/>
        <v>No</v>
      </c>
      <c r="O2262">
        <f t="shared" si="317"/>
        <v>520</v>
      </c>
      <c r="P2262">
        <f t="shared" si="318"/>
        <v>1663</v>
      </c>
      <c r="Q2262">
        <f t="shared" si="319"/>
        <v>31.27</v>
      </c>
      <c r="R2262" t="str">
        <f t="shared" si="322"/>
        <v>Ryanair</v>
      </c>
      <c r="S2262">
        <f t="shared" si="320"/>
        <v>13</v>
      </c>
      <c r="T2262" t="str">
        <f t="shared" si="321"/>
        <v>Poznan</v>
      </c>
      <c r="U2262" t="str">
        <f t="shared" si="323"/>
        <v>Other</v>
      </c>
    </row>
    <row r="2263" spans="1:21" x14ac:dyDescent="0.35">
      <c r="A2263" t="s">
        <v>12</v>
      </c>
      <c r="B2263" t="s">
        <v>42</v>
      </c>
      <c r="C2263" t="s">
        <v>14</v>
      </c>
      <c r="D2263" t="s">
        <v>372</v>
      </c>
      <c r="E2263" s="1">
        <v>43607.402777777781</v>
      </c>
      <c r="F2263" t="s">
        <v>16</v>
      </c>
      <c r="G2263" t="s">
        <v>608</v>
      </c>
      <c r="H2263">
        <v>1</v>
      </c>
      <c r="I2263" t="s">
        <v>26</v>
      </c>
      <c r="J2263" s="2">
        <v>43607</v>
      </c>
      <c r="K2263" s="3">
        <v>0.40277777777777773</v>
      </c>
      <c r="L2263" s="3">
        <f t="shared" si="315"/>
        <v>0.40277777777777773</v>
      </c>
      <c r="M2263" s="3">
        <v>0.40347222222222223</v>
      </c>
      <c r="N2263" t="str">
        <f t="shared" si="316"/>
        <v>No</v>
      </c>
      <c r="O2263">
        <f t="shared" si="317"/>
        <v>566</v>
      </c>
      <c r="P2263">
        <f t="shared" si="318"/>
        <v>2020</v>
      </c>
      <c r="Q2263">
        <f t="shared" si="319"/>
        <v>28.02</v>
      </c>
      <c r="R2263" t="str">
        <f t="shared" si="322"/>
        <v>Aer Lingus</v>
      </c>
      <c r="S2263">
        <f t="shared" si="320"/>
        <v>238</v>
      </c>
      <c r="T2263" t="str">
        <f t="shared" si="321"/>
        <v>London</v>
      </c>
      <c r="U2263" t="str">
        <f t="shared" si="323"/>
        <v>London</v>
      </c>
    </row>
    <row r="2264" spans="1:21" x14ac:dyDescent="0.35">
      <c r="A2264" t="s">
        <v>22</v>
      </c>
      <c r="B2264" t="s">
        <v>627</v>
      </c>
      <c r="C2264" t="s">
        <v>28</v>
      </c>
      <c r="D2264" t="s">
        <v>628</v>
      </c>
      <c r="E2264" s="1">
        <v>43607.40625</v>
      </c>
      <c r="F2264" t="s">
        <v>16</v>
      </c>
      <c r="G2264" t="s">
        <v>608</v>
      </c>
      <c r="H2264">
        <v>7</v>
      </c>
      <c r="I2264" t="s">
        <v>26</v>
      </c>
      <c r="J2264" s="2">
        <v>43607</v>
      </c>
      <c r="K2264" s="3">
        <v>0.40625</v>
      </c>
      <c r="L2264" s="3">
        <f t="shared" si="315"/>
        <v>0.40972222222222221</v>
      </c>
      <c r="M2264" s="3">
        <v>0.41111111111111115</v>
      </c>
      <c r="N2264" t="str">
        <f t="shared" si="316"/>
        <v>No</v>
      </c>
      <c r="O2264">
        <f t="shared" si="317"/>
        <v>520</v>
      </c>
      <c r="P2264">
        <f t="shared" si="318"/>
        <v>1663</v>
      </c>
      <c r="Q2264">
        <f t="shared" si="319"/>
        <v>31.27</v>
      </c>
      <c r="R2264" t="str">
        <f t="shared" si="322"/>
        <v>Ryanair</v>
      </c>
      <c r="S2264">
        <f t="shared" si="320"/>
        <v>2</v>
      </c>
      <c r="T2264" t="str">
        <f t="shared" si="321"/>
        <v>Lublin</v>
      </c>
      <c r="U2264" t="str">
        <f t="shared" si="323"/>
        <v>Other</v>
      </c>
    </row>
    <row r="2265" spans="1:21" x14ac:dyDescent="0.35">
      <c r="A2265" t="s">
        <v>12</v>
      </c>
      <c r="B2265" t="s">
        <v>52</v>
      </c>
      <c r="C2265" t="s">
        <v>14</v>
      </c>
      <c r="D2265" t="s">
        <v>376</v>
      </c>
      <c r="E2265" s="1">
        <v>43607.409722222219</v>
      </c>
      <c r="F2265" t="s">
        <v>16</v>
      </c>
      <c r="G2265" t="s">
        <v>608</v>
      </c>
      <c r="H2265">
        <v>2</v>
      </c>
      <c r="I2265" t="s">
        <v>26</v>
      </c>
      <c r="J2265" s="2">
        <v>43607</v>
      </c>
      <c r="K2265" s="3">
        <v>0.40972222222222227</v>
      </c>
      <c r="L2265" s="3">
        <f t="shared" si="315"/>
        <v>0.40972222222222221</v>
      </c>
      <c r="M2265" s="3">
        <v>0.41111111111111115</v>
      </c>
      <c r="N2265" t="str">
        <f t="shared" si="316"/>
        <v>No</v>
      </c>
      <c r="O2265">
        <f t="shared" si="317"/>
        <v>566</v>
      </c>
      <c r="P2265">
        <f t="shared" si="318"/>
        <v>2020</v>
      </c>
      <c r="Q2265">
        <f t="shared" si="319"/>
        <v>28.02</v>
      </c>
      <c r="R2265" t="str">
        <f t="shared" si="322"/>
        <v>Aer Lingus</v>
      </c>
      <c r="S2265">
        <f t="shared" si="320"/>
        <v>138</v>
      </c>
      <c r="T2265" t="str">
        <f t="shared" si="321"/>
        <v>Manchester</v>
      </c>
      <c r="U2265" t="str">
        <f t="shared" si="323"/>
        <v>Manchester</v>
      </c>
    </row>
    <row r="2266" spans="1:21" x14ac:dyDescent="0.35">
      <c r="A2266" t="s">
        <v>12</v>
      </c>
      <c r="B2266" t="s">
        <v>377</v>
      </c>
      <c r="C2266" t="s">
        <v>252</v>
      </c>
      <c r="D2266" t="s">
        <v>378</v>
      </c>
      <c r="E2266" s="1">
        <v>43607.409722222219</v>
      </c>
      <c r="F2266" t="s">
        <v>16</v>
      </c>
      <c r="G2266" t="s">
        <v>608</v>
      </c>
      <c r="H2266">
        <v>2</v>
      </c>
      <c r="I2266" t="s">
        <v>26</v>
      </c>
      <c r="J2266" s="2">
        <v>43607</v>
      </c>
      <c r="K2266" s="3">
        <v>0.40972222222222227</v>
      </c>
      <c r="L2266" s="3">
        <f t="shared" si="315"/>
        <v>0.40972222222222221</v>
      </c>
      <c r="M2266" s="3">
        <v>0.41111111111111115</v>
      </c>
      <c r="N2266" t="str">
        <f t="shared" si="316"/>
        <v>No</v>
      </c>
      <c r="O2266">
        <f t="shared" si="317"/>
        <v>11</v>
      </c>
      <c r="P2266">
        <f t="shared" si="318"/>
        <v>32</v>
      </c>
      <c r="Q2266">
        <f t="shared" si="319"/>
        <v>34.380000000000003</v>
      </c>
      <c r="R2266" t="str">
        <f t="shared" si="322"/>
        <v>Other</v>
      </c>
      <c r="S2266">
        <f t="shared" si="320"/>
        <v>8</v>
      </c>
      <c r="T2266" t="str">
        <f t="shared" si="321"/>
        <v>Charlotte</v>
      </c>
      <c r="U2266" t="str">
        <f t="shared" si="323"/>
        <v>Other</v>
      </c>
    </row>
    <row r="2267" spans="1:21" x14ac:dyDescent="0.35">
      <c r="A2267" t="s">
        <v>12</v>
      </c>
      <c r="B2267" t="s">
        <v>36</v>
      </c>
      <c r="C2267" t="s">
        <v>14</v>
      </c>
      <c r="D2267" t="s">
        <v>573</v>
      </c>
      <c r="E2267" s="1">
        <v>43607.409722222219</v>
      </c>
      <c r="F2267" t="s">
        <v>16</v>
      </c>
      <c r="G2267" t="s">
        <v>608</v>
      </c>
      <c r="H2267">
        <v>12</v>
      </c>
      <c r="I2267" t="s">
        <v>18</v>
      </c>
      <c r="J2267" s="2">
        <v>43607</v>
      </c>
      <c r="K2267" s="3">
        <v>0.40972222222222227</v>
      </c>
      <c r="L2267" s="3">
        <f t="shared" si="315"/>
        <v>0.40972222222222221</v>
      </c>
      <c r="M2267" s="3">
        <v>0.41805555555555557</v>
      </c>
      <c r="N2267" t="str">
        <f t="shared" si="316"/>
        <v>No</v>
      </c>
      <c r="O2267">
        <f t="shared" si="317"/>
        <v>566</v>
      </c>
      <c r="P2267">
        <f t="shared" si="318"/>
        <v>2020</v>
      </c>
      <c r="Q2267">
        <f t="shared" si="319"/>
        <v>28.02</v>
      </c>
      <c r="R2267" t="str">
        <f t="shared" si="322"/>
        <v>Aer Lingus</v>
      </c>
      <c r="S2267">
        <f t="shared" si="320"/>
        <v>121</v>
      </c>
      <c r="T2267" t="str">
        <f t="shared" si="321"/>
        <v>Paris-CDG</v>
      </c>
      <c r="U2267" t="str">
        <f t="shared" si="323"/>
        <v>Paris-CDG</v>
      </c>
    </row>
    <row r="2268" spans="1:21" x14ac:dyDescent="0.35">
      <c r="A2268" t="s">
        <v>12</v>
      </c>
      <c r="B2268" t="s">
        <v>101</v>
      </c>
      <c r="C2268" t="s">
        <v>14</v>
      </c>
      <c r="D2268" t="s">
        <v>379</v>
      </c>
      <c r="E2268" s="1">
        <v>43607.413194444445</v>
      </c>
      <c r="F2268" t="s">
        <v>16</v>
      </c>
      <c r="G2268" t="s">
        <v>608</v>
      </c>
      <c r="H2268">
        <v>14</v>
      </c>
      <c r="I2268" t="s">
        <v>18</v>
      </c>
      <c r="J2268" s="2">
        <v>43607</v>
      </c>
      <c r="K2268" s="3">
        <v>0.41319444444444442</v>
      </c>
      <c r="L2268" s="3">
        <f t="shared" si="315"/>
        <v>0.41666666666666663</v>
      </c>
      <c r="M2268" s="3">
        <v>0.42291666666666666</v>
      </c>
      <c r="N2268" t="str">
        <f t="shared" si="316"/>
        <v>No</v>
      </c>
      <c r="O2268">
        <f t="shared" si="317"/>
        <v>566</v>
      </c>
      <c r="P2268">
        <f t="shared" si="318"/>
        <v>2020</v>
      </c>
      <c r="Q2268">
        <f t="shared" si="319"/>
        <v>28.02</v>
      </c>
      <c r="R2268" t="str">
        <f t="shared" si="322"/>
        <v>Aer Lingus</v>
      </c>
      <c r="S2268">
        <f t="shared" si="320"/>
        <v>158</v>
      </c>
      <c r="T2268" t="str">
        <f t="shared" si="321"/>
        <v>Edinburgh</v>
      </c>
      <c r="U2268" t="str">
        <f t="shared" si="323"/>
        <v>Edinburgh</v>
      </c>
    </row>
    <row r="2269" spans="1:21" x14ac:dyDescent="0.35">
      <c r="A2269" t="s">
        <v>12</v>
      </c>
      <c r="B2269" t="s">
        <v>50</v>
      </c>
      <c r="C2269" t="s">
        <v>14</v>
      </c>
      <c r="D2269" t="s">
        <v>380</v>
      </c>
      <c r="E2269" s="1">
        <v>43607.416666666664</v>
      </c>
      <c r="F2269" t="s">
        <v>16</v>
      </c>
      <c r="G2269" t="s">
        <v>608</v>
      </c>
      <c r="H2269">
        <v>12</v>
      </c>
      <c r="I2269" t="s">
        <v>18</v>
      </c>
      <c r="J2269" s="2">
        <v>43607</v>
      </c>
      <c r="K2269" s="3">
        <v>0.41666666666666669</v>
      </c>
      <c r="L2269" s="3">
        <f t="shared" si="315"/>
        <v>0.41666666666666663</v>
      </c>
      <c r="M2269" s="3">
        <v>0.42499999999999999</v>
      </c>
      <c r="N2269" t="str">
        <f t="shared" si="316"/>
        <v>No</v>
      </c>
      <c r="O2269">
        <f t="shared" si="317"/>
        <v>566</v>
      </c>
      <c r="P2269">
        <f t="shared" si="318"/>
        <v>2020</v>
      </c>
      <c r="Q2269">
        <f t="shared" si="319"/>
        <v>28.02</v>
      </c>
      <c r="R2269" t="str">
        <f t="shared" si="322"/>
        <v>Aer Lingus</v>
      </c>
      <c r="S2269">
        <f t="shared" si="320"/>
        <v>222</v>
      </c>
      <c r="T2269" t="str">
        <f t="shared" si="321"/>
        <v>Amsterdam</v>
      </c>
      <c r="U2269" t="str">
        <f t="shared" si="323"/>
        <v>Amsterdam</v>
      </c>
    </row>
    <row r="2270" spans="1:21" x14ac:dyDescent="0.35">
      <c r="A2270" t="s">
        <v>12</v>
      </c>
      <c r="B2270" t="s">
        <v>13</v>
      </c>
      <c r="C2270" t="s">
        <v>14</v>
      </c>
      <c r="D2270" t="s">
        <v>381</v>
      </c>
      <c r="E2270" s="1">
        <v>43607.416666666664</v>
      </c>
      <c r="F2270" t="s">
        <v>16</v>
      </c>
      <c r="G2270" t="s">
        <v>608</v>
      </c>
      <c r="H2270">
        <v>2</v>
      </c>
      <c r="I2270" t="s">
        <v>26</v>
      </c>
      <c r="J2270" s="2">
        <v>43607</v>
      </c>
      <c r="K2270" s="3">
        <v>0.41666666666666669</v>
      </c>
      <c r="L2270" s="3">
        <f t="shared" si="315"/>
        <v>0.41666666666666663</v>
      </c>
      <c r="M2270" s="3">
        <v>0.41805555555555557</v>
      </c>
      <c r="N2270" t="str">
        <f t="shared" si="316"/>
        <v>No</v>
      </c>
      <c r="O2270">
        <f t="shared" si="317"/>
        <v>566</v>
      </c>
      <c r="P2270">
        <f t="shared" si="318"/>
        <v>2020</v>
      </c>
      <c r="Q2270">
        <f t="shared" si="319"/>
        <v>28.02</v>
      </c>
      <c r="R2270" t="str">
        <f t="shared" si="322"/>
        <v>Aer Lingus</v>
      </c>
      <c r="S2270">
        <f t="shared" si="320"/>
        <v>107</v>
      </c>
      <c r="T2270" t="str">
        <f t="shared" si="321"/>
        <v>Glasgow</v>
      </c>
      <c r="U2270" t="str">
        <f t="shared" si="323"/>
        <v>Glasgow</v>
      </c>
    </row>
    <row r="2271" spans="1:21" x14ac:dyDescent="0.35">
      <c r="A2271" t="s">
        <v>22</v>
      </c>
      <c r="B2271" t="s">
        <v>187</v>
      </c>
      <c r="C2271" t="s">
        <v>28</v>
      </c>
      <c r="D2271" t="s">
        <v>415</v>
      </c>
      <c r="E2271" s="1">
        <v>43607.420138888891</v>
      </c>
      <c r="F2271" t="s">
        <v>16</v>
      </c>
      <c r="G2271" t="s">
        <v>608</v>
      </c>
      <c r="H2271">
        <v>9</v>
      </c>
      <c r="I2271" t="s">
        <v>26</v>
      </c>
      <c r="J2271" s="2">
        <v>43607</v>
      </c>
      <c r="K2271" s="3">
        <v>0.4201388888888889</v>
      </c>
      <c r="L2271" s="3">
        <f t="shared" si="315"/>
        <v>0.4236111111111111</v>
      </c>
      <c r="M2271" s="3">
        <v>0.42638888888888887</v>
      </c>
      <c r="N2271" t="str">
        <f t="shared" si="316"/>
        <v>No</v>
      </c>
      <c r="O2271">
        <f t="shared" si="317"/>
        <v>520</v>
      </c>
      <c r="P2271">
        <f t="shared" si="318"/>
        <v>1663</v>
      </c>
      <c r="Q2271">
        <f t="shared" si="319"/>
        <v>31.27</v>
      </c>
      <c r="R2271" t="str">
        <f t="shared" si="322"/>
        <v>Ryanair</v>
      </c>
      <c r="S2271">
        <f t="shared" si="320"/>
        <v>30</v>
      </c>
      <c r="T2271" t="str">
        <f t="shared" si="321"/>
        <v>Budapest</v>
      </c>
      <c r="U2271" t="str">
        <f t="shared" si="323"/>
        <v>Other</v>
      </c>
    </row>
    <row r="2272" spans="1:21" x14ac:dyDescent="0.35">
      <c r="A2272" t="s">
        <v>22</v>
      </c>
      <c r="B2272" t="s">
        <v>389</v>
      </c>
      <c r="C2272" t="s">
        <v>390</v>
      </c>
      <c r="D2272" t="s">
        <v>391</v>
      </c>
      <c r="E2272" s="1">
        <v>43607.427083333336</v>
      </c>
      <c r="F2272" t="s">
        <v>16</v>
      </c>
      <c r="G2272" t="s">
        <v>608</v>
      </c>
      <c r="H2272">
        <v>14</v>
      </c>
      <c r="I2272" t="s">
        <v>18</v>
      </c>
      <c r="J2272" s="2">
        <v>43607</v>
      </c>
      <c r="K2272" s="3">
        <v>0.42708333333333331</v>
      </c>
      <c r="L2272" s="3">
        <f t="shared" si="315"/>
        <v>0.43055555555555552</v>
      </c>
      <c r="M2272" s="3">
        <v>0.4368055555555555</v>
      </c>
      <c r="N2272" t="str">
        <f t="shared" si="316"/>
        <v>No</v>
      </c>
      <c r="O2272">
        <f t="shared" si="317"/>
        <v>9</v>
      </c>
      <c r="P2272">
        <f t="shared" si="318"/>
        <v>18</v>
      </c>
      <c r="Q2272">
        <f t="shared" si="319"/>
        <v>50</v>
      </c>
      <c r="R2272" t="str">
        <f t="shared" si="322"/>
        <v>Other</v>
      </c>
      <c r="S2272">
        <f t="shared" si="320"/>
        <v>18</v>
      </c>
      <c r="T2272" t="str">
        <f t="shared" si="321"/>
        <v>Helsinki</v>
      </c>
      <c r="U2272" t="str">
        <f t="shared" si="323"/>
        <v>Other</v>
      </c>
    </row>
    <row r="2273" spans="1:21" x14ac:dyDescent="0.35">
      <c r="A2273" t="s">
        <v>22</v>
      </c>
      <c r="B2273" t="s">
        <v>93</v>
      </c>
      <c r="C2273" t="s">
        <v>28</v>
      </c>
      <c r="D2273" t="s">
        <v>342</v>
      </c>
      <c r="E2273" s="1">
        <v>43607.440972222219</v>
      </c>
      <c r="F2273" t="s">
        <v>16</v>
      </c>
      <c r="G2273" t="s">
        <v>608</v>
      </c>
      <c r="H2273">
        <v>5</v>
      </c>
      <c r="I2273" t="s">
        <v>26</v>
      </c>
      <c r="J2273" s="2">
        <v>43607</v>
      </c>
      <c r="K2273" s="3">
        <v>0.44097222222222227</v>
      </c>
      <c r="L2273" s="3">
        <f t="shared" si="315"/>
        <v>0.44444444444444442</v>
      </c>
      <c r="M2273" s="3">
        <v>0.44444444444444442</v>
      </c>
      <c r="N2273" t="str">
        <f t="shared" si="316"/>
        <v>No</v>
      </c>
      <c r="O2273">
        <f t="shared" si="317"/>
        <v>520</v>
      </c>
      <c r="P2273">
        <f t="shared" si="318"/>
        <v>1663</v>
      </c>
      <c r="Q2273">
        <f t="shared" si="319"/>
        <v>31.27</v>
      </c>
      <c r="R2273" t="str">
        <f t="shared" si="322"/>
        <v>Ryanair</v>
      </c>
      <c r="S2273">
        <f t="shared" si="320"/>
        <v>125</v>
      </c>
      <c r="T2273" t="str">
        <f t="shared" si="321"/>
        <v>Birmingham</v>
      </c>
      <c r="U2273" t="str">
        <f t="shared" si="323"/>
        <v>Birmingham</v>
      </c>
    </row>
    <row r="2274" spans="1:21" x14ac:dyDescent="0.35">
      <c r="A2274" t="s">
        <v>22</v>
      </c>
      <c r="B2274" t="s">
        <v>44</v>
      </c>
      <c r="C2274" t="s">
        <v>117</v>
      </c>
      <c r="D2274" t="s">
        <v>339</v>
      </c>
      <c r="E2274" s="1">
        <v>43607.440972222219</v>
      </c>
      <c r="F2274" t="s">
        <v>16</v>
      </c>
      <c r="G2274" t="s">
        <v>608</v>
      </c>
      <c r="H2274">
        <v>20</v>
      </c>
      <c r="I2274" t="s">
        <v>46</v>
      </c>
      <c r="J2274" s="2">
        <v>43607</v>
      </c>
      <c r="K2274" s="3">
        <v>0.44097222222222227</v>
      </c>
      <c r="L2274" s="3">
        <f t="shared" si="315"/>
        <v>0.44444444444444442</v>
      </c>
      <c r="M2274" s="3">
        <v>0.4548611111111111</v>
      </c>
      <c r="N2274" t="str">
        <f t="shared" si="316"/>
        <v>No</v>
      </c>
      <c r="O2274">
        <f t="shared" si="317"/>
        <v>23</v>
      </c>
      <c r="P2274">
        <f t="shared" si="318"/>
        <v>35</v>
      </c>
      <c r="Q2274">
        <f t="shared" si="319"/>
        <v>65.709999999999994</v>
      </c>
      <c r="R2274" t="str">
        <f t="shared" si="322"/>
        <v>Other</v>
      </c>
      <c r="S2274">
        <f t="shared" si="320"/>
        <v>83</v>
      </c>
      <c r="T2274" t="str">
        <f t="shared" si="321"/>
        <v>Lisbon</v>
      </c>
      <c r="U2274" t="str">
        <f t="shared" si="323"/>
        <v>Lisbon</v>
      </c>
    </row>
    <row r="2275" spans="1:21" x14ac:dyDescent="0.35">
      <c r="A2275" t="s">
        <v>22</v>
      </c>
      <c r="B2275" t="s">
        <v>52</v>
      </c>
      <c r="C2275" t="s">
        <v>28</v>
      </c>
      <c r="D2275" t="s">
        <v>340</v>
      </c>
      <c r="E2275" s="1">
        <v>43607.440972222219</v>
      </c>
      <c r="F2275" t="s">
        <v>16</v>
      </c>
      <c r="G2275" t="s">
        <v>608</v>
      </c>
      <c r="H2275">
        <v>2</v>
      </c>
      <c r="I2275" t="s">
        <v>26</v>
      </c>
      <c r="J2275" s="2">
        <v>43607</v>
      </c>
      <c r="K2275" s="3">
        <v>0.44097222222222227</v>
      </c>
      <c r="L2275" s="3">
        <f t="shared" si="315"/>
        <v>0.44444444444444442</v>
      </c>
      <c r="M2275" s="3">
        <v>0.44236111111111115</v>
      </c>
      <c r="N2275" t="str">
        <f t="shared" si="316"/>
        <v>No</v>
      </c>
      <c r="O2275">
        <f t="shared" si="317"/>
        <v>520</v>
      </c>
      <c r="P2275">
        <f t="shared" si="318"/>
        <v>1663</v>
      </c>
      <c r="Q2275">
        <f t="shared" si="319"/>
        <v>31.27</v>
      </c>
      <c r="R2275" t="str">
        <f t="shared" si="322"/>
        <v>Ryanair</v>
      </c>
      <c r="S2275">
        <f t="shared" si="320"/>
        <v>138</v>
      </c>
      <c r="T2275" t="str">
        <f t="shared" si="321"/>
        <v>Manchester</v>
      </c>
      <c r="U2275" t="str">
        <f t="shared" si="323"/>
        <v>Manchester</v>
      </c>
    </row>
    <row r="2276" spans="1:21" x14ac:dyDescent="0.35">
      <c r="A2276" t="s">
        <v>12</v>
      </c>
      <c r="B2276" t="s">
        <v>213</v>
      </c>
      <c r="C2276" t="s">
        <v>14</v>
      </c>
      <c r="D2276" t="s">
        <v>343</v>
      </c>
      <c r="E2276" s="1">
        <v>43607.451388888891</v>
      </c>
      <c r="F2276" t="s">
        <v>16</v>
      </c>
      <c r="G2276" t="s">
        <v>608</v>
      </c>
      <c r="H2276">
        <v>27</v>
      </c>
      <c r="I2276" t="s">
        <v>46</v>
      </c>
      <c r="J2276" s="2">
        <v>43607</v>
      </c>
      <c r="K2276" s="3">
        <v>0.4513888888888889</v>
      </c>
      <c r="L2276" s="3">
        <f t="shared" si="315"/>
        <v>0.45138888888888884</v>
      </c>
      <c r="M2276" s="3">
        <v>0.47013888888888888</v>
      </c>
      <c r="N2276" t="str">
        <f t="shared" si="316"/>
        <v>Yes</v>
      </c>
      <c r="O2276">
        <f t="shared" si="317"/>
        <v>566</v>
      </c>
      <c r="P2276">
        <f t="shared" si="318"/>
        <v>2020</v>
      </c>
      <c r="Q2276">
        <f t="shared" si="319"/>
        <v>28.02</v>
      </c>
      <c r="R2276" t="str">
        <f t="shared" si="322"/>
        <v>Aer Lingus</v>
      </c>
      <c r="S2276">
        <f t="shared" si="320"/>
        <v>44</v>
      </c>
      <c r="T2276" t="str">
        <f t="shared" si="321"/>
        <v>New York</v>
      </c>
      <c r="U2276" t="str">
        <f t="shared" si="323"/>
        <v>Other</v>
      </c>
    </row>
    <row r="2277" spans="1:21" x14ac:dyDescent="0.35">
      <c r="A2277" t="s">
        <v>22</v>
      </c>
      <c r="B2277" t="s">
        <v>139</v>
      </c>
      <c r="C2277" t="s">
        <v>77</v>
      </c>
      <c r="D2277" t="s">
        <v>349</v>
      </c>
      <c r="E2277" s="1">
        <v>43607.454861111109</v>
      </c>
      <c r="F2277" t="s">
        <v>16</v>
      </c>
      <c r="G2277" t="s">
        <v>608</v>
      </c>
      <c r="H2277">
        <v>67</v>
      </c>
      <c r="I2277" t="s">
        <v>21</v>
      </c>
      <c r="J2277" s="2">
        <v>43607</v>
      </c>
      <c r="K2277" s="3">
        <v>0.4548611111111111</v>
      </c>
      <c r="L2277" s="3">
        <f t="shared" si="315"/>
        <v>0.45833333333333331</v>
      </c>
      <c r="M2277" s="3">
        <v>0.50138888888888888</v>
      </c>
      <c r="N2277" t="str">
        <f t="shared" si="316"/>
        <v>Yes</v>
      </c>
      <c r="O2277">
        <f t="shared" si="317"/>
        <v>40</v>
      </c>
      <c r="P2277">
        <f t="shared" si="318"/>
        <v>143</v>
      </c>
      <c r="Q2277">
        <f t="shared" si="319"/>
        <v>27.97</v>
      </c>
      <c r="R2277" t="str">
        <f t="shared" si="322"/>
        <v>British Airways</v>
      </c>
      <c r="S2277">
        <f t="shared" si="320"/>
        <v>154</v>
      </c>
      <c r="T2277" t="str">
        <f t="shared" si="321"/>
        <v>London</v>
      </c>
      <c r="U2277" t="str">
        <f t="shared" si="323"/>
        <v>London</v>
      </c>
    </row>
    <row r="2278" spans="1:21" x14ac:dyDescent="0.35">
      <c r="A2278" t="s">
        <v>22</v>
      </c>
      <c r="B2278" t="s">
        <v>164</v>
      </c>
      <c r="C2278" t="s">
        <v>165</v>
      </c>
      <c r="D2278" t="s">
        <v>346</v>
      </c>
      <c r="E2278" s="1">
        <v>43607.454861111109</v>
      </c>
      <c r="F2278" t="s">
        <v>16</v>
      </c>
      <c r="G2278" t="s">
        <v>608</v>
      </c>
      <c r="H2278">
        <v>20</v>
      </c>
      <c r="I2278" t="s">
        <v>46</v>
      </c>
      <c r="J2278" s="2">
        <v>43607</v>
      </c>
      <c r="K2278" s="3">
        <v>0.4548611111111111</v>
      </c>
      <c r="L2278" s="3">
        <f t="shared" si="315"/>
        <v>0.45833333333333331</v>
      </c>
      <c r="M2278" s="3">
        <v>0.46875</v>
      </c>
      <c r="N2278" t="str">
        <f t="shared" si="316"/>
        <v>No</v>
      </c>
      <c r="O2278">
        <f t="shared" si="317"/>
        <v>18</v>
      </c>
      <c r="P2278">
        <f t="shared" si="318"/>
        <v>32</v>
      </c>
      <c r="Q2278">
        <f t="shared" si="319"/>
        <v>56.25</v>
      </c>
      <c r="R2278" t="str">
        <f t="shared" si="322"/>
        <v>Other</v>
      </c>
      <c r="S2278">
        <f t="shared" si="320"/>
        <v>32</v>
      </c>
      <c r="T2278" t="str">
        <f t="shared" si="321"/>
        <v>Istanbul</v>
      </c>
      <c r="U2278" t="str">
        <f t="shared" si="323"/>
        <v>Other</v>
      </c>
    </row>
    <row r="2279" spans="1:21" x14ac:dyDescent="0.35">
      <c r="A2279" t="s">
        <v>12</v>
      </c>
      <c r="B2279" t="s">
        <v>114</v>
      </c>
      <c r="C2279" t="s">
        <v>14</v>
      </c>
      <c r="D2279" t="s">
        <v>348</v>
      </c>
      <c r="E2279" s="1">
        <v>43607.458333333336</v>
      </c>
      <c r="F2279" t="s">
        <v>16</v>
      </c>
      <c r="G2279" t="s">
        <v>608</v>
      </c>
      <c r="H2279">
        <v>6</v>
      </c>
      <c r="I2279" t="s">
        <v>26</v>
      </c>
      <c r="J2279" s="2">
        <v>43607</v>
      </c>
      <c r="K2279" s="3">
        <v>0.45833333333333331</v>
      </c>
      <c r="L2279" s="3">
        <f t="shared" si="315"/>
        <v>0.45833333333333331</v>
      </c>
      <c r="M2279" s="3">
        <v>0.46249999999999997</v>
      </c>
      <c r="N2279" t="str">
        <f t="shared" si="316"/>
        <v>No</v>
      </c>
      <c r="O2279">
        <f t="shared" si="317"/>
        <v>566</v>
      </c>
      <c r="P2279">
        <f t="shared" si="318"/>
        <v>2020</v>
      </c>
      <c r="Q2279">
        <f t="shared" si="319"/>
        <v>28.02</v>
      </c>
      <c r="R2279" t="str">
        <f t="shared" si="322"/>
        <v>Aer Lingus</v>
      </c>
      <c r="S2279">
        <f t="shared" si="320"/>
        <v>34</v>
      </c>
      <c r="T2279" t="str">
        <f t="shared" si="321"/>
        <v>Nice</v>
      </c>
      <c r="U2279" t="str">
        <f t="shared" si="323"/>
        <v>Other</v>
      </c>
    </row>
    <row r="2280" spans="1:21" x14ac:dyDescent="0.35">
      <c r="A2280" t="s">
        <v>22</v>
      </c>
      <c r="B2280" t="s">
        <v>50</v>
      </c>
      <c r="C2280" t="s">
        <v>28</v>
      </c>
      <c r="D2280" t="s">
        <v>350</v>
      </c>
      <c r="E2280" s="1">
        <v>43607.461805555555</v>
      </c>
      <c r="F2280" t="s">
        <v>16</v>
      </c>
      <c r="G2280" t="s">
        <v>608</v>
      </c>
      <c r="H2280">
        <v>24</v>
      </c>
      <c r="I2280" t="s">
        <v>46</v>
      </c>
      <c r="J2280" s="2">
        <v>43607</v>
      </c>
      <c r="K2280" s="3">
        <v>0.46180555555555558</v>
      </c>
      <c r="L2280" s="3">
        <f t="shared" si="315"/>
        <v>0.46527777777777773</v>
      </c>
      <c r="M2280" s="3">
        <v>0.47847222222222219</v>
      </c>
      <c r="N2280" t="str">
        <f t="shared" si="316"/>
        <v>Yes</v>
      </c>
      <c r="O2280">
        <f t="shared" si="317"/>
        <v>520</v>
      </c>
      <c r="P2280">
        <f t="shared" si="318"/>
        <v>1663</v>
      </c>
      <c r="Q2280">
        <f t="shared" si="319"/>
        <v>31.27</v>
      </c>
      <c r="R2280" t="str">
        <f t="shared" si="322"/>
        <v>Ryanair</v>
      </c>
      <c r="S2280">
        <f t="shared" si="320"/>
        <v>222</v>
      </c>
      <c r="T2280" t="str">
        <f t="shared" si="321"/>
        <v>Amsterdam</v>
      </c>
      <c r="U2280" t="str">
        <f t="shared" si="323"/>
        <v>Amsterdam</v>
      </c>
    </row>
    <row r="2281" spans="1:21" x14ac:dyDescent="0.35">
      <c r="A2281" t="s">
        <v>12</v>
      </c>
      <c r="B2281" t="s">
        <v>42</v>
      </c>
      <c r="C2281" t="s">
        <v>14</v>
      </c>
      <c r="D2281" t="s">
        <v>352</v>
      </c>
      <c r="E2281" s="1">
        <v>43607.465277777781</v>
      </c>
      <c r="F2281" t="s">
        <v>16</v>
      </c>
      <c r="G2281" t="s">
        <v>608</v>
      </c>
      <c r="H2281">
        <v>0</v>
      </c>
      <c r="I2281" t="s">
        <v>26</v>
      </c>
      <c r="J2281" s="2">
        <v>43607</v>
      </c>
      <c r="K2281" s="3">
        <v>0.46527777777777773</v>
      </c>
      <c r="L2281" s="3">
        <f t="shared" si="315"/>
        <v>0.46527777777777773</v>
      </c>
      <c r="M2281" s="3">
        <v>0.46527777777777773</v>
      </c>
      <c r="N2281" t="str">
        <f t="shared" si="316"/>
        <v>No</v>
      </c>
      <c r="O2281">
        <f t="shared" si="317"/>
        <v>566</v>
      </c>
      <c r="P2281">
        <f t="shared" si="318"/>
        <v>2020</v>
      </c>
      <c r="Q2281">
        <f t="shared" si="319"/>
        <v>28.02</v>
      </c>
      <c r="R2281" t="str">
        <f t="shared" si="322"/>
        <v>Aer Lingus</v>
      </c>
      <c r="S2281">
        <f t="shared" si="320"/>
        <v>238</v>
      </c>
      <c r="T2281" t="str">
        <f t="shared" si="321"/>
        <v>London</v>
      </c>
      <c r="U2281" t="str">
        <f t="shared" si="323"/>
        <v>London</v>
      </c>
    </row>
    <row r="2282" spans="1:21" x14ac:dyDescent="0.35">
      <c r="A2282" t="s">
        <v>22</v>
      </c>
      <c r="B2282" t="s">
        <v>50</v>
      </c>
      <c r="C2282" t="s">
        <v>96</v>
      </c>
      <c r="D2282" t="s">
        <v>347</v>
      </c>
      <c r="E2282" s="1">
        <v>43607.465277777781</v>
      </c>
      <c r="F2282" t="s">
        <v>16</v>
      </c>
      <c r="G2282" t="s">
        <v>608</v>
      </c>
      <c r="H2282">
        <v>20</v>
      </c>
      <c r="I2282" t="s">
        <v>46</v>
      </c>
      <c r="J2282" s="2">
        <v>43607</v>
      </c>
      <c r="K2282" s="3">
        <v>0.46527777777777773</v>
      </c>
      <c r="L2282" s="3">
        <f t="shared" si="315"/>
        <v>0.46527777777777773</v>
      </c>
      <c r="M2282" s="3">
        <v>0.47916666666666669</v>
      </c>
      <c r="N2282" t="str">
        <f t="shared" si="316"/>
        <v>No</v>
      </c>
      <c r="O2282">
        <f t="shared" si="317"/>
        <v>50</v>
      </c>
      <c r="P2282">
        <f t="shared" si="318"/>
        <v>97</v>
      </c>
      <c r="Q2282">
        <f t="shared" si="319"/>
        <v>51.55</v>
      </c>
      <c r="R2282" t="str">
        <f t="shared" si="322"/>
        <v>Other</v>
      </c>
      <c r="S2282">
        <f t="shared" si="320"/>
        <v>222</v>
      </c>
      <c r="T2282" t="str">
        <f t="shared" si="321"/>
        <v>Amsterdam</v>
      </c>
      <c r="U2282" t="str">
        <f t="shared" si="323"/>
        <v>Amsterdam</v>
      </c>
    </row>
    <row r="2283" spans="1:21" x14ac:dyDescent="0.35">
      <c r="A2283" t="s">
        <v>22</v>
      </c>
      <c r="B2283" t="s">
        <v>126</v>
      </c>
      <c r="C2283" t="s">
        <v>354</v>
      </c>
      <c r="D2283" t="s">
        <v>355</v>
      </c>
      <c r="E2283" s="1">
        <v>43607.46875</v>
      </c>
      <c r="F2283" t="s">
        <v>16</v>
      </c>
      <c r="G2283" t="s">
        <v>608</v>
      </c>
      <c r="H2283">
        <v>61</v>
      </c>
      <c r="I2283" t="s">
        <v>21</v>
      </c>
      <c r="J2283" s="2">
        <v>43607</v>
      </c>
      <c r="K2283" s="3">
        <v>0.46875</v>
      </c>
      <c r="L2283" s="3">
        <f t="shared" si="315"/>
        <v>0.47222222222222221</v>
      </c>
      <c r="M2283" s="3">
        <v>0.51111111111111118</v>
      </c>
      <c r="N2283" t="str">
        <f t="shared" si="316"/>
        <v>Yes</v>
      </c>
      <c r="O2283">
        <f t="shared" si="317"/>
        <v>14</v>
      </c>
      <c r="P2283">
        <f t="shared" si="318"/>
        <v>37</v>
      </c>
      <c r="Q2283">
        <f t="shared" si="319"/>
        <v>37.840000000000003</v>
      </c>
      <c r="R2283" t="str">
        <f t="shared" si="322"/>
        <v>Other</v>
      </c>
      <c r="S2283">
        <f t="shared" si="320"/>
        <v>51</v>
      </c>
      <c r="T2283" t="str">
        <f t="shared" si="321"/>
        <v>Zurich</v>
      </c>
      <c r="U2283" t="str">
        <f t="shared" si="323"/>
        <v>Other</v>
      </c>
    </row>
    <row r="2284" spans="1:21" x14ac:dyDescent="0.35">
      <c r="A2284" t="s">
        <v>22</v>
      </c>
      <c r="B2284" t="s">
        <v>36</v>
      </c>
      <c r="C2284" t="s">
        <v>177</v>
      </c>
      <c r="D2284" t="s">
        <v>356</v>
      </c>
      <c r="E2284" s="1">
        <v>43607.472222222219</v>
      </c>
      <c r="F2284" t="s">
        <v>16</v>
      </c>
      <c r="G2284" t="s">
        <v>608</v>
      </c>
      <c r="H2284">
        <v>42</v>
      </c>
      <c r="I2284" t="s">
        <v>21</v>
      </c>
      <c r="J2284" s="2">
        <v>43607</v>
      </c>
      <c r="K2284" s="3">
        <v>0.47222222222222227</v>
      </c>
      <c r="L2284" s="3">
        <f t="shared" si="315"/>
        <v>0.47222222222222221</v>
      </c>
      <c r="M2284" s="3">
        <v>0.50138888888888888</v>
      </c>
      <c r="N2284" t="str">
        <f t="shared" si="316"/>
        <v>Yes</v>
      </c>
      <c r="O2284">
        <f t="shared" si="317"/>
        <v>12</v>
      </c>
      <c r="P2284">
        <f t="shared" si="318"/>
        <v>59</v>
      </c>
      <c r="Q2284">
        <f t="shared" si="319"/>
        <v>20.34</v>
      </c>
      <c r="R2284" t="str">
        <f t="shared" si="322"/>
        <v>Other</v>
      </c>
      <c r="S2284">
        <f t="shared" si="320"/>
        <v>121</v>
      </c>
      <c r="T2284" t="str">
        <f t="shared" si="321"/>
        <v>Paris-CDG</v>
      </c>
      <c r="U2284" t="str">
        <f t="shared" si="323"/>
        <v>Paris-CDG</v>
      </c>
    </row>
    <row r="2285" spans="1:21" x14ac:dyDescent="0.35">
      <c r="A2285" t="s">
        <v>12</v>
      </c>
      <c r="B2285" t="s">
        <v>139</v>
      </c>
      <c r="C2285" t="s">
        <v>14</v>
      </c>
      <c r="D2285" t="s">
        <v>359</v>
      </c>
      <c r="E2285" s="1">
        <v>43607.472222222219</v>
      </c>
      <c r="F2285" t="s">
        <v>16</v>
      </c>
      <c r="G2285" t="s">
        <v>608</v>
      </c>
      <c r="H2285">
        <v>8</v>
      </c>
      <c r="I2285" t="s">
        <v>26</v>
      </c>
      <c r="J2285" s="2">
        <v>43607</v>
      </c>
      <c r="K2285" s="3">
        <v>0.47222222222222227</v>
      </c>
      <c r="L2285" s="3">
        <f t="shared" si="315"/>
        <v>0.47222222222222221</v>
      </c>
      <c r="M2285" s="3">
        <v>0.4777777777777778</v>
      </c>
      <c r="N2285" t="str">
        <f t="shared" si="316"/>
        <v>No</v>
      </c>
      <c r="O2285">
        <f t="shared" si="317"/>
        <v>566</v>
      </c>
      <c r="P2285">
        <f t="shared" si="318"/>
        <v>2020</v>
      </c>
      <c r="Q2285">
        <f t="shared" si="319"/>
        <v>28.02</v>
      </c>
      <c r="R2285" t="str">
        <f t="shared" si="322"/>
        <v>Aer Lingus</v>
      </c>
      <c r="S2285">
        <f t="shared" si="320"/>
        <v>154</v>
      </c>
      <c r="T2285" t="str">
        <f t="shared" si="321"/>
        <v>London</v>
      </c>
      <c r="U2285" t="str">
        <f t="shared" si="323"/>
        <v>London</v>
      </c>
    </row>
    <row r="2286" spans="1:21" x14ac:dyDescent="0.35">
      <c r="A2286" t="s">
        <v>12</v>
      </c>
      <c r="B2286" t="s">
        <v>357</v>
      </c>
      <c r="C2286" t="s">
        <v>14</v>
      </c>
      <c r="D2286" t="s">
        <v>358</v>
      </c>
      <c r="E2286" s="1">
        <v>43607.472222222219</v>
      </c>
      <c r="F2286" t="s">
        <v>16</v>
      </c>
      <c r="G2286" t="s">
        <v>608</v>
      </c>
      <c r="H2286">
        <v>4</v>
      </c>
      <c r="I2286" t="s">
        <v>26</v>
      </c>
      <c r="J2286" s="2">
        <v>43607</v>
      </c>
      <c r="K2286" s="3">
        <v>0.47222222222222227</v>
      </c>
      <c r="L2286" s="3">
        <f t="shared" si="315"/>
        <v>0.47222222222222221</v>
      </c>
      <c r="M2286" s="3">
        <v>0.47500000000000003</v>
      </c>
      <c r="N2286" t="str">
        <f t="shared" si="316"/>
        <v>No</v>
      </c>
      <c r="O2286">
        <f t="shared" si="317"/>
        <v>566</v>
      </c>
      <c r="P2286">
        <f t="shared" si="318"/>
        <v>2020</v>
      </c>
      <c r="Q2286">
        <f t="shared" si="319"/>
        <v>28.02</v>
      </c>
      <c r="R2286" t="str">
        <f t="shared" si="322"/>
        <v>Aer Lingus</v>
      </c>
      <c r="S2286">
        <f t="shared" si="320"/>
        <v>16</v>
      </c>
      <c r="T2286" t="str">
        <f t="shared" si="321"/>
        <v>Newquay</v>
      </c>
      <c r="U2286" t="str">
        <f t="shared" si="323"/>
        <v>Other</v>
      </c>
    </row>
    <row r="2287" spans="1:21" x14ac:dyDescent="0.35">
      <c r="A2287" t="s">
        <v>12</v>
      </c>
      <c r="B2287" t="s">
        <v>209</v>
      </c>
      <c r="C2287" t="s">
        <v>14</v>
      </c>
      <c r="D2287" t="s">
        <v>318</v>
      </c>
      <c r="E2287" s="1">
        <v>43607.479166666664</v>
      </c>
      <c r="F2287" t="s">
        <v>16</v>
      </c>
      <c r="G2287" t="s">
        <v>608</v>
      </c>
      <c r="H2287">
        <v>14</v>
      </c>
      <c r="I2287" t="s">
        <v>18</v>
      </c>
      <c r="J2287" s="2">
        <v>43607</v>
      </c>
      <c r="K2287" s="3">
        <v>0.47916666666666669</v>
      </c>
      <c r="L2287" s="3">
        <f t="shared" si="315"/>
        <v>0.47916666666666663</v>
      </c>
      <c r="M2287" s="3">
        <v>0.48888888888888887</v>
      </c>
      <c r="N2287" t="str">
        <f t="shared" si="316"/>
        <v>No</v>
      </c>
      <c r="O2287">
        <f t="shared" si="317"/>
        <v>566</v>
      </c>
      <c r="P2287">
        <f t="shared" si="318"/>
        <v>2020</v>
      </c>
      <c r="Q2287">
        <f t="shared" si="319"/>
        <v>28.02</v>
      </c>
      <c r="R2287" t="str">
        <f t="shared" si="322"/>
        <v>Aer Lingus</v>
      </c>
      <c r="S2287">
        <f t="shared" si="320"/>
        <v>62</v>
      </c>
      <c r="T2287" t="str">
        <f t="shared" si="321"/>
        <v>Chicago</v>
      </c>
      <c r="U2287" t="str">
        <f t="shared" si="323"/>
        <v>Other</v>
      </c>
    </row>
    <row r="2288" spans="1:21" x14ac:dyDescent="0.35">
      <c r="A2288" t="s">
        <v>12</v>
      </c>
      <c r="B2288" t="s">
        <v>158</v>
      </c>
      <c r="C2288" t="s">
        <v>14</v>
      </c>
      <c r="D2288" t="s">
        <v>317</v>
      </c>
      <c r="E2288" s="1">
        <v>43607.479166666664</v>
      </c>
      <c r="F2288" t="s">
        <v>16</v>
      </c>
      <c r="G2288" t="s">
        <v>608</v>
      </c>
      <c r="H2288">
        <v>19</v>
      </c>
      <c r="I2288" t="s">
        <v>18</v>
      </c>
      <c r="J2288" s="2">
        <v>43607</v>
      </c>
      <c r="K2288" s="3">
        <v>0.47916666666666669</v>
      </c>
      <c r="L2288" s="3">
        <f t="shared" si="315"/>
        <v>0.47916666666666663</v>
      </c>
      <c r="M2288" s="3">
        <v>0.49236111111111108</v>
      </c>
      <c r="N2288" t="str">
        <f t="shared" si="316"/>
        <v>No</v>
      </c>
      <c r="O2288">
        <f t="shared" si="317"/>
        <v>566</v>
      </c>
      <c r="P2288">
        <f t="shared" si="318"/>
        <v>2020</v>
      </c>
      <c r="Q2288">
        <f t="shared" si="319"/>
        <v>28.02</v>
      </c>
      <c r="R2288" t="str">
        <f t="shared" si="322"/>
        <v>Aer Lingus</v>
      </c>
      <c r="S2288">
        <f t="shared" si="320"/>
        <v>46</v>
      </c>
      <c r="T2288" t="str">
        <f t="shared" si="321"/>
        <v>Boston</v>
      </c>
      <c r="U2288" t="str">
        <f t="shared" si="323"/>
        <v>Other</v>
      </c>
    </row>
    <row r="2289" spans="1:21" x14ac:dyDescent="0.35">
      <c r="A2289" t="s">
        <v>12</v>
      </c>
      <c r="B2289" t="s">
        <v>213</v>
      </c>
      <c r="C2289" t="s">
        <v>279</v>
      </c>
      <c r="D2289" t="s">
        <v>319</v>
      </c>
      <c r="E2289" s="1">
        <v>43607.482638888891</v>
      </c>
      <c r="F2289" t="s">
        <v>16</v>
      </c>
      <c r="G2289" t="s">
        <v>608</v>
      </c>
      <c r="H2289">
        <v>1</v>
      </c>
      <c r="I2289" t="s">
        <v>26</v>
      </c>
      <c r="J2289" s="2">
        <v>43607</v>
      </c>
      <c r="K2289" s="3">
        <v>0.4826388888888889</v>
      </c>
      <c r="L2289" s="3">
        <f t="shared" si="315"/>
        <v>0.4861111111111111</v>
      </c>
      <c r="M2289" s="3">
        <v>0.48333333333333334</v>
      </c>
      <c r="N2289" t="str">
        <f t="shared" si="316"/>
        <v>No</v>
      </c>
      <c r="O2289">
        <f t="shared" si="317"/>
        <v>17</v>
      </c>
      <c r="P2289">
        <f t="shared" si="318"/>
        <v>43</v>
      </c>
      <c r="Q2289">
        <f t="shared" si="319"/>
        <v>39.53</v>
      </c>
      <c r="R2289" t="str">
        <f t="shared" si="322"/>
        <v>Other</v>
      </c>
      <c r="S2289">
        <f t="shared" si="320"/>
        <v>44</v>
      </c>
      <c r="T2289" t="str">
        <f t="shared" si="321"/>
        <v>New York</v>
      </c>
      <c r="U2289" t="str">
        <f t="shared" si="323"/>
        <v>Other</v>
      </c>
    </row>
    <row r="2290" spans="1:21" x14ac:dyDescent="0.35">
      <c r="A2290" t="s">
        <v>22</v>
      </c>
      <c r="B2290" t="s">
        <v>320</v>
      </c>
      <c r="C2290" t="s">
        <v>28</v>
      </c>
      <c r="D2290" t="s">
        <v>321</v>
      </c>
      <c r="E2290" s="1">
        <v>43607.482638888891</v>
      </c>
      <c r="F2290" t="s">
        <v>16</v>
      </c>
      <c r="G2290" t="s">
        <v>608</v>
      </c>
      <c r="H2290">
        <v>3</v>
      </c>
      <c r="I2290" t="s">
        <v>26</v>
      </c>
      <c r="J2290" s="2">
        <v>43607</v>
      </c>
      <c r="K2290" s="3">
        <v>0.4826388888888889</v>
      </c>
      <c r="L2290" s="3">
        <f t="shared" si="315"/>
        <v>0.4861111111111111</v>
      </c>
      <c r="M2290" s="3">
        <v>0.48472222222222222</v>
      </c>
      <c r="N2290" t="str">
        <f t="shared" si="316"/>
        <v>No</v>
      </c>
      <c r="O2290">
        <f t="shared" si="317"/>
        <v>520</v>
      </c>
      <c r="P2290">
        <f t="shared" si="318"/>
        <v>1663</v>
      </c>
      <c r="Q2290">
        <f t="shared" si="319"/>
        <v>31.27</v>
      </c>
      <c r="R2290" t="str">
        <f t="shared" si="322"/>
        <v>Ryanair</v>
      </c>
      <c r="S2290">
        <f t="shared" si="320"/>
        <v>37</v>
      </c>
      <c r="T2290" t="str">
        <f t="shared" si="321"/>
        <v>Copenhagen</v>
      </c>
      <c r="U2290" t="str">
        <f t="shared" si="323"/>
        <v>Other</v>
      </c>
    </row>
    <row r="2291" spans="1:21" x14ac:dyDescent="0.35">
      <c r="A2291" t="s">
        <v>12</v>
      </c>
      <c r="B2291" t="s">
        <v>326</v>
      </c>
      <c r="C2291" t="s">
        <v>14</v>
      </c>
      <c r="D2291" t="s">
        <v>327</v>
      </c>
      <c r="E2291" s="1">
        <v>43607.489583333336</v>
      </c>
      <c r="F2291" t="s">
        <v>16</v>
      </c>
      <c r="G2291" t="s">
        <v>608</v>
      </c>
      <c r="H2291">
        <v>1</v>
      </c>
      <c r="I2291" t="s">
        <v>26</v>
      </c>
      <c r="J2291" s="2">
        <v>43607</v>
      </c>
      <c r="K2291" s="3">
        <v>0.48958333333333331</v>
      </c>
      <c r="L2291" s="3">
        <f t="shared" si="315"/>
        <v>0.49305555555555552</v>
      </c>
      <c r="M2291" s="3">
        <v>0.49027777777777781</v>
      </c>
      <c r="N2291" t="str">
        <f t="shared" si="316"/>
        <v>No</v>
      </c>
      <c r="O2291">
        <f t="shared" si="317"/>
        <v>566</v>
      </c>
      <c r="P2291">
        <f t="shared" si="318"/>
        <v>2020</v>
      </c>
      <c r="Q2291">
        <f t="shared" si="319"/>
        <v>28.02</v>
      </c>
      <c r="R2291" t="str">
        <f t="shared" si="322"/>
        <v>Aer Lingus</v>
      </c>
      <c r="S2291">
        <f t="shared" si="320"/>
        <v>19</v>
      </c>
      <c r="T2291" t="str">
        <f t="shared" si="321"/>
        <v>Lyon-Saint Exupery</v>
      </c>
      <c r="U2291" t="str">
        <f t="shared" si="323"/>
        <v>Other</v>
      </c>
    </row>
    <row r="2292" spans="1:21" x14ac:dyDescent="0.35">
      <c r="A2292" t="s">
        <v>12</v>
      </c>
      <c r="B2292" t="s">
        <v>82</v>
      </c>
      <c r="C2292" t="s">
        <v>14</v>
      </c>
      <c r="D2292" t="s">
        <v>322</v>
      </c>
      <c r="E2292" s="1">
        <v>43607.489583333336</v>
      </c>
      <c r="F2292" t="s">
        <v>16</v>
      </c>
      <c r="G2292" t="s">
        <v>608</v>
      </c>
      <c r="H2292">
        <v>32</v>
      </c>
      <c r="I2292" t="s">
        <v>21</v>
      </c>
      <c r="J2292" s="2">
        <v>43607</v>
      </c>
      <c r="K2292" s="3">
        <v>0.48958333333333331</v>
      </c>
      <c r="L2292" s="3">
        <f t="shared" si="315"/>
        <v>0.49305555555555552</v>
      </c>
      <c r="M2292" s="3">
        <v>0.51180555555555551</v>
      </c>
      <c r="N2292" t="str">
        <f t="shared" si="316"/>
        <v>Yes</v>
      </c>
      <c r="O2292">
        <f t="shared" si="317"/>
        <v>566</v>
      </c>
      <c r="P2292">
        <f t="shared" si="318"/>
        <v>2020</v>
      </c>
      <c r="Q2292">
        <f t="shared" si="319"/>
        <v>28.02</v>
      </c>
      <c r="R2292" t="str">
        <f t="shared" si="322"/>
        <v>Aer Lingus</v>
      </c>
      <c r="S2292">
        <f t="shared" si="320"/>
        <v>97</v>
      </c>
      <c r="T2292" t="str">
        <f t="shared" si="321"/>
        <v>Faro</v>
      </c>
      <c r="U2292" t="str">
        <f t="shared" si="323"/>
        <v>Faro</v>
      </c>
    </row>
    <row r="2293" spans="1:21" x14ac:dyDescent="0.35">
      <c r="A2293" t="s">
        <v>22</v>
      </c>
      <c r="B2293" t="s">
        <v>282</v>
      </c>
      <c r="C2293" t="s">
        <v>509</v>
      </c>
      <c r="D2293" t="s">
        <v>557</v>
      </c>
      <c r="E2293" s="1">
        <v>43607.496527777781</v>
      </c>
      <c r="F2293" t="s">
        <v>16</v>
      </c>
      <c r="G2293" t="s">
        <v>608</v>
      </c>
      <c r="H2293">
        <v>11</v>
      </c>
      <c r="I2293" t="s">
        <v>18</v>
      </c>
      <c r="J2293" s="2">
        <v>43607</v>
      </c>
      <c r="K2293" s="3">
        <v>0.49652777777777773</v>
      </c>
      <c r="L2293" s="3">
        <f t="shared" si="315"/>
        <v>0.5</v>
      </c>
      <c r="M2293" s="3">
        <v>0.50416666666666665</v>
      </c>
      <c r="N2293" t="str">
        <f t="shared" si="316"/>
        <v>No</v>
      </c>
      <c r="O2293">
        <f t="shared" si="317"/>
        <v>4</v>
      </c>
      <c r="P2293">
        <f t="shared" si="318"/>
        <v>35</v>
      </c>
      <c r="Q2293">
        <f t="shared" si="319"/>
        <v>11.43</v>
      </c>
      <c r="R2293" t="str">
        <f t="shared" si="322"/>
        <v>Other</v>
      </c>
      <c r="S2293">
        <f t="shared" si="320"/>
        <v>19</v>
      </c>
      <c r="T2293" t="str">
        <f t="shared" si="321"/>
        <v>Stockholm</v>
      </c>
      <c r="U2293" t="str">
        <f t="shared" si="323"/>
        <v>Other</v>
      </c>
    </row>
    <row r="2294" spans="1:21" x14ac:dyDescent="0.35">
      <c r="A2294" t="s">
        <v>22</v>
      </c>
      <c r="B2294" t="s">
        <v>562</v>
      </c>
      <c r="C2294" t="s">
        <v>563</v>
      </c>
      <c r="D2294" t="s">
        <v>564</v>
      </c>
      <c r="E2294" s="1">
        <v>43607.496527777781</v>
      </c>
      <c r="F2294" t="s">
        <v>16</v>
      </c>
      <c r="G2294" t="s">
        <v>608</v>
      </c>
      <c r="H2294">
        <v>5</v>
      </c>
      <c r="I2294" t="s">
        <v>26</v>
      </c>
      <c r="J2294" s="2">
        <v>43607</v>
      </c>
      <c r="K2294" s="3">
        <v>0.49652777777777773</v>
      </c>
      <c r="L2294" s="3">
        <f t="shared" si="315"/>
        <v>0.5</v>
      </c>
      <c r="M2294" s="3">
        <v>0.5</v>
      </c>
      <c r="N2294" t="str">
        <f t="shared" si="316"/>
        <v>No</v>
      </c>
      <c r="O2294">
        <f t="shared" si="317"/>
        <v>0</v>
      </c>
      <c r="P2294">
        <f t="shared" si="318"/>
        <v>6</v>
      </c>
      <c r="Q2294">
        <f t="shared" si="319"/>
        <v>0</v>
      </c>
      <c r="R2294" t="str">
        <f t="shared" si="322"/>
        <v>Other</v>
      </c>
      <c r="S2294">
        <f t="shared" si="320"/>
        <v>6</v>
      </c>
      <c r="T2294" t="str">
        <f t="shared" si="321"/>
        <v>Hong Kong</v>
      </c>
      <c r="U2294" t="str">
        <f t="shared" si="323"/>
        <v>Other</v>
      </c>
    </row>
    <row r="2295" spans="1:21" x14ac:dyDescent="0.35">
      <c r="A2295" t="s">
        <v>22</v>
      </c>
      <c r="B2295" t="s">
        <v>38</v>
      </c>
      <c r="C2295" t="s">
        <v>28</v>
      </c>
      <c r="D2295" t="s">
        <v>328</v>
      </c>
      <c r="E2295" s="1">
        <v>43607.496527777781</v>
      </c>
      <c r="F2295" t="s">
        <v>16</v>
      </c>
      <c r="G2295" t="s">
        <v>608</v>
      </c>
      <c r="H2295">
        <v>139</v>
      </c>
      <c r="I2295" t="s">
        <v>21</v>
      </c>
      <c r="J2295" s="2">
        <v>43607</v>
      </c>
      <c r="K2295" s="3">
        <v>0.49652777777777773</v>
      </c>
      <c r="L2295" s="3">
        <f t="shared" si="315"/>
        <v>0.5</v>
      </c>
      <c r="M2295" s="3">
        <v>0.59305555555555556</v>
      </c>
      <c r="N2295" t="str">
        <f t="shared" si="316"/>
        <v>Yes</v>
      </c>
      <c r="O2295">
        <f t="shared" si="317"/>
        <v>520</v>
      </c>
      <c r="P2295">
        <f t="shared" si="318"/>
        <v>1663</v>
      </c>
      <c r="Q2295">
        <f t="shared" si="319"/>
        <v>31.27</v>
      </c>
      <c r="R2295" t="str">
        <f t="shared" si="322"/>
        <v>Ryanair</v>
      </c>
      <c r="S2295">
        <f t="shared" si="320"/>
        <v>92</v>
      </c>
      <c r="T2295" t="str">
        <f t="shared" si="321"/>
        <v>London</v>
      </c>
      <c r="U2295" t="str">
        <f t="shared" si="323"/>
        <v>London</v>
      </c>
    </row>
    <row r="2296" spans="1:21" x14ac:dyDescent="0.35">
      <c r="A2296" t="s">
        <v>22</v>
      </c>
      <c r="B2296" t="s">
        <v>431</v>
      </c>
      <c r="C2296" t="s">
        <v>28</v>
      </c>
      <c r="D2296" t="s">
        <v>432</v>
      </c>
      <c r="E2296" s="1">
        <v>43607.5</v>
      </c>
      <c r="F2296" t="s">
        <v>16</v>
      </c>
      <c r="G2296" t="s">
        <v>608</v>
      </c>
      <c r="H2296">
        <v>2</v>
      </c>
      <c r="I2296" t="s">
        <v>26</v>
      </c>
      <c r="J2296" s="2">
        <v>43607</v>
      </c>
      <c r="K2296" s="3">
        <v>0.5</v>
      </c>
      <c r="L2296" s="3">
        <f t="shared" si="315"/>
        <v>0.5</v>
      </c>
      <c r="M2296" s="3">
        <v>0.50138888888888888</v>
      </c>
      <c r="N2296" t="str">
        <f t="shared" si="316"/>
        <v>No</v>
      </c>
      <c r="O2296">
        <f t="shared" si="317"/>
        <v>520</v>
      </c>
      <c r="P2296">
        <f t="shared" si="318"/>
        <v>1663</v>
      </c>
      <c r="Q2296">
        <f t="shared" si="319"/>
        <v>31.27</v>
      </c>
      <c r="R2296" t="str">
        <f t="shared" si="322"/>
        <v>Ryanair</v>
      </c>
      <c r="S2296">
        <f t="shared" si="320"/>
        <v>14</v>
      </c>
      <c r="T2296" t="str">
        <f t="shared" si="321"/>
        <v>Eindhoven</v>
      </c>
      <c r="U2296" t="str">
        <f t="shared" si="323"/>
        <v>Other</v>
      </c>
    </row>
    <row r="2297" spans="1:21" x14ac:dyDescent="0.35">
      <c r="A2297" t="s">
        <v>12</v>
      </c>
      <c r="B2297" t="s">
        <v>330</v>
      </c>
      <c r="C2297" t="s">
        <v>14</v>
      </c>
      <c r="D2297" t="s">
        <v>331</v>
      </c>
      <c r="E2297" s="1">
        <v>43607.5</v>
      </c>
      <c r="F2297" t="s">
        <v>16</v>
      </c>
      <c r="G2297" t="s">
        <v>608</v>
      </c>
      <c r="H2297">
        <v>14</v>
      </c>
      <c r="I2297" t="s">
        <v>18</v>
      </c>
      <c r="J2297" s="2">
        <v>43607</v>
      </c>
      <c r="K2297" s="3">
        <v>0.5</v>
      </c>
      <c r="L2297" s="3">
        <f t="shared" si="315"/>
        <v>0.5</v>
      </c>
      <c r="M2297" s="3">
        <v>0.50972222222222219</v>
      </c>
      <c r="N2297" t="str">
        <f t="shared" si="316"/>
        <v>No</v>
      </c>
      <c r="O2297">
        <f t="shared" si="317"/>
        <v>566</v>
      </c>
      <c r="P2297">
        <f t="shared" si="318"/>
        <v>2020</v>
      </c>
      <c r="Q2297">
        <f t="shared" si="319"/>
        <v>28.02</v>
      </c>
      <c r="R2297" t="str">
        <f t="shared" si="322"/>
        <v>Aer Lingus</v>
      </c>
      <c r="S2297">
        <f t="shared" si="320"/>
        <v>15</v>
      </c>
      <c r="T2297" t="str">
        <f t="shared" si="321"/>
        <v>Toulouse</v>
      </c>
      <c r="U2297" t="str">
        <f t="shared" si="323"/>
        <v>Other</v>
      </c>
    </row>
    <row r="2298" spans="1:21" x14ac:dyDescent="0.35">
      <c r="A2298" t="s">
        <v>22</v>
      </c>
      <c r="B2298" t="s">
        <v>332</v>
      </c>
      <c r="C2298" t="s">
        <v>99</v>
      </c>
      <c r="D2298" t="s">
        <v>333</v>
      </c>
      <c r="E2298" s="1">
        <v>43607.503472222219</v>
      </c>
      <c r="F2298" t="s">
        <v>16</v>
      </c>
      <c r="G2298" t="s">
        <v>608</v>
      </c>
      <c r="H2298">
        <v>4</v>
      </c>
      <c r="I2298" t="s">
        <v>26</v>
      </c>
      <c r="J2298" s="2">
        <v>43607</v>
      </c>
      <c r="K2298" s="3">
        <v>0.50347222222222221</v>
      </c>
      <c r="L2298" s="3">
        <f t="shared" si="315"/>
        <v>0.50694444444444442</v>
      </c>
      <c r="M2298" s="3">
        <v>0.50624999999999998</v>
      </c>
      <c r="N2298" t="str">
        <f t="shared" si="316"/>
        <v>No</v>
      </c>
      <c r="O2298">
        <f t="shared" si="317"/>
        <v>20</v>
      </c>
      <c r="P2298">
        <f t="shared" si="318"/>
        <v>90</v>
      </c>
      <c r="Q2298">
        <f t="shared" si="319"/>
        <v>22.22</v>
      </c>
      <c r="R2298" t="str">
        <f t="shared" si="322"/>
        <v>Other</v>
      </c>
      <c r="S2298">
        <f t="shared" si="320"/>
        <v>13</v>
      </c>
      <c r="T2298" t="str">
        <f t="shared" si="321"/>
        <v>Exeter</v>
      </c>
      <c r="U2298" t="str">
        <f t="shared" si="323"/>
        <v>Other</v>
      </c>
    </row>
    <row r="2299" spans="1:21" x14ac:dyDescent="0.35">
      <c r="A2299" t="s">
        <v>12</v>
      </c>
      <c r="B2299" t="s">
        <v>23</v>
      </c>
      <c r="C2299" t="s">
        <v>14</v>
      </c>
      <c r="D2299" t="s">
        <v>337</v>
      </c>
      <c r="E2299" s="1">
        <v>43607.510416666664</v>
      </c>
      <c r="F2299" t="s">
        <v>16</v>
      </c>
      <c r="G2299" t="s">
        <v>608</v>
      </c>
      <c r="H2299">
        <v>0</v>
      </c>
      <c r="I2299" t="s">
        <v>26</v>
      </c>
      <c r="J2299" s="2">
        <v>43607</v>
      </c>
      <c r="K2299" s="3">
        <v>0.51041666666666663</v>
      </c>
      <c r="L2299" s="3">
        <f t="shared" si="315"/>
        <v>0.51388888888888884</v>
      </c>
      <c r="M2299" s="3">
        <v>0.51041666666666663</v>
      </c>
      <c r="N2299" t="str">
        <f t="shared" si="316"/>
        <v>No</v>
      </c>
      <c r="O2299">
        <f t="shared" si="317"/>
        <v>566</v>
      </c>
      <c r="P2299">
        <f t="shared" si="318"/>
        <v>2020</v>
      </c>
      <c r="Q2299">
        <f t="shared" si="319"/>
        <v>28.02</v>
      </c>
      <c r="R2299" t="str">
        <f t="shared" si="322"/>
        <v>Aer Lingus</v>
      </c>
      <c r="S2299">
        <f t="shared" si="320"/>
        <v>31</v>
      </c>
      <c r="T2299" t="str">
        <f t="shared" si="321"/>
        <v>Vienna</v>
      </c>
      <c r="U2299" t="str">
        <f t="shared" si="323"/>
        <v>Other</v>
      </c>
    </row>
    <row r="2300" spans="1:21" x14ac:dyDescent="0.35">
      <c r="A2300" t="s">
        <v>12</v>
      </c>
      <c r="B2300" t="s">
        <v>335</v>
      </c>
      <c r="C2300" t="s">
        <v>14</v>
      </c>
      <c r="D2300" t="s">
        <v>336</v>
      </c>
      <c r="E2300" s="1">
        <v>43607.510416666664</v>
      </c>
      <c r="F2300" t="s">
        <v>16</v>
      </c>
      <c r="G2300" t="s">
        <v>608</v>
      </c>
      <c r="H2300">
        <v>24</v>
      </c>
      <c r="I2300" t="s">
        <v>46</v>
      </c>
      <c r="J2300" s="2">
        <v>43607</v>
      </c>
      <c r="K2300" s="3">
        <v>0.51041666666666663</v>
      </c>
      <c r="L2300" s="3">
        <f t="shared" si="315"/>
        <v>0.51388888888888884</v>
      </c>
      <c r="M2300" s="3">
        <v>0.52708333333333335</v>
      </c>
      <c r="N2300" t="str">
        <f t="shared" si="316"/>
        <v>Yes</v>
      </c>
      <c r="O2300">
        <f t="shared" si="317"/>
        <v>566</v>
      </c>
      <c r="P2300">
        <f t="shared" si="318"/>
        <v>2020</v>
      </c>
      <c r="Q2300">
        <f t="shared" si="319"/>
        <v>28.02</v>
      </c>
      <c r="R2300" t="str">
        <f t="shared" si="322"/>
        <v>Aer Lingus</v>
      </c>
      <c r="S2300">
        <f t="shared" si="320"/>
        <v>8</v>
      </c>
      <c r="T2300" t="str">
        <f t="shared" si="321"/>
        <v>Marseille</v>
      </c>
      <c r="U2300" t="str">
        <f t="shared" si="323"/>
        <v>Other</v>
      </c>
    </row>
    <row r="2301" spans="1:21" x14ac:dyDescent="0.35">
      <c r="A2301" t="s">
        <v>12</v>
      </c>
      <c r="B2301" t="s">
        <v>278</v>
      </c>
      <c r="C2301" t="s">
        <v>279</v>
      </c>
      <c r="D2301" t="s">
        <v>280</v>
      </c>
      <c r="E2301" s="1">
        <v>43607.513888888891</v>
      </c>
      <c r="F2301" t="s">
        <v>16</v>
      </c>
      <c r="G2301" t="s">
        <v>608</v>
      </c>
      <c r="H2301">
        <v>2</v>
      </c>
      <c r="I2301" t="s">
        <v>26</v>
      </c>
      <c r="J2301" s="2">
        <v>43607</v>
      </c>
      <c r="K2301" s="3">
        <v>0.51388888888888895</v>
      </c>
      <c r="L2301" s="3">
        <f t="shared" si="315"/>
        <v>0.51388888888888884</v>
      </c>
      <c r="M2301" s="3">
        <v>0.51527777777777783</v>
      </c>
      <c r="N2301" t="str">
        <f t="shared" si="316"/>
        <v>No</v>
      </c>
      <c r="O2301">
        <f t="shared" si="317"/>
        <v>17</v>
      </c>
      <c r="P2301">
        <f t="shared" si="318"/>
        <v>43</v>
      </c>
      <c r="Q2301">
        <f t="shared" si="319"/>
        <v>39.53</v>
      </c>
      <c r="R2301" t="str">
        <f t="shared" si="322"/>
        <v>Other</v>
      </c>
      <c r="S2301">
        <f t="shared" si="320"/>
        <v>17</v>
      </c>
      <c r="T2301" t="str">
        <f t="shared" si="321"/>
        <v>Atlanta</v>
      </c>
      <c r="U2301" t="str">
        <f t="shared" si="323"/>
        <v>Other</v>
      </c>
    </row>
    <row r="2302" spans="1:21" x14ac:dyDescent="0.35">
      <c r="A2302" t="s">
        <v>22</v>
      </c>
      <c r="B2302" t="s">
        <v>119</v>
      </c>
      <c r="C2302" t="s">
        <v>276</v>
      </c>
      <c r="D2302" t="s">
        <v>277</v>
      </c>
      <c r="E2302" s="1">
        <v>43607.513888888891</v>
      </c>
      <c r="F2302" t="s">
        <v>16</v>
      </c>
      <c r="G2302" t="s">
        <v>608</v>
      </c>
      <c r="H2302">
        <v>8</v>
      </c>
      <c r="I2302" t="s">
        <v>26</v>
      </c>
      <c r="J2302" s="2">
        <v>43607</v>
      </c>
      <c r="K2302" s="3">
        <v>0.51388888888888895</v>
      </c>
      <c r="L2302" s="3">
        <f t="shared" si="315"/>
        <v>0.51388888888888884</v>
      </c>
      <c r="M2302" s="3">
        <v>0.51944444444444449</v>
      </c>
      <c r="N2302" t="str">
        <f t="shared" si="316"/>
        <v>No</v>
      </c>
      <c r="O2302">
        <f t="shared" si="317"/>
        <v>5</v>
      </c>
      <c r="P2302">
        <f t="shared" si="318"/>
        <v>23</v>
      </c>
      <c r="Q2302">
        <f t="shared" si="319"/>
        <v>21.74</v>
      </c>
      <c r="R2302" t="str">
        <f t="shared" si="322"/>
        <v>Other</v>
      </c>
      <c r="S2302">
        <f t="shared" si="320"/>
        <v>43</v>
      </c>
      <c r="T2302" t="str">
        <f t="shared" si="321"/>
        <v>Dusseldorf</v>
      </c>
      <c r="U2302" t="str">
        <f t="shared" si="323"/>
        <v>Other</v>
      </c>
    </row>
    <row r="2303" spans="1:21" x14ac:dyDescent="0.35">
      <c r="A2303" t="s">
        <v>12</v>
      </c>
      <c r="B2303" t="s">
        <v>209</v>
      </c>
      <c r="C2303" t="s">
        <v>268</v>
      </c>
      <c r="D2303" t="s">
        <v>281</v>
      </c>
      <c r="E2303" s="1">
        <v>43607.517361111109</v>
      </c>
      <c r="F2303" t="s">
        <v>16</v>
      </c>
      <c r="G2303" t="s">
        <v>608</v>
      </c>
      <c r="H2303">
        <v>3</v>
      </c>
      <c r="I2303" t="s">
        <v>26</v>
      </c>
      <c r="J2303" s="2">
        <v>43607</v>
      </c>
      <c r="K2303" s="3">
        <v>0.51736111111111105</v>
      </c>
      <c r="L2303" s="3">
        <f t="shared" si="315"/>
        <v>0.52083333333333326</v>
      </c>
      <c r="M2303" s="3">
        <v>0.51944444444444449</v>
      </c>
      <c r="N2303" t="str">
        <f t="shared" si="316"/>
        <v>No</v>
      </c>
      <c r="O2303">
        <f t="shared" si="317"/>
        <v>18</v>
      </c>
      <c r="P2303">
        <f t="shared" si="318"/>
        <v>44</v>
      </c>
      <c r="Q2303">
        <f t="shared" si="319"/>
        <v>40.909999999999997</v>
      </c>
      <c r="R2303" t="str">
        <f t="shared" si="322"/>
        <v>Other</v>
      </c>
      <c r="S2303">
        <f t="shared" si="320"/>
        <v>62</v>
      </c>
      <c r="T2303" t="str">
        <f t="shared" si="321"/>
        <v>Chicago</v>
      </c>
      <c r="U2303" t="str">
        <f t="shared" si="323"/>
        <v>Other</v>
      </c>
    </row>
    <row r="2304" spans="1:21" x14ac:dyDescent="0.35">
      <c r="A2304" t="s">
        <v>22</v>
      </c>
      <c r="B2304" t="s">
        <v>254</v>
      </c>
      <c r="C2304" t="s">
        <v>286</v>
      </c>
      <c r="D2304" t="s">
        <v>287</v>
      </c>
      <c r="E2304" s="1">
        <v>43607.517361111109</v>
      </c>
      <c r="F2304" t="s">
        <v>16</v>
      </c>
      <c r="G2304" t="s">
        <v>608</v>
      </c>
      <c r="H2304">
        <v>105</v>
      </c>
      <c r="I2304" t="s">
        <v>21</v>
      </c>
      <c r="J2304" s="2">
        <v>43607</v>
      </c>
      <c r="K2304" s="3">
        <v>0.51736111111111105</v>
      </c>
      <c r="L2304" s="3">
        <f t="shared" si="315"/>
        <v>0.52083333333333326</v>
      </c>
      <c r="M2304" s="3">
        <v>0.59027777777777779</v>
      </c>
      <c r="N2304" t="str">
        <f t="shared" si="316"/>
        <v>Yes</v>
      </c>
      <c r="O2304">
        <f t="shared" si="317"/>
        <v>10</v>
      </c>
      <c r="P2304">
        <f t="shared" si="318"/>
        <v>22</v>
      </c>
      <c r="Q2304">
        <f t="shared" si="319"/>
        <v>45.45</v>
      </c>
      <c r="R2304" t="str">
        <f t="shared" si="322"/>
        <v>Other</v>
      </c>
      <c r="S2304">
        <f t="shared" si="320"/>
        <v>37</v>
      </c>
      <c r="T2304" t="str">
        <f t="shared" si="321"/>
        <v>Toronto YYZ</v>
      </c>
      <c r="U2304" t="str">
        <f t="shared" si="323"/>
        <v>Other</v>
      </c>
    </row>
    <row r="2305" spans="1:21" x14ac:dyDescent="0.35">
      <c r="A2305" t="s">
        <v>12</v>
      </c>
      <c r="B2305" t="s">
        <v>284</v>
      </c>
      <c r="C2305" t="s">
        <v>14</v>
      </c>
      <c r="D2305" t="s">
        <v>285</v>
      </c>
      <c r="E2305" s="1">
        <v>43607.517361111109</v>
      </c>
      <c r="F2305" t="s">
        <v>16</v>
      </c>
      <c r="G2305" t="s">
        <v>608</v>
      </c>
      <c r="H2305">
        <v>0</v>
      </c>
      <c r="I2305" t="s">
        <v>26</v>
      </c>
      <c r="J2305" s="2">
        <v>43607</v>
      </c>
      <c r="K2305" s="3">
        <v>0.51736111111111105</v>
      </c>
      <c r="L2305" s="3">
        <f t="shared" si="315"/>
        <v>0.52083333333333326</v>
      </c>
      <c r="M2305" s="3">
        <v>0.51736111111111105</v>
      </c>
      <c r="N2305" t="str">
        <f t="shared" si="316"/>
        <v>No</v>
      </c>
      <c r="O2305">
        <f t="shared" si="317"/>
        <v>566</v>
      </c>
      <c r="P2305">
        <f t="shared" si="318"/>
        <v>2020</v>
      </c>
      <c r="Q2305">
        <f t="shared" si="319"/>
        <v>28.02</v>
      </c>
      <c r="R2305" t="str">
        <f t="shared" si="322"/>
        <v>Aer Lingus</v>
      </c>
      <c r="S2305">
        <f t="shared" si="320"/>
        <v>17</v>
      </c>
      <c r="T2305" t="str">
        <f t="shared" si="321"/>
        <v>Nantes</v>
      </c>
      <c r="U2305" t="str">
        <f t="shared" si="323"/>
        <v>Other</v>
      </c>
    </row>
    <row r="2306" spans="1:21" x14ac:dyDescent="0.35">
      <c r="A2306" t="s">
        <v>12</v>
      </c>
      <c r="B2306" t="s">
        <v>320</v>
      </c>
      <c r="C2306" t="s">
        <v>91</v>
      </c>
      <c r="D2306" t="s">
        <v>384</v>
      </c>
      <c r="E2306" s="1">
        <v>43607.517361111109</v>
      </c>
      <c r="F2306" t="s">
        <v>16</v>
      </c>
      <c r="G2306" t="s">
        <v>608</v>
      </c>
      <c r="H2306">
        <v>5</v>
      </c>
      <c r="I2306" t="s">
        <v>26</v>
      </c>
      <c r="J2306" s="2">
        <v>43607</v>
      </c>
      <c r="K2306" s="3">
        <v>0.51736111111111105</v>
      </c>
      <c r="L2306" s="3">
        <f t="shared" ref="L2306:L2369" si="324">MROUND(K2306,"0:10")</f>
        <v>0.52083333333333326</v>
      </c>
      <c r="M2306" s="3">
        <v>0.52083333333333337</v>
      </c>
      <c r="N2306" t="str">
        <f t="shared" ref="N2306:N2369" si="325">IF(H2306&gt;20, "Yes", "No")</f>
        <v>No</v>
      </c>
      <c r="O2306">
        <f t="shared" ref="O2306:O2369" si="326">COUNTIFS($C$2:$C$4851,C2306,$N$2:$N$4851,"Yes")</f>
        <v>18</v>
      </c>
      <c r="P2306">
        <f t="shared" ref="P2306:P2369" si="327">COUNTIF($C$2:$C$4851,C2306)</f>
        <v>61</v>
      </c>
      <c r="Q2306">
        <f t="shared" ref="Q2306:Q2369" si="328">ROUND(O2306/P2306*100,2)</f>
        <v>29.51</v>
      </c>
      <c r="R2306" t="str">
        <f t="shared" si="322"/>
        <v>Other</v>
      </c>
      <c r="S2306">
        <f t="shared" ref="S2306:S2369" si="329">COUNTIF($B$2:$B$4851,B2306)</f>
        <v>37</v>
      </c>
      <c r="T2306" t="str">
        <f t="shared" ref="T2306:T2369" si="330">IF(ISNUMBER(SEARCH("London",B2306)), "London", B2306)</f>
        <v>Copenhagen</v>
      </c>
      <c r="U2306" t="str">
        <f t="shared" si="323"/>
        <v>Other</v>
      </c>
    </row>
    <row r="2307" spans="1:21" x14ac:dyDescent="0.35">
      <c r="A2307" t="s">
        <v>22</v>
      </c>
      <c r="B2307" t="s">
        <v>90</v>
      </c>
      <c r="C2307" t="s">
        <v>509</v>
      </c>
      <c r="D2307" t="s">
        <v>548</v>
      </c>
      <c r="E2307" s="1">
        <v>43607.520833333336</v>
      </c>
      <c r="F2307" t="s">
        <v>16</v>
      </c>
      <c r="G2307" t="s">
        <v>608</v>
      </c>
      <c r="H2307">
        <v>5</v>
      </c>
      <c r="I2307" t="s">
        <v>26</v>
      </c>
      <c r="J2307" s="2">
        <v>43607</v>
      </c>
      <c r="K2307" s="3">
        <v>0.52083333333333337</v>
      </c>
      <c r="L2307" s="3">
        <f t="shared" si="324"/>
        <v>0.52083333333333326</v>
      </c>
      <c r="M2307" s="3">
        <v>0.52430555555555558</v>
      </c>
      <c r="N2307" t="str">
        <f t="shared" si="325"/>
        <v>No</v>
      </c>
      <c r="O2307">
        <f t="shared" si="326"/>
        <v>4</v>
      </c>
      <c r="P2307">
        <f t="shared" si="327"/>
        <v>35</v>
      </c>
      <c r="Q2307">
        <f t="shared" si="328"/>
        <v>11.43</v>
      </c>
      <c r="R2307" t="str">
        <f t="shared" ref="R2307:R2370" si="331">IF(P2307&gt;100, C2307, "Other")</f>
        <v>Other</v>
      </c>
      <c r="S2307">
        <f t="shared" si="329"/>
        <v>21</v>
      </c>
      <c r="T2307" t="str">
        <f t="shared" si="330"/>
        <v>Oslo</v>
      </c>
      <c r="U2307" t="str">
        <f t="shared" ref="U2307:U2370" si="332">IF(S2307&gt;67, T2307, "Other")</f>
        <v>Other</v>
      </c>
    </row>
    <row r="2308" spans="1:21" x14ac:dyDescent="0.35">
      <c r="A2308" t="s">
        <v>12</v>
      </c>
      <c r="B2308" t="s">
        <v>290</v>
      </c>
      <c r="C2308" t="s">
        <v>14</v>
      </c>
      <c r="D2308" t="s">
        <v>291</v>
      </c>
      <c r="E2308" s="1">
        <v>43607.524305555555</v>
      </c>
      <c r="F2308" t="s">
        <v>16</v>
      </c>
      <c r="G2308" t="s">
        <v>608</v>
      </c>
      <c r="H2308">
        <v>5</v>
      </c>
      <c r="I2308" t="s">
        <v>26</v>
      </c>
      <c r="J2308" s="2">
        <v>43607</v>
      </c>
      <c r="K2308" s="3">
        <v>0.52430555555555558</v>
      </c>
      <c r="L2308" s="3">
        <f t="shared" si="324"/>
        <v>0.52777777777777779</v>
      </c>
      <c r="M2308" s="3">
        <v>0.52777777777777779</v>
      </c>
      <c r="N2308" t="str">
        <f t="shared" si="325"/>
        <v>No</v>
      </c>
      <c r="O2308">
        <f t="shared" si="326"/>
        <v>566</v>
      </c>
      <c r="P2308">
        <f t="shared" si="327"/>
        <v>2020</v>
      </c>
      <c r="Q2308">
        <f t="shared" si="328"/>
        <v>28.02</v>
      </c>
      <c r="R2308" t="str">
        <f t="shared" si="331"/>
        <v>Aer Lingus</v>
      </c>
      <c r="S2308">
        <f t="shared" si="329"/>
        <v>16</v>
      </c>
      <c r="T2308" t="str">
        <f t="shared" si="330"/>
        <v>San Francisco</v>
      </c>
      <c r="U2308" t="str">
        <f t="shared" si="332"/>
        <v>Other</v>
      </c>
    </row>
    <row r="2309" spans="1:21" x14ac:dyDescent="0.35">
      <c r="A2309" t="s">
        <v>22</v>
      </c>
      <c r="B2309" t="s">
        <v>294</v>
      </c>
      <c r="C2309" t="s">
        <v>295</v>
      </c>
      <c r="D2309" t="s">
        <v>296</v>
      </c>
      <c r="E2309" s="1">
        <v>43607.524305555555</v>
      </c>
      <c r="F2309" t="s">
        <v>16</v>
      </c>
      <c r="G2309" t="s">
        <v>608</v>
      </c>
      <c r="H2309">
        <v>18</v>
      </c>
      <c r="I2309" t="s">
        <v>18</v>
      </c>
      <c r="J2309" s="2">
        <v>43607</v>
      </c>
      <c r="K2309" s="3">
        <v>0.52430555555555558</v>
      </c>
      <c r="L2309" s="3">
        <f t="shared" si="324"/>
        <v>0.52777777777777779</v>
      </c>
      <c r="M2309" s="3">
        <v>0.53680555555555554</v>
      </c>
      <c r="N2309" t="str">
        <f t="shared" si="325"/>
        <v>No</v>
      </c>
      <c r="O2309">
        <f t="shared" si="326"/>
        <v>2</v>
      </c>
      <c r="P2309">
        <f t="shared" si="327"/>
        <v>14</v>
      </c>
      <c r="Q2309">
        <f t="shared" si="328"/>
        <v>14.29</v>
      </c>
      <c r="R2309" t="str">
        <f t="shared" si="331"/>
        <v>Other</v>
      </c>
      <c r="S2309">
        <f t="shared" si="329"/>
        <v>14</v>
      </c>
      <c r="T2309" t="str">
        <f t="shared" si="330"/>
        <v>Inverness</v>
      </c>
      <c r="U2309" t="str">
        <f t="shared" si="332"/>
        <v>Other</v>
      </c>
    </row>
    <row r="2310" spans="1:21" x14ac:dyDescent="0.35">
      <c r="A2310" t="s">
        <v>12</v>
      </c>
      <c r="B2310" t="s">
        <v>267</v>
      </c>
      <c r="C2310" t="s">
        <v>14</v>
      </c>
      <c r="D2310" t="s">
        <v>293</v>
      </c>
      <c r="E2310" s="1">
        <v>43607.524305555555</v>
      </c>
      <c r="F2310" t="s">
        <v>16</v>
      </c>
      <c r="G2310" t="s">
        <v>608</v>
      </c>
      <c r="H2310">
        <v>35</v>
      </c>
      <c r="I2310" t="s">
        <v>21</v>
      </c>
      <c r="J2310" s="2">
        <v>43607</v>
      </c>
      <c r="K2310" s="3">
        <v>0.52430555555555558</v>
      </c>
      <c r="L2310" s="3">
        <f t="shared" si="324"/>
        <v>0.52777777777777779</v>
      </c>
      <c r="M2310" s="3">
        <v>0.54861111111111105</v>
      </c>
      <c r="N2310" t="str">
        <f t="shared" si="325"/>
        <v>Yes</v>
      </c>
      <c r="O2310">
        <f t="shared" si="326"/>
        <v>566</v>
      </c>
      <c r="P2310">
        <f t="shared" si="327"/>
        <v>2020</v>
      </c>
      <c r="Q2310">
        <f t="shared" si="328"/>
        <v>28.02</v>
      </c>
      <c r="R2310" t="str">
        <f t="shared" si="331"/>
        <v>Aer Lingus</v>
      </c>
      <c r="S2310">
        <f t="shared" si="329"/>
        <v>34</v>
      </c>
      <c r="T2310" t="str">
        <f t="shared" si="330"/>
        <v>Washington</v>
      </c>
      <c r="U2310" t="str">
        <f t="shared" si="332"/>
        <v>Other</v>
      </c>
    </row>
    <row r="2311" spans="1:21" x14ac:dyDescent="0.35">
      <c r="A2311" t="s">
        <v>22</v>
      </c>
      <c r="B2311" t="s">
        <v>101</v>
      </c>
      <c r="C2311" t="s">
        <v>28</v>
      </c>
      <c r="D2311" t="s">
        <v>292</v>
      </c>
      <c r="E2311" s="1">
        <v>43607.524305555555</v>
      </c>
      <c r="F2311" t="s">
        <v>16</v>
      </c>
      <c r="G2311" t="s">
        <v>608</v>
      </c>
      <c r="H2311">
        <v>0</v>
      </c>
      <c r="I2311" t="s">
        <v>26</v>
      </c>
      <c r="J2311" s="2">
        <v>43607</v>
      </c>
      <c r="K2311" s="3">
        <v>0.52430555555555558</v>
      </c>
      <c r="L2311" s="3">
        <f t="shared" si="324"/>
        <v>0.52777777777777779</v>
      </c>
      <c r="M2311" s="3">
        <v>0.52430555555555558</v>
      </c>
      <c r="N2311" t="str">
        <f t="shared" si="325"/>
        <v>No</v>
      </c>
      <c r="O2311">
        <f t="shared" si="326"/>
        <v>520</v>
      </c>
      <c r="P2311">
        <f t="shared" si="327"/>
        <v>1663</v>
      </c>
      <c r="Q2311">
        <f t="shared" si="328"/>
        <v>31.27</v>
      </c>
      <c r="R2311" t="str">
        <f t="shared" si="331"/>
        <v>Ryanair</v>
      </c>
      <c r="S2311">
        <f t="shared" si="329"/>
        <v>158</v>
      </c>
      <c r="T2311" t="str">
        <f t="shared" si="330"/>
        <v>Edinburgh</v>
      </c>
      <c r="U2311" t="str">
        <f t="shared" si="332"/>
        <v>Edinburgh</v>
      </c>
    </row>
    <row r="2312" spans="1:21" x14ac:dyDescent="0.35">
      <c r="A2312" t="s">
        <v>12</v>
      </c>
      <c r="B2312" t="s">
        <v>40</v>
      </c>
      <c r="C2312" t="s">
        <v>14</v>
      </c>
      <c r="D2312" t="s">
        <v>297</v>
      </c>
      <c r="E2312" s="1">
        <v>43607.527777777781</v>
      </c>
      <c r="F2312" t="s">
        <v>16</v>
      </c>
      <c r="G2312" t="s">
        <v>608</v>
      </c>
      <c r="H2312">
        <v>3</v>
      </c>
      <c r="I2312" t="s">
        <v>26</v>
      </c>
      <c r="J2312" s="2">
        <v>43607</v>
      </c>
      <c r="K2312" s="3">
        <v>0.52777777777777779</v>
      </c>
      <c r="L2312" s="3">
        <f t="shared" si="324"/>
        <v>0.52777777777777779</v>
      </c>
      <c r="M2312" s="3">
        <v>0.52986111111111112</v>
      </c>
      <c r="N2312" t="str">
        <f t="shared" si="325"/>
        <v>No</v>
      </c>
      <c r="O2312">
        <f t="shared" si="326"/>
        <v>566</v>
      </c>
      <c r="P2312">
        <f t="shared" si="327"/>
        <v>2020</v>
      </c>
      <c r="Q2312">
        <f t="shared" si="328"/>
        <v>28.02</v>
      </c>
      <c r="R2312" t="str">
        <f t="shared" si="331"/>
        <v>Aer Lingus</v>
      </c>
      <c r="S2312">
        <f t="shared" si="329"/>
        <v>29</v>
      </c>
      <c r="T2312" t="str">
        <f t="shared" si="330"/>
        <v>Kerry</v>
      </c>
      <c r="U2312" t="str">
        <f t="shared" si="332"/>
        <v>Other</v>
      </c>
    </row>
    <row r="2313" spans="1:21" x14ac:dyDescent="0.35">
      <c r="A2313" t="s">
        <v>22</v>
      </c>
      <c r="B2313" t="s">
        <v>320</v>
      </c>
      <c r="C2313" t="s">
        <v>509</v>
      </c>
      <c r="D2313" t="s">
        <v>550</v>
      </c>
      <c r="E2313" s="1">
        <v>43607.527777777781</v>
      </c>
      <c r="F2313" t="s">
        <v>16</v>
      </c>
      <c r="G2313" t="s">
        <v>608</v>
      </c>
      <c r="H2313">
        <v>3</v>
      </c>
      <c r="I2313" t="s">
        <v>26</v>
      </c>
      <c r="J2313" s="2">
        <v>43607</v>
      </c>
      <c r="K2313" s="3">
        <v>0.52777777777777779</v>
      </c>
      <c r="L2313" s="3">
        <f t="shared" si="324"/>
        <v>0.52777777777777779</v>
      </c>
      <c r="M2313" s="3">
        <v>0.52986111111111112</v>
      </c>
      <c r="N2313" t="str">
        <f t="shared" si="325"/>
        <v>No</v>
      </c>
      <c r="O2313">
        <f t="shared" si="326"/>
        <v>4</v>
      </c>
      <c r="P2313">
        <f t="shared" si="327"/>
        <v>35</v>
      </c>
      <c r="Q2313">
        <f t="shared" si="328"/>
        <v>11.43</v>
      </c>
      <c r="R2313" t="str">
        <f t="shared" si="331"/>
        <v>Other</v>
      </c>
      <c r="S2313">
        <f t="shared" si="329"/>
        <v>37</v>
      </c>
      <c r="T2313" t="str">
        <f t="shared" si="330"/>
        <v>Copenhagen</v>
      </c>
      <c r="U2313" t="str">
        <f t="shared" si="332"/>
        <v>Other</v>
      </c>
    </row>
    <row r="2314" spans="1:21" x14ac:dyDescent="0.35">
      <c r="A2314" t="s">
        <v>12</v>
      </c>
      <c r="B2314" t="s">
        <v>267</v>
      </c>
      <c r="C2314" t="s">
        <v>268</v>
      </c>
      <c r="D2314" t="s">
        <v>302</v>
      </c>
      <c r="E2314" s="1">
        <v>43607.538194444445</v>
      </c>
      <c r="F2314" t="s">
        <v>16</v>
      </c>
      <c r="G2314" t="s">
        <v>608</v>
      </c>
      <c r="H2314">
        <v>0</v>
      </c>
      <c r="I2314" t="s">
        <v>26</v>
      </c>
      <c r="J2314" s="2">
        <v>43607</v>
      </c>
      <c r="K2314" s="3">
        <v>0.53819444444444442</v>
      </c>
      <c r="L2314" s="3">
        <f t="shared" si="324"/>
        <v>0.54166666666666663</v>
      </c>
      <c r="M2314" s="3">
        <v>0.53819444444444442</v>
      </c>
      <c r="N2314" t="str">
        <f t="shared" si="325"/>
        <v>No</v>
      </c>
      <c r="O2314">
        <f t="shared" si="326"/>
        <v>18</v>
      </c>
      <c r="P2314">
        <f t="shared" si="327"/>
        <v>44</v>
      </c>
      <c r="Q2314">
        <f t="shared" si="328"/>
        <v>40.909999999999997</v>
      </c>
      <c r="R2314" t="str">
        <f t="shared" si="331"/>
        <v>Other</v>
      </c>
      <c r="S2314">
        <f t="shared" si="329"/>
        <v>34</v>
      </c>
      <c r="T2314" t="str">
        <f t="shared" si="330"/>
        <v>Washington</v>
      </c>
      <c r="U2314" t="str">
        <f t="shared" si="332"/>
        <v>Other</v>
      </c>
    </row>
    <row r="2315" spans="1:21" x14ac:dyDescent="0.35">
      <c r="A2315" t="s">
        <v>12</v>
      </c>
      <c r="B2315" t="s">
        <v>136</v>
      </c>
      <c r="C2315" t="s">
        <v>14</v>
      </c>
      <c r="D2315" t="s">
        <v>301</v>
      </c>
      <c r="E2315" s="1">
        <v>43607.538194444445</v>
      </c>
      <c r="F2315" t="s">
        <v>16</v>
      </c>
      <c r="G2315" t="s">
        <v>608</v>
      </c>
      <c r="H2315">
        <v>10</v>
      </c>
      <c r="I2315" t="s">
        <v>18</v>
      </c>
      <c r="J2315" s="2">
        <v>43607</v>
      </c>
      <c r="K2315" s="3">
        <v>0.53819444444444442</v>
      </c>
      <c r="L2315" s="3">
        <f t="shared" si="324"/>
        <v>0.54166666666666663</v>
      </c>
      <c r="M2315" s="3">
        <v>0.54513888888888895</v>
      </c>
      <c r="N2315" t="str">
        <f t="shared" si="325"/>
        <v>No</v>
      </c>
      <c r="O2315">
        <f t="shared" si="326"/>
        <v>566</v>
      </c>
      <c r="P2315">
        <f t="shared" si="327"/>
        <v>2020</v>
      </c>
      <c r="Q2315">
        <f t="shared" si="328"/>
        <v>28.02</v>
      </c>
      <c r="R2315" t="str">
        <f t="shared" si="331"/>
        <v>Aer Lingus</v>
      </c>
      <c r="S2315">
        <f t="shared" si="329"/>
        <v>26</v>
      </c>
      <c r="T2315" t="str">
        <f t="shared" si="330"/>
        <v>Prague</v>
      </c>
      <c r="U2315" t="str">
        <f t="shared" si="332"/>
        <v>Other</v>
      </c>
    </row>
    <row r="2316" spans="1:21" x14ac:dyDescent="0.35">
      <c r="A2316" t="s">
        <v>12</v>
      </c>
      <c r="B2316" t="s">
        <v>61</v>
      </c>
      <c r="C2316" t="s">
        <v>14</v>
      </c>
      <c r="D2316" t="s">
        <v>307</v>
      </c>
      <c r="E2316" s="1">
        <v>43607.538194444445</v>
      </c>
      <c r="F2316" t="s">
        <v>16</v>
      </c>
      <c r="G2316" t="s">
        <v>608</v>
      </c>
      <c r="H2316">
        <v>0</v>
      </c>
      <c r="I2316" t="s">
        <v>26</v>
      </c>
      <c r="J2316" s="2">
        <v>43607</v>
      </c>
      <c r="K2316" s="3">
        <v>0.53819444444444442</v>
      </c>
      <c r="L2316" s="3">
        <f t="shared" si="324"/>
        <v>0.54166666666666663</v>
      </c>
      <c r="M2316" s="3">
        <v>0.53819444444444442</v>
      </c>
      <c r="N2316" t="str">
        <f t="shared" si="325"/>
        <v>No</v>
      </c>
      <c r="O2316">
        <f t="shared" si="326"/>
        <v>566</v>
      </c>
      <c r="P2316">
        <f t="shared" si="327"/>
        <v>2020</v>
      </c>
      <c r="Q2316">
        <f t="shared" si="328"/>
        <v>28.02</v>
      </c>
      <c r="R2316" t="str">
        <f t="shared" si="331"/>
        <v>Aer Lingus</v>
      </c>
      <c r="S2316">
        <f t="shared" si="329"/>
        <v>171</v>
      </c>
      <c r="T2316" t="str">
        <f t="shared" si="330"/>
        <v>London</v>
      </c>
      <c r="U2316" t="str">
        <f t="shared" si="332"/>
        <v>London</v>
      </c>
    </row>
    <row r="2317" spans="1:21" x14ac:dyDescent="0.35">
      <c r="A2317" t="s">
        <v>12</v>
      </c>
      <c r="B2317" t="s">
        <v>215</v>
      </c>
      <c r="C2317" t="s">
        <v>14</v>
      </c>
      <c r="D2317" t="s">
        <v>216</v>
      </c>
      <c r="E2317" s="1">
        <v>43607.541666666664</v>
      </c>
      <c r="F2317" t="s">
        <v>16</v>
      </c>
      <c r="G2317" t="s">
        <v>608</v>
      </c>
      <c r="H2317">
        <v>5</v>
      </c>
      <c r="I2317" t="s">
        <v>26</v>
      </c>
      <c r="J2317" s="2">
        <v>43607</v>
      </c>
      <c r="K2317" s="3">
        <v>0.54166666666666663</v>
      </c>
      <c r="L2317" s="3">
        <f t="shared" si="324"/>
        <v>0.54166666666666663</v>
      </c>
      <c r="M2317" s="3">
        <v>0.54513888888888895</v>
      </c>
      <c r="N2317" t="str">
        <f t="shared" si="325"/>
        <v>No</v>
      </c>
      <c r="O2317">
        <f t="shared" si="326"/>
        <v>566</v>
      </c>
      <c r="P2317">
        <f t="shared" si="327"/>
        <v>2020</v>
      </c>
      <c r="Q2317">
        <f t="shared" si="328"/>
        <v>28.02</v>
      </c>
      <c r="R2317" t="str">
        <f t="shared" si="331"/>
        <v>Aer Lingus</v>
      </c>
      <c r="S2317">
        <f t="shared" si="329"/>
        <v>19</v>
      </c>
      <c r="T2317" t="str">
        <f t="shared" si="330"/>
        <v>Bilbao</v>
      </c>
      <c r="U2317" t="str">
        <f t="shared" si="332"/>
        <v>Other</v>
      </c>
    </row>
    <row r="2318" spans="1:21" x14ac:dyDescent="0.35">
      <c r="A2318" t="s">
        <v>12</v>
      </c>
      <c r="B2318" t="s">
        <v>304</v>
      </c>
      <c r="C2318" t="s">
        <v>14</v>
      </c>
      <c r="D2318" t="s">
        <v>305</v>
      </c>
      <c r="E2318" s="1">
        <v>43607.541666666664</v>
      </c>
      <c r="F2318" t="s">
        <v>16</v>
      </c>
      <c r="G2318" t="s">
        <v>608</v>
      </c>
      <c r="H2318">
        <v>23</v>
      </c>
      <c r="I2318" t="s">
        <v>46</v>
      </c>
      <c r="J2318" s="2">
        <v>43607</v>
      </c>
      <c r="K2318" s="3">
        <v>0.54166666666666663</v>
      </c>
      <c r="L2318" s="3">
        <f t="shared" si="324"/>
        <v>0.54166666666666663</v>
      </c>
      <c r="M2318" s="3">
        <v>0.55763888888888891</v>
      </c>
      <c r="N2318" t="str">
        <f t="shared" si="325"/>
        <v>Yes</v>
      </c>
      <c r="O2318">
        <f t="shared" si="326"/>
        <v>566</v>
      </c>
      <c r="P2318">
        <f t="shared" si="327"/>
        <v>2020</v>
      </c>
      <c r="Q2318">
        <f t="shared" si="328"/>
        <v>28.02</v>
      </c>
      <c r="R2318" t="str">
        <f t="shared" si="331"/>
        <v>Aer Lingus</v>
      </c>
      <c r="S2318">
        <f t="shared" si="329"/>
        <v>31</v>
      </c>
      <c r="T2318" t="str">
        <f t="shared" si="330"/>
        <v>Newark</v>
      </c>
      <c r="U2318" t="str">
        <f t="shared" si="332"/>
        <v>Other</v>
      </c>
    </row>
    <row r="2319" spans="1:21" x14ac:dyDescent="0.35">
      <c r="A2319" t="s">
        <v>12</v>
      </c>
      <c r="B2319" t="s">
        <v>310</v>
      </c>
      <c r="C2319" t="s">
        <v>14</v>
      </c>
      <c r="D2319" t="s">
        <v>311</v>
      </c>
      <c r="E2319" s="1">
        <v>43607.545138888891</v>
      </c>
      <c r="F2319" t="s">
        <v>16</v>
      </c>
      <c r="G2319" t="s">
        <v>608</v>
      </c>
      <c r="H2319">
        <v>5</v>
      </c>
      <c r="I2319" t="s">
        <v>26</v>
      </c>
      <c r="J2319" s="2">
        <v>43607</v>
      </c>
      <c r="K2319" s="3">
        <v>0.54513888888888895</v>
      </c>
      <c r="L2319" s="3">
        <f t="shared" si="324"/>
        <v>0.54861111111111105</v>
      </c>
      <c r="M2319" s="3">
        <v>0.54861111111111105</v>
      </c>
      <c r="N2319" t="str">
        <f t="shared" si="325"/>
        <v>No</v>
      </c>
      <c r="O2319">
        <f t="shared" si="326"/>
        <v>566</v>
      </c>
      <c r="P2319">
        <f t="shared" si="327"/>
        <v>2020</v>
      </c>
      <c r="Q2319">
        <f t="shared" si="328"/>
        <v>28.02</v>
      </c>
      <c r="R2319" t="str">
        <f t="shared" si="331"/>
        <v>Aer Lingus</v>
      </c>
      <c r="S2319">
        <f t="shared" si="329"/>
        <v>16</v>
      </c>
      <c r="T2319" t="str">
        <f t="shared" si="330"/>
        <v>Santiago</v>
      </c>
      <c r="U2319" t="str">
        <f t="shared" si="332"/>
        <v>Other</v>
      </c>
    </row>
    <row r="2320" spans="1:21" x14ac:dyDescent="0.35">
      <c r="A2320" t="s">
        <v>22</v>
      </c>
      <c r="B2320" t="s">
        <v>288</v>
      </c>
      <c r="C2320" t="s">
        <v>28</v>
      </c>
      <c r="D2320" t="s">
        <v>549</v>
      </c>
      <c r="E2320" s="1">
        <v>43607.545138888891</v>
      </c>
      <c r="F2320" t="s">
        <v>16</v>
      </c>
      <c r="G2320" t="s">
        <v>608</v>
      </c>
      <c r="H2320">
        <v>11</v>
      </c>
      <c r="I2320" t="s">
        <v>18</v>
      </c>
      <c r="J2320" s="2">
        <v>43607</v>
      </c>
      <c r="K2320" s="3">
        <v>0.54513888888888895</v>
      </c>
      <c r="L2320" s="3">
        <f t="shared" si="324"/>
        <v>0.54861111111111105</v>
      </c>
      <c r="M2320" s="3">
        <v>0.55277777777777781</v>
      </c>
      <c r="N2320" t="str">
        <f t="shared" si="325"/>
        <v>No</v>
      </c>
      <c r="O2320">
        <f t="shared" si="326"/>
        <v>520</v>
      </c>
      <c r="P2320">
        <f t="shared" si="327"/>
        <v>1663</v>
      </c>
      <c r="Q2320">
        <f t="shared" si="328"/>
        <v>31.27</v>
      </c>
      <c r="R2320" t="str">
        <f t="shared" si="331"/>
        <v>Ryanair</v>
      </c>
      <c r="S2320">
        <f t="shared" si="329"/>
        <v>27</v>
      </c>
      <c r="T2320" t="str">
        <f t="shared" si="330"/>
        <v>Cologne/Bonn</v>
      </c>
      <c r="U2320" t="str">
        <f t="shared" si="332"/>
        <v>Other</v>
      </c>
    </row>
    <row r="2321" spans="1:21" x14ac:dyDescent="0.35">
      <c r="A2321" t="s">
        <v>22</v>
      </c>
      <c r="B2321" t="s">
        <v>620</v>
      </c>
      <c r="C2321" t="s">
        <v>28</v>
      </c>
      <c r="D2321" t="s">
        <v>621</v>
      </c>
      <c r="E2321" s="1">
        <v>43607.545138888891</v>
      </c>
      <c r="F2321" t="s">
        <v>16</v>
      </c>
      <c r="G2321" t="s">
        <v>608</v>
      </c>
      <c r="H2321">
        <v>5</v>
      </c>
      <c r="I2321" t="s">
        <v>26</v>
      </c>
      <c r="J2321" s="2">
        <v>43607</v>
      </c>
      <c r="K2321" s="3">
        <v>0.54513888888888895</v>
      </c>
      <c r="L2321" s="3">
        <f t="shared" si="324"/>
        <v>0.54861111111111105</v>
      </c>
      <c r="M2321" s="3">
        <v>0.54861111111111105</v>
      </c>
      <c r="N2321" t="str">
        <f t="shared" si="325"/>
        <v>No</v>
      </c>
      <c r="O2321">
        <f t="shared" si="326"/>
        <v>520</v>
      </c>
      <c r="P2321">
        <f t="shared" si="327"/>
        <v>1663</v>
      </c>
      <c r="Q2321">
        <f t="shared" si="328"/>
        <v>31.27</v>
      </c>
      <c r="R2321" t="str">
        <f t="shared" si="331"/>
        <v>Ryanair</v>
      </c>
      <c r="S2321">
        <f t="shared" si="329"/>
        <v>4</v>
      </c>
      <c r="T2321" t="str">
        <f t="shared" si="330"/>
        <v>Santander</v>
      </c>
      <c r="U2321" t="str">
        <f t="shared" si="332"/>
        <v>Other</v>
      </c>
    </row>
    <row r="2322" spans="1:21" x14ac:dyDescent="0.35">
      <c r="A2322" t="s">
        <v>12</v>
      </c>
      <c r="B2322" t="s">
        <v>101</v>
      </c>
      <c r="C2322" t="s">
        <v>14</v>
      </c>
      <c r="D2322" t="s">
        <v>312</v>
      </c>
      <c r="E2322" s="1">
        <v>43607.548611111109</v>
      </c>
      <c r="F2322" t="s">
        <v>16</v>
      </c>
      <c r="G2322" t="s">
        <v>608</v>
      </c>
      <c r="H2322">
        <v>3</v>
      </c>
      <c r="I2322" t="s">
        <v>26</v>
      </c>
      <c r="J2322" s="2">
        <v>43607</v>
      </c>
      <c r="K2322" s="3">
        <v>0.54861111111111105</v>
      </c>
      <c r="L2322" s="3">
        <f t="shared" si="324"/>
        <v>0.54861111111111105</v>
      </c>
      <c r="M2322" s="3">
        <v>0.55069444444444449</v>
      </c>
      <c r="N2322" t="str">
        <f t="shared" si="325"/>
        <v>No</v>
      </c>
      <c r="O2322">
        <f t="shared" si="326"/>
        <v>566</v>
      </c>
      <c r="P2322">
        <f t="shared" si="327"/>
        <v>2020</v>
      </c>
      <c r="Q2322">
        <f t="shared" si="328"/>
        <v>28.02</v>
      </c>
      <c r="R2322" t="str">
        <f t="shared" si="331"/>
        <v>Aer Lingus</v>
      </c>
      <c r="S2322">
        <f t="shared" si="329"/>
        <v>158</v>
      </c>
      <c r="T2322" t="str">
        <f t="shared" si="330"/>
        <v>Edinburgh</v>
      </c>
      <c r="U2322" t="str">
        <f t="shared" si="332"/>
        <v>Edinburgh</v>
      </c>
    </row>
    <row r="2323" spans="1:21" x14ac:dyDescent="0.35">
      <c r="A2323" t="s">
        <v>12</v>
      </c>
      <c r="B2323" t="s">
        <v>308</v>
      </c>
      <c r="C2323" t="s">
        <v>14</v>
      </c>
      <c r="D2323" t="s">
        <v>309</v>
      </c>
      <c r="E2323" s="1">
        <v>43607.548611111109</v>
      </c>
      <c r="F2323" t="s">
        <v>16</v>
      </c>
      <c r="G2323" t="s">
        <v>608</v>
      </c>
      <c r="H2323">
        <v>11</v>
      </c>
      <c r="I2323" t="s">
        <v>18</v>
      </c>
      <c r="J2323" s="2">
        <v>43607</v>
      </c>
      <c r="K2323" s="3">
        <v>0.54861111111111105</v>
      </c>
      <c r="L2323" s="3">
        <f t="shared" si="324"/>
        <v>0.54861111111111105</v>
      </c>
      <c r="M2323" s="3">
        <v>0.55625000000000002</v>
      </c>
      <c r="N2323" t="str">
        <f t="shared" si="325"/>
        <v>No</v>
      </c>
      <c r="O2323">
        <f t="shared" si="326"/>
        <v>566</v>
      </c>
      <c r="P2323">
        <f t="shared" si="327"/>
        <v>2020</v>
      </c>
      <c r="Q2323">
        <f t="shared" si="328"/>
        <v>28.02</v>
      </c>
      <c r="R2323" t="str">
        <f t="shared" si="331"/>
        <v>Aer Lingus</v>
      </c>
      <c r="S2323">
        <f t="shared" si="329"/>
        <v>27</v>
      </c>
      <c r="T2323" t="str">
        <f t="shared" si="330"/>
        <v>Philadelphia</v>
      </c>
      <c r="U2323" t="str">
        <f t="shared" si="332"/>
        <v>Other</v>
      </c>
    </row>
    <row r="2324" spans="1:21" x14ac:dyDescent="0.35">
      <c r="A2324" t="s">
        <v>22</v>
      </c>
      <c r="B2324" t="s">
        <v>264</v>
      </c>
      <c r="C2324" t="s">
        <v>265</v>
      </c>
      <c r="D2324" t="s">
        <v>266</v>
      </c>
      <c r="E2324" s="1">
        <v>43607.548611111109</v>
      </c>
      <c r="F2324" t="s">
        <v>16</v>
      </c>
      <c r="G2324" t="s">
        <v>608</v>
      </c>
      <c r="H2324">
        <v>3</v>
      </c>
      <c r="I2324" t="s">
        <v>26</v>
      </c>
      <c r="J2324" s="2">
        <v>43607</v>
      </c>
      <c r="K2324" s="3">
        <v>0.54861111111111105</v>
      </c>
      <c r="L2324" s="3">
        <f t="shared" si="324"/>
        <v>0.54861111111111105</v>
      </c>
      <c r="M2324" s="3">
        <v>0.55069444444444449</v>
      </c>
      <c r="N2324" t="str">
        <f t="shared" si="325"/>
        <v>No</v>
      </c>
      <c r="O2324">
        <f t="shared" si="326"/>
        <v>3</v>
      </c>
      <c r="P2324">
        <f t="shared" si="327"/>
        <v>21</v>
      </c>
      <c r="Q2324">
        <f t="shared" si="328"/>
        <v>14.29</v>
      </c>
      <c r="R2324" t="str">
        <f t="shared" si="331"/>
        <v>Other</v>
      </c>
      <c r="S2324">
        <f t="shared" si="329"/>
        <v>6</v>
      </c>
      <c r="T2324" t="str">
        <f t="shared" si="330"/>
        <v>CLJ</v>
      </c>
      <c r="U2324" t="str">
        <f t="shared" si="332"/>
        <v>Other</v>
      </c>
    </row>
    <row r="2325" spans="1:21" x14ac:dyDescent="0.35">
      <c r="A2325" t="s">
        <v>12</v>
      </c>
      <c r="B2325" t="s">
        <v>34</v>
      </c>
      <c r="C2325" t="s">
        <v>14</v>
      </c>
      <c r="D2325" t="s">
        <v>556</v>
      </c>
      <c r="E2325" s="1">
        <v>43607.552083333336</v>
      </c>
      <c r="F2325" t="s">
        <v>16</v>
      </c>
      <c r="G2325" t="s">
        <v>608</v>
      </c>
      <c r="H2325">
        <v>129</v>
      </c>
      <c r="I2325" t="s">
        <v>21</v>
      </c>
      <c r="J2325" s="2">
        <v>43607</v>
      </c>
      <c r="K2325" s="3">
        <v>0.55208333333333337</v>
      </c>
      <c r="L2325" s="3">
        <f t="shared" si="324"/>
        <v>0.55555555555555558</v>
      </c>
      <c r="M2325" s="3">
        <v>0.64166666666666672</v>
      </c>
      <c r="N2325" t="str">
        <f t="shared" si="325"/>
        <v>Yes</v>
      </c>
      <c r="O2325">
        <f t="shared" si="326"/>
        <v>566</v>
      </c>
      <c r="P2325">
        <f t="shared" si="327"/>
        <v>2020</v>
      </c>
      <c r="Q2325">
        <f t="shared" si="328"/>
        <v>28.02</v>
      </c>
      <c r="R2325" t="str">
        <f t="shared" si="331"/>
        <v>Aer Lingus</v>
      </c>
      <c r="S2325">
        <f t="shared" si="329"/>
        <v>19</v>
      </c>
      <c r="T2325" t="str">
        <f t="shared" si="330"/>
        <v>Donegal</v>
      </c>
      <c r="U2325" t="str">
        <f t="shared" si="332"/>
        <v>Other</v>
      </c>
    </row>
    <row r="2326" spans="1:21" x14ac:dyDescent="0.35">
      <c r="A2326" t="s">
        <v>12</v>
      </c>
      <c r="B2326" t="s">
        <v>139</v>
      </c>
      <c r="C2326" t="s">
        <v>14</v>
      </c>
      <c r="D2326" t="s">
        <v>314</v>
      </c>
      <c r="E2326" s="1">
        <v>43607.555555555555</v>
      </c>
      <c r="F2326" t="s">
        <v>16</v>
      </c>
      <c r="G2326" t="s">
        <v>608</v>
      </c>
      <c r="H2326">
        <v>2</v>
      </c>
      <c r="I2326" t="s">
        <v>26</v>
      </c>
      <c r="J2326" s="2">
        <v>43607</v>
      </c>
      <c r="K2326" s="3">
        <v>0.55555555555555558</v>
      </c>
      <c r="L2326" s="3">
        <f t="shared" si="324"/>
        <v>0.55555555555555558</v>
      </c>
      <c r="M2326" s="3">
        <v>0.55694444444444446</v>
      </c>
      <c r="N2326" t="str">
        <f t="shared" si="325"/>
        <v>No</v>
      </c>
      <c r="O2326">
        <f t="shared" si="326"/>
        <v>566</v>
      </c>
      <c r="P2326">
        <f t="shared" si="327"/>
        <v>2020</v>
      </c>
      <c r="Q2326">
        <f t="shared" si="328"/>
        <v>28.02</v>
      </c>
      <c r="R2326" t="str">
        <f t="shared" si="331"/>
        <v>Aer Lingus</v>
      </c>
      <c r="S2326">
        <f t="shared" si="329"/>
        <v>154</v>
      </c>
      <c r="T2326" t="str">
        <f t="shared" si="330"/>
        <v>London</v>
      </c>
      <c r="U2326" t="str">
        <f t="shared" si="332"/>
        <v>London</v>
      </c>
    </row>
    <row r="2327" spans="1:21" x14ac:dyDescent="0.35">
      <c r="A2327" t="s">
        <v>12</v>
      </c>
      <c r="B2327" t="s">
        <v>182</v>
      </c>
      <c r="C2327" t="s">
        <v>14</v>
      </c>
      <c r="D2327" t="s">
        <v>558</v>
      </c>
      <c r="E2327" s="1">
        <v>43607.555555555555</v>
      </c>
      <c r="F2327" t="s">
        <v>16</v>
      </c>
      <c r="G2327" t="s">
        <v>608</v>
      </c>
      <c r="H2327">
        <v>14</v>
      </c>
      <c r="I2327" t="s">
        <v>18</v>
      </c>
      <c r="J2327" s="2">
        <v>43607</v>
      </c>
      <c r="K2327" s="3">
        <v>0.55555555555555558</v>
      </c>
      <c r="L2327" s="3">
        <f t="shared" si="324"/>
        <v>0.55555555555555558</v>
      </c>
      <c r="M2327" s="3">
        <v>0.56527777777777777</v>
      </c>
      <c r="N2327" t="str">
        <f t="shared" si="325"/>
        <v>No</v>
      </c>
      <c r="O2327">
        <f t="shared" si="326"/>
        <v>566</v>
      </c>
      <c r="P2327">
        <f t="shared" si="327"/>
        <v>2020</v>
      </c>
      <c r="Q2327">
        <f t="shared" si="328"/>
        <v>28.02</v>
      </c>
      <c r="R2327" t="str">
        <f t="shared" si="331"/>
        <v>Aer Lingus</v>
      </c>
      <c r="S2327">
        <f t="shared" si="329"/>
        <v>23</v>
      </c>
      <c r="T2327" t="str">
        <f t="shared" si="330"/>
        <v>Aberdeen</v>
      </c>
      <c r="U2327" t="str">
        <f t="shared" si="332"/>
        <v>Other</v>
      </c>
    </row>
    <row r="2328" spans="1:21" x14ac:dyDescent="0.35">
      <c r="A2328" t="s">
        <v>22</v>
      </c>
      <c r="B2328" t="s">
        <v>50</v>
      </c>
      <c r="C2328" t="s">
        <v>96</v>
      </c>
      <c r="D2328" t="s">
        <v>313</v>
      </c>
      <c r="E2328" s="1">
        <v>43607.555555555555</v>
      </c>
      <c r="F2328" t="s">
        <v>16</v>
      </c>
      <c r="G2328" t="s">
        <v>608</v>
      </c>
      <c r="H2328">
        <v>94</v>
      </c>
      <c r="I2328" t="s">
        <v>21</v>
      </c>
      <c r="J2328" s="2">
        <v>43607</v>
      </c>
      <c r="K2328" s="3">
        <v>0.55555555555555558</v>
      </c>
      <c r="L2328" s="3">
        <f t="shared" si="324"/>
        <v>0.55555555555555558</v>
      </c>
      <c r="M2328" s="3">
        <v>0.62083333333333335</v>
      </c>
      <c r="N2328" t="str">
        <f t="shared" si="325"/>
        <v>Yes</v>
      </c>
      <c r="O2328">
        <f t="shared" si="326"/>
        <v>50</v>
      </c>
      <c r="P2328">
        <f t="shared" si="327"/>
        <v>97</v>
      </c>
      <c r="Q2328">
        <f t="shared" si="328"/>
        <v>51.55</v>
      </c>
      <c r="R2328" t="str">
        <f t="shared" si="331"/>
        <v>Other</v>
      </c>
      <c r="S2328">
        <f t="shared" si="329"/>
        <v>222</v>
      </c>
      <c r="T2328" t="str">
        <f t="shared" si="330"/>
        <v>Amsterdam</v>
      </c>
      <c r="U2328" t="str">
        <f t="shared" si="332"/>
        <v>Amsterdam</v>
      </c>
    </row>
    <row r="2329" spans="1:21" x14ac:dyDescent="0.35">
      <c r="A2329" t="s">
        <v>12</v>
      </c>
      <c r="B2329" t="s">
        <v>315</v>
      </c>
      <c r="C2329" t="s">
        <v>14</v>
      </c>
      <c r="D2329" t="s">
        <v>316</v>
      </c>
      <c r="E2329" s="1">
        <v>43607.555555555555</v>
      </c>
      <c r="F2329" t="s">
        <v>16</v>
      </c>
      <c r="G2329" t="s">
        <v>608</v>
      </c>
      <c r="H2329">
        <v>13</v>
      </c>
      <c r="I2329" t="s">
        <v>18</v>
      </c>
      <c r="J2329" s="2">
        <v>43607</v>
      </c>
      <c r="K2329" s="3">
        <v>0.55555555555555558</v>
      </c>
      <c r="L2329" s="3">
        <f t="shared" si="324"/>
        <v>0.55555555555555558</v>
      </c>
      <c r="M2329" s="3">
        <v>0.56458333333333333</v>
      </c>
      <c r="N2329" t="str">
        <f t="shared" si="325"/>
        <v>No</v>
      </c>
      <c r="O2329">
        <f t="shared" si="326"/>
        <v>566</v>
      </c>
      <c r="P2329">
        <f t="shared" si="327"/>
        <v>2020</v>
      </c>
      <c r="Q2329">
        <f t="shared" si="328"/>
        <v>28.02</v>
      </c>
      <c r="R2329" t="str">
        <f t="shared" si="331"/>
        <v>Aer Lingus</v>
      </c>
      <c r="S2329">
        <f t="shared" si="329"/>
        <v>25</v>
      </c>
      <c r="T2329" t="str">
        <f t="shared" si="330"/>
        <v>Geneva</v>
      </c>
      <c r="U2329" t="str">
        <f t="shared" si="332"/>
        <v>Other</v>
      </c>
    </row>
    <row r="2330" spans="1:21" x14ac:dyDescent="0.35">
      <c r="A2330" t="s">
        <v>12</v>
      </c>
      <c r="B2330" t="s">
        <v>254</v>
      </c>
      <c r="C2330" t="s">
        <v>14</v>
      </c>
      <c r="D2330" t="s">
        <v>255</v>
      </c>
      <c r="E2330" s="1">
        <v>43607.565972222219</v>
      </c>
      <c r="F2330" t="s">
        <v>16</v>
      </c>
      <c r="G2330" t="s">
        <v>608</v>
      </c>
      <c r="H2330">
        <v>8</v>
      </c>
      <c r="I2330" t="s">
        <v>26</v>
      </c>
      <c r="J2330" s="2">
        <v>43607</v>
      </c>
      <c r="K2330" s="3">
        <v>0.56597222222222221</v>
      </c>
      <c r="L2330" s="3">
        <f t="shared" si="324"/>
        <v>0.56944444444444442</v>
      </c>
      <c r="M2330" s="3">
        <v>0.57152777777777775</v>
      </c>
      <c r="N2330" t="str">
        <f t="shared" si="325"/>
        <v>No</v>
      </c>
      <c r="O2330">
        <f t="shared" si="326"/>
        <v>566</v>
      </c>
      <c r="P2330">
        <f t="shared" si="327"/>
        <v>2020</v>
      </c>
      <c r="Q2330">
        <f t="shared" si="328"/>
        <v>28.02</v>
      </c>
      <c r="R2330" t="str">
        <f t="shared" si="331"/>
        <v>Aer Lingus</v>
      </c>
      <c r="S2330">
        <f t="shared" si="329"/>
        <v>37</v>
      </c>
      <c r="T2330" t="str">
        <f t="shared" si="330"/>
        <v>Toronto YYZ</v>
      </c>
      <c r="U2330" t="str">
        <f t="shared" si="332"/>
        <v>Other</v>
      </c>
    </row>
    <row r="2331" spans="1:21" x14ac:dyDescent="0.35">
      <c r="A2331" t="s">
        <v>22</v>
      </c>
      <c r="B2331" t="s">
        <v>61</v>
      </c>
      <c r="C2331" t="s">
        <v>28</v>
      </c>
      <c r="D2331" t="s">
        <v>298</v>
      </c>
      <c r="E2331" s="1">
        <v>43607.565972222219</v>
      </c>
      <c r="F2331" t="s">
        <v>16</v>
      </c>
      <c r="G2331" t="s">
        <v>608</v>
      </c>
      <c r="H2331">
        <v>1</v>
      </c>
      <c r="I2331" t="s">
        <v>26</v>
      </c>
      <c r="J2331" s="2">
        <v>43607</v>
      </c>
      <c r="K2331" s="3">
        <v>0.56597222222222221</v>
      </c>
      <c r="L2331" s="3">
        <f t="shared" si="324"/>
        <v>0.56944444444444442</v>
      </c>
      <c r="M2331" s="3">
        <v>0.56666666666666665</v>
      </c>
      <c r="N2331" t="str">
        <f t="shared" si="325"/>
        <v>No</v>
      </c>
      <c r="O2331">
        <f t="shared" si="326"/>
        <v>520</v>
      </c>
      <c r="P2331">
        <f t="shared" si="327"/>
        <v>1663</v>
      </c>
      <c r="Q2331">
        <f t="shared" si="328"/>
        <v>31.27</v>
      </c>
      <c r="R2331" t="str">
        <f t="shared" si="331"/>
        <v>Ryanair</v>
      </c>
      <c r="S2331">
        <f t="shared" si="329"/>
        <v>171</v>
      </c>
      <c r="T2331" t="str">
        <f t="shared" si="330"/>
        <v>London</v>
      </c>
      <c r="U2331" t="str">
        <f t="shared" si="332"/>
        <v>London</v>
      </c>
    </row>
    <row r="2332" spans="1:21" x14ac:dyDescent="0.35">
      <c r="A2332" t="s">
        <v>12</v>
      </c>
      <c r="B2332" t="s">
        <v>42</v>
      </c>
      <c r="C2332" t="s">
        <v>14</v>
      </c>
      <c r="D2332" t="s">
        <v>258</v>
      </c>
      <c r="E2332" s="1">
        <v>43607.569444444445</v>
      </c>
      <c r="F2332" t="s">
        <v>16</v>
      </c>
      <c r="G2332" t="s">
        <v>608</v>
      </c>
      <c r="H2332">
        <v>9</v>
      </c>
      <c r="I2332" t="s">
        <v>26</v>
      </c>
      <c r="J2332" s="2">
        <v>43607</v>
      </c>
      <c r="K2332" s="3">
        <v>0.56944444444444442</v>
      </c>
      <c r="L2332" s="3">
        <f t="shared" si="324"/>
        <v>0.56944444444444442</v>
      </c>
      <c r="M2332" s="3">
        <v>0.5756944444444444</v>
      </c>
      <c r="N2332" t="str">
        <f t="shared" si="325"/>
        <v>No</v>
      </c>
      <c r="O2332">
        <f t="shared" si="326"/>
        <v>566</v>
      </c>
      <c r="P2332">
        <f t="shared" si="327"/>
        <v>2020</v>
      </c>
      <c r="Q2332">
        <f t="shared" si="328"/>
        <v>28.02</v>
      </c>
      <c r="R2332" t="str">
        <f t="shared" si="331"/>
        <v>Aer Lingus</v>
      </c>
      <c r="S2332">
        <f t="shared" si="329"/>
        <v>238</v>
      </c>
      <c r="T2332" t="str">
        <f t="shared" si="330"/>
        <v>London</v>
      </c>
      <c r="U2332" t="str">
        <f t="shared" si="332"/>
        <v>London</v>
      </c>
    </row>
    <row r="2333" spans="1:21" x14ac:dyDescent="0.35">
      <c r="A2333" t="s">
        <v>12</v>
      </c>
      <c r="B2333" t="s">
        <v>36</v>
      </c>
      <c r="C2333" t="s">
        <v>14</v>
      </c>
      <c r="D2333" t="s">
        <v>259</v>
      </c>
      <c r="E2333" s="1">
        <v>43607.569444444445</v>
      </c>
      <c r="F2333" t="s">
        <v>16</v>
      </c>
      <c r="G2333" t="s">
        <v>608</v>
      </c>
      <c r="H2333">
        <v>6</v>
      </c>
      <c r="I2333" t="s">
        <v>26</v>
      </c>
      <c r="J2333" s="2">
        <v>43607</v>
      </c>
      <c r="K2333" s="3">
        <v>0.56944444444444442</v>
      </c>
      <c r="L2333" s="3">
        <f t="shared" si="324"/>
        <v>0.56944444444444442</v>
      </c>
      <c r="M2333" s="3">
        <v>0.57361111111111118</v>
      </c>
      <c r="N2333" t="str">
        <f t="shared" si="325"/>
        <v>No</v>
      </c>
      <c r="O2333">
        <f t="shared" si="326"/>
        <v>566</v>
      </c>
      <c r="P2333">
        <f t="shared" si="327"/>
        <v>2020</v>
      </c>
      <c r="Q2333">
        <f t="shared" si="328"/>
        <v>28.02</v>
      </c>
      <c r="R2333" t="str">
        <f t="shared" si="331"/>
        <v>Aer Lingus</v>
      </c>
      <c r="S2333">
        <f t="shared" si="329"/>
        <v>121</v>
      </c>
      <c r="T2333" t="str">
        <f t="shared" si="330"/>
        <v>Paris-CDG</v>
      </c>
      <c r="U2333" t="str">
        <f t="shared" si="332"/>
        <v>Paris-CDG</v>
      </c>
    </row>
    <row r="2334" spans="1:21" x14ac:dyDescent="0.35">
      <c r="A2334" t="s">
        <v>12</v>
      </c>
      <c r="B2334" t="s">
        <v>50</v>
      </c>
      <c r="C2334" t="s">
        <v>14</v>
      </c>
      <c r="D2334" t="s">
        <v>261</v>
      </c>
      <c r="E2334" s="1">
        <v>43607.576388888891</v>
      </c>
      <c r="F2334" t="s">
        <v>16</v>
      </c>
      <c r="G2334" t="s">
        <v>608</v>
      </c>
      <c r="H2334">
        <v>6</v>
      </c>
      <c r="I2334" t="s">
        <v>26</v>
      </c>
      <c r="J2334" s="2">
        <v>43607</v>
      </c>
      <c r="K2334" s="3">
        <v>0.57638888888888895</v>
      </c>
      <c r="L2334" s="3">
        <f t="shared" si="324"/>
        <v>0.57638888888888884</v>
      </c>
      <c r="M2334" s="3">
        <v>0.5805555555555556</v>
      </c>
      <c r="N2334" t="str">
        <f t="shared" si="325"/>
        <v>No</v>
      </c>
      <c r="O2334">
        <f t="shared" si="326"/>
        <v>566</v>
      </c>
      <c r="P2334">
        <f t="shared" si="327"/>
        <v>2020</v>
      </c>
      <c r="Q2334">
        <f t="shared" si="328"/>
        <v>28.02</v>
      </c>
      <c r="R2334" t="str">
        <f t="shared" si="331"/>
        <v>Aer Lingus</v>
      </c>
      <c r="S2334">
        <f t="shared" si="329"/>
        <v>222</v>
      </c>
      <c r="T2334" t="str">
        <f t="shared" si="330"/>
        <v>Amsterdam</v>
      </c>
      <c r="U2334" t="str">
        <f t="shared" si="332"/>
        <v>Amsterdam</v>
      </c>
    </row>
    <row r="2335" spans="1:21" x14ac:dyDescent="0.35">
      <c r="A2335" t="s">
        <v>12</v>
      </c>
      <c r="B2335" t="s">
        <v>108</v>
      </c>
      <c r="C2335" t="s">
        <v>109</v>
      </c>
      <c r="D2335" t="s">
        <v>263</v>
      </c>
      <c r="E2335" s="1">
        <v>43607.576388888891</v>
      </c>
      <c r="F2335" t="s">
        <v>16</v>
      </c>
      <c r="G2335" t="s">
        <v>608</v>
      </c>
      <c r="H2335">
        <v>15</v>
      </c>
      <c r="I2335" t="s">
        <v>18</v>
      </c>
      <c r="J2335" s="2">
        <v>43607</v>
      </c>
      <c r="K2335" s="3">
        <v>0.57638888888888895</v>
      </c>
      <c r="L2335" s="3">
        <f t="shared" si="324"/>
        <v>0.57638888888888884</v>
      </c>
      <c r="M2335" s="3">
        <v>0.58680555555555558</v>
      </c>
      <c r="N2335" t="str">
        <f t="shared" si="325"/>
        <v>No</v>
      </c>
      <c r="O2335">
        <f t="shared" si="326"/>
        <v>5</v>
      </c>
      <c r="P2335">
        <f t="shared" si="327"/>
        <v>16</v>
      </c>
      <c r="Q2335">
        <f t="shared" si="328"/>
        <v>31.25</v>
      </c>
      <c r="R2335" t="str">
        <f t="shared" si="331"/>
        <v>Other</v>
      </c>
      <c r="S2335">
        <f t="shared" si="329"/>
        <v>16</v>
      </c>
      <c r="T2335" t="str">
        <f t="shared" si="330"/>
        <v>Dubai</v>
      </c>
      <c r="U2335" t="str">
        <f t="shared" si="332"/>
        <v>Other</v>
      </c>
    </row>
    <row r="2336" spans="1:21" x14ac:dyDescent="0.35">
      <c r="A2336" t="s">
        <v>22</v>
      </c>
      <c r="B2336" t="s">
        <v>288</v>
      </c>
      <c r="C2336" t="s">
        <v>276</v>
      </c>
      <c r="D2336" t="s">
        <v>289</v>
      </c>
      <c r="E2336" s="1">
        <v>43607.576388888891</v>
      </c>
      <c r="F2336" t="s">
        <v>16</v>
      </c>
      <c r="G2336" t="s">
        <v>608</v>
      </c>
      <c r="H2336">
        <v>11</v>
      </c>
      <c r="I2336" t="s">
        <v>18</v>
      </c>
      <c r="J2336" s="2">
        <v>43607</v>
      </c>
      <c r="K2336" s="3">
        <v>0.57638888888888895</v>
      </c>
      <c r="L2336" s="3">
        <f t="shared" si="324"/>
        <v>0.57638888888888884</v>
      </c>
      <c r="M2336" s="3">
        <v>0.58402777777777781</v>
      </c>
      <c r="N2336" t="str">
        <f t="shared" si="325"/>
        <v>No</v>
      </c>
      <c r="O2336">
        <f t="shared" si="326"/>
        <v>5</v>
      </c>
      <c r="P2336">
        <f t="shared" si="327"/>
        <v>23</v>
      </c>
      <c r="Q2336">
        <f t="shared" si="328"/>
        <v>21.74</v>
      </c>
      <c r="R2336" t="str">
        <f t="shared" si="331"/>
        <v>Other</v>
      </c>
      <c r="S2336">
        <f t="shared" si="329"/>
        <v>27</v>
      </c>
      <c r="T2336" t="str">
        <f t="shared" si="330"/>
        <v>Cologne/Bonn</v>
      </c>
      <c r="U2336" t="str">
        <f t="shared" si="332"/>
        <v>Other</v>
      </c>
    </row>
    <row r="2337" spans="1:21" x14ac:dyDescent="0.35">
      <c r="A2337" t="s">
        <v>22</v>
      </c>
      <c r="B2337" t="s">
        <v>622</v>
      </c>
      <c r="C2337" t="s">
        <v>112</v>
      </c>
      <c r="D2337" t="s">
        <v>623</v>
      </c>
      <c r="E2337" s="1">
        <v>43607.583333333336</v>
      </c>
      <c r="F2337" t="s">
        <v>16</v>
      </c>
      <c r="G2337" t="s">
        <v>608</v>
      </c>
      <c r="H2337">
        <v>93</v>
      </c>
      <c r="I2337" t="s">
        <v>21</v>
      </c>
      <c r="J2337" s="2">
        <v>43607</v>
      </c>
      <c r="K2337" s="3">
        <v>0.58333333333333337</v>
      </c>
      <c r="L2337" s="3">
        <f t="shared" si="324"/>
        <v>0.58333333333333326</v>
      </c>
      <c r="M2337" s="3">
        <v>0.6479166666666667</v>
      </c>
      <c r="N2337" t="str">
        <f t="shared" si="325"/>
        <v>Yes</v>
      </c>
      <c r="O2337">
        <f t="shared" si="326"/>
        <v>29</v>
      </c>
      <c r="P2337">
        <f t="shared" si="327"/>
        <v>48</v>
      </c>
      <c r="Q2337">
        <f t="shared" si="328"/>
        <v>60.42</v>
      </c>
      <c r="R2337" t="str">
        <f t="shared" si="331"/>
        <v>Other</v>
      </c>
      <c r="S2337">
        <f t="shared" si="329"/>
        <v>4</v>
      </c>
      <c r="T2337" t="str">
        <f t="shared" si="330"/>
        <v>Rhodos</v>
      </c>
      <c r="U2337" t="str">
        <f t="shared" si="332"/>
        <v>Other</v>
      </c>
    </row>
    <row r="2338" spans="1:21" x14ac:dyDescent="0.35">
      <c r="A2338" t="s">
        <v>22</v>
      </c>
      <c r="B2338" t="s">
        <v>36</v>
      </c>
      <c r="C2338" t="s">
        <v>177</v>
      </c>
      <c r="D2338" t="s">
        <v>271</v>
      </c>
      <c r="E2338" s="1">
        <v>43607.590277777781</v>
      </c>
      <c r="F2338" t="s">
        <v>16</v>
      </c>
      <c r="G2338" t="s">
        <v>608</v>
      </c>
      <c r="H2338">
        <v>12</v>
      </c>
      <c r="I2338" t="s">
        <v>18</v>
      </c>
      <c r="J2338" s="2">
        <v>43607</v>
      </c>
      <c r="K2338" s="3">
        <v>0.59027777777777779</v>
      </c>
      <c r="L2338" s="3">
        <f t="shared" si="324"/>
        <v>0.59027777777777779</v>
      </c>
      <c r="M2338" s="3">
        <v>0.59861111111111109</v>
      </c>
      <c r="N2338" t="str">
        <f t="shared" si="325"/>
        <v>No</v>
      </c>
      <c r="O2338">
        <f t="shared" si="326"/>
        <v>12</v>
      </c>
      <c r="P2338">
        <f t="shared" si="327"/>
        <v>59</v>
      </c>
      <c r="Q2338">
        <f t="shared" si="328"/>
        <v>20.34</v>
      </c>
      <c r="R2338" t="str">
        <f t="shared" si="331"/>
        <v>Other</v>
      </c>
      <c r="S2338">
        <f t="shared" si="329"/>
        <v>121</v>
      </c>
      <c r="T2338" t="str">
        <f t="shared" si="330"/>
        <v>Paris-CDG</v>
      </c>
      <c r="U2338" t="str">
        <f t="shared" si="332"/>
        <v>Paris-CDG</v>
      </c>
    </row>
    <row r="2339" spans="1:21" x14ac:dyDescent="0.35">
      <c r="A2339" t="s">
        <v>22</v>
      </c>
      <c r="B2339" t="s">
        <v>139</v>
      </c>
      <c r="C2339" t="s">
        <v>77</v>
      </c>
      <c r="D2339" t="s">
        <v>273</v>
      </c>
      <c r="E2339" s="1">
        <v>43607.597222222219</v>
      </c>
      <c r="F2339" t="s">
        <v>16</v>
      </c>
      <c r="G2339" t="s">
        <v>608</v>
      </c>
      <c r="H2339">
        <v>15</v>
      </c>
      <c r="I2339" t="s">
        <v>18</v>
      </c>
      <c r="J2339" s="2">
        <v>43607</v>
      </c>
      <c r="K2339" s="3">
        <v>0.59722222222222221</v>
      </c>
      <c r="L2339" s="3">
        <f t="shared" si="324"/>
        <v>0.59722222222222221</v>
      </c>
      <c r="M2339" s="3">
        <v>0.60763888888888895</v>
      </c>
      <c r="N2339" t="str">
        <f t="shared" si="325"/>
        <v>No</v>
      </c>
      <c r="O2339">
        <f t="shared" si="326"/>
        <v>40</v>
      </c>
      <c r="P2339">
        <f t="shared" si="327"/>
        <v>143</v>
      </c>
      <c r="Q2339">
        <f t="shared" si="328"/>
        <v>27.97</v>
      </c>
      <c r="R2339" t="str">
        <f t="shared" si="331"/>
        <v>British Airways</v>
      </c>
      <c r="S2339">
        <f t="shared" si="329"/>
        <v>154</v>
      </c>
      <c r="T2339" t="str">
        <f t="shared" si="330"/>
        <v>London</v>
      </c>
      <c r="U2339" t="str">
        <f t="shared" si="332"/>
        <v>London</v>
      </c>
    </row>
    <row r="2340" spans="1:21" x14ac:dyDescent="0.35">
      <c r="A2340" t="s">
        <v>12</v>
      </c>
      <c r="B2340" t="s">
        <v>274</v>
      </c>
      <c r="C2340" t="s">
        <v>14</v>
      </c>
      <c r="D2340" t="s">
        <v>275</v>
      </c>
      <c r="E2340" s="1">
        <v>43607.597222222219</v>
      </c>
      <c r="F2340" t="s">
        <v>16</v>
      </c>
      <c r="G2340" t="s">
        <v>608</v>
      </c>
      <c r="H2340">
        <v>4</v>
      </c>
      <c r="I2340" t="s">
        <v>26</v>
      </c>
      <c r="J2340" s="2">
        <v>43607</v>
      </c>
      <c r="K2340" s="3">
        <v>0.59722222222222221</v>
      </c>
      <c r="L2340" s="3">
        <f t="shared" si="324"/>
        <v>0.59722222222222221</v>
      </c>
      <c r="M2340" s="3">
        <v>0.6</v>
      </c>
      <c r="N2340" t="str">
        <f t="shared" si="325"/>
        <v>No</v>
      </c>
      <c r="O2340">
        <f t="shared" si="326"/>
        <v>566</v>
      </c>
      <c r="P2340">
        <f t="shared" si="327"/>
        <v>2020</v>
      </c>
      <c r="Q2340">
        <f t="shared" si="328"/>
        <v>28.02</v>
      </c>
      <c r="R2340" t="str">
        <f t="shared" si="331"/>
        <v>Aer Lingus</v>
      </c>
      <c r="S2340">
        <f t="shared" si="329"/>
        <v>17</v>
      </c>
      <c r="T2340" t="str">
        <f t="shared" si="330"/>
        <v>Hartford</v>
      </c>
      <c r="U2340" t="str">
        <f t="shared" si="332"/>
        <v>Other</v>
      </c>
    </row>
    <row r="2341" spans="1:21" x14ac:dyDescent="0.35">
      <c r="A2341" t="s">
        <v>12</v>
      </c>
      <c r="B2341" t="s">
        <v>101</v>
      </c>
      <c r="C2341" t="s">
        <v>14</v>
      </c>
      <c r="D2341" t="s">
        <v>217</v>
      </c>
      <c r="E2341" s="1">
        <v>43607.600694444445</v>
      </c>
      <c r="F2341" t="s">
        <v>16</v>
      </c>
      <c r="G2341" t="s">
        <v>608</v>
      </c>
      <c r="H2341">
        <v>18</v>
      </c>
      <c r="I2341" t="s">
        <v>18</v>
      </c>
      <c r="J2341" s="2">
        <v>43607</v>
      </c>
      <c r="K2341" s="3">
        <v>0.60069444444444442</v>
      </c>
      <c r="L2341" s="3">
        <f t="shared" si="324"/>
        <v>0.60416666666666663</v>
      </c>
      <c r="M2341" s="3">
        <v>0.61319444444444449</v>
      </c>
      <c r="N2341" t="str">
        <f t="shared" si="325"/>
        <v>No</v>
      </c>
      <c r="O2341">
        <f t="shared" si="326"/>
        <v>566</v>
      </c>
      <c r="P2341">
        <f t="shared" si="327"/>
        <v>2020</v>
      </c>
      <c r="Q2341">
        <f t="shared" si="328"/>
        <v>28.02</v>
      </c>
      <c r="R2341" t="str">
        <f t="shared" si="331"/>
        <v>Aer Lingus</v>
      </c>
      <c r="S2341">
        <f t="shared" si="329"/>
        <v>158</v>
      </c>
      <c r="T2341" t="str">
        <f t="shared" si="330"/>
        <v>Edinburgh</v>
      </c>
      <c r="U2341" t="str">
        <f t="shared" si="332"/>
        <v>Edinburgh</v>
      </c>
    </row>
    <row r="2342" spans="1:21" x14ac:dyDescent="0.35">
      <c r="A2342" t="s">
        <v>12</v>
      </c>
      <c r="B2342" t="s">
        <v>218</v>
      </c>
      <c r="C2342" t="s">
        <v>91</v>
      </c>
      <c r="D2342" t="s">
        <v>219</v>
      </c>
      <c r="E2342" s="1">
        <v>43607.604166666664</v>
      </c>
      <c r="F2342" t="s">
        <v>16</v>
      </c>
      <c r="G2342" t="s">
        <v>608</v>
      </c>
      <c r="H2342">
        <v>17</v>
      </c>
      <c r="I2342" t="s">
        <v>18</v>
      </c>
      <c r="J2342" s="2">
        <v>43607</v>
      </c>
      <c r="K2342" s="3">
        <v>0.60416666666666663</v>
      </c>
      <c r="L2342" s="3">
        <f t="shared" si="324"/>
        <v>0.60416666666666663</v>
      </c>
      <c r="M2342" s="3">
        <v>0.61597222222222225</v>
      </c>
      <c r="N2342" t="str">
        <f t="shared" si="325"/>
        <v>No</v>
      </c>
      <c r="O2342">
        <f t="shared" si="326"/>
        <v>18</v>
      </c>
      <c r="P2342">
        <f t="shared" si="327"/>
        <v>61</v>
      </c>
      <c r="Q2342">
        <f t="shared" si="328"/>
        <v>29.51</v>
      </c>
      <c r="R2342" t="str">
        <f t="shared" si="331"/>
        <v>Other</v>
      </c>
      <c r="S2342">
        <f t="shared" si="329"/>
        <v>18</v>
      </c>
      <c r="T2342" t="str">
        <f t="shared" si="330"/>
        <v>Newburgh</v>
      </c>
      <c r="U2342" t="str">
        <f t="shared" si="332"/>
        <v>Other</v>
      </c>
    </row>
    <row r="2343" spans="1:21" x14ac:dyDescent="0.35">
      <c r="A2343" t="s">
        <v>22</v>
      </c>
      <c r="B2343" t="s">
        <v>370</v>
      </c>
      <c r="C2343" t="s">
        <v>28</v>
      </c>
      <c r="D2343" t="s">
        <v>371</v>
      </c>
      <c r="E2343" s="1">
        <v>43607.604166666664</v>
      </c>
      <c r="F2343" t="s">
        <v>16</v>
      </c>
      <c r="G2343" t="s">
        <v>608</v>
      </c>
      <c r="H2343">
        <v>23</v>
      </c>
      <c r="I2343" t="s">
        <v>46</v>
      </c>
      <c r="J2343" s="2">
        <v>43607</v>
      </c>
      <c r="K2343" s="3">
        <v>0.60416666666666663</v>
      </c>
      <c r="L2343" s="3">
        <f t="shared" si="324"/>
        <v>0.60416666666666663</v>
      </c>
      <c r="M2343" s="3">
        <v>0.62013888888888891</v>
      </c>
      <c r="N2343" t="str">
        <f t="shared" si="325"/>
        <v>Yes</v>
      </c>
      <c r="O2343">
        <f t="shared" si="326"/>
        <v>520</v>
      </c>
      <c r="P2343">
        <f t="shared" si="327"/>
        <v>1663</v>
      </c>
      <c r="Q2343">
        <f t="shared" si="328"/>
        <v>31.27</v>
      </c>
      <c r="R2343" t="str">
        <f t="shared" si="331"/>
        <v>Ryanair</v>
      </c>
      <c r="S2343">
        <f t="shared" si="329"/>
        <v>23</v>
      </c>
      <c r="T2343" t="str">
        <f t="shared" si="330"/>
        <v>Reus</v>
      </c>
      <c r="U2343" t="str">
        <f t="shared" si="332"/>
        <v>Other</v>
      </c>
    </row>
    <row r="2344" spans="1:21" x14ac:dyDescent="0.35">
      <c r="A2344" t="s">
        <v>22</v>
      </c>
      <c r="B2344" t="s">
        <v>111</v>
      </c>
      <c r="C2344" t="s">
        <v>28</v>
      </c>
      <c r="D2344" t="s">
        <v>220</v>
      </c>
      <c r="E2344" s="1">
        <v>43607.604166666664</v>
      </c>
      <c r="F2344" t="s">
        <v>16</v>
      </c>
      <c r="G2344" t="s">
        <v>608</v>
      </c>
      <c r="H2344">
        <v>1</v>
      </c>
      <c r="I2344" t="s">
        <v>26</v>
      </c>
      <c r="J2344" s="2">
        <v>43607</v>
      </c>
      <c r="K2344" s="3">
        <v>0.60416666666666663</v>
      </c>
      <c r="L2344" s="3">
        <f t="shared" si="324"/>
        <v>0.60416666666666663</v>
      </c>
      <c r="M2344" s="3">
        <v>0.60486111111111118</v>
      </c>
      <c r="N2344" t="str">
        <f t="shared" si="325"/>
        <v>No</v>
      </c>
      <c r="O2344">
        <f t="shared" si="326"/>
        <v>520</v>
      </c>
      <c r="P2344">
        <f t="shared" si="327"/>
        <v>1663</v>
      </c>
      <c r="Q2344">
        <f t="shared" si="328"/>
        <v>31.27</v>
      </c>
      <c r="R2344" t="str">
        <f t="shared" si="331"/>
        <v>Ryanair</v>
      </c>
      <c r="S2344">
        <f t="shared" si="329"/>
        <v>29</v>
      </c>
      <c r="T2344" t="str">
        <f t="shared" si="330"/>
        <v>Tenerife</v>
      </c>
      <c r="U2344" t="str">
        <f t="shared" si="332"/>
        <v>Other</v>
      </c>
    </row>
    <row r="2345" spans="1:21" x14ac:dyDescent="0.35">
      <c r="A2345" t="s">
        <v>22</v>
      </c>
      <c r="B2345" t="s">
        <v>134</v>
      </c>
      <c r="C2345" t="s">
        <v>28</v>
      </c>
      <c r="D2345" t="s">
        <v>221</v>
      </c>
      <c r="E2345" s="1">
        <v>43607.604166666664</v>
      </c>
      <c r="F2345" t="s">
        <v>16</v>
      </c>
      <c r="G2345" t="s">
        <v>608</v>
      </c>
      <c r="H2345">
        <v>12</v>
      </c>
      <c r="I2345" t="s">
        <v>18</v>
      </c>
      <c r="J2345" s="2">
        <v>43607</v>
      </c>
      <c r="K2345" s="3">
        <v>0.60416666666666663</v>
      </c>
      <c r="L2345" s="3">
        <f t="shared" si="324"/>
        <v>0.60416666666666663</v>
      </c>
      <c r="M2345" s="3">
        <v>0.61249999999999993</v>
      </c>
      <c r="N2345" t="str">
        <f t="shared" si="325"/>
        <v>No</v>
      </c>
      <c r="O2345">
        <f t="shared" si="326"/>
        <v>520</v>
      </c>
      <c r="P2345">
        <f t="shared" si="327"/>
        <v>1663</v>
      </c>
      <c r="Q2345">
        <f t="shared" si="328"/>
        <v>31.27</v>
      </c>
      <c r="R2345" t="str">
        <f t="shared" si="331"/>
        <v>Ryanair</v>
      </c>
      <c r="S2345">
        <f t="shared" si="329"/>
        <v>57</v>
      </c>
      <c r="T2345" t="str">
        <f t="shared" si="330"/>
        <v>Berlin</v>
      </c>
      <c r="U2345" t="str">
        <f t="shared" si="332"/>
        <v>Other</v>
      </c>
    </row>
    <row r="2346" spans="1:21" x14ac:dyDescent="0.35">
      <c r="A2346" t="s">
        <v>22</v>
      </c>
      <c r="B2346" t="s">
        <v>323</v>
      </c>
      <c r="C2346" t="s">
        <v>324</v>
      </c>
      <c r="D2346" t="s">
        <v>537</v>
      </c>
      <c r="E2346" s="1">
        <v>43607.611111111109</v>
      </c>
      <c r="F2346" t="s">
        <v>16</v>
      </c>
      <c r="G2346" t="s">
        <v>608</v>
      </c>
      <c r="H2346">
        <v>2</v>
      </c>
      <c r="I2346" t="s">
        <v>26</v>
      </c>
      <c r="J2346" s="2">
        <v>43607</v>
      </c>
      <c r="K2346" s="3">
        <v>0.61111111111111105</v>
      </c>
      <c r="L2346" s="3">
        <f t="shared" si="324"/>
        <v>0.61111111111111105</v>
      </c>
      <c r="M2346" s="3">
        <v>0.61249999999999993</v>
      </c>
      <c r="N2346" t="str">
        <f t="shared" si="325"/>
        <v>No</v>
      </c>
      <c r="O2346">
        <f t="shared" si="326"/>
        <v>17</v>
      </c>
      <c r="P2346">
        <f t="shared" si="327"/>
        <v>25</v>
      </c>
      <c r="Q2346">
        <f t="shared" si="328"/>
        <v>68</v>
      </c>
      <c r="R2346" t="str">
        <f t="shared" si="331"/>
        <v>Other</v>
      </c>
      <c r="S2346">
        <f t="shared" si="329"/>
        <v>25</v>
      </c>
      <c r="T2346" t="str">
        <f t="shared" si="330"/>
        <v>Keflavik</v>
      </c>
      <c r="U2346" t="str">
        <f t="shared" si="332"/>
        <v>Other</v>
      </c>
    </row>
    <row r="2347" spans="1:21" x14ac:dyDescent="0.35">
      <c r="A2347" t="s">
        <v>12</v>
      </c>
      <c r="B2347" t="s">
        <v>223</v>
      </c>
      <c r="C2347" t="s">
        <v>91</v>
      </c>
      <c r="D2347" t="s">
        <v>224</v>
      </c>
      <c r="E2347" s="1">
        <v>43607.611111111109</v>
      </c>
      <c r="F2347" t="s">
        <v>16</v>
      </c>
      <c r="G2347" t="s">
        <v>608</v>
      </c>
      <c r="H2347">
        <v>55</v>
      </c>
      <c r="I2347" t="s">
        <v>21</v>
      </c>
      <c r="J2347" s="2">
        <v>43607</v>
      </c>
      <c r="K2347" s="3">
        <v>0.61111111111111105</v>
      </c>
      <c r="L2347" s="3">
        <f t="shared" si="324"/>
        <v>0.61111111111111105</v>
      </c>
      <c r="M2347" s="3">
        <v>0.64930555555555558</v>
      </c>
      <c r="N2347" t="str">
        <f t="shared" si="325"/>
        <v>Yes</v>
      </c>
      <c r="O2347">
        <f t="shared" si="326"/>
        <v>18</v>
      </c>
      <c r="P2347">
        <f t="shared" si="327"/>
        <v>61</v>
      </c>
      <c r="Q2347">
        <f t="shared" si="328"/>
        <v>29.51</v>
      </c>
      <c r="R2347" t="str">
        <f t="shared" si="331"/>
        <v>Other</v>
      </c>
      <c r="S2347">
        <f t="shared" si="329"/>
        <v>9</v>
      </c>
      <c r="T2347" t="str">
        <f t="shared" si="330"/>
        <v>Toronto YHM</v>
      </c>
      <c r="U2347" t="str">
        <f t="shared" si="332"/>
        <v>Other</v>
      </c>
    </row>
    <row r="2348" spans="1:21" x14ac:dyDescent="0.35">
      <c r="A2348" t="s">
        <v>22</v>
      </c>
      <c r="B2348" t="s">
        <v>227</v>
      </c>
      <c r="C2348" t="s">
        <v>28</v>
      </c>
      <c r="D2348" t="s">
        <v>228</v>
      </c>
      <c r="E2348" s="1">
        <v>43607.614583333336</v>
      </c>
      <c r="F2348" t="s">
        <v>16</v>
      </c>
      <c r="G2348" t="s">
        <v>608</v>
      </c>
      <c r="H2348">
        <v>15</v>
      </c>
      <c r="I2348" t="s">
        <v>18</v>
      </c>
      <c r="J2348" s="2">
        <v>43607</v>
      </c>
      <c r="K2348" s="3">
        <v>0.61458333333333337</v>
      </c>
      <c r="L2348" s="3">
        <f t="shared" si="324"/>
        <v>0.61805555555555547</v>
      </c>
      <c r="M2348" s="3">
        <v>0.625</v>
      </c>
      <c r="N2348" t="str">
        <f t="shared" si="325"/>
        <v>No</v>
      </c>
      <c r="O2348">
        <f t="shared" si="326"/>
        <v>520</v>
      </c>
      <c r="P2348">
        <f t="shared" si="327"/>
        <v>1663</v>
      </c>
      <c r="Q2348">
        <f t="shared" si="328"/>
        <v>31.27</v>
      </c>
      <c r="R2348" t="str">
        <f t="shared" si="331"/>
        <v>Ryanair</v>
      </c>
      <c r="S2348">
        <f t="shared" si="329"/>
        <v>8</v>
      </c>
      <c r="T2348" t="str">
        <f t="shared" si="330"/>
        <v>Chania-Souda</v>
      </c>
      <c r="U2348" t="str">
        <f t="shared" si="332"/>
        <v>Other</v>
      </c>
    </row>
    <row r="2349" spans="1:21" x14ac:dyDescent="0.35">
      <c r="A2349" t="s">
        <v>12</v>
      </c>
      <c r="B2349" t="s">
        <v>52</v>
      </c>
      <c r="C2349" t="s">
        <v>14</v>
      </c>
      <c r="D2349" t="s">
        <v>230</v>
      </c>
      <c r="E2349" s="1">
        <v>43607.618055555555</v>
      </c>
      <c r="F2349" t="s">
        <v>16</v>
      </c>
      <c r="G2349" t="s">
        <v>608</v>
      </c>
      <c r="H2349">
        <v>0</v>
      </c>
      <c r="I2349" t="s">
        <v>26</v>
      </c>
      <c r="J2349" s="2">
        <v>43607</v>
      </c>
      <c r="K2349" s="3">
        <v>0.61805555555555558</v>
      </c>
      <c r="L2349" s="3">
        <f t="shared" si="324"/>
        <v>0.61805555555555547</v>
      </c>
      <c r="M2349" s="3">
        <v>0.61805555555555558</v>
      </c>
      <c r="N2349" t="str">
        <f t="shared" si="325"/>
        <v>No</v>
      </c>
      <c r="O2349">
        <f t="shared" si="326"/>
        <v>566</v>
      </c>
      <c r="P2349">
        <f t="shared" si="327"/>
        <v>2020</v>
      </c>
      <c r="Q2349">
        <f t="shared" si="328"/>
        <v>28.02</v>
      </c>
      <c r="R2349" t="str">
        <f t="shared" si="331"/>
        <v>Aer Lingus</v>
      </c>
      <c r="S2349">
        <f t="shared" si="329"/>
        <v>138</v>
      </c>
      <c r="T2349" t="str">
        <f t="shared" si="330"/>
        <v>Manchester</v>
      </c>
      <c r="U2349" t="str">
        <f t="shared" si="332"/>
        <v>Manchester</v>
      </c>
    </row>
    <row r="2350" spans="1:21" x14ac:dyDescent="0.35">
      <c r="A2350" t="s">
        <v>22</v>
      </c>
      <c r="B2350" t="s">
        <v>103</v>
      </c>
      <c r="C2350" t="s">
        <v>28</v>
      </c>
      <c r="D2350" t="s">
        <v>229</v>
      </c>
      <c r="E2350" s="1">
        <v>43607.618055555555</v>
      </c>
      <c r="F2350" t="s">
        <v>16</v>
      </c>
      <c r="G2350" t="s">
        <v>608</v>
      </c>
      <c r="H2350">
        <v>30</v>
      </c>
      <c r="I2350" t="s">
        <v>21</v>
      </c>
      <c r="J2350" s="2">
        <v>43607</v>
      </c>
      <c r="K2350" s="3">
        <v>0.61805555555555558</v>
      </c>
      <c r="L2350" s="3">
        <f t="shared" si="324"/>
        <v>0.61805555555555547</v>
      </c>
      <c r="M2350" s="3">
        <v>0.63888888888888895</v>
      </c>
      <c r="N2350" t="str">
        <f t="shared" si="325"/>
        <v>Yes</v>
      </c>
      <c r="O2350">
        <f t="shared" si="326"/>
        <v>520</v>
      </c>
      <c r="P2350">
        <f t="shared" si="327"/>
        <v>1663</v>
      </c>
      <c r="Q2350">
        <f t="shared" si="328"/>
        <v>31.27</v>
      </c>
      <c r="R2350" t="str">
        <f t="shared" si="331"/>
        <v>Ryanair</v>
      </c>
      <c r="S2350">
        <f t="shared" si="329"/>
        <v>40</v>
      </c>
      <c r="T2350" t="str">
        <f t="shared" si="330"/>
        <v>Liverpool</v>
      </c>
      <c r="U2350" t="str">
        <f t="shared" si="332"/>
        <v>Other</v>
      </c>
    </row>
    <row r="2351" spans="1:21" x14ac:dyDescent="0.35">
      <c r="A2351" t="s">
        <v>22</v>
      </c>
      <c r="B2351" t="s">
        <v>126</v>
      </c>
      <c r="C2351" t="s">
        <v>354</v>
      </c>
      <c r="D2351" t="s">
        <v>540</v>
      </c>
      <c r="E2351" s="1">
        <v>43607.621527777781</v>
      </c>
      <c r="F2351" t="s">
        <v>16</v>
      </c>
      <c r="G2351" t="s">
        <v>608</v>
      </c>
      <c r="H2351">
        <v>49</v>
      </c>
      <c r="I2351" t="s">
        <v>21</v>
      </c>
      <c r="J2351" s="2">
        <v>43607</v>
      </c>
      <c r="K2351" s="3">
        <v>0.62152777777777779</v>
      </c>
      <c r="L2351" s="3">
        <f t="shared" si="324"/>
        <v>0.625</v>
      </c>
      <c r="M2351" s="3">
        <v>0.65555555555555556</v>
      </c>
      <c r="N2351" t="str">
        <f t="shared" si="325"/>
        <v>Yes</v>
      </c>
      <c r="O2351">
        <f t="shared" si="326"/>
        <v>14</v>
      </c>
      <c r="P2351">
        <f t="shared" si="327"/>
        <v>37</v>
      </c>
      <c r="Q2351">
        <f t="shared" si="328"/>
        <v>37.840000000000003</v>
      </c>
      <c r="R2351" t="str">
        <f t="shared" si="331"/>
        <v>Other</v>
      </c>
      <c r="S2351">
        <f t="shared" si="329"/>
        <v>51</v>
      </c>
      <c r="T2351" t="str">
        <f t="shared" si="330"/>
        <v>Zurich</v>
      </c>
      <c r="U2351" t="str">
        <f t="shared" si="332"/>
        <v>Other</v>
      </c>
    </row>
    <row r="2352" spans="1:21" x14ac:dyDescent="0.35">
      <c r="A2352" t="s">
        <v>12</v>
      </c>
      <c r="B2352" t="s">
        <v>234</v>
      </c>
      <c r="C2352" t="s">
        <v>14</v>
      </c>
      <c r="D2352" t="s">
        <v>235</v>
      </c>
      <c r="E2352" s="1">
        <v>43607.621527777781</v>
      </c>
      <c r="F2352" t="s">
        <v>16</v>
      </c>
      <c r="G2352" t="s">
        <v>608</v>
      </c>
      <c r="H2352">
        <v>24</v>
      </c>
      <c r="I2352" t="s">
        <v>46</v>
      </c>
      <c r="J2352" s="2">
        <v>43607</v>
      </c>
      <c r="K2352" s="3">
        <v>0.62152777777777779</v>
      </c>
      <c r="L2352" s="3">
        <f t="shared" si="324"/>
        <v>0.625</v>
      </c>
      <c r="M2352" s="3">
        <v>0.6381944444444444</v>
      </c>
      <c r="N2352" t="str">
        <f t="shared" si="325"/>
        <v>Yes</v>
      </c>
      <c r="O2352">
        <f t="shared" si="326"/>
        <v>566</v>
      </c>
      <c r="P2352">
        <f t="shared" si="327"/>
        <v>2020</v>
      </c>
      <c r="Q2352">
        <f t="shared" si="328"/>
        <v>28.02</v>
      </c>
      <c r="R2352" t="str">
        <f t="shared" si="331"/>
        <v>Aer Lingus</v>
      </c>
      <c r="S2352">
        <f t="shared" si="329"/>
        <v>17</v>
      </c>
      <c r="T2352" t="str">
        <f t="shared" si="330"/>
        <v>Los Angeles</v>
      </c>
      <c r="U2352" t="str">
        <f t="shared" si="332"/>
        <v>Other</v>
      </c>
    </row>
    <row r="2353" spans="1:21" x14ac:dyDescent="0.35">
      <c r="A2353" t="s">
        <v>12</v>
      </c>
      <c r="B2353" t="s">
        <v>13</v>
      </c>
      <c r="C2353" t="s">
        <v>14</v>
      </c>
      <c r="D2353" t="s">
        <v>236</v>
      </c>
      <c r="E2353" s="1">
        <v>43607.625</v>
      </c>
      <c r="F2353" t="s">
        <v>16</v>
      </c>
      <c r="G2353" t="s">
        <v>608</v>
      </c>
      <c r="H2353">
        <v>35</v>
      </c>
      <c r="I2353" t="s">
        <v>21</v>
      </c>
      <c r="J2353" s="2">
        <v>43607</v>
      </c>
      <c r="K2353" s="3">
        <v>0.625</v>
      </c>
      <c r="L2353" s="3">
        <f t="shared" si="324"/>
        <v>0.625</v>
      </c>
      <c r="M2353" s="3">
        <v>0.64930555555555558</v>
      </c>
      <c r="N2353" t="str">
        <f t="shared" si="325"/>
        <v>Yes</v>
      </c>
      <c r="O2353">
        <f t="shared" si="326"/>
        <v>566</v>
      </c>
      <c r="P2353">
        <f t="shared" si="327"/>
        <v>2020</v>
      </c>
      <c r="Q2353">
        <f t="shared" si="328"/>
        <v>28.02</v>
      </c>
      <c r="R2353" t="str">
        <f t="shared" si="331"/>
        <v>Aer Lingus</v>
      </c>
      <c r="S2353">
        <f t="shared" si="329"/>
        <v>107</v>
      </c>
      <c r="T2353" t="str">
        <f t="shared" si="330"/>
        <v>Glasgow</v>
      </c>
      <c r="U2353" t="str">
        <f t="shared" si="332"/>
        <v>Glasgow</v>
      </c>
    </row>
    <row r="2354" spans="1:21" x14ac:dyDescent="0.35">
      <c r="A2354" t="s">
        <v>12</v>
      </c>
      <c r="B2354" t="s">
        <v>111</v>
      </c>
      <c r="C2354" t="s">
        <v>14</v>
      </c>
      <c r="D2354" t="s">
        <v>239</v>
      </c>
      <c r="E2354" s="1">
        <v>43607.625</v>
      </c>
      <c r="F2354" t="s">
        <v>16</v>
      </c>
      <c r="G2354" t="s">
        <v>608</v>
      </c>
      <c r="H2354">
        <v>3</v>
      </c>
      <c r="I2354" t="s">
        <v>26</v>
      </c>
      <c r="J2354" s="2">
        <v>43607</v>
      </c>
      <c r="K2354" s="3">
        <v>0.625</v>
      </c>
      <c r="L2354" s="3">
        <f t="shared" si="324"/>
        <v>0.625</v>
      </c>
      <c r="M2354" s="3">
        <v>0.62708333333333333</v>
      </c>
      <c r="N2354" t="str">
        <f t="shared" si="325"/>
        <v>No</v>
      </c>
      <c r="O2354">
        <f t="shared" si="326"/>
        <v>566</v>
      </c>
      <c r="P2354">
        <f t="shared" si="327"/>
        <v>2020</v>
      </c>
      <c r="Q2354">
        <f t="shared" si="328"/>
        <v>28.02</v>
      </c>
      <c r="R2354" t="str">
        <f t="shared" si="331"/>
        <v>Aer Lingus</v>
      </c>
      <c r="S2354">
        <f t="shared" si="329"/>
        <v>29</v>
      </c>
      <c r="T2354" t="str">
        <f t="shared" si="330"/>
        <v>Tenerife</v>
      </c>
      <c r="U2354" t="str">
        <f t="shared" si="332"/>
        <v>Other</v>
      </c>
    </row>
    <row r="2355" spans="1:21" x14ac:dyDescent="0.35">
      <c r="A2355" t="s">
        <v>12</v>
      </c>
      <c r="B2355" t="s">
        <v>61</v>
      </c>
      <c r="C2355" t="s">
        <v>14</v>
      </c>
      <c r="D2355" t="s">
        <v>242</v>
      </c>
      <c r="E2355" s="1">
        <v>43607.628472222219</v>
      </c>
      <c r="F2355" t="s">
        <v>16</v>
      </c>
      <c r="G2355" t="s">
        <v>608</v>
      </c>
      <c r="H2355">
        <v>17</v>
      </c>
      <c r="I2355" t="s">
        <v>18</v>
      </c>
      <c r="J2355" s="2">
        <v>43607</v>
      </c>
      <c r="K2355" s="3">
        <v>0.62847222222222221</v>
      </c>
      <c r="L2355" s="3">
        <f t="shared" si="324"/>
        <v>0.63194444444444442</v>
      </c>
      <c r="M2355" s="3">
        <v>0.64027777777777783</v>
      </c>
      <c r="N2355" t="str">
        <f t="shared" si="325"/>
        <v>No</v>
      </c>
      <c r="O2355">
        <f t="shared" si="326"/>
        <v>566</v>
      </c>
      <c r="P2355">
        <f t="shared" si="327"/>
        <v>2020</v>
      </c>
      <c r="Q2355">
        <f t="shared" si="328"/>
        <v>28.02</v>
      </c>
      <c r="R2355" t="str">
        <f t="shared" si="331"/>
        <v>Aer Lingus</v>
      </c>
      <c r="S2355">
        <f t="shared" si="329"/>
        <v>171</v>
      </c>
      <c r="T2355" t="str">
        <f t="shared" si="330"/>
        <v>London</v>
      </c>
      <c r="U2355" t="str">
        <f t="shared" si="332"/>
        <v>London</v>
      </c>
    </row>
    <row r="2356" spans="1:21" x14ac:dyDescent="0.35">
      <c r="A2356" t="s">
        <v>22</v>
      </c>
      <c r="B2356" t="s">
        <v>32</v>
      </c>
      <c r="C2356" t="s">
        <v>240</v>
      </c>
      <c r="D2356" t="s">
        <v>241</v>
      </c>
      <c r="E2356" s="1">
        <v>43607.628472222219</v>
      </c>
      <c r="F2356" t="s">
        <v>16</v>
      </c>
      <c r="G2356" t="s">
        <v>608</v>
      </c>
      <c r="H2356">
        <v>13</v>
      </c>
      <c r="I2356" t="s">
        <v>18</v>
      </c>
      <c r="J2356" s="2">
        <v>43607</v>
      </c>
      <c r="K2356" s="3">
        <v>0.62847222222222221</v>
      </c>
      <c r="L2356" s="3">
        <f t="shared" si="324"/>
        <v>0.63194444444444442</v>
      </c>
      <c r="M2356" s="3">
        <v>0.63750000000000007</v>
      </c>
      <c r="N2356" t="str">
        <f t="shared" si="325"/>
        <v>No</v>
      </c>
      <c r="O2356">
        <f t="shared" si="326"/>
        <v>15</v>
      </c>
      <c r="P2356">
        <f t="shared" si="327"/>
        <v>18</v>
      </c>
      <c r="Q2356">
        <f t="shared" si="328"/>
        <v>83.33</v>
      </c>
      <c r="R2356" t="str">
        <f t="shared" si="331"/>
        <v>Other</v>
      </c>
      <c r="S2356">
        <f t="shared" si="329"/>
        <v>78</v>
      </c>
      <c r="T2356" t="str">
        <f t="shared" si="330"/>
        <v>Barcelona</v>
      </c>
      <c r="U2356" t="str">
        <f t="shared" si="332"/>
        <v>Barcelona</v>
      </c>
    </row>
    <row r="2357" spans="1:21" x14ac:dyDescent="0.35">
      <c r="A2357" t="s">
        <v>22</v>
      </c>
      <c r="B2357" t="s">
        <v>244</v>
      </c>
      <c r="C2357" t="s">
        <v>245</v>
      </c>
      <c r="D2357" t="s">
        <v>246</v>
      </c>
      <c r="E2357" s="1">
        <v>43607.631944444445</v>
      </c>
      <c r="F2357" t="s">
        <v>16</v>
      </c>
      <c r="G2357" t="s">
        <v>608</v>
      </c>
      <c r="H2357">
        <v>12</v>
      </c>
      <c r="I2357" t="s">
        <v>18</v>
      </c>
      <c r="J2357" s="2">
        <v>43607</v>
      </c>
      <c r="K2357" s="3">
        <v>0.63194444444444442</v>
      </c>
      <c r="L2357" s="3">
        <f t="shared" si="324"/>
        <v>0.63194444444444442</v>
      </c>
      <c r="M2357" s="3">
        <v>0.64027777777777783</v>
      </c>
      <c r="N2357" t="str">
        <f t="shared" si="325"/>
        <v>No</v>
      </c>
      <c r="O2357">
        <f t="shared" si="326"/>
        <v>4</v>
      </c>
      <c r="P2357">
        <f t="shared" si="327"/>
        <v>16</v>
      </c>
      <c r="Q2357">
        <f t="shared" si="328"/>
        <v>25</v>
      </c>
      <c r="R2357" t="str">
        <f t="shared" si="331"/>
        <v>Other</v>
      </c>
      <c r="S2357">
        <f t="shared" si="329"/>
        <v>16</v>
      </c>
      <c r="T2357" t="str">
        <f t="shared" si="330"/>
        <v>Doha</v>
      </c>
      <c r="U2357" t="str">
        <f t="shared" si="332"/>
        <v>Other</v>
      </c>
    </row>
    <row r="2358" spans="1:21" x14ac:dyDescent="0.35">
      <c r="A2358" t="s">
        <v>12</v>
      </c>
      <c r="B2358" t="s">
        <v>248</v>
      </c>
      <c r="C2358" t="s">
        <v>14</v>
      </c>
      <c r="D2358" t="s">
        <v>249</v>
      </c>
      <c r="E2358" s="1">
        <v>43607.638888888891</v>
      </c>
      <c r="F2358" t="s">
        <v>16</v>
      </c>
      <c r="G2358" t="s">
        <v>608</v>
      </c>
      <c r="H2358">
        <v>5</v>
      </c>
      <c r="I2358" t="s">
        <v>26</v>
      </c>
      <c r="J2358" s="2">
        <v>43607</v>
      </c>
      <c r="K2358" s="3">
        <v>0.63888888888888895</v>
      </c>
      <c r="L2358" s="3">
        <f t="shared" si="324"/>
        <v>0.63888888888888884</v>
      </c>
      <c r="M2358" s="3">
        <v>0.64236111111111105</v>
      </c>
      <c r="N2358" t="str">
        <f t="shared" si="325"/>
        <v>No</v>
      </c>
      <c r="O2358">
        <f t="shared" si="326"/>
        <v>566</v>
      </c>
      <c r="P2358">
        <f t="shared" si="327"/>
        <v>2020</v>
      </c>
      <c r="Q2358">
        <f t="shared" si="328"/>
        <v>28.02</v>
      </c>
      <c r="R2358" t="str">
        <f t="shared" si="331"/>
        <v>Aer Lingus</v>
      </c>
      <c r="S2358">
        <f t="shared" si="329"/>
        <v>17</v>
      </c>
      <c r="T2358" t="str">
        <f t="shared" si="330"/>
        <v>Gran Canaria</v>
      </c>
      <c r="U2358" t="str">
        <f t="shared" si="332"/>
        <v>Other</v>
      </c>
    </row>
    <row r="2359" spans="1:21" x14ac:dyDescent="0.35">
      <c r="A2359" t="s">
        <v>22</v>
      </c>
      <c r="B2359" t="s">
        <v>42</v>
      </c>
      <c r="C2359" t="s">
        <v>77</v>
      </c>
      <c r="D2359" t="s">
        <v>247</v>
      </c>
      <c r="E2359" s="1">
        <v>43607.642361111109</v>
      </c>
      <c r="F2359" t="s">
        <v>16</v>
      </c>
      <c r="G2359" t="s">
        <v>608</v>
      </c>
      <c r="H2359">
        <v>23</v>
      </c>
      <c r="I2359" t="s">
        <v>46</v>
      </c>
      <c r="J2359" s="2">
        <v>43607</v>
      </c>
      <c r="K2359" s="3">
        <v>0.64236111111111105</v>
      </c>
      <c r="L2359" s="3">
        <f t="shared" si="324"/>
        <v>0.64583333333333326</v>
      </c>
      <c r="M2359" s="3">
        <v>0.65833333333333333</v>
      </c>
      <c r="N2359" t="str">
        <f t="shared" si="325"/>
        <v>Yes</v>
      </c>
      <c r="O2359">
        <f t="shared" si="326"/>
        <v>40</v>
      </c>
      <c r="P2359">
        <f t="shared" si="327"/>
        <v>143</v>
      </c>
      <c r="Q2359">
        <f t="shared" si="328"/>
        <v>27.97</v>
      </c>
      <c r="R2359" t="str">
        <f t="shared" si="331"/>
        <v>British Airways</v>
      </c>
      <c r="S2359">
        <f t="shared" si="329"/>
        <v>238</v>
      </c>
      <c r="T2359" t="str">
        <f t="shared" si="330"/>
        <v>London</v>
      </c>
      <c r="U2359" t="str">
        <f t="shared" si="332"/>
        <v>London</v>
      </c>
    </row>
    <row r="2360" spans="1:21" x14ac:dyDescent="0.35">
      <c r="A2360" t="s">
        <v>22</v>
      </c>
      <c r="B2360" t="s">
        <v>38</v>
      </c>
      <c r="C2360" t="s">
        <v>28</v>
      </c>
      <c r="D2360" t="s">
        <v>190</v>
      </c>
      <c r="E2360" s="1">
        <v>43607.645833333336</v>
      </c>
      <c r="F2360" t="s">
        <v>16</v>
      </c>
      <c r="G2360" t="s">
        <v>608</v>
      </c>
      <c r="H2360">
        <v>18</v>
      </c>
      <c r="I2360" t="s">
        <v>18</v>
      </c>
      <c r="J2360" s="2">
        <v>43607</v>
      </c>
      <c r="K2360" s="3">
        <v>0.64583333333333337</v>
      </c>
      <c r="L2360" s="3">
        <f t="shared" si="324"/>
        <v>0.64583333333333326</v>
      </c>
      <c r="M2360" s="3">
        <v>0.65833333333333333</v>
      </c>
      <c r="N2360" t="str">
        <f t="shared" si="325"/>
        <v>No</v>
      </c>
      <c r="O2360">
        <f t="shared" si="326"/>
        <v>520</v>
      </c>
      <c r="P2360">
        <f t="shared" si="327"/>
        <v>1663</v>
      </c>
      <c r="Q2360">
        <f t="shared" si="328"/>
        <v>31.27</v>
      </c>
      <c r="R2360" t="str">
        <f t="shared" si="331"/>
        <v>Ryanair</v>
      </c>
      <c r="S2360">
        <f t="shared" si="329"/>
        <v>92</v>
      </c>
      <c r="T2360" t="str">
        <f t="shared" si="330"/>
        <v>London</v>
      </c>
      <c r="U2360" t="str">
        <f t="shared" si="332"/>
        <v>London</v>
      </c>
    </row>
    <row r="2361" spans="1:21" x14ac:dyDescent="0.35">
      <c r="A2361" t="s">
        <v>22</v>
      </c>
      <c r="B2361" t="s">
        <v>50</v>
      </c>
      <c r="C2361" t="s">
        <v>28</v>
      </c>
      <c r="D2361" t="s">
        <v>189</v>
      </c>
      <c r="E2361" s="1">
        <v>43607.645833333336</v>
      </c>
      <c r="F2361" t="s">
        <v>16</v>
      </c>
      <c r="G2361" t="s">
        <v>608</v>
      </c>
      <c r="H2361">
        <v>7</v>
      </c>
      <c r="I2361" t="s">
        <v>26</v>
      </c>
      <c r="J2361" s="2">
        <v>43607</v>
      </c>
      <c r="K2361" s="3">
        <v>0.64583333333333337</v>
      </c>
      <c r="L2361" s="3">
        <f t="shared" si="324"/>
        <v>0.64583333333333326</v>
      </c>
      <c r="M2361" s="3">
        <v>0.65069444444444446</v>
      </c>
      <c r="N2361" t="str">
        <f t="shared" si="325"/>
        <v>No</v>
      </c>
      <c r="O2361">
        <f t="shared" si="326"/>
        <v>520</v>
      </c>
      <c r="P2361">
        <f t="shared" si="327"/>
        <v>1663</v>
      </c>
      <c r="Q2361">
        <f t="shared" si="328"/>
        <v>31.27</v>
      </c>
      <c r="R2361" t="str">
        <f t="shared" si="331"/>
        <v>Ryanair</v>
      </c>
      <c r="S2361">
        <f t="shared" si="329"/>
        <v>222</v>
      </c>
      <c r="T2361" t="str">
        <f t="shared" si="330"/>
        <v>Amsterdam</v>
      </c>
      <c r="U2361" t="str">
        <f t="shared" si="332"/>
        <v>Amsterdam</v>
      </c>
    </row>
    <row r="2362" spans="1:21" x14ac:dyDescent="0.35">
      <c r="A2362" t="s">
        <v>12</v>
      </c>
      <c r="B2362" t="s">
        <v>57</v>
      </c>
      <c r="C2362" t="s">
        <v>14</v>
      </c>
      <c r="D2362" t="s">
        <v>194</v>
      </c>
      <c r="E2362" s="1">
        <v>43607.652777777781</v>
      </c>
      <c r="F2362" t="s">
        <v>16</v>
      </c>
      <c r="G2362" t="s">
        <v>608</v>
      </c>
      <c r="H2362">
        <v>30</v>
      </c>
      <c r="I2362" t="s">
        <v>21</v>
      </c>
      <c r="J2362" s="2">
        <v>43607</v>
      </c>
      <c r="K2362" s="3">
        <v>0.65277777777777779</v>
      </c>
      <c r="L2362" s="3">
        <f t="shared" si="324"/>
        <v>0.65277777777777779</v>
      </c>
      <c r="M2362" s="3">
        <v>0.67361111111111116</v>
      </c>
      <c r="N2362" t="str">
        <f t="shared" si="325"/>
        <v>Yes</v>
      </c>
      <c r="O2362">
        <f t="shared" si="326"/>
        <v>566</v>
      </c>
      <c r="P2362">
        <f t="shared" si="327"/>
        <v>2020</v>
      </c>
      <c r="Q2362">
        <f t="shared" si="328"/>
        <v>28.02</v>
      </c>
      <c r="R2362" t="str">
        <f t="shared" si="331"/>
        <v>Aer Lingus</v>
      </c>
      <c r="S2362">
        <f t="shared" si="329"/>
        <v>98</v>
      </c>
      <c r="T2362" t="str">
        <f t="shared" si="330"/>
        <v>Malaga</v>
      </c>
      <c r="U2362" t="str">
        <f t="shared" si="332"/>
        <v>Malaga</v>
      </c>
    </row>
    <row r="2363" spans="1:21" x14ac:dyDescent="0.35">
      <c r="A2363" t="s">
        <v>12</v>
      </c>
      <c r="B2363" t="s">
        <v>139</v>
      </c>
      <c r="C2363" t="s">
        <v>14</v>
      </c>
      <c r="D2363" t="s">
        <v>196</v>
      </c>
      <c r="E2363" s="1">
        <v>43607.652777777781</v>
      </c>
      <c r="F2363" t="s">
        <v>16</v>
      </c>
      <c r="G2363" t="s">
        <v>608</v>
      </c>
      <c r="H2363">
        <v>40</v>
      </c>
      <c r="I2363" t="s">
        <v>21</v>
      </c>
      <c r="J2363" s="2">
        <v>43607</v>
      </c>
      <c r="K2363" s="3">
        <v>0.65277777777777779</v>
      </c>
      <c r="L2363" s="3">
        <f t="shared" si="324"/>
        <v>0.65277777777777779</v>
      </c>
      <c r="M2363" s="3">
        <v>0.68055555555555547</v>
      </c>
      <c r="N2363" t="str">
        <f t="shared" si="325"/>
        <v>Yes</v>
      </c>
      <c r="O2363">
        <f t="shared" si="326"/>
        <v>566</v>
      </c>
      <c r="P2363">
        <f t="shared" si="327"/>
        <v>2020</v>
      </c>
      <c r="Q2363">
        <f t="shared" si="328"/>
        <v>28.02</v>
      </c>
      <c r="R2363" t="str">
        <f t="shared" si="331"/>
        <v>Aer Lingus</v>
      </c>
      <c r="S2363">
        <f t="shared" si="329"/>
        <v>154</v>
      </c>
      <c r="T2363" t="str">
        <f t="shared" si="330"/>
        <v>London</v>
      </c>
      <c r="U2363" t="str">
        <f t="shared" si="332"/>
        <v>London</v>
      </c>
    </row>
    <row r="2364" spans="1:21" x14ac:dyDescent="0.35">
      <c r="A2364" t="s">
        <v>12</v>
      </c>
      <c r="B2364" t="s">
        <v>197</v>
      </c>
      <c r="C2364" t="s">
        <v>14</v>
      </c>
      <c r="D2364" t="s">
        <v>198</v>
      </c>
      <c r="E2364" s="1">
        <v>43607.65625</v>
      </c>
      <c r="F2364" t="s">
        <v>16</v>
      </c>
      <c r="G2364" t="s">
        <v>608</v>
      </c>
      <c r="H2364">
        <v>13</v>
      </c>
      <c r="I2364" t="s">
        <v>18</v>
      </c>
      <c r="J2364" s="2">
        <v>43607</v>
      </c>
      <c r="K2364" s="3">
        <v>0.65625</v>
      </c>
      <c r="L2364" s="3">
        <f t="shared" si="324"/>
        <v>0.65972222222222221</v>
      </c>
      <c r="M2364" s="3">
        <v>0.66527777777777775</v>
      </c>
      <c r="N2364" t="str">
        <f t="shared" si="325"/>
        <v>No</v>
      </c>
      <c r="O2364">
        <f t="shared" si="326"/>
        <v>566</v>
      </c>
      <c r="P2364">
        <f t="shared" si="327"/>
        <v>2020</v>
      </c>
      <c r="Q2364">
        <f t="shared" si="328"/>
        <v>28.02</v>
      </c>
      <c r="R2364" t="str">
        <f t="shared" si="331"/>
        <v>Aer Lingus</v>
      </c>
      <c r="S2364">
        <f t="shared" si="329"/>
        <v>6</v>
      </c>
      <c r="T2364" t="str">
        <f t="shared" si="330"/>
        <v>Miami</v>
      </c>
      <c r="U2364" t="str">
        <f t="shared" si="332"/>
        <v>Other</v>
      </c>
    </row>
    <row r="2365" spans="1:21" x14ac:dyDescent="0.35">
      <c r="A2365" t="s">
        <v>12</v>
      </c>
      <c r="B2365" t="s">
        <v>42</v>
      </c>
      <c r="C2365" t="s">
        <v>14</v>
      </c>
      <c r="D2365" t="s">
        <v>533</v>
      </c>
      <c r="E2365" s="1">
        <v>43607.659722222219</v>
      </c>
      <c r="F2365" t="s">
        <v>16</v>
      </c>
      <c r="G2365" t="s">
        <v>608</v>
      </c>
      <c r="H2365">
        <v>4</v>
      </c>
      <c r="I2365" t="s">
        <v>26</v>
      </c>
      <c r="J2365" s="2">
        <v>43607</v>
      </c>
      <c r="K2365" s="3">
        <v>0.65972222222222221</v>
      </c>
      <c r="L2365" s="3">
        <f t="shared" si="324"/>
        <v>0.65972222222222221</v>
      </c>
      <c r="M2365" s="3">
        <v>0.66249999999999998</v>
      </c>
      <c r="N2365" t="str">
        <f t="shared" si="325"/>
        <v>No</v>
      </c>
      <c r="O2365">
        <f t="shared" si="326"/>
        <v>566</v>
      </c>
      <c r="P2365">
        <f t="shared" si="327"/>
        <v>2020</v>
      </c>
      <c r="Q2365">
        <f t="shared" si="328"/>
        <v>28.02</v>
      </c>
      <c r="R2365" t="str">
        <f t="shared" si="331"/>
        <v>Aer Lingus</v>
      </c>
      <c r="S2365">
        <f t="shared" si="329"/>
        <v>238</v>
      </c>
      <c r="T2365" t="str">
        <f t="shared" si="330"/>
        <v>London</v>
      </c>
      <c r="U2365" t="str">
        <f t="shared" si="332"/>
        <v>London</v>
      </c>
    </row>
    <row r="2366" spans="1:21" x14ac:dyDescent="0.35">
      <c r="A2366" t="s">
        <v>22</v>
      </c>
      <c r="B2366" t="s">
        <v>139</v>
      </c>
      <c r="C2366" t="s">
        <v>77</v>
      </c>
      <c r="D2366" t="s">
        <v>203</v>
      </c>
      <c r="E2366" s="1">
        <v>43607.663194444445</v>
      </c>
      <c r="F2366" t="s">
        <v>16</v>
      </c>
      <c r="G2366" t="s">
        <v>608</v>
      </c>
      <c r="H2366">
        <v>2</v>
      </c>
      <c r="I2366" t="s">
        <v>26</v>
      </c>
      <c r="J2366" s="2">
        <v>43607</v>
      </c>
      <c r="K2366" s="3">
        <v>0.66319444444444442</v>
      </c>
      <c r="L2366" s="3">
        <f t="shared" si="324"/>
        <v>0.66666666666666663</v>
      </c>
      <c r="M2366" s="3">
        <v>0.6645833333333333</v>
      </c>
      <c r="N2366" t="str">
        <f t="shared" si="325"/>
        <v>No</v>
      </c>
      <c r="O2366">
        <f t="shared" si="326"/>
        <v>40</v>
      </c>
      <c r="P2366">
        <f t="shared" si="327"/>
        <v>143</v>
      </c>
      <c r="Q2366">
        <f t="shared" si="328"/>
        <v>27.97</v>
      </c>
      <c r="R2366" t="str">
        <f t="shared" si="331"/>
        <v>British Airways</v>
      </c>
      <c r="S2366">
        <f t="shared" si="329"/>
        <v>154</v>
      </c>
      <c r="T2366" t="str">
        <f t="shared" si="330"/>
        <v>London</v>
      </c>
      <c r="U2366" t="str">
        <f t="shared" si="332"/>
        <v>London</v>
      </c>
    </row>
    <row r="2367" spans="1:21" x14ac:dyDescent="0.35">
      <c r="A2367" t="s">
        <v>12</v>
      </c>
      <c r="B2367" t="s">
        <v>162</v>
      </c>
      <c r="C2367" t="s">
        <v>14</v>
      </c>
      <c r="D2367" t="s">
        <v>202</v>
      </c>
      <c r="E2367" s="1">
        <v>43607.663194444445</v>
      </c>
      <c r="F2367" t="s">
        <v>16</v>
      </c>
      <c r="G2367" t="s">
        <v>608</v>
      </c>
      <c r="H2367">
        <v>14</v>
      </c>
      <c r="I2367" t="s">
        <v>18</v>
      </c>
      <c r="J2367" s="2">
        <v>43607</v>
      </c>
      <c r="K2367" s="3">
        <v>0.66319444444444442</v>
      </c>
      <c r="L2367" s="3">
        <f t="shared" si="324"/>
        <v>0.66666666666666663</v>
      </c>
      <c r="M2367" s="3">
        <v>0.67291666666666661</v>
      </c>
      <c r="N2367" t="str">
        <f t="shared" si="325"/>
        <v>No</v>
      </c>
      <c r="O2367">
        <f t="shared" si="326"/>
        <v>566</v>
      </c>
      <c r="P2367">
        <f t="shared" si="327"/>
        <v>2020</v>
      </c>
      <c r="Q2367">
        <f t="shared" si="328"/>
        <v>28.02</v>
      </c>
      <c r="R2367" t="str">
        <f t="shared" si="331"/>
        <v>Aer Lingus</v>
      </c>
      <c r="S2367">
        <f t="shared" si="329"/>
        <v>64</v>
      </c>
      <c r="T2367" t="str">
        <f t="shared" si="330"/>
        <v>Rome</v>
      </c>
      <c r="U2367" t="str">
        <f t="shared" si="332"/>
        <v>Other</v>
      </c>
    </row>
    <row r="2368" spans="1:21" x14ac:dyDescent="0.35">
      <c r="A2368" t="s">
        <v>22</v>
      </c>
      <c r="B2368" t="s">
        <v>211</v>
      </c>
      <c r="C2368" t="s">
        <v>28</v>
      </c>
      <c r="D2368" t="s">
        <v>212</v>
      </c>
      <c r="E2368" s="1">
        <v>43607.663194444445</v>
      </c>
      <c r="F2368" t="s">
        <v>16</v>
      </c>
      <c r="G2368" t="s">
        <v>608</v>
      </c>
      <c r="H2368">
        <v>4</v>
      </c>
      <c r="I2368" t="s">
        <v>26</v>
      </c>
      <c r="J2368" s="2">
        <v>43607</v>
      </c>
      <c r="K2368" s="3">
        <v>0.66319444444444442</v>
      </c>
      <c r="L2368" s="3">
        <f t="shared" si="324"/>
        <v>0.66666666666666663</v>
      </c>
      <c r="M2368" s="3">
        <v>0.66597222222222219</v>
      </c>
      <c r="N2368" t="str">
        <f t="shared" si="325"/>
        <v>No</v>
      </c>
      <c r="O2368">
        <f t="shared" si="326"/>
        <v>520</v>
      </c>
      <c r="P2368">
        <f t="shared" si="327"/>
        <v>1663</v>
      </c>
      <c r="Q2368">
        <f t="shared" si="328"/>
        <v>31.27</v>
      </c>
      <c r="R2368" t="str">
        <f t="shared" si="331"/>
        <v>Ryanair</v>
      </c>
      <c r="S2368">
        <f t="shared" si="329"/>
        <v>20</v>
      </c>
      <c r="T2368" t="str">
        <f t="shared" si="330"/>
        <v>Bucharest</v>
      </c>
      <c r="U2368" t="str">
        <f t="shared" si="332"/>
        <v>Other</v>
      </c>
    </row>
    <row r="2369" spans="1:21" x14ac:dyDescent="0.35">
      <c r="A2369" t="s">
        <v>12</v>
      </c>
      <c r="B2369" t="s">
        <v>205</v>
      </c>
      <c r="C2369" t="s">
        <v>14</v>
      </c>
      <c r="D2369" t="s">
        <v>206</v>
      </c>
      <c r="E2369" s="1">
        <v>43607.666666666664</v>
      </c>
      <c r="F2369" t="s">
        <v>16</v>
      </c>
      <c r="G2369" t="s">
        <v>608</v>
      </c>
      <c r="H2369">
        <v>1</v>
      </c>
      <c r="I2369" t="s">
        <v>26</v>
      </c>
      <c r="J2369" s="2">
        <v>43607</v>
      </c>
      <c r="K2369" s="3">
        <v>0.66666666666666663</v>
      </c>
      <c r="L2369" s="3">
        <f t="shared" si="324"/>
        <v>0.66666666666666663</v>
      </c>
      <c r="M2369" s="3">
        <v>0.66736111111111107</v>
      </c>
      <c r="N2369" t="str">
        <f t="shared" si="325"/>
        <v>No</v>
      </c>
      <c r="O2369">
        <f t="shared" si="326"/>
        <v>566</v>
      </c>
      <c r="P2369">
        <f t="shared" si="327"/>
        <v>2020</v>
      </c>
      <c r="Q2369">
        <f t="shared" si="328"/>
        <v>28.02</v>
      </c>
      <c r="R2369" t="str">
        <f t="shared" si="331"/>
        <v>Aer Lingus</v>
      </c>
      <c r="S2369">
        <f t="shared" si="329"/>
        <v>8</v>
      </c>
      <c r="T2369" t="str">
        <f t="shared" si="330"/>
        <v>Seattle</v>
      </c>
      <c r="U2369" t="str">
        <f t="shared" si="332"/>
        <v>Other</v>
      </c>
    </row>
    <row r="2370" spans="1:21" x14ac:dyDescent="0.35">
      <c r="A2370" t="s">
        <v>12</v>
      </c>
      <c r="B2370" t="s">
        <v>209</v>
      </c>
      <c r="C2370" t="s">
        <v>14</v>
      </c>
      <c r="D2370" t="s">
        <v>210</v>
      </c>
      <c r="E2370" s="1">
        <v>43607.666666666664</v>
      </c>
      <c r="F2370" t="s">
        <v>16</v>
      </c>
      <c r="G2370" t="s">
        <v>608</v>
      </c>
      <c r="H2370">
        <v>20</v>
      </c>
      <c r="I2370" t="s">
        <v>46</v>
      </c>
      <c r="J2370" s="2">
        <v>43607</v>
      </c>
      <c r="K2370" s="3">
        <v>0.66666666666666663</v>
      </c>
      <c r="L2370" s="3">
        <f t="shared" ref="L2370:L2433" si="333">MROUND(K2370,"0:10")</f>
        <v>0.66666666666666663</v>
      </c>
      <c r="M2370" s="3">
        <v>0.68055555555555547</v>
      </c>
      <c r="N2370" t="str">
        <f t="shared" ref="N2370:N2433" si="334">IF(H2370&gt;20, "Yes", "No")</f>
        <v>No</v>
      </c>
      <c r="O2370">
        <f t="shared" ref="O2370:O2433" si="335">COUNTIFS($C$2:$C$4851,C2370,$N$2:$N$4851,"Yes")</f>
        <v>566</v>
      </c>
      <c r="P2370">
        <f t="shared" ref="P2370:P2433" si="336">COUNTIF($C$2:$C$4851,C2370)</f>
        <v>2020</v>
      </c>
      <c r="Q2370">
        <f t="shared" ref="Q2370:Q2433" si="337">ROUND(O2370/P2370*100,2)</f>
        <v>28.02</v>
      </c>
      <c r="R2370" t="str">
        <f t="shared" si="331"/>
        <v>Aer Lingus</v>
      </c>
      <c r="S2370">
        <f t="shared" ref="S2370:S2433" si="338">COUNTIF($B$2:$B$4851,B2370)</f>
        <v>62</v>
      </c>
      <c r="T2370" t="str">
        <f t="shared" ref="T2370:T2433" si="339">IF(ISNUMBER(SEARCH("London",B2370)), "London", B2370)</f>
        <v>Chicago</v>
      </c>
      <c r="U2370" t="str">
        <f t="shared" si="332"/>
        <v>Other</v>
      </c>
    </row>
    <row r="2371" spans="1:21" x14ac:dyDescent="0.35">
      <c r="A2371" t="s">
        <v>22</v>
      </c>
      <c r="B2371" t="s">
        <v>151</v>
      </c>
      <c r="C2371" t="s">
        <v>28</v>
      </c>
      <c r="D2371" t="s">
        <v>204</v>
      </c>
      <c r="E2371" s="1">
        <v>43607.666666666664</v>
      </c>
      <c r="F2371" t="s">
        <v>16</v>
      </c>
      <c r="G2371" t="s">
        <v>608</v>
      </c>
      <c r="H2371">
        <v>13</v>
      </c>
      <c r="I2371" t="s">
        <v>18</v>
      </c>
      <c r="J2371" s="2">
        <v>43607</v>
      </c>
      <c r="K2371" s="3">
        <v>0.66666666666666663</v>
      </c>
      <c r="L2371" s="3">
        <f t="shared" si="333"/>
        <v>0.66666666666666663</v>
      </c>
      <c r="M2371" s="3">
        <v>0.67569444444444438</v>
      </c>
      <c r="N2371" t="str">
        <f t="shared" si="334"/>
        <v>No</v>
      </c>
      <c r="O2371">
        <f t="shared" si="335"/>
        <v>520</v>
      </c>
      <c r="P2371">
        <f t="shared" si="336"/>
        <v>1663</v>
      </c>
      <c r="Q2371">
        <f t="shared" si="337"/>
        <v>31.27</v>
      </c>
      <c r="R2371" t="str">
        <f t="shared" ref="R2371:R2434" si="340">IF(P2371&gt;100, C2371, "Other")</f>
        <v>Ryanair</v>
      </c>
      <c r="S2371">
        <f t="shared" si="338"/>
        <v>34</v>
      </c>
      <c r="T2371" t="str">
        <f t="shared" si="339"/>
        <v>London</v>
      </c>
      <c r="U2371" t="str">
        <f t="shared" ref="U2371:U2434" si="341">IF(S2371&gt;67, T2371, "Other")</f>
        <v>Other</v>
      </c>
    </row>
    <row r="2372" spans="1:21" x14ac:dyDescent="0.35">
      <c r="A2372" t="s">
        <v>12</v>
      </c>
      <c r="B2372" t="s">
        <v>213</v>
      </c>
      <c r="C2372" t="s">
        <v>14</v>
      </c>
      <c r="D2372" t="s">
        <v>214</v>
      </c>
      <c r="E2372" s="1">
        <v>43607.677083333336</v>
      </c>
      <c r="F2372" t="s">
        <v>16</v>
      </c>
      <c r="G2372" t="s">
        <v>608</v>
      </c>
      <c r="H2372">
        <v>9</v>
      </c>
      <c r="I2372" t="s">
        <v>26</v>
      </c>
      <c r="J2372" s="2">
        <v>43607</v>
      </c>
      <c r="K2372" s="3">
        <v>0.67708333333333337</v>
      </c>
      <c r="L2372" s="3">
        <f t="shared" si="333"/>
        <v>0.68055555555555547</v>
      </c>
      <c r="M2372" s="3">
        <v>0.68333333333333324</v>
      </c>
      <c r="N2372" t="str">
        <f t="shared" si="334"/>
        <v>No</v>
      </c>
      <c r="O2372">
        <f t="shared" si="335"/>
        <v>566</v>
      </c>
      <c r="P2372">
        <f t="shared" si="336"/>
        <v>2020</v>
      </c>
      <c r="Q2372">
        <f t="shared" si="337"/>
        <v>28.02</v>
      </c>
      <c r="R2372" t="str">
        <f t="shared" si="340"/>
        <v>Aer Lingus</v>
      </c>
      <c r="S2372">
        <f t="shared" si="338"/>
        <v>44</v>
      </c>
      <c r="T2372" t="str">
        <f t="shared" si="339"/>
        <v>New York</v>
      </c>
      <c r="U2372" t="str">
        <f t="shared" si="341"/>
        <v>Other</v>
      </c>
    </row>
    <row r="2373" spans="1:21" x14ac:dyDescent="0.35">
      <c r="A2373" t="s">
        <v>22</v>
      </c>
      <c r="B2373" t="s">
        <v>185</v>
      </c>
      <c r="C2373" t="s">
        <v>112</v>
      </c>
      <c r="D2373" t="s">
        <v>708</v>
      </c>
      <c r="E2373" s="1">
        <v>43607.677083333336</v>
      </c>
      <c r="F2373" t="s">
        <v>16</v>
      </c>
      <c r="G2373" t="s">
        <v>608</v>
      </c>
      <c r="H2373">
        <v>49</v>
      </c>
      <c r="I2373" t="s">
        <v>21</v>
      </c>
      <c r="J2373" s="2">
        <v>43607</v>
      </c>
      <c r="K2373" s="3">
        <v>0.67708333333333337</v>
      </c>
      <c r="L2373" s="3">
        <f t="shared" si="333"/>
        <v>0.68055555555555547</v>
      </c>
      <c r="M2373" s="3">
        <v>0.71111111111111114</v>
      </c>
      <c r="N2373" t="str">
        <f t="shared" si="334"/>
        <v>Yes</v>
      </c>
      <c r="O2373">
        <f t="shared" si="335"/>
        <v>29</v>
      </c>
      <c r="P2373">
        <f t="shared" si="336"/>
        <v>48</v>
      </c>
      <c r="Q2373">
        <f t="shared" si="337"/>
        <v>60.42</v>
      </c>
      <c r="R2373" t="str">
        <f t="shared" si="340"/>
        <v>Other</v>
      </c>
      <c r="S2373">
        <f t="shared" si="338"/>
        <v>5</v>
      </c>
      <c r="T2373" t="str">
        <f t="shared" si="339"/>
        <v>Paphos</v>
      </c>
      <c r="U2373" t="str">
        <f t="shared" si="341"/>
        <v>Other</v>
      </c>
    </row>
    <row r="2374" spans="1:21" x14ac:dyDescent="0.35">
      <c r="A2374" t="s">
        <v>22</v>
      </c>
      <c r="B2374" t="s">
        <v>207</v>
      </c>
      <c r="C2374" t="s">
        <v>28</v>
      </c>
      <c r="D2374" t="s">
        <v>208</v>
      </c>
      <c r="E2374" s="1">
        <v>43607.677083333336</v>
      </c>
      <c r="F2374" t="s">
        <v>16</v>
      </c>
      <c r="G2374" t="s">
        <v>608</v>
      </c>
      <c r="H2374">
        <v>23</v>
      </c>
      <c r="I2374" t="s">
        <v>46</v>
      </c>
      <c r="J2374" s="2">
        <v>43607</v>
      </c>
      <c r="K2374" s="3">
        <v>0.67708333333333337</v>
      </c>
      <c r="L2374" s="3">
        <f t="shared" si="333"/>
        <v>0.68055555555555547</v>
      </c>
      <c r="M2374" s="3">
        <v>0.69305555555555554</v>
      </c>
      <c r="N2374" t="str">
        <f t="shared" si="334"/>
        <v>Yes</v>
      </c>
      <c r="O2374">
        <f t="shared" si="335"/>
        <v>520</v>
      </c>
      <c r="P2374">
        <f t="shared" si="336"/>
        <v>1663</v>
      </c>
      <c r="Q2374">
        <f t="shared" si="337"/>
        <v>31.27</v>
      </c>
      <c r="R2374" t="str">
        <f t="shared" si="340"/>
        <v>Ryanair</v>
      </c>
      <c r="S2374">
        <f t="shared" si="338"/>
        <v>30</v>
      </c>
      <c r="T2374" t="str">
        <f t="shared" si="339"/>
        <v>Naples</v>
      </c>
      <c r="U2374" t="str">
        <f t="shared" si="341"/>
        <v>Other</v>
      </c>
    </row>
    <row r="2375" spans="1:21" x14ac:dyDescent="0.35">
      <c r="A2375" t="s">
        <v>12</v>
      </c>
      <c r="B2375" t="s">
        <v>156</v>
      </c>
      <c r="C2375" t="s">
        <v>14</v>
      </c>
      <c r="D2375" t="s">
        <v>157</v>
      </c>
      <c r="E2375" s="1">
        <v>43607.680555555555</v>
      </c>
      <c r="F2375" t="s">
        <v>16</v>
      </c>
      <c r="G2375" t="s">
        <v>608</v>
      </c>
      <c r="H2375">
        <v>0</v>
      </c>
      <c r="I2375" t="s">
        <v>26</v>
      </c>
      <c r="J2375" s="2">
        <v>43607</v>
      </c>
      <c r="K2375" s="3">
        <v>0.68055555555555547</v>
      </c>
      <c r="L2375" s="3">
        <f t="shared" si="333"/>
        <v>0.68055555555555547</v>
      </c>
      <c r="M2375" s="3">
        <v>0.68055555555555547</v>
      </c>
      <c r="N2375" t="str">
        <f t="shared" si="334"/>
        <v>No</v>
      </c>
      <c r="O2375">
        <f t="shared" si="335"/>
        <v>566</v>
      </c>
      <c r="P2375">
        <f t="shared" si="336"/>
        <v>2020</v>
      </c>
      <c r="Q2375">
        <f t="shared" si="337"/>
        <v>28.02</v>
      </c>
      <c r="R2375" t="str">
        <f t="shared" si="340"/>
        <v>Aer Lingus</v>
      </c>
      <c r="S2375">
        <f t="shared" si="338"/>
        <v>25</v>
      </c>
      <c r="T2375" t="str">
        <f t="shared" si="339"/>
        <v>Isle Of Man</v>
      </c>
      <c r="U2375" t="str">
        <f t="shared" si="341"/>
        <v>Other</v>
      </c>
    </row>
    <row r="2376" spans="1:21" x14ac:dyDescent="0.35">
      <c r="A2376" t="s">
        <v>12</v>
      </c>
      <c r="B2376" t="s">
        <v>158</v>
      </c>
      <c r="C2376" t="s">
        <v>14</v>
      </c>
      <c r="D2376" t="s">
        <v>159</v>
      </c>
      <c r="E2376" s="1">
        <v>43607.680555555555</v>
      </c>
      <c r="F2376" t="s">
        <v>16</v>
      </c>
      <c r="G2376" t="s">
        <v>608</v>
      </c>
      <c r="H2376">
        <v>18</v>
      </c>
      <c r="I2376" t="s">
        <v>18</v>
      </c>
      <c r="J2376" s="2">
        <v>43607</v>
      </c>
      <c r="K2376" s="3">
        <v>0.68055555555555547</v>
      </c>
      <c r="L2376" s="3">
        <f t="shared" si="333"/>
        <v>0.68055555555555547</v>
      </c>
      <c r="M2376" s="3">
        <v>0.69305555555555554</v>
      </c>
      <c r="N2376" t="str">
        <f t="shared" si="334"/>
        <v>No</v>
      </c>
      <c r="O2376">
        <f t="shared" si="335"/>
        <v>566</v>
      </c>
      <c r="P2376">
        <f t="shared" si="336"/>
        <v>2020</v>
      </c>
      <c r="Q2376">
        <f t="shared" si="337"/>
        <v>28.02</v>
      </c>
      <c r="R2376" t="str">
        <f t="shared" si="340"/>
        <v>Aer Lingus</v>
      </c>
      <c r="S2376">
        <f t="shared" si="338"/>
        <v>46</v>
      </c>
      <c r="T2376" t="str">
        <f t="shared" si="339"/>
        <v>Boston</v>
      </c>
      <c r="U2376" t="str">
        <f t="shared" si="341"/>
        <v>Other</v>
      </c>
    </row>
    <row r="2377" spans="1:21" x14ac:dyDescent="0.35">
      <c r="A2377" t="s">
        <v>12</v>
      </c>
      <c r="B2377" t="s">
        <v>129</v>
      </c>
      <c r="C2377" t="s">
        <v>14</v>
      </c>
      <c r="D2377" t="s">
        <v>160</v>
      </c>
      <c r="E2377" s="1">
        <v>43607.680555555555</v>
      </c>
      <c r="F2377" t="s">
        <v>16</v>
      </c>
      <c r="G2377" t="s">
        <v>608</v>
      </c>
      <c r="H2377">
        <v>12</v>
      </c>
      <c r="I2377" t="s">
        <v>18</v>
      </c>
      <c r="J2377" s="2">
        <v>43607</v>
      </c>
      <c r="K2377" s="3">
        <v>0.68055555555555547</v>
      </c>
      <c r="L2377" s="3">
        <f t="shared" si="333"/>
        <v>0.68055555555555547</v>
      </c>
      <c r="M2377" s="3">
        <v>0.68888888888888899</v>
      </c>
      <c r="N2377" t="str">
        <f t="shared" si="334"/>
        <v>No</v>
      </c>
      <c r="O2377">
        <f t="shared" si="335"/>
        <v>566</v>
      </c>
      <c r="P2377">
        <f t="shared" si="336"/>
        <v>2020</v>
      </c>
      <c r="Q2377">
        <f t="shared" si="337"/>
        <v>28.02</v>
      </c>
      <c r="R2377" t="str">
        <f t="shared" si="340"/>
        <v>Aer Lingus</v>
      </c>
      <c r="S2377">
        <f t="shared" si="338"/>
        <v>96</v>
      </c>
      <c r="T2377" t="str">
        <f t="shared" si="339"/>
        <v>Munich</v>
      </c>
      <c r="U2377" t="str">
        <f t="shared" si="341"/>
        <v>Munich</v>
      </c>
    </row>
    <row r="2378" spans="1:21" x14ac:dyDescent="0.35">
      <c r="A2378" t="s">
        <v>22</v>
      </c>
      <c r="B2378" t="s">
        <v>98</v>
      </c>
      <c r="C2378" t="s">
        <v>99</v>
      </c>
      <c r="D2378" t="s">
        <v>161</v>
      </c>
      <c r="E2378" s="1">
        <v>43607.684027777781</v>
      </c>
      <c r="F2378" t="s">
        <v>16</v>
      </c>
      <c r="G2378" t="s">
        <v>608</v>
      </c>
      <c r="H2378">
        <v>17</v>
      </c>
      <c r="I2378" t="s">
        <v>18</v>
      </c>
      <c r="J2378" s="2">
        <v>43607</v>
      </c>
      <c r="K2378" s="3">
        <v>0.68402777777777779</v>
      </c>
      <c r="L2378" s="3">
        <f t="shared" si="333"/>
        <v>0.6875</v>
      </c>
      <c r="M2378" s="3">
        <v>0.6958333333333333</v>
      </c>
      <c r="N2378" t="str">
        <f t="shared" si="334"/>
        <v>No</v>
      </c>
      <c r="O2378">
        <f t="shared" si="335"/>
        <v>20</v>
      </c>
      <c r="P2378">
        <f t="shared" si="336"/>
        <v>90</v>
      </c>
      <c r="Q2378">
        <f t="shared" si="337"/>
        <v>22.22</v>
      </c>
      <c r="R2378" t="str">
        <f t="shared" si="340"/>
        <v>Other</v>
      </c>
      <c r="S2378">
        <f t="shared" si="338"/>
        <v>38</v>
      </c>
      <c r="T2378" t="str">
        <f t="shared" si="339"/>
        <v>Southampton</v>
      </c>
      <c r="U2378" t="str">
        <f t="shared" si="341"/>
        <v>Other</v>
      </c>
    </row>
    <row r="2379" spans="1:21" x14ac:dyDescent="0.35">
      <c r="A2379" t="s">
        <v>22</v>
      </c>
      <c r="B2379" t="s">
        <v>162</v>
      </c>
      <c r="C2379" t="s">
        <v>28</v>
      </c>
      <c r="D2379" t="s">
        <v>163</v>
      </c>
      <c r="E2379" s="1">
        <v>43607.6875</v>
      </c>
      <c r="F2379" t="s">
        <v>16</v>
      </c>
      <c r="G2379" t="s">
        <v>608</v>
      </c>
      <c r="H2379">
        <v>0</v>
      </c>
      <c r="I2379" t="s">
        <v>26</v>
      </c>
      <c r="J2379" s="2">
        <v>43607</v>
      </c>
      <c r="K2379" s="3">
        <v>0.6875</v>
      </c>
      <c r="L2379" s="3">
        <f t="shared" si="333"/>
        <v>0.6875</v>
      </c>
      <c r="M2379" s="3">
        <v>0.6875</v>
      </c>
      <c r="N2379" t="str">
        <f t="shared" si="334"/>
        <v>No</v>
      </c>
      <c r="O2379">
        <f t="shared" si="335"/>
        <v>520</v>
      </c>
      <c r="P2379">
        <f t="shared" si="336"/>
        <v>1663</v>
      </c>
      <c r="Q2379">
        <f t="shared" si="337"/>
        <v>31.27</v>
      </c>
      <c r="R2379" t="str">
        <f t="shared" si="340"/>
        <v>Ryanair</v>
      </c>
      <c r="S2379">
        <f t="shared" si="338"/>
        <v>64</v>
      </c>
      <c r="T2379" t="str">
        <f t="shared" si="339"/>
        <v>Rome</v>
      </c>
      <c r="U2379" t="str">
        <f t="shared" si="341"/>
        <v>Other</v>
      </c>
    </row>
    <row r="2380" spans="1:21" x14ac:dyDescent="0.35">
      <c r="A2380" t="s">
        <v>22</v>
      </c>
      <c r="B2380" t="s">
        <v>164</v>
      </c>
      <c r="C2380" t="s">
        <v>165</v>
      </c>
      <c r="D2380" t="s">
        <v>166</v>
      </c>
      <c r="E2380" s="1">
        <v>43607.6875</v>
      </c>
      <c r="F2380" t="s">
        <v>16</v>
      </c>
      <c r="G2380" t="s">
        <v>608</v>
      </c>
      <c r="H2380">
        <v>34</v>
      </c>
      <c r="I2380" t="s">
        <v>21</v>
      </c>
      <c r="J2380" s="2">
        <v>43607</v>
      </c>
      <c r="K2380" s="3">
        <v>0.6875</v>
      </c>
      <c r="L2380" s="3">
        <f t="shared" si="333"/>
        <v>0.6875</v>
      </c>
      <c r="M2380" s="3">
        <v>0.71111111111111114</v>
      </c>
      <c r="N2380" t="str">
        <f t="shared" si="334"/>
        <v>Yes</v>
      </c>
      <c r="O2380">
        <f t="shared" si="335"/>
        <v>18</v>
      </c>
      <c r="P2380">
        <f t="shared" si="336"/>
        <v>32</v>
      </c>
      <c r="Q2380">
        <f t="shared" si="337"/>
        <v>56.25</v>
      </c>
      <c r="R2380" t="str">
        <f t="shared" si="340"/>
        <v>Other</v>
      </c>
      <c r="S2380">
        <f t="shared" si="338"/>
        <v>32</v>
      </c>
      <c r="T2380" t="str">
        <f t="shared" si="339"/>
        <v>Istanbul</v>
      </c>
      <c r="U2380" t="str">
        <f t="shared" si="341"/>
        <v>Other</v>
      </c>
    </row>
    <row r="2381" spans="1:21" x14ac:dyDescent="0.35">
      <c r="A2381" t="s">
        <v>12</v>
      </c>
      <c r="B2381" t="s">
        <v>168</v>
      </c>
      <c r="C2381" t="s">
        <v>14</v>
      </c>
      <c r="D2381" t="s">
        <v>169</v>
      </c>
      <c r="E2381" s="1">
        <v>43607.6875</v>
      </c>
      <c r="F2381" t="s">
        <v>16</v>
      </c>
      <c r="G2381" t="s">
        <v>608</v>
      </c>
      <c r="H2381">
        <v>4</v>
      </c>
      <c r="I2381" t="s">
        <v>26</v>
      </c>
      <c r="J2381" s="2">
        <v>43607</v>
      </c>
      <c r="K2381" s="3">
        <v>0.6875</v>
      </c>
      <c r="L2381" s="3">
        <f t="shared" si="333"/>
        <v>0.6875</v>
      </c>
      <c r="M2381" s="3">
        <v>0.69027777777777777</v>
      </c>
      <c r="N2381" t="str">
        <f t="shared" si="334"/>
        <v>No</v>
      </c>
      <c r="O2381">
        <f t="shared" si="335"/>
        <v>566</v>
      </c>
      <c r="P2381">
        <f t="shared" si="336"/>
        <v>2020</v>
      </c>
      <c r="Q2381">
        <f t="shared" si="337"/>
        <v>28.02</v>
      </c>
      <c r="R2381" t="str">
        <f t="shared" si="340"/>
        <v>Aer Lingus</v>
      </c>
      <c r="S2381">
        <f t="shared" si="338"/>
        <v>17</v>
      </c>
      <c r="T2381" t="str">
        <f t="shared" si="339"/>
        <v>Bourgas</v>
      </c>
      <c r="U2381" t="str">
        <f t="shared" si="341"/>
        <v>Other</v>
      </c>
    </row>
    <row r="2382" spans="1:21" x14ac:dyDescent="0.35">
      <c r="A2382" t="s">
        <v>22</v>
      </c>
      <c r="B2382" t="s">
        <v>42</v>
      </c>
      <c r="C2382" t="s">
        <v>77</v>
      </c>
      <c r="D2382" t="s">
        <v>523</v>
      </c>
      <c r="E2382" s="1">
        <v>43607.694444444445</v>
      </c>
      <c r="F2382" t="s">
        <v>16</v>
      </c>
      <c r="G2382" t="s">
        <v>608</v>
      </c>
      <c r="H2382">
        <v>8</v>
      </c>
      <c r="I2382" t="s">
        <v>26</v>
      </c>
      <c r="J2382" s="2">
        <v>43607</v>
      </c>
      <c r="K2382" s="3">
        <v>0.69444444444444453</v>
      </c>
      <c r="L2382" s="3">
        <f t="shared" si="333"/>
        <v>0.69444444444444442</v>
      </c>
      <c r="M2382" s="3">
        <v>0.70000000000000007</v>
      </c>
      <c r="N2382" t="str">
        <f t="shared" si="334"/>
        <v>No</v>
      </c>
      <c r="O2382">
        <f t="shared" si="335"/>
        <v>40</v>
      </c>
      <c r="P2382">
        <f t="shared" si="336"/>
        <v>143</v>
      </c>
      <c r="Q2382">
        <f t="shared" si="337"/>
        <v>27.97</v>
      </c>
      <c r="R2382" t="str">
        <f t="shared" si="340"/>
        <v>British Airways</v>
      </c>
      <c r="S2382">
        <f t="shared" si="338"/>
        <v>238</v>
      </c>
      <c r="T2382" t="str">
        <f t="shared" si="339"/>
        <v>London</v>
      </c>
      <c r="U2382" t="str">
        <f t="shared" si="341"/>
        <v>London</v>
      </c>
    </row>
    <row r="2383" spans="1:21" x14ac:dyDescent="0.35">
      <c r="A2383" t="s">
        <v>22</v>
      </c>
      <c r="B2383" t="s">
        <v>82</v>
      </c>
      <c r="C2383" t="s">
        <v>28</v>
      </c>
      <c r="D2383" t="s">
        <v>172</v>
      </c>
      <c r="E2383" s="1">
        <v>43607.694444444445</v>
      </c>
      <c r="F2383" t="s">
        <v>16</v>
      </c>
      <c r="G2383" t="s">
        <v>608</v>
      </c>
      <c r="H2383">
        <v>20</v>
      </c>
      <c r="I2383" t="s">
        <v>46</v>
      </c>
      <c r="J2383" s="2">
        <v>43607</v>
      </c>
      <c r="K2383" s="3">
        <v>0.69444444444444453</v>
      </c>
      <c r="L2383" s="3">
        <f t="shared" si="333"/>
        <v>0.69444444444444442</v>
      </c>
      <c r="M2383" s="3">
        <v>0.70833333333333337</v>
      </c>
      <c r="N2383" t="str">
        <f t="shared" si="334"/>
        <v>No</v>
      </c>
      <c r="O2383">
        <f t="shared" si="335"/>
        <v>520</v>
      </c>
      <c r="P2383">
        <f t="shared" si="336"/>
        <v>1663</v>
      </c>
      <c r="Q2383">
        <f t="shared" si="337"/>
        <v>31.27</v>
      </c>
      <c r="R2383" t="str">
        <f t="shared" si="340"/>
        <v>Ryanair</v>
      </c>
      <c r="S2383">
        <f t="shared" si="338"/>
        <v>97</v>
      </c>
      <c r="T2383" t="str">
        <f t="shared" si="339"/>
        <v>Faro</v>
      </c>
      <c r="U2383" t="str">
        <f t="shared" si="341"/>
        <v>Faro</v>
      </c>
    </row>
    <row r="2384" spans="1:21" x14ac:dyDescent="0.35">
      <c r="A2384" t="s">
        <v>22</v>
      </c>
      <c r="B2384" t="s">
        <v>175</v>
      </c>
      <c r="C2384" t="s">
        <v>28</v>
      </c>
      <c r="D2384" t="s">
        <v>176</v>
      </c>
      <c r="E2384" s="1">
        <v>43607.701388888891</v>
      </c>
      <c r="F2384" t="s">
        <v>16</v>
      </c>
      <c r="G2384" t="s">
        <v>608</v>
      </c>
      <c r="H2384">
        <v>30</v>
      </c>
      <c r="I2384" t="s">
        <v>21</v>
      </c>
      <c r="J2384" s="2">
        <v>43607</v>
      </c>
      <c r="K2384" s="3">
        <v>0.70138888888888884</v>
      </c>
      <c r="L2384" s="3">
        <f t="shared" si="333"/>
        <v>0.70138888888888884</v>
      </c>
      <c r="M2384" s="3">
        <v>0.72222222222222221</v>
      </c>
      <c r="N2384" t="str">
        <f t="shared" si="334"/>
        <v>Yes</v>
      </c>
      <c r="O2384">
        <f t="shared" si="335"/>
        <v>520</v>
      </c>
      <c r="P2384">
        <f t="shared" si="336"/>
        <v>1663</v>
      </c>
      <c r="Q2384">
        <f t="shared" si="337"/>
        <v>31.27</v>
      </c>
      <c r="R2384" t="str">
        <f t="shared" si="340"/>
        <v>Ryanair</v>
      </c>
      <c r="S2384">
        <f t="shared" si="338"/>
        <v>18</v>
      </c>
      <c r="T2384" t="str">
        <f t="shared" si="339"/>
        <v>Krakow</v>
      </c>
      <c r="U2384" t="str">
        <f t="shared" si="341"/>
        <v>Other</v>
      </c>
    </row>
    <row r="2385" spans="1:21" x14ac:dyDescent="0.35">
      <c r="A2385" t="s">
        <v>22</v>
      </c>
      <c r="B2385" t="s">
        <v>36</v>
      </c>
      <c r="C2385" t="s">
        <v>177</v>
      </c>
      <c r="D2385" t="s">
        <v>178</v>
      </c>
      <c r="E2385" s="1">
        <v>43607.708333333336</v>
      </c>
      <c r="F2385" t="s">
        <v>16</v>
      </c>
      <c r="G2385" t="s">
        <v>608</v>
      </c>
      <c r="H2385">
        <v>28</v>
      </c>
      <c r="I2385" t="s">
        <v>46</v>
      </c>
      <c r="J2385" s="2">
        <v>43607</v>
      </c>
      <c r="K2385" s="3">
        <v>0.70833333333333337</v>
      </c>
      <c r="L2385" s="3">
        <f t="shared" si="333"/>
        <v>0.70833333333333326</v>
      </c>
      <c r="M2385" s="3">
        <v>0.72777777777777775</v>
      </c>
      <c r="N2385" t="str">
        <f t="shared" si="334"/>
        <v>Yes</v>
      </c>
      <c r="O2385">
        <f t="shared" si="335"/>
        <v>12</v>
      </c>
      <c r="P2385">
        <f t="shared" si="336"/>
        <v>59</v>
      </c>
      <c r="Q2385">
        <f t="shared" si="337"/>
        <v>20.34</v>
      </c>
      <c r="R2385" t="str">
        <f t="shared" si="340"/>
        <v>Other</v>
      </c>
      <c r="S2385">
        <f t="shared" si="338"/>
        <v>121</v>
      </c>
      <c r="T2385" t="str">
        <f t="shared" si="339"/>
        <v>Paris-CDG</v>
      </c>
      <c r="U2385" t="str">
        <f t="shared" si="341"/>
        <v>Paris-CDG</v>
      </c>
    </row>
    <row r="2386" spans="1:21" x14ac:dyDescent="0.35">
      <c r="A2386" t="s">
        <v>12</v>
      </c>
      <c r="B2386" t="s">
        <v>42</v>
      </c>
      <c r="C2386" t="s">
        <v>14</v>
      </c>
      <c r="D2386" t="s">
        <v>180</v>
      </c>
      <c r="E2386" s="1">
        <v>43607.708333333336</v>
      </c>
      <c r="F2386" t="s">
        <v>16</v>
      </c>
      <c r="G2386" t="s">
        <v>608</v>
      </c>
      <c r="H2386">
        <v>4</v>
      </c>
      <c r="I2386" t="s">
        <v>26</v>
      </c>
      <c r="J2386" s="2">
        <v>43607</v>
      </c>
      <c r="K2386" s="3">
        <v>0.70833333333333337</v>
      </c>
      <c r="L2386" s="3">
        <f t="shared" si="333"/>
        <v>0.70833333333333326</v>
      </c>
      <c r="M2386" s="3">
        <v>0.71111111111111114</v>
      </c>
      <c r="N2386" t="str">
        <f t="shared" si="334"/>
        <v>No</v>
      </c>
      <c r="O2386">
        <f t="shared" si="335"/>
        <v>566</v>
      </c>
      <c r="P2386">
        <f t="shared" si="336"/>
        <v>2020</v>
      </c>
      <c r="Q2386">
        <f t="shared" si="337"/>
        <v>28.02</v>
      </c>
      <c r="R2386" t="str">
        <f t="shared" si="340"/>
        <v>Aer Lingus</v>
      </c>
      <c r="S2386">
        <f t="shared" si="338"/>
        <v>238</v>
      </c>
      <c r="T2386" t="str">
        <f t="shared" si="339"/>
        <v>London</v>
      </c>
      <c r="U2386" t="str">
        <f t="shared" si="341"/>
        <v>London</v>
      </c>
    </row>
    <row r="2387" spans="1:21" x14ac:dyDescent="0.35">
      <c r="A2387" t="s">
        <v>12</v>
      </c>
      <c r="B2387" t="s">
        <v>54</v>
      </c>
      <c r="C2387" t="s">
        <v>14</v>
      </c>
      <c r="D2387" t="s">
        <v>179</v>
      </c>
      <c r="E2387" s="1">
        <v>43607.708333333336</v>
      </c>
      <c r="F2387" t="s">
        <v>16</v>
      </c>
      <c r="G2387" t="s">
        <v>608</v>
      </c>
      <c r="H2387">
        <v>7</v>
      </c>
      <c r="I2387" t="s">
        <v>26</v>
      </c>
      <c r="J2387" s="2">
        <v>43607</v>
      </c>
      <c r="K2387" s="3">
        <v>0.70833333333333337</v>
      </c>
      <c r="L2387" s="3">
        <f t="shared" si="333"/>
        <v>0.70833333333333326</v>
      </c>
      <c r="M2387" s="3">
        <v>0.71319444444444446</v>
      </c>
      <c r="N2387" t="str">
        <f t="shared" si="334"/>
        <v>No</v>
      </c>
      <c r="O2387">
        <f t="shared" si="335"/>
        <v>566</v>
      </c>
      <c r="P2387">
        <f t="shared" si="336"/>
        <v>2020</v>
      </c>
      <c r="Q2387">
        <f t="shared" si="337"/>
        <v>28.02</v>
      </c>
      <c r="R2387" t="str">
        <f t="shared" si="340"/>
        <v>Aer Lingus</v>
      </c>
      <c r="S2387">
        <f t="shared" si="338"/>
        <v>101</v>
      </c>
      <c r="T2387" t="str">
        <f t="shared" si="339"/>
        <v>Frankfurt</v>
      </c>
      <c r="U2387" t="str">
        <f t="shared" si="341"/>
        <v>Frankfurt</v>
      </c>
    </row>
    <row r="2388" spans="1:21" x14ac:dyDescent="0.35">
      <c r="A2388" t="s">
        <v>22</v>
      </c>
      <c r="B2388" t="s">
        <v>139</v>
      </c>
      <c r="C2388" t="s">
        <v>77</v>
      </c>
      <c r="D2388" t="s">
        <v>643</v>
      </c>
      <c r="E2388" s="1">
        <v>43607.708333333336</v>
      </c>
      <c r="F2388" t="s">
        <v>16</v>
      </c>
      <c r="G2388" t="s">
        <v>608</v>
      </c>
      <c r="H2388">
        <v>1</v>
      </c>
      <c r="I2388" t="s">
        <v>26</v>
      </c>
      <c r="J2388" s="2">
        <v>43607</v>
      </c>
      <c r="K2388" s="3">
        <v>0.70833333333333337</v>
      </c>
      <c r="L2388" s="3">
        <f t="shared" si="333"/>
        <v>0.70833333333333326</v>
      </c>
      <c r="M2388" s="3">
        <v>0.7090277777777777</v>
      </c>
      <c r="N2388" t="str">
        <f t="shared" si="334"/>
        <v>No</v>
      </c>
      <c r="O2388">
        <f t="shared" si="335"/>
        <v>40</v>
      </c>
      <c r="P2388">
        <f t="shared" si="336"/>
        <v>143</v>
      </c>
      <c r="Q2388">
        <f t="shared" si="337"/>
        <v>27.97</v>
      </c>
      <c r="R2388" t="str">
        <f t="shared" si="340"/>
        <v>British Airways</v>
      </c>
      <c r="S2388">
        <f t="shared" si="338"/>
        <v>154</v>
      </c>
      <c r="T2388" t="str">
        <f t="shared" si="339"/>
        <v>London</v>
      </c>
      <c r="U2388" t="str">
        <f t="shared" si="341"/>
        <v>London</v>
      </c>
    </row>
    <row r="2389" spans="1:21" x14ac:dyDescent="0.35">
      <c r="A2389" t="s">
        <v>22</v>
      </c>
      <c r="B2389" t="s">
        <v>409</v>
      </c>
      <c r="C2389" t="s">
        <v>28</v>
      </c>
      <c r="D2389" t="s">
        <v>412</v>
      </c>
      <c r="E2389" s="1">
        <v>43607.711805555555</v>
      </c>
      <c r="F2389" t="s">
        <v>16</v>
      </c>
      <c r="G2389" t="s">
        <v>608</v>
      </c>
      <c r="H2389">
        <v>6</v>
      </c>
      <c r="I2389" t="s">
        <v>26</v>
      </c>
      <c r="J2389" s="2">
        <v>43607</v>
      </c>
      <c r="K2389" s="3">
        <v>0.71180555555555547</v>
      </c>
      <c r="L2389" s="3">
        <f t="shared" si="333"/>
        <v>0.71527777777777779</v>
      </c>
      <c r="M2389" s="3">
        <v>0.71597222222222223</v>
      </c>
      <c r="N2389" t="str">
        <f t="shared" si="334"/>
        <v>No</v>
      </c>
      <c r="O2389">
        <f t="shared" si="335"/>
        <v>520</v>
      </c>
      <c r="P2389">
        <f t="shared" si="336"/>
        <v>1663</v>
      </c>
      <c r="Q2389">
        <f t="shared" si="337"/>
        <v>31.27</v>
      </c>
      <c r="R2389" t="str">
        <f t="shared" si="340"/>
        <v>Ryanair</v>
      </c>
      <c r="S2389">
        <f t="shared" si="338"/>
        <v>25</v>
      </c>
      <c r="T2389" t="str">
        <f t="shared" si="339"/>
        <v>Riga</v>
      </c>
      <c r="U2389" t="str">
        <f t="shared" si="341"/>
        <v>Other</v>
      </c>
    </row>
    <row r="2390" spans="1:21" x14ac:dyDescent="0.35">
      <c r="A2390" t="s">
        <v>22</v>
      </c>
      <c r="B2390" t="s">
        <v>32</v>
      </c>
      <c r="C2390" t="s">
        <v>28</v>
      </c>
      <c r="D2390" t="s">
        <v>184</v>
      </c>
      <c r="E2390" s="1">
        <v>43607.715277777781</v>
      </c>
      <c r="F2390" t="s">
        <v>16</v>
      </c>
      <c r="G2390" t="s">
        <v>608</v>
      </c>
      <c r="H2390">
        <v>3</v>
      </c>
      <c r="I2390" t="s">
        <v>26</v>
      </c>
      <c r="J2390" s="2">
        <v>43607</v>
      </c>
      <c r="K2390" s="3">
        <v>0.71527777777777779</v>
      </c>
      <c r="L2390" s="3">
        <f t="shared" si="333"/>
        <v>0.71527777777777779</v>
      </c>
      <c r="M2390" s="3">
        <v>0.71736111111111101</v>
      </c>
      <c r="N2390" t="str">
        <f t="shared" si="334"/>
        <v>No</v>
      </c>
      <c r="O2390">
        <f t="shared" si="335"/>
        <v>520</v>
      </c>
      <c r="P2390">
        <f t="shared" si="336"/>
        <v>1663</v>
      </c>
      <c r="Q2390">
        <f t="shared" si="337"/>
        <v>31.27</v>
      </c>
      <c r="R2390" t="str">
        <f t="shared" si="340"/>
        <v>Ryanair</v>
      </c>
      <c r="S2390">
        <f t="shared" si="338"/>
        <v>78</v>
      </c>
      <c r="T2390" t="str">
        <f t="shared" si="339"/>
        <v>Barcelona</v>
      </c>
      <c r="U2390" t="str">
        <f t="shared" si="341"/>
        <v>Barcelona</v>
      </c>
    </row>
    <row r="2391" spans="1:21" x14ac:dyDescent="0.35">
      <c r="A2391" t="s">
        <v>22</v>
      </c>
      <c r="B2391" t="s">
        <v>187</v>
      </c>
      <c r="C2391" t="s">
        <v>28</v>
      </c>
      <c r="D2391" t="s">
        <v>188</v>
      </c>
      <c r="E2391" s="1">
        <v>43607.71875</v>
      </c>
      <c r="F2391" t="s">
        <v>16</v>
      </c>
      <c r="G2391" t="s">
        <v>608</v>
      </c>
      <c r="H2391">
        <v>2</v>
      </c>
      <c r="I2391" t="s">
        <v>26</v>
      </c>
      <c r="J2391" s="2">
        <v>43607</v>
      </c>
      <c r="K2391" s="3">
        <v>0.71875</v>
      </c>
      <c r="L2391" s="3">
        <f t="shared" si="333"/>
        <v>0.72222222222222221</v>
      </c>
      <c r="M2391" s="3">
        <v>0.72013888888888899</v>
      </c>
      <c r="N2391" t="str">
        <f t="shared" si="334"/>
        <v>No</v>
      </c>
      <c r="O2391">
        <f t="shared" si="335"/>
        <v>520</v>
      </c>
      <c r="P2391">
        <f t="shared" si="336"/>
        <v>1663</v>
      </c>
      <c r="Q2391">
        <f t="shared" si="337"/>
        <v>31.27</v>
      </c>
      <c r="R2391" t="str">
        <f t="shared" si="340"/>
        <v>Ryanair</v>
      </c>
      <c r="S2391">
        <f t="shared" si="338"/>
        <v>30</v>
      </c>
      <c r="T2391" t="str">
        <f t="shared" si="339"/>
        <v>Budapest</v>
      </c>
      <c r="U2391" t="str">
        <f t="shared" si="341"/>
        <v>Other</v>
      </c>
    </row>
    <row r="2392" spans="1:21" x14ac:dyDescent="0.35">
      <c r="A2392" t="s">
        <v>12</v>
      </c>
      <c r="B2392" t="s">
        <v>82</v>
      </c>
      <c r="C2392" t="s">
        <v>14</v>
      </c>
      <c r="D2392" t="s">
        <v>619</v>
      </c>
      <c r="E2392" s="1">
        <v>43607.71875</v>
      </c>
      <c r="F2392" t="s">
        <v>16</v>
      </c>
      <c r="G2392" t="s">
        <v>608</v>
      </c>
      <c r="H2392">
        <v>8</v>
      </c>
      <c r="I2392" t="s">
        <v>26</v>
      </c>
      <c r="J2392" s="2">
        <v>43607</v>
      </c>
      <c r="K2392" s="3">
        <v>0.71875</v>
      </c>
      <c r="L2392" s="3">
        <f t="shared" si="333"/>
        <v>0.72222222222222221</v>
      </c>
      <c r="M2392" s="3">
        <v>0.72430555555555554</v>
      </c>
      <c r="N2392" t="str">
        <f t="shared" si="334"/>
        <v>No</v>
      </c>
      <c r="O2392">
        <f t="shared" si="335"/>
        <v>566</v>
      </c>
      <c r="P2392">
        <f t="shared" si="336"/>
        <v>2020</v>
      </c>
      <c r="Q2392">
        <f t="shared" si="337"/>
        <v>28.02</v>
      </c>
      <c r="R2392" t="str">
        <f t="shared" si="340"/>
        <v>Aer Lingus</v>
      </c>
      <c r="S2392">
        <f t="shared" si="338"/>
        <v>97</v>
      </c>
      <c r="T2392" t="str">
        <f t="shared" si="339"/>
        <v>Faro</v>
      </c>
      <c r="U2392" t="str">
        <f t="shared" si="341"/>
        <v>Faro</v>
      </c>
    </row>
    <row r="2393" spans="1:21" x14ac:dyDescent="0.35">
      <c r="A2393" t="s">
        <v>22</v>
      </c>
      <c r="B2393" t="s">
        <v>50</v>
      </c>
      <c r="C2393" t="s">
        <v>96</v>
      </c>
      <c r="D2393" t="s">
        <v>514</v>
      </c>
      <c r="E2393" s="1">
        <v>43607.722222222219</v>
      </c>
      <c r="F2393" t="s">
        <v>16</v>
      </c>
      <c r="G2393" t="s">
        <v>608</v>
      </c>
      <c r="H2393">
        <v>16</v>
      </c>
      <c r="I2393" t="s">
        <v>18</v>
      </c>
      <c r="J2393" s="2">
        <v>43607</v>
      </c>
      <c r="K2393" s="3">
        <v>0.72222222222222221</v>
      </c>
      <c r="L2393" s="3">
        <f t="shared" si="333"/>
        <v>0.72222222222222221</v>
      </c>
      <c r="M2393" s="3">
        <v>0.73333333333333339</v>
      </c>
      <c r="N2393" t="str">
        <f t="shared" si="334"/>
        <v>No</v>
      </c>
      <c r="O2393">
        <f t="shared" si="335"/>
        <v>50</v>
      </c>
      <c r="P2393">
        <f t="shared" si="336"/>
        <v>97</v>
      </c>
      <c r="Q2393">
        <f t="shared" si="337"/>
        <v>51.55</v>
      </c>
      <c r="R2393" t="str">
        <f t="shared" si="340"/>
        <v>Other</v>
      </c>
      <c r="S2393">
        <f t="shared" si="338"/>
        <v>222</v>
      </c>
      <c r="T2393" t="str">
        <f t="shared" si="339"/>
        <v>Amsterdam</v>
      </c>
      <c r="U2393" t="str">
        <f t="shared" si="341"/>
        <v>Amsterdam</v>
      </c>
    </row>
    <row r="2394" spans="1:21" x14ac:dyDescent="0.35">
      <c r="A2394" t="s">
        <v>22</v>
      </c>
      <c r="B2394" t="s">
        <v>667</v>
      </c>
      <c r="C2394" t="s">
        <v>28</v>
      </c>
      <c r="D2394" t="s">
        <v>668</v>
      </c>
      <c r="E2394" s="1">
        <v>43607.722222222219</v>
      </c>
      <c r="F2394" t="s">
        <v>16</v>
      </c>
      <c r="G2394" t="s">
        <v>608</v>
      </c>
      <c r="H2394">
        <v>2</v>
      </c>
      <c r="I2394" t="s">
        <v>26</v>
      </c>
      <c r="J2394" s="2">
        <v>43607</v>
      </c>
      <c r="K2394" s="3">
        <v>0.72222222222222221</v>
      </c>
      <c r="L2394" s="3">
        <f t="shared" si="333"/>
        <v>0.72222222222222221</v>
      </c>
      <c r="M2394" s="3">
        <v>0.72361111111111109</v>
      </c>
      <c r="N2394" t="str">
        <f t="shared" si="334"/>
        <v>No</v>
      </c>
      <c r="O2394">
        <f t="shared" si="335"/>
        <v>520</v>
      </c>
      <c r="P2394">
        <f t="shared" si="336"/>
        <v>1663</v>
      </c>
      <c r="Q2394">
        <f t="shared" si="337"/>
        <v>31.27</v>
      </c>
      <c r="R2394" t="str">
        <f t="shared" si="340"/>
        <v>Ryanair</v>
      </c>
      <c r="S2394">
        <f t="shared" si="338"/>
        <v>6</v>
      </c>
      <c r="T2394" t="str">
        <f t="shared" si="339"/>
        <v>Gdansk</v>
      </c>
      <c r="U2394" t="str">
        <f t="shared" si="341"/>
        <v>Other</v>
      </c>
    </row>
    <row r="2395" spans="1:21" x14ac:dyDescent="0.35">
      <c r="A2395" t="s">
        <v>12</v>
      </c>
      <c r="B2395" t="s">
        <v>73</v>
      </c>
      <c r="C2395" t="s">
        <v>14</v>
      </c>
      <c r="D2395" t="s">
        <v>116</v>
      </c>
      <c r="E2395" s="1">
        <v>43607.729166666664</v>
      </c>
      <c r="F2395" t="s">
        <v>16</v>
      </c>
      <c r="G2395" t="s">
        <v>608</v>
      </c>
      <c r="H2395">
        <v>13</v>
      </c>
      <c r="I2395" t="s">
        <v>18</v>
      </c>
      <c r="J2395" s="2">
        <v>43607</v>
      </c>
      <c r="K2395" s="3">
        <v>0.72916666666666663</v>
      </c>
      <c r="L2395" s="3">
        <f t="shared" si="333"/>
        <v>0.72916666666666663</v>
      </c>
      <c r="M2395" s="3">
        <v>0.73819444444444438</v>
      </c>
      <c r="N2395" t="str">
        <f t="shared" si="334"/>
        <v>No</v>
      </c>
      <c r="O2395">
        <f t="shared" si="335"/>
        <v>566</v>
      </c>
      <c r="P2395">
        <f t="shared" si="336"/>
        <v>2020</v>
      </c>
      <c r="Q2395">
        <f t="shared" si="337"/>
        <v>28.02</v>
      </c>
      <c r="R2395" t="str">
        <f t="shared" si="340"/>
        <v>Aer Lingus</v>
      </c>
      <c r="S2395">
        <f t="shared" si="338"/>
        <v>82</v>
      </c>
      <c r="T2395" t="str">
        <f t="shared" si="339"/>
        <v>Bristol</v>
      </c>
      <c r="U2395" t="str">
        <f t="shared" si="341"/>
        <v>Bristol</v>
      </c>
    </row>
    <row r="2396" spans="1:21" x14ac:dyDescent="0.35">
      <c r="A2396" t="s">
        <v>22</v>
      </c>
      <c r="B2396" t="s">
        <v>44</v>
      </c>
      <c r="C2396" t="s">
        <v>117</v>
      </c>
      <c r="D2396" t="s">
        <v>118</v>
      </c>
      <c r="E2396" s="1">
        <v>43607.729166666664</v>
      </c>
      <c r="F2396" t="s">
        <v>16</v>
      </c>
      <c r="G2396" t="s">
        <v>608</v>
      </c>
      <c r="H2396">
        <v>20</v>
      </c>
      <c r="I2396" t="s">
        <v>46</v>
      </c>
      <c r="J2396" s="2">
        <v>43607</v>
      </c>
      <c r="K2396" s="3">
        <v>0.72916666666666663</v>
      </c>
      <c r="L2396" s="3">
        <f t="shared" si="333"/>
        <v>0.72916666666666663</v>
      </c>
      <c r="M2396" s="3">
        <v>0.74305555555555547</v>
      </c>
      <c r="N2396" t="str">
        <f t="shared" si="334"/>
        <v>No</v>
      </c>
      <c r="O2396">
        <f t="shared" si="335"/>
        <v>23</v>
      </c>
      <c r="P2396">
        <f t="shared" si="336"/>
        <v>35</v>
      </c>
      <c r="Q2396">
        <f t="shared" si="337"/>
        <v>65.709999999999994</v>
      </c>
      <c r="R2396" t="str">
        <f t="shared" si="340"/>
        <v>Other</v>
      </c>
      <c r="S2396">
        <f t="shared" si="338"/>
        <v>83</v>
      </c>
      <c r="T2396" t="str">
        <f t="shared" si="339"/>
        <v>Lisbon</v>
      </c>
      <c r="U2396" t="str">
        <f t="shared" si="341"/>
        <v>Lisbon</v>
      </c>
    </row>
    <row r="2397" spans="1:21" x14ac:dyDescent="0.35">
      <c r="A2397" t="s">
        <v>12</v>
      </c>
      <c r="B2397" t="s">
        <v>119</v>
      </c>
      <c r="C2397" t="s">
        <v>14</v>
      </c>
      <c r="D2397" t="s">
        <v>120</v>
      </c>
      <c r="E2397" s="1">
        <v>43607.729166666664</v>
      </c>
      <c r="F2397" t="s">
        <v>16</v>
      </c>
      <c r="G2397" t="s">
        <v>608</v>
      </c>
      <c r="H2397">
        <v>12</v>
      </c>
      <c r="I2397" t="s">
        <v>18</v>
      </c>
      <c r="J2397" s="2">
        <v>43607</v>
      </c>
      <c r="K2397" s="3">
        <v>0.72916666666666663</v>
      </c>
      <c r="L2397" s="3">
        <f t="shared" si="333"/>
        <v>0.72916666666666663</v>
      </c>
      <c r="M2397" s="3">
        <v>0.73749999999999993</v>
      </c>
      <c r="N2397" t="str">
        <f t="shared" si="334"/>
        <v>No</v>
      </c>
      <c r="O2397">
        <f t="shared" si="335"/>
        <v>566</v>
      </c>
      <c r="P2397">
        <f t="shared" si="336"/>
        <v>2020</v>
      </c>
      <c r="Q2397">
        <f t="shared" si="337"/>
        <v>28.02</v>
      </c>
      <c r="R2397" t="str">
        <f t="shared" si="340"/>
        <v>Aer Lingus</v>
      </c>
      <c r="S2397">
        <f t="shared" si="338"/>
        <v>43</v>
      </c>
      <c r="T2397" t="str">
        <f t="shared" si="339"/>
        <v>Dusseldorf</v>
      </c>
      <c r="U2397" t="str">
        <f t="shared" si="341"/>
        <v>Other</v>
      </c>
    </row>
    <row r="2398" spans="1:21" x14ac:dyDescent="0.35">
      <c r="A2398" t="s">
        <v>22</v>
      </c>
      <c r="B2398" t="s">
        <v>121</v>
      </c>
      <c r="C2398" t="s">
        <v>28</v>
      </c>
      <c r="D2398" t="s">
        <v>122</v>
      </c>
      <c r="E2398" s="1">
        <v>43607.736111111109</v>
      </c>
      <c r="F2398" t="s">
        <v>16</v>
      </c>
      <c r="G2398" t="s">
        <v>608</v>
      </c>
      <c r="H2398">
        <v>2</v>
      </c>
      <c r="I2398" t="s">
        <v>26</v>
      </c>
      <c r="J2398" s="2">
        <v>43607</v>
      </c>
      <c r="K2398" s="3">
        <v>0.73611111111111116</v>
      </c>
      <c r="L2398" s="3">
        <f t="shared" si="333"/>
        <v>0.73611111111111105</v>
      </c>
      <c r="M2398" s="3">
        <v>0.73749999999999993</v>
      </c>
      <c r="N2398" t="str">
        <f t="shared" si="334"/>
        <v>No</v>
      </c>
      <c r="O2398">
        <f t="shared" si="335"/>
        <v>520</v>
      </c>
      <c r="P2398">
        <f t="shared" si="336"/>
        <v>1663</v>
      </c>
      <c r="Q2398">
        <f t="shared" si="337"/>
        <v>31.27</v>
      </c>
      <c r="R2398" t="str">
        <f t="shared" si="340"/>
        <v>Ryanair</v>
      </c>
      <c r="S2398">
        <f t="shared" si="338"/>
        <v>16</v>
      </c>
      <c r="T2398" t="str">
        <f t="shared" si="339"/>
        <v>RMU</v>
      </c>
      <c r="U2398" t="str">
        <f t="shared" si="341"/>
        <v>Other</v>
      </c>
    </row>
    <row r="2399" spans="1:21" x14ac:dyDescent="0.35">
      <c r="A2399" t="s">
        <v>12</v>
      </c>
      <c r="B2399" t="s">
        <v>126</v>
      </c>
      <c r="C2399" t="s">
        <v>14</v>
      </c>
      <c r="D2399" t="s">
        <v>127</v>
      </c>
      <c r="E2399" s="1">
        <v>43607.739583333336</v>
      </c>
      <c r="F2399" t="s">
        <v>16</v>
      </c>
      <c r="G2399" t="s">
        <v>608</v>
      </c>
      <c r="H2399">
        <v>1</v>
      </c>
      <c r="I2399" t="s">
        <v>26</v>
      </c>
      <c r="J2399" s="2">
        <v>43607</v>
      </c>
      <c r="K2399" s="3">
        <v>0.73958333333333337</v>
      </c>
      <c r="L2399" s="3">
        <f t="shared" si="333"/>
        <v>0.74305555555555547</v>
      </c>
      <c r="M2399" s="3">
        <v>0.7402777777777777</v>
      </c>
      <c r="N2399" t="str">
        <f t="shared" si="334"/>
        <v>No</v>
      </c>
      <c r="O2399">
        <f t="shared" si="335"/>
        <v>566</v>
      </c>
      <c r="P2399">
        <f t="shared" si="336"/>
        <v>2020</v>
      </c>
      <c r="Q2399">
        <f t="shared" si="337"/>
        <v>28.02</v>
      </c>
      <c r="R2399" t="str">
        <f t="shared" si="340"/>
        <v>Aer Lingus</v>
      </c>
      <c r="S2399">
        <f t="shared" si="338"/>
        <v>51</v>
      </c>
      <c r="T2399" t="str">
        <f t="shared" si="339"/>
        <v>Zurich</v>
      </c>
      <c r="U2399" t="str">
        <f t="shared" si="341"/>
        <v>Other</v>
      </c>
    </row>
    <row r="2400" spans="1:21" x14ac:dyDescent="0.35">
      <c r="A2400" t="s">
        <v>22</v>
      </c>
      <c r="B2400" t="s">
        <v>142</v>
      </c>
      <c r="C2400" t="s">
        <v>615</v>
      </c>
      <c r="D2400" t="s">
        <v>616</v>
      </c>
      <c r="E2400" s="1">
        <v>43607.739583333336</v>
      </c>
      <c r="F2400" t="s">
        <v>16</v>
      </c>
      <c r="G2400" t="s">
        <v>608</v>
      </c>
      <c r="H2400">
        <v>8</v>
      </c>
      <c r="I2400" t="s">
        <v>26</v>
      </c>
      <c r="J2400" s="2">
        <v>43607</v>
      </c>
      <c r="K2400" s="3">
        <v>0.73958333333333337</v>
      </c>
      <c r="L2400" s="3">
        <f t="shared" si="333"/>
        <v>0.74305555555555547</v>
      </c>
      <c r="M2400" s="3">
        <v>0.74513888888888891</v>
      </c>
      <c r="N2400" t="str">
        <f t="shared" si="334"/>
        <v>No</v>
      </c>
      <c r="O2400">
        <f t="shared" si="335"/>
        <v>1</v>
      </c>
      <c r="P2400">
        <f t="shared" si="336"/>
        <v>5</v>
      </c>
      <c r="Q2400">
        <f t="shared" si="337"/>
        <v>20</v>
      </c>
      <c r="R2400" t="str">
        <f t="shared" si="340"/>
        <v>Other</v>
      </c>
      <c r="S2400">
        <f t="shared" si="338"/>
        <v>67</v>
      </c>
      <c r="T2400" t="str">
        <f t="shared" si="339"/>
        <v>Madrid</v>
      </c>
      <c r="U2400" t="str">
        <f t="shared" si="341"/>
        <v>Other</v>
      </c>
    </row>
    <row r="2401" spans="1:21" x14ac:dyDescent="0.35">
      <c r="A2401" t="s">
        <v>22</v>
      </c>
      <c r="B2401" t="s">
        <v>129</v>
      </c>
      <c r="C2401" t="s">
        <v>130</v>
      </c>
      <c r="D2401" t="s">
        <v>131</v>
      </c>
      <c r="E2401" s="1">
        <v>43607.739583333336</v>
      </c>
      <c r="F2401" t="s">
        <v>16</v>
      </c>
      <c r="G2401" t="s">
        <v>608</v>
      </c>
      <c r="H2401">
        <v>16</v>
      </c>
      <c r="I2401" t="s">
        <v>18</v>
      </c>
      <c r="J2401" s="2">
        <v>43607</v>
      </c>
      <c r="K2401" s="3">
        <v>0.73958333333333337</v>
      </c>
      <c r="L2401" s="3">
        <f t="shared" si="333"/>
        <v>0.74305555555555547</v>
      </c>
      <c r="M2401" s="3">
        <v>0.75069444444444444</v>
      </c>
      <c r="N2401" t="str">
        <f t="shared" si="334"/>
        <v>No</v>
      </c>
      <c r="O2401">
        <f t="shared" si="335"/>
        <v>17</v>
      </c>
      <c r="P2401">
        <f t="shared" si="336"/>
        <v>80</v>
      </c>
      <c r="Q2401">
        <f t="shared" si="337"/>
        <v>21.25</v>
      </c>
      <c r="R2401" t="str">
        <f t="shared" si="340"/>
        <v>Other</v>
      </c>
      <c r="S2401">
        <f t="shared" si="338"/>
        <v>96</v>
      </c>
      <c r="T2401" t="str">
        <f t="shared" si="339"/>
        <v>Munich</v>
      </c>
      <c r="U2401" t="str">
        <f t="shared" si="341"/>
        <v>Munich</v>
      </c>
    </row>
    <row r="2402" spans="1:21" x14ac:dyDescent="0.35">
      <c r="A2402" t="s">
        <v>22</v>
      </c>
      <c r="B2402" t="s">
        <v>373</v>
      </c>
      <c r="C2402" t="s">
        <v>28</v>
      </c>
      <c r="D2402" t="s">
        <v>374</v>
      </c>
      <c r="E2402" s="1">
        <v>43607.743055555555</v>
      </c>
      <c r="F2402" t="s">
        <v>16</v>
      </c>
      <c r="G2402" t="s">
        <v>608</v>
      </c>
      <c r="H2402">
        <v>26</v>
      </c>
      <c r="I2402" t="s">
        <v>46</v>
      </c>
      <c r="J2402" s="2">
        <v>43607</v>
      </c>
      <c r="K2402" s="3">
        <v>0.74305555555555547</v>
      </c>
      <c r="L2402" s="3">
        <f t="shared" si="333"/>
        <v>0.74305555555555547</v>
      </c>
      <c r="M2402" s="3">
        <v>0.76111111111111107</v>
      </c>
      <c r="N2402" t="str">
        <f t="shared" si="334"/>
        <v>Yes</v>
      </c>
      <c r="O2402">
        <f t="shared" si="335"/>
        <v>520</v>
      </c>
      <c r="P2402">
        <f t="shared" si="336"/>
        <v>1663</v>
      </c>
      <c r="Q2402">
        <f t="shared" si="337"/>
        <v>31.27</v>
      </c>
      <c r="R2402" t="str">
        <f t="shared" si="340"/>
        <v>Ryanair</v>
      </c>
      <c r="S2402">
        <f t="shared" si="338"/>
        <v>12</v>
      </c>
      <c r="T2402" t="str">
        <f t="shared" si="339"/>
        <v>Wroclaw</v>
      </c>
      <c r="U2402" t="str">
        <f t="shared" si="341"/>
        <v>Other</v>
      </c>
    </row>
    <row r="2403" spans="1:21" x14ac:dyDescent="0.35">
      <c r="A2403" t="s">
        <v>22</v>
      </c>
      <c r="B2403" t="s">
        <v>44</v>
      </c>
      <c r="C2403" t="s">
        <v>28</v>
      </c>
      <c r="D2403" t="s">
        <v>272</v>
      </c>
      <c r="E2403" s="1">
        <v>43607.743055555555</v>
      </c>
      <c r="F2403" t="s">
        <v>16</v>
      </c>
      <c r="G2403" t="s">
        <v>608</v>
      </c>
      <c r="H2403">
        <v>11</v>
      </c>
      <c r="I2403" t="s">
        <v>18</v>
      </c>
      <c r="J2403" s="2">
        <v>43607</v>
      </c>
      <c r="K2403" s="3">
        <v>0.74305555555555547</v>
      </c>
      <c r="L2403" s="3">
        <f t="shared" si="333"/>
        <v>0.74305555555555547</v>
      </c>
      <c r="M2403" s="3">
        <v>0.75069444444444444</v>
      </c>
      <c r="N2403" t="str">
        <f t="shared" si="334"/>
        <v>No</v>
      </c>
      <c r="O2403">
        <f t="shared" si="335"/>
        <v>520</v>
      </c>
      <c r="P2403">
        <f t="shared" si="336"/>
        <v>1663</v>
      </c>
      <c r="Q2403">
        <f t="shared" si="337"/>
        <v>31.27</v>
      </c>
      <c r="R2403" t="str">
        <f t="shared" si="340"/>
        <v>Ryanair</v>
      </c>
      <c r="S2403">
        <f t="shared" si="338"/>
        <v>83</v>
      </c>
      <c r="T2403" t="str">
        <f t="shared" si="339"/>
        <v>Lisbon</v>
      </c>
      <c r="U2403" t="str">
        <f t="shared" si="341"/>
        <v>Lisbon</v>
      </c>
    </row>
    <row r="2404" spans="1:21" x14ac:dyDescent="0.35">
      <c r="A2404" t="s">
        <v>12</v>
      </c>
      <c r="B2404" t="s">
        <v>61</v>
      </c>
      <c r="C2404" t="s">
        <v>14</v>
      </c>
      <c r="D2404" t="s">
        <v>125</v>
      </c>
      <c r="E2404" s="1">
        <v>43607.743055555555</v>
      </c>
      <c r="F2404" t="s">
        <v>16</v>
      </c>
      <c r="G2404" t="s">
        <v>608</v>
      </c>
      <c r="H2404">
        <v>26</v>
      </c>
      <c r="I2404" t="s">
        <v>46</v>
      </c>
      <c r="J2404" s="2">
        <v>43607</v>
      </c>
      <c r="K2404" s="3">
        <v>0.74305555555555547</v>
      </c>
      <c r="L2404" s="3">
        <f t="shared" si="333"/>
        <v>0.74305555555555547</v>
      </c>
      <c r="M2404" s="3">
        <v>0.76111111111111107</v>
      </c>
      <c r="N2404" t="str">
        <f t="shared" si="334"/>
        <v>Yes</v>
      </c>
      <c r="O2404">
        <f t="shared" si="335"/>
        <v>566</v>
      </c>
      <c r="P2404">
        <f t="shared" si="336"/>
        <v>2020</v>
      </c>
      <c r="Q2404">
        <f t="shared" si="337"/>
        <v>28.02</v>
      </c>
      <c r="R2404" t="str">
        <f t="shared" si="340"/>
        <v>Aer Lingus</v>
      </c>
      <c r="S2404">
        <f t="shared" si="338"/>
        <v>171</v>
      </c>
      <c r="T2404" t="str">
        <f t="shared" si="339"/>
        <v>London</v>
      </c>
      <c r="U2404" t="str">
        <f t="shared" si="341"/>
        <v>London</v>
      </c>
    </row>
    <row r="2405" spans="1:21" x14ac:dyDescent="0.35">
      <c r="A2405" t="s">
        <v>22</v>
      </c>
      <c r="B2405" t="s">
        <v>54</v>
      </c>
      <c r="C2405" t="s">
        <v>130</v>
      </c>
      <c r="D2405" t="s">
        <v>133</v>
      </c>
      <c r="E2405" s="1">
        <v>43607.746527777781</v>
      </c>
      <c r="F2405" t="s">
        <v>16</v>
      </c>
      <c r="G2405" t="s">
        <v>608</v>
      </c>
      <c r="H2405">
        <v>12</v>
      </c>
      <c r="I2405" t="s">
        <v>18</v>
      </c>
      <c r="J2405" s="2">
        <v>43607</v>
      </c>
      <c r="K2405" s="3">
        <v>0.74652777777777779</v>
      </c>
      <c r="L2405" s="3">
        <f t="shared" si="333"/>
        <v>0.75</v>
      </c>
      <c r="M2405" s="3">
        <v>0.75486111111111109</v>
      </c>
      <c r="N2405" t="str">
        <f t="shared" si="334"/>
        <v>No</v>
      </c>
      <c r="O2405">
        <f t="shared" si="335"/>
        <v>17</v>
      </c>
      <c r="P2405">
        <f t="shared" si="336"/>
        <v>80</v>
      </c>
      <c r="Q2405">
        <f t="shared" si="337"/>
        <v>21.25</v>
      </c>
      <c r="R2405" t="str">
        <f t="shared" si="340"/>
        <v>Other</v>
      </c>
      <c r="S2405">
        <f t="shared" si="338"/>
        <v>101</v>
      </c>
      <c r="T2405" t="str">
        <f t="shared" si="339"/>
        <v>Frankfurt</v>
      </c>
      <c r="U2405" t="str">
        <f t="shared" si="341"/>
        <v>Frankfurt</v>
      </c>
    </row>
    <row r="2406" spans="1:21" x14ac:dyDescent="0.35">
      <c r="A2406" t="s">
        <v>12</v>
      </c>
      <c r="B2406" t="s">
        <v>134</v>
      </c>
      <c r="C2406" t="s">
        <v>14</v>
      </c>
      <c r="D2406" t="s">
        <v>135</v>
      </c>
      <c r="E2406" s="1">
        <v>43607.746527777781</v>
      </c>
      <c r="F2406" t="s">
        <v>16</v>
      </c>
      <c r="G2406" t="s">
        <v>608</v>
      </c>
      <c r="H2406">
        <v>31</v>
      </c>
      <c r="I2406" t="s">
        <v>21</v>
      </c>
      <c r="J2406" s="2">
        <v>43607</v>
      </c>
      <c r="K2406" s="3">
        <v>0.74652777777777779</v>
      </c>
      <c r="L2406" s="3">
        <f t="shared" si="333"/>
        <v>0.75</v>
      </c>
      <c r="M2406" s="3">
        <v>0.7680555555555556</v>
      </c>
      <c r="N2406" t="str">
        <f t="shared" si="334"/>
        <v>Yes</v>
      </c>
      <c r="O2406">
        <f t="shared" si="335"/>
        <v>566</v>
      </c>
      <c r="P2406">
        <f t="shared" si="336"/>
        <v>2020</v>
      </c>
      <c r="Q2406">
        <f t="shared" si="337"/>
        <v>28.02</v>
      </c>
      <c r="R2406" t="str">
        <f t="shared" si="340"/>
        <v>Aer Lingus</v>
      </c>
      <c r="S2406">
        <f t="shared" si="338"/>
        <v>57</v>
      </c>
      <c r="T2406" t="str">
        <f t="shared" si="339"/>
        <v>Berlin</v>
      </c>
      <c r="U2406" t="str">
        <f t="shared" si="341"/>
        <v>Other</v>
      </c>
    </row>
    <row r="2407" spans="1:21" x14ac:dyDescent="0.35">
      <c r="A2407" t="s">
        <v>12</v>
      </c>
      <c r="B2407" t="s">
        <v>101</v>
      </c>
      <c r="C2407" t="s">
        <v>14</v>
      </c>
      <c r="D2407" t="s">
        <v>141</v>
      </c>
      <c r="E2407" s="1">
        <v>43607.75</v>
      </c>
      <c r="F2407" t="s">
        <v>16</v>
      </c>
      <c r="G2407" t="s">
        <v>608</v>
      </c>
      <c r="H2407">
        <v>12</v>
      </c>
      <c r="I2407" t="s">
        <v>18</v>
      </c>
      <c r="J2407" s="2">
        <v>43607</v>
      </c>
      <c r="K2407" s="3">
        <v>0.75</v>
      </c>
      <c r="L2407" s="3">
        <f t="shared" si="333"/>
        <v>0.75</v>
      </c>
      <c r="M2407" s="3">
        <v>0.7583333333333333</v>
      </c>
      <c r="N2407" t="str">
        <f t="shared" si="334"/>
        <v>No</v>
      </c>
      <c r="O2407">
        <f t="shared" si="335"/>
        <v>566</v>
      </c>
      <c r="P2407">
        <f t="shared" si="336"/>
        <v>2020</v>
      </c>
      <c r="Q2407">
        <f t="shared" si="337"/>
        <v>28.02</v>
      </c>
      <c r="R2407" t="str">
        <f t="shared" si="340"/>
        <v>Aer Lingus</v>
      </c>
      <c r="S2407">
        <f t="shared" si="338"/>
        <v>158</v>
      </c>
      <c r="T2407" t="str">
        <f t="shared" si="339"/>
        <v>Edinburgh</v>
      </c>
      <c r="U2407" t="str">
        <f t="shared" si="341"/>
        <v>Edinburgh</v>
      </c>
    </row>
    <row r="2408" spans="1:21" x14ac:dyDescent="0.35">
      <c r="A2408" t="s">
        <v>12</v>
      </c>
      <c r="B2408" t="s">
        <v>139</v>
      </c>
      <c r="C2408" t="s">
        <v>14</v>
      </c>
      <c r="D2408" t="s">
        <v>140</v>
      </c>
      <c r="E2408" s="1">
        <v>43607.75</v>
      </c>
      <c r="F2408" t="s">
        <v>16</v>
      </c>
      <c r="G2408" t="s">
        <v>608</v>
      </c>
      <c r="H2408">
        <v>0</v>
      </c>
      <c r="I2408" t="s">
        <v>26</v>
      </c>
      <c r="J2408" s="2">
        <v>43607</v>
      </c>
      <c r="K2408" s="3">
        <v>0.75</v>
      </c>
      <c r="L2408" s="3">
        <f t="shared" si="333"/>
        <v>0.75</v>
      </c>
      <c r="M2408" s="3">
        <v>0.75</v>
      </c>
      <c r="N2408" t="str">
        <f t="shared" si="334"/>
        <v>No</v>
      </c>
      <c r="O2408">
        <f t="shared" si="335"/>
        <v>566</v>
      </c>
      <c r="P2408">
        <f t="shared" si="336"/>
        <v>2020</v>
      </c>
      <c r="Q2408">
        <f t="shared" si="337"/>
        <v>28.02</v>
      </c>
      <c r="R2408" t="str">
        <f t="shared" si="340"/>
        <v>Aer Lingus</v>
      </c>
      <c r="S2408">
        <f t="shared" si="338"/>
        <v>154</v>
      </c>
      <c r="T2408" t="str">
        <f t="shared" si="339"/>
        <v>London</v>
      </c>
      <c r="U2408" t="str">
        <f t="shared" si="341"/>
        <v>London</v>
      </c>
    </row>
    <row r="2409" spans="1:21" x14ac:dyDescent="0.35">
      <c r="A2409" t="s">
        <v>12</v>
      </c>
      <c r="B2409" t="s">
        <v>42</v>
      </c>
      <c r="C2409" t="s">
        <v>14</v>
      </c>
      <c r="D2409" t="s">
        <v>138</v>
      </c>
      <c r="E2409" s="1">
        <v>43607.75</v>
      </c>
      <c r="F2409" t="s">
        <v>16</v>
      </c>
      <c r="G2409" t="s">
        <v>608</v>
      </c>
      <c r="H2409">
        <v>32</v>
      </c>
      <c r="I2409" t="s">
        <v>21</v>
      </c>
      <c r="J2409" s="2">
        <v>43607</v>
      </c>
      <c r="K2409" s="3">
        <v>0.75</v>
      </c>
      <c r="L2409" s="3">
        <f t="shared" si="333"/>
        <v>0.75</v>
      </c>
      <c r="M2409" s="3">
        <v>0.77222222222222225</v>
      </c>
      <c r="N2409" t="str">
        <f t="shared" si="334"/>
        <v>Yes</v>
      </c>
      <c r="O2409">
        <f t="shared" si="335"/>
        <v>566</v>
      </c>
      <c r="P2409">
        <f t="shared" si="336"/>
        <v>2020</v>
      </c>
      <c r="Q2409">
        <f t="shared" si="337"/>
        <v>28.02</v>
      </c>
      <c r="R2409" t="str">
        <f t="shared" si="340"/>
        <v>Aer Lingus</v>
      </c>
      <c r="S2409">
        <f t="shared" si="338"/>
        <v>238</v>
      </c>
      <c r="T2409" t="str">
        <f t="shared" si="339"/>
        <v>London</v>
      </c>
      <c r="U2409" t="str">
        <f t="shared" si="341"/>
        <v>London</v>
      </c>
    </row>
    <row r="2410" spans="1:21" x14ac:dyDescent="0.35">
      <c r="A2410" t="s">
        <v>22</v>
      </c>
      <c r="B2410" t="s">
        <v>389</v>
      </c>
      <c r="C2410" t="s">
        <v>390</v>
      </c>
      <c r="D2410" t="s">
        <v>521</v>
      </c>
      <c r="E2410" s="1">
        <v>43607.753472222219</v>
      </c>
      <c r="F2410" t="s">
        <v>16</v>
      </c>
      <c r="G2410" t="s">
        <v>608</v>
      </c>
      <c r="H2410">
        <v>25</v>
      </c>
      <c r="I2410" t="s">
        <v>46</v>
      </c>
      <c r="J2410" s="2">
        <v>43607</v>
      </c>
      <c r="K2410" s="3">
        <v>0.75347222222222221</v>
      </c>
      <c r="L2410" s="3">
        <f t="shared" si="333"/>
        <v>0.75694444444444442</v>
      </c>
      <c r="M2410" s="3">
        <v>0.77083333333333337</v>
      </c>
      <c r="N2410" t="str">
        <f t="shared" si="334"/>
        <v>Yes</v>
      </c>
      <c r="O2410">
        <f t="shared" si="335"/>
        <v>9</v>
      </c>
      <c r="P2410">
        <f t="shared" si="336"/>
        <v>18</v>
      </c>
      <c r="Q2410">
        <f t="shared" si="337"/>
        <v>50</v>
      </c>
      <c r="R2410" t="str">
        <f t="shared" si="340"/>
        <v>Other</v>
      </c>
      <c r="S2410">
        <f t="shared" si="338"/>
        <v>18</v>
      </c>
      <c r="T2410" t="str">
        <f t="shared" si="339"/>
        <v>Helsinki</v>
      </c>
      <c r="U2410" t="str">
        <f t="shared" si="341"/>
        <v>Other</v>
      </c>
    </row>
    <row r="2411" spans="1:21" x14ac:dyDescent="0.35">
      <c r="A2411" t="s">
        <v>22</v>
      </c>
      <c r="B2411" t="s">
        <v>57</v>
      </c>
      <c r="C2411" t="s">
        <v>28</v>
      </c>
      <c r="D2411" t="s">
        <v>132</v>
      </c>
      <c r="E2411" s="1">
        <v>43607.756944444445</v>
      </c>
      <c r="F2411" t="s">
        <v>16</v>
      </c>
      <c r="G2411" t="s">
        <v>608</v>
      </c>
      <c r="H2411">
        <v>48</v>
      </c>
      <c r="I2411" t="s">
        <v>21</v>
      </c>
      <c r="J2411" s="2">
        <v>43607</v>
      </c>
      <c r="K2411" s="3">
        <v>0.75694444444444453</v>
      </c>
      <c r="L2411" s="3">
        <f t="shared" si="333"/>
        <v>0.75694444444444442</v>
      </c>
      <c r="M2411" s="3">
        <v>0.79027777777777775</v>
      </c>
      <c r="N2411" t="str">
        <f t="shared" si="334"/>
        <v>Yes</v>
      </c>
      <c r="O2411">
        <f t="shared" si="335"/>
        <v>520</v>
      </c>
      <c r="P2411">
        <f t="shared" si="336"/>
        <v>1663</v>
      </c>
      <c r="Q2411">
        <f t="shared" si="337"/>
        <v>31.27</v>
      </c>
      <c r="R2411" t="str">
        <f t="shared" si="340"/>
        <v>Ryanair</v>
      </c>
      <c r="S2411">
        <f t="shared" si="338"/>
        <v>98</v>
      </c>
      <c r="T2411" t="str">
        <f t="shared" si="339"/>
        <v>Malaga</v>
      </c>
      <c r="U2411" t="str">
        <f t="shared" si="341"/>
        <v>Malaga</v>
      </c>
    </row>
    <row r="2412" spans="1:21" x14ac:dyDescent="0.35">
      <c r="A2412" t="s">
        <v>22</v>
      </c>
      <c r="B2412" t="s">
        <v>136</v>
      </c>
      <c r="C2412" t="s">
        <v>28</v>
      </c>
      <c r="D2412" t="s">
        <v>137</v>
      </c>
      <c r="E2412" s="1">
        <v>43607.756944444445</v>
      </c>
      <c r="F2412" t="s">
        <v>16</v>
      </c>
      <c r="G2412" t="s">
        <v>608</v>
      </c>
      <c r="H2412">
        <v>32</v>
      </c>
      <c r="I2412" t="s">
        <v>21</v>
      </c>
      <c r="J2412" s="2">
        <v>43607</v>
      </c>
      <c r="K2412" s="3">
        <v>0.75694444444444453</v>
      </c>
      <c r="L2412" s="3">
        <f t="shared" si="333"/>
        <v>0.75694444444444442</v>
      </c>
      <c r="M2412" s="3">
        <v>0.77916666666666667</v>
      </c>
      <c r="N2412" t="str">
        <f t="shared" si="334"/>
        <v>Yes</v>
      </c>
      <c r="O2412">
        <f t="shared" si="335"/>
        <v>520</v>
      </c>
      <c r="P2412">
        <f t="shared" si="336"/>
        <v>1663</v>
      </c>
      <c r="Q2412">
        <f t="shared" si="337"/>
        <v>31.27</v>
      </c>
      <c r="R2412" t="str">
        <f t="shared" si="340"/>
        <v>Ryanair</v>
      </c>
      <c r="S2412">
        <f t="shared" si="338"/>
        <v>26</v>
      </c>
      <c r="T2412" t="str">
        <f t="shared" si="339"/>
        <v>Prague</v>
      </c>
      <c r="U2412" t="str">
        <f t="shared" si="341"/>
        <v>Other</v>
      </c>
    </row>
    <row r="2413" spans="1:21" x14ac:dyDescent="0.35">
      <c r="A2413" t="s">
        <v>22</v>
      </c>
      <c r="B2413" t="s">
        <v>142</v>
      </c>
      <c r="C2413" t="s">
        <v>143</v>
      </c>
      <c r="D2413" t="s">
        <v>144</v>
      </c>
      <c r="E2413" s="1">
        <v>43607.756944444445</v>
      </c>
      <c r="F2413" t="s">
        <v>16</v>
      </c>
      <c r="G2413" t="s">
        <v>608</v>
      </c>
      <c r="H2413">
        <v>32</v>
      </c>
      <c r="I2413" t="s">
        <v>21</v>
      </c>
      <c r="J2413" s="2">
        <v>43607</v>
      </c>
      <c r="K2413" s="3">
        <v>0.75694444444444453</v>
      </c>
      <c r="L2413" s="3">
        <f t="shared" si="333"/>
        <v>0.75694444444444442</v>
      </c>
      <c r="M2413" s="3">
        <v>0.77916666666666667</v>
      </c>
      <c r="N2413" t="str">
        <f t="shared" si="334"/>
        <v>Yes</v>
      </c>
      <c r="O2413">
        <f t="shared" si="335"/>
        <v>4</v>
      </c>
      <c r="P2413">
        <f t="shared" si="336"/>
        <v>10</v>
      </c>
      <c r="Q2413">
        <f t="shared" si="337"/>
        <v>40</v>
      </c>
      <c r="R2413" t="str">
        <f t="shared" si="340"/>
        <v>Other</v>
      </c>
      <c r="S2413">
        <f t="shared" si="338"/>
        <v>67</v>
      </c>
      <c r="T2413" t="str">
        <f t="shared" si="339"/>
        <v>Madrid</v>
      </c>
      <c r="U2413" t="str">
        <f t="shared" si="341"/>
        <v>Other</v>
      </c>
    </row>
    <row r="2414" spans="1:21" x14ac:dyDescent="0.35">
      <c r="A2414" t="s">
        <v>22</v>
      </c>
      <c r="B2414" t="s">
        <v>546</v>
      </c>
      <c r="C2414" t="s">
        <v>28</v>
      </c>
      <c r="D2414" t="s">
        <v>547</v>
      </c>
      <c r="E2414" s="1">
        <v>43607.756944444445</v>
      </c>
      <c r="F2414" t="s">
        <v>16</v>
      </c>
      <c r="G2414" t="s">
        <v>608</v>
      </c>
      <c r="H2414">
        <v>2</v>
      </c>
      <c r="I2414" t="s">
        <v>26</v>
      </c>
      <c r="J2414" s="2">
        <v>43607</v>
      </c>
      <c r="K2414" s="3">
        <v>0.75694444444444453</v>
      </c>
      <c r="L2414" s="3">
        <f t="shared" si="333"/>
        <v>0.75694444444444442</v>
      </c>
      <c r="M2414" s="3">
        <v>0.7583333333333333</v>
      </c>
      <c r="N2414" t="str">
        <f t="shared" si="334"/>
        <v>No</v>
      </c>
      <c r="O2414">
        <f t="shared" si="335"/>
        <v>520</v>
      </c>
      <c r="P2414">
        <f t="shared" si="336"/>
        <v>1663</v>
      </c>
      <c r="Q2414">
        <f t="shared" si="337"/>
        <v>31.27</v>
      </c>
      <c r="R2414" t="str">
        <f t="shared" si="340"/>
        <v>Ryanair</v>
      </c>
      <c r="S2414">
        <f t="shared" si="338"/>
        <v>11</v>
      </c>
      <c r="T2414" t="str">
        <f t="shared" si="339"/>
        <v>Stuttgart</v>
      </c>
      <c r="U2414" t="str">
        <f t="shared" si="341"/>
        <v>Other</v>
      </c>
    </row>
    <row r="2415" spans="1:21" x14ac:dyDescent="0.35">
      <c r="A2415" t="s">
        <v>12</v>
      </c>
      <c r="B2415" t="s">
        <v>153</v>
      </c>
      <c r="C2415" t="s">
        <v>14</v>
      </c>
      <c r="D2415" t="s">
        <v>154</v>
      </c>
      <c r="E2415" s="1">
        <v>43607.763888888891</v>
      </c>
      <c r="F2415" t="s">
        <v>16</v>
      </c>
      <c r="G2415" t="s">
        <v>608</v>
      </c>
      <c r="H2415">
        <v>14</v>
      </c>
      <c r="I2415" t="s">
        <v>18</v>
      </c>
      <c r="J2415" s="2">
        <v>43607</v>
      </c>
      <c r="K2415" s="3">
        <v>0.76388888888888884</v>
      </c>
      <c r="L2415" s="3">
        <f t="shared" si="333"/>
        <v>0.76388888888888884</v>
      </c>
      <c r="M2415" s="3">
        <v>0.77361111111111114</v>
      </c>
      <c r="N2415" t="str">
        <f t="shared" si="334"/>
        <v>No</v>
      </c>
      <c r="O2415">
        <f t="shared" si="335"/>
        <v>566</v>
      </c>
      <c r="P2415">
        <f t="shared" si="336"/>
        <v>2020</v>
      </c>
      <c r="Q2415">
        <f t="shared" si="337"/>
        <v>28.02</v>
      </c>
      <c r="R2415" t="str">
        <f t="shared" si="340"/>
        <v>Aer Lingus</v>
      </c>
      <c r="S2415">
        <f t="shared" si="338"/>
        <v>31</v>
      </c>
      <c r="T2415" t="str">
        <f t="shared" si="339"/>
        <v>Milan</v>
      </c>
      <c r="U2415" t="str">
        <f t="shared" si="341"/>
        <v>Other</v>
      </c>
    </row>
    <row r="2416" spans="1:21" x14ac:dyDescent="0.35">
      <c r="A2416" t="s">
        <v>12</v>
      </c>
      <c r="B2416" t="s">
        <v>13</v>
      </c>
      <c r="C2416" t="s">
        <v>14</v>
      </c>
      <c r="D2416" t="s">
        <v>15</v>
      </c>
      <c r="E2416" s="1">
        <v>43607.770833333336</v>
      </c>
      <c r="F2416" t="s">
        <v>16</v>
      </c>
      <c r="G2416" t="s">
        <v>608</v>
      </c>
      <c r="H2416">
        <v>77</v>
      </c>
      <c r="I2416" t="s">
        <v>21</v>
      </c>
      <c r="J2416" s="2">
        <v>43607</v>
      </c>
      <c r="K2416" s="3">
        <v>0.77083333333333337</v>
      </c>
      <c r="L2416" s="3">
        <f t="shared" si="333"/>
        <v>0.77083333333333326</v>
      </c>
      <c r="M2416" s="3">
        <v>0.82430555555555562</v>
      </c>
      <c r="N2416" t="str">
        <f t="shared" si="334"/>
        <v>Yes</v>
      </c>
      <c r="O2416">
        <f t="shared" si="335"/>
        <v>566</v>
      </c>
      <c r="P2416">
        <f t="shared" si="336"/>
        <v>2020</v>
      </c>
      <c r="Q2416">
        <f t="shared" si="337"/>
        <v>28.02</v>
      </c>
      <c r="R2416" t="str">
        <f t="shared" si="340"/>
        <v>Aer Lingus</v>
      </c>
      <c r="S2416">
        <f t="shared" si="338"/>
        <v>107</v>
      </c>
      <c r="T2416" t="str">
        <f t="shared" si="339"/>
        <v>Glasgow</v>
      </c>
      <c r="U2416" t="str">
        <f t="shared" si="341"/>
        <v>Glasgow</v>
      </c>
    </row>
    <row r="2417" spans="1:21" x14ac:dyDescent="0.35">
      <c r="A2417" t="s">
        <v>12</v>
      </c>
      <c r="B2417" t="s">
        <v>19</v>
      </c>
      <c r="C2417" t="s">
        <v>14</v>
      </c>
      <c r="D2417" t="s">
        <v>20</v>
      </c>
      <c r="E2417" s="1">
        <v>43607.770833333336</v>
      </c>
      <c r="F2417" t="s">
        <v>16</v>
      </c>
      <c r="G2417" t="s">
        <v>608</v>
      </c>
      <c r="H2417">
        <v>8</v>
      </c>
      <c r="I2417" t="s">
        <v>26</v>
      </c>
      <c r="J2417" s="2">
        <v>43607</v>
      </c>
      <c r="K2417" s="3">
        <v>0.77083333333333337</v>
      </c>
      <c r="L2417" s="3">
        <f t="shared" si="333"/>
        <v>0.77083333333333326</v>
      </c>
      <c r="M2417" s="3">
        <v>0.77638888888888891</v>
      </c>
      <c r="N2417" t="str">
        <f t="shared" si="334"/>
        <v>No</v>
      </c>
      <c r="O2417">
        <f t="shared" si="335"/>
        <v>566</v>
      </c>
      <c r="P2417">
        <f t="shared" si="336"/>
        <v>2020</v>
      </c>
      <c r="Q2417">
        <f t="shared" si="337"/>
        <v>28.02</v>
      </c>
      <c r="R2417" t="str">
        <f t="shared" si="340"/>
        <v>Aer Lingus</v>
      </c>
      <c r="S2417">
        <f t="shared" si="338"/>
        <v>37</v>
      </c>
      <c r="T2417" t="str">
        <f t="shared" si="339"/>
        <v>Alicante</v>
      </c>
      <c r="U2417" t="str">
        <f t="shared" si="341"/>
        <v>Other</v>
      </c>
    </row>
    <row r="2418" spans="1:21" x14ac:dyDescent="0.35">
      <c r="A2418" t="s">
        <v>22</v>
      </c>
      <c r="B2418" t="s">
        <v>38</v>
      </c>
      <c r="C2418" t="s">
        <v>28</v>
      </c>
      <c r="D2418" t="s">
        <v>39</v>
      </c>
      <c r="E2418" s="1">
        <v>43607.770833333336</v>
      </c>
      <c r="F2418" t="s">
        <v>16</v>
      </c>
      <c r="G2418" t="s">
        <v>608</v>
      </c>
      <c r="H2418">
        <v>26</v>
      </c>
      <c r="I2418" t="s">
        <v>46</v>
      </c>
      <c r="J2418" s="2">
        <v>43607</v>
      </c>
      <c r="K2418" s="3">
        <v>0.77083333333333337</v>
      </c>
      <c r="L2418" s="3">
        <f t="shared" si="333"/>
        <v>0.77083333333333326</v>
      </c>
      <c r="M2418" s="3">
        <v>0.78888888888888886</v>
      </c>
      <c r="N2418" t="str">
        <f t="shared" si="334"/>
        <v>Yes</v>
      </c>
      <c r="O2418">
        <f t="shared" si="335"/>
        <v>520</v>
      </c>
      <c r="P2418">
        <f t="shared" si="336"/>
        <v>1663</v>
      </c>
      <c r="Q2418">
        <f t="shared" si="337"/>
        <v>31.27</v>
      </c>
      <c r="R2418" t="str">
        <f t="shared" si="340"/>
        <v>Ryanair</v>
      </c>
      <c r="S2418">
        <f t="shared" si="338"/>
        <v>92</v>
      </c>
      <c r="T2418" t="str">
        <f t="shared" si="339"/>
        <v>London</v>
      </c>
      <c r="U2418" t="str">
        <f t="shared" si="341"/>
        <v>London</v>
      </c>
    </row>
    <row r="2419" spans="1:21" x14ac:dyDescent="0.35">
      <c r="A2419" t="s">
        <v>12</v>
      </c>
      <c r="B2419" t="s">
        <v>36</v>
      </c>
      <c r="C2419" t="s">
        <v>14</v>
      </c>
      <c r="D2419" t="s">
        <v>37</v>
      </c>
      <c r="E2419" s="1">
        <v>43607.774305555555</v>
      </c>
      <c r="F2419" t="s">
        <v>16</v>
      </c>
      <c r="G2419" t="s">
        <v>608</v>
      </c>
      <c r="H2419">
        <v>72</v>
      </c>
      <c r="I2419" t="s">
        <v>21</v>
      </c>
      <c r="J2419" s="2">
        <v>43607</v>
      </c>
      <c r="K2419" s="3">
        <v>0.77430555555555547</v>
      </c>
      <c r="L2419" s="3">
        <f t="shared" si="333"/>
        <v>0.77777777777777768</v>
      </c>
      <c r="M2419" s="3">
        <v>0.82430555555555562</v>
      </c>
      <c r="N2419" t="str">
        <f t="shared" si="334"/>
        <v>Yes</v>
      </c>
      <c r="O2419">
        <f t="shared" si="335"/>
        <v>566</v>
      </c>
      <c r="P2419">
        <f t="shared" si="336"/>
        <v>2020</v>
      </c>
      <c r="Q2419">
        <f t="shared" si="337"/>
        <v>28.02</v>
      </c>
      <c r="R2419" t="str">
        <f t="shared" si="340"/>
        <v>Aer Lingus</v>
      </c>
      <c r="S2419">
        <f t="shared" si="338"/>
        <v>121</v>
      </c>
      <c r="T2419" t="str">
        <f t="shared" si="339"/>
        <v>Paris-CDG</v>
      </c>
      <c r="U2419" t="str">
        <f t="shared" si="341"/>
        <v>Paris-CDG</v>
      </c>
    </row>
    <row r="2420" spans="1:21" x14ac:dyDescent="0.35">
      <c r="A2420" t="s">
        <v>22</v>
      </c>
      <c r="B2420" t="s">
        <v>50</v>
      </c>
      <c r="C2420" t="s">
        <v>28</v>
      </c>
      <c r="D2420" t="s">
        <v>51</v>
      </c>
      <c r="E2420" s="1">
        <v>43607.774305555555</v>
      </c>
      <c r="F2420" t="s">
        <v>16</v>
      </c>
      <c r="G2420" t="s">
        <v>608</v>
      </c>
      <c r="H2420">
        <v>19</v>
      </c>
      <c r="I2420" t="s">
        <v>18</v>
      </c>
      <c r="J2420" s="2">
        <v>43607</v>
      </c>
      <c r="K2420" s="3">
        <v>0.77430555555555547</v>
      </c>
      <c r="L2420" s="3">
        <f t="shared" si="333"/>
        <v>0.77777777777777768</v>
      </c>
      <c r="M2420" s="3">
        <v>0.78749999999999998</v>
      </c>
      <c r="N2420" t="str">
        <f t="shared" si="334"/>
        <v>No</v>
      </c>
      <c r="O2420">
        <f t="shared" si="335"/>
        <v>520</v>
      </c>
      <c r="P2420">
        <f t="shared" si="336"/>
        <v>1663</v>
      </c>
      <c r="Q2420">
        <f t="shared" si="337"/>
        <v>31.27</v>
      </c>
      <c r="R2420" t="str">
        <f t="shared" si="340"/>
        <v>Ryanair</v>
      </c>
      <c r="S2420">
        <f t="shared" si="338"/>
        <v>222</v>
      </c>
      <c r="T2420" t="str">
        <f t="shared" si="339"/>
        <v>Amsterdam</v>
      </c>
      <c r="U2420" t="str">
        <f t="shared" si="341"/>
        <v>Amsterdam</v>
      </c>
    </row>
    <row r="2421" spans="1:21" x14ac:dyDescent="0.35">
      <c r="A2421" t="s">
        <v>12</v>
      </c>
      <c r="B2421" t="s">
        <v>30</v>
      </c>
      <c r="C2421" t="s">
        <v>14</v>
      </c>
      <c r="D2421" t="s">
        <v>31</v>
      </c>
      <c r="E2421" s="1">
        <v>43607.777777777781</v>
      </c>
      <c r="F2421" t="s">
        <v>16</v>
      </c>
      <c r="G2421" t="s">
        <v>608</v>
      </c>
      <c r="H2421">
        <v>68</v>
      </c>
      <c r="I2421" t="s">
        <v>21</v>
      </c>
      <c r="J2421" s="2">
        <v>43607</v>
      </c>
      <c r="K2421" s="3">
        <v>0.77777777777777779</v>
      </c>
      <c r="L2421" s="3">
        <f t="shared" si="333"/>
        <v>0.77777777777777768</v>
      </c>
      <c r="M2421" s="3">
        <v>0.82500000000000007</v>
      </c>
      <c r="N2421" t="str">
        <f t="shared" si="334"/>
        <v>Yes</v>
      </c>
      <c r="O2421">
        <f t="shared" si="335"/>
        <v>566</v>
      </c>
      <c r="P2421">
        <f t="shared" si="336"/>
        <v>2020</v>
      </c>
      <c r="Q2421">
        <f t="shared" si="337"/>
        <v>28.02</v>
      </c>
      <c r="R2421" t="str">
        <f t="shared" si="340"/>
        <v>Aer Lingus</v>
      </c>
      <c r="S2421">
        <f t="shared" si="338"/>
        <v>60</v>
      </c>
      <c r="T2421" t="str">
        <f t="shared" si="339"/>
        <v>Brussels</v>
      </c>
      <c r="U2421" t="str">
        <f t="shared" si="341"/>
        <v>Other</v>
      </c>
    </row>
    <row r="2422" spans="1:21" x14ac:dyDescent="0.35">
      <c r="A2422" t="s">
        <v>12</v>
      </c>
      <c r="B2422" t="s">
        <v>32</v>
      </c>
      <c r="C2422" t="s">
        <v>14</v>
      </c>
      <c r="D2422" t="s">
        <v>33</v>
      </c>
      <c r="E2422" s="1">
        <v>43607.78125</v>
      </c>
      <c r="F2422" t="s">
        <v>16</v>
      </c>
      <c r="G2422" t="s">
        <v>608</v>
      </c>
      <c r="H2422">
        <v>8</v>
      </c>
      <c r="I2422" t="s">
        <v>26</v>
      </c>
      <c r="J2422" s="2">
        <v>43607</v>
      </c>
      <c r="K2422" s="3">
        <v>0.78125</v>
      </c>
      <c r="L2422" s="3">
        <f t="shared" si="333"/>
        <v>0.78472222222222221</v>
      </c>
      <c r="M2422" s="3">
        <v>0.78680555555555554</v>
      </c>
      <c r="N2422" t="str">
        <f t="shared" si="334"/>
        <v>No</v>
      </c>
      <c r="O2422">
        <f t="shared" si="335"/>
        <v>566</v>
      </c>
      <c r="P2422">
        <f t="shared" si="336"/>
        <v>2020</v>
      </c>
      <c r="Q2422">
        <f t="shared" si="337"/>
        <v>28.02</v>
      </c>
      <c r="R2422" t="str">
        <f t="shared" si="340"/>
        <v>Aer Lingus</v>
      </c>
      <c r="S2422">
        <f t="shared" si="338"/>
        <v>78</v>
      </c>
      <c r="T2422" t="str">
        <f t="shared" si="339"/>
        <v>Barcelona</v>
      </c>
      <c r="U2422" t="str">
        <f t="shared" si="341"/>
        <v>Barcelona</v>
      </c>
    </row>
    <row r="2423" spans="1:21" x14ac:dyDescent="0.35">
      <c r="A2423" t="s">
        <v>12</v>
      </c>
      <c r="B2423" t="s">
        <v>34</v>
      </c>
      <c r="C2423" t="s">
        <v>14</v>
      </c>
      <c r="D2423" t="s">
        <v>35</v>
      </c>
      <c r="E2423" s="1">
        <v>43607.784722222219</v>
      </c>
      <c r="F2423" t="s">
        <v>16</v>
      </c>
      <c r="G2423" t="s">
        <v>608</v>
      </c>
      <c r="H2423">
        <v>17</v>
      </c>
      <c r="I2423" t="s">
        <v>18</v>
      </c>
      <c r="J2423" s="2">
        <v>43607</v>
      </c>
      <c r="K2423" s="3">
        <v>0.78472222222222221</v>
      </c>
      <c r="L2423" s="3">
        <f t="shared" si="333"/>
        <v>0.78472222222222221</v>
      </c>
      <c r="M2423" s="3">
        <v>0.79652777777777783</v>
      </c>
      <c r="N2423" t="str">
        <f t="shared" si="334"/>
        <v>No</v>
      </c>
      <c r="O2423">
        <f t="shared" si="335"/>
        <v>566</v>
      </c>
      <c r="P2423">
        <f t="shared" si="336"/>
        <v>2020</v>
      </c>
      <c r="Q2423">
        <f t="shared" si="337"/>
        <v>28.02</v>
      </c>
      <c r="R2423" t="str">
        <f t="shared" si="340"/>
        <v>Aer Lingus</v>
      </c>
      <c r="S2423">
        <f t="shared" si="338"/>
        <v>19</v>
      </c>
      <c r="T2423" t="str">
        <f t="shared" si="339"/>
        <v>Donegal</v>
      </c>
      <c r="U2423" t="str">
        <f t="shared" si="341"/>
        <v>Other</v>
      </c>
    </row>
    <row r="2424" spans="1:21" x14ac:dyDescent="0.35">
      <c r="A2424" t="s">
        <v>12</v>
      </c>
      <c r="B2424" t="s">
        <v>40</v>
      </c>
      <c r="C2424" t="s">
        <v>14</v>
      </c>
      <c r="D2424" t="s">
        <v>41</v>
      </c>
      <c r="E2424" s="1">
        <v>43607.788194444445</v>
      </c>
      <c r="F2424" t="s">
        <v>16</v>
      </c>
      <c r="G2424" t="s">
        <v>608</v>
      </c>
      <c r="H2424">
        <v>48</v>
      </c>
      <c r="I2424" t="s">
        <v>21</v>
      </c>
      <c r="J2424" s="2">
        <v>43607</v>
      </c>
      <c r="K2424" s="3">
        <v>0.78819444444444453</v>
      </c>
      <c r="L2424" s="3">
        <f t="shared" si="333"/>
        <v>0.79166666666666663</v>
      </c>
      <c r="M2424" s="3">
        <v>0.82152777777777775</v>
      </c>
      <c r="N2424" t="str">
        <f t="shared" si="334"/>
        <v>Yes</v>
      </c>
      <c r="O2424">
        <f t="shared" si="335"/>
        <v>566</v>
      </c>
      <c r="P2424">
        <f t="shared" si="336"/>
        <v>2020</v>
      </c>
      <c r="Q2424">
        <f t="shared" si="337"/>
        <v>28.02</v>
      </c>
      <c r="R2424" t="str">
        <f t="shared" si="340"/>
        <v>Aer Lingus</v>
      </c>
      <c r="S2424">
        <f t="shared" si="338"/>
        <v>29</v>
      </c>
      <c r="T2424" t="str">
        <f t="shared" si="339"/>
        <v>Kerry</v>
      </c>
      <c r="U2424" t="str">
        <f t="shared" si="341"/>
        <v>Other</v>
      </c>
    </row>
    <row r="2425" spans="1:21" x14ac:dyDescent="0.35">
      <c r="A2425" t="s">
        <v>22</v>
      </c>
      <c r="B2425" t="s">
        <v>54</v>
      </c>
      <c r="C2425" t="s">
        <v>28</v>
      </c>
      <c r="D2425" t="s">
        <v>55</v>
      </c>
      <c r="E2425" s="1">
        <v>43607.788194444445</v>
      </c>
      <c r="F2425" t="s">
        <v>16</v>
      </c>
      <c r="G2425" t="s">
        <v>608</v>
      </c>
      <c r="H2425">
        <v>53</v>
      </c>
      <c r="I2425" t="s">
        <v>21</v>
      </c>
      <c r="J2425" s="2">
        <v>43607</v>
      </c>
      <c r="K2425" s="3">
        <v>0.78819444444444453</v>
      </c>
      <c r="L2425" s="3">
        <f t="shared" si="333"/>
        <v>0.79166666666666663</v>
      </c>
      <c r="M2425" s="3">
        <v>0.82500000000000007</v>
      </c>
      <c r="N2425" t="str">
        <f t="shared" si="334"/>
        <v>Yes</v>
      </c>
      <c r="O2425">
        <f t="shared" si="335"/>
        <v>520</v>
      </c>
      <c r="P2425">
        <f t="shared" si="336"/>
        <v>1663</v>
      </c>
      <c r="Q2425">
        <f t="shared" si="337"/>
        <v>31.27</v>
      </c>
      <c r="R2425" t="str">
        <f t="shared" si="340"/>
        <v>Ryanair</v>
      </c>
      <c r="S2425">
        <f t="shared" si="338"/>
        <v>101</v>
      </c>
      <c r="T2425" t="str">
        <f t="shared" si="339"/>
        <v>Frankfurt</v>
      </c>
      <c r="U2425" t="str">
        <f t="shared" si="341"/>
        <v>Frankfurt</v>
      </c>
    </row>
    <row r="2426" spans="1:21" x14ac:dyDescent="0.35">
      <c r="A2426" t="s">
        <v>12</v>
      </c>
      <c r="B2426" t="s">
        <v>44</v>
      </c>
      <c r="C2426" t="s">
        <v>14</v>
      </c>
      <c r="D2426" t="s">
        <v>45</v>
      </c>
      <c r="E2426" s="1">
        <v>43607.791666666664</v>
      </c>
      <c r="F2426" t="s">
        <v>16</v>
      </c>
      <c r="G2426" t="s">
        <v>608</v>
      </c>
      <c r="H2426">
        <v>61</v>
      </c>
      <c r="I2426" t="s">
        <v>21</v>
      </c>
      <c r="J2426" s="2">
        <v>43607</v>
      </c>
      <c r="K2426" s="3">
        <v>0.79166666666666663</v>
      </c>
      <c r="L2426" s="3">
        <f t="shared" si="333"/>
        <v>0.79166666666666663</v>
      </c>
      <c r="M2426" s="3">
        <v>0.8340277777777777</v>
      </c>
      <c r="N2426" t="str">
        <f t="shared" si="334"/>
        <v>Yes</v>
      </c>
      <c r="O2426">
        <f t="shared" si="335"/>
        <v>566</v>
      </c>
      <c r="P2426">
        <f t="shared" si="336"/>
        <v>2020</v>
      </c>
      <c r="Q2426">
        <f t="shared" si="337"/>
        <v>28.02</v>
      </c>
      <c r="R2426" t="str">
        <f t="shared" si="340"/>
        <v>Aer Lingus</v>
      </c>
      <c r="S2426">
        <f t="shared" si="338"/>
        <v>83</v>
      </c>
      <c r="T2426" t="str">
        <f t="shared" si="339"/>
        <v>Lisbon</v>
      </c>
      <c r="U2426" t="str">
        <f t="shared" si="341"/>
        <v>Lisbon</v>
      </c>
    </row>
    <row r="2427" spans="1:21" x14ac:dyDescent="0.35">
      <c r="A2427" t="s">
        <v>22</v>
      </c>
      <c r="B2427" t="s">
        <v>52</v>
      </c>
      <c r="C2427" t="s">
        <v>28</v>
      </c>
      <c r="D2427" t="s">
        <v>53</v>
      </c>
      <c r="E2427" s="1">
        <v>43607.795138888891</v>
      </c>
      <c r="F2427" t="s">
        <v>16</v>
      </c>
      <c r="G2427" t="s">
        <v>608</v>
      </c>
      <c r="H2427">
        <v>43</v>
      </c>
      <c r="I2427" t="s">
        <v>21</v>
      </c>
      <c r="J2427" s="2">
        <v>43607</v>
      </c>
      <c r="K2427" s="3">
        <v>0.79513888888888884</v>
      </c>
      <c r="L2427" s="3">
        <f t="shared" si="333"/>
        <v>0.79861111111111105</v>
      </c>
      <c r="M2427" s="3">
        <v>0.82500000000000007</v>
      </c>
      <c r="N2427" t="str">
        <f t="shared" si="334"/>
        <v>Yes</v>
      </c>
      <c r="O2427">
        <f t="shared" si="335"/>
        <v>520</v>
      </c>
      <c r="P2427">
        <f t="shared" si="336"/>
        <v>1663</v>
      </c>
      <c r="Q2427">
        <f t="shared" si="337"/>
        <v>31.27</v>
      </c>
      <c r="R2427" t="str">
        <f t="shared" si="340"/>
        <v>Ryanair</v>
      </c>
      <c r="S2427">
        <f t="shared" si="338"/>
        <v>138</v>
      </c>
      <c r="T2427" t="str">
        <f t="shared" si="339"/>
        <v>Manchester</v>
      </c>
      <c r="U2427" t="str">
        <f t="shared" si="341"/>
        <v>Manchester</v>
      </c>
    </row>
    <row r="2428" spans="1:21" x14ac:dyDescent="0.35">
      <c r="A2428" t="s">
        <v>12</v>
      </c>
      <c r="B2428" t="s">
        <v>27</v>
      </c>
      <c r="C2428" t="s">
        <v>14</v>
      </c>
      <c r="D2428" t="s">
        <v>56</v>
      </c>
      <c r="E2428" s="1">
        <v>43607.798611111109</v>
      </c>
      <c r="F2428" t="s">
        <v>16</v>
      </c>
      <c r="G2428" t="s">
        <v>608</v>
      </c>
      <c r="H2428">
        <v>40</v>
      </c>
      <c r="I2428" t="s">
        <v>21</v>
      </c>
      <c r="J2428" s="2">
        <v>43607</v>
      </c>
      <c r="K2428" s="3">
        <v>0.79861111111111116</v>
      </c>
      <c r="L2428" s="3">
        <f t="shared" si="333"/>
        <v>0.79861111111111105</v>
      </c>
      <c r="M2428" s="3">
        <v>0.82638888888888884</v>
      </c>
      <c r="N2428" t="str">
        <f t="shared" si="334"/>
        <v>Yes</v>
      </c>
      <c r="O2428">
        <f t="shared" si="335"/>
        <v>566</v>
      </c>
      <c r="P2428">
        <f t="shared" si="336"/>
        <v>2020</v>
      </c>
      <c r="Q2428">
        <f t="shared" si="337"/>
        <v>28.02</v>
      </c>
      <c r="R2428" t="str">
        <f t="shared" si="340"/>
        <v>Aer Lingus</v>
      </c>
      <c r="S2428">
        <f t="shared" si="338"/>
        <v>41</v>
      </c>
      <c r="T2428" t="str">
        <f t="shared" si="339"/>
        <v>Palma</v>
      </c>
      <c r="U2428" t="str">
        <f t="shared" si="341"/>
        <v>Other</v>
      </c>
    </row>
    <row r="2429" spans="1:21" x14ac:dyDescent="0.35">
      <c r="A2429" t="s">
        <v>12</v>
      </c>
      <c r="B2429" t="s">
        <v>57</v>
      </c>
      <c r="C2429" t="s">
        <v>14</v>
      </c>
      <c r="D2429" t="s">
        <v>58</v>
      </c>
      <c r="E2429" s="1">
        <v>43607.802083333336</v>
      </c>
      <c r="F2429" t="s">
        <v>16</v>
      </c>
      <c r="G2429" t="s">
        <v>608</v>
      </c>
      <c r="H2429">
        <v>51</v>
      </c>
      <c r="I2429" t="s">
        <v>21</v>
      </c>
      <c r="J2429" s="2">
        <v>43607</v>
      </c>
      <c r="K2429" s="3">
        <v>0.80208333333333337</v>
      </c>
      <c r="L2429" s="3">
        <f t="shared" si="333"/>
        <v>0.80555555555555547</v>
      </c>
      <c r="M2429" s="3">
        <v>0.83750000000000002</v>
      </c>
      <c r="N2429" t="str">
        <f t="shared" si="334"/>
        <v>Yes</v>
      </c>
      <c r="O2429">
        <f t="shared" si="335"/>
        <v>566</v>
      </c>
      <c r="P2429">
        <f t="shared" si="336"/>
        <v>2020</v>
      </c>
      <c r="Q2429">
        <f t="shared" si="337"/>
        <v>28.02</v>
      </c>
      <c r="R2429" t="str">
        <f t="shared" si="340"/>
        <v>Aer Lingus</v>
      </c>
      <c r="S2429">
        <f t="shared" si="338"/>
        <v>98</v>
      </c>
      <c r="T2429" t="str">
        <f t="shared" si="339"/>
        <v>Malaga</v>
      </c>
      <c r="U2429" t="str">
        <f t="shared" si="341"/>
        <v>Malaga</v>
      </c>
    </row>
    <row r="2430" spans="1:21" x14ac:dyDescent="0.35">
      <c r="A2430" t="s">
        <v>12</v>
      </c>
      <c r="B2430" t="s">
        <v>59</v>
      </c>
      <c r="C2430" t="s">
        <v>14</v>
      </c>
      <c r="D2430" t="s">
        <v>60</v>
      </c>
      <c r="E2430" s="1">
        <v>43607.802083333336</v>
      </c>
      <c r="F2430" t="s">
        <v>16</v>
      </c>
      <c r="G2430" t="s">
        <v>608</v>
      </c>
      <c r="H2430">
        <v>32</v>
      </c>
      <c r="I2430" t="s">
        <v>21</v>
      </c>
      <c r="J2430" s="2">
        <v>43607</v>
      </c>
      <c r="K2430" s="3">
        <v>0.80208333333333337</v>
      </c>
      <c r="L2430" s="3">
        <f t="shared" si="333"/>
        <v>0.80555555555555547</v>
      </c>
      <c r="M2430" s="3">
        <v>0.82430555555555562</v>
      </c>
      <c r="N2430" t="str">
        <f t="shared" si="334"/>
        <v>Yes</v>
      </c>
      <c r="O2430">
        <f t="shared" si="335"/>
        <v>566</v>
      </c>
      <c r="P2430">
        <f t="shared" si="336"/>
        <v>2020</v>
      </c>
      <c r="Q2430">
        <f t="shared" si="337"/>
        <v>28.02</v>
      </c>
      <c r="R2430" t="str">
        <f t="shared" si="340"/>
        <v>Aer Lingus</v>
      </c>
      <c r="S2430">
        <f t="shared" si="338"/>
        <v>48</v>
      </c>
      <c r="T2430" t="str">
        <f t="shared" si="339"/>
        <v>Leeds Bradford</v>
      </c>
      <c r="U2430" t="str">
        <f t="shared" si="341"/>
        <v>Other</v>
      </c>
    </row>
    <row r="2431" spans="1:21" x14ac:dyDescent="0.35">
      <c r="A2431" t="s">
        <v>22</v>
      </c>
      <c r="B2431" t="s">
        <v>61</v>
      </c>
      <c r="C2431" t="s">
        <v>28</v>
      </c>
      <c r="D2431" t="s">
        <v>62</v>
      </c>
      <c r="E2431" s="1">
        <v>43607.805555555555</v>
      </c>
      <c r="F2431" t="s">
        <v>16</v>
      </c>
      <c r="G2431" t="s">
        <v>608</v>
      </c>
      <c r="H2431">
        <v>35</v>
      </c>
      <c r="I2431" t="s">
        <v>21</v>
      </c>
      <c r="J2431" s="2">
        <v>43607</v>
      </c>
      <c r="K2431" s="3">
        <v>0.80555555555555547</v>
      </c>
      <c r="L2431" s="3">
        <f t="shared" si="333"/>
        <v>0.80555555555555547</v>
      </c>
      <c r="M2431" s="3">
        <v>0.82986111111111116</v>
      </c>
      <c r="N2431" t="str">
        <f t="shared" si="334"/>
        <v>Yes</v>
      </c>
      <c r="O2431">
        <f t="shared" si="335"/>
        <v>520</v>
      </c>
      <c r="P2431">
        <f t="shared" si="336"/>
        <v>1663</v>
      </c>
      <c r="Q2431">
        <f t="shared" si="337"/>
        <v>31.27</v>
      </c>
      <c r="R2431" t="str">
        <f t="shared" si="340"/>
        <v>Ryanair</v>
      </c>
      <c r="S2431">
        <f t="shared" si="338"/>
        <v>171</v>
      </c>
      <c r="T2431" t="str">
        <f t="shared" si="339"/>
        <v>London</v>
      </c>
      <c r="U2431" t="str">
        <f t="shared" si="341"/>
        <v>London</v>
      </c>
    </row>
    <row r="2432" spans="1:21" x14ac:dyDescent="0.35">
      <c r="A2432" t="s">
        <v>22</v>
      </c>
      <c r="B2432" t="s">
        <v>84</v>
      </c>
      <c r="C2432" t="s">
        <v>28</v>
      </c>
      <c r="D2432" t="s">
        <v>85</v>
      </c>
      <c r="E2432" s="1">
        <v>43607.809027777781</v>
      </c>
      <c r="F2432" t="s">
        <v>16</v>
      </c>
      <c r="G2432" t="s">
        <v>608</v>
      </c>
      <c r="H2432">
        <v>28</v>
      </c>
      <c r="I2432" t="s">
        <v>46</v>
      </c>
      <c r="J2432" s="2">
        <v>43607</v>
      </c>
      <c r="K2432" s="3">
        <v>0.80902777777777779</v>
      </c>
      <c r="L2432" s="3">
        <f t="shared" si="333"/>
        <v>0.8125</v>
      </c>
      <c r="M2432" s="3">
        <v>0.82847222222222217</v>
      </c>
      <c r="N2432" t="str">
        <f t="shared" si="334"/>
        <v>Yes</v>
      </c>
      <c r="O2432">
        <f t="shared" si="335"/>
        <v>520</v>
      </c>
      <c r="P2432">
        <f t="shared" si="336"/>
        <v>1663</v>
      </c>
      <c r="Q2432">
        <f t="shared" si="337"/>
        <v>31.27</v>
      </c>
      <c r="R2432" t="str">
        <f t="shared" si="340"/>
        <v>Ryanair</v>
      </c>
      <c r="S2432">
        <f t="shared" si="338"/>
        <v>11</v>
      </c>
      <c r="T2432" t="str">
        <f t="shared" si="339"/>
        <v>Warsaw</v>
      </c>
      <c r="U2432" t="str">
        <f t="shared" si="341"/>
        <v>Other</v>
      </c>
    </row>
    <row r="2433" spans="1:21" x14ac:dyDescent="0.35">
      <c r="A2433" t="s">
        <v>22</v>
      </c>
      <c r="B2433" t="s">
        <v>65</v>
      </c>
      <c r="C2433" t="s">
        <v>28</v>
      </c>
      <c r="D2433" t="s">
        <v>66</v>
      </c>
      <c r="E2433" s="1">
        <v>43607.809027777781</v>
      </c>
      <c r="F2433" t="s">
        <v>16</v>
      </c>
      <c r="G2433" t="s">
        <v>608</v>
      </c>
      <c r="H2433">
        <v>18</v>
      </c>
      <c r="I2433" t="s">
        <v>18</v>
      </c>
      <c r="J2433" s="2">
        <v>43607</v>
      </c>
      <c r="K2433" s="3">
        <v>0.80902777777777779</v>
      </c>
      <c r="L2433" s="3">
        <f t="shared" si="333"/>
        <v>0.8125</v>
      </c>
      <c r="M2433" s="3">
        <v>0.82152777777777775</v>
      </c>
      <c r="N2433" t="str">
        <f t="shared" si="334"/>
        <v>No</v>
      </c>
      <c r="O2433">
        <f t="shared" si="335"/>
        <v>520</v>
      </c>
      <c r="P2433">
        <f t="shared" si="336"/>
        <v>1663</v>
      </c>
      <c r="Q2433">
        <f t="shared" si="337"/>
        <v>31.27</v>
      </c>
      <c r="R2433" t="str">
        <f t="shared" si="340"/>
        <v>Ryanair</v>
      </c>
      <c r="S2433">
        <f t="shared" si="338"/>
        <v>22</v>
      </c>
      <c r="T2433" t="str">
        <f t="shared" si="339"/>
        <v>Paris-BVA</v>
      </c>
      <c r="U2433" t="str">
        <f t="shared" si="341"/>
        <v>Other</v>
      </c>
    </row>
    <row r="2434" spans="1:21" x14ac:dyDescent="0.35">
      <c r="A2434" t="s">
        <v>22</v>
      </c>
      <c r="B2434" t="s">
        <v>612</v>
      </c>
      <c r="C2434" t="s">
        <v>28</v>
      </c>
      <c r="D2434" t="s">
        <v>613</v>
      </c>
      <c r="E2434" s="1">
        <v>43607.8125</v>
      </c>
      <c r="F2434" t="s">
        <v>16</v>
      </c>
      <c r="G2434" t="s">
        <v>608</v>
      </c>
      <c r="H2434">
        <v>18</v>
      </c>
      <c r="I2434" t="s">
        <v>18</v>
      </c>
      <c r="J2434" s="2">
        <v>43607</v>
      </c>
      <c r="K2434" s="3">
        <v>0.8125</v>
      </c>
      <c r="L2434" s="3">
        <f t="shared" ref="L2434:L2497" si="342">MROUND(K2434,"0:10")</f>
        <v>0.8125</v>
      </c>
      <c r="M2434" s="3">
        <v>0.82500000000000007</v>
      </c>
      <c r="N2434" t="str">
        <f t="shared" ref="N2434:N2497" si="343">IF(H2434&gt;20, "Yes", "No")</f>
        <v>No</v>
      </c>
      <c r="O2434">
        <f t="shared" ref="O2434:O2497" si="344">COUNTIFS($C$2:$C$4851,C2434,$N$2:$N$4851,"Yes")</f>
        <v>520</v>
      </c>
      <c r="P2434">
        <f t="shared" ref="P2434:P2497" si="345">COUNTIF($C$2:$C$4851,C2434)</f>
        <v>1663</v>
      </c>
      <c r="Q2434">
        <f t="shared" ref="Q2434:Q2497" si="346">ROUND(O2434/P2434*100,2)</f>
        <v>31.27</v>
      </c>
      <c r="R2434" t="str">
        <f t="shared" si="340"/>
        <v>Ryanair</v>
      </c>
      <c r="S2434">
        <f t="shared" ref="S2434:S2497" si="347">COUNTIF($B$2:$B$4851,B2434)</f>
        <v>5</v>
      </c>
      <c r="T2434" t="str">
        <f t="shared" ref="T2434:T2497" si="348">IF(ISNUMBER(SEARCH("London",B2434)), "London", B2434)</f>
        <v>Girona</v>
      </c>
      <c r="U2434" t="str">
        <f t="shared" si="341"/>
        <v>Other</v>
      </c>
    </row>
    <row r="2435" spans="1:21" x14ac:dyDescent="0.35">
      <c r="A2435" t="s">
        <v>22</v>
      </c>
      <c r="B2435" t="s">
        <v>67</v>
      </c>
      <c r="C2435" t="s">
        <v>68</v>
      </c>
      <c r="D2435" t="s">
        <v>69</v>
      </c>
      <c r="E2435" s="1">
        <v>43607.8125</v>
      </c>
      <c r="F2435" t="s">
        <v>16</v>
      </c>
      <c r="G2435" t="s">
        <v>608</v>
      </c>
      <c r="H2435">
        <v>23</v>
      </c>
      <c r="I2435" t="s">
        <v>46</v>
      </c>
      <c r="J2435" s="2">
        <v>43607</v>
      </c>
      <c r="K2435" s="3">
        <v>0.8125</v>
      </c>
      <c r="L2435" s="3">
        <f t="shared" si="342"/>
        <v>0.8125</v>
      </c>
      <c r="M2435" s="3">
        <v>0.82847222222222217</v>
      </c>
      <c r="N2435" t="str">
        <f t="shared" si="343"/>
        <v>Yes</v>
      </c>
      <c r="O2435">
        <f t="shared" si="344"/>
        <v>4</v>
      </c>
      <c r="P2435">
        <f t="shared" si="345"/>
        <v>17</v>
      </c>
      <c r="Q2435">
        <f t="shared" si="346"/>
        <v>23.53</v>
      </c>
      <c r="R2435" t="str">
        <f t="shared" ref="R2435:R2498" si="349">IF(P2435&gt;100, C2435, "Other")</f>
        <v>Other</v>
      </c>
      <c r="S2435">
        <f t="shared" si="347"/>
        <v>19</v>
      </c>
      <c r="T2435" t="str">
        <f t="shared" si="348"/>
        <v>Luxembourg</v>
      </c>
      <c r="U2435" t="str">
        <f t="shared" ref="U2435:U2498" si="350">IF(S2435&gt;67, T2435, "Other")</f>
        <v>Other</v>
      </c>
    </row>
    <row r="2436" spans="1:21" x14ac:dyDescent="0.35">
      <c r="A2436" t="s">
        <v>12</v>
      </c>
      <c r="B2436" t="s">
        <v>52</v>
      </c>
      <c r="C2436" t="s">
        <v>14</v>
      </c>
      <c r="D2436" t="s">
        <v>72</v>
      </c>
      <c r="E2436" s="1">
        <v>43607.815972222219</v>
      </c>
      <c r="F2436" t="s">
        <v>16</v>
      </c>
      <c r="G2436" t="s">
        <v>608</v>
      </c>
      <c r="H2436">
        <v>21</v>
      </c>
      <c r="I2436" t="s">
        <v>46</v>
      </c>
      <c r="J2436" s="2">
        <v>43607</v>
      </c>
      <c r="K2436" s="3">
        <v>0.81597222222222221</v>
      </c>
      <c r="L2436" s="3">
        <f t="shared" si="342"/>
        <v>0.81944444444444442</v>
      </c>
      <c r="M2436" s="3">
        <v>0.8305555555555556</v>
      </c>
      <c r="N2436" t="str">
        <f t="shared" si="343"/>
        <v>Yes</v>
      </c>
      <c r="O2436">
        <f t="shared" si="344"/>
        <v>566</v>
      </c>
      <c r="P2436">
        <f t="shared" si="345"/>
        <v>2020</v>
      </c>
      <c r="Q2436">
        <f t="shared" si="346"/>
        <v>28.02</v>
      </c>
      <c r="R2436" t="str">
        <f t="shared" si="349"/>
        <v>Aer Lingus</v>
      </c>
      <c r="S2436">
        <f t="shared" si="347"/>
        <v>138</v>
      </c>
      <c r="T2436" t="str">
        <f t="shared" si="348"/>
        <v>Manchester</v>
      </c>
      <c r="U2436" t="str">
        <f t="shared" si="350"/>
        <v>Manchester</v>
      </c>
    </row>
    <row r="2437" spans="1:21" x14ac:dyDescent="0.35">
      <c r="A2437" t="s">
        <v>22</v>
      </c>
      <c r="B2437" t="s">
        <v>594</v>
      </c>
      <c r="C2437" t="s">
        <v>28</v>
      </c>
      <c r="D2437" t="s">
        <v>595</v>
      </c>
      <c r="E2437" s="1">
        <v>43607.815972222219</v>
      </c>
      <c r="F2437" t="s">
        <v>16</v>
      </c>
      <c r="G2437" t="s">
        <v>608</v>
      </c>
      <c r="H2437">
        <v>33</v>
      </c>
      <c r="I2437" t="s">
        <v>21</v>
      </c>
      <c r="J2437" s="2">
        <v>43607</v>
      </c>
      <c r="K2437" s="3">
        <v>0.81597222222222221</v>
      </c>
      <c r="L2437" s="3">
        <f t="shared" si="342"/>
        <v>0.81944444444444442</v>
      </c>
      <c r="M2437" s="3">
        <v>0.83888888888888891</v>
      </c>
      <c r="N2437" t="str">
        <f t="shared" si="343"/>
        <v>Yes</v>
      </c>
      <c r="O2437">
        <f t="shared" si="344"/>
        <v>520</v>
      </c>
      <c r="P2437">
        <f t="shared" si="345"/>
        <v>1663</v>
      </c>
      <c r="Q2437">
        <f t="shared" si="346"/>
        <v>31.27</v>
      </c>
      <c r="R2437" t="str">
        <f t="shared" si="349"/>
        <v>Ryanair</v>
      </c>
      <c r="S2437">
        <f t="shared" si="347"/>
        <v>8</v>
      </c>
      <c r="T2437" t="str">
        <f t="shared" si="348"/>
        <v>Valencia</v>
      </c>
      <c r="U2437" t="str">
        <f t="shared" si="350"/>
        <v>Other</v>
      </c>
    </row>
    <row r="2438" spans="1:21" x14ac:dyDescent="0.35">
      <c r="A2438" t="s">
        <v>22</v>
      </c>
      <c r="B2438" t="s">
        <v>82</v>
      </c>
      <c r="C2438" t="s">
        <v>28</v>
      </c>
      <c r="D2438" t="s">
        <v>83</v>
      </c>
      <c r="E2438" s="1">
        <v>43607.815972222219</v>
      </c>
      <c r="F2438" t="s">
        <v>16</v>
      </c>
      <c r="G2438" t="s">
        <v>608</v>
      </c>
      <c r="H2438">
        <v>14</v>
      </c>
      <c r="I2438" t="s">
        <v>18</v>
      </c>
      <c r="J2438" s="2">
        <v>43607</v>
      </c>
      <c r="K2438" s="3">
        <v>0.81597222222222221</v>
      </c>
      <c r="L2438" s="3">
        <f t="shared" si="342"/>
        <v>0.81944444444444442</v>
      </c>
      <c r="M2438" s="3">
        <v>0.8256944444444444</v>
      </c>
      <c r="N2438" t="str">
        <f t="shared" si="343"/>
        <v>No</v>
      </c>
      <c r="O2438">
        <f t="shared" si="344"/>
        <v>520</v>
      </c>
      <c r="P2438">
        <f t="shared" si="345"/>
        <v>1663</v>
      </c>
      <c r="Q2438">
        <f t="shared" si="346"/>
        <v>31.27</v>
      </c>
      <c r="R2438" t="str">
        <f t="shared" si="349"/>
        <v>Ryanair</v>
      </c>
      <c r="S2438">
        <f t="shared" si="347"/>
        <v>97</v>
      </c>
      <c r="T2438" t="str">
        <f t="shared" si="348"/>
        <v>Faro</v>
      </c>
      <c r="U2438" t="str">
        <f t="shared" si="350"/>
        <v>Faro</v>
      </c>
    </row>
    <row r="2439" spans="1:21" x14ac:dyDescent="0.35">
      <c r="A2439" t="s">
        <v>22</v>
      </c>
      <c r="B2439" t="s">
        <v>30</v>
      </c>
      <c r="C2439" t="s">
        <v>28</v>
      </c>
      <c r="D2439" t="s">
        <v>147</v>
      </c>
      <c r="E2439" s="1">
        <v>43607.819444444445</v>
      </c>
      <c r="F2439" t="s">
        <v>16</v>
      </c>
      <c r="G2439" t="s">
        <v>608</v>
      </c>
      <c r="H2439">
        <v>22</v>
      </c>
      <c r="I2439" t="s">
        <v>46</v>
      </c>
      <c r="J2439" s="2">
        <v>43607</v>
      </c>
      <c r="K2439" s="3">
        <v>0.81944444444444453</v>
      </c>
      <c r="L2439" s="3">
        <f t="shared" si="342"/>
        <v>0.81944444444444442</v>
      </c>
      <c r="M2439" s="3">
        <v>0.83472222222222225</v>
      </c>
      <c r="N2439" t="str">
        <f t="shared" si="343"/>
        <v>Yes</v>
      </c>
      <c r="O2439">
        <f t="shared" si="344"/>
        <v>520</v>
      </c>
      <c r="P2439">
        <f t="shared" si="345"/>
        <v>1663</v>
      </c>
      <c r="Q2439">
        <f t="shared" si="346"/>
        <v>31.27</v>
      </c>
      <c r="R2439" t="str">
        <f t="shared" si="349"/>
        <v>Ryanair</v>
      </c>
      <c r="S2439">
        <f t="shared" si="347"/>
        <v>60</v>
      </c>
      <c r="T2439" t="str">
        <f t="shared" si="348"/>
        <v>Brussels</v>
      </c>
      <c r="U2439" t="str">
        <f t="shared" si="350"/>
        <v>Other</v>
      </c>
    </row>
    <row r="2440" spans="1:21" x14ac:dyDescent="0.35">
      <c r="A2440" t="s">
        <v>22</v>
      </c>
      <c r="B2440" t="s">
        <v>73</v>
      </c>
      <c r="C2440" t="s">
        <v>28</v>
      </c>
      <c r="D2440" t="s">
        <v>74</v>
      </c>
      <c r="E2440" s="1">
        <v>43607.819444444445</v>
      </c>
      <c r="F2440" t="s">
        <v>16</v>
      </c>
      <c r="G2440" t="s">
        <v>608</v>
      </c>
      <c r="H2440">
        <v>17</v>
      </c>
      <c r="I2440" t="s">
        <v>18</v>
      </c>
      <c r="J2440" s="2">
        <v>43607</v>
      </c>
      <c r="K2440" s="3">
        <v>0.81944444444444453</v>
      </c>
      <c r="L2440" s="3">
        <f t="shared" si="342"/>
        <v>0.81944444444444442</v>
      </c>
      <c r="M2440" s="3">
        <v>0.83124999999999993</v>
      </c>
      <c r="N2440" t="str">
        <f t="shared" si="343"/>
        <v>No</v>
      </c>
      <c r="O2440">
        <f t="shared" si="344"/>
        <v>520</v>
      </c>
      <c r="P2440">
        <f t="shared" si="345"/>
        <v>1663</v>
      </c>
      <c r="Q2440">
        <f t="shared" si="346"/>
        <v>31.27</v>
      </c>
      <c r="R2440" t="str">
        <f t="shared" si="349"/>
        <v>Ryanair</v>
      </c>
      <c r="S2440">
        <f t="shared" si="347"/>
        <v>82</v>
      </c>
      <c r="T2440" t="str">
        <f t="shared" si="348"/>
        <v>Bristol</v>
      </c>
      <c r="U2440" t="str">
        <f t="shared" si="350"/>
        <v>Bristol</v>
      </c>
    </row>
    <row r="2441" spans="1:21" x14ac:dyDescent="0.35">
      <c r="A2441" t="s">
        <v>22</v>
      </c>
      <c r="B2441" t="s">
        <v>42</v>
      </c>
      <c r="C2441" t="s">
        <v>77</v>
      </c>
      <c r="D2441" t="s">
        <v>78</v>
      </c>
      <c r="E2441" s="1">
        <v>43607.826388888891</v>
      </c>
      <c r="F2441" t="s">
        <v>16</v>
      </c>
      <c r="G2441" t="s">
        <v>608</v>
      </c>
      <c r="H2441">
        <v>21</v>
      </c>
      <c r="I2441" t="s">
        <v>46</v>
      </c>
      <c r="J2441" s="2">
        <v>43607</v>
      </c>
      <c r="K2441" s="3">
        <v>0.82638888888888884</v>
      </c>
      <c r="L2441" s="3">
        <f t="shared" si="342"/>
        <v>0.82638888888888884</v>
      </c>
      <c r="M2441" s="3">
        <v>0.84097222222222223</v>
      </c>
      <c r="N2441" t="str">
        <f t="shared" si="343"/>
        <v>Yes</v>
      </c>
      <c r="O2441">
        <f t="shared" si="344"/>
        <v>40</v>
      </c>
      <c r="P2441">
        <f t="shared" si="345"/>
        <v>143</v>
      </c>
      <c r="Q2441">
        <f t="shared" si="346"/>
        <v>27.97</v>
      </c>
      <c r="R2441" t="str">
        <f t="shared" si="349"/>
        <v>British Airways</v>
      </c>
      <c r="S2441">
        <f t="shared" si="347"/>
        <v>238</v>
      </c>
      <c r="T2441" t="str">
        <f t="shared" si="348"/>
        <v>London</v>
      </c>
      <c r="U2441" t="str">
        <f t="shared" si="350"/>
        <v>London</v>
      </c>
    </row>
    <row r="2442" spans="1:21" x14ac:dyDescent="0.35">
      <c r="A2442" t="s">
        <v>22</v>
      </c>
      <c r="B2442" t="s">
        <v>139</v>
      </c>
      <c r="C2442" t="s">
        <v>77</v>
      </c>
      <c r="D2442" t="s">
        <v>505</v>
      </c>
      <c r="E2442" s="1">
        <v>43607.829861111109</v>
      </c>
      <c r="F2442" t="s">
        <v>16</v>
      </c>
      <c r="G2442" t="s">
        <v>608</v>
      </c>
      <c r="H2442">
        <v>16</v>
      </c>
      <c r="I2442" t="s">
        <v>18</v>
      </c>
      <c r="J2442" s="2">
        <v>43607</v>
      </c>
      <c r="K2442" s="3">
        <v>0.82986111111111116</v>
      </c>
      <c r="L2442" s="3">
        <f t="shared" si="342"/>
        <v>0.83333333333333326</v>
      </c>
      <c r="M2442" s="3">
        <v>0.84097222222222223</v>
      </c>
      <c r="N2442" t="str">
        <f t="shared" si="343"/>
        <v>No</v>
      </c>
      <c r="O2442">
        <f t="shared" si="344"/>
        <v>40</v>
      </c>
      <c r="P2442">
        <f t="shared" si="345"/>
        <v>143</v>
      </c>
      <c r="Q2442">
        <f t="shared" si="346"/>
        <v>27.97</v>
      </c>
      <c r="R2442" t="str">
        <f t="shared" si="349"/>
        <v>British Airways</v>
      </c>
      <c r="S2442">
        <f t="shared" si="347"/>
        <v>154</v>
      </c>
      <c r="T2442" t="str">
        <f t="shared" si="348"/>
        <v>London</v>
      </c>
      <c r="U2442" t="str">
        <f t="shared" si="350"/>
        <v>London</v>
      </c>
    </row>
    <row r="2443" spans="1:21" x14ac:dyDescent="0.35">
      <c r="A2443" t="s">
        <v>12</v>
      </c>
      <c r="B2443" t="s">
        <v>93</v>
      </c>
      <c r="C2443" t="s">
        <v>14</v>
      </c>
      <c r="D2443" t="s">
        <v>506</v>
      </c>
      <c r="E2443" s="1">
        <v>43607.829861111109</v>
      </c>
      <c r="F2443" t="s">
        <v>16</v>
      </c>
      <c r="G2443" t="s">
        <v>608</v>
      </c>
      <c r="H2443">
        <v>68</v>
      </c>
      <c r="I2443" t="s">
        <v>21</v>
      </c>
      <c r="J2443" s="2">
        <v>43607</v>
      </c>
      <c r="K2443" s="3">
        <v>0.82986111111111116</v>
      </c>
      <c r="L2443" s="3">
        <f t="shared" si="342"/>
        <v>0.83333333333333326</v>
      </c>
      <c r="M2443" s="3">
        <v>0.87708333333333333</v>
      </c>
      <c r="N2443" t="str">
        <f t="shared" si="343"/>
        <v>Yes</v>
      </c>
      <c r="O2443">
        <f t="shared" si="344"/>
        <v>566</v>
      </c>
      <c r="P2443">
        <f t="shared" si="345"/>
        <v>2020</v>
      </c>
      <c r="Q2443">
        <f t="shared" si="346"/>
        <v>28.02</v>
      </c>
      <c r="R2443" t="str">
        <f t="shared" si="349"/>
        <v>Aer Lingus</v>
      </c>
      <c r="S2443">
        <f t="shared" si="347"/>
        <v>125</v>
      </c>
      <c r="T2443" t="str">
        <f t="shared" si="348"/>
        <v>Birmingham</v>
      </c>
      <c r="U2443" t="str">
        <f t="shared" si="350"/>
        <v>Birmingham</v>
      </c>
    </row>
    <row r="2444" spans="1:21" x14ac:dyDescent="0.35">
      <c r="A2444" t="s">
        <v>22</v>
      </c>
      <c r="B2444" t="s">
        <v>27</v>
      </c>
      <c r="C2444" t="s">
        <v>28</v>
      </c>
      <c r="D2444" t="s">
        <v>29</v>
      </c>
      <c r="E2444" s="1">
        <v>43607.833333333336</v>
      </c>
      <c r="F2444" t="s">
        <v>16</v>
      </c>
      <c r="G2444" t="s">
        <v>608</v>
      </c>
      <c r="H2444">
        <v>16</v>
      </c>
      <c r="I2444" t="s">
        <v>18</v>
      </c>
      <c r="J2444" s="2">
        <v>43607</v>
      </c>
      <c r="K2444" s="3">
        <v>0.83333333333333337</v>
      </c>
      <c r="L2444" s="3">
        <f t="shared" si="342"/>
        <v>0.83333333333333326</v>
      </c>
      <c r="M2444" s="3">
        <v>0.84444444444444444</v>
      </c>
      <c r="N2444" t="str">
        <f t="shared" si="343"/>
        <v>No</v>
      </c>
      <c r="O2444">
        <f t="shared" si="344"/>
        <v>520</v>
      </c>
      <c r="P2444">
        <f t="shared" si="345"/>
        <v>1663</v>
      </c>
      <c r="Q2444">
        <f t="shared" si="346"/>
        <v>31.27</v>
      </c>
      <c r="R2444" t="str">
        <f t="shared" si="349"/>
        <v>Ryanair</v>
      </c>
      <c r="S2444">
        <f t="shared" si="347"/>
        <v>41</v>
      </c>
      <c r="T2444" t="str">
        <f t="shared" si="348"/>
        <v>Palma</v>
      </c>
      <c r="U2444" t="str">
        <f t="shared" si="350"/>
        <v>Other</v>
      </c>
    </row>
    <row r="2445" spans="1:21" x14ac:dyDescent="0.35">
      <c r="A2445" t="s">
        <v>22</v>
      </c>
      <c r="B2445" t="s">
        <v>191</v>
      </c>
      <c r="C2445" t="s">
        <v>28</v>
      </c>
      <c r="D2445" t="s">
        <v>192</v>
      </c>
      <c r="E2445" s="1">
        <v>43607.833333333336</v>
      </c>
      <c r="F2445" t="s">
        <v>16</v>
      </c>
      <c r="G2445" t="s">
        <v>608</v>
      </c>
      <c r="H2445">
        <v>36</v>
      </c>
      <c r="I2445" t="s">
        <v>21</v>
      </c>
      <c r="J2445" s="2">
        <v>43607</v>
      </c>
      <c r="K2445" s="3">
        <v>0.83333333333333337</v>
      </c>
      <c r="L2445" s="3">
        <f t="shared" si="342"/>
        <v>0.83333333333333326</v>
      </c>
      <c r="M2445" s="3">
        <v>0.85833333333333339</v>
      </c>
      <c r="N2445" t="str">
        <f t="shared" si="343"/>
        <v>Yes</v>
      </c>
      <c r="O2445">
        <f t="shared" si="344"/>
        <v>520</v>
      </c>
      <c r="P2445">
        <f t="shared" si="345"/>
        <v>1663</v>
      </c>
      <c r="Q2445">
        <f t="shared" si="346"/>
        <v>31.27</v>
      </c>
      <c r="R2445" t="str">
        <f t="shared" si="349"/>
        <v>Ryanair</v>
      </c>
      <c r="S2445">
        <f t="shared" si="347"/>
        <v>17</v>
      </c>
      <c r="T2445" t="str">
        <f t="shared" si="348"/>
        <v>Porto</v>
      </c>
      <c r="U2445" t="str">
        <f t="shared" si="350"/>
        <v>Other</v>
      </c>
    </row>
    <row r="2446" spans="1:21" x14ac:dyDescent="0.35">
      <c r="A2446" t="s">
        <v>12</v>
      </c>
      <c r="B2446" t="s">
        <v>42</v>
      </c>
      <c r="C2446" t="s">
        <v>14</v>
      </c>
      <c r="D2446" t="s">
        <v>86</v>
      </c>
      <c r="E2446" s="1">
        <v>43607.840277777781</v>
      </c>
      <c r="F2446" t="s">
        <v>16</v>
      </c>
      <c r="G2446" t="s">
        <v>608</v>
      </c>
      <c r="H2446">
        <v>19</v>
      </c>
      <c r="I2446" t="s">
        <v>18</v>
      </c>
      <c r="J2446" s="2">
        <v>43607</v>
      </c>
      <c r="K2446" s="3">
        <v>0.84027777777777779</v>
      </c>
      <c r="L2446" s="3">
        <f t="shared" si="342"/>
        <v>0.84027777777777768</v>
      </c>
      <c r="M2446" s="3">
        <v>0.8534722222222223</v>
      </c>
      <c r="N2446" t="str">
        <f t="shared" si="343"/>
        <v>No</v>
      </c>
      <c r="O2446">
        <f t="shared" si="344"/>
        <v>566</v>
      </c>
      <c r="P2446">
        <f t="shared" si="345"/>
        <v>2020</v>
      </c>
      <c r="Q2446">
        <f t="shared" si="346"/>
        <v>28.02</v>
      </c>
      <c r="R2446" t="str">
        <f t="shared" si="349"/>
        <v>Aer Lingus</v>
      </c>
      <c r="S2446">
        <f t="shared" si="347"/>
        <v>238</v>
      </c>
      <c r="T2446" t="str">
        <f t="shared" si="348"/>
        <v>London</v>
      </c>
      <c r="U2446" t="str">
        <f t="shared" si="350"/>
        <v>London</v>
      </c>
    </row>
    <row r="2447" spans="1:21" x14ac:dyDescent="0.35">
      <c r="A2447" t="s">
        <v>22</v>
      </c>
      <c r="B2447" t="s">
        <v>38</v>
      </c>
      <c r="C2447" t="s">
        <v>28</v>
      </c>
      <c r="D2447" t="s">
        <v>87</v>
      </c>
      <c r="E2447" s="1">
        <v>43607.847222222219</v>
      </c>
      <c r="F2447" t="s">
        <v>16</v>
      </c>
      <c r="G2447" t="s">
        <v>608</v>
      </c>
      <c r="H2447">
        <v>16</v>
      </c>
      <c r="I2447" t="s">
        <v>18</v>
      </c>
      <c r="J2447" s="2">
        <v>43607</v>
      </c>
      <c r="K2447" s="3">
        <v>0.84722222222222221</v>
      </c>
      <c r="L2447" s="3">
        <f t="shared" si="342"/>
        <v>0.84722222222222221</v>
      </c>
      <c r="M2447" s="3">
        <v>0.85833333333333339</v>
      </c>
      <c r="N2447" t="str">
        <f t="shared" si="343"/>
        <v>No</v>
      </c>
      <c r="O2447">
        <f t="shared" si="344"/>
        <v>520</v>
      </c>
      <c r="P2447">
        <f t="shared" si="345"/>
        <v>1663</v>
      </c>
      <c r="Q2447">
        <f t="shared" si="346"/>
        <v>31.27</v>
      </c>
      <c r="R2447" t="str">
        <f t="shared" si="349"/>
        <v>Ryanair</v>
      </c>
      <c r="S2447">
        <f t="shared" si="347"/>
        <v>92</v>
      </c>
      <c r="T2447" t="str">
        <f t="shared" si="348"/>
        <v>London</v>
      </c>
      <c r="U2447" t="str">
        <f t="shared" si="350"/>
        <v>London</v>
      </c>
    </row>
    <row r="2448" spans="1:21" x14ac:dyDescent="0.35">
      <c r="A2448" t="s">
        <v>22</v>
      </c>
      <c r="B2448" t="s">
        <v>529</v>
      </c>
      <c r="C2448" t="s">
        <v>28</v>
      </c>
      <c r="D2448" t="s">
        <v>530</v>
      </c>
      <c r="E2448" s="1">
        <v>43607.850694444445</v>
      </c>
      <c r="F2448" t="s">
        <v>16</v>
      </c>
      <c r="G2448" t="s">
        <v>608</v>
      </c>
      <c r="H2448">
        <v>25</v>
      </c>
      <c r="I2448" t="s">
        <v>46</v>
      </c>
      <c r="J2448" s="2">
        <v>43607</v>
      </c>
      <c r="K2448" s="3">
        <v>0.85069444444444453</v>
      </c>
      <c r="L2448" s="3">
        <f t="shared" si="342"/>
        <v>0.85416666666666663</v>
      </c>
      <c r="M2448" s="3">
        <v>0.86805555555555547</v>
      </c>
      <c r="N2448" t="str">
        <f t="shared" si="343"/>
        <v>Yes</v>
      </c>
      <c r="O2448">
        <f t="shared" si="344"/>
        <v>520</v>
      </c>
      <c r="P2448">
        <f t="shared" si="345"/>
        <v>1663</v>
      </c>
      <c r="Q2448">
        <f t="shared" si="346"/>
        <v>31.27</v>
      </c>
      <c r="R2448" t="str">
        <f t="shared" si="349"/>
        <v>Ryanair</v>
      </c>
      <c r="S2448">
        <f t="shared" si="347"/>
        <v>16</v>
      </c>
      <c r="T2448" t="str">
        <f t="shared" si="348"/>
        <v>Bologna</v>
      </c>
      <c r="U2448" t="str">
        <f t="shared" si="350"/>
        <v>Other</v>
      </c>
    </row>
    <row r="2449" spans="1:21" x14ac:dyDescent="0.35">
      <c r="A2449" t="s">
        <v>22</v>
      </c>
      <c r="B2449" t="s">
        <v>52</v>
      </c>
      <c r="C2449" t="s">
        <v>28</v>
      </c>
      <c r="D2449" t="s">
        <v>89</v>
      </c>
      <c r="E2449" s="1">
        <v>43607.854166666664</v>
      </c>
      <c r="F2449" t="s">
        <v>16</v>
      </c>
      <c r="G2449" t="s">
        <v>608</v>
      </c>
      <c r="H2449">
        <v>19</v>
      </c>
      <c r="I2449" t="s">
        <v>18</v>
      </c>
      <c r="J2449" s="2">
        <v>43607</v>
      </c>
      <c r="K2449" s="3">
        <v>0.85416666666666663</v>
      </c>
      <c r="L2449" s="3">
        <f t="shared" si="342"/>
        <v>0.85416666666666663</v>
      </c>
      <c r="M2449" s="3">
        <v>0.86736111111111114</v>
      </c>
      <c r="N2449" t="str">
        <f t="shared" si="343"/>
        <v>No</v>
      </c>
      <c r="O2449">
        <f t="shared" si="344"/>
        <v>520</v>
      </c>
      <c r="P2449">
        <f t="shared" si="345"/>
        <v>1663</v>
      </c>
      <c r="Q2449">
        <f t="shared" si="346"/>
        <v>31.27</v>
      </c>
      <c r="R2449" t="str">
        <f t="shared" si="349"/>
        <v>Ryanair</v>
      </c>
      <c r="S2449">
        <f t="shared" si="347"/>
        <v>138</v>
      </c>
      <c r="T2449" t="str">
        <f t="shared" si="348"/>
        <v>Manchester</v>
      </c>
      <c r="U2449" t="str">
        <f t="shared" si="350"/>
        <v>Manchester</v>
      </c>
    </row>
    <row r="2450" spans="1:21" x14ac:dyDescent="0.35">
      <c r="A2450" t="s">
        <v>22</v>
      </c>
      <c r="B2450" t="s">
        <v>13</v>
      </c>
      <c r="C2450" t="s">
        <v>28</v>
      </c>
      <c r="D2450" t="s">
        <v>88</v>
      </c>
      <c r="E2450" s="1">
        <v>43607.854166666664</v>
      </c>
      <c r="F2450" t="s">
        <v>16</v>
      </c>
      <c r="G2450" t="s">
        <v>608</v>
      </c>
      <c r="H2450">
        <v>4</v>
      </c>
      <c r="I2450" t="s">
        <v>26</v>
      </c>
      <c r="J2450" s="2">
        <v>43607</v>
      </c>
      <c r="K2450" s="3">
        <v>0.85416666666666663</v>
      </c>
      <c r="L2450" s="3">
        <f t="shared" si="342"/>
        <v>0.85416666666666663</v>
      </c>
      <c r="M2450" s="3">
        <v>0.8569444444444444</v>
      </c>
      <c r="N2450" t="str">
        <f t="shared" si="343"/>
        <v>No</v>
      </c>
      <c r="O2450">
        <f t="shared" si="344"/>
        <v>520</v>
      </c>
      <c r="P2450">
        <f t="shared" si="345"/>
        <v>1663</v>
      </c>
      <c r="Q2450">
        <f t="shared" si="346"/>
        <v>31.27</v>
      </c>
      <c r="R2450" t="str">
        <f t="shared" si="349"/>
        <v>Ryanair</v>
      </c>
      <c r="S2450">
        <f t="shared" si="347"/>
        <v>107</v>
      </c>
      <c r="T2450" t="str">
        <f t="shared" si="348"/>
        <v>Glasgow</v>
      </c>
      <c r="U2450" t="str">
        <f t="shared" si="350"/>
        <v>Glasgow</v>
      </c>
    </row>
    <row r="2451" spans="1:21" x14ac:dyDescent="0.35">
      <c r="A2451" t="s">
        <v>22</v>
      </c>
      <c r="B2451" t="s">
        <v>101</v>
      </c>
      <c r="C2451" t="s">
        <v>28</v>
      </c>
      <c r="D2451" t="s">
        <v>102</v>
      </c>
      <c r="E2451" s="1">
        <v>43607.857638888891</v>
      </c>
      <c r="F2451" t="s">
        <v>16</v>
      </c>
      <c r="G2451" t="s">
        <v>608</v>
      </c>
      <c r="H2451">
        <v>57</v>
      </c>
      <c r="I2451" t="s">
        <v>21</v>
      </c>
      <c r="J2451" s="2">
        <v>43607</v>
      </c>
      <c r="K2451" s="3">
        <v>0.85763888888888884</v>
      </c>
      <c r="L2451" s="3">
        <f t="shared" si="342"/>
        <v>0.86111111111111105</v>
      </c>
      <c r="M2451" s="3">
        <v>0.89722222222222225</v>
      </c>
      <c r="N2451" t="str">
        <f t="shared" si="343"/>
        <v>Yes</v>
      </c>
      <c r="O2451">
        <f t="shared" si="344"/>
        <v>520</v>
      </c>
      <c r="P2451">
        <f t="shared" si="345"/>
        <v>1663</v>
      </c>
      <c r="Q2451">
        <f t="shared" si="346"/>
        <v>31.27</v>
      </c>
      <c r="R2451" t="str">
        <f t="shared" si="349"/>
        <v>Ryanair</v>
      </c>
      <c r="S2451">
        <f t="shared" si="347"/>
        <v>158</v>
      </c>
      <c r="T2451" t="str">
        <f t="shared" si="348"/>
        <v>Edinburgh</v>
      </c>
      <c r="U2451" t="str">
        <f t="shared" si="350"/>
        <v>Edinburgh</v>
      </c>
    </row>
    <row r="2452" spans="1:21" x14ac:dyDescent="0.35">
      <c r="A2452" t="s">
        <v>12</v>
      </c>
      <c r="B2452" t="s">
        <v>90</v>
      </c>
      <c r="C2452" t="s">
        <v>91</v>
      </c>
      <c r="D2452" t="s">
        <v>92</v>
      </c>
      <c r="E2452" s="1">
        <v>43607.857638888891</v>
      </c>
      <c r="F2452" t="s">
        <v>16</v>
      </c>
      <c r="G2452" t="s">
        <v>608</v>
      </c>
      <c r="H2452">
        <v>4</v>
      </c>
      <c r="I2452" t="s">
        <v>26</v>
      </c>
      <c r="J2452" s="2">
        <v>43607</v>
      </c>
      <c r="K2452" s="3">
        <v>0.85763888888888884</v>
      </c>
      <c r="L2452" s="3">
        <f t="shared" si="342"/>
        <v>0.86111111111111105</v>
      </c>
      <c r="M2452" s="3">
        <v>0.86041666666666661</v>
      </c>
      <c r="N2452" t="str">
        <f t="shared" si="343"/>
        <v>No</v>
      </c>
      <c r="O2452">
        <f t="shared" si="344"/>
        <v>18</v>
      </c>
      <c r="P2452">
        <f t="shared" si="345"/>
        <v>61</v>
      </c>
      <c r="Q2452">
        <f t="shared" si="346"/>
        <v>29.51</v>
      </c>
      <c r="R2452" t="str">
        <f t="shared" si="349"/>
        <v>Other</v>
      </c>
      <c r="S2452">
        <f t="shared" si="347"/>
        <v>21</v>
      </c>
      <c r="T2452" t="str">
        <f t="shared" si="348"/>
        <v>Oslo</v>
      </c>
      <c r="U2452" t="str">
        <f t="shared" si="350"/>
        <v>Other</v>
      </c>
    </row>
    <row r="2453" spans="1:21" x14ac:dyDescent="0.35">
      <c r="A2453" t="s">
        <v>22</v>
      </c>
      <c r="B2453" t="s">
        <v>50</v>
      </c>
      <c r="C2453" t="s">
        <v>96</v>
      </c>
      <c r="D2453" t="s">
        <v>97</v>
      </c>
      <c r="E2453" s="1">
        <v>43607.864583333336</v>
      </c>
      <c r="F2453" t="s">
        <v>16</v>
      </c>
      <c r="G2453" t="s">
        <v>608</v>
      </c>
      <c r="H2453">
        <v>8</v>
      </c>
      <c r="I2453" t="s">
        <v>26</v>
      </c>
      <c r="J2453" s="2">
        <v>43607</v>
      </c>
      <c r="K2453" s="3">
        <v>0.86458333333333337</v>
      </c>
      <c r="L2453" s="3">
        <f t="shared" si="342"/>
        <v>0.86805555555555547</v>
      </c>
      <c r="M2453" s="3">
        <v>0.87013888888888891</v>
      </c>
      <c r="N2453" t="str">
        <f t="shared" si="343"/>
        <v>No</v>
      </c>
      <c r="O2453">
        <f t="shared" si="344"/>
        <v>50</v>
      </c>
      <c r="P2453">
        <f t="shared" si="345"/>
        <v>97</v>
      </c>
      <c r="Q2453">
        <f t="shared" si="346"/>
        <v>51.55</v>
      </c>
      <c r="R2453" t="str">
        <f t="shared" si="349"/>
        <v>Other</v>
      </c>
      <c r="S2453">
        <f t="shared" si="347"/>
        <v>222</v>
      </c>
      <c r="T2453" t="str">
        <f t="shared" si="348"/>
        <v>Amsterdam</v>
      </c>
      <c r="U2453" t="str">
        <f t="shared" si="350"/>
        <v>Amsterdam</v>
      </c>
    </row>
    <row r="2454" spans="1:21" x14ac:dyDescent="0.35">
      <c r="A2454" t="s">
        <v>22</v>
      </c>
      <c r="B2454" t="s">
        <v>93</v>
      </c>
      <c r="C2454" t="s">
        <v>28</v>
      </c>
      <c r="D2454" t="s">
        <v>94</v>
      </c>
      <c r="E2454" s="1">
        <v>43607.864583333336</v>
      </c>
      <c r="F2454" t="s">
        <v>16</v>
      </c>
      <c r="G2454" t="s">
        <v>608</v>
      </c>
      <c r="H2454">
        <v>18</v>
      </c>
      <c r="I2454" t="s">
        <v>18</v>
      </c>
      <c r="J2454" s="2">
        <v>43607</v>
      </c>
      <c r="K2454" s="3">
        <v>0.86458333333333337</v>
      </c>
      <c r="L2454" s="3">
        <f t="shared" si="342"/>
        <v>0.86805555555555547</v>
      </c>
      <c r="M2454" s="3">
        <v>0.87708333333333333</v>
      </c>
      <c r="N2454" t="str">
        <f t="shared" si="343"/>
        <v>No</v>
      </c>
      <c r="O2454">
        <f t="shared" si="344"/>
        <v>520</v>
      </c>
      <c r="P2454">
        <f t="shared" si="345"/>
        <v>1663</v>
      </c>
      <c r="Q2454">
        <f t="shared" si="346"/>
        <v>31.27</v>
      </c>
      <c r="R2454" t="str">
        <f t="shared" si="349"/>
        <v>Ryanair</v>
      </c>
      <c r="S2454">
        <f t="shared" si="347"/>
        <v>125</v>
      </c>
      <c r="T2454" t="str">
        <f t="shared" si="348"/>
        <v>Birmingham</v>
      </c>
      <c r="U2454" t="str">
        <f t="shared" si="350"/>
        <v>Birmingham</v>
      </c>
    </row>
    <row r="2455" spans="1:21" x14ac:dyDescent="0.35">
      <c r="A2455" t="s">
        <v>22</v>
      </c>
      <c r="B2455" t="s">
        <v>363</v>
      </c>
      <c r="C2455" t="s">
        <v>28</v>
      </c>
      <c r="D2455" t="s">
        <v>364</v>
      </c>
      <c r="E2455" s="1">
        <v>43607.871527777781</v>
      </c>
      <c r="F2455" t="s">
        <v>16</v>
      </c>
      <c r="G2455" t="s">
        <v>608</v>
      </c>
      <c r="H2455">
        <v>25</v>
      </c>
      <c r="I2455" t="s">
        <v>46</v>
      </c>
      <c r="J2455" s="2">
        <v>43607</v>
      </c>
      <c r="K2455" s="3">
        <v>0.87152777777777779</v>
      </c>
      <c r="L2455" s="3">
        <f t="shared" si="342"/>
        <v>0.875</v>
      </c>
      <c r="M2455" s="3">
        <v>0.88888888888888884</v>
      </c>
      <c r="N2455" t="str">
        <f t="shared" si="343"/>
        <v>Yes</v>
      </c>
      <c r="O2455">
        <f t="shared" si="344"/>
        <v>520</v>
      </c>
      <c r="P2455">
        <f t="shared" si="345"/>
        <v>1663</v>
      </c>
      <c r="Q2455">
        <f t="shared" si="346"/>
        <v>31.27</v>
      </c>
      <c r="R2455" t="str">
        <f t="shared" si="349"/>
        <v>Ryanair</v>
      </c>
      <c r="S2455">
        <f t="shared" si="347"/>
        <v>14</v>
      </c>
      <c r="T2455" t="str">
        <f t="shared" si="348"/>
        <v>Bratislava</v>
      </c>
      <c r="U2455" t="str">
        <f t="shared" si="350"/>
        <v>Other</v>
      </c>
    </row>
    <row r="2456" spans="1:21" x14ac:dyDescent="0.35">
      <c r="A2456" t="s">
        <v>12</v>
      </c>
      <c r="B2456" t="s">
        <v>42</v>
      </c>
      <c r="C2456" t="s">
        <v>14</v>
      </c>
      <c r="D2456" t="s">
        <v>105</v>
      </c>
      <c r="E2456" s="1">
        <v>43607.881944444445</v>
      </c>
      <c r="F2456" t="s">
        <v>16</v>
      </c>
      <c r="G2456" t="s">
        <v>608</v>
      </c>
      <c r="H2456">
        <v>7</v>
      </c>
      <c r="I2456" t="s">
        <v>26</v>
      </c>
      <c r="J2456" s="2">
        <v>43607</v>
      </c>
      <c r="K2456" s="3">
        <v>0.88194444444444453</v>
      </c>
      <c r="L2456" s="3">
        <f t="shared" si="342"/>
        <v>0.88194444444444442</v>
      </c>
      <c r="M2456" s="3">
        <v>0.88680555555555562</v>
      </c>
      <c r="N2456" t="str">
        <f t="shared" si="343"/>
        <v>No</v>
      </c>
      <c r="O2456">
        <f t="shared" si="344"/>
        <v>566</v>
      </c>
      <c r="P2456">
        <f t="shared" si="345"/>
        <v>2020</v>
      </c>
      <c r="Q2456">
        <f t="shared" si="346"/>
        <v>28.02</v>
      </c>
      <c r="R2456" t="str">
        <f t="shared" si="349"/>
        <v>Aer Lingus</v>
      </c>
      <c r="S2456">
        <f t="shared" si="347"/>
        <v>238</v>
      </c>
      <c r="T2456" t="str">
        <f t="shared" si="348"/>
        <v>London</v>
      </c>
      <c r="U2456" t="str">
        <f t="shared" si="350"/>
        <v>London</v>
      </c>
    </row>
    <row r="2457" spans="1:21" x14ac:dyDescent="0.35">
      <c r="A2457" t="s">
        <v>22</v>
      </c>
      <c r="B2457" t="s">
        <v>106</v>
      </c>
      <c r="C2457" t="s">
        <v>28</v>
      </c>
      <c r="D2457" t="s">
        <v>107</v>
      </c>
      <c r="E2457" s="1">
        <v>43607.899305555555</v>
      </c>
      <c r="F2457" t="s">
        <v>16</v>
      </c>
      <c r="G2457" t="s">
        <v>608</v>
      </c>
      <c r="H2457">
        <v>0</v>
      </c>
      <c r="I2457" t="s">
        <v>26</v>
      </c>
      <c r="J2457" s="2">
        <v>43607</v>
      </c>
      <c r="K2457" s="3">
        <v>0.89930555555555547</v>
      </c>
      <c r="L2457" s="3">
        <f t="shared" si="342"/>
        <v>0.90277777777777768</v>
      </c>
      <c r="M2457" s="3">
        <v>0.89930555555555547</v>
      </c>
      <c r="N2457" t="str">
        <f t="shared" si="343"/>
        <v>No</v>
      </c>
      <c r="O2457">
        <f t="shared" si="344"/>
        <v>520</v>
      </c>
      <c r="P2457">
        <f t="shared" si="345"/>
        <v>1663</v>
      </c>
      <c r="Q2457">
        <f t="shared" si="346"/>
        <v>31.27</v>
      </c>
      <c r="R2457" t="str">
        <f t="shared" si="349"/>
        <v>Ryanair</v>
      </c>
      <c r="S2457">
        <f t="shared" si="347"/>
        <v>28</v>
      </c>
      <c r="T2457" t="str">
        <f t="shared" si="348"/>
        <v>London</v>
      </c>
      <c r="U2457" t="str">
        <f t="shared" si="350"/>
        <v>Other</v>
      </c>
    </row>
    <row r="2458" spans="1:21" x14ac:dyDescent="0.35">
      <c r="A2458" t="s">
        <v>22</v>
      </c>
      <c r="B2458" t="s">
        <v>38</v>
      </c>
      <c r="C2458" t="s">
        <v>28</v>
      </c>
      <c r="D2458" t="s">
        <v>502</v>
      </c>
      <c r="E2458" s="1">
        <v>43607.913194444445</v>
      </c>
      <c r="F2458" t="s">
        <v>16</v>
      </c>
      <c r="G2458" t="s">
        <v>608</v>
      </c>
      <c r="H2458">
        <v>0</v>
      </c>
      <c r="I2458" t="s">
        <v>26</v>
      </c>
      <c r="J2458" s="2">
        <v>43607</v>
      </c>
      <c r="K2458" s="3">
        <v>0.91319444444444453</v>
      </c>
      <c r="L2458" s="3">
        <f t="shared" si="342"/>
        <v>0.91666666666666663</v>
      </c>
      <c r="M2458" s="3">
        <v>0.91319444444444453</v>
      </c>
      <c r="N2458" t="str">
        <f t="shared" si="343"/>
        <v>No</v>
      </c>
      <c r="O2458">
        <f t="shared" si="344"/>
        <v>520</v>
      </c>
      <c r="P2458">
        <f t="shared" si="345"/>
        <v>1663</v>
      </c>
      <c r="Q2458">
        <f t="shared" si="346"/>
        <v>31.27</v>
      </c>
      <c r="R2458" t="str">
        <f t="shared" si="349"/>
        <v>Ryanair</v>
      </c>
      <c r="S2458">
        <f t="shared" si="347"/>
        <v>92</v>
      </c>
      <c r="T2458" t="str">
        <f t="shared" si="348"/>
        <v>London</v>
      </c>
      <c r="U2458" t="str">
        <f t="shared" si="350"/>
        <v>London</v>
      </c>
    </row>
    <row r="2459" spans="1:21" x14ac:dyDescent="0.35">
      <c r="A2459" t="s">
        <v>22</v>
      </c>
      <c r="B2459" t="s">
        <v>151</v>
      </c>
      <c r="C2459" t="s">
        <v>28</v>
      </c>
      <c r="D2459" t="s">
        <v>504</v>
      </c>
      <c r="E2459" s="1">
        <v>43607.916666666664</v>
      </c>
      <c r="F2459" t="s">
        <v>16</v>
      </c>
      <c r="G2459" t="s">
        <v>608</v>
      </c>
      <c r="H2459">
        <v>11</v>
      </c>
      <c r="I2459" t="s">
        <v>18</v>
      </c>
      <c r="J2459" s="2">
        <v>43607</v>
      </c>
      <c r="K2459" s="3">
        <v>0.91666666666666663</v>
      </c>
      <c r="L2459" s="3">
        <f t="shared" si="342"/>
        <v>0.91666666666666663</v>
      </c>
      <c r="M2459" s="3">
        <v>0.9243055555555556</v>
      </c>
      <c r="N2459" t="str">
        <f t="shared" si="343"/>
        <v>No</v>
      </c>
      <c r="O2459">
        <f t="shared" si="344"/>
        <v>520</v>
      </c>
      <c r="P2459">
        <f t="shared" si="345"/>
        <v>1663</v>
      </c>
      <c r="Q2459">
        <f t="shared" si="346"/>
        <v>31.27</v>
      </c>
      <c r="R2459" t="str">
        <f t="shared" si="349"/>
        <v>Ryanair</v>
      </c>
      <c r="S2459">
        <f t="shared" si="347"/>
        <v>34</v>
      </c>
      <c r="T2459" t="str">
        <f t="shared" si="348"/>
        <v>London</v>
      </c>
      <c r="U2459" t="str">
        <f t="shared" si="350"/>
        <v>Other</v>
      </c>
    </row>
    <row r="2460" spans="1:21" x14ac:dyDescent="0.35">
      <c r="A2460" t="s">
        <v>12</v>
      </c>
      <c r="B2460" t="s">
        <v>108</v>
      </c>
      <c r="C2460" t="s">
        <v>109</v>
      </c>
      <c r="D2460" t="s">
        <v>110</v>
      </c>
      <c r="E2460" s="1">
        <v>43607.934027777781</v>
      </c>
      <c r="F2460" t="s">
        <v>16</v>
      </c>
      <c r="G2460" t="s">
        <v>608</v>
      </c>
      <c r="H2460">
        <v>0</v>
      </c>
      <c r="I2460" t="s">
        <v>26</v>
      </c>
      <c r="J2460" s="2">
        <v>43607</v>
      </c>
      <c r="K2460" s="3">
        <v>0.93402777777777779</v>
      </c>
      <c r="L2460" s="3">
        <f t="shared" si="342"/>
        <v>0.9375</v>
      </c>
      <c r="M2460" s="3">
        <v>0.93402777777777779</v>
      </c>
      <c r="N2460" t="str">
        <f t="shared" si="343"/>
        <v>No</v>
      </c>
      <c r="O2460">
        <f t="shared" si="344"/>
        <v>5</v>
      </c>
      <c r="P2460">
        <f t="shared" si="345"/>
        <v>16</v>
      </c>
      <c r="Q2460">
        <f t="shared" si="346"/>
        <v>31.25</v>
      </c>
      <c r="R2460" t="str">
        <f t="shared" si="349"/>
        <v>Other</v>
      </c>
      <c r="S2460">
        <f t="shared" si="347"/>
        <v>16</v>
      </c>
      <c r="T2460" t="str">
        <f t="shared" si="348"/>
        <v>Dubai</v>
      </c>
      <c r="U2460" t="str">
        <f t="shared" si="350"/>
        <v>Other</v>
      </c>
    </row>
    <row r="2461" spans="1:21" x14ac:dyDescent="0.35">
      <c r="A2461" t="s">
        <v>22</v>
      </c>
      <c r="B2461" t="s">
        <v>470</v>
      </c>
      <c r="C2461" t="s">
        <v>609</v>
      </c>
      <c r="D2461" t="s">
        <v>610</v>
      </c>
      <c r="E2461" s="1">
        <v>43607.996527777781</v>
      </c>
      <c r="F2461" t="s">
        <v>16</v>
      </c>
      <c r="G2461" t="s">
        <v>608</v>
      </c>
      <c r="H2461">
        <v>0</v>
      </c>
      <c r="I2461" t="s">
        <v>26</v>
      </c>
      <c r="J2461" s="2">
        <v>43607</v>
      </c>
      <c r="K2461" s="3">
        <v>0.99652777777777779</v>
      </c>
      <c r="L2461" s="3">
        <f t="shared" si="342"/>
        <v>1</v>
      </c>
      <c r="M2461" s="3">
        <v>0.99652777777777779</v>
      </c>
      <c r="N2461" t="str">
        <f t="shared" si="343"/>
        <v>No</v>
      </c>
      <c r="O2461">
        <f t="shared" si="344"/>
        <v>0</v>
      </c>
      <c r="P2461">
        <f t="shared" si="345"/>
        <v>4</v>
      </c>
      <c r="Q2461">
        <f t="shared" si="346"/>
        <v>0</v>
      </c>
      <c r="R2461" t="str">
        <f t="shared" si="349"/>
        <v>Other</v>
      </c>
      <c r="S2461">
        <f t="shared" si="347"/>
        <v>17</v>
      </c>
      <c r="T2461" t="str">
        <f t="shared" si="348"/>
        <v>Athens</v>
      </c>
      <c r="U2461" t="str">
        <f t="shared" si="350"/>
        <v>Other</v>
      </c>
    </row>
    <row r="2462" spans="1:21" x14ac:dyDescent="0.35">
      <c r="A2462" t="s">
        <v>22</v>
      </c>
      <c r="B2462" t="s">
        <v>168</v>
      </c>
      <c r="C2462" t="s">
        <v>112</v>
      </c>
      <c r="D2462" t="s">
        <v>603</v>
      </c>
      <c r="E2462" s="1">
        <v>43608.239583333336</v>
      </c>
      <c r="F2462" t="s">
        <v>16</v>
      </c>
      <c r="G2462" t="s">
        <v>501</v>
      </c>
      <c r="H2462">
        <v>32</v>
      </c>
      <c r="I2462" t="s">
        <v>21</v>
      </c>
      <c r="J2462" s="2">
        <v>43608</v>
      </c>
      <c r="K2462" s="3">
        <v>0.23958333333333334</v>
      </c>
      <c r="L2462" s="3">
        <f t="shared" si="342"/>
        <v>0.24305555555555555</v>
      </c>
      <c r="M2462" s="3">
        <v>0.26180555555555557</v>
      </c>
      <c r="N2462" t="str">
        <f t="shared" si="343"/>
        <v>Yes</v>
      </c>
      <c r="O2462">
        <f t="shared" si="344"/>
        <v>29</v>
      </c>
      <c r="P2462">
        <f t="shared" si="345"/>
        <v>48</v>
      </c>
      <c r="Q2462">
        <f t="shared" si="346"/>
        <v>60.42</v>
      </c>
      <c r="R2462" t="str">
        <f t="shared" si="349"/>
        <v>Other</v>
      </c>
      <c r="S2462">
        <f t="shared" si="347"/>
        <v>17</v>
      </c>
      <c r="T2462" t="str">
        <f t="shared" si="348"/>
        <v>Bourgas</v>
      </c>
      <c r="U2462" t="str">
        <f t="shared" si="350"/>
        <v>Other</v>
      </c>
    </row>
    <row r="2463" spans="1:21" x14ac:dyDescent="0.35">
      <c r="A2463" t="s">
        <v>22</v>
      </c>
      <c r="B2463" t="s">
        <v>601</v>
      </c>
      <c r="C2463" t="s">
        <v>28</v>
      </c>
      <c r="D2463" t="s">
        <v>602</v>
      </c>
      <c r="E2463" s="1">
        <v>43608.239583333336</v>
      </c>
      <c r="F2463" t="s">
        <v>16</v>
      </c>
      <c r="G2463" t="s">
        <v>501</v>
      </c>
      <c r="H2463">
        <v>10</v>
      </c>
      <c r="I2463" t="s">
        <v>18</v>
      </c>
      <c r="J2463" s="2">
        <v>43608</v>
      </c>
      <c r="K2463" s="3">
        <v>0.23958333333333334</v>
      </c>
      <c r="L2463" s="3">
        <f t="shared" si="342"/>
        <v>0.24305555555555555</v>
      </c>
      <c r="M2463" s="3">
        <v>0.24652777777777779</v>
      </c>
      <c r="N2463" t="str">
        <f t="shared" si="343"/>
        <v>No</v>
      </c>
      <c r="O2463">
        <f t="shared" si="344"/>
        <v>520</v>
      </c>
      <c r="P2463">
        <f t="shared" si="345"/>
        <v>1663</v>
      </c>
      <c r="Q2463">
        <f t="shared" si="346"/>
        <v>31.27</v>
      </c>
      <c r="R2463" t="str">
        <f t="shared" si="349"/>
        <v>Ryanair</v>
      </c>
      <c r="S2463">
        <f t="shared" si="347"/>
        <v>9</v>
      </c>
      <c r="T2463" t="str">
        <f t="shared" si="348"/>
        <v>Ibiza</v>
      </c>
      <c r="U2463" t="str">
        <f t="shared" si="350"/>
        <v>Other</v>
      </c>
    </row>
    <row r="2464" spans="1:21" x14ac:dyDescent="0.35">
      <c r="A2464" t="s">
        <v>22</v>
      </c>
      <c r="B2464" t="s">
        <v>54</v>
      </c>
      <c r="C2464" t="s">
        <v>130</v>
      </c>
      <c r="D2464" t="s">
        <v>483</v>
      </c>
      <c r="E2464" s="1">
        <v>43608.246527777781</v>
      </c>
      <c r="F2464" t="s">
        <v>16</v>
      </c>
      <c r="G2464" t="s">
        <v>501</v>
      </c>
      <c r="H2464">
        <v>2</v>
      </c>
      <c r="I2464" t="s">
        <v>26</v>
      </c>
      <c r="J2464" s="2">
        <v>43608</v>
      </c>
      <c r="K2464" s="3">
        <v>0.24652777777777779</v>
      </c>
      <c r="L2464" s="3">
        <f t="shared" si="342"/>
        <v>0.25</v>
      </c>
      <c r="M2464" s="3">
        <v>0.24791666666666667</v>
      </c>
      <c r="N2464" t="str">
        <f t="shared" si="343"/>
        <v>No</v>
      </c>
      <c r="O2464">
        <f t="shared" si="344"/>
        <v>17</v>
      </c>
      <c r="P2464">
        <f t="shared" si="345"/>
        <v>80</v>
      </c>
      <c r="Q2464">
        <f t="shared" si="346"/>
        <v>21.25</v>
      </c>
      <c r="R2464" t="str">
        <f t="shared" si="349"/>
        <v>Other</v>
      </c>
      <c r="S2464">
        <f t="shared" si="347"/>
        <v>101</v>
      </c>
      <c r="T2464" t="str">
        <f t="shared" si="348"/>
        <v>Frankfurt</v>
      </c>
      <c r="U2464" t="str">
        <f t="shared" si="350"/>
        <v>Frankfurt</v>
      </c>
    </row>
    <row r="2465" spans="1:21" x14ac:dyDescent="0.35">
      <c r="A2465" t="s">
        <v>12</v>
      </c>
      <c r="B2465" t="s">
        <v>470</v>
      </c>
      <c r="C2465" t="s">
        <v>14</v>
      </c>
      <c r="D2465" t="s">
        <v>604</v>
      </c>
      <c r="E2465" s="1">
        <v>43608.246527777781</v>
      </c>
      <c r="F2465" t="s">
        <v>16</v>
      </c>
      <c r="G2465" t="s">
        <v>501</v>
      </c>
      <c r="H2465">
        <v>15</v>
      </c>
      <c r="I2465" t="s">
        <v>18</v>
      </c>
      <c r="J2465" s="2">
        <v>43608</v>
      </c>
      <c r="K2465" s="3">
        <v>0.24652777777777779</v>
      </c>
      <c r="L2465" s="3">
        <f t="shared" si="342"/>
        <v>0.25</v>
      </c>
      <c r="M2465" s="3">
        <v>0.25694444444444448</v>
      </c>
      <c r="N2465" t="str">
        <f t="shared" si="343"/>
        <v>No</v>
      </c>
      <c r="O2465">
        <f t="shared" si="344"/>
        <v>566</v>
      </c>
      <c r="P2465">
        <f t="shared" si="345"/>
        <v>2020</v>
      </c>
      <c r="Q2465">
        <f t="shared" si="346"/>
        <v>28.02</v>
      </c>
      <c r="R2465" t="str">
        <f t="shared" si="349"/>
        <v>Aer Lingus</v>
      </c>
      <c r="S2465">
        <f t="shared" si="347"/>
        <v>17</v>
      </c>
      <c r="T2465" t="str">
        <f t="shared" si="348"/>
        <v>Athens</v>
      </c>
      <c r="U2465" t="str">
        <f t="shared" si="350"/>
        <v>Other</v>
      </c>
    </row>
    <row r="2466" spans="1:21" x14ac:dyDescent="0.35">
      <c r="A2466" t="s">
        <v>22</v>
      </c>
      <c r="B2466" t="s">
        <v>50</v>
      </c>
      <c r="C2466" t="s">
        <v>96</v>
      </c>
      <c r="D2466" t="s">
        <v>478</v>
      </c>
      <c r="E2466" s="1">
        <v>43608.246527777781</v>
      </c>
      <c r="F2466" t="s">
        <v>16</v>
      </c>
      <c r="G2466" t="s">
        <v>501</v>
      </c>
      <c r="H2466">
        <v>19</v>
      </c>
      <c r="I2466" t="s">
        <v>18</v>
      </c>
      <c r="J2466" s="2">
        <v>43608</v>
      </c>
      <c r="K2466" s="3">
        <v>0.24652777777777779</v>
      </c>
      <c r="L2466" s="3">
        <f t="shared" si="342"/>
        <v>0.25</v>
      </c>
      <c r="M2466" s="3">
        <v>0.25972222222222224</v>
      </c>
      <c r="N2466" t="str">
        <f t="shared" si="343"/>
        <v>No</v>
      </c>
      <c r="O2466">
        <f t="shared" si="344"/>
        <v>50</v>
      </c>
      <c r="P2466">
        <f t="shared" si="345"/>
        <v>97</v>
      </c>
      <c r="Q2466">
        <f t="shared" si="346"/>
        <v>51.55</v>
      </c>
      <c r="R2466" t="str">
        <f t="shared" si="349"/>
        <v>Other</v>
      </c>
      <c r="S2466">
        <f t="shared" si="347"/>
        <v>222</v>
      </c>
      <c r="T2466" t="str">
        <f t="shared" si="348"/>
        <v>Amsterdam</v>
      </c>
      <c r="U2466" t="str">
        <f t="shared" si="350"/>
        <v>Amsterdam</v>
      </c>
    </row>
    <row r="2467" spans="1:21" x14ac:dyDescent="0.35">
      <c r="A2467" t="s">
        <v>12</v>
      </c>
      <c r="B2467" t="s">
        <v>19</v>
      </c>
      <c r="C2467" t="s">
        <v>14</v>
      </c>
      <c r="D2467" t="s">
        <v>605</v>
      </c>
      <c r="E2467" s="1">
        <v>43608.25</v>
      </c>
      <c r="F2467" t="s">
        <v>16</v>
      </c>
      <c r="G2467" t="s">
        <v>501</v>
      </c>
      <c r="H2467">
        <v>0</v>
      </c>
      <c r="I2467" t="s">
        <v>26</v>
      </c>
      <c r="J2467" s="2">
        <v>43608</v>
      </c>
      <c r="K2467" s="3">
        <v>0.25</v>
      </c>
      <c r="L2467" s="3">
        <f t="shared" si="342"/>
        <v>0.25</v>
      </c>
      <c r="M2467" s="3">
        <v>0.25</v>
      </c>
      <c r="N2467" t="str">
        <f t="shared" si="343"/>
        <v>No</v>
      </c>
      <c r="O2467">
        <f t="shared" si="344"/>
        <v>566</v>
      </c>
      <c r="P2467">
        <f t="shared" si="345"/>
        <v>2020</v>
      </c>
      <c r="Q2467">
        <f t="shared" si="346"/>
        <v>28.02</v>
      </c>
      <c r="R2467" t="str">
        <f t="shared" si="349"/>
        <v>Aer Lingus</v>
      </c>
      <c r="S2467">
        <f t="shared" si="347"/>
        <v>37</v>
      </c>
      <c r="T2467" t="str">
        <f t="shared" si="348"/>
        <v>Alicante</v>
      </c>
      <c r="U2467" t="str">
        <f t="shared" si="350"/>
        <v>Other</v>
      </c>
    </row>
    <row r="2468" spans="1:21" x14ac:dyDescent="0.35">
      <c r="A2468" t="s">
        <v>22</v>
      </c>
      <c r="B2468" t="s">
        <v>36</v>
      </c>
      <c r="C2468" t="s">
        <v>177</v>
      </c>
      <c r="D2468" t="s">
        <v>489</v>
      </c>
      <c r="E2468" s="1">
        <v>43608.25</v>
      </c>
      <c r="F2468" t="s">
        <v>16</v>
      </c>
      <c r="G2468" t="s">
        <v>501</v>
      </c>
      <c r="H2468">
        <v>5</v>
      </c>
      <c r="I2468" t="s">
        <v>26</v>
      </c>
      <c r="J2468" s="2">
        <v>43608</v>
      </c>
      <c r="K2468" s="3">
        <v>0.25</v>
      </c>
      <c r="L2468" s="3">
        <f t="shared" si="342"/>
        <v>0.25</v>
      </c>
      <c r="M2468" s="3">
        <v>0.25347222222222221</v>
      </c>
      <c r="N2468" t="str">
        <f t="shared" si="343"/>
        <v>No</v>
      </c>
      <c r="O2468">
        <f t="shared" si="344"/>
        <v>12</v>
      </c>
      <c r="P2468">
        <f t="shared" si="345"/>
        <v>59</v>
      </c>
      <c r="Q2468">
        <f t="shared" si="346"/>
        <v>20.34</v>
      </c>
      <c r="R2468" t="str">
        <f t="shared" si="349"/>
        <v>Other</v>
      </c>
      <c r="S2468">
        <f t="shared" si="347"/>
        <v>121</v>
      </c>
      <c r="T2468" t="str">
        <f t="shared" si="348"/>
        <v>Paris-CDG</v>
      </c>
      <c r="U2468" t="str">
        <f t="shared" si="350"/>
        <v>Paris-CDG</v>
      </c>
    </row>
    <row r="2469" spans="1:21" x14ac:dyDescent="0.35">
      <c r="A2469" t="s">
        <v>22</v>
      </c>
      <c r="B2469" t="s">
        <v>129</v>
      </c>
      <c r="C2469" t="s">
        <v>28</v>
      </c>
      <c r="D2469" t="s">
        <v>490</v>
      </c>
      <c r="E2469" s="1">
        <v>43608.256944444445</v>
      </c>
      <c r="F2469" t="s">
        <v>16</v>
      </c>
      <c r="G2469" t="s">
        <v>501</v>
      </c>
      <c r="H2469">
        <v>0</v>
      </c>
      <c r="I2469" t="s">
        <v>26</v>
      </c>
      <c r="J2469" s="2">
        <v>43608</v>
      </c>
      <c r="K2469" s="3">
        <v>0.25694444444444448</v>
      </c>
      <c r="L2469" s="3">
        <f t="shared" si="342"/>
        <v>0.25694444444444442</v>
      </c>
      <c r="M2469" s="3">
        <v>0.25694444444444448</v>
      </c>
      <c r="N2469" t="str">
        <f t="shared" si="343"/>
        <v>No</v>
      </c>
      <c r="O2469">
        <f t="shared" si="344"/>
        <v>520</v>
      </c>
      <c r="P2469">
        <f t="shared" si="345"/>
        <v>1663</v>
      </c>
      <c r="Q2469">
        <f t="shared" si="346"/>
        <v>31.27</v>
      </c>
      <c r="R2469" t="str">
        <f t="shared" si="349"/>
        <v>Ryanair</v>
      </c>
      <c r="S2469">
        <f t="shared" si="347"/>
        <v>96</v>
      </c>
      <c r="T2469" t="str">
        <f t="shared" si="348"/>
        <v>Munich</v>
      </c>
      <c r="U2469" t="str">
        <f t="shared" si="350"/>
        <v>Munich</v>
      </c>
    </row>
    <row r="2470" spans="1:21" x14ac:dyDescent="0.35">
      <c r="A2470" t="s">
        <v>12</v>
      </c>
      <c r="B2470" t="s">
        <v>142</v>
      </c>
      <c r="C2470" t="s">
        <v>14</v>
      </c>
      <c r="D2470" t="s">
        <v>494</v>
      </c>
      <c r="E2470" s="1">
        <v>43608.260416666664</v>
      </c>
      <c r="F2470" t="s">
        <v>16</v>
      </c>
      <c r="G2470" t="s">
        <v>501</v>
      </c>
      <c r="H2470">
        <v>0</v>
      </c>
      <c r="I2470" t="s">
        <v>26</v>
      </c>
      <c r="J2470" s="2">
        <v>43608</v>
      </c>
      <c r="K2470" s="3">
        <v>0.26041666666666669</v>
      </c>
      <c r="L2470" s="3">
        <f t="shared" si="342"/>
        <v>0.2638888888888889</v>
      </c>
      <c r="M2470" s="3">
        <v>0.26041666666666669</v>
      </c>
      <c r="N2470" t="str">
        <f t="shared" si="343"/>
        <v>No</v>
      </c>
      <c r="O2470">
        <f t="shared" si="344"/>
        <v>566</v>
      </c>
      <c r="P2470">
        <f t="shared" si="345"/>
        <v>2020</v>
      </c>
      <c r="Q2470">
        <f t="shared" si="346"/>
        <v>28.02</v>
      </c>
      <c r="R2470" t="str">
        <f t="shared" si="349"/>
        <v>Aer Lingus</v>
      </c>
      <c r="S2470">
        <f t="shared" si="347"/>
        <v>67</v>
      </c>
      <c r="T2470" t="str">
        <f t="shared" si="348"/>
        <v>Madrid</v>
      </c>
      <c r="U2470" t="str">
        <f t="shared" si="350"/>
        <v>Other</v>
      </c>
    </row>
    <row r="2471" spans="1:21" x14ac:dyDescent="0.35">
      <c r="A2471" t="s">
        <v>22</v>
      </c>
      <c r="B2471" t="s">
        <v>199</v>
      </c>
      <c r="C2471" t="s">
        <v>28</v>
      </c>
      <c r="D2471" t="s">
        <v>491</v>
      </c>
      <c r="E2471" s="1">
        <v>43608.260416666664</v>
      </c>
      <c r="F2471" t="s">
        <v>16</v>
      </c>
      <c r="G2471" t="s">
        <v>501</v>
      </c>
      <c r="H2471">
        <v>2</v>
      </c>
      <c r="I2471" t="s">
        <v>26</v>
      </c>
      <c r="J2471" s="2">
        <v>43608</v>
      </c>
      <c r="K2471" s="3">
        <v>0.26041666666666669</v>
      </c>
      <c r="L2471" s="3">
        <f t="shared" si="342"/>
        <v>0.2638888888888889</v>
      </c>
      <c r="M2471" s="3">
        <v>0.26180555555555557</v>
      </c>
      <c r="N2471" t="str">
        <f t="shared" si="343"/>
        <v>No</v>
      </c>
      <c r="O2471">
        <f t="shared" si="344"/>
        <v>520</v>
      </c>
      <c r="P2471">
        <f t="shared" si="345"/>
        <v>1663</v>
      </c>
      <c r="Q2471">
        <f t="shared" si="346"/>
        <v>31.27</v>
      </c>
      <c r="R2471" t="str">
        <f t="shared" si="349"/>
        <v>Ryanair</v>
      </c>
      <c r="S2471">
        <f t="shared" si="347"/>
        <v>51</v>
      </c>
      <c r="T2471" t="str">
        <f t="shared" si="348"/>
        <v>Lanzarote</v>
      </c>
      <c r="U2471" t="str">
        <f t="shared" si="350"/>
        <v>Other</v>
      </c>
    </row>
    <row r="2472" spans="1:21" x14ac:dyDescent="0.35">
      <c r="A2472" t="s">
        <v>12</v>
      </c>
      <c r="B2472" t="s">
        <v>50</v>
      </c>
      <c r="C2472" t="s">
        <v>14</v>
      </c>
      <c r="D2472" t="s">
        <v>492</v>
      </c>
      <c r="E2472" s="1">
        <v>43608.260416666664</v>
      </c>
      <c r="F2472" t="s">
        <v>16</v>
      </c>
      <c r="G2472" t="s">
        <v>501</v>
      </c>
      <c r="H2472">
        <v>20</v>
      </c>
      <c r="I2472" t="s">
        <v>46</v>
      </c>
      <c r="J2472" s="2">
        <v>43608</v>
      </c>
      <c r="K2472" s="3">
        <v>0.26041666666666669</v>
      </c>
      <c r="L2472" s="3">
        <f t="shared" si="342"/>
        <v>0.2638888888888889</v>
      </c>
      <c r="M2472" s="3">
        <v>0.27430555555555552</v>
      </c>
      <c r="N2472" t="str">
        <f t="shared" si="343"/>
        <v>No</v>
      </c>
      <c r="O2472">
        <f t="shared" si="344"/>
        <v>566</v>
      </c>
      <c r="P2472">
        <f t="shared" si="345"/>
        <v>2020</v>
      </c>
      <c r="Q2472">
        <f t="shared" si="346"/>
        <v>28.02</v>
      </c>
      <c r="R2472" t="str">
        <f t="shared" si="349"/>
        <v>Aer Lingus</v>
      </c>
      <c r="S2472">
        <f t="shared" si="347"/>
        <v>222</v>
      </c>
      <c r="T2472" t="str">
        <f t="shared" si="348"/>
        <v>Amsterdam</v>
      </c>
      <c r="U2472" t="str">
        <f t="shared" si="350"/>
        <v>Amsterdam</v>
      </c>
    </row>
    <row r="2473" spans="1:21" x14ac:dyDescent="0.35">
      <c r="A2473" t="s">
        <v>22</v>
      </c>
      <c r="B2473" t="s">
        <v>142</v>
      </c>
      <c r="C2473" t="s">
        <v>28</v>
      </c>
      <c r="D2473" t="s">
        <v>438</v>
      </c>
      <c r="E2473" s="1">
        <v>43608.260416666664</v>
      </c>
      <c r="F2473" t="s">
        <v>16</v>
      </c>
      <c r="G2473" t="s">
        <v>501</v>
      </c>
      <c r="H2473">
        <v>4</v>
      </c>
      <c r="I2473" t="s">
        <v>26</v>
      </c>
      <c r="J2473" s="2">
        <v>43608</v>
      </c>
      <c r="K2473" s="3">
        <v>0.26041666666666669</v>
      </c>
      <c r="L2473" s="3">
        <f t="shared" si="342"/>
        <v>0.2638888888888889</v>
      </c>
      <c r="M2473" s="3">
        <v>0.26319444444444445</v>
      </c>
      <c r="N2473" t="str">
        <f t="shared" si="343"/>
        <v>No</v>
      </c>
      <c r="O2473">
        <f t="shared" si="344"/>
        <v>520</v>
      </c>
      <c r="P2473">
        <f t="shared" si="345"/>
        <v>1663</v>
      </c>
      <c r="Q2473">
        <f t="shared" si="346"/>
        <v>31.27</v>
      </c>
      <c r="R2473" t="str">
        <f t="shared" si="349"/>
        <v>Ryanair</v>
      </c>
      <c r="S2473">
        <f t="shared" si="347"/>
        <v>67</v>
      </c>
      <c r="T2473" t="str">
        <f t="shared" si="348"/>
        <v>Madrid</v>
      </c>
      <c r="U2473" t="str">
        <f t="shared" si="350"/>
        <v>Other</v>
      </c>
    </row>
    <row r="2474" spans="1:21" x14ac:dyDescent="0.35">
      <c r="A2474" t="s">
        <v>22</v>
      </c>
      <c r="B2474" t="s">
        <v>145</v>
      </c>
      <c r="C2474" t="s">
        <v>28</v>
      </c>
      <c r="D2474" t="s">
        <v>607</v>
      </c>
      <c r="E2474" s="1">
        <v>43608.260416666664</v>
      </c>
      <c r="F2474" t="s">
        <v>16</v>
      </c>
      <c r="G2474" t="s">
        <v>501</v>
      </c>
      <c r="H2474">
        <v>8</v>
      </c>
      <c r="I2474" t="s">
        <v>26</v>
      </c>
      <c r="J2474" s="2">
        <v>43608</v>
      </c>
      <c r="K2474" s="3">
        <v>0.26041666666666669</v>
      </c>
      <c r="L2474" s="3">
        <f t="shared" si="342"/>
        <v>0.2638888888888889</v>
      </c>
      <c r="M2474" s="3">
        <v>0.26597222222222222</v>
      </c>
      <c r="N2474" t="str">
        <f t="shared" si="343"/>
        <v>No</v>
      </c>
      <c r="O2474">
        <f t="shared" si="344"/>
        <v>520</v>
      </c>
      <c r="P2474">
        <f t="shared" si="345"/>
        <v>1663</v>
      </c>
      <c r="Q2474">
        <f t="shared" si="346"/>
        <v>31.27</v>
      </c>
      <c r="R2474" t="str">
        <f t="shared" si="349"/>
        <v>Ryanair</v>
      </c>
      <c r="S2474">
        <f t="shared" si="347"/>
        <v>36</v>
      </c>
      <c r="T2474" t="str">
        <f t="shared" si="348"/>
        <v>Milan-BGY</v>
      </c>
      <c r="U2474" t="str">
        <f t="shared" si="350"/>
        <v>Other</v>
      </c>
    </row>
    <row r="2475" spans="1:21" x14ac:dyDescent="0.35">
      <c r="A2475" t="s">
        <v>12</v>
      </c>
      <c r="B2475" t="s">
        <v>162</v>
      </c>
      <c r="C2475" t="s">
        <v>14</v>
      </c>
      <c r="D2475" t="s">
        <v>495</v>
      </c>
      <c r="E2475" s="1">
        <v>43608.263888888891</v>
      </c>
      <c r="F2475" t="s">
        <v>16</v>
      </c>
      <c r="G2475" t="s">
        <v>501</v>
      </c>
      <c r="H2475">
        <v>17</v>
      </c>
      <c r="I2475" t="s">
        <v>18</v>
      </c>
      <c r="J2475" s="2">
        <v>43608</v>
      </c>
      <c r="K2475" s="3">
        <v>0.2638888888888889</v>
      </c>
      <c r="L2475" s="3">
        <f t="shared" si="342"/>
        <v>0.2638888888888889</v>
      </c>
      <c r="M2475" s="3">
        <v>0.27569444444444446</v>
      </c>
      <c r="N2475" t="str">
        <f t="shared" si="343"/>
        <v>No</v>
      </c>
      <c r="O2475">
        <f t="shared" si="344"/>
        <v>566</v>
      </c>
      <c r="P2475">
        <f t="shared" si="345"/>
        <v>2020</v>
      </c>
      <c r="Q2475">
        <f t="shared" si="346"/>
        <v>28.02</v>
      </c>
      <c r="R2475" t="str">
        <f t="shared" si="349"/>
        <v>Aer Lingus</v>
      </c>
      <c r="S2475">
        <f t="shared" si="347"/>
        <v>64</v>
      </c>
      <c r="T2475" t="str">
        <f t="shared" si="348"/>
        <v>Rome</v>
      </c>
      <c r="U2475" t="str">
        <f t="shared" si="350"/>
        <v>Other</v>
      </c>
    </row>
    <row r="2476" spans="1:21" x14ac:dyDescent="0.35">
      <c r="A2476" t="s">
        <v>22</v>
      </c>
      <c r="B2476" t="s">
        <v>30</v>
      </c>
      <c r="C2476" t="s">
        <v>28</v>
      </c>
      <c r="D2476" t="s">
        <v>445</v>
      </c>
      <c r="E2476" s="1">
        <v>43608.267361111109</v>
      </c>
      <c r="F2476" t="s">
        <v>16</v>
      </c>
      <c r="G2476" t="s">
        <v>501</v>
      </c>
      <c r="H2476">
        <v>8</v>
      </c>
      <c r="I2476" t="s">
        <v>26</v>
      </c>
      <c r="J2476" s="2">
        <v>43608</v>
      </c>
      <c r="K2476" s="3">
        <v>0.2673611111111111</v>
      </c>
      <c r="L2476" s="3">
        <f t="shared" si="342"/>
        <v>0.27083333333333331</v>
      </c>
      <c r="M2476" s="3">
        <v>0.27291666666666664</v>
      </c>
      <c r="N2476" t="str">
        <f t="shared" si="343"/>
        <v>No</v>
      </c>
      <c r="O2476">
        <f t="shared" si="344"/>
        <v>520</v>
      </c>
      <c r="P2476">
        <f t="shared" si="345"/>
        <v>1663</v>
      </c>
      <c r="Q2476">
        <f t="shared" si="346"/>
        <v>31.27</v>
      </c>
      <c r="R2476" t="str">
        <f t="shared" si="349"/>
        <v>Ryanair</v>
      </c>
      <c r="S2476">
        <f t="shared" si="347"/>
        <v>60</v>
      </c>
      <c r="T2476" t="str">
        <f t="shared" si="348"/>
        <v>Brussels</v>
      </c>
      <c r="U2476" t="str">
        <f t="shared" si="350"/>
        <v>Other</v>
      </c>
    </row>
    <row r="2477" spans="1:21" x14ac:dyDescent="0.35">
      <c r="A2477" t="s">
        <v>22</v>
      </c>
      <c r="B2477" t="s">
        <v>65</v>
      </c>
      <c r="C2477" t="s">
        <v>28</v>
      </c>
      <c r="D2477" t="s">
        <v>450</v>
      </c>
      <c r="E2477" s="1">
        <v>43608.267361111109</v>
      </c>
      <c r="F2477" t="s">
        <v>16</v>
      </c>
      <c r="G2477" t="s">
        <v>501</v>
      </c>
      <c r="H2477">
        <v>4</v>
      </c>
      <c r="I2477" t="s">
        <v>26</v>
      </c>
      <c r="J2477" s="2">
        <v>43608</v>
      </c>
      <c r="K2477" s="3">
        <v>0.2673611111111111</v>
      </c>
      <c r="L2477" s="3">
        <f t="shared" si="342"/>
        <v>0.27083333333333331</v>
      </c>
      <c r="M2477" s="3">
        <v>0.27013888888888887</v>
      </c>
      <c r="N2477" t="str">
        <f t="shared" si="343"/>
        <v>No</v>
      </c>
      <c r="O2477">
        <f t="shared" si="344"/>
        <v>520</v>
      </c>
      <c r="P2477">
        <f t="shared" si="345"/>
        <v>1663</v>
      </c>
      <c r="Q2477">
        <f t="shared" si="346"/>
        <v>31.27</v>
      </c>
      <c r="R2477" t="str">
        <f t="shared" si="349"/>
        <v>Ryanair</v>
      </c>
      <c r="S2477">
        <f t="shared" si="347"/>
        <v>22</v>
      </c>
      <c r="T2477" t="str">
        <f t="shared" si="348"/>
        <v>Paris-BVA</v>
      </c>
      <c r="U2477" t="str">
        <f t="shared" si="350"/>
        <v>Other</v>
      </c>
    </row>
    <row r="2478" spans="1:21" x14ac:dyDescent="0.35">
      <c r="A2478" t="s">
        <v>22</v>
      </c>
      <c r="B2478" t="s">
        <v>101</v>
      </c>
      <c r="C2478" t="s">
        <v>28</v>
      </c>
      <c r="D2478" t="s">
        <v>449</v>
      </c>
      <c r="E2478" s="1">
        <v>43608.267361111109</v>
      </c>
      <c r="F2478" t="s">
        <v>16</v>
      </c>
      <c r="G2478" t="s">
        <v>501</v>
      </c>
      <c r="H2478">
        <v>23</v>
      </c>
      <c r="I2478" t="s">
        <v>46</v>
      </c>
      <c r="J2478" s="2">
        <v>43608</v>
      </c>
      <c r="K2478" s="3">
        <v>0.2673611111111111</v>
      </c>
      <c r="L2478" s="3">
        <f t="shared" si="342"/>
        <v>0.27083333333333331</v>
      </c>
      <c r="M2478" s="3">
        <v>0.28333333333333333</v>
      </c>
      <c r="N2478" t="str">
        <f t="shared" si="343"/>
        <v>Yes</v>
      </c>
      <c r="O2478">
        <f t="shared" si="344"/>
        <v>520</v>
      </c>
      <c r="P2478">
        <f t="shared" si="345"/>
        <v>1663</v>
      </c>
      <c r="Q2478">
        <f t="shared" si="346"/>
        <v>31.27</v>
      </c>
      <c r="R2478" t="str">
        <f t="shared" si="349"/>
        <v>Ryanair</v>
      </c>
      <c r="S2478">
        <f t="shared" si="347"/>
        <v>158</v>
      </c>
      <c r="T2478" t="str">
        <f t="shared" si="348"/>
        <v>Edinburgh</v>
      </c>
      <c r="U2478" t="str">
        <f t="shared" si="350"/>
        <v>Edinburgh</v>
      </c>
    </row>
    <row r="2479" spans="1:21" x14ac:dyDescent="0.35">
      <c r="A2479" t="s">
        <v>22</v>
      </c>
      <c r="B2479" t="s">
        <v>38</v>
      </c>
      <c r="C2479" t="s">
        <v>28</v>
      </c>
      <c r="D2479" t="s">
        <v>439</v>
      </c>
      <c r="E2479" s="1">
        <v>43608.267361111109</v>
      </c>
      <c r="F2479" t="s">
        <v>16</v>
      </c>
      <c r="G2479" t="s">
        <v>501</v>
      </c>
      <c r="H2479">
        <v>4</v>
      </c>
      <c r="I2479" t="s">
        <v>26</v>
      </c>
      <c r="J2479" s="2">
        <v>43608</v>
      </c>
      <c r="K2479" s="3">
        <v>0.2673611111111111</v>
      </c>
      <c r="L2479" s="3">
        <f t="shared" si="342"/>
        <v>0.27083333333333331</v>
      </c>
      <c r="M2479" s="3">
        <v>0.27013888888888887</v>
      </c>
      <c r="N2479" t="str">
        <f t="shared" si="343"/>
        <v>No</v>
      </c>
      <c r="O2479">
        <f t="shared" si="344"/>
        <v>520</v>
      </c>
      <c r="P2479">
        <f t="shared" si="345"/>
        <v>1663</v>
      </c>
      <c r="Q2479">
        <f t="shared" si="346"/>
        <v>31.27</v>
      </c>
      <c r="R2479" t="str">
        <f t="shared" si="349"/>
        <v>Ryanair</v>
      </c>
      <c r="S2479">
        <f t="shared" si="347"/>
        <v>92</v>
      </c>
      <c r="T2479" t="str">
        <f t="shared" si="348"/>
        <v>London</v>
      </c>
      <c r="U2479" t="str">
        <f t="shared" si="350"/>
        <v>London</v>
      </c>
    </row>
    <row r="2480" spans="1:21" x14ac:dyDescent="0.35">
      <c r="A2480" t="s">
        <v>22</v>
      </c>
      <c r="B2480" t="s">
        <v>61</v>
      </c>
      <c r="C2480" t="s">
        <v>28</v>
      </c>
      <c r="D2480" t="s">
        <v>443</v>
      </c>
      <c r="E2480" s="1">
        <v>43608.270833333336</v>
      </c>
      <c r="F2480" t="s">
        <v>16</v>
      </c>
      <c r="G2480" t="s">
        <v>501</v>
      </c>
      <c r="H2480">
        <v>3</v>
      </c>
      <c r="I2480" t="s">
        <v>26</v>
      </c>
      <c r="J2480" s="2">
        <v>43608</v>
      </c>
      <c r="K2480" s="3">
        <v>0.27083333333333331</v>
      </c>
      <c r="L2480" s="3">
        <f t="shared" si="342"/>
        <v>0.27083333333333331</v>
      </c>
      <c r="M2480" s="3">
        <v>0.27291666666666664</v>
      </c>
      <c r="N2480" t="str">
        <f t="shared" si="343"/>
        <v>No</v>
      </c>
      <c r="O2480">
        <f t="shared" si="344"/>
        <v>520</v>
      </c>
      <c r="P2480">
        <f t="shared" si="345"/>
        <v>1663</v>
      </c>
      <c r="Q2480">
        <f t="shared" si="346"/>
        <v>31.27</v>
      </c>
      <c r="R2480" t="str">
        <f t="shared" si="349"/>
        <v>Ryanair</v>
      </c>
      <c r="S2480">
        <f t="shared" si="347"/>
        <v>171</v>
      </c>
      <c r="T2480" t="str">
        <f t="shared" si="348"/>
        <v>London</v>
      </c>
      <c r="U2480" t="str">
        <f t="shared" si="350"/>
        <v>London</v>
      </c>
    </row>
    <row r="2481" spans="1:21" x14ac:dyDescent="0.35">
      <c r="A2481" t="s">
        <v>12</v>
      </c>
      <c r="B2481" t="s">
        <v>42</v>
      </c>
      <c r="C2481" t="s">
        <v>14</v>
      </c>
      <c r="D2481" t="s">
        <v>591</v>
      </c>
      <c r="E2481" s="1">
        <v>43608.270833333336</v>
      </c>
      <c r="F2481" t="s">
        <v>16</v>
      </c>
      <c r="G2481" t="s">
        <v>501</v>
      </c>
      <c r="H2481">
        <v>16</v>
      </c>
      <c r="I2481" t="s">
        <v>18</v>
      </c>
      <c r="J2481" s="2">
        <v>43608</v>
      </c>
      <c r="K2481" s="3">
        <v>0.27083333333333331</v>
      </c>
      <c r="L2481" s="3">
        <f t="shared" si="342"/>
        <v>0.27083333333333331</v>
      </c>
      <c r="M2481" s="3">
        <v>0.28194444444444444</v>
      </c>
      <c r="N2481" t="str">
        <f t="shared" si="343"/>
        <v>No</v>
      </c>
      <c r="O2481">
        <f t="shared" si="344"/>
        <v>566</v>
      </c>
      <c r="P2481">
        <f t="shared" si="345"/>
        <v>2020</v>
      </c>
      <c r="Q2481">
        <f t="shared" si="346"/>
        <v>28.02</v>
      </c>
      <c r="R2481" t="str">
        <f t="shared" si="349"/>
        <v>Aer Lingus</v>
      </c>
      <c r="S2481">
        <f t="shared" si="347"/>
        <v>238</v>
      </c>
      <c r="T2481" t="str">
        <f t="shared" si="348"/>
        <v>London</v>
      </c>
      <c r="U2481" t="str">
        <f t="shared" si="350"/>
        <v>London</v>
      </c>
    </row>
    <row r="2482" spans="1:21" x14ac:dyDescent="0.35">
      <c r="A2482" t="s">
        <v>12</v>
      </c>
      <c r="B2482" t="s">
        <v>139</v>
      </c>
      <c r="C2482" t="s">
        <v>14</v>
      </c>
      <c r="D2482" t="s">
        <v>441</v>
      </c>
      <c r="E2482" s="1">
        <v>43608.270833333336</v>
      </c>
      <c r="F2482" t="s">
        <v>16</v>
      </c>
      <c r="G2482" t="s">
        <v>501</v>
      </c>
      <c r="H2482">
        <v>7</v>
      </c>
      <c r="I2482" t="s">
        <v>26</v>
      </c>
      <c r="J2482" s="2">
        <v>43608</v>
      </c>
      <c r="K2482" s="3">
        <v>0.27083333333333331</v>
      </c>
      <c r="L2482" s="3">
        <f t="shared" si="342"/>
        <v>0.27083333333333331</v>
      </c>
      <c r="M2482" s="3">
        <v>0.27569444444444446</v>
      </c>
      <c r="N2482" t="str">
        <f t="shared" si="343"/>
        <v>No</v>
      </c>
      <c r="O2482">
        <f t="shared" si="344"/>
        <v>566</v>
      </c>
      <c r="P2482">
        <f t="shared" si="345"/>
        <v>2020</v>
      </c>
      <c r="Q2482">
        <f t="shared" si="346"/>
        <v>28.02</v>
      </c>
      <c r="R2482" t="str">
        <f t="shared" si="349"/>
        <v>Aer Lingus</v>
      </c>
      <c r="S2482">
        <f t="shared" si="347"/>
        <v>154</v>
      </c>
      <c r="T2482" t="str">
        <f t="shared" si="348"/>
        <v>London</v>
      </c>
      <c r="U2482" t="str">
        <f t="shared" si="350"/>
        <v>London</v>
      </c>
    </row>
    <row r="2483" spans="1:21" x14ac:dyDescent="0.35">
      <c r="A2483" t="s">
        <v>12</v>
      </c>
      <c r="B2483" t="s">
        <v>52</v>
      </c>
      <c r="C2483" t="s">
        <v>14</v>
      </c>
      <c r="D2483" t="s">
        <v>592</v>
      </c>
      <c r="E2483" s="1">
        <v>43608.270833333336</v>
      </c>
      <c r="F2483" t="s">
        <v>16</v>
      </c>
      <c r="G2483" t="s">
        <v>501</v>
      </c>
      <c r="H2483">
        <v>3</v>
      </c>
      <c r="I2483" t="s">
        <v>26</v>
      </c>
      <c r="J2483" s="2">
        <v>43608</v>
      </c>
      <c r="K2483" s="3">
        <v>0.27083333333333331</v>
      </c>
      <c r="L2483" s="3">
        <f t="shared" si="342"/>
        <v>0.27083333333333331</v>
      </c>
      <c r="M2483" s="3">
        <v>0.27291666666666664</v>
      </c>
      <c r="N2483" t="str">
        <f t="shared" si="343"/>
        <v>No</v>
      </c>
      <c r="O2483">
        <f t="shared" si="344"/>
        <v>566</v>
      </c>
      <c r="P2483">
        <f t="shared" si="345"/>
        <v>2020</v>
      </c>
      <c r="Q2483">
        <f t="shared" si="346"/>
        <v>28.02</v>
      </c>
      <c r="R2483" t="str">
        <f t="shared" si="349"/>
        <v>Aer Lingus</v>
      </c>
      <c r="S2483">
        <f t="shared" si="347"/>
        <v>138</v>
      </c>
      <c r="T2483" t="str">
        <f t="shared" si="348"/>
        <v>Manchester</v>
      </c>
      <c r="U2483" t="str">
        <f t="shared" si="350"/>
        <v>Manchester</v>
      </c>
    </row>
    <row r="2484" spans="1:21" x14ac:dyDescent="0.35">
      <c r="A2484" t="s">
        <v>22</v>
      </c>
      <c r="B2484" t="s">
        <v>73</v>
      </c>
      <c r="C2484" t="s">
        <v>28</v>
      </c>
      <c r="D2484" t="s">
        <v>447</v>
      </c>
      <c r="E2484" s="1">
        <v>43608.274305555555</v>
      </c>
      <c r="F2484" t="s">
        <v>16</v>
      </c>
      <c r="G2484" t="s">
        <v>501</v>
      </c>
      <c r="H2484">
        <v>6</v>
      </c>
      <c r="I2484" t="s">
        <v>26</v>
      </c>
      <c r="J2484" s="2">
        <v>43608</v>
      </c>
      <c r="K2484" s="3">
        <v>0.27430555555555552</v>
      </c>
      <c r="L2484" s="3">
        <f t="shared" si="342"/>
        <v>0.27777777777777779</v>
      </c>
      <c r="M2484" s="3">
        <v>0.27847222222222223</v>
      </c>
      <c r="N2484" t="str">
        <f t="shared" si="343"/>
        <v>No</v>
      </c>
      <c r="O2484">
        <f t="shared" si="344"/>
        <v>520</v>
      </c>
      <c r="P2484">
        <f t="shared" si="345"/>
        <v>1663</v>
      </c>
      <c r="Q2484">
        <f t="shared" si="346"/>
        <v>31.27</v>
      </c>
      <c r="R2484" t="str">
        <f t="shared" si="349"/>
        <v>Ryanair</v>
      </c>
      <c r="S2484">
        <f t="shared" si="347"/>
        <v>82</v>
      </c>
      <c r="T2484" t="str">
        <f t="shared" si="348"/>
        <v>Bristol</v>
      </c>
      <c r="U2484" t="str">
        <f t="shared" si="350"/>
        <v>Bristol</v>
      </c>
    </row>
    <row r="2485" spans="1:21" x14ac:dyDescent="0.35">
      <c r="A2485" t="s">
        <v>12</v>
      </c>
      <c r="B2485" t="s">
        <v>36</v>
      </c>
      <c r="C2485" t="s">
        <v>14</v>
      </c>
      <c r="D2485" t="s">
        <v>451</v>
      </c>
      <c r="E2485" s="1">
        <v>43608.277777777781</v>
      </c>
      <c r="F2485" t="s">
        <v>16</v>
      </c>
      <c r="G2485" t="s">
        <v>501</v>
      </c>
      <c r="H2485">
        <v>5</v>
      </c>
      <c r="I2485" t="s">
        <v>26</v>
      </c>
      <c r="J2485" s="2">
        <v>43608</v>
      </c>
      <c r="K2485" s="3">
        <v>0.27777777777777779</v>
      </c>
      <c r="L2485" s="3">
        <f t="shared" si="342"/>
        <v>0.27777777777777779</v>
      </c>
      <c r="M2485" s="3">
        <v>0.28125</v>
      </c>
      <c r="N2485" t="str">
        <f t="shared" si="343"/>
        <v>No</v>
      </c>
      <c r="O2485">
        <f t="shared" si="344"/>
        <v>566</v>
      </c>
      <c r="P2485">
        <f t="shared" si="345"/>
        <v>2020</v>
      </c>
      <c r="Q2485">
        <f t="shared" si="346"/>
        <v>28.02</v>
      </c>
      <c r="R2485" t="str">
        <f t="shared" si="349"/>
        <v>Aer Lingus</v>
      </c>
      <c r="S2485">
        <f t="shared" si="347"/>
        <v>121</v>
      </c>
      <c r="T2485" t="str">
        <f t="shared" si="348"/>
        <v>Paris-CDG</v>
      </c>
      <c r="U2485" t="str">
        <f t="shared" si="350"/>
        <v>Paris-CDG</v>
      </c>
    </row>
    <row r="2486" spans="1:21" x14ac:dyDescent="0.35">
      <c r="A2486" t="s">
        <v>12</v>
      </c>
      <c r="B2486" t="s">
        <v>73</v>
      </c>
      <c r="C2486" t="s">
        <v>14</v>
      </c>
      <c r="D2486" t="s">
        <v>448</v>
      </c>
      <c r="E2486" s="1">
        <v>43608.277777777781</v>
      </c>
      <c r="F2486" t="s">
        <v>16</v>
      </c>
      <c r="G2486" t="s">
        <v>501</v>
      </c>
      <c r="H2486">
        <v>1</v>
      </c>
      <c r="I2486" t="s">
        <v>26</v>
      </c>
      <c r="J2486" s="2">
        <v>43608</v>
      </c>
      <c r="K2486" s="3">
        <v>0.27777777777777779</v>
      </c>
      <c r="L2486" s="3">
        <f t="shared" si="342"/>
        <v>0.27777777777777779</v>
      </c>
      <c r="M2486" s="3">
        <v>0.27847222222222223</v>
      </c>
      <c r="N2486" t="str">
        <f t="shared" si="343"/>
        <v>No</v>
      </c>
      <c r="O2486">
        <f t="shared" si="344"/>
        <v>566</v>
      </c>
      <c r="P2486">
        <f t="shared" si="345"/>
        <v>2020</v>
      </c>
      <c r="Q2486">
        <f t="shared" si="346"/>
        <v>28.02</v>
      </c>
      <c r="R2486" t="str">
        <f t="shared" si="349"/>
        <v>Aer Lingus</v>
      </c>
      <c r="S2486">
        <f t="shared" si="347"/>
        <v>82</v>
      </c>
      <c r="T2486" t="str">
        <f t="shared" si="348"/>
        <v>Bristol</v>
      </c>
      <c r="U2486" t="str">
        <f t="shared" si="350"/>
        <v>Bristol</v>
      </c>
    </row>
    <row r="2487" spans="1:21" x14ac:dyDescent="0.35">
      <c r="A2487" t="s">
        <v>12</v>
      </c>
      <c r="B2487" t="s">
        <v>101</v>
      </c>
      <c r="C2487" t="s">
        <v>14</v>
      </c>
      <c r="D2487" t="s">
        <v>452</v>
      </c>
      <c r="E2487" s="1">
        <v>43608.277777777781</v>
      </c>
      <c r="F2487" t="s">
        <v>16</v>
      </c>
      <c r="G2487" t="s">
        <v>501</v>
      </c>
      <c r="H2487">
        <v>1</v>
      </c>
      <c r="I2487" t="s">
        <v>26</v>
      </c>
      <c r="J2487" s="2">
        <v>43608</v>
      </c>
      <c r="K2487" s="3">
        <v>0.27777777777777779</v>
      </c>
      <c r="L2487" s="3">
        <f t="shared" si="342"/>
        <v>0.27777777777777779</v>
      </c>
      <c r="M2487" s="3">
        <v>0.27847222222222223</v>
      </c>
      <c r="N2487" t="str">
        <f t="shared" si="343"/>
        <v>No</v>
      </c>
      <c r="O2487">
        <f t="shared" si="344"/>
        <v>566</v>
      </c>
      <c r="P2487">
        <f t="shared" si="345"/>
        <v>2020</v>
      </c>
      <c r="Q2487">
        <f t="shared" si="346"/>
        <v>28.02</v>
      </c>
      <c r="R2487" t="str">
        <f t="shared" si="349"/>
        <v>Aer Lingus</v>
      </c>
      <c r="S2487">
        <f t="shared" si="347"/>
        <v>158</v>
      </c>
      <c r="T2487" t="str">
        <f t="shared" si="348"/>
        <v>Edinburgh</v>
      </c>
      <c r="U2487" t="str">
        <f t="shared" si="350"/>
        <v>Edinburgh</v>
      </c>
    </row>
    <row r="2488" spans="1:21" x14ac:dyDescent="0.35">
      <c r="A2488" t="s">
        <v>22</v>
      </c>
      <c r="B2488" t="s">
        <v>370</v>
      </c>
      <c r="C2488" t="s">
        <v>28</v>
      </c>
      <c r="D2488" t="s">
        <v>371</v>
      </c>
      <c r="E2488" s="1">
        <v>43608.277777777781</v>
      </c>
      <c r="F2488" t="s">
        <v>16</v>
      </c>
      <c r="G2488" t="s">
        <v>501</v>
      </c>
      <c r="H2488">
        <v>1</v>
      </c>
      <c r="I2488" t="s">
        <v>26</v>
      </c>
      <c r="J2488" s="2">
        <v>43608</v>
      </c>
      <c r="K2488" s="3">
        <v>0.27777777777777779</v>
      </c>
      <c r="L2488" s="3">
        <f t="shared" si="342"/>
        <v>0.27777777777777779</v>
      </c>
      <c r="M2488" s="3">
        <v>0.27847222222222223</v>
      </c>
      <c r="N2488" t="str">
        <f t="shared" si="343"/>
        <v>No</v>
      </c>
      <c r="O2488">
        <f t="shared" si="344"/>
        <v>520</v>
      </c>
      <c r="P2488">
        <f t="shared" si="345"/>
        <v>1663</v>
      </c>
      <c r="Q2488">
        <f t="shared" si="346"/>
        <v>31.27</v>
      </c>
      <c r="R2488" t="str">
        <f t="shared" si="349"/>
        <v>Ryanair</v>
      </c>
      <c r="S2488">
        <f t="shared" si="347"/>
        <v>23</v>
      </c>
      <c r="T2488" t="str">
        <f t="shared" si="348"/>
        <v>Reus</v>
      </c>
      <c r="U2488" t="str">
        <f t="shared" si="350"/>
        <v>Other</v>
      </c>
    </row>
    <row r="2489" spans="1:21" x14ac:dyDescent="0.35">
      <c r="A2489" t="s">
        <v>12</v>
      </c>
      <c r="B2489" t="s">
        <v>134</v>
      </c>
      <c r="C2489" t="s">
        <v>14</v>
      </c>
      <c r="D2489" t="s">
        <v>455</v>
      </c>
      <c r="E2489" s="1">
        <v>43608.28125</v>
      </c>
      <c r="F2489" t="s">
        <v>16</v>
      </c>
      <c r="G2489" t="s">
        <v>501</v>
      </c>
      <c r="H2489">
        <v>26</v>
      </c>
      <c r="I2489" t="s">
        <v>46</v>
      </c>
      <c r="J2489" s="2">
        <v>43608</v>
      </c>
      <c r="K2489" s="3">
        <v>0.28125</v>
      </c>
      <c r="L2489" s="3">
        <f t="shared" si="342"/>
        <v>0.28472222222222221</v>
      </c>
      <c r="M2489" s="3">
        <v>0.29930555555555555</v>
      </c>
      <c r="N2489" t="str">
        <f t="shared" si="343"/>
        <v>Yes</v>
      </c>
      <c r="O2489">
        <f t="shared" si="344"/>
        <v>566</v>
      </c>
      <c r="P2489">
        <f t="shared" si="345"/>
        <v>2020</v>
      </c>
      <c r="Q2489">
        <f t="shared" si="346"/>
        <v>28.02</v>
      </c>
      <c r="R2489" t="str">
        <f t="shared" si="349"/>
        <v>Aer Lingus</v>
      </c>
      <c r="S2489">
        <f t="shared" si="347"/>
        <v>57</v>
      </c>
      <c r="T2489" t="str">
        <f t="shared" si="348"/>
        <v>Berlin</v>
      </c>
      <c r="U2489" t="str">
        <f t="shared" si="350"/>
        <v>Other</v>
      </c>
    </row>
    <row r="2490" spans="1:21" x14ac:dyDescent="0.35">
      <c r="A2490" t="s">
        <v>12</v>
      </c>
      <c r="B2490" t="s">
        <v>32</v>
      </c>
      <c r="C2490" t="s">
        <v>14</v>
      </c>
      <c r="D2490" t="s">
        <v>593</v>
      </c>
      <c r="E2490" s="1">
        <v>43608.28125</v>
      </c>
      <c r="F2490" t="s">
        <v>16</v>
      </c>
      <c r="G2490" t="s">
        <v>501</v>
      </c>
      <c r="H2490">
        <v>9</v>
      </c>
      <c r="I2490" t="s">
        <v>26</v>
      </c>
      <c r="J2490" s="2">
        <v>43608</v>
      </c>
      <c r="K2490" s="3">
        <v>0.28125</v>
      </c>
      <c r="L2490" s="3">
        <f t="shared" si="342"/>
        <v>0.28472222222222221</v>
      </c>
      <c r="M2490" s="3">
        <v>0.28750000000000003</v>
      </c>
      <c r="N2490" t="str">
        <f t="shared" si="343"/>
        <v>No</v>
      </c>
      <c r="O2490">
        <f t="shared" si="344"/>
        <v>566</v>
      </c>
      <c r="P2490">
        <f t="shared" si="345"/>
        <v>2020</v>
      </c>
      <c r="Q2490">
        <f t="shared" si="346"/>
        <v>28.02</v>
      </c>
      <c r="R2490" t="str">
        <f t="shared" si="349"/>
        <v>Aer Lingus</v>
      </c>
      <c r="S2490">
        <f t="shared" si="347"/>
        <v>78</v>
      </c>
      <c r="T2490" t="str">
        <f t="shared" si="348"/>
        <v>Barcelona</v>
      </c>
      <c r="U2490" t="str">
        <f t="shared" si="350"/>
        <v>Barcelona</v>
      </c>
    </row>
    <row r="2491" spans="1:21" x14ac:dyDescent="0.35">
      <c r="A2491" t="s">
        <v>22</v>
      </c>
      <c r="B2491" t="s">
        <v>44</v>
      </c>
      <c r="C2491" t="s">
        <v>28</v>
      </c>
      <c r="D2491" t="s">
        <v>453</v>
      </c>
      <c r="E2491" s="1">
        <v>43608.28125</v>
      </c>
      <c r="F2491" t="s">
        <v>16</v>
      </c>
      <c r="G2491" t="s">
        <v>501</v>
      </c>
      <c r="H2491">
        <v>5</v>
      </c>
      <c r="I2491" t="s">
        <v>26</v>
      </c>
      <c r="J2491" s="2">
        <v>43608</v>
      </c>
      <c r="K2491" s="3">
        <v>0.28125</v>
      </c>
      <c r="L2491" s="3">
        <f t="shared" si="342"/>
        <v>0.28472222222222221</v>
      </c>
      <c r="M2491" s="3">
        <v>0.28472222222222221</v>
      </c>
      <c r="N2491" t="str">
        <f t="shared" si="343"/>
        <v>No</v>
      </c>
      <c r="O2491">
        <f t="shared" si="344"/>
        <v>520</v>
      </c>
      <c r="P2491">
        <f t="shared" si="345"/>
        <v>1663</v>
      </c>
      <c r="Q2491">
        <f t="shared" si="346"/>
        <v>31.27</v>
      </c>
      <c r="R2491" t="str">
        <f t="shared" si="349"/>
        <v>Ryanair</v>
      </c>
      <c r="S2491">
        <f t="shared" si="347"/>
        <v>83</v>
      </c>
      <c r="T2491" t="str">
        <f t="shared" si="348"/>
        <v>Lisbon</v>
      </c>
      <c r="U2491" t="str">
        <f t="shared" si="350"/>
        <v>Lisbon</v>
      </c>
    </row>
    <row r="2492" spans="1:21" x14ac:dyDescent="0.35">
      <c r="A2492" t="s">
        <v>22</v>
      </c>
      <c r="B2492" t="s">
        <v>162</v>
      </c>
      <c r="C2492" t="s">
        <v>28</v>
      </c>
      <c r="D2492" t="s">
        <v>460</v>
      </c>
      <c r="E2492" s="1">
        <v>43608.284722222219</v>
      </c>
      <c r="F2492" t="s">
        <v>16</v>
      </c>
      <c r="G2492" t="s">
        <v>501</v>
      </c>
      <c r="H2492">
        <v>9</v>
      </c>
      <c r="I2492" t="s">
        <v>26</v>
      </c>
      <c r="J2492" s="2">
        <v>43608</v>
      </c>
      <c r="K2492" s="3">
        <v>0.28472222222222221</v>
      </c>
      <c r="L2492" s="3">
        <f t="shared" si="342"/>
        <v>0.28472222222222221</v>
      </c>
      <c r="M2492" s="3">
        <v>0.29097222222222224</v>
      </c>
      <c r="N2492" t="str">
        <f t="shared" si="343"/>
        <v>No</v>
      </c>
      <c r="O2492">
        <f t="shared" si="344"/>
        <v>520</v>
      </c>
      <c r="P2492">
        <f t="shared" si="345"/>
        <v>1663</v>
      </c>
      <c r="Q2492">
        <f t="shared" si="346"/>
        <v>31.27</v>
      </c>
      <c r="R2492" t="str">
        <f t="shared" si="349"/>
        <v>Ryanair</v>
      </c>
      <c r="S2492">
        <f t="shared" si="347"/>
        <v>64</v>
      </c>
      <c r="T2492" t="str">
        <f t="shared" si="348"/>
        <v>Rome</v>
      </c>
      <c r="U2492" t="str">
        <f t="shared" si="350"/>
        <v>Other</v>
      </c>
    </row>
    <row r="2493" spans="1:21" x14ac:dyDescent="0.35">
      <c r="A2493" t="s">
        <v>12</v>
      </c>
      <c r="B2493" t="s">
        <v>457</v>
      </c>
      <c r="C2493" t="s">
        <v>14</v>
      </c>
      <c r="D2493" t="s">
        <v>458</v>
      </c>
      <c r="E2493" s="1">
        <v>43608.284722222219</v>
      </c>
      <c r="F2493" t="s">
        <v>16</v>
      </c>
      <c r="G2493" t="s">
        <v>501</v>
      </c>
      <c r="H2493">
        <v>13</v>
      </c>
      <c r="I2493" t="s">
        <v>18</v>
      </c>
      <c r="J2493" s="2">
        <v>43608</v>
      </c>
      <c r="K2493" s="3">
        <v>0.28472222222222221</v>
      </c>
      <c r="L2493" s="3">
        <f t="shared" si="342"/>
        <v>0.28472222222222221</v>
      </c>
      <c r="M2493" s="3">
        <v>0.29375000000000001</v>
      </c>
      <c r="N2493" t="str">
        <f t="shared" si="343"/>
        <v>No</v>
      </c>
      <c r="O2493">
        <f t="shared" si="344"/>
        <v>566</v>
      </c>
      <c r="P2493">
        <f t="shared" si="345"/>
        <v>2020</v>
      </c>
      <c r="Q2493">
        <f t="shared" si="346"/>
        <v>28.02</v>
      </c>
      <c r="R2493" t="str">
        <f t="shared" si="349"/>
        <v>Aer Lingus</v>
      </c>
      <c r="S2493">
        <f t="shared" si="347"/>
        <v>27</v>
      </c>
      <c r="T2493" t="str">
        <f t="shared" si="348"/>
        <v>Hamburg</v>
      </c>
      <c r="U2493" t="str">
        <f t="shared" si="350"/>
        <v>Other</v>
      </c>
    </row>
    <row r="2494" spans="1:21" x14ac:dyDescent="0.35">
      <c r="A2494" t="s">
        <v>12</v>
      </c>
      <c r="B2494" t="s">
        <v>13</v>
      </c>
      <c r="C2494" t="s">
        <v>14</v>
      </c>
      <c r="D2494" t="s">
        <v>459</v>
      </c>
      <c r="E2494" s="1">
        <v>43608.284722222219</v>
      </c>
      <c r="F2494" t="s">
        <v>16</v>
      </c>
      <c r="G2494" t="s">
        <v>501</v>
      </c>
      <c r="H2494">
        <v>4</v>
      </c>
      <c r="I2494" t="s">
        <v>26</v>
      </c>
      <c r="J2494" s="2">
        <v>43608</v>
      </c>
      <c r="K2494" s="3">
        <v>0.28472222222222221</v>
      </c>
      <c r="L2494" s="3">
        <f t="shared" si="342"/>
        <v>0.28472222222222221</v>
      </c>
      <c r="M2494" s="3">
        <v>0.28750000000000003</v>
      </c>
      <c r="N2494" t="str">
        <f t="shared" si="343"/>
        <v>No</v>
      </c>
      <c r="O2494">
        <f t="shared" si="344"/>
        <v>566</v>
      </c>
      <c r="P2494">
        <f t="shared" si="345"/>
        <v>2020</v>
      </c>
      <c r="Q2494">
        <f t="shared" si="346"/>
        <v>28.02</v>
      </c>
      <c r="R2494" t="str">
        <f t="shared" si="349"/>
        <v>Aer Lingus</v>
      </c>
      <c r="S2494">
        <f t="shared" si="347"/>
        <v>107</v>
      </c>
      <c r="T2494" t="str">
        <f t="shared" si="348"/>
        <v>Glasgow</v>
      </c>
      <c r="U2494" t="str">
        <f t="shared" si="350"/>
        <v>Glasgow</v>
      </c>
    </row>
    <row r="2495" spans="1:21" x14ac:dyDescent="0.35">
      <c r="A2495" t="s">
        <v>12</v>
      </c>
      <c r="B2495" t="s">
        <v>30</v>
      </c>
      <c r="C2495" t="s">
        <v>14</v>
      </c>
      <c r="D2495" t="s">
        <v>456</v>
      </c>
      <c r="E2495" s="1">
        <v>43608.284722222219</v>
      </c>
      <c r="F2495" t="s">
        <v>16</v>
      </c>
      <c r="G2495" t="s">
        <v>501</v>
      </c>
      <c r="H2495">
        <v>0</v>
      </c>
      <c r="I2495" t="s">
        <v>26</v>
      </c>
      <c r="J2495" s="2">
        <v>43608</v>
      </c>
      <c r="K2495" s="3">
        <v>0.28472222222222221</v>
      </c>
      <c r="L2495" s="3">
        <f t="shared" si="342"/>
        <v>0.28472222222222221</v>
      </c>
      <c r="M2495" s="3">
        <v>0.28472222222222221</v>
      </c>
      <c r="N2495" t="str">
        <f t="shared" si="343"/>
        <v>No</v>
      </c>
      <c r="O2495">
        <f t="shared" si="344"/>
        <v>566</v>
      </c>
      <c r="P2495">
        <f t="shared" si="345"/>
        <v>2020</v>
      </c>
      <c r="Q2495">
        <f t="shared" si="346"/>
        <v>28.02</v>
      </c>
      <c r="R2495" t="str">
        <f t="shared" si="349"/>
        <v>Aer Lingus</v>
      </c>
      <c r="S2495">
        <f t="shared" si="347"/>
        <v>60</v>
      </c>
      <c r="T2495" t="str">
        <f t="shared" si="348"/>
        <v>Brussels</v>
      </c>
      <c r="U2495" t="str">
        <f t="shared" si="350"/>
        <v>Other</v>
      </c>
    </row>
    <row r="2496" spans="1:21" x14ac:dyDescent="0.35">
      <c r="A2496" t="s">
        <v>12</v>
      </c>
      <c r="B2496" t="s">
        <v>119</v>
      </c>
      <c r="C2496" t="s">
        <v>14</v>
      </c>
      <c r="D2496" t="s">
        <v>461</v>
      </c>
      <c r="E2496" s="1">
        <v>43608.284722222219</v>
      </c>
      <c r="F2496" t="s">
        <v>16</v>
      </c>
      <c r="G2496" t="s">
        <v>501</v>
      </c>
      <c r="H2496">
        <v>1</v>
      </c>
      <c r="I2496" t="s">
        <v>26</v>
      </c>
      <c r="J2496" s="2">
        <v>43608</v>
      </c>
      <c r="K2496" s="3">
        <v>0.28472222222222221</v>
      </c>
      <c r="L2496" s="3">
        <f t="shared" si="342"/>
        <v>0.28472222222222221</v>
      </c>
      <c r="M2496" s="3">
        <v>0.28541666666666665</v>
      </c>
      <c r="N2496" t="str">
        <f t="shared" si="343"/>
        <v>No</v>
      </c>
      <c r="O2496">
        <f t="shared" si="344"/>
        <v>566</v>
      </c>
      <c r="P2496">
        <f t="shared" si="345"/>
        <v>2020</v>
      </c>
      <c r="Q2496">
        <f t="shared" si="346"/>
        <v>28.02</v>
      </c>
      <c r="R2496" t="str">
        <f t="shared" si="349"/>
        <v>Aer Lingus</v>
      </c>
      <c r="S2496">
        <f t="shared" si="347"/>
        <v>43</v>
      </c>
      <c r="T2496" t="str">
        <f t="shared" si="348"/>
        <v>Dusseldorf</v>
      </c>
      <c r="U2496" t="str">
        <f t="shared" si="350"/>
        <v>Other</v>
      </c>
    </row>
    <row r="2497" spans="1:21" x14ac:dyDescent="0.35">
      <c r="A2497" t="s">
        <v>12</v>
      </c>
      <c r="B2497" t="s">
        <v>153</v>
      </c>
      <c r="C2497" t="s">
        <v>14</v>
      </c>
      <c r="D2497" t="s">
        <v>465</v>
      </c>
      <c r="E2497" s="1">
        <v>43608.291666666664</v>
      </c>
      <c r="F2497" t="s">
        <v>16</v>
      </c>
      <c r="G2497" t="s">
        <v>501</v>
      </c>
      <c r="H2497">
        <v>11</v>
      </c>
      <c r="I2497" t="s">
        <v>18</v>
      </c>
      <c r="J2497" s="2">
        <v>43608</v>
      </c>
      <c r="K2497" s="3">
        <v>0.29166666666666669</v>
      </c>
      <c r="L2497" s="3">
        <f t="shared" si="342"/>
        <v>0.29166666666666663</v>
      </c>
      <c r="M2497" s="3">
        <v>0.29930555555555555</v>
      </c>
      <c r="N2497" t="str">
        <f t="shared" si="343"/>
        <v>No</v>
      </c>
      <c r="O2497">
        <f t="shared" si="344"/>
        <v>566</v>
      </c>
      <c r="P2497">
        <f t="shared" si="345"/>
        <v>2020</v>
      </c>
      <c r="Q2497">
        <f t="shared" si="346"/>
        <v>28.02</v>
      </c>
      <c r="R2497" t="str">
        <f t="shared" si="349"/>
        <v>Aer Lingus</v>
      </c>
      <c r="S2497">
        <f t="shared" si="347"/>
        <v>31</v>
      </c>
      <c r="T2497" t="str">
        <f t="shared" si="348"/>
        <v>Milan</v>
      </c>
      <c r="U2497" t="str">
        <f t="shared" si="350"/>
        <v>Other</v>
      </c>
    </row>
    <row r="2498" spans="1:21" x14ac:dyDescent="0.35">
      <c r="A2498" t="s">
        <v>12</v>
      </c>
      <c r="B2498" t="s">
        <v>54</v>
      </c>
      <c r="C2498" t="s">
        <v>14</v>
      </c>
      <c r="D2498" t="s">
        <v>463</v>
      </c>
      <c r="E2498" s="1">
        <v>43608.291666666664</v>
      </c>
      <c r="F2498" t="s">
        <v>16</v>
      </c>
      <c r="G2498" t="s">
        <v>501</v>
      </c>
      <c r="H2498">
        <v>11</v>
      </c>
      <c r="I2498" t="s">
        <v>18</v>
      </c>
      <c r="J2498" s="2">
        <v>43608</v>
      </c>
      <c r="K2498" s="3">
        <v>0.29166666666666669</v>
      </c>
      <c r="L2498" s="3">
        <f t="shared" ref="L2498:L2561" si="351">MROUND(K2498,"0:10")</f>
        <v>0.29166666666666663</v>
      </c>
      <c r="M2498" s="3">
        <v>0.29930555555555555</v>
      </c>
      <c r="N2498" t="str">
        <f t="shared" ref="N2498:N2561" si="352">IF(H2498&gt;20, "Yes", "No")</f>
        <v>No</v>
      </c>
      <c r="O2498">
        <f t="shared" ref="O2498:O2561" si="353">COUNTIFS($C$2:$C$4851,C2498,$N$2:$N$4851,"Yes")</f>
        <v>566</v>
      </c>
      <c r="P2498">
        <f t="shared" ref="P2498:P2561" si="354">COUNTIF($C$2:$C$4851,C2498)</f>
        <v>2020</v>
      </c>
      <c r="Q2498">
        <f t="shared" ref="Q2498:Q2561" si="355">ROUND(O2498/P2498*100,2)</f>
        <v>28.02</v>
      </c>
      <c r="R2498" t="str">
        <f t="shared" si="349"/>
        <v>Aer Lingus</v>
      </c>
      <c r="S2498">
        <f t="shared" ref="S2498:S2561" si="356">COUNTIF($B$2:$B$4851,B2498)</f>
        <v>101</v>
      </c>
      <c r="T2498" t="str">
        <f t="shared" ref="T2498:T2561" si="357">IF(ISNUMBER(SEARCH("London",B2498)), "London", B2498)</f>
        <v>Frankfurt</v>
      </c>
      <c r="U2498" t="str">
        <f t="shared" si="350"/>
        <v>Frankfurt</v>
      </c>
    </row>
    <row r="2499" spans="1:21" x14ac:dyDescent="0.35">
      <c r="A2499" t="s">
        <v>12</v>
      </c>
      <c r="B2499" t="s">
        <v>57</v>
      </c>
      <c r="C2499" t="s">
        <v>14</v>
      </c>
      <c r="D2499" t="s">
        <v>464</v>
      </c>
      <c r="E2499" s="1">
        <v>43608.291666666664</v>
      </c>
      <c r="F2499" t="s">
        <v>16</v>
      </c>
      <c r="G2499" t="s">
        <v>501</v>
      </c>
      <c r="H2499">
        <v>6</v>
      </c>
      <c r="I2499" t="s">
        <v>26</v>
      </c>
      <c r="J2499" s="2">
        <v>43608</v>
      </c>
      <c r="K2499" s="3">
        <v>0.29166666666666669</v>
      </c>
      <c r="L2499" s="3">
        <f t="shared" si="351"/>
        <v>0.29166666666666663</v>
      </c>
      <c r="M2499" s="3">
        <v>0.29583333333333334</v>
      </c>
      <c r="N2499" t="str">
        <f t="shared" si="352"/>
        <v>No</v>
      </c>
      <c r="O2499">
        <f t="shared" si="353"/>
        <v>566</v>
      </c>
      <c r="P2499">
        <f t="shared" si="354"/>
        <v>2020</v>
      </c>
      <c r="Q2499">
        <f t="shared" si="355"/>
        <v>28.02</v>
      </c>
      <c r="R2499" t="str">
        <f t="shared" ref="R2499:R2562" si="358">IF(P2499&gt;100, C2499, "Other")</f>
        <v>Aer Lingus</v>
      </c>
      <c r="S2499">
        <f t="shared" si="356"/>
        <v>98</v>
      </c>
      <c r="T2499" t="str">
        <f t="shared" si="357"/>
        <v>Malaga</v>
      </c>
      <c r="U2499" t="str">
        <f t="shared" ref="U2499:U2562" si="359">IF(S2499&gt;67, T2499, "Other")</f>
        <v>Malaga</v>
      </c>
    </row>
    <row r="2500" spans="1:21" x14ac:dyDescent="0.35">
      <c r="A2500" t="s">
        <v>22</v>
      </c>
      <c r="B2500" t="s">
        <v>139</v>
      </c>
      <c r="C2500" t="s">
        <v>77</v>
      </c>
      <c r="D2500" t="s">
        <v>418</v>
      </c>
      <c r="E2500" s="1">
        <v>43608.291666666664</v>
      </c>
      <c r="F2500" t="s">
        <v>16</v>
      </c>
      <c r="G2500" t="s">
        <v>501</v>
      </c>
      <c r="H2500">
        <v>6</v>
      </c>
      <c r="I2500" t="s">
        <v>26</v>
      </c>
      <c r="J2500" s="2">
        <v>43608</v>
      </c>
      <c r="K2500" s="3">
        <v>0.29166666666666669</v>
      </c>
      <c r="L2500" s="3">
        <f t="shared" si="351"/>
        <v>0.29166666666666663</v>
      </c>
      <c r="M2500" s="3">
        <v>0.29583333333333334</v>
      </c>
      <c r="N2500" t="str">
        <f t="shared" si="352"/>
        <v>No</v>
      </c>
      <c r="O2500">
        <f t="shared" si="353"/>
        <v>40</v>
      </c>
      <c r="P2500">
        <f t="shared" si="354"/>
        <v>143</v>
      </c>
      <c r="Q2500">
        <f t="shared" si="355"/>
        <v>27.97</v>
      </c>
      <c r="R2500" t="str">
        <f t="shared" si="358"/>
        <v>British Airways</v>
      </c>
      <c r="S2500">
        <f t="shared" si="356"/>
        <v>154</v>
      </c>
      <c r="T2500" t="str">
        <f t="shared" si="357"/>
        <v>London</v>
      </c>
      <c r="U2500" t="str">
        <f t="shared" si="359"/>
        <v>London</v>
      </c>
    </row>
    <row r="2501" spans="1:21" x14ac:dyDescent="0.35">
      <c r="A2501" t="s">
        <v>12</v>
      </c>
      <c r="B2501" t="s">
        <v>61</v>
      </c>
      <c r="C2501" t="s">
        <v>14</v>
      </c>
      <c r="D2501" t="s">
        <v>466</v>
      </c>
      <c r="E2501" s="1">
        <v>43608.295138888891</v>
      </c>
      <c r="F2501" t="s">
        <v>16</v>
      </c>
      <c r="G2501" t="s">
        <v>501</v>
      </c>
      <c r="H2501">
        <v>9</v>
      </c>
      <c r="I2501" t="s">
        <v>26</v>
      </c>
      <c r="J2501" s="2">
        <v>43608</v>
      </c>
      <c r="K2501" s="3">
        <v>0.2951388888888889</v>
      </c>
      <c r="L2501" s="3">
        <f t="shared" si="351"/>
        <v>0.2986111111111111</v>
      </c>
      <c r="M2501" s="3">
        <v>0.30138888888888887</v>
      </c>
      <c r="N2501" t="str">
        <f t="shared" si="352"/>
        <v>No</v>
      </c>
      <c r="O2501">
        <f t="shared" si="353"/>
        <v>566</v>
      </c>
      <c r="P2501">
        <f t="shared" si="354"/>
        <v>2020</v>
      </c>
      <c r="Q2501">
        <f t="shared" si="355"/>
        <v>28.02</v>
      </c>
      <c r="R2501" t="str">
        <f t="shared" si="358"/>
        <v>Aer Lingus</v>
      </c>
      <c r="S2501">
        <f t="shared" si="356"/>
        <v>171</v>
      </c>
      <c r="T2501" t="str">
        <f t="shared" si="357"/>
        <v>London</v>
      </c>
      <c r="U2501" t="str">
        <f t="shared" si="359"/>
        <v>London</v>
      </c>
    </row>
    <row r="2502" spans="1:21" x14ac:dyDescent="0.35">
      <c r="A2502" t="s">
        <v>22</v>
      </c>
      <c r="B2502" t="s">
        <v>103</v>
      </c>
      <c r="C2502" t="s">
        <v>28</v>
      </c>
      <c r="D2502" t="s">
        <v>467</v>
      </c>
      <c r="E2502" s="1">
        <v>43608.295138888891</v>
      </c>
      <c r="F2502" t="s">
        <v>16</v>
      </c>
      <c r="G2502" t="s">
        <v>501</v>
      </c>
      <c r="H2502">
        <v>6</v>
      </c>
      <c r="I2502" t="s">
        <v>26</v>
      </c>
      <c r="J2502" s="2">
        <v>43608</v>
      </c>
      <c r="K2502" s="3">
        <v>0.2951388888888889</v>
      </c>
      <c r="L2502" s="3">
        <f t="shared" si="351"/>
        <v>0.2986111111111111</v>
      </c>
      <c r="M2502" s="3">
        <v>0.29930555555555555</v>
      </c>
      <c r="N2502" t="str">
        <f t="shared" si="352"/>
        <v>No</v>
      </c>
      <c r="O2502">
        <f t="shared" si="353"/>
        <v>520</v>
      </c>
      <c r="P2502">
        <f t="shared" si="354"/>
        <v>1663</v>
      </c>
      <c r="Q2502">
        <f t="shared" si="355"/>
        <v>31.27</v>
      </c>
      <c r="R2502" t="str">
        <f t="shared" si="358"/>
        <v>Ryanair</v>
      </c>
      <c r="S2502">
        <f t="shared" si="356"/>
        <v>40</v>
      </c>
      <c r="T2502" t="str">
        <f t="shared" si="357"/>
        <v>Liverpool</v>
      </c>
      <c r="U2502" t="str">
        <f t="shared" si="359"/>
        <v>Other</v>
      </c>
    </row>
    <row r="2503" spans="1:21" x14ac:dyDescent="0.35">
      <c r="A2503" t="s">
        <v>12</v>
      </c>
      <c r="B2503" t="s">
        <v>126</v>
      </c>
      <c r="C2503" t="s">
        <v>14</v>
      </c>
      <c r="D2503" t="s">
        <v>472</v>
      </c>
      <c r="E2503" s="1">
        <v>43608.298611111109</v>
      </c>
      <c r="F2503" t="s">
        <v>16</v>
      </c>
      <c r="G2503" t="s">
        <v>501</v>
      </c>
      <c r="H2503">
        <v>13</v>
      </c>
      <c r="I2503" t="s">
        <v>18</v>
      </c>
      <c r="J2503" s="2">
        <v>43608</v>
      </c>
      <c r="K2503" s="3">
        <v>0.2986111111111111</v>
      </c>
      <c r="L2503" s="3">
        <f t="shared" si="351"/>
        <v>0.2986111111111111</v>
      </c>
      <c r="M2503" s="3">
        <v>0.30763888888888891</v>
      </c>
      <c r="N2503" t="str">
        <f t="shared" si="352"/>
        <v>No</v>
      </c>
      <c r="O2503">
        <f t="shared" si="353"/>
        <v>566</v>
      </c>
      <c r="P2503">
        <f t="shared" si="354"/>
        <v>2020</v>
      </c>
      <c r="Q2503">
        <f t="shared" si="355"/>
        <v>28.02</v>
      </c>
      <c r="R2503" t="str">
        <f t="shared" si="358"/>
        <v>Aer Lingus</v>
      </c>
      <c r="S2503">
        <f t="shared" si="356"/>
        <v>51</v>
      </c>
      <c r="T2503" t="str">
        <f t="shared" si="357"/>
        <v>Zurich</v>
      </c>
      <c r="U2503" t="str">
        <f t="shared" si="359"/>
        <v>Other</v>
      </c>
    </row>
    <row r="2504" spans="1:21" x14ac:dyDescent="0.35">
      <c r="A2504" t="s">
        <v>22</v>
      </c>
      <c r="B2504" t="s">
        <v>596</v>
      </c>
      <c r="C2504" t="s">
        <v>28</v>
      </c>
      <c r="D2504" t="s">
        <v>597</v>
      </c>
      <c r="E2504" s="1">
        <v>43608.298611111109</v>
      </c>
      <c r="F2504" t="s">
        <v>16</v>
      </c>
      <c r="G2504" t="s">
        <v>501</v>
      </c>
      <c r="H2504">
        <v>7</v>
      </c>
      <c r="I2504" t="s">
        <v>26</v>
      </c>
      <c r="J2504" s="2">
        <v>43608</v>
      </c>
      <c r="K2504" s="3">
        <v>0.2986111111111111</v>
      </c>
      <c r="L2504" s="3">
        <f t="shared" si="351"/>
        <v>0.2986111111111111</v>
      </c>
      <c r="M2504" s="3">
        <v>0.3034722222222222</v>
      </c>
      <c r="N2504" t="str">
        <f t="shared" si="352"/>
        <v>No</v>
      </c>
      <c r="O2504">
        <f t="shared" si="353"/>
        <v>520</v>
      </c>
      <c r="P2504">
        <f t="shared" si="354"/>
        <v>1663</v>
      </c>
      <c r="Q2504">
        <f t="shared" si="355"/>
        <v>31.27</v>
      </c>
      <c r="R2504" t="str">
        <f t="shared" si="358"/>
        <v>Ryanair</v>
      </c>
      <c r="S2504">
        <f t="shared" si="356"/>
        <v>6</v>
      </c>
      <c r="T2504" t="str">
        <f t="shared" si="357"/>
        <v>Basel</v>
      </c>
      <c r="U2504" t="str">
        <f t="shared" si="359"/>
        <v>Other</v>
      </c>
    </row>
    <row r="2505" spans="1:21" x14ac:dyDescent="0.35">
      <c r="A2505" t="s">
        <v>12</v>
      </c>
      <c r="B2505" t="s">
        <v>207</v>
      </c>
      <c r="C2505" t="s">
        <v>14</v>
      </c>
      <c r="D2505" t="s">
        <v>468</v>
      </c>
      <c r="E2505" s="1">
        <v>43608.298611111109</v>
      </c>
      <c r="F2505" t="s">
        <v>16</v>
      </c>
      <c r="G2505" t="s">
        <v>501</v>
      </c>
      <c r="H2505">
        <v>10</v>
      </c>
      <c r="I2505" t="s">
        <v>18</v>
      </c>
      <c r="J2505" s="2">
        <v>43608</v>
      </c>
      <c r="K2505" s="3">
        <v>0.2986111111111111</v>
      </c>
      <c r="L2505" s="3">
        <f t="shared" si="351"/>
        <v>0.2986111111111111</v>
      </c>
      <c r="M2505" s="3">
        <v>0.30555555555555552</v>
      </c>
      <c r="N2505" t="str">
        <f t="shared" si="352"/>
        <v>No</v>
      </c>
      <c r="O2505">
        <f t="shared" si="353"/>
        <v>566</v>
      </c>
      <c r="P2505">
        <f t="shared" si="354"/>
        <v>2020</v>
      </c>
      <c r="Q2505">
        <f t="shared" si="355"/>
        <v>28.02</v>
      </c>
      <c r="R2505" t="str">
        <f t="shared" si="358"/>
        <v>Aer Lingus</v>
      </c>
      <c r="S2505">
        <f t="shared" si="356"/>
        <v>30</v>
      </c>
      <c r="T2505" t="str">
        <f t="shared" si="357"/>
        <v>Naples</v>
      </c>
      <c r="U2505" t="str">
        <f t="shared" si="359"/>
        <v>Other</v>
      </c>
    </row>
    <row r="2506" spans="1:21" x14ac:dyDescent="0.35">
      <c r="A2506" t="s">
        <v>22</v>
      </c>
      <c r="B2506" t="s">
        <v>594</v>
      </c>
      <c r="C2506" t="s">
        <v>28</v>
      </c>
      <c r="D2506" t="s">
        <v>595</v>
      </c>
      <c r="E2506" s="1">
        <v>43608.298611111109</v>
      </c>
      <c r="F2506" t="s">
        <v>16</v>
      </c>
      <c r="G2506" t="s">
        <v>501</v>
      </c>
      <c r="H2506">
        <v>5</v>
      </c>
      <c r="I2506" t="s">
        <v>26</v>
      </c>
      <c r="J2506" s="2">
        <v>43608</v>
      </c>
      <c r="K2506" s="3">
        <v>0.2986111111111111</v>
      </c>
      <c r="L2506" s="3">
        <f t="shared" si="351"/>
        <v>0.2986111111111111</v>
      </c>
      <c r="M2506" s="3">
        <v>0.30208333333333331</v>
      </c>
      <c r="N2506" t="str">
        <f t="shared" si="352"/>
        <v>No</v>
      </c>
      <c r="O2506">
        <f t="shared" si="353"/>
        <v>520</v>
      </c>
      <c r="P2506">
        <f t="shared" si="354"/>
        <v>1663</v>
      </c>
      <c r="Q2506">
        <f t="shared" si="355"/>
        <v>31.27</v>
      </c>
      <c r="R2506" t="str">
        <f t="shared" si="358"/>
        <v>Ryanair</v>
      </c>
      <c r="S2506">
        <f t="shared" si="356"/>
        <v>8</v>
      </c>
      <c r="T2506" t="str">
        <f t="shared" si="357"/>
        <v>Valencia</v>
      </c>
      <c r="U2506" t="str">
        <f t="shared" si="359"/>
        <v>Other</v>
      </c>
    </row>
    <row r="2507" spans="1:21" x14ac:dyDescent="0.35">
      <c r="A2507" t="s">
        <v>12</v>
      </c>
      <c r="B2507" t="s">
        <v>129</v>
      </c>
      <c r="C2507" t="s">
        <v>14</v>
      </c>
      <c r="D2507" t="s">
        <v>469</v>
      </c>
      <c r="E2507" s="1">
        <v>43608.298611111109</v>
      </c>
      <c r="F2507" t="s">
        <v>16</v>
      </c>
      <c r="G2507" t="s">
        <v>501</v>
      </c>
      <c r="H2507">
        <v>13</v>
      </c>
      <c r="I2507" t="s">
        <v>18</v>
      </c>
      <c r="J2507" s="2">
        <v>43608</v>
      </c>
      <c r="K2507" s="3">
        <v>0.2986111111111111</v>
      </c>
      <c r="L2507" s="3">
        <f t="shared" si="351"/>
        <v>0.2986111111111111</v>
      </c>
      <c r="M2507" s="3">
        <v>0.30763888888888891</v>
      </c>
      <c r="N2507" t="str">
        <f t="shared" si="352"/>
        <v>No</v>
      </c>
      <c r="O2507">
        <f t="shared" si="353"/>
        <v>566</v>
      </c>
      <c r="P2507">
        <f t="shared" si="354"/>
        <v>2020</v>
      </c>
      <c r="Q2507">
        <f t="shared" si="355"/>
        <v>28.02</v>
      </c>
      <c r="R2507" t="str">
        <f t="shared" si="358"/>
        <v>Aer Lingus</v>
      </c>
      <c r="S2507">
        <f t="shared" si="356"/>
        <v>96</v>
      </c>
      <c r="T2507" t="str">
        <f t="shared" si="357"/>
        <v>Munich</v>
      </c>
      <c r="U2507" t="str">
        <f t="shared" si="359"/>
        <v>Munich</v>
      </c>
    </row>
    <row r="2508" spans="1:21" x14ac:dyDescent="0.35">
      <c r="A2508" t="s">
        <v>22</v>
      </c>
      <c r="B2508" t="s">
        <v>13</v>
      </c>
      <c r="C2508" t="s">
        <v>28</v>
      </c>
      <c r="D2508" t="s">
        <v>414</v>
      </c>
      <c r="E2508" s="1">
        <v>43608.302083333336</v>
      </c>
      <c r="F2508" t="s">
        <v>16</v>
      </c>
      <c r="G2508" t="s">
        <v>501</v>
      </c>
      <c r="H2508">
        <v>8</v>
      </c>
      <c r="I2508" t="s">
        <v>26</v>
      </c>
      <c r="J2508" s="2">
        <v>43608</v>
      </c>
      <c r="K2508" s="3">
        <v>0.30208333333333331</v>
      </c>
      <c r="L2508" s="3">
        <f t="shared" si="351"/>
        <v>0.30555555555555552</v>
      </c>
      <c r="M2508" s="3">
        <v>0.30763888888888891</v>
      </c>
      <c r="N2508" t="str">
        <f t="shared" si="352"/>
        <v>No</v>
      </c>
      <c r="O2508">
        <f t="shared" si="353"/>
        <v>520</v>
      </c>
      <c r="P2508">
        <f t="shared" si="354"/>
        <v>1663</v>
      </c>
      <c r="Q2508">
        <f t="shared" si="355"/>
        <v>31.27</v>
      </c>
      <c r="R2508" t="str">
        <f t="shared" si="358"/>
        <v>Ryanair</v>
      </c>
      <c r="S2508">
        <f t="shared" si="356"/>
        <v>107</v>
      </c>
      <c r="T2508" t="str">
        <f t="shared" si="357"/>
        <v>Glasgow</v>
      </c>
      <c r="U2508" t="str">
        <f t="shared" si="359"/>
        <v>Glasgow</v>
      </c>
    </row>
    <row r="2509" spans="1:21" x14ac:dyDescent="0.35">
      <c r="A2509" t="s">
        <v>12</v>
      </c>
      <c r="B2509" t="s">
        <v>416</v>
      </c>
      <c r="C2509" t="s">
        <v>14</v>
      </c>
      <c r="D2509" t="s">
        <v>417</v>
      </c>
      <c r="E2509" s="1">
        <v>43608.305555555555</v>
      </c>
      <c r="F2509" t="s">
        <v>16</v>
      </c>
      <c r="G2509" t="s">
        <v>501</v>
      </c>
      <c r="H2509">
        <v>33</v>
      </c>
      <c r="I2509" t="s">
        <v>21</v>
      </c>
      <c r="J2509" s="2">
        <v>43608</v>
      </c>
      <c r="K2509" s="3">
        <v>0.30555555555555552</v>
      </c>
      <c r="L2509" s="3">
        <f t="shared" si="351"/>
        <v>0.30555555555555552</v>
      </c>
      <c r="M2509" s="3">
        <v>0.32847222222222222</v>
      </c>
      <c r="N2509" t="str">
        <f t="shared" si="352"/>
        <v>Yes</v>
      </c>
      <c r="O2509">
        <f t="shared" si="353"/>
        <v>566</v>
      </c>
      <c r="P2509">
        <f t="shared" si="354"/>
        <v>2020</v>
      </c>
      <c r="Q2509">
        <f t="shared" si="355"/>
        <v>28.02</v>
      </c>
      <c r="R2509" t="str">
        <f t="shared" si="358"/>
        <v>Aer Lingus</v>
      </c>
      <c r="S2509">
        <f t="shared" si="356"/>
        <v>17</v>
      </c>
      <c r="T2509" t="str">
        <f t="shared" si="357"/>
        <v>Dubrovnik</v>
      </c>
      <c r="U2509" t="str">
        <f t="shared" si="359"/>
        <v>Other</v>
      </c>
    </row>
    <row r="2510" spans="1:21" x14ac:dyDescent="0.35">
      <c r="A2510" t="s">
        <v>22</v>
      </c>
      <c r="B2510" t="s">
        <v>598</v>
      </c>
      <c r="C2510" t="s">
        <v>28</v>
      </c>
      <c r="D2510" t="s">
        <v>599</v>
      </c>
      <c r="E2510" s="1">
        <v>43608.305555555555</v>
      </c>
      <c r="F2510" t="s">
        <v>16</v>
      </c>
      <c r="G2510" t="s">
        <v>501</v>
      </c>
      <c r="H2510">
        <v>10</v>
      </c>
      <c r="I2510" t="s">
        <v>18</v>
      </c>
      <c r="J2510" s="2">
        <v>43608</v>
      </c>
      <c r="K2510" s="3">
        <v>0.30555555555555552</v>
      </c>
      <c r="L2510" s="3">
        <f t="shared" si="351"/>
        <v>0.30555555555555552</v>
      </c>
      <c r="M2510" s="3">
        <v>0.3125</v>
      </c>
      <c r="N2510" t="str">
        <f t="shared" si="352"/>
        <v>No</v>
      </c>
      <c r="O2510">
        <f t="shared" si="353"/>
        <v>520</v>
      </c>
      <c r="P2510">
        <f t="shared" si="354"/>
        <v>1663</v>
      </c>
      <c r="Q2510">
        <f t="shared" si="355"/>
        <v>31.27</v>
      </c>
      <c r="R2510" t="str">
        <f t="shared" si="358"/>
        <v>Ryanair</v>
      </c>
      <c r="S2510">
        <f t="shared" si="356"/>
        <v>7</v>
      </c>
      <c r="T2510" t="str">
        <f t="shared" si="357"/>
        <v>Carcassonne</v>
      </c>
      <c r="U2510" t="str">
        <f t="shared" si="359"/>
        <v>Other</v>
      </c>
    </row>
    <row r="2511" spans="1:21" x14ac:dyDescent="0.35">
      <c r="A2511" t="s">
        <v>12</v>
      </c>
      <c r="B2511" t="s">
        <v>59</v>
      </c>
      <c r="C2511" t="s">
        <v>14</v>
      </c>
      <c r="D2511" t="s">
        <v>440</v>
      </c>
      <c r="E2511" s="1">
        <v>43608.305555555555</v>
      </c>
      <c r="F2511" t="s">
        <v>16</v>
      </c>
      <c r="G2511" t="s">
        <v>501</v>
      </c>
      <c r="H2511">
        <v>2</v>
      </c>
      <c r="I2511" t="s">
        <v>26</v>
      </c>
      <c r="J2511" s="2">
        <v>43608</v>
      </c>
      <c r="K2511" s="3">
        <v>0.30555555555555552</v>
      </c>
      <c r="L2511" s="3">
        <f t="shared" si="351"/>
        <v>0.30555555555555552</v>
      </c>
      <c r="M2511" s="3">
        <v>0.30694444444444441</v>
      </c>
      <c r="N2511" t="str">
        <f t="shared" si="352"/>
        <v>No</v>
      </c>
      <c r="O2511">
        <f t="shared" si="353"/>
        <v>566</v>
      </c>
      <c r="P2511">
        <f t="shared" si="354"/>
        <v>2020</v>
      </c>
      <c r="Q2511">
        <f t="shared" si="355"/>
        <v>28.02</v>
      </c>
      <c r="R2511" t="str">
        <f t="shared" si="358"/>
        <v>Aer Lingus</v>
      </c>
      <c r="S2511">
        <f t="shared" si="356"/>
        <v>48</v>
      </c>
      <c r="T2511" t="str">
        <f t="shared" si="357"/>
        <v>Leeds Bradford</v>
      </c>
      <c r="U2511" t="str">
        <f t="shared" si="359"/>
        <v>Other</v>
      </c>
    </row>
    <row r="2512" spans="1:21" x14ac:dyDescent="0.35">
      <c r="A2512" t="s">
        <v>22</v>
      </c>
      <c r="B2512" t="s">
        <v>134</v>
      </c>
      <c r="C2512" t="s">
        <v>28</v>
      </c>
      <c r="D2512" t="s">
        <v>413</v>
      </c>
      <c r="E2512" s="1">
        <v>43608.305555555555</v>
      </c>
      <c r="F2512" t="s">
        <v>16</v>
      </c>
      <c r="G2512" t="s">
        <v>501</v>
      </c>
      <c r="H2512">
        <v>18</v>
      </c>
      <c r="I2512" t="s">
        <v>18</v>
      </c>
      <c r="J2512" s="2">
        <v>43608</v>
      </c>
      <c r="K2512" s="3">
        <v>0.30555555555555552</v>
      </c>
      <c r="L2512" s="3">
        <f t="shared" si="351"/>
        <v>0.30555555555555552</v>
      </c>
      <c r="M2512" s="3">
        <v>0.31805555555555554</v>
      </c>
      <c r="N2512" t="str">
        <f t="shared" si="352"/>
        <v>No</v>
      </c>
      <c r="O2512">
        <f t="shared" si="353"/>
        <v>520</v>
      </c>
      <c r="P2512">
        <f t="shared" si="354"/>
        <v>1663</v>
      </c>
      <c r="Q2512">
        <f t="shared" si="355"/>
        <v>31.27</v>
      </c>
      <c r="R2512" t="str">
        <f t="shared" si="358"/>
        <v>Ryanair</v>
      </c>
      <c r="S2512">
        <f t="shared" si="356"/>
        <v>57</v>
      </c>
      <c r="T2512" t="str">
        <f t="shared" si="357"/>
        <v>Berlin</v>
      </c>
      <c r="U2512" t="str">
        <f t="shared" si="359"/>
        <v>Other</v>
      </c>
    </row>
    <row r="2513" spans="1:21" x14ac:dyDescent="0.35">
      <c r="A2513" t="s">
        <v>22</v>
      </c>
      <c r="B2513" t="s">
        <v>57</v>
      </c>
      <c r="C2513" t="s">
        <v>28</v>
      </c>
      <c r="D2513" t="s">
        <v>442</v>
      </c>
      <c r="E2513" s="1">
        <v>43608.305555555555</v>
      </c>
      <c r="F2513" t="s">
        <v>16</v>
      </c>
      <c r="G2513" t="s">
        <v>501</v>
      </c>
      <c r="H2513">
        <v>1</v>
      </c>
      <c r="I2513" t="s">
        <v>26</v>
      </c>
      <c r="J2513" s="2">
        <v>43608</v>
      </c>
      <c r="K2513" s="3">
        <v>0.30555555555555552</v>
      </c>
      <c r="L2513" s="3">
        <f t="shared" si="351"/>
        <v>0.30555555555555552</v>
      </c>
      <c r="M2513" s="3">
        <v>0.30624999999999997</v>
      </c>
      <c r="N2513" t="str">
        <f t="shared" si="352"/>
        <v>No</v>
      </c>
      <c r="O2513">
        <f t="shared" si="353"/>
        <v>520</v>
      </c>
      <c r="P2513">
        <f t="shared" si="354"/>
        <v>1663</v>
      </c>
      <c r="Q2513">
        <f t="shared" si="355"/>
        <v>31.27</v>
      </c>
      <c r="R2513" t="str">
        <f t="shared" si="358"/>
        <v>Ryanair</v>
      </c>
      <c r="S2513">
        <f t="shared" si="356"/>
        <v>98</v>
      </c>
      <c r="T2513" t="str">
        <f t="shared" si="357"/>
        <v>Malaga</v>
      </c>
      <c r="U2513" t="str">
        <f t="shared" si="359"/>
        <v>Malaga</v>
      </c>
    </row>
    <row r="2514" spans="1:21" x14ac:dyDescent="0.35">
      <c r="A2514" t="s">
        <v>12</v>
      </c>
      <c r="B2514" t="s">
        <v>42</v>
      </c>
      <c r="C2514" t="s">
        <v>14</v>
      </c>
      <c r="D2514" t="s">
        <v>420</v>
      </c>
      <c r="E2514" s="1">
        <v>43608.3125</v>
      </c>
      <c r="F2514" t="s">
        <v>16</v>
      </c>
      <c r="G2514" t="s">
        <v>501</v>
      </c>
      <c r="H2514">
        <v>8</v>
      </c>
      <c r="I2514" t="s">
        <v>26</v>
      </c>
      <c r="J2514" s="2">
        <v>43608</v>
      </c>
      <c r="K2514" s="3">
        <v>0.3125</v>
      </c>
      <c r="L2514" s="3">
        <f t="shared" si="351"/>
        <v>0.3125</v>
      </c>
      <c r="M2514" s="3">
        <v>0.31805555555555554</v>
      </c>
      <c r="N2514" t="str">
        <f t="shared" si="352"/>
        <v>No</v>
      </c>
      <c r="O2514">
        <f t="shared" si="353"/>
        <v>566</v>
      </c>
      <c r="P2514">
        <f t="shared" si="354"/>
        <v>2020</v>
      </c>
      <c r="Q2514">
        <f t="shared" si="355"/>
        <v>28.02</v>
      </c>
      <c r="R2514" t="str">
        <f t="shared" si="358"/>
        <v>Aer Lingus</v>
      </c>
      <c r="S2514">
        <f t="shared" si="356"/>
        <v>238</v>
      </c>
      <c r="T2514" t="str">
        <f t="shared" si="357"/>
        <v>London</v>
      </c>
      <c r="U2514" t="str">
        <f t="shared" si="359"/>
        <v>London</v>
      </c>
    </row>
    <row r="2515" spans="1:21" x14ac:dyDescent="0.35">
      <c r="A2515" t="s">
        <v>12</v>
      </c>
      <c r="B2515" t="s">
        <v>139</v>
      </c>
      <c r="C2515" t="s">
        <v>14</v>
      </c>
      <c r="D2515" t="s">
        <v>421</v>
      </c>
      <c r="E2515" s="1">
        <v>43608.3125</v>
      </c>
      <c r="F2515" t="s">
        <v>16</v>
      </c>
      <c r="G2515" t="s">
        <v>501</v>
      </c>
      <c r="H2515">
        <v>6</v>
      </c>
      <c r="I2515" t="s">
        <v>26</v>
      </c>
      <c r="J2515" s="2">
        <v>43608</v>
      </c>
      <c r="K2515" s="3">
        <v>0.3125</v>
      </c>
      <c r="L2515" s="3">
        <f t="shared" si="351"/>
        <v>0.3125</v>
      </c>
      <c r="M2515" s="3">
        <v>0.31666666666666665</v>
      </c>
      <c r="N2515" t="str">
        <f t="shared" si="352"/>
        <v>No</v>
      </c>
      <c r="O2515">
        <f t="shared" si="353"/>
        <v>566</v>
      </c>
      <c r="P2515">
        <f t="shared" si="354"/>
        <v>2020</v>
      </c>
      <c r="Q2515">
        <f t="shared" si="355"/>
        <v>28.02</v>
      </c>
      <c r="R2515" t="str">
        <f t="shared" si="358"/>
        <v>Aer Lingus</v>
      </c>
      <c r="S2515">
        <f t="shared" si="356"/>
        <v>154</v>
      </c>
      <c r="T2515" t="str">
        <f t="shared" si="357"/>
        <v>London</v>
      </c>
      <c r="U2515" t="str">
        <f t="shared" si="359"/>
        <v>London</v>
      </c>
    </row>
    <row r="2516" spans="1:21" x14ac:dyDescent="0.35">
      <c r="A2516" t="s">
        <v>22</v>
      </c>
      <c r="B2516" t="s">
        <v>61</v>
      </c>
      <c r="C2516" t="s">
        <v>28</v>
      </c>
      <c r="D2516" t="s">
        <v>423</v>
      </c>
      <c r="E2516" s="1">
        <v>43608.315972222219</v>
      </c>
      <c r="F2516" t="s">
        <v>16</v>
      </c>
      <c r="G2516" t="s">
        <v>501</v>
      </c>
      <c r="H2516">
        <v>12</v>
      </c>
      <c r="I2516" t="s">
        <v>18</v>
      </c>
      <c r="J2516" s="2">
        <v>43608</v>
      </c>
      <c r="K2516" s="3">
        <v>0.31597222222222221</v>
      </c>
      <c r="L2516" s="3">
        <f t="shared" si="351"/>
        <v>0.31944444444444442</v>
      </c>
      <c r="M2516" s="3">
        <v>0.32430555555555557</v>
      </c>
      <c r="N2516" t="str">
        <f t="shared" si="352"/>
        <v>No</v>
      </c>
      <c r="O2516">
        <f t="shared" si="353"/>
        <v>520</v>
      </c>
      <c r="P2516">
        <f t="shared" si="354"/>
        <v>1663</v>
      </c>
      <c r="Q2516">
        <f t="shared" si="355"/>
        <v>31.27</v>
      </c>
      <c r="R2516" t="str">
        <f t="shared" si="358"/>
        <v>Ryanair</v>
      </c>
      <c r="S2516">
        <f t="shared" si="356"/>
        <v>171</v>
      </c>
      <c r="T2516" t="str">
        <f t="shared" si="357"/>
        <v>London</v>
      </c>
      <c r="U2516" t="str">
        <f t="shared" si="359"/>
        <v>London</v>
      </c>
    </row>
    <row r="2517" spans="1:21" x14ac:dyDescent="0.35">
      <c r="A2517" t="s">
        <v>22</v>
      </c>
      <c r="B2517" t="s">
        <v>54</v>
      </c>
      <c r="C2517" t="s">
        <v>28</v>
      </c>
      <c r="D2517" t="s">
        <v>422</v>
      </c>
      <c r="E2517" s="1">
        <v>43608.315972222219</v>
      </c>
      <c r="F2517" t="s">
        <v>16</v>
      </c>
      <c r="G2517" t="s">
        <v>501</v>
      </c>
      <c r="H2517">
        <v>16</v>
      </c>
      <c r="I2517" t="s">
        <v>18</v>
      </c>
      <c r="J2517" s="2">
        <v>43608</v>
      </c>
      <c r="K2517" s="3">
        <v>0.31597222222222221</v>
      </c>
      <c r="L2517" s="3">
        <f t="shared" si="351"/>
        <v>0.31944444444444442</v>
      </c>
      <c r="M2517" s="3">
        <v>0.32708333333333334</v>
      </c>
      <c r="N2517" t="str">
        <f t="shared" si="352"/>
        <v>No</v>
      </c>
      <c r="O2517">
        <f t="shared" si="353"/>
        <v>520</v>
      </c>
      <c r="P2517">
        <f t="shared" si="354"/>
        <v>1663</v>
      </c>
      <c r="Q2517">
        <f t="shared" si="355"/>
        <v>31.27</v>
      </c>
      <c r="R2517" t="str">
        <f t="shared" si="358"/>
        <v>Ryanair</v>
      </c>
      <c r="S2517">
        <f t="shared" si="356"/>
        <v>101</v>
      </c>
      <c r="T2517" t="str">
        <f t="shared" si="357"/>
        <v>Frankfurt</v>
      </c>
      <c r="U2517" t="str">
        <f t="shared" si="359"/>
        <v>Frankfurt</v>
      </c>
    </row>
    <row r="2518" spans="1:21" x14ac:dyDescent="0.35">
      <c r="A2518" t="s">
        <v>12</v>
      </c>
      <c r="B2518" t="s">
        <v>101</v>
      </c>
      <c r="C2518" t="s">
        <v>14</v>
      </c>
      <c r="D2518" t="s">
        <v>429</v>
      </c>
      <c r="E2518" s="1">
        <v>43608.319444444445</v>
      </c>
      <c r="F2518" t="s">
        <v>16</v>
      </c>
      <c r="G2518" t="s">
        <v>501</v>
      </c>
      <c r="H2518">
        <v>1</v>
      </c>
      <c r="I2518" t="s">
        <v>26</v>
      </c>
      <c r="J2518" s="2">
        <v>43608</v>
      </c>
      <c r="K2518" s="3">
        <v>0.31944444444444448</v>
      </c>
      <c r="L2518" s="3">
        <f t="shared" si="351"/>
        <v>0.31944444444444442</v>
      </c>
      <c r="M2518" s="3">
        <v>0.32013888888888892</v>
      </c>
      <c r="N2518" t="str">
        <f t="shared" si="352"/>
        <v>No</v>
      </c>
      <c r="O2518">
        <f t="shared" si="353"/>
        <v>566</v>
      </c>
      <c r="P2518">
        <f t="shared" si="354"/>
        <v>2020</v>
      </c>
      <c r="Q2518">
        <f t="shared" si="355"/>
        <v>28.02</v>
      </c>
      <c r="R2518" t="str">
        <f t="shared" si="358"/>
        <v>Aer Lingus</v>
      </c>
      <c r="S2518">
        <f t="shared" si="356"/>
        <v>158</v>
      </c>
      <c r="T2518" t="str">
        <f t="shared" si="357"/>
        <v>Edinburgh</v>
      </c>
      <c r="U2518" t="str">
        <f t="shared" si="359"/>
        <v>Edinburgh</v>
      </c>
    </row>
    <row r="2519" spans="1:21" x14ac:dyDescent="0.35">
      <c r="A2519" t="s">
        <v>12</v>
      </c>
      <c r="B2519" t="s">
        <v>44</v>
      </c>
      <c r="C2519" t="s">
        <v>14</v>
      </c>
      <c r="D2519" t="s">
        <v>585</v>
      </c>
      <c r="E2519" s="1">
        <v>43608.319444444445</v>
      </c>
      <c r="F2519" t="s">
        <v>16</v>
      </c>
      <c r="G2519" t="s">
        <v>501</v>
      </c>
      <c r="H2519">
        <v>7</v>
      </c>
      <c r="I2519" t="s">
        <v>26</v>
      </c>
      <c r="J2519" s="2">
        <v>43608</v>
      </c>
      <c r="K2519" s="3">
        <v>0.31944444444444448</v>
      </c>
      <c r="L2519" s="3">
        <f t="shared" si="351"/>
        <v>0.31944444444444442</v>
      </c>
      <c r="M2519" s="3">
        <v>0.32430555555555557</v>
      </c>
      <c r="N2519" t="str">
        <f t="shared" si="352"/>
        <v>No</v>
      </c>
      <c r="O2519">
        <f t="shared" si="353"/>
        <v>566</v>
      </c>
      <c r="P2519">
        <f t="shared" si="354"/>
        <v>2020</v>
      </c>
      <c r="Q2519">
        <f t="shared" si="355"/>
        <v>28.02</v>
      </c>
      <c r="R2519" t="str">
        <f t="shared" si="358"/>
        <v>Aer Lingus</v>
      </c>
      <c r="S2519">
        <f t="shared" si="356"/>
        <v>83</v>
      </c>
      <c r="T2519" t="str">
        <f t="shared" si="357"/>
        <v>Lisbon</v>
      </c>
      <c r="U2519" t="str">
        <f t="shared" si="359"/>
        <v>Lisbon</v>
      </c>
    </row>
    <row r="2520" spans="1:21" x14ac:dyDescent="0.35">
      <c r="A2520" t="s">
        <v>12</v>
      </c>
      <c r="B2520" t="s">
        <v>424</v>
      </c>
      <c r="C2520" t="s">
        <v>14</v>
      </c>
      <c r="D2520" t="s">
        <v>425</v>
      </c>
      <c r="E2520" s="1">
        <v>43608.319444444445</v>
      </c>
      <c r="F2520" t="s">
        <v>16</v>
      </c>
      <c r="G2520" t="s">
        <v>501</v>
      </c>
      <c r="H2520">
        <v>0</v>
      </c>
      <c r="I2520" t="s">
        <v>26</v>
      </c>
      <c r="J2520" s="2">
        <v>43608</v>
      </c>
      <c r="K2520" s="3">
        <v>0.31944444444444448</v>
      </c>
      <c r="L2520" s="3">
        <f t="shared" si="351"/>
        <v>0.31944444444444442</v>
      </c>
      <c r="M2520" s="3">
        <v>0.31944444444444448</v>
      </c>
      <c r="N2520" t="str">
        <f t="shared" si="352"/>
        <v>No</v>
      </c>
      <c r="O2520">
        <f t="shared" si="353"/>
        <v>566</v>
      </c>
      <c r="P2520">
        <f t="shared" si="354"/>
        <v>2020</v>
      </c>
      <c r="Q2520">
        <f t="shared" si="355"/>
        <v>28.02</v>
      </c>
      <c r="R2520" t="str">
        <f t="shared" si="358"/>
        <v>Aer Lingus</v>
      </c>
      <c r="S2520">
        <f t="shared" si="356"/>
        <v>24</v>
      </c>
      <c r="T2520" t="str">
        <f t="shared" si="357"/>
        <v>Venice</v>
      </c>
      <c r="U2520" t="str">
        <f t="shared" si="359"/>
        <v>Other</v>
      </c>
    </row>
    <row r="2521" spans="1:21" x14ac:dyDescent="0.35">
      <c r="A2521" t="s">
        <v>12</v>
      </c>
      <c r="B2521" t="s">
        <v>82</v>
      </c>
      <c r="C2521" t="s">
        <v>14</v>
      </c>
      <c r="D2521" t="s">
        <v>426</v>
      </c>
      <c r="E2521" s="1">
        <v>43608.319444444445</v>
      </c>
      <c r="F2521" t="s">
        <v>16</v>
      </c>
      <c r="G2521" t="s">
        <v>501</v>
      </c>
      <c r="H2521">
        <v>21</v>
      </c>
      <c r="I2521" t="s">
        <v>46</v>
      </c>
      <c r="J2521" s="2">
        <v>43608</v>
      </c>
      <c r="K2521" s="3">
        <v>0.31944444444444448</v>
      </c>
      <c r="L2521" s="3">
        <f t="shared" si="351"/>
        <v>0.31944444444444442</v>
      </c>
      <c r="M2521" s="3">
        <v>0.33402777777777781</v>
      </c>
      <c r="N2521" t="str">
        <f t="shared" si="352"/>
        <v>Yes</v>
      </c>
      <c r="O2521">
        <f t="shared" si="353"/>
        <v>566</v>
      </c>
      <c r="P2521">
        <f t="shared" si="354"/>
        <v>2020</v>
      </c>
      <c r="Q2521">
        <f t="shared" si="355"/>
        <v>28.02</v>
      </c>
      <c r="R2521" t="str">
        <f t="shared" si="358"/>
        <v>Aer Lingus</v>
      </c>
      <c r="S2521">
        <f t="shared" si="356"/>
        <v>97</v>
      </c>
      <c r="T2521" t="str">
        <f t="shared" si="357"/>
        <v>Faro</v>
      </c>
      <c r="U2521" t="str">
        <f t="shared" si="359"/>
        <v>Faro</v>
      </c>
    </row>
    <row r="2522" spans="1:21" x14ac:dyDescent="0.35">
      <c r="A2522" t="s">
        <v>22</v>
      </c>
      <c r="B2522" t="s">
        <v>586</v>
      </c>
      <c r="C2522" t="s">
        <v>28</v>
      </c>
      <c r="D2522" t="s">
        <v>587</v>
      </c>
      <c r="E2522" s="1">
        <v>43608.319444444445</v>
      </c>
      <c r="F2522" t="s">
        <v>16</v>
      </c>
      <c r="G2522" t="s">
        <v>501</v>
      </c>
      <c r="H2522">
        <v>3</v>
      </c>
      <c r="I2522" t="s">
        <v>26</v>
      </c>
      <c r="J2522" s="2">
        <v>43608</v>
      </c>
      <c r="K2522" s="3">
        <v>0.31944444444444448</v>
      </c>
      <c r="L2522" s="3">
        <f t="shared" si="351"/>
        <v>0.31944444444444442</v>
      </c>
      <c r="M2522" s="3">
        <v>0.3215277777777778</v>
      </c>
      <c r="N2522" t="str">
        <f t="shared" si="352"/>
        <v>No</v>
      </c>
      <c r="O2522">
        <f t="shared" si="353"/>
        <v>520</v>
      </c>
      <c r="P2522">
        <f t="shared" si="354"/>
        <v>1663</v>
      </c>
      <c r="Q2522">
        <f t="shared" si="355"/>
        <v>31.27</v>
      </c>
      <c r="R2522" t="str">
        <f t="shared" si="358"/>
        <v>Ryanair</v>
      </c>
      <c r="S2522">
        <f t="shared" si="356"/>
        <v>8</v>
      </c>
      <c r="T2522" t="str">
        <f t="shared" si="357"/>
        <v>Fuerteventura</v>
      </c>
      <c r="U2522" t="str">
        <f t="shared" si="359"/>
        <v>Other</v>
      </c>
    </row>
    <row r="2523" spans="1:21" x14ac:dyDescent="0.35">
      <c r="A2523" t="s">
        <v>22</v>
      </c>
      <c r="B2523" t="s">
        <v>79</v>
      </c>
      <c r="C2523" t="s">
        <v>80</v>
      </c>
      <c r="D2523" t="s">
        <v>430</v>
      </c>
      <c r="E2523" s="1">
        <v>43608.322916666664</v>
      </c>
      <c r="F2523" t="s">
        <v>16</v>
      </c>
      <c r="G2523" t="s">
        <v>501</v>
      </c>
      <c r="H2523">
        <v>11</v>
      </c>
      <c r="I2523" t="s">
        <v>18</v>
      </c>
      <c r="J2523" s="2">
        <v>43608</v>
      </c>
      <c r="K2523" s="3">
        <v>0.32291666666666669</v>
      </c>
      <c r="L2523" s="3">
        <f t="shared" si="351"/>
        <v>0.3263888888888889</v>
      </c>
      <c r="M2523" s="3">
        <v>0.33055555555555555</v>
      </c>
      <c r="N2523" t="str">
        <f t="shared" si="352"/>
        <v>No</v>
      </c>
      <c r="O2523">
        <f t="shared" si="353"/>
        <v>4</v>
      </c>
      <c r="P2523">
        <f t="shared" si="354"/>
        <v>17</v>
      </c>
      <c r="Q2523">
        <f t="shared" si="355"/>
        <v>23.53</v>
      </c>
      <c r="R2523" t="str">
        <f t="shared" si="358"/>
        <v>Other</v>
      </c>
      <c r="S2523">
        <f t="shared" si="356"/>
        <v>16</v>
      </c>
      <c r="T2523" t="str">
        <f t="shared" si="357"/>
        <v>Paris-Orly</v>
      </c>
      <c r="U2523" t="str">
        <f t="shared" si="359"/>
        <v>Other</v>
      </c>
    </row>
    <row r="2524" spans="1:21" x14ac:dyDescent="0.35">
      <c r="A2524" t="s">
        <v>22</v>
      </c>
      <c r="B2524" t="s">
        <v>145</v>
      </c>
      <c r="C2524" t="s">
        <v>28</v>
      </c>
      <c r="D2524" t="s">
        <v>588</v>
      </c>
      <c r="E2524" s="1">
        <v>43608.326388888891</v>
      </c>
      <c r="F2524" t="s">
        <v>16</v>
      </c>
      <c r="G2524" t="s">
        <v>501</v>
      </c>
      <c r="H2524">
        <v>12</v>
      </c>
      <c r="I2524" t="s">
        <v>18</v>
      </c>
      <c r="J2524" s="2">
        <v>43608</v>
      </c>
      <c r="K2524" s="3">
        <v>0.3263888888888889</v>
      </c>
      <c r="L2524" s="3">
        <f t="shared" si="351"/>
        <v>0.3263888888888889</v>
      </c>
      <c r="M2524" s="3">
        <v>0.3347222222222222</v>
      </c>
      <c r="N2524" t="str">
        <f t="shared" si="352"/>
        <v>No</v>
      </c>
      <c r="O2524">
        <f t="shared" si="353"/>
        <v>520</v>
      </c>
      <c r="P2524">
        <f t="shared" si="354"/>
        <v>1663</v>
      </c>
      <c r="Q2524">
        <f t="shared" si="355"/>
        <v>31.27</v>
      </c>
      <c r="R2524" t="str">
        <f t="shared" si="358"/>
        <v>Ryanair</v>
      </c>
      <c r="S2524">
        <f t="shared" si="356"/>
        <v>36</v>
      </c>
      <c r="T2524" t="str">
        <f t="shared" si="357"/>
        <v>Milan-BGY</v>
      </c>
      <c r="U2524" t="str">
        <f t="shared" si="359"/>
        <v>Other</v>
      </c>
    </row>
    <row r="2525" spans="1:21" x14ac:dyDescent="0.35">
      <c r="A2525" t="s">
        <v>22</v>
      </c>
      <c r="B2525" t="s">
        <v>59</v>
      </c>
      <c r="C2525" t="s">
        <v>28</v>
      </c>
      <c r="D2525" t="s">
        <v>433</v>
      </c>
      <c r="E2525" s="1">
        <v>43608.329861111109</v>
      </c>
      <c r="F2525" t="s">
        <v>16</v>
      </c>
      <c r="G2525" t="s">
        <v>501</v>
      </c>
      <c r="H2525">
        <v>10</v>
      </c>
      <c r="I2525" t="s">
        <v>18</v>
      </c>
      <c r="J2525" s="2">
        <v>43608</v>
      </c>
      <c r="K2525" s="3">
        <v>0.3298611111111111</v>
      </c>
      <c r="L2525" s="3">
        <f t="shared" si="351"/>
        <v>0.33333333333333331</v>
      </c>
      <c r="M2525" s="3">
        <v>0.33680555555555558</v>
      </c>
      <c r="N2525" t="str">
        <f t="shared" si="352"/>
        <v>No</v>
      </c>
      <c r="O2525">
        <f t="shared" si="353"/>
        <v>520</v>
      </c>
      <c r="P2525">
        <f t="shared" si="354"/>
        <v>1663</v>
      </c>
      <c r="Q2525">
        <f t="shared" si="355"/>
        <v>31.27</v>
      </c>
      <c r="R2525" t="str">
        <f t="shared" si="358"/>
        <v>Ryanair</v>
      </c>
      <c r="S2525">
        <f t="shared" si="356"/>
        <v>48</v>
      </c>
      <c r="T2525" t="str">
        <f t="shared" si="357"/>
        <v>Leeds Bradford</v>
      </c>
      <c r="U2525" t="str">
        <f t="shared" si="359"/>
        <v>Other</v>
      </c>
    </row>
    <row r="2526" spans="1:21" x14ac:dyDescent="0.35">
      <c r="A2526" t="s">
        <v>22</v>
      </c>
      <c r="B2526" t="s">
        <v>431</v>
      </c>
      <c r="C2526" t="s">
        <v>28</v>
      </c>
      <c r="D2526" t="s">
        <v>432</v>
      </c>
      <c r="E2526" s="1">
        <v>43608.333333333336</v>
      </c>
      <c r="F2526" t="s">
        <v>16</v>
      </c>
      <c r="G2526" t="s">
        <v>501</v>
      </c>
      <c r="H2526">
        <v>10</v>
      </c>
      <c r="I2526" t="s">
        <v>18</v>
      </c>
      <c r="J2526" s="2">
        <v>43608</v>
      </c>
      <c r="K2526" s="3">
        <v>0.33333333333333331</v>
      </c>
      <c r="L2526" s="3">
        <f t="shared" si="351"/>
        <v>0.33333333333333331</v>
      </c>
      <c r="M2526" s="3">
        <v>0.34027777777777773</v>
      </c>
      <c r="N2526" t="str">
        <f t="shared" si="352"/>
        <v>No</v>
      </c>
      <c r="O2526">
        <f t="shared" si="353"/>
        <v>520</v>
      </c>
      <c r="P2526">
        <f t="shared" si="354"/>
        <v>1663</v>
      </c>
      <c r="Q2526">
        <f t="shared" si="355"/>
        <v>31.27</v>
      </c>
      <c r="R2526" t="str">
        <f t="shared" si="358"/>
        <v>Ryanair</v>
      </c>
      <c r="S2526">
        <f t="shared" si="356"/>
        <v>14</v>
      </c>
      <c r="T2526" t="str">
        <f t="shared" si="357"/>
        <v>Eindhoven</v>
      </c>
      <c r="U2526" t="str">
        <f t="shared" si="359"/>
        <v>Other</v>
      </c>
    </row>
    <row r="2527" spans="1:21" x14ac:dyDescent="0.35">
      <c r="A2527" t="s">
        <v>22</v>
      </c>
      <c r="B2527" t="s">
        <v>38</v>
      </c>
      <c r="C2527" t="s">
        <v>28</v>
      </c>
      <c r="D2527" t="s">
        <v>394</v>
      </c>
      <c r="E2527" s="1">
        <v>43608.347222222219</v>
      </c>
      <c r="F2527" t="s">
        <v>16</v>
      </c>
      <c r="G2527" t="s">
        <v>501</v>
      </c>
      <c r="H2527">
        <v>70</v>
      </c>
      <c r="I2527" t="s">
        <v>21</v>
      </c>
      <c r="J2527" s="2">
        <v>43608</v>
      </c>
      <c r="K2527" s="3">
        <v>0.34722222222222227</v>
      </c>
      <c r="L2527" s="3">
        <f t="shared" si="351"/>
        <v>0.34722222222222221</v>
      </c>
      <c r="M2527" s="3">
        <v>0.39583333333333331</v>
      </c>
      <c r="N2527" t="str">
        <f t="shared" si="352"/>
        <v>Yes</v>
      </c>
      <c r="O2527">
        <f t="shared" si="353"/>
        <v>520</v>
      </c>
      <c r="P2527">
        <f t="shared" si="354"/>
        <v>1663</v>
      </c>
      <c r="Q2527">
        <f t="shared" si="355"/>
        <v>31.27</v>
      </c>
      <c r="R2527" t="str">
        <f t="shared" si="358"/>
        <v>Ryanair</v>
      </c>
      <c r="S2527">
        <f t="shared" si="356"/>
        <v>92</v>
      </c>
      <c r="T2527" t="str">
        <f t="shared" si="357"/>
        <v>London</v>
      </c>
      <c r="U2527" t="str">
        <f t="shared" si="359"/>
        <v>London</v>
      </c>
    </row>
    <row r="2528" spans="1:21" x14ac:dyDescent="0.35">
      <c r="A2528" t="s">
        <v>22</v>
      </c>
      <c r="B2528" t="s">
        <v>580</v>
      </c>
      <c r="C2528" t="s">
        <v>28</v>
      </c>
      <c r="D2528" t="s">
        <v>581</v>
      </c>
      <c r="E2528" s="1">
        <v>43608.357638888891</v>
      </c>
      <c r="F2528" t="s">
        <v>16</v>
      </c>
      <c r="G2528" t="s">
        <v>501</v>
      </c>
      <c r="H2528">
        <v>3</v>
      </c>
      <c r="I2528" t="s">
        <v>26</v>
      </c>
      <c r="J2528" s="2">
        <v>43608</v>
      </c>
      <c r="K2528" s="3">
        <v>0.3576388888888889</v>
      </c>
      <c r="L2528" s="3">
        <f t="shared" si="351"/>
        <v>0.3611111111111111</v>
      </c>
      <c r="M2528" s="3">
        <v>0.35972222222222222</v>
      </c>
      <c r="N2528" t="str">
        <f t="shared" si="352"/>
        <v>No</v>
      </c>
      <c r="O2528">
        <f t="shared" si="353"/>
        <v>520</v>
      </c>
      <c r="P2528">
        <f t="shared" si="354"/>
        <v>1663</v>
      </c>
      <c r="Q2528">
        <f t="shared" si="355"/>
        <v>31.27</v>
      </c>
      <c r="R2528" t="str">
        <f t="shared" si="358"/>
        <v>Ryanair</v>
      </c>
      <c r="S2528">
        <f t="shared" si="356"/>
        <v>6</v>
      </c>
      <c r="T2528" t="str">
        <f t="shared" si="357"/>
        <v>Sofia</v>
      </c>
      <c r="U2528" t="str">
        <f t="shared" si="359"/>
        <v>Other</v>
      </c>
    </row>
    <row r="2529" spans="1:21" x14ac:dyDescent="0.35">
      <c r="A2529" t="s">
        <v>22</v>
      </c>
      <c r="B2529" t="s">
        <v>237</v>
      </c>
      <c r="C2529" t="s">
        <v>99</v>
      </c>
      <c r="D2529" t="s">
        <v>395</v>
      </c>
      <c r="E2529" s="1">
        <v>43608.357638888891</v>
      </c>
      <c r="F2529" t="s">
        <v>16</v>
      </c>
      <c r="G2529" t="s">
        <v>501</v>
      </c>
      <c r="H2529">
        <v>3</v>
      </c>
      <c r="I2529" t="s">
        <v>26</v>
      </c>
      <c r="J2529" s="2">
        <v>43608</v>
      </c>
      <c r="K2529" s="3">
        <v>0.3576388888888889</v>
      </c>
      <c r="L2529" s="3">
        <f t="shared" si="351"/>
        <v>0.3611111111111111</v>
      </c>
      <c r="M2529" s="3">
        <v>0.35972222222222222</v>
      </c>
      <c r="N2529" t="str">
        <f t="shared" si="352"/>
        <v>No</v>
      </c>
      <c r="O2529">
        <f t="shared" si="353"/>
        <v>20</v>
      </c>
      <c r="P2529">
        <f t="shared" si="354"/>
        <v>90</v>
      </c>
      <c r="Q2529">
        <f t="shared" si="355"/>
        <v>22.22</v>
      </c>
      <c r="R2529" t="str">
        <f t="shared" si="358"/>
        <v>Other</v>
      </c>
      <c r="S2529">
        <f t="shared" si="356"/>
        <v>31</v>
      </c>
      <c r="T2529" t="str">
        <f t="shared" si="357"/>
        <v>Cardiff</v>
      </c>
      <c r="U2529" t="str">
        <f t="shared" si="359"/>
        <v>Other</v>
      </c>
    </row>
    <row r="2530" spans="1:21" x14ac:dyDescent="0.35">
      <c r="A2530" t="s">
        <v>22</v>
      </c>
      <c r="B2530" t="s">
        <v>244</v>
      </c>
      <c r="C2530" t="s">
        <v>245</v>
      </c>
      <c r="D2530" t="s">
        <v>582</v>
      </c>
      <c r="E2530" s="1">
        <v>43608.361111111109</v>
      </c>
      <c r="F2530" t="s">
        <v>16</v>
      </c>
      <c r="G2530" t="s">
        <v>501</v>
      </c>
      <c r="H2530">
        <v>3</v>
      </c>
      <c r="I2530" t="s">
        <v>26</v>
      </c>
      <c r="J2530" s="2">
        <v>43608</v>
      </c>
      <c r="K2530" s="3">
        <v>0.3611111111111111</v>
      </c>
      <c r="L2530" s="3">
        <f t="shared" si="351"/>
        <v>0.3611111111111111</v>
      </c>
      <c r="M2530" s="3">
        <v>0.36319444444444443</v>
      </c>
      <c r="N2530" t="str">
        <f t="shared" si="352"/>
        <v>No</v>
      </c>
      <c r="O2530">
        <f t="shared" si="353"/>
        <v>4</v>
      </c>
      <c r="P2530">
        <f t="shared" si="354"/>
        <v>16</v>
      </c>
      <c r="Q2530">
        <f t="shared" si="355"/>
        <v>25</v>
      </c>
      <c r="R2530" t="str">
        <f t="shared" si="358"/>
        <v>Other</v>
      </c>
      <c r="S2530">
        <f t="shared" si="356"/>
        <v>16</v>
      </c>
      <c r="T2530" t="str">
        <f t="shared" si="357"/>
        <v>Doha</v>
      </c>
      <c r="U2530" t="str">
        <f t="shared" si="359"/>
        <v>Other</v>
      </c>
    </row>
    <row r="2531" spans="1:21" x14ac:dyDescent="0.35">
      <c r="A2531" t="s">
        <v>22</v>
      </c>
      <c r="B2531" t="s">
        <v>50</v>
      </c>
      <c r="C2531" t="s">
        <v>96</v>
      </c>
      <c r="D2531" t="s">
        <v>398</v>
      </c>
      <c r="E2531" s="1">
        <v>43608.368055555555</v>
      </c>
      <c r="F2531" t="s">
        <v>16</v>
      </c>
      <c r="G2531" t="s">
        <v>501</v>
      </c>
      <c r="H2531">
        <v>10</v>
      </c>
      <c r="I2531" t="s">
        <v>18</v>
      </c>
      <c r="J2531" s="2">
        <v>43608</v>
      </c>
      <c r="K2531" s="3">
        <v>0.36805555555555558</v>
      </c>
      <c r="L2531" s="3">
        <f t="shared" si="351"/>
        <v>0.36805555555555552</v>
      </c>
      <c r="M2531" s="3">
        <v>0.375</v>
      </c>
      <c r="N2531" t="str">
        <f t="shared" si="352"/>
        <v>No</v>
      </c>
      <c r="O2531">
        <f t="shared" si="353"/>
        <v>50</v>
      </c>
      <c r="P2531">
        <f t="shared" si="354"/>
        <v>97</v>
      </c>
      <c r="Q2531">
        <f t="shared" si="355"/>
        <v>51.55</v>
      </c>
      <c r="R2531" t="str">
        <f t="shared" si="358"/>
        <v>Other</v>
      </c>
      <c r="S2531">
        <f t="shared" si="356"/>
        <v>222</v>
      </c>
      <c r="T2531" t="str">
        <f t="shared" si="357"/>
        <v>Amsterdam</v>
      </c>
      <c r="U2531" t="str">
        <f t="shared" si="359"/>
        <v>Amsterdam</v>
      </c>
    </row>
    <row r="2532" spans="1:21" x14ac:dyDescent="0.35">
      <c r="A2532" t="s">
        <v>22</v>
      </c>
      <c r="B2532" t="s">
        <v>106</v>
      </c>
      <c r="C2532" t="s">
        <v>28</v>
      </c>
      <c r="D2532" t="s">
        <v>400</v>
      </c>
      <c r="E2532" s="1">
        <v>43608.371527777781</v>
      </c>
      <c r="F2532" t="s">
        <v>16</v>
      </c>
      <c r="G2532" t="s">
        <v>501</v>
      </c>
      <c r="H2532">
        <v>6</v>
      </c>
      <c r="I2532" t="s">
        <v>26</v>
      </c>
      <c r="J2532" s="2">
        <v>43608</v>
      </c>
      <c r="K2532" s="3">
        <v>0.37152777777777773</v>
      </c>
      <c r="L2532" s="3">
        <f t="shared" si="351"/>
        <v>0.375</v>
      </c>
      <c r="M2532" s="3">
        <v>0.3756944444444445</v>
      </c>
      <c r="N2532" t="str">
        <f t="shared" si="352"/>
        <v>No</v>
      </c>
      <c r="O2532">
        <f t="shared" si="353"/>
        <v>520</v>
      </c>
      <c r="P2532">
        <f t="shared" si="354"/>
        <v>1663</v>
      </c>
      <c r="Q2532">
        <f t="shared" si="355"/>
        <v>31.27</v>
      </c>
      <c r="R2532" t="str">
        <f t="shared" si="358"/>
        <v>Ryanair</v>
      </c>
      <c r="S2532">
        <f t="shared" si="356"/>
        <v>28</v>
      </c>
      <c r="T2532" t="str">
        <f t="shared" si="357"/>
        <v>London</v>
      </c>
      <c r="U2532" t="str">
        <f t="shared" si="359"/>
        <v>Other</v>
      </c>
    </row>
    <row r="2533" spans="1:21" x14ac:dyDescent="0.35">
      <c r="A2533" t="s">
        <v>12</v>
      </c>
      <c r="B2533" t="s">
        <v>70</v>
      </c>
      <c r="C2533" t="s">
        <v>14</v>
      </c>
      <c r="D2533" t="s">
        <v>361</v>
      </c>
      <c r="E2533" s="1">
        <v>43608.375</v>
      </c>
      <c r="F2533" t="s">
        <v>16</v>
      </c>
      <c r="G2533" t="s">
        <v>501</v>
      </c>
      <c r="H2533">
        <v>12</v>
      </c>
      <c r="I2533" t="s">
        <v>18</v>
      </c>
      <c r="J2533" s="2">
        <v>43608</v>
      </c>
      <c r="K2533" s="3">
        <v>0.375</v>
      </c>
      <c r="L2533" s="3">
        <f t="shared" si="351"/>
        <v>0.375</v>
      </c>
      <c r="M2533" s="3">
        <v>0.3833333333333333</v>
      </c>
      <c r="N2533" t="str">
        <f t="shared" si="352"/>
        <v>No</v>
      </c>
      <c r="O2533">
        <f t="shared" si="353"/>
        <v>566</v>
      </c>
      <c r="P2533">
        <f t="shared" si="354"/>
        <v>2020</v>
      </c>
      <c r="Q2533">
        <f t="shared" si="355"/>
        <v>28.02</v>
      </c>
      <c r="R2533" t="str">
        <f t="shared" si="358"/>
        <v>Aer Lingus</v>
      </c>
      <c r="S2533">
        <f t="shared" si="356"/>
        <v>38</v>
      </c>
      <c r="T2533" t="str">
        <f t="shared" si="357"/>
        <v>Newcastle</v>
      </c>
      <c r="U2533" t="str">
        <f t="shared" si="359"/>
        <v>Other</v>
      </c>
    </row>
    <row r="2534" spans="1:21" x14ac:dyDescent="0.35">
      <c r="A2534" t="s">
        <v>12</v>
      </c>
      <c r="B2534" t="s">
        <v>304</v>
      </c>
      <c r="C2534" t="s">
        <v>268</v>
      </c>
      <c r="D2534" t="s">
        <v>360</v>
      </c>
      <c r="E2534" s="1">
        <v>43608.388888888891</v>
      </c>
      <c r="F2534" t="s">
        <v>16</v>
      </c>
      <c r="G2534" t="s">
        <v>501</v>
      </c>
      <c r="H2534">
        <v>3</v>
      </c>
      <c r="I2534" t="s">
        <v>26</v>
      </c>
      <c r="J2534" s="2">
        <v>43608</v>
      </c>
      <c r="K2534" s="3">
        <v>0.3888888888888889</v>
      </c>
      <c r="L2534" s="3">
        <f t="shared" si="351"/>
        <v>0.38888888888888884</v>
      </c>
      <c r="M2534" s="3">
        <v>0.39097222222222222</v>
      </c>
      <c r="N2534" t="str">
        <f t="shared" si="352"/>
        <v>No</v>
      </c>
      <c r="O2534">
        <f t="shared" si="353"/>
        <v>18</v>
      </c>
      <c r="P2534">
        <f t="shared" si="354"/>
        <v>44</v>
      </c>
      <c r="Q2534">
        <f t="shared" si="355"/>
        <v>40.909999999999997</v>
      </c>
      <c r="R2534" t="str">
        <f t="shared" si="358"/>
        <v>Other</v>
      </c>
      <c r="S2534">
        <f t="shared" si="356"/>
        <v>31</v>
      </c>
      <c r="T2534" t="str">
        <f t="shared" si="357"/>
        <v>Newark</v>
      </c>
      <c r="U2534" t="str">
        <f t="shared" si="359"/>
        <v>Other</v>
      </c>
    </row>
    <row r="2535" spans="1:21" x14ac:dyDescent="0.35">
      <c r="A2535" t="s">
        <v>22</v>
      </c>
      <c r="B2535" t="s">
        <v>82</v>
      </c>
      <c r="C2535" t="s">
        <v>28</v>
      </c>
      <c r="D2535" t="s">
        <v>362</v>
      </c>
      <c r="E2535" s="1">
        <v>43608.395833333336</v>
      </c>
      <c r="F2535" t="s">
        <v>16</v>
      </c>
      <c r="G2535" t="s">
        <v>501</v>
      </c>
      <c r="H2535">
        <v>17</v>
      </c>
      <c r="I2535" t="s">
        <v>18</v>
      </c>
      <c r="J2535" s="2">
        <v>43608</v>
      </c>
      <c r="K2535" s="3">
        <v>0.39583333333333331</v>
      </c>
      <c r="L2535" s="3">
        <f t="shared" si="351"/>
        <v>0.39583333333333331</v>
      </c>
      <c r="M2535" s="3">
        <v>0.40763888888888888</v>
      </c>
      <c r="N2535" t="str">
        <f t="shared" si="352"/>
        <v>No</v>
      </c>
      <c r="O2535">
        <f t="shared" si="353"/>
        <v>520</v>
      </c>
      <c r="P2535">
        <f t="shared" si="354"/>
        <v>1663</v>
      </c>
      <c r="Q2535">
        <f t="shared" si="355"/>
        <v>31.27</v>
      </c>
      <c r="R2535" t="str">
        <f t="shared" si="358"/>
        <v>Ryanair</v>
      </c>
      <c r="S2535">
        <f t="shared" si="356"/>
        <v>97</v>
      </c>
      <c r="T2535" t="str">
        <f t="shared" si="357"/>
        <v>Faro</v>
      </c>
      <c r="U2535" t="str">
        <f t="shared" si="359"/>
        <v>Faro</v>
      </c>
    </row>
    <row r="2536" spans="1:21" x14ac:dyDescent="0.35">
      <c r="A2536" t="s">
        <v>22</v>
      </c>
      <c r="B2536" t="s">
        <v>571</v>
      </c>
      <c r="C2536" t="s">
        <v>28</v>
      </c>
      <c r="D2536" t="s">
        <v>572</v>
      </c>
      <c r="E2536" s="1">
        <v>43608.395833333336</v>
      </c>
      <c r="F2536" t="s">
        <v>16</v>
      </c>
      <c r="G2536" t="s">
        <v>501</v>
      </c>
      <c r="H2536">
        <v>26</v>
      </c>
      <c r="I2536" t="s">
        <v>46</v>
      </c>
      <c r="J2536" s="2">
        <v>43608</v>
      </c>
      <c r="K2536" s="3">
        <v>0.39583333333333331</v>
      </c>
      <c r="L2536" s="3">
        <f t="shared" si="351"/>
        <v>0.39583333333333331</v>
      </c>
      <c r="M2536" s="3">
        <v>0.41388888888888892</v>
      </c>
      <c r="N2536" t="str">
        <f t="shared" si="352"/>
        <v>Yes</v>
      </c>
      <c r="O2536">
        <f t="shared" si="353"/>
        <v>520</v>
      </c>
      <c r="P2536">
        <f t="shared" si="354"/>
        <v>1663</v>
      </c>
      <c r="Q2536">
        <f t="shared" si="355"/>
        <v>31.27</v>
      </c>
      <c r="R2536" t="str">
        <f t="shared" si="358"/>
        <v>Ryanair</v>
      </c>
      <c r="S2536">
        <f t="shared" si="356"/>
        <v>8</v>
      </c>
      <c r="T2536" t="str">
        <f t="shared" si="357"/>
        <v>Biarritz</v>
      </c>
      <c r="U2536" t="str">
        <f t="shared" si="359"/>
        <v>Other</v>
      </c>
    </row>
    <row r="2537" spans="1:21" x14ac:dyDescent="0.35">
      <c r="A2537" t="s">
        <v>22</v>
      </c>
      <c r="B2537" t="s">
        <v>367</v>
      </c>
      <c r="C2537" t="s">
        <v>368</v>
      </c>
      <c r="D2537" t="s">
        <v>369</v>
      </c>
      <c r="E2537" s="1">
        <v>43608.399305555555</v>
      </c>
      <c r="F2537" t="s">
        <v>16</v>
      </c>
      <c r="G2537" t="s">
        <v>501</v>
      </c>
      <c r="H2537">
        <v>69</v>
      </c>
      <c r="I2537" t="s">
        <v>21</v>
      </c>
      <c r="J2537" s="2">
        <v>43608</v>
      </c>
      <c r="K2537" s="3">
        <v>0.39930555555555558</v>
      </c>
      <c r="L2537" s="3">
        <f t="shared" si="351"/>
        <v>0.40277777777777773</v>
      </c>
      <c r="M2537" s="3">
        <v>0.44722222222222219</v>
      </c>
      <c r="N2537" t="str">
        <f t="shared" si="352"/>
        <v>Yes</v>
      </c>
      <c r="O2537">
        <f t="shared" si="353"/>
        <v>5</v>
      </c>
      <c r="P2537">
        <f t="shared" si="354"/>
        <v>18</v>
      </c>
      <c r="Q2537">
        <f t="shared" si="355"/>
        <v>27.78</v>
      </c>
      <c r="R2537" t="str">
        <f t="shared" si="358"/>
        <v>Other</v>
      </c>
      <c r="S2537">
        <f t="shared" si="356"/>
        <v>18</v>
      </c>
      <c r="T2537" t="str">
        <f t="shared" si="357"/>
        <v>Abu Dhabi</v>
      </c>
      <c r="U2537" t="str">
        <f t="shared" si="359"/>
        <v>Other</v>
      </c>
    </row>
    <row r="2538" spans="1:21" x14ac:dyDescent="0.35">
      <c r="A2538" t="s">
        <v>22</v>
      </c>
      <c r="B2538" t="s">
        <v>84</v>
      </c>
      <c r="C2538" t="s">
        <v>28</v>
      </c>
      <c r="D2538" t="s">
        <v>85</v>
      </c>
      <c r="E2538" s="1">
        <v>43608.40625</v>
      </c>
      <c r="F2538" t="s">
        <v>16</v>
      </c>
      <c r="G2538" t="s">
        <v>501</v>
      </c>
      <c r="H2538">
        <v>7</v>
      </c>
      <c r="I2538" t="s">
        <v>26</v>
      </c>
      <c r="J2538" s="2">
        <v>43608</v>
      </c>
      <c r="K2538" s="3">
        <v>0.40625</v>
      </c>
      <c r="L2538" s="3">
        <f t="shared" si="351"/>
        <v>0.40972222222222221</v>
      </c>
      <c r="M2538" s="3">
        <v>0.41111111111111115</v>
      </c>
      <c r="N2538" t="str">
        <f t="shared" si="352"/>
        <v>No</v>
      </c>
      <c r="O2538">
        <f t="shared" si="353"/>
        <v>520</v>
      </c>
      <c r="P2538">
        <f t="shared" si="354"/>
        <v>1663</v>
      </c>
      <c r="Q2538">
        <f t="shared" si="355"/>
        <v>31.27</v>
      </c>
      <c r="R2538" t="str">
        <f t="shared" si="358"/>
        <v>Ryanair</v>
      </c>
      <c r="S2538">
        <f t="shared" si="356"/>
        <v>11</v>
      </c>
      <c r="T2538" t="str">
        <f t="shared" si="357"/>
        <v>Warsaw</v>
      </c>
      <c r="U2538" t="str">
        <f t="shared" si="359"/>
        <v>Other</v>
      </c>
    </row>
    <row r="2539" spans="1:21" x14ac:dyDescent="0.35">
      <c r="A2539" t="s">
        <v>22</v>
      </c>
      <c r="B2539" t="s">
        <v>70</v>
      </c>
      <c r="C2539" t="s">
        <v>28</v>
      </c>
      <c r="D2539" t="s">
        <v>375</v>
      </c>
      <c r="E2539" s="1">
        <v>43608.40625</v>
      </c>
      <c r="F2539" t="s">
        <v>16</v>
      </c>
      <c r="G2539" t="s">
        <v>501</v>
      </c>
      <c r="H2539">
        <v>4</v>
      </c>
      <c r="I2539" t="s">
        <v>26</v>
      </c>
      <c r="J2539" s="2">
        <v>43608</v>
      </c>
      <c r="K2539" s="3">
        <v>0.40625</v>
      </c>
      <c r="L2539" s="3">
        <f t="shared" si="351"/>
        <v>0.40972222222222221</v>
      </c>
      <c r="M2539" s="3">
        <v>0.40902777777777777</v>
      </c>
      <c r="N2539" t="str">
        <f t="shared" si="352"/>
        <v>No</v>
      </c>
      <c r="O2539">
        <f t="shared" si="353"/>
        <v>520</v>
      </c>
      <c r="P2539">
        <f t="shared" si="354"/>
        <v>1663</v>
      </c>
      <c r="Q2539">
        <f t="shared" si="355"/>
        <v>31.27</v>
      </c>
      <c r="R2539" t="str">
        <f t="shared" si="358"/>
        <v>Ryanair</v>
      </c>
      <c r="S2539">
        <f t="shared" si="356"/>
        <v>38</v>
      </c>
      <c r="T2539" t="str">
        <f t="shared" si="357"/>
        <v>Newcastle</v>
      </c>
      <c r="U2539" t="str">
        <f t="shared" si="359"/>
        <v>Other</v>
      </c>
    </row>
    <row r="2540" spans="1:21" x14ac:dyDescent="0.35">
      <c r="A2540" t="s">
        <v>12</v>
      </c>
      <c r="B2540" t="s">
        <v>52</v>
      </c>
      <c r="C2540" t="s">
        <v>14</v>
      </c>
      <c r="D2540" t="s">
        <v>376</v>
      </c>
      <c r="E2540" s="1">
        <v>43608.409722222219</v>
      </c>
      <c r="F2540" t="s">
        <v>16</v>
      </c>
      <c r="G2540" t="s">
        <v>501</v>
      </c>
      <c r="H2540">
        <v>5</v>
      </c>
      <c r="I2540" t="s">
        <v>26</v>
      </c>
      <c r="J2540" s="2">
        <v>43608</v>
      </c>
      <c r="K2540" s="3">
        <v>0.40972222222222227</v>
      </c>
      <c r="L2540" s="3">
        <f t="shared" si="351"/>
        <v>0.40972222222222221</v>
      </c>
      <c r="M2540" s="3">
        <v>0.41319444444444442</v>
      </c>
      <c r="N2540" t="str">
        <f t="shared" si="352"/>
        <v>No</v>
      </c>
      <c r="O2540">
        <f t="shared" si="353"/>
        <v>566</v>
      </c>
      <c r="P2540">
        <f t="shared" si="354"/>
        <v>2020</v>
      </c>
      <c r="Q2540">
        <f t="shared" si="355"/>
        <v>28.02</v>
      </c>
      <c r="R2540" t="str">
        <f t="shared" si="358"/>
        <v>Aer Lingus</v>
      </c>
      <c r="S2540">
        <f t="shared" si="356"/>
        <v>138</v>
      </c>
      <c r="T2540" t="str">
        <f t="shared" si="357"/>
        <v>Manchester</v>
      </c>
      <c r="U2540" t="str">
        <f t="shared" si="359"/>
        <v>Manchester</v>
      </c>
    </row>
    <row r="2541" spans="1:21" x14ac:dyDescent="0.35">
      <c r="A2541" t="s">
        <v>12</v>
      </c>
      <c r="B2541" t="s">
        <v>101</v>
      </c>
      <c r="C2541" t="s">
        <v>14</v>
      </c>
      <c r="D2541" t="s">
        <v>379</v>
      </c>
      <c r="E2541" s="1">
        <v>43608.413194444445</v>
      </c>
      <c r="F2541" t="s">
        <v>16</v>
      </c>
      <c r="G2541" t="s">
        <v>501</v>
      </c>
      <c r="H2541">
        <v>4</v>
      </c>
      <c r="I2541" t="s">
        <v>26</v>
      </c>
      <c r="J2541" s="2">
        <v>43608</v>
      </c>
      <c r="K2541" s="3">
        <v>0.41319444444444442</v>
      </c>
      <c r="L2541" s="3">
        <f t="shared" si="351"/>
        <v>0.41666666666666663</v>
      </c>
      <c r="M2541" s="3">
        <v>0.41597222222222219</v>
      </c>
      <c r="N2541" t="str">
        <f t="shared" si="352"/>
        <v>No</v>
      </c>
      <c r="O2541">
        <f t="shared" si="353"/>
        <v>566</v>
      </c>
      <c r="P2541">
        <f t="shared" si="354"/>
        <v>2020</v>
      </c>
      <c r="Q2541">
        <f t="shared" si="355"/>
        <v>28.02</v>
      </c>
      <c r="R2541" t="str">
        <f t="shared" si="358"/>
        <v>Aer Lingus</v>
      </c>
      <c r="S2541">
        <f t="shared" si="356"/>
        <v>158</v>
      </c>
      <c r="T2541" t="str">
        <f t="shared" si="357"/>
        <v>Edinburgh</v>
      </c>
      <c r="U2541" t="str">
        <f t="shared" si="359"/>
        <v>Edinburgh</v>
      </c>
    </row>
    <row r="2542" spans="1:21" x14ac:dyDescent="0.35">
      <c r="A2542" t="s">
        <v>12</v>
      </c>
      <c r="B2542" t="s">
        <v>50</v>
      </c>
      <c r="C2542" t="s">
        <v>14</v>
      </c>
      <c r="D2542" t="s">
        <v>380</v>
      </c>
      <c r="E2542" s="1">
        <v>43608.416666666664</v>
      </c>
      <c r="F2542" t="s">
        <v>16</v>
      </c>
      <c r="G2542" t="s">
        <v>501</v>
      </c>
      <c r="H2542">
        <v>28</v>
      </c>
      <c r="I2542" t="s">
        <v>46</v>
      </c>
      <c r="J2542" s="2">
        <v>43608</v>
      </c>
      <c r="K2542" s="3">
        <v>0.41666666666666669</v>
      </c>
      <c r="L2542" s="3">
        <f t="shared" si="351"/>
        <v>0.41666666666666663</v>
      </c>
      <c r="M2542" s="3">
        <v>0.43611111111111112</v>
      </c>
      <c r="N2542" t="str">
        <f t="shared" si="352"/>
        <v>Yes</v>
      </c>
      <c r="O2542">
        <f t="shared" si="353"/>
        <v>566</v>
      </c>
      <c r="P2542">
        <f t="shared" si="354"/>
        <v>2020</v>
      </c>
      <c r="Q2542">
        <f t="shared" si="355"/>
        <v>28.02</v>
      </c>
      <c r="R2542" t="str">
        <f t="shared" si="358"/>
        <v>Aer Lingus</v>
      </c>
      <c r="S2542">
        <f t="shared" si="356"/>
        <v>222</v>
      </c>
      <c r="T2542" t="str">
        <f t="shared" si="357"/>
        <v>Amsterdam</v>
      </c>
      <c r="U2542" t="str">
        <f t="shared" si="359"/>
        <v>Amsterdam</v>
      </c>
    </row>
    <row r="2543" spans="1:21" x14ac:dyDescent="0.35">
      <c r="A2543" t="s">
        <v>22</v>
      </c>
      <c r="B2543" t="s">
        <v>211</v>
      </c>
      <c r="C2543" t="s">
        <v>265</v>
      </c>
      <c r="D2543" t="s">
        <v>574</v>
      </c>
      <c r="E2543" s="1">
        <v>43608.416666666664</v>
      </c>
      <c r="F2543" t="s">
        <v>16</v>
      </c>
      <c r="G2543" t="s">
        <v>501</v>
      </c>
      <c r="H2543">
        <v>13</v>
      </c>
      <c r="I2543" t="s">
        <v>18</v>
      </c>
      <c r="J2543" s="2">
        <v>43608</v>
      </c>
      <c r="K2543" s="3">
        <v>0.41666666666666669</v>
      </c>
      <c r="L2543" s="3">
        <f t="shared" si="351"/>
        <v>0.41666666666666663</v>
      </c>
      <c r="M2543" s="3">
        <v>0.42569444444444443</v>
      </c>
      <c r="N2543" t="str">
        <f t="shared" si="352"/>
        <v>No</v>
      </c>
      <c r="O2543">
        <f t="shared" si="353"/>
        <v>3</v>
      </c>
      <c r="P2543">
        <f t="shared" si="354"/>
        <v>21</v>
      </c>
      <c r="Q2543">
        <f t="shared" si="355"/>
        <v>14.29</v>
      </c>
      <c r="R2543" t="str">
        <f t="shared" si="358"/>
        <v>Other</v>
      </c>
      <c r="S2543">
        <f t="shared" si="356"/>
        <v>20</v>
      </c>
      <c r="T2543" t="str">
        <f t="shared" si="357"/>
        <v>Bucharest</v>
      </c>
      <c r="U2543" t="str">
        <f t="shared" si="359"/>
        <v>Other</v>
      </c>
    </row>
    <row r="2544" spans="1:21" x14ac:dyDescent="0.35">
      <c r="A2544" t="s">
        <v>22</v>
      </c>
      <c r="B2544" t="s">
        <v>19</v>
      </c>
      <c r="C2544" t="s">
        <v>28</v>
      </c>
      <c r="D2544" t="s">
        <v>388</v>
      </c>
      <c r="E2544" s="1">
        <v>43608.423611111109</v>
      </c>
      <c r="F2544" t="s">
        <v>16</v>
      </c>
      <c r="G2544" t="s">
        <v>501</v>
      </c>
      <c r="H2544">
        <v>14</v>
      </c>
      <c r="I2544" t="s">
        <v>18</v>
      </c>
      <c r="J2544" s="2">
        <v>43608</v>
      </c>
      <c r="K2544" s="3">
        <v>0.4236111111111111</v>
      </c>
      <c r="L2544" s="3">
        <f t="shared" si="351"/>
        <v>0.4236111111111111</v>
      </c>
      <c r="M2544" s="3">
        <v>0.43333333333333335</v>
      </c>
      <c r="N2544" t="str">
        <f t="shared" si="352"/>
        <v>No</v>
      </c>
      <c r="O2544">
        <f t="shared" si="353"/>
        <v>520</v>
      </c>
      <c r="P2544">
        <f t="shared" si="354"/>
        <v>1663</v>
      </c>
      <c r="Q2544">
        <f t="shared" si="355"/>
        <v>31.27</v>
      </c>
      <c r="R2544" t="str">
        <f t="shared" si="358"/>
        <v>Ryanair</v>
      </c>
      <c r="S2544">
        <f t="shared" si="356"/>
        <v>37</v>
      </c>
      <c r="T2544" t="str">
        <f t="shared" si="357"/>
        <v>Alicante</v>
      </c>
      <c r="U2544" t="str">
        <f t="shared" si="359"/>
        <v>Other</v>
      </c>
    </row>
    <row r="2545" spans="1:21" x14ac:dyDescent="0.35">
      <c r="A2545" t="s">
        <v>22</v>
      </c>
      <c r="B2545" t="s">
        <v>577</v>
      </c>
      <c r="C2545" t="s">
        <v>578</v>
      </c>
      <c r="D2545" t="s">
        <v>579</v>
      </c>
      <c r="E2545" s="1">
        <v>43608.430555555555</v>
      </c>
      <c r="F2545" t="s">
        <v>16</v>
      </c>
      <c r="G2545" t="s">
        <v>501</v>
      </c>
      <c r="H2545">
        <v>9</v>
      </c>
      <c r="I2545" t="s">
        <v>26</v>
      </c>
      <c r="J2545" s="2">
        <v>43608</v>
      </c>
      <c r="K2545" s="3">
        <v>0.43055555555555558</v>
      </c>
      <c r="L2545" s="3">
        <f t="shared" si="351"/>
        <v>0.43055555555555552</v>
      </c>
      <c r="M2545" s="3">
        <v>0.4368055555555555</v>
      </c>
      <c r="N2545" t="str">
        <f t="shared" si="352"/>
        <v>No</v>
      </c>
      <c r="O2545">
        <f t="shared" si="353"/>
        <v>2</v>
      </c>
      <c r="P2545">
        <f t="shared" si="354"/>
        <v>8</v>
      </c>
      <c r="Q2545">
        <f t="shared" si="355"/>
        <v>25</v>
      </c>
      <c r="R2545" t="str">
        <f t="shared" si="358"/>
        <v>Other</v>
      </c>
      <c r="S2545">
        <f t="shared" si="356"/>
        <v>8</v>
      </c>
      <c r="T2545" t="str">
        <f t="shared" si="357"/>
        <v>Zagreb</v>
      </c>
      <c r="U2545" t="str">
        <f t="shared" si="359"/>
        <v>Other</v>
      </c>
    </row>
    <row r="2546" spans="1:21" x14ac:dyDescent="0.35">
      <c r="A2546" t="s">
        <v>22</v>
      </c>
      <c r="B2546" t="s">
        <v>487</v>
      </c>
      <c r="C2546" t="s">
        <v>28</v>
      </c>
      <c r="D2546" t="s">
        <v>566</v>
      </c>
      <c r="E2546" s="1">
        <v>43608.4375</v>
      </c>
      <c r="F2546" t="s">
        <v>16</v>
      </c>
      <c r="G2546" t="s">
        <v>501</v>
      </c>
      <c r="H2546">
        <v>12</v>
      </c>
      <c r="I2546" t="s">
        <v>18</v>
      </c>
      <c r="J2546" s="2">
        <v>43608</v>
      </c>
      <c r="K2546" s="3">
        <v>0.4375</v>
      </c>
      <c r="L2546" s="3">
        <f t="shared" si="351"/>
        <v>0.4375</v>
      </c>
      <c r="M2546" s="3">
        <v>0.4458333333333333</v>
      </c>
      <c r="N2546" t="str">
        <f t="shared" si="352"/>
        <v>No</v>
      </c>
      <c r="O2546">
        <f t="shared" si="353"/>
        <v>520</v>
      </c>
      <c r="P2546">
        <f t="shared" si="354"/>
        <v>1663</v>
      </c>
      <c r="Q2546">
        <f t="shared" si="355"/>
        <v>31.27</v>
      </c>
      <c r="R2546" t="str">
        <f t="shared" si="358"/>
        <v>Ryanair</v>
      </c>
      <c r="S2546">
        <f t="shared" si="356"/>
        <v>17</v>
      </c>
      <c r="T2546" t="str">
        <f t="shared" si="357"/>
        <v>Pisa</v>
      </c>
      <c r="U2546" t="str">
        <f t="shared" si="359"/>
        <v>Other</v>
      </c>
    </row>
    <row r="2547" spans="1:21" x14ac:dyDescent="0.35">
      <c r="A2547" t="s">
        <v>22</v>
      </c>
      <c r="B2547" t="s">
        <v>52</v>
      </c>
      <c r="C2547" t="s">
        <v>28</v>
      </c>
      <c r="D2547" t="s">
        <v>340</v>
      </c>
      <c r="E2547" s="1">
        <v>43608.440972222219</v>
      </c>
      <c r="F2547" t="s">
        <v>16</v>
      </c>
      <c r="G2547" t="s">
        <v>501</v>
      </c>
      <c r="H2547">
        <v>19</v>
      </c>
      <c r="I2547" t="s">
        <v>18</v>
      </c>
      <c r="J2547" s="2">
        <v>43608</v>
      </c>
      <c r="K2547" s="3">
        <v>0.44097222222222227</v>
      </c>
      <c r="L2547" s="3">
        <f t="shared" si="351"/>
        <v>0.44444444444444442</v>
      </c>
      <c r="M2547" s="3">
        <v>0.45416666666666666</v>
      </c>
      <c r="N2547" t="str">
        <f t="shared" si="352"/>
        <v>No</v>
      </c>
      <c r="O2547">
        <f t="shared" si="353"/>
        <v>520</v>
      </c>
      <c r="P2547">
        <f t="shared" si="354"/>
        <v>1663</v>
      </c>
      <c r="Q2547">
        <f t="shared" si="355"/>
        <v>31.27</v>
      </c>
      <c r="R2547" t="str">
        <f t="shared" si="358"/>
        <v>Ryanair</v>
      </c>
      <c r="S2547">
        <f t="shared" si="356"/>
        <v>138</v>
      </c>
      <c r="T2547" t="str">
        <f t="shared" si="357"/>
        <v>Manchester</v>
      </c>
      <c r="U2547" t="str">
        <f t="shared" si="359"/>
        <v>Manchester</v>
      </c>
    </row>
    <row r="2548" spans="1:21" x14ac:dyDescent="0.35">
      <c r="A2548" t="s">
        <v>22</v>
      </c>
      <c r="B2548" t="s">
        <v>44</v>
      </c>
      <c r="C2548" t="s">
        <v>117</v>
      </c>
      <c r="D2548" t="s">
        <v>339</v>
      </c>
      <c r="E2548" s="1">
        <v>43608.440972222219</v>
      </c>
      <c r="F2548" t="s">
        <v>16</v>
      </c>
      <c r="G2548" t="s">
        <v>501</v>
      </c>
      <c r="H2548">
        <v>22</v>
      </c>
      <c r="I2548" t="s">
        <v>46</v>
      </c>
      <c r="J2548" s="2">
        <v>43608</v>
      </c>
      <c r="K2548" s="3">
        <v>0.44097222222222227</v>
      </c>
      <c r="L2548" s="3">
        <f t="shared" si="351"/>
        <v>0.44444444444444442</v>
      </c>
      <c r="M2548" s="3">
        <v>0.45624999999999999</v>
      </c>
      <c r="N2548" t="str">
        <f t="shared" si="352"/>
        <v>Yes</v>
      </c>
      <c r="O2548">
        <f t="shared" si="353"/>
        <v>23</v>
      </c>
      <c r="P2548">
        <f t="shared" si="354"/>
        <v>35</v>
      </c>
      <c r="Q2548">
        <f t="shared" si="355"/>
        <v>65.709999999999994</v>
      </c>
      <c r="R2548" t="str">
        <f t="shared" si="358"/>
        <v>Other</v>
      </c>
      <c r="S2548">
        <f t="shared" si="356"/>
        <v>83</v>
      </c>
      <c r="T2548" t="str">
        <f t="shared" si="357"/>
        <v>Lisbon</v>
      </c>
      <c r="U2548" t="str">
        <f t="shared" si="359"/>
        <v>Lisbon</v>
      </c>
    </row>
    <row r="2549" spans="1:21" x14ac:dyDescent="0.35">
      <c r="A2549" t="s">
        <v>22</v>
      </c>
      <c r="B2549" t="s">
        <v>129</v>
      </c>
      <c r="C2549" t="s">
        <v>130</v>
      </c>
      <c r="D2549" t="s">
        <v>338</v>
      </c>
      <c r="E2549" s="1">
        <v>43608.440972222219</v>
      </c>
      <c r="F2549" t="s">
        <v>16</v>
      </c>
      <c r="G2549" t="s">
        <v>501</v>
      </c>
      <c r="H2549">
        <v>4</v>
      </c>
      <c r="I2549" t="s">
        <v>26</v>
      </c>
      <c r="J2549" s="2">
        <v>43608</v>
      </c>
      <c r="K2549" s="3">
        <v>0.44097222222222227</v>
      </c>
      <c r="L2549" s="3">
        <f t="shared" si="351"/>
        <v>0.44444444444444442</v>
      </c>
      <c r="M2549" s="3">
        <v>0.44375000000000003</v>
      </c>
      <c r="N2549" t="str">
        <f t="shared" si="352"/>
        <v>No</v>
      </c>
      <c r="O2549">
        <f t="shared" si="353"/>
        <v>17</v>
      </c>
      <c r="P2549">
        <f t="shared" si="354"/>
        <v>80</v>
      </c>
      <c r="Q2549">
        <f t="shared" si="355"/>
        <v>21.25</v>
      </c>
      <c r="R2549" t="str">
        <f t="shared" si="358"/>
        <v>Other</v>
      </c>
      <c r="S2549">
        <f t="shared" si="356"/>
        <v>96</v>
      </c>
      <c r="T2549" t="str">
        <f t="shared" si="357"/>
        <v>Munich</v>
      </c>
      <c r="U2549" t="str">
        <f t="shared" si="359"/>
        <v>Munich</v>
      </c>
    </row>
    <row r="2550" spans="1:21" x14ac:dyDescent="0.35">
      <c r="A2550" t="s">
        <v>12</v>
      </c>
      <c r="B2550" t="s">
        <v>213</v>
      </c>
      <c r="C2550" t="s">
        <v>14</v>
      </c>
      <c r="D2550" t="s">
        <v>343</v>
      </c>
      <c r="E2550" s="1">
        <v>43608.451388888891</v>
      </c>
      <c r="F2550" t="s">
        <v>16</v>
      </c>
      <c r="G2550" t="s">
        <v>501</v>
      </c>
      <c r="H2550">
        <v>7</v>
      </c>
      <c r="I2550" t="s">
        <v>26</v>
      </c>
      <c r="J2550" s="2">
        <v>43608</v>
      </c>
      <c r="K2550" s="3">
        <v>0.4513888888888889</v>
      </c>
      <c r="L2550" s="3">
        <f t="shared" si="351"/>
        <v>0.45138888888888884</v>
      </c>
      <c r="M2550" s="3">
        <v>0.45624999999999999</v>
      </c>
      <c r="N2550" t="str">
        <f t="shared" si="352"/>
        <v>No</v>
      </c>
      <c r="O2550">
        <f t="shared" si="353"/>
        <v>566</v>
      </c>
      <c r="P2550">
        <f t="shared" si="354"/>
        <v>2020</v>
      </c>
      <c r="Q2550">
        <f t="shared" si="355"/>
        <v>28.02</v>
      </c>
      <c r="R2550" t="str">
        <f t="shared" si="358"/>
        <v>Aer Lingus</v>
      </c>
      <c r="S2550">
        <f t="shared" si="356"/>
        <v>44</v>
      </c>
      <c r="T2550" t="str">
        <f t="shared" si="357"/>
        <v>New York</v>
      </c>
      <c r="U2550" t="str">
        <f t="shared" si="359"/>
        <v>Other</v>
      </c>
    </row>
    <row r="2551" spans="1:21" x14ac:dyDescent="0.35">
      <c r="A2551" t="s">
        <v>22</v>
      </c>
      <c r="B2551" t="s">
        <v>164</v>
      </c>
      <c r="C2551" t="s">
        <v>165</v>
      </c>
      <c r="D2551" t="s">
        <v>346</v>
      </c>
      <c r="E2551" s="1">
        <v>43608.454861111109</v>
      </c>
      <c r="F2551" t="s">
        <v>16</v>
      </c>
      <c r="G2551" t="s">
        <v>501</v>
      </c>
      <c r="H2551">
        <v>12</v>
      </c>
      <c r="I2551" t="s">
        <v>18</v>
      </c>
      <c r="J2551" s="2">
        <v>43608</v>
      </c>
      <c r="K2551" s="3">
        <v>0.4548611111111111</v>
      </c>
      <c r="L2551" s="3">
        <f t="shared" si="351"/>
        <v>0.45833333333333331</v>
      </c>
      <c r="M2551" s="3">
        <v>0.46319444444444446</v>
      </c>
      <c r="N2551" t="str">
        <f t="shared" si="352"/>
        <v>No</v>
      </c>
      <c r="O2551">
        <f t="shared" si="353"/>
        <v>18</v>
      </c>
      <c r="P2551">
        <f t="shared" si="354"/>
        <v>32</v>
      </c>
      <c r="Q2551">
        <f t="shared" si="355"/>
        <v>56.25</v>
      </c>
      <c r="R2551" t="str">
        <f t="shared" si="358"/>
        <v>Other</v>
      </c>
      <c r="S2551">
        <f t="shared" si="356"/>
        <v>32</v>
      </c>
      <c r="T2551" t="str">
        <f t="shared" si="357"/>
        <v>Istanbul</v>
      </c>
      <c r="U2551" t="str">
        <f t="shared" si="359"/>
        <v>Other</v>
      </c>
    </row>
    <row r="2552" spans="1:21" x14ac:dyDescent="0.35">
      <c r="A2552" t="s">
        <v>22</v>
      </c>
      <c r="B2552" t="s">
        <v>568</v>
      </c>
      <c r="C2552" t="s">
        <v>28</v>
      </c>
      <c r="D2552" t="s">
        <v>569</v>
      </c>
      <c r="E2552" s="1">
        <v>43608.454861111109</v>
      </c>
      <c r="F2552" t="s">
        <v>16</v>
      </c>
      <c r="G2552" t="s">
        <v>501</v>
      </c>
      <c r="H2552">
        <v>5</v>
      </c>
      <c r="I2552" t="s">
        <v>26</v>
      </c>
      <c r="J2552" s="2">
        <v>43608</v>
      </c>
      <c r="K2552" s="3">
        <v>0.4548611111111111</v>
      </c>
      <c r="L2552" s="3">
        <f t="shared" si="351"/>
        <v>0.45833333333333331</v>
      </c>
      <c r="M2552" s="3">
        <v>0.45833333333333331</v>
      </c>
      <c r="N2552" t="str">
        <f t="shared" si="352"/>
        <v>No</v>
      </c>
      <c r="O2552">
        <f t="shared" si="353"/>
        <v>520</v>
      </c>
      <c r="P2552">
        <f t="shared" si="354"/>
        <v>1663</v>
      </c>
      <c r="Q2552">
        <f t="shared" si="355"/>
        <v>31.27</v>
      </c>
      <c r="R2552" t="str">
        <f t="shared" si="358"/>
        <v>Ryanair</v>
      </c>
      <c r="S2552">
        <f t="shared" si="356"/>
        <v>5</v>
      </c>
      <c r="T2552" t="str">
        <f t="shared" si="357"/>
        <v>Marrakech</v>
      </c>
      <c r="U2552" t="str">
        <f t="shared" si="359"/>
        <v>Other</v>
      </c>
    </row>
    <row r="2553" spans="1:21" x14ac:dyDescent="0.35">
      <c r="A2553" t="s">
        <v>22</v>
      </c>
      <c r="B2553" t="s">
        <v>139</v>
      </c>
      <c r="C2553" t="s">
        <v>77</v>
      </c>
      <c r="D2553" t="s">
        <v>349</v>
      </c>
      <c r="E2553" s="1">
        <v>43608.454861111109</v>
      </c>
      <c r="F2553" t="s">
        <v>16</v>
      </c>
      <c r="G2553" t="s">
        <v>501</v>
      </c>
      <c r="H2553">
        <v>19</v>
      </c>
      <c r="I2553" t="s">
        <v>18</v>
      </c>
      <c r="J2553" s="2">
        <v>43608</v>
      </c>
      <c r="K2553" s="3">
        <v>0.4548611111111111</v>
      </c>
      <c r="L2553" s="3">
        <f t="shared" si="351"/>
        <v>0.45833333333333331</v>
      </c>
      <c r="M2553" s="3">
        <v>0.4680555555555555</v>
      </c>
      <c r="N2553" t="str">
        <f t="shared" si="352"/>
        <v>No</v>
      </c>
      <c r="O2553">
        <f t="shared" si="353"/>
        <v>40</v>
      </c>
      <c r="P2553">
        <f t="shared" si="354"/>
        <v>143</v>
      </c>
      <c r="Q2553">
        <f t="shared" si="355"/>
        <v>27.97</v>
      </c>
      <c r="R2553" t="str">
        <f t="shared" si="358"/>
        <v>British Airways</v>
      </c>
      <c r="S2553">
        <f t="shared" si="356"/>
        <v>154</v>
      </c>
      <c r="T2553" t="str">
        <f t="shared" si="357"/>
        <v>London</v>
      </c>
      <c r="U2553" t="str">
        <f t="shared" si="359"/>
        <v>London</v>
      </c>
    </row>
    <row r="2554" spans="1:21" x14ac:dyDescent="0.35">
      <c r="A2554" t="s">
        <v>12</v>
      </c>
      <c r="B2554" t="s">
        <v>114</v>
      </c>
      <c r="C2554" t="s">
        <v>14</v>
      </c>
      <c r="D2554" t="s">
        <v>348</v>
      </c>
      <c r="E2554" s="1">
        <v>43608.458333333336</v>
      </c>
      <c r="F2554" t="s">
        <v>16</v>
      </c>
      <c r="G2554" t="s">
        <v>501</v>
      </c>
      <c r="H2554">
        <v>6</v>
      </c>
      <c r="I2554" t="s">
        <v>26</v>
      </c>
      <c r="J2554" s="2">
        <v>43608</v>
      </c>
      <c r="K2554" s="3">
        <v>0.45833333333333331</v>
      </c>
      <c r="L2554" s="3">
        <f t="shared" si="351"/>
        <v>0.45833333333333331</v>
      </c>
      <c r="M2554" s="3">
        <v>0.46249999999999997</v>
      </c>
      <c r="N2554" t="str">
        <f t="shared" si="352"/>
        <v>No</v>
      </c>
      <c r="O2554">
        <f t="shared" si="353"/>
        <v>566</v>
      </c>
      <c r="P2554">
        <f t="shared" si="354"/>
        <v>2020</v>
      </c>
      <c r="Q2554">
        <f t="shared" si="355"/>
        <v>28.02</v>
      </c>
      <c r="R2554" t="str">
        <f t="shared" si="358"/>
        <v>Aer Lingus</v>
      </c>
      <c r="S2554">
        <f t="shared" si="356"/>
        <v>34</v>
      </c>
      <c r="T2554" t="str">
        <f t="shared" si="357"/>
        <v>Nice</v>
      </c>
      <c r="U2554" t="str">
        <f t="shared" si="359"/>
        <v>Other</v>
      </c>
    </row>
    <row r="2555" spans="1:21" x14ac:dyDescent="0.35">
      <c r="A2555" t="s">
        <v>22</v>
      </c>
      <c r="B2555" t="s">
        <v>61</v>
      </c>
      <c r="C2555" t="s">
        <v>28</v>
      </c>
      <c r="D2555" t="s">
        <v>351</v>
      </c>
      <c r="E2555" s="1">
        <v>43608.461805555555</v>
      </c>
      <c r="F2555" t="s">
        <v>16</v>
      </c>
      <c r="G2555" t="s">
        <v>501</v>
      </c>
      <c r="H2555">
        <v>19</v>
      </c>
      <c r="I2555" t="s">
        <v>18</v>
      </c>
      <c r="J2555" s="2">
        <v>43608</v>
      </c>
      <c r="K2555" s="3">
        <v>0.46180555555555558</v>
      </c>
      <c r="L2555" s="3">
        <f t="shared" si="351"/>
        <v>0.46527777777777773</v>
      </c>
      <c r="M2555" s="3">
        <v>0.47500000000000003</v>
      </c>
      <c r="N2555" t="str">
        <f t="shared" si="352"/>
        <v>No</v>
      </c>
      <c r="O2555">
        <f t="shared" si="353"/>
        <v>520</v>
      </c>
      <c r="P2555">
        <f t="shared" si="354"/>
        <v>1663</v>
      </c>
      <c r="Q2555">
        <f t="shared" si="355"/>
        <v>31.27</v>
      </c>
      <c r="R2555" t="str">
        <f t="shared" si="358"/>
        <v>Ryanair</v>
      </c>
      <c r="S2555">
        <f t="shared" si="356"/>
        <v>171</v>
      </c>
      <c r="T2555" t="str">
        <f t="shared" si="357"/>
        <v>London</v>
      </c>
      <c r="U2555" t="str">
        <f t="shared" si="359"/>
        <v>London</v>
      </c>
    </row>
    <row r="2556" spans="1:21" x14ac:dyDescent="0.35">
      <c r="A2556" t="s">
        <v>22</v>
      </c>
      <c r="B2556" t="s">
        <v>50</v>
      </c>
      <c r="C2556" t="s">
        <v>28</v>
      </c>
      <c r="D2556" t="s">
        <v>350</v>
      </c>
      <c r="E2556" s="1">
        <v>43608.461805555555</v>
      </c>
      <c r="F2556" t="s">
        <v>16</v>
      </c>
      <c r="G2556" t="s">
        <v>501</v>
      </c>
      <c r="H2556">
        <v>42</v>
      </c>
      <c r="I2556" t="s">
        <v>21</v>
      </c>
      <c r="J2556" s="2">
        <v>43608</v>
      </c>
      <c r="K2556" s="3">
        <v>0.46180555555555558</v>
      </c>
      <c r="L2556" s="3">
        <f t="shared" si="351"/>
        <v>0.46527777777777773</v>
      </c>
      <c r="M2556" s="3">
        <v>0.4909722222222222</v>
      </c>
      <c r="N2556" t="str">
        <f t="shared" si="352"/>
        <v>Yes</v>
      </c>
      <c r="O2556">
        <f t="shared" si="353"/>
        <v>520</v>
      </c>
      <c r="P2556">
        <f t="shared" si="354"/>
        <v>1663</v>
      </c>
      <c r="Q2556">
        <f t="shared" si="355"/>
        <v>31.27</v>
      </c>
      <c r="R2556" t="str">
        <f t="shared" si="358"/>
        <v>Ryanair</v>
      </c>
      <c r="S2556">
        <f t="shared" si="356"/>
        <v>222</v>
      </c>
      <c r="T2556" t="str">
        <f t="shared" si="357"/>
        <v>Amsterdam</v>
      </c>
      <c r="U2556" t="str">
        <f t="shared" si="359"/>
        <v>Amsterdam</v>
      </c>
    </row>
    <row r="2557" spans="1:21" x14ac:dyDescent="0.35">
      <c r="A2557" t="s">
        <v>22</v>
      </c>
      <c r="B2557" t="s">
        <v>50</v>
      </c>
      <c r="C2557" t="s">
        <v>96</v>
      </c>
      <c r="D2557" t="s">
        <v>347</v>
      </c>
      <c r="E2557" s="1">
        <v>43608.465277777781</v>
      </c>
      <c r="F2557" t="s">
        <v>16</v>
      </c>
      <c r="G2557" t="s">
        <v>501</v>
      </c>
      <c r="H2557">
        <v>35</v>
      </c>
      <c r="I2557" t="s">
        <v>21</v>
      </c>
      <c r="J2557" s="2">
        <v>43608</v>
      </c>
      <c r="K2557" s="3">
        <v>0.46527777777777773</v>
      </c>
      <c r="L2557" s="3">
        <f t="shared" si="351"/>
        <v>0.46527777777777773</v>
      </c>
      <c r="M2557" s="3">
        <v>0.48958333333333331</v>
      </c>
      <c r="N2557" t="str">
        <f t="shared" si="352"/>
        <v>Yes</v>
      </c>
      <c r="O2557">
        <f t="shared" si="353"/>
        <v>50</v>
      </c>
      <c r="P2557">
        <f t="shared" si="354"/>
        <v>97</v>
      </c>
      <c r="Q2557">
        <f t="shared" si="355"/>
        <v>51.55</v>
      </c>
      <c r="R2557" t="str">
        <f t="shared" si="358"/>
        <v>Other</v>
      </c>
      <c r="S2557">
        <f t="shared" si="356"/>
        <v>222</v>
      </c>
      <c r="T2557" t="str">
        <f t="shared" si="357"/>
        <v>Amsterdam</v>
      </c>
      <c r="U2557" t="str">
        <f t="shared" si="359"/>
        <v>Amsterdam</v>
      </c>
    </row>
    <row r="2558" spans="1:21" x14ac:dyDescent="0.35">
      <c r="A2558" t="s">
        <v>22</v>
      </c>
      <c r="B2558" t="s">
        <v>36</v>
      </c>
      <c r="C2558" t="s">
        <v>177</v>
      </c>
      <c r="D2558" t="s">
        <v>356</v>
      </c>
      <c r="E2558" s="1">
        <v>43608.472222222219</v>
      </c>
      <c r="F2558" t="s">
        <v>16</v>
      </c>
      <c r="G2558" t="s">
        <v>501</v>
      </c>
      <c r="H2558">
        <v>6</v>
      </c>
      <c r="I2558" t="s">
        <v>26</v>
      </c>
      <c r="J2558" s="2">
        <v>43608</v>
      </c>
      <c r="K2558" s="3">
        <v>0.47222222222222227</v>
      </c>
      <c r="L2558" s="3">
        <f t="shared" si="351"/>
        <v>0.47222222222222221</v>
      </c>
      <c r="M2558" s="3">
        <v>0.47638888888888892</v>
      </c>
      <c r="N2558" t="str">
        <f t="shared" si="352"/>
        <v>No</v>
      </c>
      <c r="O2558">
        <f t="shared" si="353"/>
        <v>12</v>
      </c>
      <c r="P2558">
        <f t="shared" si="354"/>
        <v>59</v>
      </c>
      <c r="Q2558">
        <f t="shared" si="355"/>
        <v>20.34</v>
      </c>
      <c r="R2558" t="str">
        <f t="shared" si="358"/>
        <v>Other</v>
      </c>
      <c r="S2558">
        <f t="shared" si="356"/>
        <v>121</v>
      </c>
      <c r="T2558" t="str">
        <f t="shared" si="357"/>
        <v>Paris-CDG</v>
      </c>
      <c r="U2558" t="str">
        <f t="shared" si="359"/>
        <v>Paris-CDG</v>
      </c>
    </row>
    <row r="2559" spans="1:21" x14ac:dyDescent="0.35">
      <c r="A2559" t="s">
        <v>12</v>
      </c>
      <c r="B2559" t="s">
        <v>139</v>
      </c>
      <c r="C2559" t="s">
        <v>14</v>
      </c>
      <c r="D2559" t="s">
        <v>359</v>
      </c>
      <c r="E2559" s="1">
        <v>43608.472222222219</v>
      </c>
      <c r="F2559" t="s">
        <v>16</v>
      </c>
      <c r="G2559" t="s">
        <v>501</v>
      </c>
      <c r="H2559">
        <v>3</v>
      </c>
      <c r="I2559" t="s">
        <v>26</v>
      </c>
      <c r="J2559" s="2">
        <v>43608</v>
      </c>
      <c r="K2559" s="3">
        <v>0.47222222222222227</v>
      </c>
      <c r="L2559" s="3">
        <f t="shared" si="351"/>
        <v>0.47222222222222221</v>
      </c>
      <c r="M2559" s="3">
        <v>0.47430555555555554</v>
      </c>
      <c r="N2559" t="str">
        <f t="shared" si="352"/>
        <v>No</v>
      </c>
      <c r="O2559">
        <f t="shared" si="353"/>
        <v>566</v>
      </c>
      <c r="P2559">
        <f t="shared" si="354"/>
        <v>2020</v>
      </c>
      <c r="Q2559">
        <f t="shared" si="355"/>
        <v>28.02</v>
      </c>
      <c r="R2559" t="str">
        <f t="shared" si="358"/>
        <v>Aer Lingus</v>
      </c>
      <c r="S2559">
        <f t="shared" si="356"/>
        <v>154</v>
      </c>
      <c r="T2559" t="str">
        <f t="shared" si="357"/>
        <v>London</v>
      </c>
      <c r="U2559" t="str">
        <f t="shared" si="359"/>
        <v>London</v>
      </c>
    </row>
    <row r="2560" spans="1:21" x14ac:dyDescent="0.35">
      <c r="A2560" t="s">
        <v>12</v>
      </c>
      <c r="B2560" t="s">
        <v>308</v>
      </c>
      <c r="C2560" t="s">
        <v>252</v>
      </c>
      <c r="D2560" t="s">
        <v>560</v>
      </c>
      <c r="E2560" s="1">
        <v>43608.472222222219</v>
      </c>
      <c r="F2560" t="s">
        <v>16</v>
      </c>
      <c r="G2560" t="s">
        <v>501</v>
      </c>
      <c r="H2560">
        <v>3</v>
      </c>
      <c r="I2560" t="s">
        <v>26</v>
      </c>
      <c r="J2560" s="2">
        <v>43608</v>
      </c>
      <c r="K2560" s="3">
        <v>0.47222222222222227</v>
      </c>
      <c r="L2560" s="3">
        <f t="shared" si="351"/>
        <v>0.47222222222222221</v>
      </c>
      <c r="M2560" s="3">
        <v>0.47430555555555554</v>
      </c>
      <c r="N2560" t="str">
        <f t="shared" si="352"/>
        <v>No</v>
      </c>
      <c r="O2560">
        <f t="shared" si="353"/>
        <v>11</v>
      </c>
      <c r="P2560">
        <f t="shared" si="354"/>
        <v>32</v>
      </c>
      <c r="Q2560">
        <f t="shared" si="355"/>
        <v>34.380000000000003</v>
      </c>
      <c r="R2560" t="str">
        <f t="shared" si="358"/>
        <v>Other</v>
      </c>
      <c r="S2560">
        <f t="shared" si="356"/>
        <v>27</v>
      </c>
      <c r="T2560" t="str">
        <f t="shared" si="357"/>
        <v>Philadelphia</v>
      </c>
      <c r="U2560" t="str">
        <f t="shared" si="359"/>
        <v>Other</v>
      </c>
    </row>
    <row r="2561" spans="1:21" x14ac:dyDescent="0.35">
      <c r="A2561" t="s">
        <v>12</v>
      </c>
      <c r="B2561" t="s">
        <v>357</v>
      </c>
      <c r="C2561" t="s">
        <v>14</v>
      </c>
      <c r="D2561" t="s">
        <v>358</v>
      </c>
      <c r="E2561" s="1">
        <v>43608.472222222219</v>
      </c>
      <c r="F2561" t="s">
        <v>16</v>
      </c>
      <c r="G2561" t="s">
        <v>501</v>
      </c>
      <c r="H2561">
        <v>8</v>
      </c>
      <c r="I2561" t="s">
        <v>26</v>
      </c>
      <c r="J2561" s="2">
        <v>43608</v>
      </c>
      <c r="K2561" s="3">
        <v>0.47222222222222227</v>
      </c>
      <c r="L2561" s="3">
        <f t="shared" si="351"/>
        <v>0.47222222222222221</v>
      </c>
      <c r="M2561" s="3">
        <v>0.4777777777777778</v>
      </c>
      <c r="N2561" t="str">
        <f t="shared" si="352"/>
        <v>No</v>
      </c>
      <c r="O2561">
        <f t="shared" si="353"/>
        <v>566</v>
      </c>
      <c r="P2561">
        <f t="shared" si="354"/>
        <v>2020</v>
      </c>
      <c r="Q2561">
        <f t="shared" si="355"/>
        <v>28.02</v>
      </c>
      <c r="R2561" t="str">
        <f t="shared" si="358"/>
        <v>Aer Lingus</v>
      </c>
      <c r="S2561">
        <f t="shared" si="356"/>
        <v>16</v>
      </c>
      <c r="T2561" t="str">
        <f t="shared" si="357"/>
        <v>Newquay</v>
      </c>
      <c r="U2561" t="str">
        <f t="shared" si="359"/>
        <v>Other</v>
      </c>
    </row>
    <row r="2562" spans="1:21" x14ac:dyDescent="0.35">
      <c r="A2562" t="s">
        <v>12</v>
      </c>
      <c r="B2562" t="s">
        <v>209</v>
      </c>
      <c r="C2562" t="s">
        <v>14</v>
      </c>
      <c r="D2562" t="s">
        <v>318</v>
      </c>
      <c r="E2562" s="1">
        <v>43608.479166666664</v>
      </c>
      <c r="F2562" t="s">
        <v>16</v>
      </c>
      <c r="G2562" t="s">
        <v>501</v>
      </c>
      <c r="H2562">
        <v>5</v>
      </c>
      <c r="I2562" t="s">
        <v>26</v>
      </c>
      <c r="J2562" s="2">
        <v>43608</v>
      </c>
      <c r="K2562" s="3">
        <v>0.47916666666666669</v>
      </c>
      <c r="L2562" s="3">
        <f t="shared" ref="L2562:L2625" si="360">MROUND(K2562,"0:10")</f>
        <v>0.47916666666666663</v>
      </c>
      <c r="M2562" s="3">
        <v>0.4826388888888889</v>
      </c>
      <c r="N2562" t="str">
        <f t="shared" ref="N2562:N2625" si="361">IF(H2562&gt;20, "Yes", "No")</f>
        <v>No</v>
      </c>
      <c r="O2562">
        <f t="shared" ref="O2562:O2625" si="362">COUNTIFS($C$2:$C$4851,C2562,$N$2:$N$4851,"Yes")</f>
        <v>566</v>
      </c>
      <c r="P2562">
        <f t="shared" ref="P2562:P2625" si="363">COUNTIF($C$2:$C$4851,C2562)</f>
        <v>2020</v>
      </c>
      <c r="Q2562">
        <f t="shared" ref="Q2562:Q2625" si="364">ROUND(O2562/P2562*100,2)</f>
        <v>28.02</v>
      </c>
      <c r="R2562" t="str">
        <f t="shared" si="358"/>
        <v>Aer Lingus</v>
      </c>
      <c r="S2562">
        <f t="shared" ref="S2562:S2625" si="365">COUNTIF($B$2:$B$4851,B2562)</f>
        <v>62</v>
      </c>
      <c r="T2562" t="str">
        <f t="shared" ref="T2562:T2625" si="366">IF(ISNUMBER(SEARCH("London",B2562)), "London", B2562)</f>
        <v>Chicago</v>
      </c>
      <c r="U2562" t="str">
        <f t="shared" si="359"/>
        <v>Other</v>
      </c>
    </row>
    <row r="2563" spans="1:21" x14ac:dyDescent="0.35">
      <c r="A2563" t="s">
        <v>12</v>
      </c>
      <c r="B2563" t="s">
        <v>158</v>
      </c>
      <c r="C2563" t="s">
        <v>14</v>
      </c>
      <c r="D2563" t="s">
        <v>317</v>
      </c>
      <c r="E2563" s="1">
        <v>43608.479166666664</v>
      </c>
      <c r="F2563" t="s">
        <v>16</v>
      </c>
      <c r="G2563" t="s">
        <v>501</v>
      </c>
      <c r="H2563">
        <v>17</v>
      </c>
      <c r="I2563" t="s">
        <v>18</v>
      </c>
      <c r="J2563" s="2">
        <v>43608</v>
      </c>
      <c r="K2563" s="3">
        <v>0.47916666666666669</v>
      </c>
      <c r="L2563" s="3">
        <f t="shared" si="360"/>
        <v>0.47916666666666663</v>
      </c>
      <c r="M2563" s="3">
        <v>0.4909722222222222</v>
      </c>
      <c r="N2563" t="str">
        <f t="shared" si="361"/>
        <v>No</v>
      </c>
      <c r="O2563">
        <f t="shared" si="362"/>
        <v>566</v>
      </c>
      <c r="P2563">
        <f t="shared" si="363"/>
        <v>2020</v>
      </c>
      <c r="Q2563">
        <f t="shared" si="364"/>
        <v>28.02</v>
      </c>
      <c r="R2563" t="str">
        <f t="shared" ref="R2563:R2626" si="367">IF(P2563&gt;100, C2563, "Other")</f>
        <v>Aer Lingus</v>
      </c>
      <c r="S2563">
        <f t="shared" si="365"/>
        <v>46</v>
      </c>
      <c r="T2563" t="str">
        <f t="shared" si="366"/>
        <v>Boston</v>
      </c>
      <c r="U2563" t="str">
        <f t="shared" ref="U2563:U2626" si="368">IF(S2563&gt;67, T2563, "Other")</f>
        <v>Other</v>
      </c>
    </row>
    <row r="2564" spans="1:21" x14ac:dyDescent="0.35">
      <c r="A2564" t="s">
        <v>12</v>
      </c>
      <c r="B2564" t="s">
        <v>213</v>
      </c>
      <c r="C2564" t="s">
        <v>279</v>
      </c>
      <c r="D2564" t="s">
        <v>319</v>
      </c>
      <c r="E2564" s="1">
        <v>43608.482638888891</v>
      </c>
      <c r="F2564" t="s">
        <v>16</v>
      </c>
      <c r="G2564" t="s">
        <v>501</v>
      </c>
      <c r="H2564">
        <v>44</v>
      </c>
      <c r="I2564" t="s">
        <v>21</v>
      </c>
      <c r="J2564" s="2">
        <v>43608</v>
      </c>
      <c r="K2564" s="3">
        <v>0.4826388888888889</v>
      </c>
      <c r="L2564" s="3">
        <f t="shared" si="360"/>
        <v>0.4861111111111111</v>
      </c>
      <c r="M2564" s="3">
        <v>0.5131944444444444</v>
      </c>
      <c r="N2564" t="str">
        <f t="shared" si="361"/>
        <v>Yes</v>
      </c>
      <c r="O2564">
        <f t="shared" si="362"/>
        <v>17</v>
      </c>
      <c r="P2564">
        <f t="shared" si="363"/>
        <v>43</v>
      </c>
      <c r="Q2564">
        <f t="shared" si="364"/>
        <v>39.53</v>
      </c>
      <c r="R2564" t="str">
        <f t="shared" si="367"/>
        <v>Other</v>
      </c>
      <c r="S2564">
        <f t="shared" si="365"/>
        <v>44</v>
      </c>
      <c r="T2564" t="str">
        <f t="shared" si="366"/>
        <v>New York</v>
      </c>
      <c r="U2564" t="str">
        <f t="shared" si="368"/>
        <v>Other</v>
      </c>
    </row>
    <row r="2565" spans="1:21" x14ac:dyDescent="0.35">
      <c r="A2565" t="s">
        <v>12</v>
      </c>
      <c r="B2565" t="s">
        <v>57</v>
      </c>
      <c r="C2565" t="s">
        <v>14</v>
      </c>
      <c r="D2565" t="s">
        <v>561</v>
      </c>
      <c r="E2565" s="1">
        <v>43608.489583333336</v>
      </c>
      <c r="F2565" t="s">
        <v>16</v>
      </c>
      <c r="G2565" t="s">
        <v>501</v>
      </c>
      <c r="H2565">
        <v>13</v>
      </c>
      <c r="I2565" t="s">
        <v>18</v>
      </c>
      <c r="J2565" s="2">
        <v>43608</v>
      </c>
      <c r="K2565" s="3">
        <v>0.48958333333333331</v>
      </c>
      <c r="L2565" s="3">
        <f t="shared" si="360"/>
        <v>0.49305555555555552</v>
      </c>
      <c r="M2565" s="3">
        <v>0.49861111111111112</v>
      </c>
      <c r="N2565" t="str">
        <f t="shared" si="361"/>
        <v>No</v>
      </c>
      <c r="O2565">
        <f t="shared" si="362"/>
        <v>566</v>
      </c>
      <c r="P2565">
        <f t="shared" si="363"/>
        <v>2020</v>
      </c>
      <c r="Q2565">
        <f t="shared" si="364"/>
        <v>28.02</v>
      </c>
      <c r="R2565" t="str">
        <f t="shared" si="367"/>
        <v>Aer Lingus</v>
      </c>
      <c r="S2565">
        <f t="shared" si="365"/>
        <v>98</v>
      </c>
      <c r="T2565" t="str">
        <f t="shared" si="366"/>
        <v>Malaga</v>
      </c>
      <c r="U2565" t="str">
        <f t="shared" si="368"/>
        <v>Malaga</v>
      </c>
    </row>
    <row r="2566" spans="1:21" x14ac:dyDescent="0.35">
      <c r="A2566" t="s">
        <v>22</v>
      </c>
      <c r="B2566" t="s">
        <v>323</v>
      </c>
      <c r="C2566" t="s">
        <v>324</v>
      </c>
      <c r="D2566" t="s">
        <v>325</v>
      </c>
      <c r="E2566" s="1">
        <v>43608.489583333336</v>
      </c>
      <c r="F2566" t="s">
        <v>16</v>
      </c>
      <c r="G2566" t="s">
        <v>501</v>
      </c>
      <c r="H2566">
        <v>10</v>
      </c>
      <c r="I2566" t="s">
        <v>18</v>
      </c>
      <c r="J2566" s="2">
        <v>43608</v>
      </c>
      <c r="K2566" s="3">
        <v>0.48958333333333331</v>
      </c>
      <c r="L2566" s="3">
        <f t="shared" si="360"/>
        <v>0.49305555555555552</v>
      </c>
      <c r="M2566" s="3">
        <v>0.49652777777777773</v>
      </c>
      <c r="N2566" t="str">
        <f t="shared" si="361"/>
        <v>No</v>
      </c>
      <c r="O2566">
        <f t="shared" si="362"/>
        <v>17</v>
      </c>
      <c r="P2566">
        <f t="shared" si="363"/>
        <v>25</v>
      </c>
      <c r="Q2566">
        <f t="shared" si="364"/>
        <v>68</v>
      </c>
      <c r="R2566" t="str">
        <f t="shared" si="367"/>
        <v>Other</v>
      </c>
      <c r="S2566">
        <f t="shared" si="365"/>
        <v>25</v>
      </c>
      <c r="T2566" t="str">
        <f t="shared" si="366"/>
        <v>Keflavik</v>
      </c>
      <c r="U2566" t="str">
        <f t="shared" si="368"/>
        <v>Other</v>
      </c>
    </row>
    <row r="2567" spans="1:21" x14ac:dyDescent="0.35">
      <c r="A2567" t="s">
        <v>12</v>
      </c>
      <c r="B2567" t="s">
        <v>82</v>
      </c>
      <c r="C2567" t="s">
        <v>14</v>
      </c>
      <c r="D2567" t="s">
        <v>322</v>
      </c>
      <c r="E2567" s="1">
        <v>43608.489583333336</v>
      </c>
      <c r="F2567" t="s">
        <v>16</v>
      </c>
      <c r="G2567" t="s">
        <v>501</v>
      </c>
      <c r="H2567">
        <v>20</v>
      </c>
      <c r="I2567" t="s">
        <v>46</v>
      </c>
      <c r="J2567" s="2">
        <v>43608</v>
      </c>
      <c r="K2567" s="3">
        <v>0.48958333333333331</v>
      </c>
      <c r="L2567" s="3">
        <f t="shared" si="360"/>
        <v>0.49305555555555552</v>
      </c>
      <c r="M2567" s="3">
        <v>0.50347222222222221</v>
      </c>
      <c r="N2567" t="str">
        <f t="shared" si="361"/>
        <v>No</v>
      </c>
      <c r="O2567">
        <f t="shared" si="362"/>
        <v>566</v>
      </c>
      <c r="P2567">
        <f t="shared" si="363"/>
        <v>2020</v>
      </c>
      <c r="Q2567">
        <f t="shared" si="364"/>
        <v>28.02</v>
      </c>
      <c r="R2567" t="str">
        <f t="shared" si="367"/>
        <v>Aer Lingus</v>
      </c>
      <c r="S2567">
        <f t="shared" si="365"/>
        <v>97</v>
      </c>
      <c r="T2567" t="str">
        <f t="shared" si="366"/>
        <v>Faro</v>
      </c>
      <c r="U2567" t="str">
        <f t="shared" si="368"/>
        <v>Faro</v>
      </c>
    </row>
    <row r="2568" spans="1:21" x14ac:dyDescent="0.35">
      <c r="A2568" t="s">
        <v>22</v>
      </c>
      <c r="B2568" t="s">
        <v>320</v>
      </c>
      <c r="C2568" t="s">
        <v>28</v>
      </c>
      <c r="D2568" t="s">
        <v>321</v>
      </c>
      <c r="E2568" s="1">
        <v>43608.489583333336</v>
      </c>
      <c r="F2568" t="s">
        <v>16</v>
      </c>
      <c r="G2568" t="s">
        <v>501</v>
      </c>
      <c r="H2568">
        <v>15</v>
      </c>
      <c r="I2568" t="s">
        <v>18</v>
      </c>
      <c r="J2568" s="2">
        <v>43608</v>
      </c>
      <c r="K2568" s="3">
        <v>0.48958333333333331</v>
      </c>
      <c r="L2568" s="3">
        <f t="shared" si="360"/>
        <v>0.49305555555555552</v>
      </c>
      <c r="M2568" s="3">
        <v>0.5</v>
      </c>
      <c r="N2568" t="str">
        <f t="shared" si="361"/>
        <v>No</v>
      </c>
      <c r="O2568">
        <f t="shared" si="362"/>
        <v>520</v>
      </c>
      <c r="P2568">
        <f t="shared" si="363"/>
        <v>1663</v>
      </c>
      <c r="Q2568">
        <f t="shared" si="364"/>
        <v>31.27</v>
      </c>
      <c r="R2568" t="str">
        <f t="shared" si="367"/>
        <v>Ryanair</v>
      </c>
      <c r="S2568">
        <f t="shared" si="365"/>
        <v>37</v>
      </c>
      <c r="T2568" t="str">
        <f t="shared" si="366"/>
        <v>Copenhagen</v>
      </c>
      <c r="U2568" t="str">
        <f t="shared" si="368"/>
        <v>Other</v>
      </c>
    </row>
    <row r="2569" spans="1:21" x14ac:dyDescent="0.35">
      <c r="A2569" t="s">
        <v>12</v>
      </c>
      <c r="B2569" t="s">
        <v>330</v>
      </c>
      <c r="C2569" t="s">
        <v>14</v>
      </c>
      <c r="D2569" t="s">
        <v>331</v>
      </c>
      <c r="E2569" s="1">
        <v>43608.496527777781</v>
      </c>
      <c r="F2569" t="s">
        <v>16</v>
      </c>
      <c r="G2569" t="s">
        <v>501</v>
      </c>
      <c r="H2569">
        <v>4</v>
      </c>
      <c r="I2569" t="s">
        <v>26</v>
      </c>
      <c r="J2569" s="2">
        <v>43608</v>
      </c>
      <c r="K2569" s="3">
        <v>0.49652777777777773</v>
      </c>
      <c r="L2569" s="3">
        <f t="shared" si="360"/>
        <v>0.5</v>
      </c>
      <c r="M2569" s="3">
        <v>0.4993055555555555</v>
      </c>
      <c r="N2569" t="str">
        <f t="shared" si="361"/>
        <v>No</v>
      </c>
      <c r="O2569">
        <f t="shared" si="362"/>
        <v>566</v>
      </c>
      <c r="P2569">
        <f t="shared" si="363"/>
        <v>2020</v>
      </c>
      <c r="Q2569">
        <f t="shared" si="364"/>
        <v>28.02</v>
      </c>
      <c r="R2569" t="str">
        <f t="shared" si="367"/>
        <v>Aer Lingus</v>
      </c>
      <c r="S2569">
        <f t="shared" si="365"/>
        <v>15</v>
      </c>
      <c r="T2569" t="str">
        <f t="shared" si="366"/>
        <v>Toulouse</v>
      </c>
      <c r="U2569" t="str">
        <f t="shared" si="368"/>
        <v>Other</v>
      </c>
    </row>
    <row r="2570" spans="1:21" x14ac:dyDescent="0.35">
      <c r="A2570" t="s">
        <v>12</v>
      </c>
      <c r="B2570" t="s">
        <v>42</v>
      </c>
      <c r="C2570" t="s">
        <v>14</v>
      </c>
      <c r="D2570" t="s">
        <v>329</v>
      </c>
      <c r="E2570" s="1">
        <v>43608.5</v>
      </c>
      <c r="F2570" t="s">
        <v>16</v>
      </c>
      <c r="G2570" t="s">
        <v>501</v>
      </c>
      <c r="H2570">
        <v>10</v>
      </c>
      <c r="I2570" t="s">
        <v>18</v>
      </c>
      <c r="J2570" s="2">
        <v>43608</v>
      </c>
      <c r="K2570" s="3">
        <v>0.5</v>
      </c>
      <c r="L2570" s="3">
        <f t="shared" si="360"/>
        <v>0.5</v>
      </c>
      <c r="M2570" s="3">
        <v>0.50694444444444442</v>
      </c>
      <c r="N2570" t="str">
        <f t="shared" si="361"/>
        <v>No</v>
      </c>
      <c r="O2570">
        <f t="shared" si="362"/>
        <v>566</v>
      </c>
      <c r="P2570">
        <f t="shared" si="363"/>
        <v>2020</v>
      </c>
      <c r="Q2570">
        <f t="shared" si="364"/>
        <v>28.02</v>
      </c>
      <c r="R2570" t="str">
        <f t="shared" si="367"/>
        <v>Aer Lingus</v>
      </c>
      <c r="S2570">
        <f t="shared" si="365"/>
        <v>238</v>
      </c>
      <c r="T2570" t="str">
        <f t="shared" si="366"/>
        <v>London</v>
      </c>
      <c r="U2570" t="str">
        <f t="shared" si="368"/>
        <v>London</v>
      </c>
    </row>
    <row r="2571" spans="1:21" x14ac:dyDescent="0.35">
      <c r="A2571" t="s">
        <v>22</v>
      </c>
      <c r="B2571" t="s">
        <v>332</v>
      </c>
      <c r="C2571" t="s">
        <v>99</v>
      </c>
      <c r="D2571" t="s">
        <v>333</v>
      </c>
      <c r="E2571" s="1">
        <v>43608.503472222219</v>
      </c>
      <c r="F2571" t="s">
        <v>16</v>
      </c>
      <c r="G2571" t="s">
        <v>501</v>
      </c>
      <c r="H2571">
        <v>1</v>
      </c>
      <c r="I2571" t="s">
        <v>26</v>
      </c>
      <c r="J2571" s="2">
        <v>43608</v>
      </c>
      <c r="K2571" s="3">
        <v>0.50347222222222221</v>
      </c>
      <c r="L2571" s="3">
        <f t="shared" si="360"/>
        <v>0.50694444444444442</v>
      </c>
      <c r="M2571" s="3">
        <v>0.50416666666666665</v>
      </c>
      <c r="N2571" t="str">
        <f t="shared" si="361"/>
        <v>No</v>
      </c>
      <c r="O2571">
        <f t="shared" si="362"/>
        <v>20</v>
      </c>
      <c r="P2571">
        <f t="shared" si="363"/>
        <v>90</v>
      </c>
      <c r="Q2571">
        <f t="shared" si="364"/>
        <v>22.22</v>
      </c>
      <c r="R2571" t="str">
        <f t="shared" si="367"/>
        <v>Other</v>
      </c>
      <c r="S2571">
        <f t="shared" si="365"/>
        <v>13</v>
      </c>
      <c r="T2571" t="str">
        <f t="shared" si="366"/>
        <v>Exeter</v>
      </c>
      <c r="U2571" t="str">
        <f t="shared" si="368"/>
        <v>Other</v>
      </c>
    </row>
    <row r="2572" spans="1:21" x14ac:dyDescent="0.35">
      <c r="A2572" t="s">
        <v>12</v>
      </c>
      <c r="B2572" t="s">
        <v>23</v>
      </c>
      <c r="C2572" t="s">
        <v>14</v>
      </c>
      <c r="D2572" t="s">
        <v>337</v>
      </c>
      <c r="E2572" s="1">
        <v>43608.510416666664</v>
      </c>
      <c r="F2572" t="s">
        <v>16</v>
      </c>
      <c r="G2572" t="s">
        <v>501</v>
      </c>
      <c r="H2572">
        <v>5</v>
      </c>
      <c r="I2572" t="s">
        <v>26</v>
      </c>
      <c r="J2572" s="2">
        <v>43608</v>
      </c>
      <c r="K2572" s="3">
        <v>0.51041666666666663</v>
      </c>
      <c r="L2572" s="3">
        <f t="shared" si="360"/>
        <v>0.51388888888888884</v>
      </c>
      <c r="M2572" s="3">
        <v>0.51388888888888895</v>
      </c>
      <c r="N2572" t="str">
        <f t="shared" si="361"/>
        <v>No</v>
      </c>
      <c r="O2572">
        <f t="shared" si="362"/>
        <v>566</v>
      </c>
      <c r="P2572">
        <f t="shared" si="363"/>
        <v>2020</v>
      </c>
      <c r="Q2572">
        <f t="shared" si="364"/>
        <v>28.02</v>
      </c>
      <c r="R2572" t="str">
        <f t="shared" si="367"/>
        <v>Aer Lingus</v>
      </c>
      <c r="S2572">
        <f t="shared" si="365"/>
        <v>31</v>
      </c>
      <c r="T2572" t="str">
        <f t="shared" si="366"/>
        <v>Vienna</v>
      </c>
      <c r="U2572" t="str">
        <f t="shared" si="368"/>
        <v>Other</v>
      </c>
    </row>
    <row r="2573" spans="1:21" x14ac:dyDescent="0.35">
      <c r="A2573" t="s">
        <v>22</v>
      </c>
      <c r="B2573" t="s">
        <v>546</v>
      </c>
      <c r="C2573" t="s">
        <v>28</v>
      </c>
      <c r="D2573" t="s">
        <v>547</v>
      </c>
      <c r="E2573" s="1">
        <v>43608.513888888891</v>
      </c>
      <c r="F2573" t="s">
        <v>16</v>
      </c>
      <c r="G2573" t="s">
        <v>501</v>
      </c>
      <c r="H2573">
        <v>23</v>
      </c>
      <c r="I2573" t="s">
        <v>46</v>
      </c>
      <c r="J2573" s="2">
        <v>43608</v>
      </c>
      <c r="K2573" s="3">
        <v>0.51388888888888895</v>
      </c>
      <c r="L2573" s="3">
        <f t="shared" si="360"/>
        <v>0.51388888888888884</v>
      </c>
      <c r="M2573" s="3">
        <v>0.52986111111111112</v>
      </c>
      <c r="N2573" t="str">
        <f t="shared" si="361"/>
        <v>Yes</v>
      </c>
      <c r="O2573">
        <f t="shared" si="362"/>
        <v>520</v>
      </c>
      <c r="P2573">
        <f t="shared" si="363"/>
        <v>1663</v>
      </c>
      <c r="Q2573">
        <f t="shared" si="364"/>
        <v>31.27</v>
      </c>
      <c r="R2573" t="str">
        <f t="shared" si="367"/>
        <v>Ryanair</v>
      </c>
      <c r="S2573">
        <f t="shared" si="365"/>
        <v>11</v>
      </c>
      <c r="T2573" t="str">
        <f t="shared" si="366"/>
        <v>Stuttgart</v>
      </c>
      <c r="U2573" t="str">
        <f t="shared" si="368"/>
        <v>Other</v>
      </c>
    </row>
    <row r="2574" spans="1:21" x14ac:dyDescent="0.35">
      <c r="A2574" t="s">
        <v>12</v>
      </c>
      <c r="B2574" t="s">
        <v>278</v>
      </c>
      <c r="C2574" t="s">
        <v>279</v>
      </c>
      <c r="D2574" t="s">
        <v>280</v>
      </c>
      <c r="E2574" s="1">
        <v>43608.513888888891</v>
      </c>
      <c r="F2574" t="s">
        <v>16</v>
      </c>
      <c r="G2574" t="s">
        <v>501</v>
      </c>
      <c r="H2574">
        <v>65</v>
      </c>
      <c r="I2574" t="s">
        <v>21</v>
      </c>
      <c r="J2574" s="2">
        <v>43608</v>
      </c>
      <c r="K2574" s="3">
        <v>0.51388888888888895</v>
      </c>
      <c r="L2574" s="3">
        <f t="shared" si="360"/>
        <v>0.51388888888888884</v>
      </c>
      <c r="M2574" s="3">
        <v>0.55902777777777779</v>
      </c>
      <c r="N2574" t="str">
        <f t="shared" si="361"/>
        <v>Yes</v>
      </c>
      <c r="O2574">
        <f t="shared" si="362"/>
        <v>17</v>
      </c>
      <c r="P2574">
        <f t="shared" si="363"/>
        <v>43</v>
      </c>
      <c r="Q2574">
        <f t="shared" si="364"/>
        <v>39.53</v>
      </c>
      <c r="R2574" t="str">
        <f t="shared" si="367"/>
        <v>Other</v>
      </c>
      <c r="S2574">
        <f t="shared" si="365"/>
        <v>17</v>
      </c>
      <c r="T2574" t="str">
        <f t="shared" si="366"/>
        <v>Atlanta</v>
      </c>
      <c r="U2574" t="str">
        <f t="shared" si="368"/>
        <v>Other</v>
      </c>
    </row>
    <row r="2575" spans="1:21" x14ac:dyDescent="0.35">
      <c r="A2575" t="s">
        <v>22</v>
      </c>
      <c r="B2575" t="s">
        <v>254</v>
      </c>
      <c r="C2575" t="s">
        <v>286</v>
      </c>
      <c r="D2575" t="s">
        <v>287</v>
      </c>
      <c r="E2575" s="1">
        <v>43608.517361111109</v>
      </c>
      <c r="F2575" t="s">
        <v>16</v>
      </c>
      <c r="G2575" t="s">
        <v>501</v>
      </c>
      <c r="H2575">
        <v>1</v>
      </c>
      <c r="I2575" t="s">
        <v>26</v>
      </c>
      <c r="J2575" s="2">
        <v>43608</v>
      </c>
      <c r="K2575" s="3">
        <v>0.51736111111111105</v>
      </c>
      <c r="L2575" s="3">
        <f t="shared" si="360"/>
        <v>0.52083333333333326</v>
      </c>
      <c r="M2575" s="3">
        <v>0.5180555555555556</v>
      </c>
      <c r="N2575" t="str">
        <f t="shared" si="361"/>
        <v>No</v>
      </c>
      <c r="O2575">
        <f t="shared" si="362"/>
        <v>10</v>
      </c>
      <c r="P2575">
        <f t="shared" si="363"/>
        <v>22</v>
      </c>
      <c r="Q2575">
        <f t="shared" si="364"/>
        <v>45.45</v>
      </c>
      <c r="R2575" t="str">
        <f t="shared" si="367"/>
        <v>Other</v>
      </c>
      <c r="S2575">
        <f t="shared" si="365"/>
        <v>37</v>
      </c>
      <c r="T2575" t="str">
        <f t="shared" si="366"/>
        <v>Toronto YYZ</v>
      </c>
      <c r="U2575" t="str">
        <f t="shared" si="368"/>
        <v>Other</v>
      </c>
    </row>
    <row r="2576" spans="1:21" x14ac:dyDescent="0.35">
      <c r="A2576" t="s">
        <v>12</v>
      </c>
      <c r="B2576" t="s">
        <v>209</v>
      </c>
      <c r="C2576" t="s">
        <v>268</v>
      </c>
      <c r="D2576" t="s">
        <v>281</v>
      </c>
      <c r="E2576" s="1">
        <v>43608.517361111109</v>
      </c>
      <c r="F2576" t="s">
        <v>16</v>
      </c>
      <c r="G2576" t="s">
        <v>501</v>
      </c>
      <c r="H2576">
        <v>7</v>
      </c>
      <c r="I2576" t="s">
        <v>26</v>
      </c>
      <c r="J2576" s="2">
        <v>43608</v>
      </c>
      <c r="K2576" s="3">
        <v>0.51736111111111105</v>
      </c>
      <c r="L2576" s="3">
        <f t="shared" si="360"/>
        <v>0.52083333333333326</v>
      </c>
      <c r="M2576" s="3">
        <v>0.52222222222222225</v>
      </c>
      <c r="N2576" t="str">
        <f t="shared" si="361"/>
        <v>No</v>
      </c>
      <c r="O2576">
        <f t="shared" si="362"/>
        <v>18</v>
      </c>
      <c r="P2576">
        <f t="shared" si="363"/>
        <v>44</v>
      </c>
      <c r="Q2576">
        <f t="shared" si="364"/>
        <v>40.909999999999997</v>
      </c>
      <c r="R2576" t="str">
        <f t="shared" si="367"/>
        <v>Other</v>
      </c>
      <c r="S2576">
        <f t="shared" si="365"/>
        <v>62</v>
      </c>
      <c r="T2576" t="str">
        <f t="shared" si="366"/>
        <v>Chicago</v>
      </c>
      <c r="U2576" t="str">
        <f t="shared" si="368"/>
        <v>Other</v>
      </c>
    </row>
    <row r="2577" spans="1:21" x14ac:dyDescent="0.35">
      <c r="A2577" t="s">
        <v>22</v>
      </c>
      <c r="B2577" t="s">
        <v>32</v>
      </c>
      <c r="C2577" t="s">
        <v>28</v>
      </c>
      <c r="D2577" t="s">
        <v>47</v>
      </c>
      <c r="E2577" s="1">
        <v>43608.520833333336</v>
      </c>
      <c r="F2577" t="s">
        <v>16</v>
      </c>
      <c r="G2577" t="s">
        <v>501</v>
      </c>
      <c r="H2577">
        <v>13</v>
      </c>
      <c r="I2577" t="s">
        <v>18</v>
      </c>
      <c r="J2577" s="2">
        <v>43608</v>
      </c>
      <c r="K2577" s="3">
        <v>0.52083333333333337</v>
      </c>
      <c r="L2577" s="3">
        <f t="shared" si="360"/>
        <v>0.52083333333333326</v>
      </c>
      <c r="M2577" s="3">
        <v>0.52986111111111112</v>
      </c>
      <c r="N2577" t="str">
        <f t="shared" si="361"/>
        <v>No</v>
      </c>
      <c r="O2577">
        <f t="shared" si="362"/>
        <v>520</v>
      </c>
      <c r="P2577">
        <f t="shared" si="363"/>
        <v>1663</v>
      </c>
      <c r="Q2577">
        <f t="shared" si="364"/>
        <v>31.27</v>
      </c>
      <c r="R2577" t="str">
        <f t="shared" si="367"/>
        <v>Ryanair</v>
      </c>
      <c r="S2577">
        <f t="shared" si="365"/>
        <v>78</v>
      </c>
      <c r="T2577" t="str">
        <f t="shared" si="366"/>
        <v>Barcelona</v>
      </c>
      <c r="U2577" t="str">
        <f t="shared" si="368"/>
        <v>Barcelona</v>
      </c>
    </row>
    <row r="2578" spans="1:21" x14ac:dyDescent="0.35">
      <c r="A2578" t="s">
        <v>12</v>
      </c>
      <c r="B2578" t="s">
        <v>267</v>
      </c>
      <c r="C2578" t="s">
        <v>14</v>
      </c>
      <c r="D2578" t="s">
        <v>293</v>
      </c>
      <c r="E2578" s="1">
        <v>43608.524305555555</v>
      </c>
      <c r="F2578" t="s">
        <v>16</v>
      </c>
      <c r="G2578" t="s">
        <v>501</v>
      </c>
      <c r="H2578">
        <v>27</v>
      </c>
      <c r="I2578" t="s">
        <v>46</v>
      </c>
      <c r="J2578" s="2">
        <v>43608</v>
      </c>
      <c r="K2578" s="3">
        <v>0.52430555555555558</v>
      </c>
      <c r="L2578" s="3">
        <f t="shared" si="360"/>
        <v>0.52777777777777779</v>
      </c>
      <c r="M2578" s="3">
        <v>0.54305555555555551</v>
      </c>
      <c r="N2578" t="str">
        <f t="shared" si="361"/>
        <v>Yes</v>
      </c>
      <c r="O2578">
        <f t="shared" si="362"/>
        <v>566</v>
      </c>
      <c r="P2578">
        <f t="shared" si="363"/>
        <v>2020</v>
      </c>
      <c r="Q2578">
        <f t="shared" si="364"/>
        <v>28.02</v>
      </c>
      <c r="R2578" t="str">
        <f t="shared" si="367"/>
        <v>Aer Lingus</v>
      </c>
      <c r="S2578">
        <f t="shared" si="365"/>
        <v>34</v>
      </c>
      <c r="T2578" t="str">
        <f t="shared" si="366"/>
        <v>Washington</v>
      </c>
      <c r="U2578" t="str">
        <f t="shared" si="368"/>
        <v>Other</v>
      </c>
    </row>
    <row r="2579" spans="1:21" x14ac:dyDescent="0.35">
      <c r="A2579" t="s">
        <v>22</v>
      </c>
      <c r="B2579" t="s">
        <v>101</v>
      </c>
      <c r="C2579" t="s">
        <v>28</v>
      </c>
      <c r="D2579" t="s">
        <v>292</v>
      </c>
      <c r="E2579" s="1">
        <v>43608.524305555555</v>
      </c>
      <c r="F2579" t="s">
        <v>16</v>
      </c>
      <c r="G2579" t="s">
        <v>501</v>
      </c>
      <c r="H2579">
        <v>16</v>
      </c>
      <c r="I2579" t="s">
        <v>18</v>
      </c>
      <c r="J2579" s="2">
        <v>43608</v>
      </c>
      <c r="K2579" s="3">
        <v>0.52430555555555558</v>
      </c>
      <c r="L2579" s="3">
        <f t="shared" si="360"/>
        <v>0.52777777777777779</v>
      </c>
      <c r="M2579" s="3">
        <v>0.53541666666666665</v>
      </c>
      <c r="N2579" t="str">
        <f t="shared" si="361"/>
        <v>No</v>
      </c>
      <c r="O2579">
        <f t="shared" si="362"/>
        <v>520</v>
      </c>
      <c r="P2579">
        <f t="shared" si="363"/>
        <v>1663</v>
      </c>
      <c r="Q2579">
        <f t="shared" si="364"/>
        <v>31.27</v>
      </c>
      <c r="R2579" t="str">
        <f t="shared" si="367"/>
        <v>Ryanair</v>
      </c>
      <c r="S2579">
        <f t="shared" si="365"/>
        <v>158</v>
      </c>
      <c r="T2579" t="str">
        <f t="shared" si="366"/>
        <v>Edinburgh</v>
      </c>
      <c r="U2579" t="str">
        <f t="shared" si="368"/>
        <v>Edinburgh</v>
      </c>
    </row>
    <row r="2580" spans="1:21" x14ac:dyDescent="0.35">
      <c r="A2580" t="s">
        <v>12</v>
      </c>
      <c r="B2580" t="s">
        <v>290</v>
      </c>
      <c r="C2580" t="s">
        <v>14</v>
      </c>
      <c r="D2580" t="s">
        <v>291</v>
      </c>
      <c r="E2580" s="1">
        <v>43608.524305555555</v>
      </c>
      <c r="F2580" t="s">
        <v>16</v>
      </c>
      <c r="G2580" t="s">
        <v>501</v>
      </c>
      <c r="H2580">
        <v>20</v>
      </c>
      <c r="I2580" t="s">
        <v>46</v>
      </c>
      <c r="J2580" s="2">
        <v>43608</v>
      </c>
      <c r="K2580" s="3">
        <v>0.52430555555555558</v>
      </c>
      <c r="L2580" s="3">
        <f t="shared" si="360"/>
        <v>0.52777777777777779</v>
      </c>
      <c r="M2580" s="3">
        <v>0.53819444444444442</v>
      </c>
      <c r="N2580" t="str">
        <f t="shared" si="361"/>
        <v>No</v>
      </c>
      <c r="O2580">
        <f t="shared" si="362"/>
        <v>566</v>
      </c>
      <c r="P2580">
        <f t="shared" si="363"/>
        <v>2020</v>
      </c>
      <c r="Q2580">
        <f t="shared" si="364"/>
        <v>28.02</v>
      </c>
      <c r="R2580" t="str">
        <f t="shared" si="367"/>
        <v>Aer Lingus</v>
      </c>
      <c r="S2580">
        <f t="shared" si="365"/>
        <v>16</v>
      </c>
      <c r="T2580" t="str">
        <f t="shared" si="366"/>
        <v>San Francisco</v>
      </c>
      <c r="U2580" t="str">
        <f t="shared" si="368"/>
        <v>Other</v>
      </c>
    </row>
    <row r="2581" spans="1:21" x14ac:dyDescent="0.35">
      <c r="A2581" t="s">
        <v>12</v>
      </c>
      <c r="B2581" t="s">
        <v>40</v>
      </c>
      <c r="C2581" t="s">
        <v>14</v>
      </c>
      <c r="D2581" t="s">
        <v>297</v>
      </c>
      <c r="E2581" s="1">
        <v>43608.527777777781</v>
      </c>
      <c r="F2581" t="s">
        <v>16</v>
      </c>
      <c r="G2581" t="s">
        <v>501</v>
      </c>
      <c r="H2581">
        <v>6</v>
      </c>
      <c r="I2581" t="s">
        <v>26</v>
      </c>
      <c r="J2581" s="2">
        <v>43608</v>
      </c>
      <c r="K2581" s="3">
        <v>0.52777777777777779</v>
      </c>
      <c r="L2581" s="3">
        <f t="shared" si="360"/>
        <v>0.52777777777777779</v>
      </c>
      <c r="M2581" s="3">
        <v>0.53194444444444444</v>
      </c>
      <c r="N2581" t="str">
        <f t="shared" si="361"/>
        <v>No</v>
      </c>
      <c r="O2581">
        <f t="shared" si="362"/>
        <v>566</v>
      </c>
      <c r="P2581">
        <f t="shared" si="363"/>
        <v>2020</v>
      </c>
      <c r="Q2581">
        <f t="shared" si="364"/>
        <v>28.02</v>
      </c>
      <c r="R2581" t="str">
        <f t="shared" si="367"/>
        <v>Aer Lingus</v>
      </c>
      <c r="S2581">
        <f t="shared" si="365"/>
        <v>29</v>
      </c>
      <c r="T2581" t="str">
        <f t="shared" si="366"/>
        <v>Kerry</v>
      </c>
      <c r="U2581" t="str">
        <f t="shared" si="368"/>
        <v>Other</v>
      </c>
    </row>
    <row r="2582" spans="1:21" x14ac:dyDescent="0.35">
      <c r="A2582" t="s">
        <v>22</v>
      </c>
      <c r="B2582" t="s">
        <v>288</v>
      </c>
      <c r="C2582" t="s">
        <v>28</v>
      </c>
      <c r="D2582" t="s">
        <v>549</v>
      </c>
      <c r="E2582" s="1">
        <v>43608.527777777781</v>
      </c>
      <c r="F2582" t="s">
        <v>16</v>
      </c>
      <c r="G2582" t="s">
        <v>501</v>
      </c>
      <c r="H2582">
        <v>29</v>
      </c>
      <c r="I2582" t="s">
        <v>46</v>
      </c>
      <c r="J2582" s="2">
        <v>43608</v>
      </c>
      <c r="K2582" s="3">
        <v>0.52777777777777779</v>
      </c>
      <c r="L2582" s="3">
        <f t="shared" si="360"/>
        <v>0.52777777777777779</v>
      </c>
      <c r="M2582" s="3">
        <v>0.54791666666666672</v>
      </c>
      <c r="N2582" t="str">
        <f t="shared" si="361"/>
        <v>Yes</v>
      </c>
      <c r="O2582">
        <f t="shared" si="362"/>
        <v>520</v>
      </c>
      <c r="P2582">
        <f t="shared" si="363"/>
        <v>1663</v>
      </c>
      <c r="Q2582">
        <f t="shared" si="364"/>
        <v>31.27</v>
      </c>
      <c r="R2582" t="str">
        <f t="shared" si="367"/>
        <v>Ryanair</v>
      </c>
      <c r="S2582">
        <f t="shared" si="365"/>
        <v>27</v>
      </c>
      <c r="T2582" t="str">
        <f t="shared" si="366"/>
        <v>Cologne/Bonn</v>
      </c>
      <c r="U2582" t="str">
        <f t="shared" si="368"/>
        <v>Other</v>
      </c>
    </row>
    <row r="2583" spans="1:21" x14ac:dyDescent="0.35">
      <c r="A2583" t="s">
        <v>22</v>
      </c>
      <c r="B2583" t="s">
        <v>61</v>
      </c>
      <c r="C2583" t="s">
        <v>28</v>
      </c>
      <c r="D2583" t="s">
        <v>298</v>
      </c>
      <c r="E2583" s="1">
        <v>43608.534722222219</v>
      </c>
      <c r="F2583" t="s">
        <v>16</v>
      </c>
      <c r="G2583" t="s">
        <v>501</v>
      </c>
      <c r="H2583">
        <v>38</v>
      </c>
      <c r="I2583" t="s">
        <v>21</v>
      </c>
      <c r="J2583" s="2">
        <v>43608</v>
      </c>
      <c r="K2583" s="3">
        <v>0.53472222222222221</v>
      </c>
      <c r="L2583" s="3">
        <f t="shared" si="360"/>
        <v>0.53472222222222221</v>
      </c>
      <c r="M2583" s="3">
        <v>0.56111111111111112</v>
      </c>
      <c r="N2583" t="str">
        <f t="shared" si="361"/>
        <v>Yes</v>
      </c>
      <c r="O2583">
        <f t="shared" si="362"/>
        <v>520</v>
      </c>
      <c r="P2583">
        <f t="shared" si="363"/>
        <v>1663</v>
      </c>
      <c r="Q2583">
        <f t="shared" si="364"/>
        <v>31.27</v>
      </c>
      <c r="R2583" t="str">
        <f t="shared" si="367"/>
        <v>Ryanair</v>
      </c>
      <c r="S2583">
        <f t="shared" si="365"/>
        <v>171</v>
      </c>
      <c r="T2583" t="str">
        <f t="shared" si="366"/>
        <v>London</v>
      </c>
      <c r="U2583" t="str">
        <f t="shared" si="368"/>
        <v>London</v>
      </c>
    </row>
    <row r="2584" spans="1:21" x14ac:dyDescent="0.35">
      <c r="A2584" t="s">
        <v>12</v>
      </c>
      <c r="B2584" t="s">
        <v>90</v>
      </c>
      <c r="C2584" t="s">
        <v>91</v>
      </c>
      <c r="D2584" t="s">
        <v>92</v>
      </c>
      <c r="E2584" s="1">
        <v>43608.538194444445</v>
      </c>
      <c r="F2584" t="s">
        <v>16</v>
      </c>
      <c r="G2584" t="s">
        <v>501</v>
      </c>
      <c r="H2584">
        <v>9</v>
      </c>
      <c r="I2584" t="s">
        <v>26</v>
      </c>
      <c r="J2584" s="2">
        <v>43608</v>
      </c>
      <c r="K2584" s="3">
        <v>0.53819444444444442</v>
      </c>
      <c r="L2584" s="3">
        <f t="shared" si="360"/>
        <v>0.54166666666666663</v>
      </c>
      <c r="M2584" s="3">
        <v>0.5444444444444444</v>
      </c>
      <c r="N2584" t="str">
        <f t="shared" si="361"/>
        <v>No</v>
      </c>
      <c r="O2584">
        <f t="shared" si="362"/>
        <v>18</v>
      </c>
      <c r="P2584">
        <f t="shared" si="363"/>
        <v>61</v>
      </c>
      <c r="Q2584">
        <f t="shared" si="364"/>
        <v>29.51</v>
      </c>
      <c r="R2584" t="str">
        <f t="shared" si="367"/>
        <v>Other</v>
      </c>
      <c r="S2584">
        <f t="shared" si="365"/>
        <v>21</v>
      </c>
      <c r="T2584" t="str">
        <f t="shared" si="366"/>
        <v>Oslo</v>
      </c>
      <c r="U2584" t="str">
        <f t="shared" si="368"/>
        <v>Other</v>
      </c>
    </row>
    <row r="2585" spans="1:21" x14ac:dyDescent="0.35">
      <c r="A2585" t="s">
        <v>12</v>
      </c>
      <c r="B2585" t="s">
        <v>61</v>
      </c>
      <c r="C2585" t="s">
        <v>14</v>
      </c>
      <c r="D2585" t="s">
        <v>307</v>
      </c>
      <c r="E2585" s="1">
        <v>43608.538194444445</v>
      </c>
      <c r="F2585" t="s">
        <v>16</v>
      </c>
      <c r="G2585" t="s">
        <v>501</v>
      </c>
      <c r="H2585">
        <v>6</v>
      </c>
      <c r="I2585" t="s">
        <v>26</v>
      </c>
      <c r="J2585" s="2">
        <v>43608</v>
      </c>
      <c r="K2585" s="3">
        <v>0.53819444444444442</v>
      </c>
      <c r="L2585" s="3">
        <f t="shared" si="360"/>
        <v>0.54166666666666663</v>
      </c>
      <c r="M2585" s="3">
        <v>0.54236111111111118</v>
      </c>
      <c r="N2585" t="str">
        <f t="shared" si="361"/>
        <v>No</v>
      </c>
      <c r="O2585">
        <f t="shared" si="362"/>
        <v>566</v>
      </c>
      <c r="P2585">
        <f t="shared" si="363"/>
        <v>2020</v>
      </c>
      <c r="Q2585">
        <f t="shared" si="364"/>
        <v>28.02</v>
      </c>
      <c r="R2585" t="str">
        <f t="shared" si="367"/>
        <v>Aer Lingus</v>
      </c>
      <c r="S2585">
        <f t="shared" si="365"/>
        <v>171</v>
      </c>
      <c r="T2585" t="str">
        <f t="shared" si="366"/>
        <v>London</v>
      </c>
      <c r="U2585" t="str">
        <f t="shared" si="368"/>
        <v>London</v>
      </c>
    </row>
    <row r="2586" spans="1:21" x14ac:dyDescent="0.35">
      <c r="A2586" t="s">
        <v>12</v>
      </c>
      <c r="B2586" t="s">
        <v>267</v>
      </c>
      <c r="C2586" t="s">
        <v>268</v>
      </c>
      <c r="D2586" t="s">
        <v>302</v>
      </c>
      <c r="E2586" s="1">
        <v>43608.538194444445</v>
      </c>
      <c r="F2586" t="s">
        <v>16</v>
      </c>
      <c r="G2586" t="s">
        <v>501</v>
      </c>
      <c r="H2586">
        <v>15</v>
      </c>
      <c r="I2586" t="s">
        <v>18</v>
      </c>
      <c r="J2586" s="2">
        <v>43608</v>
      </c>
      <c r="K2586" s="3">
        <v>0.53819444444444442</v>
      </c>
      <c r="L2586" s="3">
        <f t="shared" si="360"/>
        <v>0.54166666666666663</v>
      </c>
      <c r="M2586" s="3">
        <v>0.54861111111111105</v>
      </c>
      <c r="N2586" t="str">
        <f t="shared" si="361"/>
        <v>No</v>
      </c>
      <c r="O2586">
        <f t="shared" si="362"/>
        <v>18</v>
      </c>
      <c r="P2586">
        <f t="shared" si="363"/>
        <v>44</v>
      </c>
      <c r="Q2586">
        <f t="shared" si="364"/>
        <v>40.909999999999997</v>
      </c>
      <c r="R2586" t="str">
        <f t="shared" si="367"/>
        <v>Other</v>
      </c>
      <c r="S2586">
        <f t="shared" si="365"/>
        <v>34</v>
      </c>
      <c r="T2586" t="str">
        <f t="shared" si="366"/>
        <v>Washington</v>
      </c>
      <c r="U2586" t="str">
        <f t="shared" si="368"/>
        <v>Other</v>
      </c>
    </row>
    <row r="2587" spans="1:21" x14ac:dyDescent="0.35">
      <c r="A2587" t="s">
        <v>12</v>
      </c>
      <c r="B2587" t="s">
        <v>299</v>
      </c>
      <c r="C2587" t="s">
        <v>14</v>
      </c>
      <c r="D2587" t="s">
        <v>300</v>
      </c>
      <c r="E2587" s="1">
        <v>43608.538194444445</v>
      </c>
      <c r="F2587" t="s">
        <v>16</v>
      </c>
      <c r="G2587" t="s">
        <v>501</v>
      </c>
      <c r="H2587">
        <v>7</v>
      </c>
      <c r="I2587" t="s">
        <v>26</v>
      </c>
      <c r="J2587" s="2">
        <v>43608</v>
      </c>
      <c r="K2587" s="3">
        <v>0.53819444444444442</v>
      </c>
      <c r="L2587" s="3">
        <f t="shared" si="360"/>
        <v>0.54166666666666663</v>
      </c>
      <c r="M2587" s="3">
        <v>0.54305555555555551</v>
      </c>
      <c r="N2587" t="str">
        <f t="shared" si="361"/>
        <v>No</v>
      </c>
      <c r="O2587">
        <f t="shared" si="362"/>
        <v>566</v>
      </c>
      <c r="P2587">
        <f t="shared" si="363"/>
        <v>2020</v>
      </c>
      <c r="Q2587">
        <f t="shared" si="364"/>
        <v>28.02</v>
      </c>
      <c r="R2587" t="str">
        <f t="shared" si="367"/>
        <v>Aer Lingus</v>
      </c>
      <c r="S2587">
        <f t="shared" si="365"/>
        <v>20</v>
      </c>
      <c r="T2587" t="str">
        <f t="shared" si="366"/>
        <v>Bordeaux</v>
      </c>
      <c r="U2587" t="str">
        <f t="shared" si="368"/>
        <v>Other</v>
      </c>
    </row>
    <row r="2588" spans="1:21" x14ac:dyDescent="0.35">
      <c r="A2588" t="s">
        <v>12</v>
      </c>
      <c r="B2588" t="s">
        <v>551</v>
      </c>
      <c r="C2588" t="s">
        <v>14</v>
      </c>
      <c r="D2588" t="s">
        <v>552</v>
      </c>
      <c r="E2588" s="1">
        <v>43608.538194444445</v>
      </c>
      <c r="F2588" t="s">
        <v>16</v>
      </c>
      <c r="G2588" t="s">
        <v>501</v>
      </c>
      <c r="H2588">
        <v>0</v>
      </c>
      <c r="I2588" t="s">
        <v>26</v>
      </c>
      <c r="J2588" s="2">
        <v>43608</v>
      </c>
      <c r="K2588" s="3">
        <v>0.53819444444444442</v>
      </c>
      <c r="L2588" s="3">
        <f t="shared" si="360"/>
        <v>0.54166666666666663</v>
      </c>
      <c r="M2588" s="3">
        <v>0.53819444444444442</v>
      </c>
      <c r="N2588" t="str">
        <f t="shared" si="361"/>
        <v>No</v>
      </c>
      <c r="O2588">
        <f t="shared" si="362"/>
        <v>566</v>
      </c>
      <c r="P2588">
        <f t="shared" si="363"/>
        <v>2020</v>
      </c>
      <c r="Q2588">
        <f t="shared" si="364"/>
        <v>28.02</v>
      </c>
      <c r="R2588" t="str">
        <f t="shared" si="367"/>
        <v>Aer Lingus</v>
      </c>
      <c r="S2588">
        <f t="shared" si="365"/>
        <v>9</v>
      </c>
      <c r="T2588" t="str">
        <f t="shared" si="366"/>
        <v>Verona</v>
      </c>
      <c r="U2588" t="str">
        <f t="shared" si="368"/>
        <v>Other</v>
      </c>
    </row>
    <row r="2589" spans="1:21" x14ac:dyDescent="0.35">
      <c r="A2589" t="s">
        <v>12</v>
      </c>
      <c r="B2589" t="s">
        <v>304</v>
      </c>
      <c r="C2589" t="s">
        <v>14</v>
      </c>
      <c r="D2589" t="s">
        <v>305</v>
      </c>
      <c r="E2589" s="1">
        <v>43608.541666666664</v>
      </c>
      <c r="F2589" t="s">
        <v>16</v>
      </c>
      <c r="G2589" t="s">
        <v>501</v>
      </c>
      <c r="H2589">
        <v>22</v>
      </c>
      <c r="I2589" t="s">
        <v>46</v>
      </c>
      <c r="J2589" s="2">
        <v>43608</v>
      </c>
      <c r="K2589" s="3">
        <v>0.54166666666666663</v>
      </c>
      <c r="L2589" s="3">
        <f t="shared" si="360"/>
        <v>0.54166666666666663</v>
      </c>
      <c r="M2589" s="3">
        <v>0.55694444444444446</v>
      </c>
      <c r="N2589" t="str">
        <f t="shared" si="361"/>
        <v>Yes</v>
      </c>
      <c r="O2589">
        <f t="shared" si="362"/>
        <v>566</v>
      </c>
      <c r="P2589">
        <f t="shared" si="363"/>
        <v>2020</v>
      </c>
      <c r="Q2589">
        <f t="shared" si="364"/>
        <v>28.02</v>
      </c>
      <c r="R2589" t="str">
        <f t="shared" si="367"/>
        <v>Aer Lingus</v>
      </c>
      <c r="S2589">
        <f t="shared" si="365"/>
        <v>31</v>
      </c>
      <c r="T2589" t="str">
        <f t="shared" si="366"/>
        <v>Newark</v>
      </c>
      <c r="U2589" t="str">
        <f t="shared" si="368"/>
        <v>Other</v>
      </c>
    </row>
    <row r="2590" spans="1:21" x14ac:dyDescent="0.35">
      <c r="A2590" t="s">
        <v>12</v>
      </c>
      <c r="B2590" t="s">
        <v>215</v>
      </c>
      <c r="C2590" t="s">
        <v>14</v>
      </c>
      <c r="D2590" t="s">
        <v>216</v>
      </c>
      <c r="E2590" s="1">
        <v>43608.541666666664</v>
      </c>
      <c r="F2590" t="s">
        <v>16</v>
      </c>
      <c r="G2590" t="s">
        <v>501</v>
      </c>
      <c r="H2590">
        <v>16</v>
      </c>
      <c r="I2590" t="s">
        <v>18</v>
      </c>
      <c r="J2590" s="2">
        <v>43608</v>
      </c>
      <c r="K2590" s="3">
        <v>0.54166666666666663</v>
      </c>
      <c r="L2590" s="3">
        <f t="shared" si="360"/>
        <v>0.54166666666666663</v>
      </c>
      <c r="M2590" s="3">
        <v>0.55277777777777781</v>
      </c>
      <c r="N2590" t="str">
        <f t="shared" si="361"/>
        <v>No</v>
      </c>
      <c r="O2590">
        <f t="shared" si="362"/>
        <v>566</v>
      </c>
      <c r="P2590">
        <f t="shared" si="363"/>
        <v>2020</v>
      </c>
      <c r="Q2590">
        <f t="shared" si="364"/>
        <v>28.02</v>
      </c>
      <c r="R2590" t="str">
        <f t="shared" si="367"/>
        <v>Aer Lingus</v>
      </c>
      <c r="S2590">
        <f t="shared" si="365"/>
        <v>19</v>
      </c>
      <c r="T2590" t="str">
        <f t="shared" si="366"/>
        <v>Bilbao</v>
      </c>
      <c r="U2590" t="str">
        <f t="shared" si="368"/>
        <v>Other</v>
      </c>
    </row>
    <row r="2591" spans="1:21" x14ac:dyDescent="0.35">
      <c r="A2591" t="s">
        <v>22</v>
      </c>
      <c r="B2591" t="s">
        <v>284</v>
      </c>
      <c r="C2591" t="s">
        <v>28</v>
      </c>
      <c r="D2591" t="s">
        <v>553</v>
      </c>
      <c r="E2591" s="1">
        <v>43608.541666666664</v>
      </c>
      <c r="F2591" t="s">
        <v>16</v>
      </c>
      <c r="G2591" t="s">
        <v>501</v>
      </c>
      <c r="H2591">
        <v>35</v>
      </c>
      <c r="I2591" t="s">
        <v>21</v>
      </c>
      <c r="J2591" s="2">
        <v>43608</v>
      </c>
      <c r="K2591" s="3">
        <v>0.54166666666666663</v>
      </c>
      <c r="L2591" s="3">
        <f t="shared" si="360"/>
        <v>0.54166666666666663</v>
      </c>
      <c r="M2591" s="3">
        <v>0.56597222222222221</v>
      </c>
      <c r="N2591" t="str">
        <f t="shared" si="361"/>
        <v>Yes</v>
      </c>
      <c r="O2591">
        <f t="shared" si="362"/>
        <v>520</v>
      </c>
      <c r="P2591">
        <f t="shared" si="363"/>
        <v>1663</v>
      </c>
      <c r="Q2591">
        <f t="shared" si="364"/>
        <v>31.27</v>
      </c>
      <c r="R2591" t="str">
        <f t="shared" si="367"/>
        <v>Ryanair</v>
      </c>
      <c r="S2591">
        <f t="shared" si="365"/>
        <v>17</v>
      </c>
      <c r="T2591" t="str">
        <f t="shared" si="366"/>
        <v>Nantes</v>
      </c>
      <c r="U2591" t="str">
        <f t="shared" si="368"/>
        <v>Other</v>
      </c>
    </row>
    <row r="2592" spans="1:21" x14ac:dyDescent="0.35">
      <c r="A2592" t="s">
        <v>12</v>
      </c>
      <c r="B2592" t="s">
        <v>310</v>
      </c>
      <c r="C2592" t="s">
        <v>14</v>
      </c>
      <c r="D2592" t="s">
        <v>311</v>
      </c>
      <c r="E2592" s="1">
        <v>43608.545138888891</v>
      </c>
      <c r="F2592" t="s">
        <v>16</v>
      </c>
      <c r="G2592" t="s">
        <v>501</v>
      </c>
      <c r="H2592">
        <v>36</v>
      </c>
      <c r="I2592" t="s">
        <v>21</v>
      </c>
      <c r="J2592" s="2">
        <v>43608</v>
      </c>
      <c r="K2592" s="3">
        <v>0.54513888888888895</v>
      </c>
      <c r="L2592" s="3">
        <f t="shared" si="360"/>
        <v>0.54861111111111105</v>
      </c>
      <c r="M2592" s="3">
        <v>0.57013888888888886</v>
      </c>
      <c r="N2592" t="str">
        <f t="shared" si="361"/>
        <v>Yes</v>
      </c>
      <c r="O2592">
        <f t="shared" si="362"/>
        <v>566</v>
      </c>
      <c r="P2592">
        <f t="shared" si="363"/>
        <v>2020</v>
      </c>
      <c r="Q2592">
        <f t="shared" si="364"/>
        <v>28.02</v>
      </c>
      <c r="R2592" t="str">
        <f t="shared" si="367"/>
        <v>Aer Lingus</v>
      </c>
      <c r="S2592">
        <f t="shared" si="365"/>
        <v>16</v>
      </c>
      <c r="T2592" t="str">
        <f t="shared" si="366"/>
        <v>Santiago</v>
      </c>
      <c r="U2592" t="str">
        <f t="shared" si="368"/>
        <v>Other</v>
      </c>
    </row>
    <row r="2593" spans="1:21" x14ac:dyDescent="0.35">
      <c r="A2593" t="s">
        <v>12</v>
      </c>
      <c r="B2593" t="s">
        <v>308</v>
      </c>
      <c r="C2593" t="s">
        <v>14</v>
      </c>
      <c r="D2593" t="s">
        <v>309</v>
      </c>
      <c r="E2593" s="1">
        <v>43608.548611111109</v>
      </c>
      <c r="F2593" t="s">
        <v>16</v>
      </c>
      <c r="G2593" t="s">
        <v>501</v>
      </c>
      <c r="H2593">
        <v>5</v>
      </c>
      <c r="I2593" t="s">
        <v>26</v>
      </c>
      <c r="J2593" s="2">
        <v>43608</v>
      </c>
      <c r="K2593" s="3">
        <v>0.54861111111111105</v>
      </c>
      <c r="L2593" s="3">
        <f t="shared" si="360"/>
        <v>0.54861111111111105</v>
      </c>
      <c r="M2593" s="3">
        <v>0.55208333333333337</v>
      </c>
      <c r="N2593" t="str">
        <f t="shared" si="361"/>
        <v>No</v>
      </c>
      <c r="O2593">
        <f t="shared" si="362"/>
        <v>566</v>
      </c>
      <c r="P2593">
        <f t="shared" si="363"/>
        <v>2020</v>
      </c>
      <c r="Q2593">
        <f t="shared" si="364"/>
        <v>28.02</v>
      </c>
      <c r="R2593" t="str">
        <f t="shared" si="367"/>
        <v>Aer Lingus</v>
      </c>
      <c r="S2593">
        <f t="shared" si="365"/>
        <v>27</v>
      </c>
      <c r="T2593" t="str">
        <f t="shared" si="366"/>
        <v>Philadelphia</v>
      </c>
      <c r="U2593" t="str">
        <f t="shared" si="368"/>
        <v>Other</v>
      </c>
    </row>
    <row r="2594" spans="1:21" x14ac:dyDescent="0.35">
      <c r="A2594" t="s">
        <v>22</v>
      </c>
      <c r="B2594" t="s">
        <v>254</v>
      </c>
      <c r="C2594" t="s">
        <v>554</v>
      </c>
      <c r="D2594" t="s">
        <v>555</v>
      </c>
      <c r="E2594" s="1">
        <v>43608.548611111109</v>
      </c>
      <c r="F2594" t="s">
        <v>16</v>
      </c>
      <c r="G2594" t="s">
        <v>501</v>
      </c>
      <c r="H2594">
        <v>1</v>
      </c>
      <c r="I2594" t="s">
        <v>26</v>
      </c>
      <c r="J2594" s="2">
        <v>43608</v>
      </c>
      <c r="K2594" s="3">
        <v>0.54861111111111105</v>
      </c>
      <c r="L2594" s="3">
        <f t="shared" si="360"/>
        <v>0.54861111111111105</v>
      </c>
      <c r="M2594" s="3">
        <v>0.5493055555555556</v>
      </c>
      <c r="N2594" t="str">
        <f t="shared" si="361"/>
        <v>No</v>
      </c>
      <c r="O2594">
        <f t="shared" si="362"/>
        <v>1</v>
      </c>
      <c r="P2594">
        <f t="shared" si="363"/>
        <v>5</v>
      </c>
      <c r="Q2594">
        <f t="shared" si="364"/>
        <v>20</v>
      </c>
      <c r="R2594" t="str">
        <f t="shared" si="367"/>
        <v>Other</v>
      </c>
      <c r="S2594">
        <f t="shared" si="365"/>
        <v>37</v>
      </c>
      <c r="T2594" t="str">
        <f t="shared" si="366"/>
        <v>Toronto YYZ</v>
      </c>
      <c r="U2594" t="str">
        <f t="shared" si="368"/>
        <v>Other</v>
      </c>
    </row>
    <row r="2595" spans="1:21" x14ac:dyDescent="0.35">
      <c r="A2595" t="s">
        <v>12</v>
      </c>
      <c r="B2595" t="s">
        <v>326</v>
      </c>
      <c r="C2595" t="s">
        <v>14</v>
      </c>
      <c r="D2595" t="s">
        <v>327</v>
      </c>
      <c r="E2595" s="1">
        <v>43608.548611111109</v>
      </c>
      <c r="F2595" t="s">
        <v>16</v>
      </c>
      <c r="G2595" t="s">
        <v>501</v>
      </c>
      <c r="H2595">
        <v>1</v>
      </c>
      <c r="I2595" t="s">
        <v>26</v>
      </c>
      <c r="J2595" s="2">
        <v>43608</v>
      </c>
      <c r="K2595" s="3">
        <v>0.54861111111111105</v>
      </c>
      <c r="L2595" s="3">
        <f t="shared" si="360"/>
        <v>0.54861111111111105</v>
      </c>
      <c r="M2595" s="3">
        <v>0.5493055555555556</v>
      </c>
      <c r="N2595" t="str">
        <f t="shared" si="361"/>
        <v>No</v>
      </c>
      <c r="O2595">
        <f t="shared" si="362"/>
        <v>566</v>
      </c>
      <c r="P2595">
        <f t="shared" si="363"/>
        <v>2020</v>
      </c>
      <c r="Q2595">
        <f t="shared" si="364"/>
        <v>28.02</v>
      </c>
      <c r="R2595" t="str">
        <f t="shared" si="367"/>
        <v>Aer Lingus</v>
      </c>
      <c r="S2595">
        <f t="shared" si="365"/>
        <v>19</v>
      </c>
      <c r="T2595" t="str">
        <f t="shared" si="366"/>
        <v>Lyon-Saint Exupery</v>
      </c>
      <c r="U2595" t="str">
        <f t="shared" si="368"/>
        <v>Other</v>
      </c>
    </row>
    <row r="2596" spans="1:21" x14ac:dyDescent="0.35">
      <c r="A2596" t="s">
        <v>12</v>
      </c>
      <c r="B2596" t="s">
        <v>101</v>
      </c>
      <c r="C2596" t="s">
        <v>14</v>
      </c>
      <c r="D2596" t="s">
        <v>312</v>
      </c>
      <c r="E2596" s="1">
        <v>43608.548611111109</v>
      </c>
      <c r="F2596" t="s">
        <v>16</v>
      </c>
      <c r="G2596" t="s">
        <v>501</v>
      </c>
      <c r="H2596">
        <v>2</v>
      </c>
      <c r="I2596" t="s">
        <v>26</v>
      </c>
      <c r="J2596" s="2">
        <v>43608</v>
      </c>
      <c r="K2596" s="3">
        <v>0.54861111111111105</v>
      </c>
      <c r="L2596" s="3">
        <f t="shared" si="360"/>
        <v>0.54861111111111105</v>
      </c>
      <c r="M2596" s="3">
        <v>0.54999999999999993</v>
      </c>
      <c r="N2596" t="str">
        <f t="shared" si="361"/>
        <v>No</v>
      </c>
      <c r="O2596">
        <f t="shared" si="362"/>
        <v>566</v>
      </c>
      <c r="P2596">
        <f t="shared" si="363"/>
        <v>2020</v>
      </c>
      <c r="Q2596">
        <f t="shared" si="364"/>
        <v>28.02</v>
      </c>
      <c r="R2596" t="str">
        <f t="shared" si="367"/>
        <v>Aer Lingus</v>
      </c>
      <c r="S2596">
        <f t="shared" si="365"/>
        <v>158</v>
      </c>
      <c r="T2596" t="str">
        <f t="shared" si="366"/>
        <v>Edinburgh</v>
      </c>
      <c r="U2596" t="str">
        <f t="shared" si="368"/>
        <v>Edinburgh</v>
      </c>
    </row>
    <row r="2597" spans="1:21" x14ac:dyDescent="0.35">
      <c r="A2597" t="s">
        <v>12</v>
      </c>
      <c r="B2597" t="s">
        <v>139</v>
      </c>
      <c r="C2597" t="s">
        <v>14</v>
      </c>
      <c r="D2597" t="s">
        <v>314</v>
      </c>
      <c r="E2597" s="1">
        <v>43608.552083333336</v>
      </c>
      <c r="F2597" t="s">
        <v>16</v>
      </c>
      <c r="G2597" t="s">
        <v>501</v>
      </c>
      <c r="H2597">
        <v>3</v>
      </c>
      <c r="I2597" t="s">
        <v>26</v>
      </c>
      <c r="J2597" s="2">
        <v>43608</v>
      </c>
      <c r="K2597" s="3">
        <v>0.55208333333333337</v>
      </c>
      <c r="L2597" s="3">
        <f t="shared" si="360"/>
        <v>0.55555555555555558</v>
      </c>
      <c r="M2597" s="3">
        <v>0.5541666666666667</v>
      </c>
      <c r="N2597" t="str">
        <f t="shared" si="361"/>
        <v>No</v>
      </c>
      <c r="O2597">
        <f t="shared" si="362"/>
        <v>566</v>
      </c>
      <c r="P2597">
        <f t="shared" si="363"/>
        <v>2020</v>
      </c>
      <c r="Q2597">
        <f t="shared" si="364"/>
        <v>28.02</v>
      </c>
      <c r="R2597" t="str">
        <f t="shared" si="367"/>
        <v>Aer Lingus</v>
      </c>
      <c r="S2597">
        <f t="shared" si="365"/>
        <v>154</v>
      </c>
      <c r="T2597" t="str">
        <f t="shared" si="366"/>
        <v>London</v>
      </c>
      <c r="U2597" t="str">
        <f t="shared" si="368"/>
        <v>London</v>
      </c>
    </row>
    <row r="2598" spans="1:21" x14ac:dyDescent="0.35">
      <c r="A2598" t="s">
        <v>12</v>
      </c>
      <c r="B2598" t="s">
        <v>34</v>
      </c>
      <c r="C2598" t="s">
        <v>14</v>
      </c>
      <c r="D2598" t="s">
        <v>556</v>
      </c>
      <c r="E2598" s="1">
        <v>43608.552083333336</v>
      </c>
      <c r="F2598" t="s">
        <v>16</v>
      </c>
      <c r="G2598" t="s">
        <v>501</v>
      </c>
      <c r="H2598">
        <v>10</v>
      </c>
      <c r="I2598" t="s">
        <v>18</v>
      </c>
      <c r="J2598" s="2">
        <v>43608</v>
      </c>
      <c r="K2598" s="3">
        <v>0.55208333333333337</v>
      </c>
      <c r="L2598" s="3">
        <f t="shared" si="360"/>
        <v>0.55555555555555558</v>
      </c>
      <c r="M2598" s="3">
        <v>0.55902777777777779</v>
      </c>
      <c r="N2598" t="str">
        <f t="shared" si="361"/>
        <v>No</v>
      </c>
      <c r="O2598">
        <f t="shared" si="362"/>
        <v>566</v>
      </c>
      <c r="P2598">
        <f t="shared" si="363"/>
        <v>2020</v>
      </c>
      <c r="Q2598">
        <f t="shared" si="364"/>
        <v>28.02</v>
      </c>
      <c r="R2598" t="str">
        <f t="shared" si="367"/>
        <v>Aer Lingus</v>
      </c>
      <c r="S2598">
        <f t="shared" si="365"/>
        <v>19</v>
      </c>
      <c r="T2598" t="str">
        <f t="shared" si="366"/>
        <v>Donegal</v>
      </c>
      <c r="U2598" t="str">
        <f t="shared" si="368"/>
        <v>Other</v>
      </c>
    </row>
    <row r="2599" spans="1:21" x14ac:dyDescent="0.35">
      <c r="A2599" t="s">
        <v>12</v>
      </c>
      <c r="B2599" t="s">
        <v>182</v>
      </c>
      <c r="C2599" t="s">
        <v>14</v>
      </c>
      <c r="D2599" t="s">
        <v>558</v>
      </c>
      <c r="E2599" s="1">
        <v>43608.555555555555</v>
      </c>
      <c r="F2599" t="s">
        <v>16</v>
      </c>
      <c r="G2599" t="s">
        <v>501</v>
      </c>
      <c r="H2599">
        <v>25</v>
      </c>
      <c r="I2599" t="s">
        <v>46</v>
      </c>
      <c r="J2599" s="2">
        <v>43608</v>
      </c>
      <c r="K2599" s="3">
        <v>0.55555555555555558</v>
      </c>
      <c r="L2599" s="3">
        <f t="shared" si="360"/>
        <v>0.55555555555555558</v>
      </c>
      <c r="M2599" s="3">
        <v>0.57291666666666663</v>
      </c>
      <c r="N2599" t="str">
        <f t="shared" si="361"/>
        <v>Yes</v>
      </c>
      <c r="O2599">
        <f t="shared" si="362"/>
        <v>566</v>
      </c>
      <c r="P2599">
        <f t="shared" si="363"/>
        <v>2020</v>
      </c>
      <c r="Q2599">
        <f t="shared" si="364"/>
        <v>28.02</v>
      </c>
      <c r="R2599" t="str">
        <f t="shared" si="367"/>
        <v>Aer Lingus</v>
      </c>
      <c r="S2599">
        <f t="shared" si="365"/>
        <v>23</v>
      </c>
      <c r="T2599" t="str">
        <f t="shared" si="366"/>
        <v>Aberdeen</v>
      </c>
      <c r="U2599" t="str">
        <f t="shared" si="368"/>
        <v>Other</v>
      </c>
    </row>
    <row r="2600" spans="1:21" x14ac:dyDescent="0.35">
      <c r="A2600" t="s">
        <v>22</v>
      </c>
      <c r="B2600" t="s">
        <v>282</v>
      </c>
      <c r="C2600" t="s">
        <v>509</v>
      </c>
      <c r="D2600" t="s">
        <v>557</v>
      </c>
      <c r="E2600" s="1">
        <v>43608.555555555555</v>
      </c>
      <c r="F2600" t="s">
        <v>16</v>
      </c>
      <c r="G2600" t="s">
        <v>501</v>
      </c>
      <c r="H2600">
        <v>28</v>
      </c>
      <c r="I2600" t="s">
        <v>46</v>
      </c>
      <c r="J2600" s="2">
        <v>43608</v>
      </c>
      <c r="K2600" s="3">
        <v>0.55555555555555558</v>
      </c>
      <c r="L2600" s="3">
        <f t="shared" si="360"/>
        <v>0.55555555555555558</v>
      </c>
      <c r="M2600" s="3">
        <v>0.57500000000000007</v>
      </c>
      <c r="N2600" t="str">
        <f t="shared" si="361"/>
        <v>Yes</v>
      </c>
      <c r="O2600">
        <f t="shared" si="362"/>
        <v>4</v>
      </c>
      <c r="P2600">
        <f t="shared" si="363"/>
        <v>35</v>
      </c>
      <c r="Q2600">
        <f t="shared" si="364"/>
        <v>11.43</v>
      </c>
      <c r="R2600" t="str">
        <f t="shared" si="367"/>
        <v>Other</v>
      </c>
      <c r="S2600">
        <f t="shared" si="365"/>
        <v>19</v>
      </c>
      <c r="T2600" t="str">
        <f t="shared" si="366"/>
        <v>Stockholm</v>
      </c>
      <c r="U2600" t="str">
        <f t="shared" si="368"/>
        <v>Other</v>
      </c>
    </row>
    <row r="2601" spans="1:21" x14ac:dyDescent="0.35">
      <c r="A2601" t="s">
        <v>22</v>
      </c>
      <c r="B2601" t="s">
        <v>67</v>
      </c>
      <c r="C2601" t="s">
        <v>28</v>
      </c>
      <c r="D2601" t="s">
        <v>559</v>
      </c>
      <c r="E2601" s="1">
        <v>43608.555555555555</v>
      </c>
      <c r="F2601" t="s">
        <v>16</v>
      </c>
      <c r="G2601" t="s">
        <v>501</v>
      </c>
      <c r="H2601">
        <v>7</v>
      </c>
      <c r="I2601" t="s">
        <v>26</v>
      </c>
      <c r="J2601" s="2">
        <v>43608</v>
      </c>
      <c r="K2601" s="3">
        <v>0.55555555555555558</v>
      </c>
      <c r="L2601" s="3">
        <f t="shared" si="360"/>
        <v>0.55555555555555558</v>
      </c>
      <c r="M2601" s="3">
        <v>0.56041666666666667</v>
      </c>
      <c r="N2601" t="str">
        <f t="shared" si="361"/>
        <v>No</v>
      </c>
      <c r="O2601">
        <f t="shared" si="362"/>
        <v>520</v>
      </c>
      <c r="P2601">
        <f t="shared" si="363"/>
        <v>1663</v>
      </c>
      <c r="Q2601">
        <f t="shared" si="364"/>
        <v>31.27</v>
      </c>
      <c r="R2601" t="str">
        <f t="shared" si="367"/>
        <v>Ryanair</v>
      </c>
      <c r="S2601">
        <f t="shared" si="365"/>
        <v>19</v>
      </c>
      <c r="T2601" t="str">
        <f t="shared" si="366"/>
        <v>Luxembourg</v>
      </c>
      <c r="U2601" t="str">
        <f t="shared" si="368"/>
        <v>Other</v>
      </c>
    </row>
    <row r="2602" spans="1:21" x14ac:dyDescent="0.35">
      <c r="A2602" t="s">
        <v>12</v>
      </c>
      <c r="B2602" t="s">
        <v>315</v>
      </c>
      <c r="C2602" t="s">
        <v>14</v>
      </c>
      <c r="D2602" t="s">
        <v>316</v>
      </c>
      <c r="E2602" s="1">
        <v>43608.555555555555</v>
      </c>
      <c r="F2602" t="s">
        <v>16</v>
      </c>
      <c r="G2602" t="s">
        <v>501</v>
      </c>
      <c r="H2602">
        <v>40</v>
      </c>
      <c r="I2602" t="s">
        <v>21</v>
      </c>
      <c r="J2602" s="2">
        <v>43608</v>
      </c>
      <c r="K2602" s="3">
        <v>0.55555555555555558</v>
      </c>
      <c r="L2602" s="3">
        <f t="shared" si="360"/>
        <v>0.55555555555555558</v>
      </c>
      <c r="M2602" s="3">
        <v>0.58333333333333337</v>
      </c>
      <c r="N2602" t="str">
        <f t="shared" si="361"/>
        <v>Yes</v>
      </c>
      <c r="O2602">
        <f t="shared" si="362"/>
        <v>566</v>
      </c>
      <c r="P2602">
        <f t="shared" si="363"/>
        <v>2020</v>
      </c>
      <c r="Q2602">
        <f t="shared" si="364"/>
        <v>28.02</v>
      </c>
      <c r="R2602" t="str">
        <f t="shared" si="367"/>
        <v>Aer Lingus</v>
      </c>
      <c r="S2602">
        <f t="shared" si="365"/>
        <v>25</v>
      </c>
      <c r="T2602" t="str">
        <f t="shared" si="366"/>
        <v>Geneva</v>
      </c>
      <c r="U2602" t="str">
        <f t="shared" si="368"/>
        <v>Other</v>
      </c>
    </row>
    <row r="2603" spans="1:21" x14ac:dyDescent="0.35">
      <c r="A2603" t="s">
        <v>22</v>
      </c>
      <c r="B2603" t="s">
        <v>50</v>
      </c>
      <c r="C2603" t="s">
        <v>96</v>
      </c>
      <c r="D2603" t="s">
        <v>313</v>
      </c>
      <c r="E2603" s="1">
        <v>43608.555555555555</v>
      </c>
      <c r="F2603" t="s">
        <v>16</v>
      </c>
      <c r="G2603" t="s">
        <v>501</v>
      </c>
      <c r="H2603">
        <v>135</v>
      </c>
      <c r="I2603" t="s">
        <v>21</v>
      </c>
      <c r="J2603" s="2">
        <v>43608</v>
      </c>
      <c r="K2603" s="3">
        <v>0.55555555555555558</v>
      </c>
      <c r="L2603" s="3">
        <f t="shared" si="360"/>
        <v>0.55555555555555558</v>
      </c>
      <c r="M2603" s="3">
        <v>0.64930555555555558</v>
      </c>
      <c r="N2603" t="str">
        <f t="shared" si="361"/>
        <v>Yes</v>
      </c>
      <c r="O2603">
        <f t="shared" si="362"/>
        <v>50</v>
      </c>
      <c r="P2603">
        <f t="shared" si="363"/>
        <v>97</v>
      </c>
      <c r="Q2603">
        <f t="shared" si="364"/>
        <v>51.55</v>
      </c>
      <c r="R2603" t="str">
        <f t="shared" si="367"/>
        <v>Other</v>
      </c>
      <c r="S2603">
        <f t="shared" si="365"/>
        <v>222</v>
      </c>
      <c r="T2603" t="str">
        <f t="shared" si="366"/>
        <v>Amsterdam</v>
      </c>
      <c r="U2603" t="str">
        <f t="shared" si="368"/>
        <v>Amsterdam</v>
      </c>
    </row>
    <row r="2604" spans="1:21" x14ac:dyDescent="0.35">
      <c r="A2604" t="s">
        <v>22</v>
      </c>
      <c r="B2604" t="s">
        <v>93</v>
      </c>
      <c r="C2604" t="s">
        <v>28</v>
      </c>
      <c r="D2604" t="s">
        <v>250</v>
      </c>
      <c r="E2604" s="1">
        <v>43608.559027777781</v>
      </c>
      <c r="F2604" t="s">
        <v>16</v>
      </c>
      <c r="G2604" t="s">
        <v>501</v>
      </c>
      <c r="H2604">
        <v>27</v>
      </c>
      <c r="I2604" t="s">
        <v>46</v>
      </c>
      <c r="J2604" s="2">
        <v>43608</v>
      </c>
      <c r="K2604" s="3">
        <v>0.55902777777777779</v>
      </c>
      <c r="L2604" s="3">
        <f t="shared" si="360"/>
        <v>0.5625</v>
      </c>
      <c r="M2604" s="3">
        <v>0.57777777777777783</v>
      </c>
      <c r="N2604" t="str">
        <f t="shared" si="361"/>
        <v>Yes</v>
      </c>
      <c r="O2604">
        <f t="shared" si="362"/>
        <v>520</v>
      </c>
      <c r="P2604">
        <f t="shared" si="363"/>
        <v>1663</v>
      </c>
      <c r="Q2604">
        <f t="shared" si="364"/>
        <v>31.27</v>
      </c>
      <c r="R2604" t="str">
        <f t="shared" si="367"/>
        <v>Ryanair</v>
      </c>
      <c r="S2604">
        <f t="shared" si="365"/>
        <v>125</v>
      </c>
      <c r="T2604" t="str">
        <f t="shared" si="366"/>
        <v>Birmingham</v>
      </c>
      <c r="U2604" t="str">
        <f t="shared" si="368"/>
        <v>Birmingham</v>
      </c>
    </row>
    <row r="2605" spans="1:21" x14ac:dyDescent="0.35">
      <c r="A2605" t="s">
        <v>12</v>
      </c>
      <c r="B2605" t="s">
        <v>93</v>
      </c>
      <c r="C2605" t="s">
        <v>14</v>
      </c>
      <c r="D2605" t="s">
        <v>251</v>
      </c>
      <c r="E2605" s="1">
        <v>43608.5625</v>
      </c>
      <c r="F2605" t="s">
        <v>16</v>
      </c>
      <c r="G2605" t="s">
        <v>501</v>
      </c>
      <c r="H2605">
        <v>19</v>
      </c>
      <c r="I2605" t="s">
        <v>18</v>
      </c>
      <c r="J2605" s="2">
        <v>43608</v>
      </c>
      <c r="K2605" s="3">
        <v>0.5625</v>
      </c>
      <c r="L2605" s="3">
        <f t="shared" si="360"/>
        <v>0.5625</v>
      </c>
      <c r="M2605" s="3">
        <v>0.5756944444444444</v>
      </c>
      <c r="N2605" t="str">
        <f t="shared" si="361"/>
        <v>No</v>
      </c>
      <c r="O2605">
        <f t="shared" si="362"/>
        <v>566</v>
      </c>
      <c r="P2605">
        <f t="shared" si="363"/>
        <v>2020</v>
      </c>
      <c r="Q2605">
        <f t="shared" si="364"/>
        <v>28.02</v>
      </c>
      <c r="R2605" t="str">
        <f t="shared" si="367"/>
        <v>Aer Lingus</v>
      </c>
      <c r="S2605">
        <f t="shared" si="365"/>
        <v>125</v>
      </c>
      <c r="T2605" t="str">
        <f t="shared" si="366"/>
        <v>Birmingham</v>
      </c>
      <c r="U2605" t="str">
        <f t="shared" si="368"/>
        <v>Birmingham</v>
      </c>
    </row>
    <row r="2606" spans="1:21" x14ac:dyDescent="0.35">
      <c r="A2606" t="s">
        <v>12</v>
      </c>
      <c r="B2606" t="s">
        <v>209</v>
      </c>
      <c r="C2606" t="s">
        <v>252</v>
      </c>
      <c r="D2606" t="s">
        <v>253</v>
      </c>
      <c r="E2606" s="1">
        <v>43608.565972222219</v>
      </c>
      <c r="F2606" t="s">
        <v>16</v>
      </c>
      <c r="G2606" t="s">
        <v>501</v>
      </c>
      <c r="H2606">
        <v>221</v>
      </c>
      <c r="I2606" t="s">
        <v>21</v>
      </c>
      <c r="J2606" s="2">
        <v>43608</v>
      </c>
      <c r="K2606" s="3">
        <v>0.56597222222222221</v>
      </c>
      <c r="L2606" s="3">
        <f t="shared" si="360"/>
        <v>0.56944444444444442</v>
      </c>
      <c r="M2606" s="3">
        <v>0.71944444444444444</v>
      </c>
      <c r="N2606" t="str">
        <f t="shared" si="361"/>
        <v>Yes</v>
      </c>
      <c r="O2606">
        <f t="shared" si="362"/>
        <v>11</v>
      </c>
      <c r="P2606">
        <f t="shared" si="363"/>
        <v>32</v>
      </c>
      <c r="Q2606">
        <f t="shared" si="364"/>
        <v>34.380000000000003</v>
      </c>
      <c r="R2606" t="str">
        <f t="shared" si="367"/>
        <v>Other</v>
      </c>
      <c r="S2606">
        <f t="shared" si="365"/>
        <v>62</v>
      </c>
      <c r="T2606" t="str">
        <f t="shared" si="366"/>
        <v>Chicago</v>
      </c>
      <c r="U2606" t="str">
        <f t="shared" si="368"/>
        <v>Other</v>
      </c>
    </row>
    <row r="2607" spans="1:21" x14ac:dyDescent="0.35">
      <c r="A2607" t="s">
        <v>12</v>
      </c>
      <c r="B2607" t="s">
        <v>254</v>
      </c>
      <c r="C2607" t="s">
        <v>14</v>
      </c>
      <c r="D2607" t="s">
        <v>255</v>
      </c>
      <c r="E2607" s="1">
        <v>43608.565972222219</v>
      </c>
      <c r="F2607" t="s">
        <v>16</v>
      </c>
      <c r="G2607" t="s">
        <v>501</v>
      </c>
      <c r="H2607">
        <v>6</v>
      </c>
      <c r="I2607" t="s">
        <v>26</v>
      </c>
      <c r="J2607" s="2">
        <v>43608</v>
      </c>
      <c r="K2607" s="3">
        <v>0.56597222222222221</v>
      </c>
      <c r="L2607" s="3">
        <f t="shared" si="360"/>
        <v>0.56944444444444442</v>
      </c>
      <c r="M2607" s="3">
        <v>0.57013888888888886</v>
      </c>
      <c r="N2607" t="str">
        <f t="shared" si="361"/>
        <v>No</v>
      </c>
      <c r="O2607">
        <f t="shared" si="362"/>
        <v>566</v>
      </c>
      <c r="P2607">
        <f t="shared" si="363"/>
        <v>2020</v>
      </c>
      <c r="Q2607">
        <f t="shared" si="364"/>
        <v>28.02</v>
      </c>
      <c r="R2607" t="str">
        <f t="shared" si="367"/>
        <v>Aer Lingus</v>
      </c>
      <c r="S2607">
        <f t="shared" si="365"/>
        <v>37</v>
      </c>
      <c r="T2607" t="str">
        <f t="shared" si="366"/>
        <v>Toronto YYZ</v>
      </c>
      <c r="U2607" t="str">
        <f t="shared" si="368"/>
        <v>Other</v>
      </c>
    </row>
    <row r="2608" spans="1:21" x14ac:dyDescent="0.35">
      <c r="A2608" t="s">
        <v>12</v>
      </c>
      <c r="B2608" t="s">
        <v>36</v>
      </c>
      <c r="C2608" t="s">
        <v>14</v>
      </c>
      <c r="D2608" t="s">
        <v>259</v>
      </c>
      <c r="E2608" s="1">
        <v>43608.569444444445</v>
      </c>
      <c r="F2608" t="s">
        <v>16</v>
      </c>
      <c r="G2608" t="s">
        <v>501</v>
      </c>
      <c r="H2608">
        <v>10</v>
      </c>
      <c r="I2608" t="s">
        <v>18</v>
      </c>
      <c r="J2608" s="2">
        <v>43608</v>
      </c>
      <c r="K2608" s="3">
        <v>0.56944444444444442</v>
      </c>
      <c r="L2608" s="3">
        <f t="shared" si="360"/>
        <v>0.56944444444444442</v>
      </c>
      <c r="M2608" s="3">
        <v>0.57638888888888895</v>
      </c>
      <c r="N2608" t="str">
        <f t="shared" si="361"/>
        <v>No</v>
      </c>
      <c r="O2608">
        <f t="shared" si="362"/>
        <v>566</v>
      </c>
      <c r="P2608">
        <f t="shared" si="363"/>
        <v>2020</v>
      </c>
      <c r="Q2608">
        <f t="shared" si="364"/>
        <v>28.02</v>
      </c>
      <c r="R2608" t="str">
        <f t="shared" si="367"/>
        <v>Aer Lingus</v>
      </c>
      <c r="S2608">
        <f t="shared" si="365"/>
        <v>121</v>
      </c>
      <c r="T2608" t="str">
        <f t="shared" si="366"/>
        <v>Paris-CDG</v>
      </c>
      <c r="U2608" t="str">
        <f t="shared" si="368"/>
        <v>Paris-CDG</v>
      </c>
    </row>
    <row r="2609" spans="1:21" x14ac:dyDescent="0.35">
      <c r="A2609" t="s">
        <v>12</v>
      </c>
      <c r="B2609" t="s">
        <v>42</v>
      </c>
      <c r="C2609" t="s">
        <v>14</v>
      </c>
      <c r="D2609" t="s">
        <v>258</v>
      </c>
      <c r="E2609" s="1">
        <v>43608.569444444445</v>
      </c>
      <c r="F2609" t="s">
        <v>16</v>
      </c>
      <c r="G2609" t="s">
        <v>501</v>
      </c>
      <c r="H2609">
        <v>14</v>
      </c>
      <c r="I2609" t="s">
        <v>18</v>
      </c>
      <c r="J2609" s="2">
        <v>43608</v>
      </c>
      <c r="K2609" s="3">
        <v>0.56944444444444442</v>
      </c>
      <c r="L2609" s="3">
        <f t="shared" si="360"/>
        <v>0.56944444444444442</v>
      </c>
      <c r="M2609" s="3">
        <v>0.57916666666666672</v>
      </c>
      <c r="N2609" t="str">
        <f t="shared" si="361"/>
        <v>No</v>
      </c>
      <c r="O2609">
        <f t="shared" si="362"/>
        <v>566</v>
      </c>
      <c r="P2609">
        <f t="shared" si="363"/>
        <v>2020</v>
      </c>
      <c r="Q2609">
        <f t="shared" si="364"/>
        <v>28.02</v>
      </c>
      <c r="R2609" t="str">
        <f t="shared" si="367"/>
        <v>Aer Lingus</v>
      </c>
      <c r="S2609">
        <f t="shared" si="365"/>
        <v>238</v>
      </c>
      <c r="T2609" t="str">
        <f t="shared" si="366"/>
        <v>London</v>
      </c>
      <c r="U2609" t="str">
        <f t="shared" si="368"/>
        <v>London</v>
      </c>
    </row>
    <row r="2610" spans="1:21" x14ac:dyDescent="0.35">
      <c r="A2610" t="s">
        <v>12</v>
      </c>
      <c r="B2610" t="s">
        <v>50</v>
      </c>
      <c r="C2610" t="s">
        <v>14</v>
      </c>
      <c r="D2610" t="s">
        <v>261</v>
      </c>
      <c r="E2610" s="1">
        <v>43608.576388888891</v>
      </c>
      <c r="F2610" t="s">
        <v>16</v>
      </c>
      <c r="G2610" t="s">
        <v>501</v>
      </c>
      <c r="H2610">
        <v>26</v>
      </c>
      <c r="I2610" t="s">
        <v>46</v>
      </c>
      <c r="J2610" s="2">
        <v>43608</v>
      </c>
      <c r="K2610" s="3">
        <v>0.57638888888888895</v>
      </c>
      <c r="L2610" s="3">
        <f t="shared" si="360"/>
        <v>0.57638888888888884</v>
      </c>
      <c r="M2610" s="3">
        <v>0.59444444444444444</v>
      </c>
      <c r="N2610" t="str">
        <f t="shared" si="361"/>
        <v>Yes</v>
      </c>
      <c r="O2610">
        <f t="shared" si="362"/>
        <v>566</v>
      </c>
      <c r="P2610">
        <f t="shared" si="363"/>
        <v>2020</v>
      </c>
      <c r="Q2610">
        <f t="shared" si="364"/>
        <v>28.02</v>
      </c>
      <c r="R2610" t="str">
        <f t="shared" si="367"/>
        <v>Aer Lingus</v>
      </c>
      <c r="S2610">
        <f t="shared" si="365"/>
        <v>222</v>
      </c>
      <c r="T2610" t="str">
        <f t="shared" si="366"/>
        <v>Amsterdam</v>
      </c>
      <c r="U2610" t="str">
        <f t="shared" si="368"/>
        <v>Amsterdam</v>
      </c>
    </row>
    <row r="2611" spans="1:21" x14ac:dyDescent="0.35">
      <c r="A2611" t="s">
        <v>22</v>
      </c>
      <c r="B2611" t="s">
        <v>52</v>
      </c>
      <c r="C2611" t="s">
        <v>28</v>
      </c>
      <c r="D2611" t="s">
        <v>262</v>
      </c>
      <c r="E2611" s="1">
        <v>43608.576388888891</v>
      </c>
      <c r="F2611" t="s">
        <v>16</v>
      </c>
      <c r="G2611" t="s">
        <v>501</v>
      </c>
      <c r="H2611">
        <v>0</v>
      </c>
      <c r="I2611" t="s">
        <v>26</v>
      </c>
      <c r="J2611" s="2">
        <v>43608</v>
      </c>
      <c r="K2611" s="3">
        <v>0.57638888888888895</v>
      </c>
      <c r="L2611" s="3">
        <f t="shared" si="360"/>
        <v>0.57638888888888884</v>
      </c>
      <c r="M2611" s="3">
        <v>0.57638888888888895</v>
      </c>
      <c r="N2611" t="str">
        <f t="shared" si="361"/>
        <v>No</v>
      </c>
      <c r="O2611">
        <f t="shared" si="362"/>
        <v>520</v>
      </c>
      <c r="P2611">
        <f t="shared" si="363"/>
        <v>1663</v>
      </c>
      <c r="Q2611">
        <f t="shared" si="364"/>
        <v>31.27</v>
      </c>
      <c r="R2611" t="str">
        <f t="shared" si="367"/>
        <v>Ryanair</v>
      </c>
      <c r="S2611">
        <f t="shared" si="365"/>
        <v>138</v>
      </c>
      <c r="T2611" t="str">
        <f t="shared" si="366"/>
        <v>Manchester</v>
      </c>
      <c r="U2611" t="str">
        <f t="shared" si="368"/>
        <v>Manchester</v>
      </c>
    </row>
    <row r="2612" spans="1:21" x14ac:dyDescent="0.35">
      <c r="A2612" t="s">
        <v>22</v>
      </c>
      <c r="B2612" t="s">
        <v>299</v>
      </c>
      <c r="C2612" t="s">
        <v>28</v>
      </c>
      <c r="D2612" t="s">
        <v>543</v>
      </c>
      <c r="E2612" s="1">
        <v>43608.579861111109</v>
      </c>
      <c r="F2612" t="s">
        <v>16</v>
      </c>
      <c r="G2612" t="s">
        <v>501</v>
      </c>
      <c r="H2612">
        <v>119</v>
      </c>
      <c r="I2612" t="s">
        <v>21</v>
      </c>
      <c r="J2612" s="2">
        <v>43608</v>
      </c>
      <c r="K2612" s="3">
        <v>0.57986111111111105</v>
      </c>
      <c r="L2612" s="3">
        <f t="shared" si="360"/>
        <v>0.58333333333333326</v>
      </c>
      <c r="M2612" s="3">
        <v>0.66249999999999998</v>
      </c>
      <c r="N2612" t="str">
        <f t="shared" si="361"/>
        <v>Yes</v>
      </c>
      <c r="O2612">
        <f t="shared" si="362"/>
        <v>520</v>
      </c>
      <c r="P2612">
        <f t="shared" si="363"/>
        <v>1663</v>
      </c>
      <c r="Q2612">
        <f t="shared" si="364"/>
        <v>31.27</v>
      </c>
      <c r="R2612" t="str">
        <f t="shared" si="367"/>
        <v>Ryanair</v>
      </c>
      <c r="S2612">
        <f t="shared" si="365"/>
        <v>20</v>
      </c>
      <c r="T2612" t="str">
        <f t="shared" si="366"/>
        <v>Bordeaux</v>
      </c>
      <c r="U2612" t="str">
        <f t="shared" si="368"/>
        <v>Other</v>
      </c>
    </row>
    <row r="2613" spans="1:21" x14ac:dyDescent="0.35">
      <c r="A2613" t="s">
        <v>12</v>
      </c>
      <c r="B2613" t="s">
        <v>73</v>
      </c>
      <c r="C2613" t="s">
        <v>14</v>
      </c>
      <c r="D2613" t="s">
        <v>270</v>
      </c>
      <c r="E2613" s="1">
        <v>43608.583333333336</v>
      </c>
      <c r="F2613" t="s">
        <v>16</v>
      </c>
      <c r="G2613" t="s">
        <v>501</v>
      </c>
      <c r="H2613">
        <v>16</v>
      </c>
      <c r="I2613" t="s">
        <v>18</v>
      </c>
      <c r="J2613" s="2">
        <v>43608</v>
      </c>
      <c r="K2613" s="3">
        <v>0.58333333333333337</v>
      </c>
      <c r="L2613" s="3">
        <f t="shared" si="360"/>
        <v>0.58333333333333326</v>
      </c>
      <c r="M2613" s="3">
        <v>0.59444444444444444</v>
      </c>
      <c r="N2613" t="str">
        <f t="shared" si="361"/>
        <v>No</v>
      </c>
      <c r="O2613">
        <f t="shared" si="362"/>
        <v>566</v>
      </c>
      <c r="P2613">
        <f t="shared" si="363"/>
        <v>2020</v>
      </c>
      <c r="Q2613">
        <f t="shared" si="364"/>
        <v>28.02</v>
      </c>
      <c r="R2613" t="str">
        <f t="shared" si="367"/>
        <v>Aer Lingus</v>
      </c>
      <c r="S2613">
        <f t="shared" si="365"/>
        <v>82</v>
      </c>
      <c r="T2613" t="str">
        <f t="shared" si="366"/>
        <v>Bristol</v>
      </c>
      <c r="U2613" t="str">
        <f t="shared" si="368"/>
        <v>Bristol</v>
      </c>
    </row>
    <row r="2614" spans="1:21" x14ac:dyDescent="0.35">
      <c r="A2614" t="s">
        <v>22</v>
      </c>
      <c r="B2614" t="s">
        <v>36</v>
      </c>
      <c r="C2614" t="s">
        <v>177</v>
      </c>
      <c r="D2614" t="s">
        <v>271</v>
      </c>
      <c r="E2614" s="1">
        <v>43608.590277777781</v>
      </c>
      <c r="F2614" t="s">
        <v>16</v>
      </c>
      <c r="G2614" t="s">
        <v>501</v>
      </c>
      <c r="H2614">
        <v>9</v>
      </c>
      <c r="I2614" t="s">
        <v>26</v>
      </c>
      <c r="J2614" s="2">
        <v>43608</v>
      </c>
      <c r="K2614" s="3">
        <v>0.59027777777777779</v>
      </c>
      <c r="L2614" s="3">
        <f t="shared" si="360"/>
        <v>0.59027777777777779</v>
      </c>
      <c r="M2614" s="3">
        <v>0.59652777777777777</v>
      </c>
      <c r="N2614" t="str">
        <f t="shared" si="361"/>
        <v>No</v>
      </c>
      <c r="O2614">
        <f t="shared" si="362"/>
        <v>12</v>
      </c>
      <c r="P2614">
        <f t="shared" si="363"/>
        <v>59</v>
      </c>
      <c r="Q2614">
        <f t="shared" si="364"/>
        <v>20.34</v>
      </c>
      <c r="R2614" t="str">
        <f t="shared" si="367"/>
        <v>Other</v>
      </c>
      <c r="S2614">
        <f t="shared" si="365"/>
        <v>121</v>
      </c>
      <c r="T2614" t="str">
        <f t="shared" si="366"/>
        <v>Paris-CDG</v>
      </c>
      <c r="U2614" t="str">
        <f t="shared" si="368"/>
        <v>Paris-CDG</v>
      </c>
    </row>
    <row r="2615" spans="1:21" x14ac:dyDescent="0.35">
      <c r="A2615" t="s">
        <v>22</v>
      </c>
      <c r="B2615" t="s">
        <v>473</v>
      </c>
      <c r="C2615" t="s">
        <v>28</v>
      </c>
      <c r="D2615" t="s">
        <v>474</v>
      </c>
      <c r="E2615" s="1">
        <v>43608.590277777781</v>
      </c>
      <c r="F2615" t="s">
        <v>16</v>
      </c>
      <c r="G2615" t="s">
        <v>501</v>
      </c>
      <c r="H2615">
        <v>6</v>
      </c>
      <c r="I2615" t="s">
        <v>26</v>
      </c>
      <c r="J2615" s="2">
        <v>43608</v>
      </c>
      <c r="K2615" s="3">
        <v>0.59027777777777779</v>
      </c>
      <c r="L2615" s="3">
        <f t="shared" si="360"/>
        <v>0.59027777777777779</v>
      </c>
      <c r="M2615" s="3">
        <v>0.59444444444444444</v>
      </c>
      <c r="N2615" t="str">
        <f t="shared" si="361"/>
        <v>No</v>
      </c>
      <c r="O2615">
        <f t="shared" si="362"/>
        <v>520</v>
      </c>
      <c r="P2615">
        <f t="shared" si="363"/>
        <v>1663</v>
      </c>
      <c r="Q2615">
        <f t="shared" si="364"/>
        <v>31.27</v>
      </c>
      <c r="R2615" t="str">
        <f t="shared" si="367"/>
        <v>Ryanair</v>
      </c>
      <c r="S2615">
        <f t="shared" si="365"/>
        <v>13</v>
      </c>
      <c r="T2615" t="str">
        <f t="shared" si="366"/>
        <v>Poznan</v>
      </c>
      <c r="U2615" t="str">
        <f t="shared" si="368"/>
        <v>Other</v>
      </c>
    </row>
    <row r="2616" spans="1:21" x14ac:dyDescent="0.35">
      <c r="A2616" t="s">
        <v>22</v>
      </c>
      <c r="B2616" t="s">
        <v>139</v>
      </c>
      <c r="C2616" t="s">
        <v>77</v>
      </c>
      <c r="D2616" t="s">
        <v>273</v>
      </c>
      <c r="E2616" s="1">
        <v>43608.597222222219</v>
      </c>
      <c r="F2616" t="s">
        <v>16</v>
      </c>
      <c r="G2616" t="s">
        <v>501</v>
      </c>
      <c r="H2616">
        <v>12</v>
      </c>
      <c r="I2616" t="s">
        <v>18</v>
      </c>
      <c r="J2616" s="2">
        <v>43608</v>
      </c>
      <c r="K2616" s="3">
        <v>0.59722222222222221</v>
      </c>
      <c r="L2616" s="3">
        <f t="shared" si="360"/>
        <v>0.59722222222222221</v>
      </c>
      <c r="M2616" s="3">
        <v>0.60555555555555551</v>
      </c>
      <c r="N2616" t="str">
        <f t="shared" si="361"/>
        <v>No</v>
      </c>
      <c r="O2616">
        <f t="shared" si="362"/>
        <v>40</v>
      </c>
      <c r="P2616">
        <f t="shared" si="363"/>
        <v>143</v>
      </c>
      <c r="Q2616">
        <f t="shared" si="364"/>
        <v>27.97</v>
      </c>
      <c r="R2616" t="str">
        <f t="shared" si="367"/>
        <v>British Airways</v>
      </c>
      <c r="S2616">
        <f t="shared" si="365"/>
        <v>154</v>
      </c>
      <c r="T2616" t="str">
        <f t="shared" si="366"/>
        <v>London</v>
      </c>
      <c r="U2616" t="str">
        <f t="shared" si="368"/>
        <v>London</v>
      </c>
    </row>
    <row r="2617" spans="1:21" x14ac:dyDescent="0.35">
      <c r="A2617" t="s">
        <v>12</v>
      </c>
      <c r="B2617" t="s">
        <v>274</v>
      </c>
      <c r="C2617" t="s">
        <v>14</v>
      </c>
      <c r="D2617" t="s">
        <v>275</v>
      </c>
      <c r="E2617" s="1">
        <v>43608.597222222219</v>
      </c>
      <c r="F2617" t="s">
        <v>16</v>
      </c>
      <c r="G2617" t="s">
        <v>501</v>
      </c>
      <c r="H2617">
        <v>12</v>
      </c>
      <c r="I2617" t="s">
        <v>18</v>
      </c>
      <c r="J2617" s="2">
        <v>43608</v>
      </c>
      <c r="K2617" s="3">
        <v>0.59722222222222221</v>
      </c>
      <c r="L2617" s="3">
        <f t="shared" si="360"/>
        <v>0.59722222222222221</v>
      </c>
      <c r="M2617" s="3">
        <v>0.60555555555555551</v>
      </c>
      <c r="N2617" t="str">
        <f t="shared" si="361"/>
        <v>No</v>
      </c>
      <c r="O2617">
        <f t="shared" si="362"/>
        <v>566</v>
      </c>
      <c r="P2617">
        <f t="shared" si="363"/>
        <v>2020</v>
      </c>
      <c r="Q2617">
        <f t="shared" si="364"/>
        <v>28.02</v>
      </c>
      <c r="R2617" t="str">
        <f t="shared" si="367"/>
        <v>Aer Lingus</v>
      </c>
      <c r="S2617">
        <f t="shared" si="365"/>
        <v>17</v>
      </c>
      <c r="T2617" t="str">
        <f t="shared" si="366"/>
        <v>Hartford</v>
      </c>
      <c r="U2617" t="str">
        <f t="shared" si="368"/>
        <v>Other</v>
      </c>
    </row>
    <row r="2618" spans="1:21" x14ac:dyDescent="0.35">
      <c r="A2618" t="s">
        <v>12</v>
      </c>
      <c r="B2618" t="s">
        <v>42</v>
      </c>
      <c r="C2618" t="s">
        <v>14</v>
      </c>
      <c r="D2618" t="s">
        <v>222</v>
      </c>
      <c r="E2618" s="1">
        <v>43608.600694444445</v>
      </c>
      <c r="F2618" t="s">
        <v>16</v>
      </c>
      <c r="G2618" t="s">
        <v>501</v>
      </c>
      <c r="H2618">
        <v>1</v>
      </c>
      <c r="I2618" t="s">
        <v>26</v>
      </c>
      <c r="J2618" s="2">
        <v>43608</v>
      </c>
      <c r="K2618" s="3">
        <v>0.60069444444444442</v>
      </c>
      <c r="L2618" s="3">
        <f t="shared" si="360"/>
        <v>0.60416666666666663</v>
      </c>
      <c r="M2618" s="3">
        <v>0.60138888888888886</v>
      </c>
      <c r="N2618" t="str">
        <f t="shared" si="361"/>
        <v>No</v>
      </c>
      <c r="O2618">
        <f t="shared" si="362"/>
        <v>566</v>
      </c>
      <c r="P2618">
        <f t="shared" si="363"/>
        <v>2020</v>
      </c>
      <c r="Q2618">
        <f t="shared" si="364"/>
        <v>28.02</v>
      </c>
      <c r="R2618" t="str">
        <f t="shared" si="367"/>
        <v>Aer Lingus</v>
      </c>
      <c r="S2618">
        <f t="shared" si="365"/>
        <v>238</v>
      </c>
      <c r="T2618" t="str">
        <f t="shared" si="366"/>
        <v>London</v>
      </c>
      <c r="U2618" t="str">
        <f t="shared" si="368"/>
        <v>London</v>
      </c>
    </row>
    <row r="2619" spans="1:21" x14ac:dyDescent="0.35">
      <c r="A2619" t="s">
        <v>12</v>
      </c>
      <c r="B2619" t="s">
        <v>101</v>
      </c>
      <c r="C2619" t="s">
        <v>14</v>
      </c>
      <c r="D2619" t="s">
        <v>217</v>
      </c>
      <c r="E2619" s="1">
        <v>43608.600694444445</v>
      </c>
      <c r="F2619" t="s">
        <v>16</v>
      </c>
      <c r="G2619" t="s">
        <v>501</v>
      </c>
      <c r="H2619">
        <v>2</v>
      </c>
      <c r="I2619" t="s">
        <v>26</v>
      </c>
      <c r="J2619" s="2">
        <v>43608</v>
      </c>
      <c r="K2619" s="3">
        <v>0.60069444444444442</v>
      </c>
      <c r="L2619" s="3">
        <f t="shared" si="360"/>
        <v>0.60416666666666663</v>
      </c>
      <c r="M2619" s="3">
        <v>0.6020833333333333</v>
      </c>
      <c r="N2619" t="str">
        <f t="shared" si="361"/>
        <v>No</v>
      </c>
      <c r="O2619">
        <f t="shared" si="362"/>
        <v>566</v>
      </c>
      <c r="P2619">
        <f t="shared" si="363"/>
        <v>2020</v>
      </c>
      <c r="Q2619">
        <f t="shared" si="364"/>
        <v>28.02</v>
      </c>
      <c r="R2619" t="str">
        <f t="shared" si="367"/>
        <v>Aer Lingus</v>
      </c>
      <c r="S2619">
        <f t="shared" si="365"/>
        <v>158</v>
      </c>
      <c r="T2619" t="str">
        <f t="shared" si="366"/>
        <v>Edinburgh</v>
      </c>
      <c r="U2619" t="str">
        <f t="shared" si="368"/>
        <v>Edinburgh</v>
      </c>
    </row>
    <row r="2620" spans="1:21" x14ac:dyDescent="0.35">
      <c r="A2620" t="s">
        <v>22</v>
      </c>
      <c r="B2620" t="s">
        <v>111</v>
      </c>
      <c r="C2620" t="s">
        <v>28</v>
      </c>
      <c r="D2620" t="s">
        <v>220</v>
      </c>
      <c r="E2620" s="1">
        <v>43608.604166666664</v>
      </c>
      <c r="F2620" t="s">
        <v>16</v>
      </c>
      <c r="G2620" t="s">
        <v>501</v>
      </c>
      <c r="H2620">
        <v>8</v>
      </c>
      <c r="I2620" t="s">
        <v>26</v>
      </c>
      <c r="J2620" s="2">
        <v>43608</v>
      </c>
      <c r="K2620" s="3">
        <v>0.60416666666666663</v>
      </c>
      <c r="L2620" s="3">
        <f t="shared" si="360"/>
        <v>0.60416666666666663</v>
      </c>
      <c r="M2620" s="3">
        <v>0.60972222222222217</v>
      </c>
      <c r="N2620" t="str">
        <f t="shared" si="361"/>
        <v>No</v>
      </c>
      <c r="O2620">
        <f t="shared" si="362"/>
        <v>520</v>
      </c>
      <c r="P2620">
        <f t="shared" si="363"/>
        <v>1663</v>
      </c>
      <c r="Q2620">
        <f t="shared" si="364"/>
        <v>31.27</v>
      </c>
      <c r="R2620" t="str">
        <f t="shared" si="367"/>
        <v>Ryanair</v>
      </c>
      <c r="S2620">
        <f t="shared" si="365"/>
        <v>29</v>
      </c>
      <c r="T2620" t="str">
        <f t="shared" si="366"/>
        <v>Tenerife</v>
      </c>
      <c r="U2620" t="str">
        <f t="shared" si="368"/>
        <v>Other</v>
      </c>
    </row>
    <row r="2621" spans="1:21" x14ac:dyDescent="0.35">
      <c r="A2621" t="s">
        <v>12</v>
      </c>
      <c r="B2621" t="s">
        <v>218</v>
      </c>
      <c r="C2621" t="s">
        <v>91</v>
      </c>
      <c r="D2621" t="s">
        <v>219</v>
      </c>
      <c r="E2621" s="1">
        <v>43608.604166666664</v>
      </c>
      <c r="F2621" t="s">
        <v>16</v>
      </c>
      <c r="G2621" t="s">
        <v>501</v>
      </c>
      <c r="H2621">
        <v>13</v>
      </c>
      <c r="I2621" t="s">
        <v>18</v>
      </c>
      <c r="J2621" s="2">
        <v>43608</v>
      </c>
      <c r="K2621" s="3">
        <v>0.60416666666666663</v>
      </c>
      <c r="L2621" s="3">
        <f t="shared" si="360"/>
        <v>0.60416666666666663</v>
      </c>
      <c r="M2621" s="3">
        <v>0.61319444444444449</v>
      </c>
      <c r="N2621" t="str">
        <f t="shared" si="361"/>
        <v>No</v>
      </c>
      <c r="O2621">
        <f t="shared" si="362"/>
        <v>18</v>
      </c>
      <c r="P2621">
        <f t="shared" si="363"/>
        <v>61</v>
      </c>
      <c r="Q2621">
        <f t="shared" si="364"/>
        <v>29.51</v>
      </c>
      <c r="R2621" t="str">
        <f t="shared" si="367"/>
        <v>Other</v>
      </c>
      <c r="S2621">
        <f t="shared" si="365"/>
        <v>18</v>
      </c>
      <c r="T2621" t="str">
        <f t="shared" si="366"/>
        <v>Newburgh</v>
      </c>
      <c r="U2621" t="str">
        <f t="shared" si="368"/>
        <v>Other</v>
      </c>
    </row>
    <row r="2622" spans="1:21" x14ac:dyDescent="0.35">
      <c r="A2622" t="s">
        <v>22</v>
      </c>
      <c r="B2622" t="s">
        <v>248</v>
      </c>
      <c r="C2622" t="s">
        <v>28</v>
      </c>
      <c r="D2622" t="s">
        <v>536</v>
      </c>
      <c r="E2622" s="1">
        <v>43608.604166666664</v>
      </c>
      <c r="F2622" t="s">
        <v>16</v>
      </c>
      <c r="G2622" t="s">
        <v>501</v>
      </c>
      <c r="H2622">
        <v>2</v>
      </c>
      <c r="I2622" t="s">
        <v>26</v>
      </c>
      <c r="J2622" s="2">
        <v>43608</v>
      </c>
      <c r="K2622" s="3">
        <v>0.60416666666666663</v>
      </c>
      <c r="L2622" s="3">
        <f t="shared" si="360"/>
        <v>0.60416666666666663</v>
      </c>
      <c r="M2622" s="3">
        <v>0.60555555555555551</v>
      </c>
      <c r="N2622" t="str">
        <f t="shared" si="361"/>
        <v>No</v>
      </c>
      <c r="O2622">
        <f t="shared" si="362"/>
        <v>520</v>
      </c>
      <c r="P2622">
        <f t="shared" si="363"/>
        <v>1663</v>
      </c>
      <c r="Q2622">
        <f t="shared" si="364"/>
        <v>31.27</v>
      </c>
      <c r="R2622" t="str">
        <f t="shared" si="367"/>
        <v>Ryanair</v>
      </c>
      <c r="S2622">
        <f t="shared" si="365"/>
        <v>17</v>
      </c>
      <c r="T2622" t="str">
        <f t="shared" si="366"/>
        <v>Gran Canaria</v>
      </c>
      <c r="U2622" t="str">
        <f t="shared" si="368"/>
        <v>Other</v>
      </c>
    </row>
    <row r="2623" spans="1:21" x14ac:dyDescent="0.35">
      <c r="A2623" t="s">
        <v>22</v>
      </c>
      <c r="B2623" t="s">
        <v>323</v>
      </c>
      <c r="C2623" t="s">
        <v>324</v>
      </c>
      <c r="D2623" t="s">
        <v>537</v>
      </c>
      <c r="E2623" s="1">
        <v>43608.611111111109</v>
      </c>
      <c r="F2623" t="s">
        <v>16</v>
      </c>
      <c r="G2623" t="s">
        <v>501</v>
      </c>
      <c r="H2623">
        <v>40</v>
      </c>
      <c r="I2623" t="s">
        <v>21</v>
      </c>
      <c r="J2623" s="2">
        <v>43608</v>
      </c>
      <c r="K2623" s="3">
        <v>0.61111111111111105</v>
      </c>
      <c r="L2623" s="3">
        <f t="shared" si="360"/>
        <v>0.61111111111111105</v>
      </c>
      <c r="M2623" s="3">
        <v>0.63888888888888895</v>
      </c>
      <c r="N2623" t="str">
        <f t="shared" si="361"/>
        <v>Yes</v>
      </c>
      <c r="O2623">
        <f t="shared" si="362"/>
        <v>17</v>
      </c>
      <c r="P2623">
        <f t="shared" si="363"/>
        <v>25</v>
      </c>
      <c r="Q2623">
        <f t="shared" si="364"/>
        <v>68</v>
      </c>
      <c r="R2623" t="str">
        <f t="shared" si="367"/>
        <v>Other</v>
      </c>
      <c r="S2623">
        <f t="shared" si="365"/>
        <v>25</v>
      </c>
      <c r="T2623" t="str">
        <f t="shared" si="366"/>
        <v>Keflavik</v>
      </c>
      <c r="U2623" t="str">
        <f t="shared" si="368"/>
        <v>Other</v>
      </c>
    </row>
    <row r="2624" spans="1:21" x14ac:dyDescent="0.35">
      <c r="A2624" t="s">
        <v>12</v>
      </c>
      <c r="B2624" t="s">
        <v>538</v>
      </c>
      <c r="C2624" t="s">
        <v>91</v>
      </c>
      <c r="D2624" t="s">
        <v>539</v>
      </c>
      <c r="E2624" s="1">
        <v>43608.614583333336</v>
      </c>
      <c r="F2624" t="s">
        <v>16</v>
      </c>
      <c r="G2624" t="s">
        <v>501</v>
      </c>
      <c r="H2624">
        <v>21</v>
      </c>
      <c r="I2624" t="s">
        <v>46</v>
      </c>
      <c r="J2624" s="2">
        <v>43608</v>
      </c>
      <c r="K2624" s="3">
        <v>0.61458333333333337</v>
      </c>
      <c r="L2624" s="3">
        <f t="shared" si="360"/>
        <v>0.61805555555555547</v>
      </c>
      <c r="M2624" s="3">
        <v>0.62916666666666665</v>
      </c>
      <c r="N2624" t="str">
        <f t="shared" si="361"/>
        <v>Yes</v>
      </c>
      <c r="O2624">
        <f t="shared" si="362"/>
        <v>18</v>
      </c>
      <c r="P2624">
        <f t="shared" si="363"/>
        <v>61</v>
      </c>
      <c r="Q2624">
        <f t="shared" si="364"/>
        <v>29.51</v>
      </c>
      <c r="R2624" t="str">
        <f t="shared" si="367"/>
        <v>Other</v>
      </c>
      <c r="S2624">
        <f t="shared" si="365"/>
        <v>6</v>
      </c>
      <c r="T2624" t="str">
        <f t="shared" si="366"/>
        <v>Providence</v>
      </c>
      <c r="U2624" t="str">
        <f t="shared" si="368"/>
        <v>Other</v>
      </c>
    </row>
    <row r="2625" spans="1:21" x14ac:dyDescent="0.35">
      <c r="A2625" t="s">
        <v>12</v>
      </c>
      <c r="B2625" t="s">
        <v>225</v>
      </c>
      <c r="C2625" t="s">
        <v>14</v>
      </c>
      <c r="D2625" t="s">
        <v>226</v>
      </c>
      <c r="E2625" s="1">
        <v>43608.614583333336</v>
      </c>
      <c r="F2625" t="s">
        <v>16</v>
      </c>
      <c r="G2625" t="s">
        <v>501</v>
      </c>
      <c r="H2625">
        <v>14</v>
      </c>
      <c r="I2625" t="s">
        <v>18</v>
      </c>
      <c r="J2625" s="2">
        <v>43608</v>
      </c>
      <c r="K2625" s="3">
        <v>0.61458333333333337</v>
      </c>
      <c r="L2625" s="3">
        <f t="shared" si="360"/>
        <v>0.61805555555555547</v>
      </c>
      <c r="M2625" s="3">
        <v>0.62430555555555556</v>
      </c>
      <c r="N2625" t="str">
        <f t="shared" si="361"/>
        <v>No</v>
      </c>
      <c r="O2625">
        <f t="shared" si="362"/>
        <v>566</v>
      </c>
      <c r="P2625">
        <f t="shared" si="363"/>
        <v>2020</v>
      </c>
      <c r="Q2625">
        <f t="shared" si="364"/>
        <v>28.02</v>
      </c>
      <c r="R2625" t="str">
        <f t="shared" si="367"/>
        <v>Aer Lingus</v>
      </c>
      <c r="S2625">
        <f t="shared" si="365"/>
        <v>9</v>
      </c>
      <c r="T2625" t="str">
        <f t="shared" si="366"/>
        <v>Jersey</v>
      </c>
      <c r="U2625" t="str">
        <f t="shared" si="368"/>
        <v>Other</v>
      </c>
    </row>
    <row r="2626" spans="1:21" x14ac:dyDescent="0.35">
      <c r="A2626" t="s">
        <v>12</v>
      </c>
      <c r="B2626" t="s">
        <v>52</v>
      </c>
      <c r="C2626" t="s">
        <v>14</v>
      </c>
      <c r="D2626" t="s">
        <v>230</v>
      </c>
      <c r="E2626" s="1">
        <v>43608.618055555555</v>
      </c>
      <c r="F2626" t="s">
        <v>16</v>
      </c>
      <c r="G2626" t="s">
        <v>501</v>
      </c>
      <c r="H2626">
        <v>16</v>
      </c>
      <c r="I2626" t="s">
        <v>18</v>
      </c>
      <c r="J2626" s="2">
        <v>43608</v>
      </c>
      <c r="K2626" s="3">
        <v>0.61805555555555558</v>
      </c>
      <c r="L2626" s="3">
        <f t="shared" ref="L2626:L2689" si="369">MROUND(K2626,"0:10")</f>
        <v>0.61805555555555547</v>
      </c>
      <c r="M2626" s="3">
        <v>0.62916666666666665</v>
      </c>
      <c r="N2626" t="str">
        <f t="shared" ref="N2626:N2689" si="370">IF(H2626&gt;20, "Yes", "No")</f>
        <v>No</v>
      </c>
      <c r="O2626">
        <f t="shared" ref="O2626:O2689" si="371">COUNTIFS($C$2:$C$4851,C2626,$N$2:$N$4851,"Yes")</f>
        <v>566</v>
      </c>
      <c r="P2626">
        <f t="shared" ref="P2626:P2689" si="372">COUNTIF($C$2:$C$4851,C2626)</f>
        <v>2020</v>
      </c>
      <c r="Q2626">
        <f t="shared" ref="Q2626:Q2689" si="373">ROUND(O2626/P2626*100,2)</f>
        <v>28.02</v>
      </c>
      <c r="R2626" t="str">
        <f t="shared" si="367"/>
        <v>Aer Lingus</v>
      </c>
      <c r="S2626">
        <f t="shared" ref="S2626:S2689" si="374">COUNTIF($B$2:$B$4851,B2626)</f>
        <v>138</v>
      </c>
      <c r="T2626" t="str">
        <f t="shared" ref="T2626:T2689" si="375">IF(ISNUMBER(SEARCH("London",B2626)), "London", B2626)</f>
        <v>Manchester</v>
      </c>
      <c r="U2626" t="str">
        <f t="shared" si="368"/>
        <v>Manchester</v>
      </c>
    </row>
    <row r="2627" spans="1:21" x14ac:dyDescent="0.35">
      <c r="A2627" t="s">
        <v>22</v>
      </c>
      <c r="B2627" t="s">
        <v>103</v>
      </c>
      <c r="C2627" t="s">
        <v>28</v>
      </c>
      <c r="D2627" t="s">
        <v>229</v>
      </c>
      <c r="E2627" s="1">
        <v>43608.618055555555</v>
      </c>
      <c r="F2627" t="s">
        <v>16</v>
      </c>
      <c r="G2627" t="s">
        <v>501</v>
      </c>
      <c r="H2627">
        <v>55</v>
      </c>
      <c r="I2627" t="s">
        <v>21</v>
      </c>
      <c r="J2627" s="2">
        <v>43608</v>
      </c>
      <c r="K2627" s="3">
        <v>0.61805555555555558</v>
      </c>
      <c r="L2627" s="3">
        <f t="shared" si="369"/>
        <v>0.61805555555555547</v>
      </c>
      <c r="M2627" s="3">
        <v>0.65625</v>
      </c>
      <c r="N2627" t="str">
        <f t="shared" si="370"/>
        <v>Yes</v>
      </c>
      <c r="O2627">
        <f t="shared" si="371"/>
        <v>520</v>
      </c>
      <c r="P2627">
        <f t="shared" si="372"/>
        <v>1663</v>
      </c>
      <c r="Q2627">
        <f t="shared" si="373"/>
        <v>31.27</v>
      </c>
      <c r="R2627" t="str">
        <f t="shared" ref="R2627:R2690" si="376">IF(P2627&gt;100, C2627, "Other")</f>
        <v>Ryanair</v>
      </c>
      <c r="S2627">
        <f t="shared" si="374"/>
        <v>40</v>
      </c>
      <c r="T2627" t="str">
        <f t="shared" si="375"/>
        <v>Liverpool</v>
      </c>
      <c r="U2627" t="str">
        <f t="shared" ref="U2627:U2690" si="377">IF(S2627&gt;67, T2627, "Other")</f>
        <v>Other</v>
      </c>
    </row>
    <row r="2628" spans="1:21" x14ac:dyDescent="0.35">
      <c r="A2628" t="s">
        <v>22</v>
      </c>
      <c r="B2628" t="s">
        <v>126</v>
      </c>
      <c r="C2628" t="s">
        <v>354</v>
      </c>
      <c r="D2628" t="s">
        <v>540</v>
      </c>
      <c r="E2628" s="1">
        <v>43608.621527777781</v>
      </c>
      <c r="F2628" t="s">
        <v>16</v>
      </c>
      <c r="G2628" t="s">
        <v>501</v>
      </c>
      <c r="H2628">
        <v>7</v>
      </c>
      <c r="I2628" t="s">
        <v>26</v>
      </c>
      <c r="J2628" s="2">
        <v>43608</v>
      </c>
      <c r="K2628" s="3">
        <v>0.62152777777777779</v>
      </c>
      <c r="L2628" s="3">
        <f t="shared" si="369"/>
        <v>0.625</v>
      </c>
      <c r="M2628" s="3">
        <v>0.62638888888888888</v>
      </c>
      <c r="N2628" t="str">
        <f t="shared" si="370"/>
        <v>No</v>
      </c>
      <c r="O2628">
        <f t="shared" si="371"/>
        <v>14</v>
      </c>
      <c r="P2628">
        <f t="shared" si="372"/>
        <v>37</v>
      </c>
      <c r="Q2628">
        <f t="shared" si="373"/>
        <v>37.840000000000003</v>
      </c>
      <c r="R2628" t="str">
        <f t="shared" si="376"/>
        <v>Other</v>
      </c>
      <c r="S2628">
        <f t="shared" si="374"/>
        <v>51</v>
      </c>
      <c r="T2628" t="str">
        <f t="shared" si="375"/>
        <v>Zurich</v>
      </c>
      <c r="U2628" t="str">
        <f t="shared" si="377"/>
        <v>Other</v>
      </c>
    </row>
    <row r="2629" spans="1:21" x14ac:dyDescent="0.35">
      <c r="A2629" t="s">
        <v>12</v>
      </c>
      <c r="B2629" t="s">
        <v>234</v>
      </c>
      <c r="C2629" t="s">
        <v>14</v>
      </c>
      <c r="D2629" t="s">
        <v>235</v>
      </c>
      <c r="E2629" s="1">
        <v>43608.621527777781</v>
      </c>
      <c r="F2629" t="s">
        <v>16</v>
      </c>
      <c r="G2629" t="s">
        <v>501</v>
      </c>
      <c r="H2629">
        <v>0</v>
      </c>
      <c r="I2629" t="s">
        <v>26</v>
      </c>
      <c r="J2629" s="2">
        <v>43608</v>
      </c>
      <c r="K2629" s="3">
        <v>0.62152777777777779</v>
      </c>
      <c r="L2629" s="3">
        <f t="shared" si="369"/>
        <v>0.625</v>
      </c>
      <c r="M2629" s="3">
        <v>0.62152777777777779</v>
      </c>
      <c r="N2629" t="str">
        <f t="shared" si="370"/>
        <v>No</v>
      </c>
      <c r="O2629">
        <f t="shared" si="371"/>
        <v>566</v>
      </c>
      <c r="P2629">
        <f t="shared" si="372"/>
        <v>2020</v>
      </c>
      <c r="Q2629">
        <f t="shared" si="373"/>
        <v>28.02</v>
      </c>
      <c r="R2629" t="str">
        <f t="shared" si="376"/>
        <v>Aer Lingus</v>
      </c>
      <c r="S2629">
        <f t="shared" si="374"/>
        <v>17</v>
      </c>
      <c r="T2629" t="str">
        <f t="shared" si="375"/>
        <v>Los Angeles</v>
      </c>
      <c r="U2629" t="str">
        <f t="shared" si="377"/>
        <v>Other</v>
      </c>
    </row>
    <row r="2630" spans="1:21" x14ac:dyDescent="0.35">
      <c r="A2630" t="s">
        <v>22</v>
      </c>
      <c r="B2630" t="s">
        <v>541</v>
      </c>
      <c r="C2630" t="s">
        <v>28</v>
      </c>
      <c r="D2630" t="s">
        <v>542</v>
      </c>
      <c r="E2630" s="1">
        <v>43608.625</v>
      </c>
      <c r="F2630" t="s">
        <v>16</v>
      </c>
      <c r="G2630" t="s">
        <v>501</v>
      </c>
      <c r="H2630">
        <v>32</v>
      </c>
      <c r="I2630" t="s">
        <v>21</v>
      </c>
      <c r="J2630" s="2">
        <v>43608</v>
      </c>
      <c r="K2630" s="3">
        <v>0.625</v>
      </c>
      <c r="L2630" s="3">
        <f t="shared" si="369"/>
        <v>0.625</v>
      </c>
      <c r="M2630" s="3">
        <v>0.64722222222222225</v>
      </c>
      <c r="N2630" t="str">
        <f t="shared" si="370"/>
        <v>Yes</v>
      </c>
      <c r="O2630">
        <f t="shared" si="371"/>
        <v>520</v>
      </c>
      <c r="P2630">
        <f t="shared" si="372"/>
        <v>1663</v>
      </c>
      <c r="Q2630">
        <f t="shared" si="373"/>
        <v>31.27</v>
      </c>
      <c r="R2630" t="str">
        <f t="shared" si="376"/>
        <v>Ryanair</v>
      </c>
      <c r="S2630">
        <f t="shared" si="374"/>
        <v>4</v>
      </c>
      <c r="T2630" t="str">
        <f t="shared" si="375"/>
        <v>Kiev</v>
      </c>
      <c r="U2630" t="str">
        <f t="shared" si="377"/>
        <v>Other</v>
      </c>
    </row>
    <row r="2631" spans="1:21" x14ac:dyDescent="0.35">
      <c r="A2631" t="s">
        <v>12</v>
      </c>
      <c r="B2631" t="s">
        <v>111</v>
      </c>
      <c r="C2631" t="s">
        <v>14</v>
      </c>
      <c r="D2631" t="s">
        <v>239</v>
      </c>
      <c r="E2631" s="1">
        <v>43608.625</v>
      </c>
      <c r="F2631" t="s">
        <v>16</v>
      </c>
      <c r="G2631" t="s">
        <v>501</v>
      </c>
      <c r="H2631">
        <v>5</v>
      </c>
      <c r="I2631" t="s">
        <v>26</v>
      </c>
      <c r="J2631" s="2">
        <v>43608</v>
      </c>
      <c r="K2631" s="3">
        <v>0.625</v>
      </c>
      <c r="L2631" s="3">
        <f t="shared" si="369"/>
        <v>0.625</v>
      </c>
      <c r="M2631" s="3">
        <v>0.62847222222222221</v>
      </c>
      <c r="N2631" t="str">
        <f t="shared" si="370"/>
        <v>No</v>
      </c>
      <c r="O2631">
        <f t="shared" si="371"/>
        <v>566</v>
      </c>
      <c r="P2631">
        <f t="shared" si="372"/>
        <v>2020</v>
      </c>
      <c r="Q2631">
        <f t="shared" si="373"/>
        <v>28.02</v>
      </c>
      <c r="R2631" t="str">
        <f t="shared" si="376"/>
        <v>Aer Lingus</v>
      </c>
      <c r="S2631">
        <f t="shared" si="374"/>
        <v>29</v>
      </c>
      <c r="T2631" t="str">
        <f t="shared" si="375"/>
        <v>Tenerife</v>
      </c>
      <c r="U2631" t="str">
        <f t="shared" si="377"/>
        <v>Other</v>
      </c>
    </row>
    <row r="2632" spans="1:21" x14ac:dyDescent="0.35">
      <c r="A2632" t="s">
        <v>12</v>
      </c>
      <c r="B2632" t="s">
        <v>61</v>
      </c>
      <c r="C2632" t="s">
        <v>14</v>
      </c>
      <c r="D2632" t="s">
        <v>242</v>
      </c>
      <c r="E2632" s="1">
        <v>43608.625</v>
      </c>
      <c r="F2632" t="s">
        <v>16</v>
      </c>
      <c r="G2632" t="s">
        <v>501</v>
      </c>
      <c r="H2632">
        <v>16</v>
      </c>
      <c r="I2632" t="s">
        <v>18</v>
      </c>
      <c r="J2632" s="2">
        <v>43608</v>
      </c>
      <c r="K2632" s="3">
        <v>0.625</v>
      </c>
      <c r="L2632" s="3">
        <f t="shared" si="369"/>
        <v>0.625</v>
      </c>
      <c r="M2632" s="3">
        <v>0.63611111111111118</v>
      </c>
      <c r="N2632" t="str">
        <f t="shared" si="370"/>
        <v>No</v>
      </c>
      <c r="O2632">
        <f t="shared" si="371"/>
        <v>566</v>
      </c>
      <c r="P2632">
        <f t="shared" si="372"/>
        <v>2020</v>
      </c>
      <c r="Q2632">
        <f t="shared" si="373"/>
        <v>28.02</v>
      </c>
      <c r="R2632" t="str">
        <f t="shared" si="376"/>
        <v>Aer Lingus</v>
      </c>
      <c r="S2632">
        <f t="shared" si="374"/>
        <v>171</v>
      </c>
      <c r="T2632" t="str">
        <f t="shared" si="375"/>
        <v>London</v>
      </c>
      <c r="U2632" t="str">
        <f t="shared" si="377"/>
        <v>London</v>
      </c>
    </row>
    <row r="2633" spans="1:21" x14ac:dyDescent="0.35">
      <c r="A2633" t="s">
        <v>22</v>
      </c>
      <c r="B2633" t="s">
        <v>32</v>
      </c>
      <c r="C2633" t="s">
        <v>240</v>
      </c>
      <c r="D2633" t="s">
        <v>241</v>
      </c>
      <c r="E2633" s="1">
        <v>43608.628472222219</v>
      </c>
      <c r="F2633" t="s">
        <v>16</v>
      </c>
      <c r="G2633" t="s">
        <v>501</v>
      </c>
      <c r="H2633">
        <v>27</v>
      </c>
      <c r="I2633" t="s">
        <v>46</v>
      </c>
      <c r="J2633" s="2">
        <v>43608</v>
      </c>
      <c r="K2633" s="3">
        <v>0.62847222222222221</v>
      </c>
      <c r="L2633" s="3">
        <f t="shared" si="369"/>
        <v>0.63194444444444442</v>
      </c>
      <c r="M2633" s="3">
        <v>0.64722222222222225</v>
      </c>
      <c r="N2633" t="str">
        <f t="shared" si="370"/>
        <v>Yes</v>
      </c>
      <c r="O2633">
        <f t="shared" si="371"/>
        <v>15</v>
      </c>
      <c r="P2633">
        <f t="shared" si="372"/>
        <v>18</v>
      </c>
      <c r="Q2633">
        <f t="shared" si="373"/>
        <v>83.33</v>
      </c>
      <c r="R2633" t="str">
        <f t="shared" si="376"/>
        <v>Other</v>
      </c>
      <c r="S2633">
        <f t="shared" si="374"/>
        <v>78</v>
      </c>
      <c r="T2633" t="str">
        <f t="shared" si="375"/>
        <v>Barcelona</v>
      </c>
      <c r="U2633" t="str">
        <f t="shared" si="377"/>
        <v>Barcelona</v>
      </c>
    </row>
    <row r="2634" spans="1:21" x14ac:dyDescent="0.35">
      <c r="A2634" t="s">
        <v>22</v>
      </c>
      <c r="B2634" t="s">
        <v>119</v>
      </c>
      <c r="C2634" t="s">
        <v>276</v>
      </c>
      <c r="D2634" t="s">
        <v>277</v>
      </c>
      <c r="E2634" s="1">
        <v>43608.635416666664</v>
      </c>
      <c r="F2634" t="s">
        <v>16</v>
      </c>
      <c r="G2634" t="s">
        <v>501</v>
      </c>
      <c r="H2634">
        <v>3</v>
      </c>
      <c r="I2634" t="s">
        <v>26</v>
      </c>
      <c r="J2634" s="2">
        <v>43608</v>
      </c>
      <c r="K2634" s="3">
        <v>0.63541666666666663</v>
      </c>
      <c r="L2634" s="3">
        <f t="shared" si="369"/>
        <v>0.63888888888888884</v>
      </c>
      <c r="M2634" s="3">
        <v>0.63750000000000007</v>
      </c>
      <c r="N2634" t="str">
        <f t="shared" si="370"/>
        <v>No</v>
      </c>
      <c r="O2634">
        <f t="shared" si="371"/>
        <v>5</v>
      </c>
      <c r="P2634">
        <f t="shared" si="372"/>
        <v>23</v>
      </c>
      <c r="Q2634">
        <f t="shared" si="373"/>
        <v>21.74</v>
      </c>
      <c r="R2634" t="str">
        <f t="shared" si="376"/>
        <v>Other</v>
      </c>
      <c r="S2634">
        <f t="shared" si="374"/>
        <v>43</v>
      </c>
      <c r="T2634" t="str">
        <f t="shared" si="375"/>
        <v>Dusseldorf</v>
      </c>
      <c r="U2634" t="str">
        <f t="shared" si="377"/>
        <v>Other</v>
      </c>
    </row>
    <row r="2635" spans="1:21" x14ac:dyDescent="0.35">
      <c r="A2635" t="s">
        <v>12</v>
      </c>
      <c r="B2635" t="s">
        <v>199</v>
      </c>
      <c r="C2635" t="s">
        <v>14</v>
      </c>
      <c r="D2635" t="s">
        <v>200</v>
      </c>
      <c r="E2635" s="1">
        <v>43608.638888888891</v>
      </c>
      <c r="F2635" t="s">
        <v>16</v>
      </c>
      <c r="G2635" t="s">
        <v>501</v>
      </c>
      <c r="H2635">
        <v>25</v>
      </c>
      <c r="I2635" t="s">
        <v>46</v>
      </c>
      <c r="J2635" s="2">
        <v>43608</v>
      </c>
      <c r="K2635" s="3">
        <v>0.63888888888888895</v>
      </c>
      <c r="L2635" s="3">
        <f t="shared" si="369"/>
        <v>0.63888888888888884</v>
      </c>
      <c r="M2635" s="3">
        <v>0.65625</v>
      </c>
      <c r="N2635" t="str">
        <f t="shared" si="370"/>
        <v>Yes</v>
      </c>
      <c r="O2635">
        <f t="shared" si="371"/>
        <v>566</v>
      </c>
      <c r="P2635">
        <f t="shared" si="372"/>
        <v>2020</v>
      </c>
      <c r="Q2635">
        <f t="shared" si="373"/>
        <v>28.02</v>
      </c>
      <c r="R2635" t="str">
        <f t="shared" si="376"/>
        <v>Aer Lingus</v>
      </c>
      <c r="S2635">
        <f t="shared" si="374"/>
        <v>51</v>
      </c>
      <c r="T2635" t="str">
        <f t="shared" si="375"/>
        <v>Lanzarote</v>
      </c>
      <c r="U2635" t="str">
        <f t="shared" si="377"/>
        <v>Other</v>
      </c>
    </row>
    <row r="2636" spans="1:21" x14ac:dyDescent="0.35">
      <c r="A2636" t="s">
        <v>22</v>
      </c>
      <c r="B2636" t="s">
        <v>42</v>
      </c>
      <c r="C2636" t="s">
        <v>77</v>
      </c>
      <c r="D2636" t="s">
        <v>247</v>
      </c>
      <c r="E2636" s="1">
        <v>43608.645833333336</v>
      </c>
      <c r="F2636" t="s">
        <v>16</v>
      </c>
      <c r="G2636" t="s">
        <v>501</v>
      </c>
      <c r="H2636">
        <v>7</v>
      </c>
      <c r="I2636" t="s">
        <v>26</v>
      </c>
      <c r="J2636" s="2">
        <v>43608</v>
      </c>
      <c r="K2636" s="3">
        <v>0.64583333333333337</v>
      </c>
      <c r="L2636" s="3">
        <f t="shared" si="369"/>
        <v>0.64583333333333326</v>
      </c>
      <c r="M2636" s="3">
        <v>0.65069444444444446</v>
      </c>
      <c r="N2636" t="str">
        <f t="shared" si="370"/>
        <v>No</v>
      </c>
      <c r="O2636">
        <f t="shared" si="371"/>
        <v>40</v>
      </c>
      <c r="P2636">
        <f t="shared" si="372"/>
        <v>143</v>
      </c>
      <c r="Q2636">
        <f t="shared" si="373"/>
        <v>27.97</v>
      </c>
      <c r="R2636" t="str">
        <f t="shared" si="376"/>
        <v>British Airways</v>
      </c>
      <c r="S2636">
        <f t="shared" si="374"/>
        <v>238</v>
      </c>
      <c r="T2636" t="str">
        <f t="shared" si="375"/>
        <v>London</v>
      </c>
      <c r="U2636" t="str">
        <f t="shared" si="377"/>
        <v>London</v>
      </c>
    </row>
    <row r="2637" spans="1:21" x14ac:dyDescent="0.35">
      <c r="A2637" t="s">
        <v>22</v>
      </c>
      <c r="B2637" t="s">
        <v>38</v>
      </c>
      <c r="C2637" t="s">
        <v>28</v>
      </c>
      <c r="D2637" t="s">
        <v>190</v>
      </c>
      <c r="E2637" s="1">
        <v>43608.645833333336</v>
      </c>
      <c r="F2637" t="s">
        <v>16</v>
      </c>
      <c r="G2637" t="s">
        <v>501</v>
      </c>
      <c r="H2637">
        <v>2</v>
      </c>
      <c r="I2637" t="s">
        <v>26</v>
      </c>
      <c r="J2637" s="2">
        <v>43608</v>
      </c>
      <c r="K2637" s="3">
        <v>0.64583333333333337</v>
      </c>
      <c r="L2637" s="3">
        <f t="shared" si="369"/>
        <v>0.64583333333333326</v>
      </c>
      <c r="M2637" s="3">
        <v>0.64722222222222225</v>
      </c>
      <c r="N2637" t="str">
        <f t="shared" si="370"/>
        <v>No</v>
      </c>
      <c r="O2637">
        <f t="shared" si="371"/>
        <v>520</v>
      </c>
      <c r="P2637">
        <f t="shared" si="372"/>
        <v>1663</v>
      </c>
      <c r="Q2637">
        <f t="shared" si="373"/>
        <v>31.27</v>
      </c>
      <c r="R2637" t="str">
        <f t="shared" si="376"/>
        <v>Ryanair</v>
      </c>
      <c r="S2637">
        <f t="shared" si="374"/>
        <v>92</v>
      </c>
      <c r="T2637" t="str">
        <f t="shared" si="375"/>
        <v>London</v>
      </c>
      <c r="U2637" t="str">
        <f t="shared" si="377"/>
        <v>London</v>
      </c>
    </row>
    <row r="2638" spans="1:21" x14ac:dyDescent="0.35">
      <c r="A2638" t="s">
        <v>22</v>
      </c>
      <c r="B2638" t="s">
        <v>61</v>
      </c>
      <c r="C2638" t="s">
        <v>28</v>
      </c>
      <c r="D2638" t="s">
        <v>193</v>
      </c>
      <c r="E2638" s="1">
        <v>43608.649305555555</v>
      </c>
      <c r="F2638" t="s">
        <v>16</v>
      </c>
      <c r="G2638" t="s">
        <v>501</v>
      </c>
      <c r="H2638">
        <v>33</v>
      </c>
      <c r="I2638" t="s">
        <v>21</v>
      </c>
      <c r="J2638" s="2">
        <v>43608</v>
      </c>
      <c r="K2638" s="3">
        <v>0.64930555555555558</v>
      </c>
      <c r="L2638" s="3">
        <f t="shared" si="369"/>
        <v>0.65277777777777779</v>
      </c>
      <c r="M2638" s="3">
        <v>0.67222222222222217</v>
      </c>
      <c r="N2638" t="str">
        <f t="shared" si="370"/>
        <v>Yes</v>
      </c>
      <c r="O2638">
        <f t="shared" si="371"/>
        <v>520</v>
      </c>
      <c r="P2638">
        <f t="shared" si="372"/>
        <v>1663</v>
      </c>
      <c r="Q2638">
        <f t="shared" si="373"/>
        <v>31.27</v>
      </c>
      <c r="R2638" t="str">
        <f t="shared" si="376"/>
        <v>Ryanair</v>
      </c>
      <c r="S2638">
        <f t="shared" si="374"/>
        <v>171</v>
      </c>
      <c r="T2638" t="str">
        <f t="shared" si="375"/>
        <v>London</v>
      </c>
      <c r="U2638" t="str">
        <f t="shared" si="377"/>
        <v>London</v>
      </c>
    </row>
    <row r="2639" spans="1:21" x14ac:dyDescent="0.35">
      <c r="A2639" t="s">
        <v>22</v>
      </c>
      <c r="B2639" t="s">
        <v>59</v>
      </c>
      <c r="C2639" t="s">
        <v>28</v>
      </c>
      <c r="D2639" t="s">
        <v>201</v>
      </c>
      <c r="E2639" s="1">
        <v>43608.649305555555</v>
      </c>
      <c r="F2639" t="s">
        <v>16</v>
      </c>
      <c r="G2639" t="s">
        <v>501</v>
      </c>
      <c r="H2639">
        <v>1</v>
      </c>
      <c r="I2639" t="s">
        <v>26</v>
      </c>
      <c r="J2639" s="2">
        <v>43608</v>
      </c>
      <c r="K2639" s="3">
        <v>0.64930555555555558</v>
      </c>
      <c r="L2639" s="3">
        <f t="shared" si="369"/>
        <v>0.65277777777777779</v>
      </c>
      <c r="M2639" s="3">
        <v>0.65</v>
      </c>
      <c r="N2639" t="str">
        <f t="shared" si="370"/>
        <v>No</v>
      </c>
      <c r="O2639">
        <f t="shared" si="371"/>
        <v>520</v>
      </c>
      <c r="P2639">
        <f t="shared" si="372"/>
        <v>1663</v>
      </c>
      <c r="Q2639">
        <f t="shared" si="373"/>
        <v>31.27</v>
      </c>
      <c r="R2639" t="str">
        <f t="shared" si="376"/>
        <v>Ryanair</v>
      </c>
      <c r="S2639">
        <f t="shared" si="374"/>
        <v>48</v>
      </c>
      <c r="T2639" t="str">
        <f t="shared" si="375"/>
        <v>Leeds Bradford</v>
      </c>
      <c r="U2639" t="str">
        <f t="shared" si="377"/>
        <v>Other</v>
      </c>
    </row>
    <row r="2640" spans="1:21" x14ac:dyDescent="0.35">
      <c r="A2640" t="s">
        <v>12</v>
      </c>
      <c r="B2640" t="s">
        <v>139</v>
      </c>
      <c r="C2640" t="s">
        <v>14</v>
      </c>
      <c r="D2640" t="s">
        <v>196</v>
      </c>
      <c r="E2640" s="1">
        <v>43608.652777777781</v>
      </c>
      <c r="F2640" t="s">
        <v>16</v>
      </c>
      <c r="G2640" t="s">
        <v>501</v>
      </c>
      <c r="H2640">
        <v>31</v>
      </c>
      <c r="I2640" t="s">
        <v>21</v>
      </c>
      <c r="J2640" s="2">
        <v>43608</v>
      </c>
      <c r="K2640" s="3">
        <v>0.65277777777777779</v>
      </c>
      <c r="L2640" s="3">
        <f t="shared" si="369"/>
        <v>0.65277777777777779</v>
      </c>
      <c r="M2640" s="3">
        <v>0.6743055555555556</v>
      </c>
      <c r="N2640" t="str">
        <f t="shared" si="370"/>
        <v>Yes</v>
      </c>
      <c r="O2640">
        <f t="shared" si="371"/>
        <v>566</v>
      </c>
      <c r="P2640">
        <f t="shared" si="372"/>
        <v>2020</v>
      </c>
      <c r="Q2640">
        <f t="shared" si="373"/>
        <v>28.02</v>
      </c>
      <c r="R2640" t="str">
        <f t="shared" si="376"/>
        <v>Aer Lingus</v>
      </c>
      <c r="S2640">
        <f t="shared" si="374"/>
        <v>154</v>
      </c>
      <c r="T2640" t="str">
        <f t="shared" si="375"/>
        <v>London</v>
      </c>
      <c r="U2640" t="str">
        <f t="shared" si="377"/>
        <v>London</v>
      </c>
    </row>
    <row r="2641" spans="1:21" x14ac:dyDescent="0.35">
      <c r="A2641" t="s">
        <v>12</v>
      </c>
      <c r="B2641" t="s">
        <v>57</v>
      </c>
      <c r="C2641" t="s">
        <v>14</v>
      </c>
      <c r="D2641" t="s">
        <v>194</v>
      </c>
      <c r="E2641" s="1">
        <v>43608.652777777781</v>
      </c>
      <c r="F2641" t="s">
        <v>16</v>
      </c>
      <c r="G2641" t="s">
        <v>501</v>
      </c>
      <c r="H2641">
        <v>11</v>
      </c>
      <c r="I2641" t="s">
        <v>18</v>
      </c>
      <c r="J2641" s="2">
        <v>43608</v>
      </c>
      <c r="K2641" s="3">
        <v>0.65277777777777779</v>
      </c>
      <c r="L2641" s="3">
        <f t="shared" si="369"/>
        <v>0.65277777777777779</v>
      </c>
      <c r="M2641" s="3">
        <v>0.66041666666666665</v>
      </c>
      <c r="N2641" t="str">
        <f t="shared" si="370"/>
        <v>No</v>
      </c>
      <c r="O2641">
        <f t="shared" si="371"/>
        <v>566</v>
      </c>
      <c r="P2641">
        <f t="shared" si="372"/>
        <v>2020</v>
      </c>
      <c r="Q2641">
        <f t="shared" si="373"/>
        <v>28.02</v>
      </c>
      <c r="R2641" t="str">
        <f t="shared" si="376"/>
        <v>Aer Lingus</v>
      </c>
      <c r="S2641">
        <f t="shared" si="374"/>
        <v>98</v>
      </c>
      <c r="T2641" t="str">
        <f t="shared" si="375"/>
        <v>Malaga</v>
      </c>
      <c r="U2641" t="str">
        <f t="shared" si="377"/>
        <v>Malaga</v>
      </c>
    </row>
    <row r="2642" spans="1:21" x14ac:dyDescent="0.35">
      <c r="A2642" t="s">
        <v>12</v>
      </c>
      <c r="B2642" t="s">
        <v>52</v>
      </c>
      <c r="C2642" t="s">
        <v>14</v>
      </c>
      <c r="D2642" t="s">
        <v>195</v>
      </c>
      <c r="E2642" s="1">
        <v>43608.652777777781</v>
      </c>
      <c r="F2642" t="s">
        <v>16</v>
      </c>
      <c r="G2642" t="s">
        <v>501</v>
      </c>
      <c r="H2642">
        <v>20</v>
      </c>
      <c r="I2642" t="s">
        <v>46</v>
      </c>
      <c r="J2642" s="2">
        <v>43608</v>
      </c>
      <c r="K2642" s="3">
        <v>0.65277777777777779</v>
      </c>
      <c r="L2642" s="3">
        <f t="shared" si="369"/>
        <v>0.65277777777777779</v>
      </c>
      <c r="M2642" s="3">
        <v>0.66666666666666663</v>
      </c>
      <c r="N2642" t="str">
        <f t="shared" si="370"/>
        <v>No</v>
      </c>
      <c r="O2642">
        <f t="shared" si="371"/>
        <v>566</v>
      </c>
      <c r="P2642">
        <f t="shared" si="372"/>
        <v>2020</v>
      </c>
      <c r="Q2642">
        <f t="shared" si="373"/>
        <v>28.02</v>
      </c>
      <c r="R2642" t="str">
        <f t="shared" si="376"/>
        <v>Aer Lingus</v>
      </c>
      <c r="S2642">
        <f t="shared" si="374"/>
        <v>138</v>
      </c>
      <c r="T2642" t="str">
        <f t="shared" si="375"/>
        <v>Manchester</v>
      </c>
      <c r="U2642" t="str">
        <f t="shared" si="377"/>
        <v>Manchester</v>
      </c>
    </row>
    <row r="2643" spans="1:21" x14ac:dyDescent="0.35">
      <c r="A2643" t="s">
        <v>22</v>
      </c>
      <c r="B2643" t="s">
        <v>529</v>
      </c>
      <c r="C2643" t="s">
        <v>28</v>
      </c>
      <c r="D2643" t="s">
        <v>530</v>
      </c>
      <c r="E2643" s="1">
        <v>43608.65625</v>
      </c>
      <c r="F2643" t="s">
        <v>16</v>
      </c>
      <c r="G2643" t="s">
        <v>501</v>
      </c>
      <c r="H2643">
        <v>1</v>
      </c>
      <c r="I2643" t="s">
        <v>26</v>
      </c>
      <c r="J2643" s="2">
        <v>43608</v>
      </c>
      <c r="K2643" s="3">
        <v>0.65625</v>
      </c>
      <c r="L2643" s="3">
        <f t="shared" si="369"/>
        <v>0.65972222222222221</v>
      </c>
      <c r="M2643" s="3">
        <v>0.65694444444444444</v>
      </c>
      <c r="N2643" t="str">
        <f t="shared" si="370"/>
        <v>No</v>
      </c>
      <c r="O2643">
        <f t="shared" si="371"/>
        <v>520</v>
      </c>
      <c r="P2643">
        <f t="shared" si="372"/>
        <v>1663</v>
      </c>
      <c r="Q2643">
        <f t="shared" si="373"/>
        <v>31.27</v>
      </c>
      <c r="R2643" t="str">
        <f t="shared" si="376"/>
        <v>Ryanair</v>
      </c>
      <c r="S2643">
        <f t="shared" si="374"/>
        <v>16</v>
      </c>
      <c r="T2643" t="str">
        <f t="shared" si="375"/>
        <v>Bologna</v>
      </c>
      <c r="U2643" t="str">
        <f t="shared" si="377"/>
        <v>Other</v>
      </c>
    </row>
    <row r="2644" spans="1:21" x14ac:dyDescent="0.35">
      <c r="A2644" t="s">
        <v>22</v>
      </c>
      <c r="B2644" t="s">
        <v>191</v>
      </c>
      <c r="C2644" t="s">
        <v>28</v>
      </c>
      <c r="D2644" t="s">
        <v>192</v>
      </c>
      <c r="E2644" s="1">
        <v>43608.65625</v>
      </c>
      <c r="F2644" t="s">
        <v>16</v>
      </c>
      <c r="G2644" t="s">
        <v>501</v>
      </c>
      <c r="H2644">
        <v>36</v>
      </c>
      <c r="I2644" t="s">
        <v>21</v>
      </c>
      <c r="J2644" s="2">
        <v>43608</v>
      </c>
      <c r="K2644" s="3">
        <v>0.65625</v>
      </c>
      <c r="L2644" s="3">
        <f t="shared" si="369"/>
        <v>0.65972222222222221</v>
      </c>
      <c r="M2644" s="3">
        <v>0.68125000000000002</v>
      </c>
      <c r="N2644" t="str">
        <f t="shared" si="370"/>
        <v>Yes</v>
      </c>
      <c r="O2644">
        <f t="shared" si="371"/>
        <v>520</v>
      </c>
      <c r="P2644">
        <f t="shared" si="372"/>
        <v>1663</v>
      </c>
      <c r="Q2644">
        <f t="shared" si="373"/>
        <v>31.27</v>
      </c>
      <c r="R2644" t="str">
        <f t="shared" si="376"/>
        <v>Ryanair</v>
      </c>
      <c r="S2644">
        <f t="shared" si="374"/>
        <v>17</v>
      </c>
      <c r="T2644" t="str">
        <f t="shared" si="375"/>
        <v>Porto</v>
      </c>
      <c r="U2644" t="str">
        <f t="shared" si="377"/>
        <v>Other</v>
      </c>
    </row>
    <row r="2645" spans="1:21" x14ac:dyDescent="0.35">
      <c r="A2645" t="s">
        <v>12</v>
      </c>
      <c r="B2645" t="s">
        <v>531</v>
      </c>
      <c r="C2645" t="s">
        <v>14</v>
      </c>
      <c r="D2645" t="s">
        <v>532</v>
      </c>
      <c r="E2645" s="1">
        <v>43608.659722222219</v>
      </c>
      <c r="F2645" t="s">
        <v>16</v>
      </c>
      <c r="G2645" t="s">
        <v>501</v>
      </c>
      <c r="H2645">
        <v>20</v>
      </c>
      <c r="I2645" t="s">
        <v>46</v>
      </c>
      <c r="J2645" s="2">
        <v>43608</v>
      </c>
      <c r="K2645" s="3">
        <v>0.65972222222222221</v>
      </c>
      <c r="L2645" s="3">
        <f t="shared" si="369"/>
        <v>0.65972222222222221</v>
      </c>
      <c r="M2645" s="3">
        <v>0.67361111111111116</v>
      </c>
      <c r="N2645" t="str">
        <f t="shared" si="370"/>
        <v>No</v>
      </c>
      <c r="O2645">
        <f t="shared" si="371"/>
        <v>566</v>
      </c>
      <c r="P2645">
        <f t="shared" si="372"/>
        <v>2020</v>
      </c>
      <c r="Q2645">
        <f t="shared" si="373"/>
        <v>28.02</v>
      </c>
      <c r="R2645" t="str">
        <f t="shared" si="376"/>
        <v>Aer Lingus</v>
      </c>
      <c r="S2645">
        <f t="shared" si="374"/>
        <v>9</v>
      </c>
      <c r="T2645" t="str">
        <f t="shared" si="375"/>
        <v>Orlando</v>
      </c>
      <c r="U2645" t="str">
        <f t="shared" si="377"/>
        <v>Other</v>
      </c>
    </row>
    <row r="2646" spans="1:21" x14ac:dyDescent="0.35">
      <c r="A2646" t="s">
        <v>12</v>
      </c>
      <c r="B2646" t="s">
        <v>42</v>
      </c>
      <c r="C2646" t="s">
        <v>14</v>
      </c>
      <c r="D2646" t="s">
        <v>533</v>
      </c>
      <c r="E2646" s="1">
        <v>43608.659722222219</v>
      </c>
      <c r="F2646" t="s">
        <v>16</v>
      </c>
      <c r="G2646" t="s">
        <v>501</v>
      </c>
      <c r="H2646">
        <v>11</v>
      </c>
      <c r="I2646" t="s">
        <v>18</v>
      </c>
      <c r="J2646" s="2">
        <v>43608</v>
      </c>
      <c r="K2646" s="3">
        <v>0.65972222222222221</v>
      </c>
      <c r="L2646" s="3">
        <f t="shared" si="369"/>
        <v>0.65972222222222221</v>
      </c>
      <c r="M2646" s="3">
        <v>0.66736111111111107</v>
      </c>
      <c r="N2646" t="str">
        <f t="shared" si="370"/>
        <v>No</v>
      </c>
      <c r="O2646">
        <f t="shared" si="371"/>
        <v>566</v>
      </c>
      <c r="P2646">
        <f t="shared" si="372"/>
        <v>2020</v>
      </c>
      <c r="Q2646">
        <f t="shared" si="373"/>
        <v>28.02</v>
      </c>
      <c r="R2646" t="str">
        <f t="shared" si="376"/>
        <v>Aer Lingus</v>
      </c>
      <c r="S2646">
        <f t="shared" si="374"/>
        <v>238</v>
      </c>
      <c r="T2646" t="str">
        <f t="shared" si="375"/>
        <v>London</v>
      </c>
      <c r="U2646" t="str">
        <f t="shared" si="377"/>
        <v>London</v>
      </c>
    </row>
    <row r="2647" spans="1:21" x14ac:dyDescent="0.35">
      <c r="A2647" t="s">
        <v>12</v>
      </c>
      <c r="B2647" t="s">
        <v>162</v>
      </c>
      <c r="C2647" t="s">
        <v>14</v>
      </c>
      <c r="D2647" t="s">
        <v>202</v>
      </c>
      <c r="E2647" s="1">
        <v>43608.663194444445</v>
      </c>
      <c r="F2647" t="s">
        <v>16</v>
      </c>
      <c r="G2647" t="s">
        <v>501</v>
      </c>
      <c r="H2647">
        <v>10</v>
      </c>
      <c r="I2647" t="s">
        <v>18</v>
      </c>
      <c r="J2647" s="2">
        <v>43608</v>
      </c>
      <c r="K2647" s="3">
        <v>0.66319444444444442</v>
      </c>
      <c r="L2647" s="3">
        <f t="shared" si="369"/>
        <v>0.66666666666666663</v>
      </c>
      <c r="M2647" s="3">
        <v>0.67013888888888884</v>
      </c>
      <c r="N2647" t="str">
        <f t="shared" si="370"/>
        <v>No</v>
      </c>
      <c r="O2647">
        <f t="shared" si="371"/>
        <v>566</v>
      </c>
      <c r="P2647">
        <f t="shared" si="372"/>
        <v>2020</v>
      </c>
      <c r="Q2647">
        <f t="shared" si="373"/>
        <v>28.02</v>
      </c>
      <c r="R2647" t="str">
        <f t="shared" si="376"/>
        <v>Aer Lingus</v>
      </c>
      <c r="S2647">
        <f t="shared" si="374"/>
        <v>64</v>
      </c>
      <c r="T2647" t="str">
        <f t="shared" si="375"/>
        <v>Rome</v>
      </c>
      <c r="U2647" t="str">
        <f t="shared" si="377"/>
        <v>Other</v>
      </c>
    </row>
    <row r="2648" spans="1:21" x14ac:dyDescent="0.35">
      <c r="A2648" t="s">
        <v>22</v>
      </c>
      <c r="B2648" t="s">
        <v>211</v>
      </c>
      <c r="C2648" t="s">
        <v>28</v>
      </c>
      <c r="D2648" t="s">
        <v>212</v>
      </c>
      <c r="E2648" s="1">
        <v>43608.666666666664</v>
      </c>
      <c r="F2648" t="s">
        <v>16</v>
      </c>
      <c r="G2648" t="s">
        <v>501</v>
      </c>
      <c r="H2648">
        <v>6</v>
      </c>
      <c r="I2648" t="s">
        <v>26</v>
      </c>
      <c r="J2648" s="2">
        <v>43608</v>
      </c>
      <c r="K2648" s="3">
        <v>0.66666666666666663</v>
      </c>
      <c r="L2648" s="3">
        <f t="shared" si="369"/>
        <v>0.66666666666666663</v>
      </c>
      <c r="M2648" s="3">
        <v>0.67083333333333339</v>
      </c>
      <c r="N2648" t="str">
        <f t="shared" si="370"/>
        <v>No</v>
      </c>
      <c r="O2648">
        <f t="shared" si="371"/>
        <v>520</v>
      </c>
      <c r="P2648">
        <f t="shared" si="372"/>
        <v>1663</v>
      </c>
      <c r="Q2648">
        <f t="shared" si="373"/>
        <v>31.27</v>
      </c>
      <c r="R2648" t="str">
        <f t="shared" si="376"/>
        <v>Ryanair</v>
      </c>
      <c r="S2648">
        <f t="shared" si="374"/>
        <v>20</v>
      </c>
      <c r="T2648" t="str">
        <f t="shared" si="375"/>
        <v>Bucharest</v>
      </c>
      <c r="U2648" t="str">
        <f t="shared" si="377"/>
        <v>Other</v>
      </c>
    </row>
    <row r="2649" spans="1:21" x14ac:dyDescent="0.35">
      <c r="A2649" t="s">
        <v>12</v>
      </c>
      <c r="B2649" t="s">
        <v>209</v>
      </c>
      <c r="C2649" t="s">
        <v>14</v>
      </c>
      <c r="D2649" t="s">
        <v>210</v>
      </c>
      <c r="E2649" s="1">
        <v>43608.666666666664</v>
      </c>
      <c r="F2649" t="s">
        <v>16</v>
      </c>
      <c r="G2649" t="s">
        <v>501</v>
      </c>
      <c r="H2649">
        <v>6</v>
      </c>
      <c r="I2649" t="s">
        <v>26</v>
      </c>
      <c r="J2649" s="2">
        <v>43608</v>
      </c>
      <c r="K2649" s="3">
        <v>0.66666666666666663</v>
      </c>
      <c r="L2649" s="3">
        <f t="shared" si="369"/>
        <v>0.66666666666666663</v>
      </c>
      <c r="M2649" s="3">
        <v>0.67083333333333339</v>
      </c>
      <c r="N2649" t="str">
        <f t="shared" si="370"/>
        <v>No</v>
      </c>
      <c r="O2649">
        <f t="shared" si="371"/>
        <v>566</v>
      </c>
      <c r="P2649">
        <f t="shared" si="372"/>
        <v>2020</v>
      </c>
      <c r="Q2649">
        <f t="shared" si="373"/>
        <v>28.02</v>
      </c>
      <c r="R2649" t="str">
        <f t="shared" si="376"/>
        <v>Aer Lingus</v>
      </c>
      <c r="S2649">
        <f t="shared" si="374"/>
        <v>62</v>
      </c>
      <c r="T2649" t="str">
        <f t="shared" si="375"/>
        <v>Chicago</v>
      </c>
      <c r="U2649" t="str">
        <f t="shared" si="377"/>
        <v>Other</v>
      </c>
    </row>
    <row r="2650" spans="1:21" x14ac:dyDescent="0.35">
      <c r="A2650" t="s">
        <v>22</v>
      </c>
      <c r="B2650" t="s">
        <v>23</v>
      </c>
      <c r="C2650" t="s">
        <v>24</v>
      </c>
      <c r="D2650" t="s">
        <v>25</v>
      </c>
      <c r="E2650" s="1">
        <v>43608.666666666664</v>
      </c>
      <c r="F2650" t="s">
        <v>16</v>
      </c>
      <c r="G2650" t="s">
        <v>501</v>
      </c>
      <c r="H2650">
        <v>10</v>
      </c>
      <c r="I2650" t="s">
        <v>18</v>
      </c>
      <c r="J2650" s="2">
        <v>43608</v>
      </c>
      <c r="K2650" s="3">
        <v>0.66666666666666663</v>
      </c>
      <c r="L2650" s="3">
        <f t="shared" si="369"/>
        <v>0.66666666666666663</v>
      </c>
      <c r="M2650" s="3">
        <v>0.67361111111111116</v>
      </c>
      <c r="N2650" t="str">
        <f t="shared" si="370"/>
        <v>No</v>
      </c>
      <c r="O2650">
        <f t="shared" si="371"/>
        <v>5</v>
      </c>
      <c r="P2650">
        <f t="shared" si="372"/>
        <v>14</v>
      </c>
      <c r="Q2650">
        <f t="shared" si="373"/>
        <v>35.71</v>
      </c>
      <c r="R2650" t="str">
        <f t="shared" si="376"/>
        <v>Other</v>
      </c>
      <c r="S2650">
        <f t="shared" si="374"/>
        <v>31</v>
      </c>
      <c r="T2650" t="str">
        <f t="shared" si="375"/>
        <v>Vienna</v>
      </c>
      <c r="U2650" t="str">
        <f t="shared" si="377"/>
        <v>Other</v>
      </c>
    </row>
    <row r="2651" spans="1:21" x14ac:dyDescent="0.35">
      <c r="A2651" t="s">
        <v>22</v>
      </c>
      <c r="B2651" t="s">
        <v>151</v>
      </c>
      <c r="C2651" t="s">
        <v>28</v>
      </c>
      <c r="D2651" t="s">
        <v>204</v>
      </c>
      <c r="E2651" s="1">
        <v>43608.666666666664</v>
      </c>
      <c r="F2651" t="s">
        <v>16</v>
      </c>
      <c r="G2651" t="s">
        <v>501</v>
      </c>
      <c r="H2651">
        <v>19</v>
      </c>
      <c r="I2651" t="s">
        <v>18</v>
      </c>
      <c r="J2651" s="2">
        <v>43608</v>
      </c>
      <c r="K2651" s="3">
        <v>0.66666666666666663</v>
      </c>
      <c r="L2651" s="3">
        <f t="shared" si="369"/>
        <v>0.66666666666666663</v>
      </c>
      <c r="M2651" s="3">
        <v>0.67986111111111114</v>
      </c>
      <c r="N2651" t="str">
        <f t="shared" si="370"/>
        <v>No</v>
      </c>
      <c r="O2651">
        <f t="shared" si="371"/>
        <v>520</v>
      </c>
      <c r="P2651">
        <f t="shared" si="372"/>
        <v>1663</v>
      </c>
      <c r="Q2651">
        <f t="shared" si="373"/>
        <v>31.27</v>
      </c>
      <c r="R2651" t="str">
        <f t="shared" si="376"/>
        <v>Ryanair</v>
      </c>
      <c r="S2651">
        <f t="shared" si="374"/>
        <v>34</v>
      </c>
      <c r="T2651" t="str">
        <f t="shared" si="375"/>
        <v>London</v>
      </c>
      <c r="U2651" t="str">
        <f t="shared" si="377"/>
        <v>Other</v>
      </c>
    </row>
    <row r="2652" spans="1:21" x14ac:dyDescent="0.35">
      <c r="A2652" t="s">
        <v>22</v>
      </c>
      <c r="B2652" t="s">
        <v>237</v>
      </c>
      <c r="C2652" t="s">
        <v>99</v>
      </c>
      <c r="D2652" t="s">
        <v>238</v>
      </c>
      <c r="E2652" s="1">
        <v>43608.673611111109</v>
      </c>
      <c r="F2652" t="s">
        <v>16</v>
      </c>
      <c r="G2652" t="s">
        <v>501</v>
      </c>
      <c r="H2652">
        <v>3</v>
      </c>
      <c r="I2652" t="s">
        <v>26</v>
      </c>
      <c r="J2652" s="2">
        <v>43608</v>
      </c>
      <c r="K2652" s="3">
        <v>0.67361111111111116</v>
      </c>
      <c r="L2652" s="3">
        <f t="shared" si="369"/>
        <v>0.67361111111111105</v>
      </c>
      <c r="M2652" s="3">
        <v>0.67569444444444438</v>
      </c>
      <c r="N2652" t="str">
        <f t="shared" si="370"/>
        <v>No</v>
      </c>
      <c r="O2652">
        <f t="shared" si="371"/>
        <v>20</v>
      </c>
      <c r="P2652">
        <f t="shared" si="372"/>
        <v>90</v>
      </c>
      <c r="Q2652">
        <f t="shared" si="373"/>
        <v>22.22</v>
      </c>
      <c r="R2652" t="str">
        <f t="shared" si="376"/>
        <v>Other</v>
      </c>
      <c r="S2652">
        <f t="shared" si="374"/>
        <v>31</v>
      </c>
      <c r="T2652" t="str">
        <f t="shared" si="375"/>
        <v>Cardiff</v>
      </c>
      <c r="U2652" t="str">
        <f t="shared" si="377"/>
        <v>Other</v>
      </c>
    </row>
    <row r="2653" spans="1:21" x14ac:dyDescent="0.35">
      <c r="A2653" t="s">
        <v>12</v>
      </c>
      <c r="B2653" t="s">
        <v>213</v>
      </c>
      <c r="C2653" t="s">
        <v>14</v>
      </c>
      <c r="D2653" t="s">
        <v>214</v>
      </c>
      <c r="E2653" s="1">
        <v>43608.680555555555</v>
      </c>
      <c r="F2653" t="s">
        <v>16</v>
      </c>
      <c r="G2653" t="s">
        <v>501</v>
      </c>
      <c r="H2653">
        <v>6</v>
      </c>
      <c r="I2653" t="s">
        <v>26</v>
      </c>
      <c r="J2653" s="2">
        <v>43608</v>
      </c>
      <c r="K2653" s="3">
        <v>0.68055555555555547</v>
      </c>
      <c r="L2653" s="3">
        <f t="shared" si="369"/>
        <v>0.68055555555555547</v>
      </c>
      <c r="M2653" s="3">
        <v>0.68472222222222223</v>
      </c>
      <c r="N2653" t="str">
        <f t="shared" si="370"/>
        <v>No</v>
      </c>
      <c r="O2653">
        <f t="shared" si="371"/>
        <v>566</v>
      </c>
      <c r="P2653">
        <f t="shared" si="372"/>
        <v>2020</v>
      </c>
      <c r="Q2653">
        <f t="shared" si="373"/>
        <v>28.02</v>
      </c>
      <c r="R2653" t="str">
        <f t="shared" si="376"/>
        <v>Aer Lingus</v>
      </c>
      <c r="S2653">
        <f t="shared" si="374"/>
        <v>44</v>
      </c>
      <c r="T2653" t="str">
        <f t="shared" si="375"/>
        <v>New York</v>
      </c>
      <c r="U2653" t="str">
        <f t="shared" si="377"/>
        <v>Other</v>
      </c>
    </row>
    <row r="2654" spans="1:21" x14ac:dyDescent="0.35">
      <c r="A2654" t="s">
        <v>12</v>
      </c>
      <c r="B2654" t="s">
        <v>158</v>
      </c>
      <c r="C2654" t="s">
        <v>14</v>
      </c>
      <c r="D2654" t="s">
        <v>159</v>
      </c>
      <c r="E2654" s="1">
        <v>43608.680555555555</v>
      </c>
      <c r="F2654" t="s">
        <v>16</v>
      </c>
      <c r="G2654" t="s">
        <v>501</v>
      </c>
      <c r="H2654">
        <v>15</v>
      </c>
      <c r="I2654" t="s">
        <v>18</v>
      </c>
      <c r="J2654" s="2">
        <v>43608</v>
      </c>
      <c r="K2654" s="3">
        <v>0.68055555555555547</v>
      </c>
      <c r="L2654" s="3">
        <f t="shared" si="369"/>
        <v>0.68055555555555547</v>
      </c>
      <c r="M2654" s="3">
        <v>0.69097222222222221</v>
      </c>
      <c r="N2654" t="str">
        <f t="shared" si="370"/>
        <v>No</v>
      </c>
      <c r="O2654">
        <f t="shared" si="371"/>
        <v>566</v>
      </c>
      <c r="P2654">
        <f t="shared" si="372"/>
        <v>2020</v>
      </c>
      <c r="Q2654">
        <f t="shared" si="373"/>
        <v>28.02</v>
      </c>
      <c r="R2654" t="str">
        <f t="shared" si="376"/>
        <v>Aer Lingus</v>
      </c>
      <c r="S2654">
        <f t="shared" si="374"/>
        <v>46</v>
      </c>
      <c r="T2654" t="str">
        <f t="shared" si="375"/>
        <v>Boston</v>
      </c>
      <c r="U2654" t="str">
        <f t="shared" si="377"/>
        <v>Other</v>
      </c>
    </row>
    <row r="2655" spans="1:21" x14ac:dyDescent="0.35">
      <c r="A2655" t="s">
        <v>22</v>
      </c>
      <c r="B2655" t="s">
        <v>98</v>
      </c>
      <c r="C2655" t="s">
        <v>99</v>
      </c>
      <c r="D2655" t="s">
        <v>161</v>
      </c>
      <c r="E2655" s="1">
        <v>43608.684027777781</v>
      </c>
      <c r="F2655" t="s">
        <v>16</v>
      </c>
      <c r="G2655" t="s">
        <v>501</v>
      </c>
      <c r="H2655">
        <v>20</v>
      </c>
      <c r="I2655" t="s">
        <v>46</v>
      </c>
      <c r="J2655" s="2">
        <v>43608</v>
      </c>
      <c r="K2655" s="3">
        <v>0.68402777777777779</v>
      </c>
      <c r="L2655" s="3">
        <f t="shared" si="369"/>
        <v>0.6875</v>
      </c>
      <c r="M2655" s="3">
        <v>0.69791666666666663</v>
      </c>
      <c r="N2655" t="str">
        <f t="shared" si="370"/>
        <v>No</v>
      </c>
      <c r="O2655">
        <f t="shared" si="371"/>
        <v>20</v>
      </c>
      <c r="P2655">
        <f t="shared" si="372"/>
        <v>90</v>
      </c>
      <c r="Q2655">
        <f t="shared" si="373"/>
        <v>22.22</v>
      </c>
      <c r="R2655" t="str">
        <f t="shared" si="376"/>
        <v>Other</v>
      </c>
      <c r="S2655">
        <f t="shared" si="374"/>
        <v>38</v>
      </c>
      <c r="T2655" t="str">
        <f t="shared" si="375"/>
        <v>Southampton</v>
      </c>
      <c r="U2655" t="str">
        <f t="shared" si="377"/>
        <v>Other</v>
      </c>
    </row>
    <row r="2656" spans="1:21" x14ac:dyDescent="0.35">
      <c r="A2656" t="s">
        <v>22</v>
      </c>
      <c r="B2656" t="s">
        <v>38</v>
      </c>
      <c r="C2656" t="s">
        <v>28</v>
      </c>
      <c r="D2656" t="s">
        <v>167</v>
      </c>
      <c r="E2656" s="1">
        <v>43608.6875</v>
      </c>
      <c r="F2656" t="s">
        <v>16</v>
      </c>
      <c r="G2656" t="s">
        <v>501</v>
      </c>
      <c r="H2656">
        <v>2</v>
      </c>
      <c r="I2656" t="s">
        <v>26</v>
      </c>
      <c r="J2656" s="2">
        <v>43608</v>
      </c>
      <c r="K2656" s="3">
        <v>0.6875</v>
      </c>
      <c r="L2656" s="3">
        <f t="shared" si="369"/>
        <v>0.6875</v>
      </c>
      <c r="M2656" s="3">
        <v>0.68888888888888899</v>
      </c>
      <c r="N2656" t="str">
        <f t="shared" si="370"/>
        <v>No</v>
      </c>
      <c r="O2656">
        <f t="shared" si="371"/>
        <v>520</v>
      </c>
      <c r="P2656">
        <f t="shared" si="372"/>
        <v>1663</v>
      </c>
      <c r="Q2656">
        <f t="shared" si="373"/>
        <v>31.27</v>
      </c>
      <c r="R2656" t="str">
        <f t="shared" si="376"/>
        <v>Ryanair</v>
      </c>
      <c r="S2656">
        <f t="shared" si="374"/>
        <v>92</v>
      </c>
      <c r="T2656" t="str">
        <f t="shared" si="375"/>
        <v>London</v>
      </c>
      <c r="U2656" t="str">
        <f t="shared" si="377"/>
        <v>London</v>
      </c>
    </row>
    <row r="2657" spans="1:21" x14ac:dyDescent="0.35">
      <c r="A2657" t="s">
        <v>22</v>
      </c>
      <c r="B2657" t="s">
        <v>248</v>
      </c>
      <c r="C2657" t="s">
        <v>112</v>
      </c>
      <c r="D2657" t="s">
        <v>522</v>
      </c>
      <c r="E2657" s="1">
        <v>43608.6875</v>
      </c>
      <c r="F2657" t="s">
        <v>16</v>
      </c>
      <c r="G2657" t="s">
        <v>501</v>
      </c>
      <c r="H2657">
        <v>15</v>
      </c>
      <c r="I2657" t="s">
        <v>18</v>
      </c>
      <c r="J2657" s="2">
        <v>43608</v>
      </c>
      <c r="K2657" s="3">
        <v>0.6875</v>
      </c>
      <c r="L2657" s="3">
        <f t="shared" si="369"/>
        <v>0.6875</v>
      </c>
      <c r="M2657" s="3">
        <v>0.69791666666666663</v>
      </c>
      <c r="N2657" t="str">
        <f t="shared" si="370"/>
        <v>No</v>
      </c>
      <c r="O2657">
        <f t="shared" si="371"/>
        <v>29</v>
      </c>
      <c r="P2657">
        <f t="shared" si="372"/>
        <v>48</v>
      </c>
      <c r="Q2657">
        <f t="shared" si="373"/>
        <v>60.42</v>
      </c>
      <c r="R2657" t="str">
        <f t="shared" si="376"/>
        <v>Other</v>
      </c>
      <c r="S2657">
        <f t="shared" si="374"/>
        <v>17</v>
      </c>
      <c r="T2657" t="str">
        <f t="shared" si="375"/>
        <v>Gran Canaria</v>
      </c>
      <c r="U2657" t="str">
        <f t="shared" si="377"/>
        <v>Other</v>
      </c>
    </row>
    <row r="2658" spans="1:21" x14ac:dyDescent="0.35">
      <c r="A2658" t="s">
        <v>22</v>
      </c>
      <c r="B2658" t="s">
        <v>162</v>
      </c>
      <c r="C2658" t="s">
        <v>28</v>
      </c>
      <c r="D2658" t="s">
        <v>163</v>
      </c>
      <c r="E2658" s="1">
        <v>43608.6875</v>
      </c>
      <c r="F2658" t="s">
        <v>16</v>
      </c>
      <c r="G2658" t="s">
        <v>501</v>
      </c>
      <c r="H2658">
        <v>0</v>
      </c>
      <c r="I2658" t="s">
        <v>26</v>
      </c>
      <c r="J2658" s="2">
        <v>43608</v>
      </c>
      <c r="K2658" s="3">
        <v>0.6875</v>
      </c>
      <c r="L2658" s="3">
        <f t="shared" si="369"/>
        <v>0.6875</v>
      </c>
      <c r="M2658" s="3">
        <v>0.6875</v>
      </c>
      <c r="N2658" t="str">
        <f t="shared" si="370"/>
        <v>No</v>
      </c>
      <c r="O2658">
        <f t="shared" si="371"/>
        <v>520</v>
      </c>
      <c r="P2658">
        <f t="shared" si="372"/>
        <v>1663</v>
      </c>
      <c r="Q2658">
        <f t="shared" si="373"/>
        <v>31.27</v>
      </c>
      <c r="R2658" t="str">
        <f t="shared" si="376"/>
        <v>Ryanair</v>
      </c>
      <c r="S2658">
        <f t="shared" si="374"/>
        <v>64</v>
      </c>
      <c r="T2658" t="str">
        <f t="shared" si="375"/>
        <v>Rome</v>
      </c>
      <c r="U2658" t="str">
        <f t="shared" si="377"/>
        <v>Other</v>
      </c>
    </row>
    <row r="2659" spans="1:21" x14ac:dyDescent="0.35">
      <c r="A2659" t="s">
        <v>22</v>
      </c>
      <c r="B2659" t="s">
        <v>164</v>
      </c>
      <c r="C2659" t="s">
        <v>165</v>
      </c>
      <c r="D2659" t="s">
        <v>166</v>
      </c>
      <c r="E2659" s="1">
        <v>43608.6875</v>
      </c>
      <c r="F2659" t="s">
        <v>16</v>
      </c>
      <c r="G2659" t="s">
        <v>501</v>
      </c>
      <c r="H2659">
        <v>22</v>
      </c>
      <c r="I2659" t="s">
        <v>46</v>
      </c>
      <c r="J2659" s="2">
        <v>43608</v>
      </c>
      <c r="K2659" s="3">
        <v>0.6875</v>
      </c>
      <c r="L2659" s="3">
        <f t="shared" si="369"/>
        <v>0.6875</v>
      </c>
      <c r="M2659" s="3">
        <v>0.70277777777777783</v>
      </c>
      <c r="N2659" t="str">
        <f t="shared" si="370"/>
        <v>Yes</v>
      </c>
      <c r="O2659">
        <f t="shared" si="371"/>
        <v>18</v>
      </c>
      <c r="P2659">
        <f t="shared" si="372"/>
        <v>32</v>
      </c>
      <c r="Q2659">
        <f t="shared" si="373"/>
        <v>56.25</v>
      </c>
      <c r="R2659" t="str">
        <f t="shared" si="376"/>
        <v>Other</v>
      </c>
      <c r="S2659">
        <f t="shared" si="374"/>
        <v>32</v>
      </c>
      <c r="T2659" t="str">
        <f t="shared" si="375"/>
        <v>Istanbul</v>
      </c>
      <c r="U2659" t="str">
        <f t="shared" si="377"/>
        <v>Other</v>
      </c>
    </row>
    <row r="2660" spans="1:21" x14ac:dyDescent="0.35">
      <c r="A2660" t="s">
        <v>22</v>
      </c>
      <c r="B2660" t="s">
        <v>42</v>
      </c>
      <c r="C2660" t="s">
        <v>77</v>
      </c>
      <c r="D2660" t="s">
        <v>523</v>
      </c>
      <c r="E2660" s="1">
        <v>43608.694444444445</v>
      </c>
      <c r="F2660" t="s">
        <v>16</v>
      </c>
      <c r="G2660" t="s">
        <v>501</v>
      </c>
      <c r="H2660">
        <v>1</v>
      </c>
      <c r="I2660" t="s">
        <v>26</v>
      </c>
      <c r="J2660" s="2">
        <v>43608</v>
      </c>
      <c r="K2660" s="3">
        <v>0.69444444444444453</v>
      </c>
      <c r="L2660" s="3">
        <f t="shared" si="369"/>
        <v>0.69444444444444442</v>
      </c>
      <c r="M2660" s="3">
        <v>0.69513888888888886</v>
      </c>
      <c r="N2660" t="str">
        <f t="shared" si="370"/>
        <v>No</v>
      </c>
      <c r="O2660">
        <f t="shared" si="371"/>
        <v>40</v>
      </c>
      <c r="P2660">
        <f t="shared" si="372"/>
        <v>143</v>
      </c>
      <c r="Q2660">
        <f t="shared" si="373"/>
        <v>27.97</v>
      </c>
      <c r="R2660" t="str">
        <f t="shared" si="376"/>
        <v>British Airways</v>
      </c>
      <c r="S2660">
        <f t="shared" si="374"/>
        <v>238</v>
      </c>
      <c r="T2660" t="str">
        <f t="shared" si="375"/>
        <v>London</v>
      </c>
      <c r="U2660" t="str">
        <f t="shared" si="377"/>
        <v>London</v>
      </c>
    </row>
    <row r="2661" spans="1:21" x14ac:dyDescent="0.35">
      <c r="A2661" t="s">
        <v>12</v>
      </c>
      <c r="B2661" t="s">
        <v>101</v>
      </c>
      <c r="C2661" t="s">
        <v>14</v>
      </c>
      <c r="D2661" t="s">
        <v>170</v>
      </c>
      <c r="E2661" s="1">
        <v>43608.694444444445</v>
      </c>
      <c r="F2661" t="s">
        <v>16</v>
      </c>
      <c r="G2661" t="s">
        <v>501</v>
      </c>
      <c r="H2661">
        <v>4</v>
      </c>
      <c r="I2661" t="s">
        <v>26</v>
      </c>
      <c r="J2661" s="2">
        <v>43608</v>
      </c>
      <c r="K2661" s="3">
        <v>0.69444444444444453</v>
      </c>
      <c r="L2661" s="3">
        <f t="shared" si="369"/>
        <v>0.69444444444444442</v>
      </c>
      <c r="M2661" s="3">
        <v>0.6972222222222223</v>
      </c>
      <c r="N2661" t="str">
        <f t="shared" si="370"/>
        <v>No</v>
      </c>
      <c r="O2661">
        <f t="shared" si="371"/>
        <v>566</v>
      </c>
      <c r="P2661">
        <f t="shared" si="372"/>
        <v>2020</v>
      </c>
      <c r="Q2661">
        <f t="shared" si="373"/>
        <v>28.02</v>
      </c>
      <c r="R2661" t="str">
        <f t="shared" si="376"/>
        <v>Aer Lingus</v>
      </c>
      <c r="S2661">
        <f t="shared" si="374"/>
        <v>158</v>
      </c>
      <c r="T2661" t="str">
        <f t="shared" si="375"/>
        <v>Edinburgh</v>
      </c>
      <c r="U2661" t="str">
        <f t="shared" si="377"/>
        <v>Edinburgh</v>
      </c>
    </row>
    <row r="2662" spans="1:21" x14ac:dyDescent="0.35">
      <c r="A2662" t="s">
        <v>22</v>
      </c>
      <c r="B2662" t="s">
        <v>82</v>
      </c>
      <c r="C2662" t="s">
        <v>28</v>
      </c>
      <c r="D2662" t="s">
        <v>172</v>
      </c>
      <c r="E2662" s="1">
        <v>43608.694444444445</v>
      </c>
      <c r="F2662" t="s">
        <v>16</v>
      </c>
      <c r="G2662" t="s">
        <v>501</v>
      </c>
      <c r="H2662">
        <v>18</v>
      </c>
      <c r="I2662" t="s">
        <v>18</v>
      </c>
      <c r="J2662" s="2">
        <v>43608</v>
      </c>
      <c r="K2662" s="3">
        <v>0.69444444444444453</v>
      </c>
      <c r="L2662" s="3">
        <f t="shared" si="369"/>
        <v>0.69444444444444442</v>
      </c>
      <c r="M2662" s="3">
        <v>0.70694444444444438</v>
      </c>
      <c r="N2662" t="str">
        <f t="shared" si="370"/>
        <v>No</v>
      </c>
      <c r="O2662">
        <f t="shared" si="371"/>
        <v>520</v>
      </c>
      <c r="P2662">
        <f t="shared" si="372"/>
        <v>1663</v>
      </c>
      <c r="Q2662">
        <f t="shared" si="373"/>
        <v>31.27</v>
      </c>
      <c r="R2662" t="str">
        <f t="shared" si="376"/>
        <v>Ryanair</v>
      </c>
      <c r="S2662">
        <f t="shared" si="374"/>
        <v>97</v>
      </c>
      <c r="T2662" t="str">
        <f t="shared" si="375"/>
        <v>Faro</v>
      </c>
      <c r="U2662" t="str">
        <f t="shared" si="377"/>
        <v>Faro</v>
      </c>
    </row>
    <row r="2663" spans="1:21" x14ac:dyDescent="0.35">
      <c r="A2663" t="s">
        <v>22</v>
      </c>
      <c r="B2663" t="s">
        <v>136</v>
      </c>
      <c r="C2663" t="s">
        <v>28</v>
      </c>
      <c r="D2663" t="s">
        <v>137</v>
      </c>
      <c r="E2663" s="1">
        <v>43608.704861111109</v>
      </c>
      <c r="F2663" t="s">
        <v>16</v>
      </c>
      <c r="G2663" t="s">
        <v>501</v>
      </c>
      <c r="H2663">
        <v>0</v>
      </c>
      <c r="I2663" t="s">
        <v>26</v>
      </c>
      <c r="J2663" s="2">
        <v>43608</v>
      </c>
      <c r="K2663" s="3">
        <v>0.70486111111111116</v>
      </c>
      <c r="L2663" s="3">
        <f t="shared" si="369"/>
        <v>0.70833333333333326</v>
      </c>
      <c r="M2663" s="3">
        <v>0.70486111111111116</v>
      </c>
      <c r="N2663" t="str">
        <f t="shared" si="370"/>
        <v>No</v>
      </c>
      <c r="O2663">
        <f t="shared" si="371"/>
        <v>520</v>
      </c>
      <c r="P2663">
        <f t="shared" si="372"/>
        <v>1663</v>
      </c>
      <c r="Q2663">
        <f t="shared" si="373"/>
        <v>31.27</v>
      </c>
      <c r="R2663" t="str">
        <f t="shared" si="376"/>
        <v>Ryanair</v>
      </c>
      <c r="S2663">
        <f t="shared" si="374"/>
        <v>26</v>
      </c>
      <c r="T2663" t="str">
        <f t="shared" si="375"/>
        <v>Prague</v>
      </c>
      <c r="U2663" t="str">
        <f t="shared" si="377"/>
        <v>Other</v>
      </c>
    </row>
    <row r="2664" spans="1:21" x14ac:dyDescent="0.35">
      <c r="A2664" t="s">
        <v>12</v>
      </c>
      <c r="B2664" t="s">
        <v>54</v>
      </c>
      <c r="C2664" t="s">
        <v>14</v>
      </c>
      <c r="D2664" t="s">
        <v>179</v>
      </c>
      <c r="E2664" s="1">
        <v>43608.708333333336</v>
      </c>
      <c r="F2664" t="s">
        <v>16</v>
      </c>
      <c r="G2664" t="s">
        <v>501</v>
      </c>
      <c r="H2664">
        <v>27</v>
      </c>
      <c r="I2664" t="s">
        <v>46</v>
      </c>
      <c r="J2664" s="2">
        <v>43608</v>
      </c>
      <c r="K2664" s="3">
        <v>0.70833333333333337</v>
      </c>
      <c r="L2664" s="3">
        <f t="shared" si="369"/>
        <v>0.70833333333333326</v>
      </c>
      <c r="M2664" s="3">
        <v>0.7270833333333333</v>
      </c>
      <c r="N2664" t="str">
        <f t="shared" si="370"/>
        <v>Yes</v>
      </c>
      <c r="O2664">
        <f t="shared" si="371"/>
        <v>566</v>
      </c>
      <c r="P2664">
        <f t="shared" si="372"/>
        <v>2020</v>
      </c>
      <c r="Q2664">
        <f t="shared" si="373"/>
        <v>28.02</v>
      </c>
      <c r="R2664" t="str">
        <f t="shared" si="376"/>
        <v>Aer Lingus</v>
      </c>
      <c r="S2664">
        <f t="shared" si="374"/>
        <v>101</v>
      </c>
      <c r="T2664" t="str">
        <f t="shared" si="375"/>
        <v>Frankfurt</v>
      </c>
      <c r="U2664" t="str">
        <f t="shared" si="377"/>
        <v>Frankfurt</v>
      </c>
    </row>
    <row r="2665" spans="1:21" x14ac:dyDescent="0.35">
      <c r="A2665" t="s">
        <v>22</v>
      </c>
      <c r="B2665" t="s">
        <v>36</v>
      </c>
      <c r="C2665" t="s">
        <v>177</v>
      </c>
      <c r="D2665" t="s">
        <v>178</v>
      </c>
      <c r="E2665" s="1">
        <v>43608.708333333336</v>
      </c>
      <c r="F2665" t="s">
        <v>16</v>
      </c>
      <c r="G2665" t="s">
        <v>501</v>
      </c>
      <c r="H2665">
        <v>5</v>
      </c>
      <c r="I2665" t="s">
        <v>26</v>
      </c>
      <c r="J2665" s="2">
        <v>43608</v>
      </c>
      <c r="K2665" s="3">
        <v>0.70833333333333337</v>
      </c>
      <c r="L2665" s="3">
        <f t="shared" si="369"/>
        <v>0.70833333333333326</v>
      </c>
      <c r="M2665" s="3">
        <v>0.71180555555555547</v>
      </c>
      <c r="N2665" t="str">
        <f t="shared" si="370"/>
        <v>No</v>
      </c>
      <c r="O2665">
        <f t="shared" si="371"/>
        <v>12</v>
      </c>
      <c r="P2665">
        <f t="shared" si="372"/>
        <v>59</v>
      </c>
      <c r="Q2665">
        <f t="shared" si="373"/>
        <v>20.34</v>
      </c>
      <c r="R2665" t="str">
        <f t="shared" si="376"/>
        <v>Other</v>
      </c>
      <c r="S2665">
        <f t="shared" si="374"/>
        <v>121</v>
      </c>
      <c r="T2665" t="str">
        <f t="shared" si="375"/>
        <v>Paris-CDG</v>
      </c>
      <c r="U2665" t="str">
        <f t="shared" si="377"/>
        <v>Paris-CDG</v>
      </c>
    </row>
    <row r="2666" spans="1:21" x14ac:dyDescent="0.35">
      <c r="A2666" t="s">
        <v>12</v>
      </c>
      <c r="B2666" t="s">
        <v>42</v>
      </c>
      <c r="C2666" t="s">
        <v>14</v>
      </c>
      <c r="D2666" t="s">
        <v>180</v>
      </c>
      <c r="E2666" s="1">
        <v>43608.708333333336</v>
      </c>
      <c r="F2666" t="s">
        <v>16</v>
      </c>
      <c r="G2666" t="s">
        <v>501</v>
      </c>
      <c r="H2666">
        <v>5</v>
      </c>
      <c r="I2666" t="s">
        <v>26</v>
      </c>
      <c r="J2666" s="2">
        <v>43608</v>
      </c>
      <c r="K2666" s="3">
        <v>0.70833333333333337</v>
      </c>
      <c r="L2666" s="3">
        <f t="shared" si="369"/>
        <v>0.70833333333333326</v>
      </c>
      <c r="M2666" s="3">
        <v>0.71180555555555547</v>
      </c>
      <c r="N2666" t="str">
        <f t="shared" si="370"/>
        <v>No</v>
      </c>
      <c r="O2666">
        <f t="shared" si="371"/>
        <v>566</v>
      </c>
      <c r="P2666">
        <f t="shared" si="372"/>
        <v>2020</v>
      </c>
      <c r="Q2666">
        <f t="shared" si="373"/>
        <v>28.02</v>
      </c>
      <c r="R2666" t="str">
        <f t="shared" si="376"/>
        <v>Aer Lingus</v>
      </c>
      <c r="S2666">
        <f t="shared" si="374"/>
        <v>238</v>
      </c>
      <c r="T2666" t="str">
        <f t="shared" si="375"/>
        <v>London</v>
      </c>
      <c r="U2666" t="str">
        <f t="shared" si="377"/>
        <v>London</v>
      </c>
    </row>
    <row r="2667" spans="1:21" x14ac:dyDescent="0.35">
      <c r="A2667" t="s">
        <v>22</v>
      </c>
      <c r="B2667" t="s">
        <v>13</v>
      </c>
      <c r="C2667" t="s">
        <v>696</v>
      </c>
      <c r="D2667" t="s">
        <v>697</v>
      </c>
      <c r="E2667" s="1">
        <v>43608.708333333336</v>
      </c>
      <c r="F2667" t="s">
        <v>16</v>
      </c>
      <c r="G2667" t="s">
        <v>501</v>
      </c>
      <c r="H2667">
        <v>5</v>
      </c>
      <c r="I2667" t="s">
        <v>26</v>
      </c>
      <c r="J2667" s="2">
        <v>43608</v>
      </c>
      <c r="K2667" s="3">
        <v>0.70833333333333337</v>
      </c>
      <c r="L2667" s="3">
        <f t="shared" si="369"/>
        <v>0.70833333333333326</v>
      </c>
      <c r="M2667" s="3">
        <v>0.71180555555555547</v>
      </c>
      <c r="N2667" t="str">
        <f t="shared" si="370"/>
        <v>No</v>
      </c>
      <c r="O2667">
        <f t="shared" si="371"/>
        <v>0</v>
      </c>
      <c r="P2667">
        <f t="shared" si="372"/>
        <v>3</v>
      </c>
      <c r="Q2667">
        <f t="shared" si="373"/>
        <v>0</v>
      </c>
      <c r="R2667" t="str">
        <f t="shared" si="376"/>
        <v>Other</v>
      </c>
      <c r="S2667">
        <f t="shared" si="374"/>
        <v>107</v>
      </c>
      <c r="T2667" t="str">
        <f t="shared" si="375"/>
        <v>Glasgow</v>
      </c>
      <c r="U2667" t="str">
        <f t="shared" si="377"/>
        <v>Glasgow</v>
      </c>
    </row>
    <row r="2668" spans="1:21" x14ac:dyDescent="0.35">
      <c r="A2668" t="s">
        <v>22</v>
      </c>
      <c r="B2668" t="s">
        <v>409</v>
      </c>
      <c r="C2668" t="s">
        <v>28</v>
      </c>
      <c r="D2668" t="s">
        <v>412</v>
      </c>
      <c r="E2668" s="1">
        <v>43608.711805555555</v>
      </c>
      <c r="F2668" t="s">
        <v>16</v>
      </c>
      <c r="G2668" t="s">
        <v>501</v>
      </c>
      <c r="H2668">
        <v>18</v>
      </c>
      <c r="I2668" t="s">
        <v>18</v>
      </c>
      <c r="J2668" s="2">
        <v>43608</v>
      </c>
      <c r="K2668" s="3">
        <v>0.71180555555555547</v>
      </c>
      <c r="L2668" s="3">
        <f t="shared" si="369"/>
        <v>0.71527777777777779</v>
      </c>
      <c r="M2668" s="3">
        <v>0.72430555555555554</v>
      </c>
      <c r="N2668" t="str">
        <f t="shared" si="370"/>
        <v>No</v>
      </c>
      <c r="O2668">
        <f t="shared" si="371"/>
        <v>520</v>
      </c>
      <c r="P2668">
        <f t="shared" si="372"/>
        <v>1663</v>
      </c>
      <c r="Q2668">
        <f t="shared" si="373"/>
        <v>31.27</v>
      </c>
      <c r="R2668" t="str">
        <f t="shared" si="376"/>
        <v>Ryanair</v>
      </c>
      <c r="S2668">
        <f t="shared" si="374"/>
        <v>25</v>
      </c>
      <c r="T2668" t="str">
        <f t="shared" si="375"/>
        <v>Riga</v>
      </c>
      <c r="U2668" t="str">
        <f t="shared" si="377"/>
        <v>Other</v>
      </c>
    </row>
    <row r="2669" spans="1:21" x14ac:dyDescent="0.35">
      <c r="A2669" t="s">
        <v>22</v>
      </c>
      <c r="B2669" t="s">
        <v>142</v>
      </c>
      <c r="C2669" t="s">
        <v>28</v>
      </c>
      <c r="D2669" t="s">
        <v>524</v>
      </c>
      <c r="E2669" s="1">
        <v>43608.71875</v>
      </c>
      <c r="F2669" t="s">
        <v>16</v>
      </c>
      <c r="G2669" t="s">
        <v>501</v>
      </c>
      <c r="H2669">
        <v>11</v>
      </c>
      <c r="I2669" t="s">
        <v>18</v>
      </c>
      <c r="J2669" s="2">
        <v>43608</v>
      </c>
      <c r="K2669" s="3">
        <v>0.71875</v>
      </c>
      <c r="L2669" s="3">
        <f t="shared" si="369"/>
        <v>0.72222222222222221</v>
      </c>
      <c r="M2669" s="3">
        <v>0.72638888888888886</v>
      </c>
      <c r="N2669" t="str">
        <f t="shared" si="370"/>
        <v>No</v>
      </c>
      <c r="O2669">
        <f t="shared" si="371"/>
        <v>520</v>
      </c>
      <c r="P2669">
        <f t="shared" si="372"/>
        <v>1663</v>
      </c>
      <c r="Q2669">
        <f t="shared" si="373"/>
        <v>31.27</v>
      </c>
      <c r="R2669" t="str">
        <f t="shared" si="376"/>
        <v>Ryanair</v>
      </c>
      <c r="S2669">
        <f t="shared" si="374"/>
        <v>67</v>
      </c>
      <c r="T2669" t="str">
        <f t="shared" si="375"/>
        <v>Madrid</v>
      </c>
      <c r="U2669" t="str">
        <f t="shared" si="377"/>
        <v>Other</v>
      </c>
    </row>
    <row r="2670" spans="1:21" x14ac:dyDescent="0.35">
      <c r="A2670" t="s">
        <v>22</v>
      </c>
      <c r="B2670" t="s">
        <v>57</v>
      </c>
      <c r="C2670" t="s">
        <v>28</v>
      </c>
      <c r="D2670" t="s">
        <v>243</v>
      </c>
      <c r="E2670" s="1">
        <v>43608.71875</v>
      </c>
      <c r="F2670" t="s">
        <v>16</v>
      </c>
      <c r="G2670" t="s">
        <v>501</v>
      </c>
      <c r="H2670">
        <v>8</v>
      </c>
      <c r="I2670" t="s">
        <v>26</v>
      </c>
      <c r="J2670" s="2">
        <v>43608</v>
      </c>
      <c r="K2670" s="3">
        <v>0.71875</v>
      </c>
      <c r="L2670" s="3">
        <f t="shared" si="369"/>
        <v>0.72222222222222221</v>
      </c>
      <c r="M2670" s="3">
        <v>0.72430555555555554</v>
      </c>
      <c r="N2670" t="str">
        <f t="shared" si="370"/>
        <v>No</v>
      </c>
      <c r="O2670">
        <f t="shared" si="371"/>
        <v>520</v>
      </c>
      <c r="P2670">
        <f t="shared" si="372"/>
        <v>1663</v>
      </c>
      <c r="Q2670">
        <f t="shared" si="373"/>
        <v>31.27</v>
      </c>
      <c r="R2670" t="str">
        <f t="shared" si="376"/>
        <v>Ryanair</v>
      </c>
      <c r="S2670">
        <f t="shared" si="374"/>
        <v>98</v>
      </c>
      <c r="T2670" t="str">
        <f t="shared" si="375"/>
        <v>Malaga</v>
      </c>
      <c r="U2670" t="str">
        <f t="shared" si="377"/>
        <v>Malaga</v>
      </c>
    </row>
    <row r="2671" spans="1:21" x14ac:dyDescent="0.35">
      <c r="A2671" t="s">
        <v>22</v>
      </c>
      <c r="B2671" t="s">
        <v>129</v>
      </c>
      <c r="C2671" t="s">
        <v>28</v>
      </c>
      <c r="D2671" t="s">
        <v>174</v>
      </c>
      <c r="E2671" s="1">
        <v>43608.71875</v>
      </c>
      <c r="F2671" t="s">
        <v>16</v>
      </c>
      <c r="G2671" t="s">
        <v>501</v>
      </c>
      <c r="H2671">
        <v>4</v>
      </c>
      <c r="I2671" t="s">
        <v>26</v>
      </c>
      <c r="J2671" s="2">
        <v>43608</v>
      </c>
      <c r="K2671" s="3">
        <v>0.71875</v>
      </c>
      <c r="L2671" s="3">
        <f t="shared" si="369"/>
        <v>0.72222222222222221</v>
      </c>
      <c r="M2671" s="3">
        <v>0.72152777777777777</v>
      </c>
      <c r="N2671" t="str">
        <f t="shared" si="370"/>
        <v>No</v>
      </c>
      <c r="O2671">
        <f t="shared" si="371"/>
        <v>520</v>
      </c>
      <c r="P2671">
        <f t="shared" si="372"/>
        <v>1663</v>
      </c>
      <c r="Q2671">
        <f t="shared" si="373"/>
        <v>31.27</v>
      </c>
      <c r="R2671" t="str">
        <f t="shared" si="376"/>
        <v>Ryanair</v>
      </c>
      <c r="S2671">
        <f t="shared" si="374"/>
        <v>96</v>
      </c>
      <c r="T2671" t="str">
        <f t="shared" si="375"/>
        <v>Munich</v>
      </c>
      <c r="U2671" t="str">
        <f t="shared" si="377"/>
        <v>Munich</v>
      </c>
    </row>
    <row r="2672" spans="1:21" x14ac:dyDescent="0.35">
      <c r="A2672" t="s">
        <v>12</v>
      </c>
      <c r="B2672" t="s">
        <v>525</v>
      </c>
      <c r="C2672" t="s">
        <v>14</v>
      </c>
      <c r="D2672" t="s">
        <v>526</v>
      </c>
      <c r="E2672" s="1">
        <v>43608.71875</v>
      </c>
      <c r="F2672" t="s">
        <v>16</v>
      </c>
      <c r="G2672" t="s">
        <v>501</v>
      </c>
      <c r="H2672">
        <v>1</v>
      </c>
      <c r="I2672" t="s">
        <v>26</v>
      </c>
      <c r="J2672" s="2">
        <v>43608</v>
      </c>
      <c r="K2672" s="3">
        <v>0.71875</v>
      </c>
      <c r="L2672" s="3">
        <f t="shared" si="369"/>
        <v>0.72222222222222221</v>
      </c>
      <c r="M2672" s="3">
        <v>0.71944444444444444</v>
      </c>
      <c r="N2672" t="str">
        <f t="shared" si="370"/>
        <v>No</v>
      </c>
      <c r="O2672">
        <f t="shared" si="371"/>
        <v>566</v>
      </c>
      <c r="P2672">
        <f t="shared" si="372"/>
        <v>2020</v>
      </c>
      <c r="Q2672">
        <f t="shared" si="373"/>
        <v>28.02</v>
      </c>
      <c r="R2672" t="str">
        <f t="shared" si="376"/>
        <v>Aer Lingus</v>
      </c>
      <c r="S2672">
        <f t="shared" si="374"/>
        <v>6</v>
      </c>
      <c r="T2672" t="str">
        <f t="shared" si="375"/>
        <v>Catania</v>
      </c>
      <c r="U2672" t="str">
        <f t="shared" si="377"/>
        <v>Other</v>
      </c>
    </row>
    <row r="2673" spans="1:21" x14ac:dyDescent="0.35">
      <c r="A2673" t="s">
        <v>22</v>
      </c>
      <c r="B2673" t="s">
        <v>50</v>
      </c>
      <c r="C2673" t="s">
        <v>96</v>
      </c>
      <c r="D2673" t="s">
        <v>514</v>
      </c>
      <c r="E2673" s="1">
        <v>43608.722222222219</v>
      </c>
      <c r="F2673" t="s">
        <v>16</v>
      </c>
      <c r="G2673" t="s">
        <v>501</v>
      </c>
      <c r="H2673">
        <v>0</v>
      </c>
      <c r="I2673" t="s">
        <v>26</v>
      </c>
      <c r="J2673" s="2">
        <v>43608</v>
      </c>
      <c r="K2673" s="3">
        <v>0.72222222222222221</v>
      </c>
      <c r="L2673" s="3">
        <f t="shared" si="369"/>
        <v>0.72222222222222221</v>
      </c>
      <c r="M2673" s="3">
        <v>0.72222222222222221</v>
      </c>
      <c r="N2673" t="str">
        <f t="shared" si="370"/>
        <v>No</v>
      </c>
      <c r="O2673">
        <f t="shared" si="371"/>
        <v>50</v>
      </c>
      <c r="P2673">
        <f t="shared" si="372"/>
        <v>97</v>
      </c>
      <c r="Q2673">
        <f t="shared" si="373"/>
        <v>51.55</v>
      </c>
      <c r="R2673" t="str">
        <f t="shared" si="376"/>
        <v>Other</v>
      </c>
      <c r="S2673">
        <f t="shared" si="374"/>
        <v>222</v>
      </c>
      <c r="T2673" t="str">
        <f t="shared" si="375"/>
        <v>Amsterdam</v>
      </c>
      <c r="U2673" t="str">
        <f t="shared" si="377"/>
        <v>Amsterdam</v>
      </c>
    </row>
    <row r="2674" spans="1:21" x14ac:dyDescent="0.35">
      <c r="A2674" t="s">
        <v>22</v>
      </c>
      <c r="B2674" t="s">
        <v>114</v>
      </c>
      <c r="C2674" t="s">
        <v>28</v>
      </c>
      <c r="D2674" t="s">
        <v>115</v>
      </c>
      <c r="E2674" s="1">
        <v>43608.725694444445</v>
      </c>
      <c r="F2674" t="s">
        <v>16</v>
      </c>
      <c r="G2674" t="s">
        <v>501</v>
      </c>
      <c r="H2674">
        <v>7</v>
      </c>
      <c r="I2674" t="s">
        <v>26</v>
      </c>
      <c r="J2674" s="2">
        <v>43608</v>
      </c>
      <c r="K2674" s="3">
        <v>0.72569444444444453</v>
      </c>
      <c r="L2674" s="3">
        <f t="shared" si="369"/>
        <v>0.72916666666666663</v>
      </c>
      <c r="M2674" s="3">
        <v>0.73055555555555562</v>
      </c>
      <c r="N2674" t="str">
        <f t="shared" si="370"/>
        <v>No</v>
      </c>
      <c r="O2674">
        <f t="shared" si="371"/>
        <v>520</v>
      </c>
      <c r="P2674">
        <f t="shared" si="372"/>
        <v>1663</v>
      </c>
      <c r="Q2674">
        <f t="shared" si="373"/>
        <v>31.27</v>
      </c>
      <c r="R2674" t="str">
        <f t="shared" si="376"/>
        <v>Ryanair</v>
      </c>
      <c r="S2674">
        <f t="shared" si="374"/>
        <v>34</v>
      </c>
      <c r="T2674" t="str">
        <f t="shared" si="375"/>
        <v>Nice</v>
      </c>
      <c r="U2674" t="str">
        <f t="shared" si="377"/>
        <v>Other</v>
      </c>
    </row>
    <row r="2675" spans="1:21" x14ac:dyDescent="0.35">
      <c r="A2675" t="s">
        <v>12</v>
      </c>
      <c r="B2675" t="s">
        <v>82</v>
      </c>
      <c r="C2675" t="s">
        <v>14</v>
      </c>
      <c r="D2675" t="s">
        <v>619</v>
      </c>
      <c r="E2675" s="1">
        <v>43608.725694444445</v>
      </c>
      <c r="F2675" t="s">
        <v>16</v>
      </c>
      <c r="G2675" t="s">
        <v>501</v>
      </c>
      <c r="H2675">
        <v>40</v>
      </c>
      <c r="I2675" t="s">
        <v>21</v>
      </c>
      <c r="J2675" s="2">
        <v>43608</v>
      </c>
      <c r="K2675" s="3">
        <v>0.72569444444444453</v>
      </c>
      <c r="L2675" s="3">
        <f t="shared" si="369"/>
        <v>0.72916666666666663</v>
      </c>
      <c r="M2675" s="3">
        <v>0.75347222222222221</v>
      </c>
      <c r="N2675" t="str">
        <f t="shared" si="370"/>
        <v>Yes</v>
      </c>
      <c r="O2675">
        <f t="shared" si="371"/>
        <v>566</v>
      </c>
      <c r="P2675">
        <f t="shared" si="372"/>
        <v>2020</v>
      </c>
      <c r="Q2675">
        <f t="shared" si="373"/>
        <v>28.02</v>
      </c>
      <c r="R2675" t="str">
        <f t="shared" si="376"/>
        <v>Aer Lingus</v>
      </c>
      <c r="S2675">
        <f t="shared" si="374"/>
        <v>97</v>
      </c>
      <c r="T2675" t="str">
        <f t="shared" si="375"/>
        <v>Faro</v>
      </c>
      <c r="U2675" t="str">
        <f t="shared" si="377"/>
        <v>Faro</v>
      </c>
    </row>
    <row r="2676" spans="1:21" x14ac:dyDescent="0.35">
      <c r="A2676" t="s">
        <v>12</v>
      </c>
      <c r="B2676" t="s">
        <v>73</v>
      </c>
      <c r="C2676" t="s">
        <v>14</v>
      </c>
      <c r="D2676" t="s">
        <v>116</v>
      </c>
      <c r="E2676" s="1">
        <v>43608.729166666664</v>
      </c>
      <c r="F2676" t="s">
        <v>16</v>
      </c>
      <c r="G2676" t="s">
        <v>501</v>
      </c>
      <c r="H2676">
        <v>14</v>
      </c>
      <c r="I2676" t="s">
        <v>18</v>
      </c>
      <c r="J2676" s="2">
        <v>43608</v>
      </c>
      <c r="K2676" s="3">
        <v>0.72916666666666663</v>
      </c>
      <c r="L2676" s="3">
        <f t="shared" si="369"/>
        <v>0.72916666666666663</v>
      </c>
      <c r="M2676" s="3">
        <v>0.73888888888888893</v>
      </c>
      <c r="N2676" t="str">
        <f t="shared" si="370"/>
        <v>No</v>
      </c>
      <c r="O2676">
        <f t="shared" si="371"/>
        <v>566</v>
      </c>
      <c r="P2676">
        <f t="shared" si="372"/>
        <v>2020</v>
      </c>
      <c r="Q2676">
        <f t="shared" si="373"/>
        <v>28.02</v>
      </c>
      <c r="R2676" t="str">
        <f t="shared" si="376"/>
        <v>Aer Lingus</v>
      </c>
      <c r="S2676">
        <f t="shared" si="374"/>
        <v>82</v>
      </c>
      <c r="T2676" t="str">
        <f t="shared" si="375"/>
        <v>Bristol</v>
      </c>
      <c r="U2676" t="str">
        <f t="shared" si="377"/>
        <v>Bristol</v>
      </c>
    </row>
    <row r="2677" spans="1:21" x14ac:dyDescent="0.35">
      <c r="A2677" t="s">
        <v>22</v>
      </c>
      <c r="B2677" t="s">
        <v>517</v>
      </c>
      <c r="C2677" t="s">
        <v>28</v>
      </c>
      <c r="D2677" t="s">
        <v>518</v>
      </c>
      <c r="E2677" s="1">
        <v>43608.729166666664</v>
      </c>
      <c r="F2677" t="s">
        <v>16</v>
      </c>
      <c r="G2677" t="s">
        <v>501</v>
      </c>
      <c r="H2677">
        <v>30</v>
      </c>
      <c r="I2677" t="s">
        <v>21</v>
      </c>
      <c r="J2677" s="2">
        <v>43608</v>
      </c>
      <c r="K2677" s="3">
        <v>0.72916666666666663</v>
      </c>
      <c r="L2677" s="3">
        <f t="shared" si="369"/>
        <v>0.72916666666666663</v>
      </c>
      <c r="M2677" s="3">
        <v>0.75</v>
      </c>
      <c r="N2677" t="str">
        <f t="shared" si="370"/>
        <v>Yes</v>
      </c>
      <c r="O2677">
        <f t="shared" si="371"/>
        <v>520</v>
      </c>
      <c r="P2677">
        <f t="shared" si="372"/>
        <v>1663</v>
      </c>
      <c r="Q2677">
        <f t="shared" si="373"/>
        <v>31.27</v>
      </c>
      <c r="R2677" t="str">
        <f t="shared" si="376"/>
        <v>Ryanair</v>
      </c>
      <c r="S2677">
        <f t="shared" si="374"/>
        <v>7</v>
      </c>
      <c r="T2677" t="str">
        <f t="shared" si="375"/>
        <v>Katowice</v>
      </c>
      <c r="U2677" t="str">
        <f t="shared" si="377"/>
        <v>Other</v>
      </c>
    </row>
    <row r="2678" spans="1:21" x14ac:dyDescent="0.35">
      <c r="A2678" t="s">
        <v>12</v>
      </c>
      <c r="B2678" t="s">
        <v>119</v>
      </c>
      <c r="C2678" t="s">
        <v>14</v>
      </c>
      <c r="D2678" t="s">
        <v>120</v>
      </c>
      <c r="E2678" s="1">
        <v>43608.729166666664</v>
      </c>
      <c r="F2678" t="s">
        <v>16</v>
      </c>
      <c r="G2678" t="s">
        <v>501</v>
      </c>
      <c r="H2678">
        <v>0</v>
      </c>
      <c r="I2678" t="s">
        <v>26</v>
      </c>
      <c r="J2678" s="2">
        <v>43608</v>
      </c>
      <c r="K2678" s="3">
        <v>0.72916666666666663</v>
      </c>
      <c r="L2678" s="3">
        <f t="shared" si="369"/>
        <v>0.72916666666666663</v>
      </c>
      <c r="M2678" s="3">
        <v>0.72916666666666663</v>
      </c>
      <c r="N2678" t="str">
        <f t="shared" si="370"/>
        <v>No</v>
      </c>
      <c r="O2678">
        <f t="shared" si="371"/>
        <v>566</v>
      </c>
      <c r="P2678">
        <f t="shared" si="372"/>
        <v>2020</v>
      </c>
      <c r="Q2678">
        <f t="shared" si="373"/>
        <v>28.02</v>
      </c>
      <c r="R2678" t="str">
        <f t="shared" si="376"/>
        <v>Aer Lingus</v>
      </c>
      <c r="S2678">
        <f t="shared" si="374"/>
        <v>43</v>
      </c>
      <c r="T2678" t="str">
        <f t="shared" si="375"/>
        <v>Dusseldorf</v>
      </c>
      <c r="U2678" t="str">
        <f t="shared" si="377"/>
        <v>Other</v>
      </c>
    </row>
    <row r="2679" spans="1:21" x14ac:dyDescent="0.35">
      <c r="A2679" t="s">
        <v>22</v>
      </c>
      <c r="B2679" t="s">
        <v>515</v>
      </c>
      <c r="C2679" t="s">
        <v>28</v>
      </c>
      <c r="D2679" t="s">
        <v>516</v>
      </c>
      <c r="E2679" s="1">
        <v>43608.729166666664</v>
      </c>
      <c r="F2679" t="s">
        <v>16</v>
      </c>
      <c r="G2679" t="s">
        <v>501</v>
      </c>
      <c r="H2679">
        <v>0</v>
      </c>
      <c r="I2679" t="s">
        <v>26</v>
      </c>
      <c r="J2679" s="2">
        <v>43608</v>
      </c>
      <c r="K2679" s="3">
        <v>0.72916666666666663</v>
      </c>
      <c r="L2679" s="3">
        <f t="shared" si="369"/>
        <v>0.72916666666666663</v>
      </c>
      <c r="M2679" s="3">
        <v>0.72916666666666663</v>
      </c>
      <c r="N2679" t="str">
        <f t="shared" si="370"/>
        <v>No</v>
      </c>
      <c r="O2679">
        <f t="shared" si="371"/>
        <v>520</v>
      </c>
      <c r="P2679">
        <f t="shared" si="372"/>
        <v>1663</v>
      </c>
      <c r="Q2679">
        <f t="shared" si="373"/>
        <v>31.27</v>
      </c>
      <c r="R2679" t="str">
        <f t="shared" si="376"/>
        <v>Ryanair</v>
      </c>
      <c r="S2679">
        <f t="shared" si="374"/>
        <v>7</v>
      </c>
      <c r="T2679" t="str">
        <f t="shared" si="375"/>
        <v>Vilnius</v>
      </c>
      <c r="U2679" t="str">
        <f t="shared" si="377"/>
        <v>Other</v>
      </c>
    </row>
    <row r="2680" spans="1:21" x14ac:dyDescent="0.35">
      <c r="A2680" t="s">
        <v>22</v>
      </c>
      <c r="B2680" t="s">
        <v>44</v>
      </c>
      <c r="C2680" t="s">
        <v>28</v>
      </c>
      <c r="D2680" t="s">
        <v>272</v>
      </c>
      <c r="E2680" s="1">
        <v>43608.736111111109</v>
      </c>
      <c r="F2680" t="s">
        <v>16</v>
      </c>
      <c r="G2680" t="s">
        <v>501</v>
      </c>
      <c r="H2680">
        <v>10</v>
      </c>
      <c r="I2680" t="s">
        <v>18</v>
      </c>
      <c r="J2680" s="2">
        <v>43608</v>
      </c>
      <c r="K2680" s="3">
        <v>0.73611111111111116</v>
      </c>
      <c r="L2680" s="3">
        <f t="shared" si="369"/>
        <v>0.73611111111111105</v>
      </c>
      <c r="M2680" s="3">
        <v>0.74305555555555547</v>
      </c>
      <c r="N2680" t="str">
        <f t="shared" si="370"/>
        <v>No</v>
      </c>
      <c r="O2680">
        <f t="shared" si="371"/>
        <v>520</v>
      </c>
      <c r="P2680">
        <f t="shared" si="372"/>
        <v>1663</v>
      </c>
      <c r="Q2680">
        <f t="shared" si="373"/>
        <v>31.27</v>
      </c>
      <c r="R2680" t="str">
        <f t="shared" si="376"/>
        <v>Ryanair</v>
      </c>
      <c r="S2680">
        <f t="shared" si="374"/>
        <v>83</v>
      </c>
      <c r="T2680" t="str">
        <f t="shared" si="375"/>
        <v>Lisbon</v>
      </c>
      <c r="U2680" t="str">
        <f t="shared" si="377"/>
        <v>Lisbon</v>
      </c>
    </row>
    <row r="2681" spans="1:21" x14ac:dyDescent="0.35">
      <c r="A2681" t="s">
        <v>22</v>
      </c>
      <c r="B2681" t="s">
        <v>121</v>
      </c>
      <c r="C2681" t="s">
        <v>28</v>
      </c>
      <c r="D2681" t="s">
        <v>122</v>
      </c>
      <c r="E2681" s="1">
        <v>43608.736111111109</v>
      </c>
      <c r="F2681" t="s">
        <v>16</v>
      </c>
      <c r="G2681" t="s">
        <v>501</v>
      </c>
      <c r="H2681">
        <v>41</v>
      </c>
      <c r="I2681" t="s">
        <v>21</v>
      </c>
      <c r="J2681" s="2">
        <v>43608</v>
      </c>
      <c r="K2681" s="3">
        <v>0.73611111111111116</v>
      </c>
      <c r="L2681" s="3">
        <f t="shared" si="369"/>
        <v>0.73611111111111105</v>
      </c>
      <c r="M2681" s="3">
        <v>0.76458333333333339</v>
      </c>
      <c r="N2681" t="str">
        <f t="shared" si="370"/>
        <v>Yes</v>
      </c>
      <c r="O2681">
        <f t="shared" si="371"/>
        <v>520</v>
      </c>
      <c r="P2681">
        <f t="shared" si="372"/>
        <v>1663</v>
      </c>
      <c r="Q2681">
        <f t="shared" si="373"/>
        <v>31.27</v>
      </c>
      <c r="R2681" t="str">
        <f t="shared" si="376"/>
        <v>Ryanair</v>
      </c>
      <c r="S2681">
        <f t="shared" si="374"/>
        <v>16</v>
      </c>
      <c r="T2681" t="str">
        <f t="shared" si="375"/>
        <v>RMU</v>
      </c>
      <c r="U2681" t="str">
        <f t="shared" si="377"/>
        <v>Other</v>
      </c>
    </row>
    <row r="2682" spans="1:21" x14ac:dyDescent="0.35">
      <c r="A2682" t="s">
        <v>22</v>
      </c>
      <c r="B2682" t="s">
        <v>519</v>
      </c>
      <c r="C2682" t="s">
        <v>28</v>
      </c>
      <c r="D2682" t="s">
        <v>520</v>
      </c>
      <c r="E2682" s="1">
        <v>43608.736111111109</v>
      </c>
      <c r="F2682" t="s">
        <v>16</v>
      </c>
      <c r="G2682" t="s">
        <v>501</v>
      </c>
      <c r="H2682">
        <v>16</v>
      </c>
      <c r="I2682" t="s">
        <v>18</v>
      </c>
      <c r="J2682" s="2">
        <v>43608</v>
      </c>
      <c r="K2682" s="3">
        <v>0.73611111111111116</v>
      </c>
      <c r="L2682" s="3">
        <f t="shared" si="369"/>
        <v>0.73611111111111105</v>
      </c>
      <c r="M2682" s="3">
        <v>0.74722222222222223</v>
      </c>
      <c r="N2682" t="str">
        <f t="shared" si="370"/>
        <v>No</v>
      </c>
      <c r="O2682">
        <f t="shared" si="371"/>
        <v>520</v>
      </c>
      <c r="P2682">
        <f t="shared" si="372"/>
        <v>1663</v>
      </c>
      <c r="Q2682">
        <f t="shared" si="373"/>
        <v>31.27</v>
      </c>
      <c r="R2682" t="str">
        <f t="shared" si="376"/>
        <v>Ryanair</v>
      </c>
      <c r="S2682">
        <f t="shared" si="374"/>
        <v>7</v>
      </c>
      <c r="T2682" t="str">
        <f t="shared" si="375"/>
        <v>Rzeszow</v>
      </c>
      <c r="U2682" t="str">
        <f t="shared" si="377"/>
        <v>Other</v>
      </c>
    </row>
    <row r="2683" spans="1:21" x14ac:dyDescent="0.35">
      <c r="A2683" t="s">
        <v>22</v>
      </c>
      <c r="B2683" t="s">
        <v>27</v>
      </c>
      <c r="C2683" t="s">
        <v>28</v>
      </c>
      <c r="D2683" t="s">
        <v>29</v>
      </c>
      <c r="E2683" s="1">
        <v>43608.743055555555</v>
      </c>
      <c r="F2683" t="s">
        <v>16</v>
      </c>
      <c r="G2683" t="s">
        <v>501</v>
      </c>
      <c r="H2683">
        <v>41</v>
      </c>
      <c r="I2683" t="s">
        <v>21</v>
      </c>
      <c r="J2683" s="2">
        <v>43608</v>
      </c>
      <c r="K2683" s="3">
        <v>0.74305555555555547</v>
      </c>
      <c r="L2683" s="3">
        <f t="shared" si="369"/>
        <v>0.74305555555555547</v>
      </c>
      <c r="M2683" s="3">
        <v>0.7715277777777777</v>
      </c>
      <c r="N2683" t="str">
        <f t="shared" si="370"/>
        <v>Yes</v>
      </c>
      <c r="O2683">
        <f t="shared" si="371"/>
        <v>520</v>
      </c>
      <c r="P2683">
        <f t="shared" si="372"/>
        <v>1663</v>
      </c>
      <c r="Q2683">
        <f t="shared" si="373"/>
        <v>31.27</v>
      </c>
      <c r="R2683" t="str">
        <f t="shared" si="376"/>
        <v>Ryanair</v>
      </c>
      <c r="S2683">
        <f t="shared" si="374"/>
        <v>41</v>
      </c>
      <c r="T2683" t="str">
        <f t="shared" si="375"/>
        <v>Palma</v>
      </c>
      <c r="U2683" t="str">
        <f t="shared" si="377"/>
        <v>Other</v>
      </c>
    </row>
    <row r="2684" spans="1:21" x14ac:dyDescent="0.35">
      <c r="A2684" t="s">
        <v>22</v>
      </c>
      <c r="B2684" t="s">
        <v>54</v>
      </c>
      <c r="C2684" t="s">
        <v>130</v>
      </c>
      <c r="D2684" t="s">
        <v>133</v>
      </c>
      <c r="E2684" s="1">
        <v>43608.746527777781</v>
      </c>
      <c r="F2684" t="s">
        <v>16</v>
      </c>
      <c r="G2684" t="s">
        <v>501</v>
      </c>
      <c r="H2684">
        <v>0</v>
      </c>
      <c r="I2684" t="s">
        <v>26</v>
      </c>
      <c r="J2684" s="2">
        <v>43608</v>
      </c>
      <c r="K2684" s="3">
        <v>0.74652777777777779</v>
      </c>
      <c r="L2684" s="3">
        <f t="shared" si="369"/>
        <v>0.75</v>
      </c>
      <c r="M2684" s="3">
        <v>0.74652777777777779</v>
      </c>
      <c r="N2684" t="str">
        <f t="shared" si="370"/>
        <v>No</v>
      </c>
      <c r="O2684">
        <f t="shared" si="371"/>
        <v>17</v>
      </c>
      <c r="P2684">
        <f t="shared" si="372"/>
        <v>80</v>
      </c>
      <c r="Q2684">
        <f t="shared" si="373"/>
        <v>21.25</v>
      </c>
      <c r="R2684" t="str">
        <f t="shared" si="376"/>
        <v>Other</v>
      </c>
      <c r="S2684">
        <f t="shared" si="374"/>
        <v>101</v>
      </c>
      <c r="T2684" t="str">
        <f t="shared" si="375"/>
        <v>Frankfurt</v>
      </c>
      <c r="U2684" t="str">
        <f t="shared" si="377"/>
        <v>Frankfurt</v>
      </c>
    </row>
    <row r="2685" spans="1:21" x14ac:dyDescent="0.35">
      <c r="A2685" t="s">
        <v>12</v>
      </c>
      <c r="B2685" t="s">
        <v>134</v>
      </c>
      <c r="C2685" t="s">
        <v>14</v>
      </c>
      <c r="D2685" t="s">
        <v>135</v>
      </c>
      <c r="E2685" s="1">
        <v>43608.746527777781</v>
      </c>
      <c r="F2685" t="s">
        <v>16</v>
      </c>
      <c r="G2685" t="s">
        <v>501</v>
      </c>
      <c r="H2685">
        <v>1</v>
      </c>
      <c r="I2685" t="s">
        <v>26</v>
      </c>
      <c r="J2685" s="2">
        <v>43608</v>
      </c>
      <c r="K2685" s="3">
        <v>0.74652777777777779</v>
      </c>
      <c r="L2685" s="3">
        <f t="shared" si="369"/>
        <v>0.75</v>
      </c>
      <c r="M2685" s="3">
        <v>0.74722222222222223</v>
      </c>
      <c r="N2685" t="str">
        <f t="shared" si="370"/>
        <v>No</v>
      </c>
      <c r="O2685">
        <f t="shared" si="371"/>
        <v>566</v>
      </c>
      <c r="P2685">
        <f t="shared" si="372"/>
        <v>2020</v>
      </c>
      <c r="Q2685">
        <f t="shared" si="373"/>
        <v>28.02</v>
      </c>
      <c r="R2685" t="str">
        <f t="shared" si="376"/>
        <v>Aer Lingus</v>
      </c>
      <c r="S2685">
        <f t="shared" si="374"/>
        <v>57</v>
      </c>
      <c r="T2685" t="str">
        <f t="shared" si="375"/>
        <v>Berlin</v>
      </c>
      <c r="U2685" t="str">
        <f t="shared" si="377"/>
        <v>Other</v>
      </c>
    </row>
    <row r="2686" spans="1:21" x14ac:dyDescent="0.35">
      <c r="A2686" t="s">
        <v>22</v>
      </c>
      <c r="B2686" t="s">
        <v>57</v>
      </c>
      <c r="C2686" t="s">
        <v>28</v>
      </c>
      <c r="D2686" t="s">
        <v>132</v>
      </c>
      <c r="E2686" s="1">
        <v>43608.746527777781</v>
      </c>
      <c r="F2686" t="s">
        <v>16</v>
      </c>
      <c r="G2686" t="s">
        <v>501</v>
      </c>
      <c r="H2686">
        <v>15</v>
      </c>
      <c r="I2686" t="s">
        <v>18</v>
      </c>
      <c r="J2686" s="2">
        <v>43608</v>
      </c>
      <c r="K2686" s="3">
        <v>0.74652777777777779</v>
      </c>
      <c r="L2686" s="3">
        <f t="shared" si="369"/>
        <v>0.75</v>
      </c>
      <c r="M2686" s="3">
        <v>0.75694444444444453</v>
      </c>
      <c r="N2686" t="str">
        <f t="shared" si="370"/>
        <v>No</v>
      </c>
      <c r="O2686">
        <f t="shared" si="371"/>
        <v>520</v>
      </c>
      <c r="P2686">
        <f t="shared" si="372"/>
        <v>1663</v>
      </c>
      <c r="Q2686">
        <f t="shared" si="373"/>
        <v>31.27</v>
      </c>
      <c r="R2686" t="str">
        <f t="shared" si="376"/>
        <v>Ryanair</v>
      </c>
      <c r="S2686">
        <f t="shared" si="374"/>
        <v>98</v>
      </c>
      <c r="T2686" t="str">
        <f t="shared" si="375"/>
        <v>Malaga</v>
      </c>
      <c r="U2686" t="str">
        <f t="shared" si="377"/>
        <v>Malaga</v>
      </c>
    </row>
    <row r="2687" spans="1:21" x14ac:dyDescent="0.35">
      <c r="A2687" t="s">
        <v>12</v>
      </c>
      <c r="B2687" t="s">
        <v>42</v>
      </c>
      <c r="C2687" t="s">
        <v>14</v>
      </c>
      <c r="D2687" t="s">
        <v>138</v>
      </c>
      <c r="E2687" s="1">
        <v>43608.75</v>
      </c>
      <c r="F2687" t="s">
        <v>16</v>
      </c>
      <c r="G2687" t="s">
        <v>501</v>
      </c>
      <c r="H2687">
        <v>3</v>
      </c>
      <c r="I2687" t="s">
        <v>26</v>
      </c>
      <c r="J2687" s="2">
        <v>43608</v>
      </c>
      <c r="K2687" s="3">
        <v>0.75</v>
      </c>
      <c r="L2687" s="3">
        <f t="shared" si="369"/>
        <v>0.75</v>
      </c>
      <c r="M2687" s="3">
        <v>0.75208333333333333</v>
      </c>
      <c r="N2687" t="str">
        <f t="shared" si="370"/>
        <v>No</v>
      </c>
      <c r="O2687">
        <f t="shared" si="371"/>
        <v>566</v>
      </c>
      <c r="P2687">
        <f t="shared" si="372"/>
        <v>2020</v>
      </c>
      <c r="Q2687">
        <f t="shared" si="373"/>
        <v>28.02</v>
      </c>
      <c r="R2687" t="str">
        <f t="shared" si="376"/>
        <v>Aer Lingus</v>
      </c>
      <c r="S2687">
        <f t="shared" si="374"/>
        <v>238</v>
      </c>
      <c r="T2687" t="str">
        <f t="shared" si="375"/>
        <v>London</v>
      </c>
      <c r="U2687" t="str">
        <f t="shared" si="377"/>
        <v>London</v>
      </c>
    </row>
    <row r="2688" spans="1:21" x14ac:dyDescent="0.35">
      <c r="A2688" t="s">
        <v>12</v>
      </c>
      <c r="B2688" t="s">
        <v>101</v>
      </c>
      <c r="C2688" t="s">
        <v>14</v>
      </c>
      <c r="D2688" t="s">
        <v>141</v>
      </c>
      <c r="E2688" s="1">
        <v>43608.75</v>
      </c>
      <c r="F2688" t="s">
        <v>16</v>
      </c>
      <c r="G2688" t="s">
        <v>501</v>
      </c>
      <c r="H2688">
        <v>2</v>
      </c>
      <c r="I2688" t="s">
        <v>26</v>
      </c>
      <c r="J2688" s="2">
        <v>43608</v>
      </c>
      <c r="K2688" s="3">
        <v>0.75</v>
      </c>
      <c r="L2688" s="3">
        <f t="shared" si="369"/>
        <v>0.75</v>
      </c>
      <c r="M2688" s="3">
        <v>0.75138888888888899</v>
      </c>
      <c r="N2688" t="str">
        <f t="shared" si="370"/>
        <v>No</v>
      </c>
      <c r="O2688">
        <f t="shared" si="371"/>
        <v>566</v>
      </c>
      <c r="P2688">
        <f t="shared" si="372"/>
        <v>2020</v>
      </c>
      <c r="Q2688">
        <f t="shared" si="373"/>
        <v>28.02</v>
      </c>
      <c r="R2688" t="str">
        <f t="shared" si="376"/>
        <v>Aer Lingus</v>
      </c>
      <c r="S2688">
        <f t="shared" si="374"/>
        <v>158</v>
      </c>
      <c r="T2688" t="str">
        <f t="shared" si="375"/>
        <v>Edinburgh</v>
      </c>
      <c r="U2688" t="str">
        <f t="shared" si="377"/>
        <v>Edinburgh</v>
      </c>
    </row>
    <row r="2689" spans="1:21" x14ac:dyDescent="0.35">
      <c r="A2689" t="s">
        <v>22</v>
      </c>
      <c r="B2689" t="s">
        <v>145</v>
      </c>
      <c r="C2689" t="s">
        <v>28</v>
      </c>
      <c r="D2689" t="s">
        <v>146</v>
      </c>
      <c r="E2689" s="1">
        <v>43608.75</v>
      </c>
      <c r="F2689" t="s">
        <v>16</v>
      </c>
      <c r="G2689" t="s">
        <v>501</v>
      </c>
      <c r="H2689">
        <v>40</v>
      </c>
      <c r="I2689" t="s">
        <v>21</v>
      </c>
      <c r="J2689" s="2">
        <v>43608</v>
      </c>
      <c r="K2689" s="3">
        <v>0.75</v>
      </c>
      <c r="L2689" s="3">
        <f t="shared" si="369"/>
        <v>0.75</v>
      </c>
      <c r="M2689" s="3">
        <v>0.77777777777777779</v>
      </c>
      <c r="N2689" t="str">
        <f t="shared" si="370"/>
        <v>Yes</v>
      </c>
      <c r="O2689">
        <f t="shared" si="371"/>
        <v>520</v>
      </c>
      <c r="P2689">
        <f t="shared" si="372"/>
        <v>1663</v>
      </c>
      <c r="Q2689">
        <f t="shared" si="373"/>
        <v>31.27</v>
      </c>
      <c r="R2689" t="str">
        <f t="shared" si="376"/>
        <v>Ryanair</v>
      </c>
      <c r="S2689">
        <f t="shared" si="374"/>
        <v>36</v>
      </c>
      <c r="T2689" t="str">
        <f t="shared" si="375"/>
        <v>Milan-BGY</v>
      </c>
      <c r="U2689" t="str">
        <f t="shared" si="377"/>
        <v>Other</v>
      </c>
    </row>
    <row r="2690" spans="1:21" x14ac:dyDescent="0.35">
      <c r="A2690" t="s">
        <v>12</v>
      </c>
      <c r="B2690" t="s">
        <v>139</v>
      </c>
      <c r="C2690" t="s">
        <v>14</v>
      </c>
      <c r="D2690" t="s">
        <v>140</v>
      </c>
      <c r="E2690" s="1">
        <v>43608.75</v>
      </c>
      <c r="F2690" t="s">
        <v>16</v>
      </c>
      <c r="G2690" t="s">
        <v>501</v>
      </c>
      <c r="H2690">
        <v>31</v>
      </c>
      <c r="I2690" t="s">
        <v>21</v>
      </c>
      <c r="J2690" s="2">
        <v>43608</v>
      </c>
      <c r="K2690" s="3">
        <v>0.75</v>
      </c>
      <c r="L2690" s="3">
        <f t="shared" ref="L2690:L2753" si="378">MROUND(K2690,"0:10")</f>
        <v>0.75</v>
      </c>
      <c r="M2690" s="3">
        <v>0.7715277777777777</v>
      </c>
      <c r="N2690" t="str">
        <f t="shared" ref="N2690:N2753" si="379">IF(H2690&gt;20, "Yes", "No")</f>
        <v>Yes</v>
      </c>
      <c r="O2690">
        <f t="shared" ref="O2690:O2753" si="380">COUNTIFS($C$2:$C$4851,C2690,$N$2:$N$4851,"Yes")</f>
        <v>566</v>
      </c>
      <c r="P2690">
        <f t="shared" ref="P2690:P2753" si="381">COUNTIF($C$2:$C$4851,C2690)</f>
        <v>2020</v>
      </c>
      <c r="Q2690">
        <f t="shared" ref="Q2690:Q2753" si="382">ROUND(O2690/P2690*100,2)</f>
        <v>28.02</v>
      </c>
      <c r="R2690" t="str">
        <f t="shared" si="376"/>
        <v>Aer Lingus</v>
      </c>
      <c r="S2690">
        <f t="shared" ref="S2690:S2753" si="383">COUNTIF($B$2:$B$4851,B2690)</f>
        <v>154</v>
      </c>
      <c r="T2690" t="str">
        <f t="shared" ref="T2690:T2753" si="384">IF(ISNUMBER(SEARCH("London",B2690)), "London", B2690)</f>
        <v>London</v>
      </c>
      <c r="U2690" t="str">
        <f t="shared" si="377"/>
        <v>London</v>
      </c>
    </row>
    <row r="2691" spans="1:21" x14ac:dyDescent="0.35">
      <c r="A2691" t="s">
        <v>22</v>
      </c>
      <c r="B2691" t="s">
        <v>389</v>
      </c>
      <c r="C2691" t="s">
        <v>390</v>
      </c>
      <c r="D2691" t="s">
        <v>521</v>
      </c>
      <c r="E2691" s="1">
        <v>43608.753472222219</v>
      </c>
      <c r="F2691" t="s">
        <v>16</v>
      </c>
      <c r="G2691" t="s">
        <v>501</v>
      </c>
      <c r="H2691">
        <v>29</v>
      </c>
      <c r="I2691" t="s">
        <v>46</v>
      </c>
      <c r="J2691" s="2">
        <v>43608</v>
      </c>
      <c r="K2691" s="3">
        <v>0.75347222222222221</v>
      </c>
      <c r="L2691" s="3">
        <f t="shared" si="378"/>
        <v>0.75694444444444442</v>
      </c>
      <c r="M2691" s="3">
        <v>0.77361111111111114</v>
      </c>
      <c r="N2691" t="str">
        <f t="shared" si="379"/>
        <v>Yes</v>
      </c>
      <c r="O2691">
        <f t="shared" si="380"/>
        <v>9</v>
      </c>
      <c r="P2691">
        <f t="shared" si="381"/>
        <v>18</v>
      </c>
      <c r="Q2691">
        <f t="shared" si="382"/>
        <v>50</v>
      </c>
      <c r="R2691" t="str">
        <f t="shared" ref="R2691:R2754" si="385">IF(P2691&gt;100, C2691, "Other")</f>
        <v>Other</v>
      </c>
      <c r="S2691">
        <f t="shared" si="383"/>
        <v>18</v>
      </c>
      <c r="T2691" t="str">
        <f t="shared" si="384"/>
        <v>Helsinki</v>
      </c>
      <c r="U2691" t="str">
        <f t="shared" ref="U2691:U2754" si="386">IF(S2691&gt;67, T2691, "Other")</f>
        <v>Other</v>
      </c>
    </row>
    <row r="2692" spans="1:21" x14ac:dyDescent="0.35">
      <c r="A2692" t="s">
        <v>22</v>
      </c>
      <c r="B2692" t="s">
        <v>207</v>
      </c>
      <c r="C2692" t="s">
        <v>28</v>
      </c>
      <c r="D2692" t="s">
        <v>208</v>
      </c>
      <c r="E2692" s="1">
        <v>43608.756944444445</v>
      </c>
      <c r="F2692" t="s">
        <v>16</v>
      </c>
      <c r="G2692" t="s">
        <v>501</v>
      </c>
      <c r="H2692">
        <v>22</v>
      </c>
      <c r="I2692" t="s">
        <v>46</v>
      </c>
      <c r="J2692" s="2">
        <v>43608</v>
      </c>
      <c r="K2692" s="3">
        <v>0.75694444444444453</v>
      </c>
      <c r="L2692" s="3">
        <f t="shared" si="378"/>
        <v>0.75694444444444442</v>
      </c>
      <c r="M2692" s="3">
        <v>0.77222222222222225</v>
      </c>
      <c r="N2692" t="str">
        <f t="shared" si="379"/>
        <v>Yes</v>
      </c>
      <c r="O2692">
        <f t="shared" si="380"/>
        <v>520</v>
      </c>
      <c r="P2692">
        <f t="shared" si="381"/>
        <v>1663</v>
      </c>
      <c r="Q2692">
        <f t="shared" si="382"/>
        <v>31.27</v>
      </c>
      <c r="R2692" t="str">
        <f t="shared" si="385"/>
        <v>Ryanair</v>
      </c>
      <c r="S2692">
        <f t="shared" si="383"/>
        <v>30</v>
      </c>
      <c r="T2692" t="str">
        <f t="shared" si="384"/>
        <v>Naples</v>
      </c>
      <c r="U2692" t="str">
        <f t="shared" si="386"/>
        <v>Other</v>
      </c>
    </row>
    <row r="2693" spans="1:21" x14ac:dyDescent="0.35">
      <c r="A2693" t="s">
        <v>12</v>
      </c>
      <c r="B2693" t="s">
        <v>50</v>
      </c>
      <c r="C2693" t="s">
        <v>14</v>
      </c>
      <c r="D2693" t="s">
        <v>148</v>
      </c>
      <c r="E2693" s="1">
        <v>43608.756944444445</v>
      </c>
      <c r="F2693" t="s">
        <v>16</v>
      </c>
      <c r="G2693" t="s">
        <v>501</v>
      </c>
      <c r="H2693">
        <v>21</v>
      </c>
      <c r="I2693" t="s">
        <v>46</v>
      </c>
      <c r="J2693" s="2">
        <v>43608</v>
      </c>
      <c r="K2693" s="3">
        <v>0.75694444444444453</v>
      </c>
      <c r="L2693" s="3">
        <f t="shared" si="378"/>
        <v>0.75694444444444442</v>
      </c>
      <c r="M2693" s="3">
        <v>0.7715277777777777</v>
      </c>
      <c r="N2693" t="str">
        <f t="shared" si="379"/>
        <v>Yes</v>
      </c>
      <c r="O2693">
        <f t="shared" si="380"/>
        <v>566</v>
      </c>
      <c r="P2693">
        <f t="shared" si="381"/>
        <v>2020</v>
      </c>
      <c r="Q2693">
        <f t="shared" si="382"/>
        <v>28.02</v>
      </c>
      <c r="R2693" t="str">
        <f t="shared" si="385"/>
        <v>Aer Lingus</v>
      </c>
      <c r="S2693">
        <f t="shared" si="383"/>
        <v>222</v>
      </c>
      <c r="T2693" t="str">
        <f t="shared" si="384"/>
        <v>Amsterdam</v>
      </c>
      <c r="U2693" t="str">
        <f t="shared" si="386"/>
        <v>Amsterdam</v>
      </c>
    </row>
    <row r="2694" spans="1:21" x14ac:dyDescent="0.35">
      <c r="A2694" t="s">
        <v>12</v>
      </c>
      <c r="B2694" t="s">
        <v>153</v>
      </c>
      <c r="C2694" t="s">
        <v>14</v>
      </c>
      <c r="D2694" t="s">
        <v>154</v>
      </c>
      <c r="E2694" s="1">
        <v>43608.763888888891</v>
      </c>
      <c r="F2694" t="s">
        <v>16</v>
      </c>
      <c r="G2694" t="s">
        <v>501</v>
      </c>
      <c r="H2694">
        <v>3</v>
      </c>
      <c r="I2694" t="s">
        <v>26</v>
      </c>
      <c r="J2694" s="2">
        <v>43608</v>
      </c>
      <c r="K2694" s="3">
        <v>0.76388888888888884</v>
      </c>
      <c r="L2694" s="3">
        <f t="shared" si="378"/>
        <v>0.76388888888888884</v>
      </c>
      <c r="M2694" s="3">
        <v>0.76597222222222217</v>
      </c>
      <c r="N2694" t="str">
        <f t="shared" si="379"/>
        <v>No</v>
      </c>
      <c r="O2694">
        <f t="shared" si="380"/>
        <v>566</v>
      </c>
      <c r="P2694">
        <f t="shared" si="381"/>
        <v>2020</v>
      </c>
      <c r="Q2694">
        <f t="shared" si="382"/>
        <v>28.02</v>
      </c>
      <c r="R2694" t="str">
        <f t="shared" si="385"/>
        <v>Aer Lingus</v>
      </c>
      <c r="S2694">
        <f t="shared" si="383"/>
        <v>31</v>
      </c>
      <c r="T2694" t="str">
        <f t="shared" si="384"/>
        <v>Milan</v>
      </c>
      <c r="U2694" t="str">
        <f t="shared" si="386"/>
        <v>Other</v>
      </c>
    </row>
    <row r="2695" spans="1:21" x14ac:dyDescent="0.35">
      <c r="A2695" t="s">
        <v>22</v>
      </c>
      <c r="B2695" t="s">
        <v>507</v>
      </c>
      <c r="C2695" t="s">
        <v>28</v>
      </c>
      <c r="D2695" t="s">
        <v>508</v>
      </c>
      <c r="E2695" s="1">
        <v>43608.767361111109</v>
      </c>
      <c r="F2695" t="s">
        <v>16</v>
      </c>
      <c r="G2695" t="s">
        <v>501</v>
      </c>
      <c r="H2695">
        <v>21</v>
      </c>
      <c r="I2695" t="s">
        <v>46</v>
      </c>
      <c r="J2695" s="2">
        <v>43608</v>
      </c>
      <c r="K2695" s="3">
        <v>0.76736111111111116</v>
      </c>
      <c r="L2695" s="3">
        <f t="shared" si="378"/>
        <v>0.77083333333333326</v>
      </c>
      <c r="M2695" s="3">
        <v>0.78194444444444444</v>
      </c>
      <c r="N2695" t="str">
        <f t="shared" si="379"/>
        <v>Yes</v>
      </c>
      <c r="O2695">
        <f t="shared" si="380"/>
        <v>520</v>
      </c>
      <c r="P2695">
        <f t="shared" si="381"/>
        <v>1663</v>
      </c>
      <c r="Q2695">
        <f t="shared" si="382"/>
        <v>31.27</v>
      </c>
      <c r="R2695" t="str">
        <f t="shared" si="385"/>
        <v>Ryanair</v>
      </c>
      <c r="S2695">
        <f t="shared" si="383"/>
        <v>10</v>
      </c>
      <c r="T2695" t="str">
        <f t="shared" si="384"/>
        <v>Malta</v>
      </c>
      <c r="U2695" t="str">
        <f t="shared" si="386"/>
        <v>Other</v>
      </c>
    </row>
    <row r="2696" spans="1:21" x14ac:dyDescent="0.35">
      <c r="A2696" t="s">
        <v>12</v>
      </c>
      <c r="B2696" t="s">
        <v>36</v>
      </c>
      <c r="C2696" t="s">
        <v>14</v>
      </c>
      <c r="D2696" t="s">
        <v>37</v>
      </c>
      <c r="E2696" s="1">
        <v>43608.774305555555</v>
      </c>
      <c r="F2696" t="s">
        <v>16</v>
      </c>
      <c r="G2696" t="s">
        <v>501</v>
      </c>
      <c r="H2696">
        <v>1</v>
      </c>
      <c r="I2696" t="s">
        <v>26</v>
      </c>
      <c r="J2696" s="2">
        <v>43608</v>
      </c>
      <c r="K2696" s="3">
        <v>0.77430555555555547</v>
      </c>
      <c r="L2696" s="3">
        <f t="shared" si="378"/>
        <v>0.77777777777777768</v>
      </c>
      <c r="M2696" s="3">
        <v>0.77500000000000002</v>
      </c>
      <c r="N2696" t="str">
        <f t="shared" si="379"/>
        <v>No</v>
      </c>
      <c r="O2696">
        <f t="shared" si="380"/>
        <v>566</v>
      </c>
      <c r="P2696">
        <f t="shared" si="381"/>
        <v>2020</v>
      </c>
      <c r="Q2696">
        <f t="shared" si="382"/>
        <v>28.02</v>
      </c>
      <c r="R2696" t="str">
        <f t="shared" si="385"/>
        <v>Aer Lingus</v>
      </c>
      <c r="S2696">
        <f t="shared" si="383"/>
        <v>121</v>
      </c>
      <c r="T2696" t="str">
        <f t="shared" si="384"/>
        <v>Paris-CDG</v>
      </c>
      <c r="U2696" t="str">
        <f t="shared" si="386"/>
        <v>Paris-CDG</v>
      </c>
    </row>
    <row r="2697" spans="1:21" x14ac:dyDescent="0.35">
      <c r="A2697" t="s">
        <v>12</v>
      </c>
      <c r="B2697" t="s">
        <v>30</v>
      </c>
      <c r="C2697" t="s">
        <v>14</v>
      </c>
      <c r="D2697" t="s">
        <v>31</v>
      </c>
      <c r="E2697" s="1">
        <v>43608.777777777781</v>
      </c>
      <c r="F2697" t="s">
        <v>16</v>
      </c>
      <c r="G2697" t="s">
        <v>501</v>
      </c>
      <c r="H2697">
        <v>23</v>
      </c>
      <c r="I2697" t="s">
        <v>46</v>
      </c>
      <c r="J2697" s="2">
        <v>43608</v>
      </c>
      <c r="K2697" s="3">
        <v>0.77777777777777779</v>
      </c>
      <c r="L2697" s="3">
        <f t="shared" si="378"/>
        <v>0.77777777777777768</v>
      </c>
      <c r="M2697" s="3">
        <v>0.79375000000000007</v>
      </c>
      <c r="N2697" t="str">
        <f t="shared" si="379"/>
        <v>Yes</v>
      </c>
      <c r="O2697">
        <f t="shared" si="380"/>
        <v>566</v>
      </c>
      <c r="P2697">
        <f t="shared" si="381"/>
        <v>2020</v>
      </c>
      <c r="Q2697">
        <f t="shared" si="382"/>
        <v>28.02</v>
      </c>
      <c r="R2697" t="str">
        <f t="shared" si="385"/>
        <v>Aer Lingus</v>
      </c>
      <c r="S2697">
        <f t="shared" si="383"/>
        <v>60</v>
      </c>
      <c r="T2697" t="str">
        <f t="shared" si="384"/>
        <v>Brussels</v>
      </c>
      <c r="U2697" t="str">
        <f t="shared" si="386"/>
        <v>Other</v>
      </c>
    </row>
    <row r="2698" spans="1:21" x14ac:dyDescent="0.35">
      <c r="A2698" t="s">
        <v>22</v>
      </c>
      <c r="B2698" t="s">
        <v>50</v>
      </c>
      <c r="C2698" t="s">
        <v>28</v>
      </c>
      <c r="D2698" t="s">
        <v>51</v>
      </c>
      <c r="E2698" s="1">
        <v>43608.777777777781</v>
      </c>
      <c r="F2698" t="s">
        <v>16</v>
      </c>
      <c r="G2698" t="s">
        <v>501</v>
      </c>
      <c r="H2698">
        <v>64</v>
      </c>
      <c r="I2698" t="s">
        <v>21</v>
      </c>
      <c r="J2698" s="2">
        <v>43608</v>
      </c>
      <c r="K2698" s="3">
        <v>0.77777777777777779</v>
      </c>
      <c r="L2698" s="3">
        <f t="shared" si="378"/>
        <v>0.77777777777777768</v>
      </c>
      <c r="M2698" s="3">
        <v>0.8222222222222223</v>
      </c>
      <c r="N2698" t="str">
        <f t="shared" si="379"/>
        <v>Yes</v>
      </c>
      <c r="O2698">
        <f t="shared" si="380"/>
        <v>520</v>
      </c>
      <c r="P2698">
        <f t="shared" si="381"/>
        <v>1663</v>
      </c>
      <c r="Q2698">
        <f t="shared" si="382"/>
        <v>31.27</v>
      </c>
      <c r="R2698" t="str">
        <f t="shared" si="385"/>
        <v>Ryanair</v>
      </c>
      <c r="S2698">
        <f t="shared" si="383"/>
        <v>222</v>
      </c>
      <c r="T2698" t="str">
        <f t="shared" si="384"/>
        <v>Amsterdam</v>
      </c>
      <c r="U2698" t="str">
        <f t="shared" si="386"/>
        <v>Amsterdam</v>
      </c>
    </row>
    <row r="2699" spans="1:21" x14ac:dyDescent="0.35">
      <c r="A2699" t="s">
        <v>12</v>
      </c>
      <c r="B2699" t="s">
        <v>32</v>
      </c>
      <c r="C2699" t="s">
        <v>14</v>
      </c>
      <c r="D2699" t="s">
        <v>33</v>
      </c>
      <c r="E2699" s="1">
        <v>43608.78125</v>
      </c>
      <c r="F2699" t="s">
        <v>16</v>
      </c>
      <c r="G2699" t="s">
        <v>501</v>
      </c>
      <c r="H2699">
        <v>16</v>
      </c>
      <c r="I2699" t="s">
        <v>18</v>
      </c>
      <c r="J2699" s="2">
        <v>43608</v>
      </c>
      <c r="K2699" s="3">
        <v>0.78125</v>
      </c>
      <c r="L2699" s="3">
        <f t="shared" si="378"/>
        <v>0.78472222222222221</v>
      </c>
      <c r="M2699" s="3">
        <v>0.79236111111111107</v>
      </c>
      <c r="N2699" t="str">
        <f t="shared" si="379"/>
        <v>No</v>
      </c>
      <c r="O2699">
        <f t="shared" si="380"/>
        <v>566</v>
      </c>
      <c r="P2699">
        <f t="shared" si="381"/>
        <v>2020</v>
      </c>
      <c r="Q2699">
        <f t="shared" si="382"/>
        <v>28.02</v>
      </c>
      <c r="R2699" t="str">
        <f t="shared" si="385"/>
        <v>Aer Lingus</v>
      </c>
      <c r="S2699">
        <f t="shared" si="383"/>
        <v>78</v>
      </c>
      <c r="T2699" t="str">
        <f t="shared" si="384"/>
        <v>Barcelona</v>
      </c>
      <c r="U2699" t="str">
        <f t="shared" si="386"/>
        <v>Barcelona</v>
      </c>
    </row>
    <row r="2700" spans="1:21" x14ac:dyDescent="0.35">
      <c r="A2700" t="s">
        <v>12</v>
      </c>
      <c r="B2700" t="s">
        <v>511</v>
      </c>
      <c r="C2700" t="s">
        <v>14</v>
      </c>
      <c r="D2700" t="s">
        <v>512</v>
      </c>
      <c r="E2700" s="1">
        <v>43608.784722222219</v>
      </c>
      <c r="F2700" t="s">
        <v>16</v>
      </c>
      <c r="G2700" t="s">
        <v>501</v>
      </c>
      <c r="H2700">
        <v>10</v>
      </c>
      <c r="I2700" t="s">
        <v>18</v>
      </c>
      <c r="J2700" s="2">
        <v>43608</v>
      </c>
      <c r="K2700" s="3">
        <v>0.78472222222222221</v>
      </c>
      <c r="L2700" s="3">
        <f t="shared" si="378"/>
        <v>0.78472222222222221</v>
      </c>
      <c r="M2700" s="3">
        <v>0.79166666666666663</v>
      </c>
      <c r="N2700" t="str">
        <f t="shared" si="379"/>
        <v>No</v>
      </c>
      <c r="O2700">
        <f t="shared" si="380"/>
        <v>566</v>
      </c>
      <c r="P2700">
        <f t="shared" si="381"/>
        <v>2020</v>
      </c>
      <c r="Q2700">
        <f t="shared" si="382"/>
        <v>28.02</v>
      </c>
      <c r="R2700" t="str">
        <f t="shared" si="385"/>
        <v>Aer Lingus</v>
      </c>
      <c r="S2700">
        <f t="shared" si="383"/>
        <v>8</v>
      </c>
      <c r="T2700" t="str">
        <f t="shared" si="384"/>
        <v>Split</v>
      </c>
      <c r="U2700" t="str">
        <f t="shared" si="386"/>
        <v>Other</v>
      </c>
    </row>
    <row r="2701" spans="1:21" x14ac:dyDescent="0.35">
      <c r="A2701" t="s">
        <v>22</v>
      </c>
      <c r="B2701" t="s">
        <v>38</v>
      </c>
      <c r="C2701" t="s">
        <v>28</v>
      </c>
      <c r="D2701" t="s">
        <v>39</v>
      </c>
      <c r="E2701" s="1">
        <v>43608.788194444445</v>
      </c>
      <c r="F2701" t="s">
        <v>16</v>
      </c>
      <c r="G2701" t="s">
        <v>501</v>
      </c>
      <c r="H2701">
        <v>60</v>
      </c>
      <c r="I2701" t="s">
        <v>21</v>
      </c>
      <c r="J2701" s="2">
        <v>43608</v>
      </c>
      <c r="K2701" s="3">
        <v>0.78819444444444453</v>
      </c>
      <c r="L2701" s="3">
        <f t="shared" si="378"/>
        <v>0.79166666666666663</v>
      </c>
      <c r="M2701" s="3">
        <v>0.82986111111111116</v>
      </c>
      <c r="N2701" t="str">
        <f t="shared" si="379"/>
        <v>Yes</v>
      </c>
      <c r="O2701">
        <f t="shared" si="380"/>
        <v>520</v>
      </c>
      <c r="P2701">
        <f t="shared" si="381"/>
        <v>1663</v>
      </c>
      <c r="Q2701">
        <f t="shared" si="382"/>
        <v>31.27</v>
      </c>
      <c r="R2701" t="str">
        <f t="shared" si="385"/>
        <v>Ryanair</v>
      </c>
      <c r="S2701">
        <f t="shared" si="383"/>
        <v>92</v>
      </c>
      <c r="T2701" t="str">
        <f t="shared" si="384"/>
        <v>London</v>
      </c>
      <c r="U2701" t="str">
        <f t="shared" si="386"/>
        <v>London</v>
      </c>
    </row>
    <row r="2702" spans="1:21" x14ac:dyDescent="0.35">
      <c r="A2702" t="s">
        <v>12</v>
      </c>
      <c r="B2702" t="s">
        <v>40</v>
      </c>
      <c r="C2702" t="s">
        <v>14</v>
      </c>
      <c r="D2702" t="s">
        <v>41</v>
      </c>
      <c r="E2702" s="1">
        <v>43608.788194444445</v>
      </c>
      <c r="F2702" t="s">
        <v>16</v>
      </c>
      <c r="G2702" t="s">
        <v>501</v>
      </c>
      <c r="H2702">
        <v>47</v>
      </c>
      <c r="I2702" t="s">
        <v>21</v>
      </c>
      <c r="J2702" s="2">
        <v>43608</v>
      </c>
      <c r="K2702" s="3">
        <v>0.78819444444444453</v>
      </c>
      <c r="L2702" s="3">
        <f t="shared" si="378"/>
        <v>0.79166666666666663</v>
      </c>
      <c r="M2702" s="3">
        <v>0.8208333333333333</v>
      </c>
      <c r="N2702" t="str">
        <f t="shared" si="379"/>
        <v>Yes</v>
      </c>
      <c r="O2702">
        <f t="shared" si="380"/>
        <v>566</v>
      </c>
      <c r="P2702">
        <f t="shared" si="381"/>
        <v>2020</v>
      </c>
      <c r="Q2702">
        <f t="shared" si="382"/>
        <v>28.02</v>
      </c>
      <c r="R2702" t="str">
        <f t="shared" si="385"/>
        <v>Aer Lingus</v>
      </c>
      <c r="S2702">
        <f t="shared" si="383"/>
        <v>29</v>
      </c>
      <c r="T2702" t="str">
        <f t="shared" si="384"/>
        <v>Kerry</v>
      </c>
      <c r="U2702" t="str">
        <f t="shared" si="386"/>
        <v>Other</v>
      </c>
    </row>
    <row r="2703" spans="1:21" x14ac:dyDescent="0.35">
      <c r="A2703" t="s">
        <v>22</v>
      </c>
      <c r="B2703" t="s">
        <v>54</v>
      </c>
      <c r="C2703" t="s">
        <v>28</v>
      </c>
      <c r="D2703" t="s">
        <v>55</v>
      </c>
      <c r="E2703" s="1">
        <v>43608.791666666664</v>
      </c>
      <c r="F2703" t="s">
        <v>16</v>
      </c>
      <c r="G2703" t="s">
        <v>501</v>
      </c>
      <c r="H2703">
        <v>38</v>
      </c>
      <c r="I2703" t="s">
        <v>21</v>
      </c>
      <c r="J2703" s="2">
        <v>43608</v>
      </c>
      <c r="K2703" s="3">
        <v>0.79166666666666663</v>
      </c>
      <c r="L2703" s="3">
        <f t="shared" si="378"/>
        <v>0.79166666666666663</v>
      </c>
      <c r="M2703" s="3">
        <v>0.81805555555555554</v>
      </c>
      <c r="N2703" t="str">
        <f t="shared" si="379"/>
        <v>Yes</v>
      </c>
      <c r="O2703">
        <f t="shared" si="380"/>
        <v>520</v>
      </c>
      <c r="P2703">
        <f t="shared" si="381"/>
        <v>1663</v>
      </c>
      <c r="Q2703">
        <f t="shared" si="382"/>
        <v>31.27</v>
      </c>
      <c r="R2703" t="str">
        <f t="shared" si="385"/>
        <v>Ryanair</v>
      </c>
      <c r="S2703">
        <f t="shared" si="383"/>
        <v>101</v>
      </c>
      <c r="T2703" t="str">
        <f t="shared" si="384"/>
        <v>Frankfurt</v>
      </c>
      <c r="U2703" t="str">
        <f t="shared" si="386"/>
        <v>Frankfurt</v>
      </c>
    </row>
    <row r="2704" spans="1:21" x14ac:dyDescent="0.35">
      <c r="A2704" t="s">
        <v>12</v>
      </c>
      <c r="B2704" t="s">
        <v>44</v>
      </c>
      <c r="C2704" t="s">
        <v>14</v>
      </c>
      <c r="D2704" t="s">
        <v>45</v>
      </c>
      <c r="E2704" s="1">
        <v>43608.791666666664</v>
      </c>
      <c r="F2704" t="s">
        <v>16</v>
      </c>
      <c r="G2704" t="s">
        <v>501</v>
      </c>
      <c r="H2704">
        <v>53</v>
      </c>
      <c r="I2704" t="s">
        <v>21</v>
      </c>
      <c r="J2704" s="2">
        <v>43608</v>
      </c>
      <c r="K2704" s="3">
        <v>0.79166666666666663</v>
      </c>
      <c r="L2704" s="3">
        <f t="shared" si="378"/>
        <v>0.79166666666666663</v>
      </c>
      <c r="M2704" s="3">
        <v>0.82847222222222217</v>
      </c>
      <c r="N2704" t="str">
        <f t="shared" si="379"/>
        <v>Yes</v>
      </c>
      <c r="O2704">
        <f t="shared" si="380"/>
        <v>566</v>
      </c>
      <c r="P2704">
        <f t="shared" si="381"/>
        <v>2020</v>
      </c>
      <c r="Q2704">
        <f t="shared" si="382"/>
        <v>28.02</v>
      </c>
      <c r="R2704" t="str">
        <f t="shared" si="385"/>
        <v>Aer Lingus</v>
      </c>
      <c r="S2704">
        <f t="shared" si="383"/>
        <v>83</v>
      </c>
      <c r="T2704" t="str">
        <f t="shared" si="384"/>
        <v>Lisbon</v>
      </c>
      <c r="U2704" t="str">
        <f t="shared" si="386"/>
        <v>Lisbon</v>
      </c>
    </row>
    <row r="2705" spans="1:21" x14ac:dyDescent="0.35">
      <c r="A2705" t="s">
        <v>12</v>
      </c>
      <c r="B2705" t="s">
        <v>481</v>
      </c>
      <c r="C2705" t="s">
        <v>14</v>
      </c>
      <c r="D2705" t="s">
        <v>482</v>
      </c>
      <c r="E2705" s="1">
        <v>43608.795138888891</v>
      </c>
      <c r="F2705" t="s">
        <v>16</v>
      </c>
      <c r="G2705" t="s">
        <v>501</v>
      </c>
      <c r="H2705">
        <v>5</v>
      </c>
      <c r="I2705" t="s">
        <v>26</v>
      </c>
      <c r="J2705" s="2">
        <v>43608</v>
      </c>
      <c r="K2705" s="3">
        <v>0.79513888888888884</v>
      </c>
      <c r="L2705" s="3">
        <f t="shared" si="378"/>
        <v>0.79861111111111105</v>
      </c>
      <c r="M2705" s="3">
        <v>0.79861111111111116</v>
      </c>
      <c r="N2705" t="str">
        <f t="shared" si="379"/>
        <v>No</v>
      </c>
      <c r="O2705">
        <f t="shared" si="380"/>
        <v>566</v>
      </c>
      <c r="P2705">
        <f t="shared" si="381"/>
        <v>2020</v>
      </c>
      <c r="Q2705">
        <f t="shared" si="382"/>
        <v>28.02</v>
      </c>
      <c r="R2705" t="str">
        <f t="shared" si="385"/>
        <v>Aer Lingus</v>
      </c>
      <c r="S2705">
        <f t="shared" si="383"/>
        <v>9</v>
      </c>
      <c r="T2705" t="str">
        <f t="shared" si="384"/>
        <v>Pula</v>
      </c>
      <c r="U2705" t="str">
        <f t="shared" si="386"/>
        <v>Other</v>
      </c>
    </row>
    <row r="2706" spans="1:21" x14ac:dyDescent="0.35">
      <c r="A2706" t="s">
        <v>22</v>
      </c>
      <c r="B2706" t="s">
        <v>52</v>
      </c>
      <c r="C2706" t="s">
        <v>28</v>
      </c>
      <c r="D2706" t="s">
        <v>53</v>
      </c>
      <c r="E2706" s="1">
        <v>43608.795138888891</v>
      </c>
      <c r="F2706" t="s">
        <v>16</v>
      </c>
      <c r="G2706" t="s">
        <v>501</v>
      </c>
      <c r="H2706">
        <v>36</v>
      </c>
      <c r="I2706" t="s">
        <v>21</v>
      </c>
      <c r="J2706" s="2">
        <v>43608</v>
      </c>
      <c r="K2706" s="3">
        <v>0.79513888888888884</v>
      </c>
      <c r="L2706" s="3">
        <f t="shared" si="378"/>
        <v>0.79861111111111105</v>
      </c>
      <c r="M2706" s="3">
        <v>0.82013888888888886</v>
      </c>
      <c r="N2706" t="str">
        <f t="shared" si="379"/>
        <v>Yes</v>
      </c>
      <c r="O2706">
        <f t="shared" si="380"/>
        <v>520</v>
      </c>
      <c r="P2706">
        <f t="shared" si="381"/>
        <v>1663</v>
      </c>
      <c r="Q2706">
        <f t="shared" si="382"/>
        <v>31.27</v>
      </c>
      <c r="R2706" t="str">
        <f t="shared" si="385"/>
        <v>Ryanair</v>
      </c>
      <c r="S2706">
        <f t="shared" si="383"/>
        <v>138</v>
      </c>
      <c r="T2706" t="str">
        <f t="shared" si="384"/>
        <v>Manchester</v>
      </c>
      <c r="U2706" t="str">
        <f t="shared" si="386"/>
        <v>Manchester</v>
      </c>
    </row>
    <row r="2707" spans="1:21" x14ac:dyDescent="0.35">
      <c r="A2707" t="s">
        <v>12</v>
      </c>
      <c r="B2707" t="s">
        <v>27</v>
      </c>
      <c r="C2707" t="s">
        <v>14</v>
      </c>
      <c r="D2707" t="s">
        <v>56</v>
      </c>
      <c r="E2707" s="1">
        <v>43608.798611111109</v>
      </c>
      <c r="F2707" t="s">
        <v>16</v>
      </c>
      <c r="G2707" t="s">
        <v>501</v>
      </c>
      <c r="H2707">
        <v>23</v>
      </c>
      <c r="I2707" t="s">
        <v>46</v>
      </c>
      <c r="J2707" s="2">
        <v>43608</v>
      </c>
      <c r="K2707" s="3">
        <v>0.79861111111111116</v>
      </c>
      <c r="L2707" s="3">
        <f t="shared" si="378"/>
        <v>0.79861111111111105</v>
      </c>
      <c r="M2707" s="3">
        <v>0.81458333333333333</v>
      </c>
      <c r="N2707" t="str">
        <f t="shared" si="379"/>
        <v>Yes</v>
      </c>
      <c r="O2707">
        <f t="shared" si="380"/>
        <v>566</v>
      </c>
      <c r="P2707">
        <f t="shared" si="381"/>
        <v>2020</v>
      </c>
      <c r="Q2707">
        <f t="shared" si="382"/>
        <v>28.02</v>
      </c>
      <c r="R2707" t="str">
        <f t="shared" si="385"/>
        <v>Aer Lingus</v>
      </c>
      <c r="S2707">
        <f t="shared" si="383"/>
        <v>41</v>
      </c>
      <c r="T2707" t="str">
        <f t="shared" si="384"/>
        <v>Palma</v>
      </c>
      <c r="U2707" t="str">
        <f t="shared" si="386"/>
        <v>Other</v>
      </c>
    </row>
    <row r="2708" spans="1:21" x14ac:dyDescent="0.35">
      <c r="A2708" t="s">
        <v>12</v>
      </c>
      <c r="B2708" t="s">
        <v>59</v>
      </c>
      <c r="C2708" t="s">
        <v>14</v>
      </c>
      <c r="D2708" t="s">
        <v>60</v>
      </c>
      <c r="E2708" s="1">
        <v>43608.802083333336</v>
      </c>
      <c r="F2708" t="s">
        <v>16</v>
      </c>
      <c r="G2708" t="s">
        <v>501</v>
      </c>
      <c r="H2708">
        <v>18</v>
      </c>
      <c r="I2708" t="s">
        <v>18</v>
      </c>
      <c r="J2708" s="2">
        <v>43608</v>
      </c>
      <c r="K2708" s="3">
        <v>0.80208333333333337</v>
      </c>
      <c r="L2708" s="3">
        <f t="shared" si="378"/>
        <v>0.80555555555555547</v>
      </c>
      <c r="M2708" s="3">
        <v>0.81458333333333333</v>
      </c>
      <c r="N2708" t="str">
        <f t="shared" si="379"/>
        <v>No</v>
      </c>
      <c r="O2708">
        <f t="shared" si="380"/>
        <v>566</v>
      </c>
      <c r="P2708">
        <f t="shared" si="381"/>
        <v>2020</v>
      </c>
      <c r="Q2708">
        <f t="shared" si="382"/>
        <v>28.02</v>
      </c>
      <c r="R2708" t="str">
        <f t="shared" si="385"/>
        <v>Aer Lingus</v>
      </c>
      <c r="S2708">
        <f t="shared" si="383"/>
        <v>48</v>
      </c>
      <c r="T2708" t="str">
        <f t="shared" si="384"/>
        <v>Leeds Bradford</v>
      </c>
      <c r="U2708" t="str">
        <f t="shared" si="386"/>
        <v>Other</v>
      </c>
    </row>
    <row r="2709" spans="1:21" x14ac:dyDescent="0.35">
      <c r="A2709" t="s">
        <v>12</v>
      </c>
      <c r="B2709" t="s">
        <v>13</v>
      </c>
      <c r="C2709" t="s">
        <v>14</v>
      </c>
      <c r="D2709" t="s">
        <v>513</v>
      </c>
      <c r="E2709" s="1">
        <v>43608.802083333336</v>
      </c>
      <c r="F2709" t="s">
        <v>16</v>
      </c>
      <c r="G2709" t="s">
        <v>501</v>
      </c>
      <c r="H2709">
        <v>18</v>
      </c>
      <c r="I2709" t="s">
        <v>18</v>
      </c>
      <c r="J2709" s="2">
        <v>43608</v>
      </c>
      <c r="K2709" s="3">
        <v>0.80208333333333337</v>
      </c>
      <c r="L2709" s="3">
        <f t="shared" si="378"/>
        <v>0.80555555555555547</v>
      </c>
      <c r="M2709" s="3">
        <v>0.81458333333333333</v>
      </c>
      <c r="N2709" t="str">
        <f t="shared" si="379"/>
        <v>No</v>
      </c>
      <c r="O2709">
        <f t="shared" si="380"/>
        <v>566</v>
      </c>
      <c r="P2709">
        <f t="shared" si="381"/>
        <v>2020</v>
      </c>
      <c r="Q2709">
        <f t="shared" si="382"/>
        <v>28.02</v>
      </c>
      <c r="R2709" t="str">
        <f t="shared" si="385"/>
        <v>Aer Lingus</v>
      </c>
      <c r="S2709">
        <f t="shared" si="383"/>
        <v>107</v>
      </c>
      <c r="T2709" t="str">
        <f t="shared" si="384"/>
        <v>Glasgow</v>
      </c>
      <c r="U2709" t="str">
        <f t="shared" si="386"/>
        <v>Glasgow</v>
      </c>
    </row>
    <row r="2710" spans="1:21" x14ac:dyDescent="0.35">
      <c r="A2710" t="s">
        <v>22</v>
      </c>
      <c r="B2710" t="s">
        <v>61</v>
      </c>
      <c r="C2710" t="s">
        <v>28</v>
      </c>
      <c r="D2710" t="s">
        <v>62</v>
      </c>
      <c r="E2710" s="1">
        <v>43608.805555555555</v>
      </c>
      <c r="F2710" t="s">
        <v>16</v>
      </c>
      <c r="G2710" t="s">
        <v>501</v>
      </c>
      <c r="H2710">
        <v>45</v>
      </c>
      <c r="I2710" t="s">
        <v>21</v>
      </c>
      <c r="J2710" s="2">
        <v>43608</v>
      </c>
      <c r="K2710" s="3">
        <v>0.80555555555555547</v>
      </c>
      <c r="L2710" s="3">
        <f t="shared" si="378"/>
        <v>0.80555555555555547</v>
      </c>
      <c r="M2710" s="3">
        <v>0.83680555555555547</v>
      </c>
      <c r="N2710" t="str">
        <f t="shared" si="379"/>
        <v>Yes</v>
      </c>
      <c r="O2710">
        <f t="shared" si="380"/>
        <v>520</v>
      </c>
      <c r="P2710">
        <f t="shared" si="381"/>
        <v>1663</v>
      </c>
      <c r="Q2710">
        <f t="shared" si="382"/>
        <v>31.27</v>
      </c>
      <c r="R2710" t="str">
        <f t="shared" si="385"/>
        <v>Ryanair</v>
      </c>
      <c r="S2710">
        <f t="shared" si="383"/>
        <v>171</v>
      </c>
      <c r="T2710" t="str">
        <f t="shared" si="384"/>
        <v>London</v>
      </c>
      <c r="U2710" t="str">
        <f t="shared" si="386"/>
        <v>London</v>
      </c>
    </row>
    <row r="2711" spans="1:21" x14ac:dyDescent="0.35">
      <c r="A2711" t="s">
        <v>22</v>
      </c>
      <c r="B2711" t="s">
        <v>65</v>
      </c>
      <c r="C2711" t="s">
        <v>28</v>
      </c>
      <c r="D2711" t="s">
        <v>66</v>
      </c>
      <c r="E2711" s="1">
        <v>43608.809027777781</v>
      </c>
      <c r="F2711" t="s">
        <v>16</v>
      </c>
      <c r="G2711" t="s">
        <v>501</v>
      </c>
      <c r="H2711">
        <v>7</v>
      </c>
      <c r="I2711" t="s">
        <v>26</v>
      </c>
      <c r="J2711" s="2">
        <v>43608</v>
      </c>
      <c r="K2711" s="3">
        <v>0.80902777777777779</v>
      </c>
      <c r="L2711" s="3">
        <f t="shared" si="378"/>
        <v>0.8125</v>
      </c>
      <c r="M2711" s="3">
        <v>0.81388888888888899</v>
      </c>
      <c r="N2711" t="str">
        <f t="shared" si="379"/>
        <v>No</v>
      </c>
      <c r="O2711">
        <f t="shared" si="380"/>
        <v>520</v>
      </c>
      <c r="P2711">
        <f t="shared" si="381"/>
        <v>1663</v>
      </c>
      <c r="Q2711">
        <f t="shared" si="382"/>
        <v>31.27</v>
      </c>
      <c r="R2711" t="str">
        <f t="shared" si="385"/>
        <v>Ryanair</v>
      </c>
      <c r="S2711">
        <f t="shared" si="383"/>
        <v>22</v>
      </c>
      <c r="T2711" t="str">
        <f t="shared" si="384"/>
        <v>Paris-BVA</v>
      </c>
      <c r="U2711" t="str">
        <f t="shared" si="386"/>
        <v>Other</v>
      </c>
    </row>
    <row r="2712" spans="1:21" x14ac:dyDescent="0.35">
      <c r="A2712" t="s">
        <v>12</v>
      </c>
      <c r="B2712" t="s">
        <v>114</v>
      </c>
      <c r="C2712" t="s">
        <v>14</v>
      </c>
      <c r="D2712" t="s">
        <v>640</v>
      </c>
      <c r="E2712" s="1">
        <v>43608.809027777781</v>
      </c>
      <c r="F2712" t="s">
        <v>16</v>
      </c>
      <c r="G2712" t="s">
        <v>501</v>
      </c>
      <c r="H2712">
        <v>30</v>
      </c>
      <c r="I2712" t="s">
        <v>21</v>
      </c>
      <c r="J2712" s="2">
        <v>43608</v>
      </c>
      <c r="K2712" s="3">
        <v>0.80902777777777779</v>
      </c>
      <c r="L2712" s="3">
        <f t="shared" si="378"/>
        <v>0.8125</v>
      </c>
      <c r="M2712" s="3">
        <v>0.82986111111111116</v>
      </c>
      <c r="N2712" t="str">
        <f t="shared" si="379"/>
        <v>Yes</v>
      </c>
      <c r="O2712">
        <f t="shared" si="380"/>
        <v>566</v>
      </c>
      <c r="P2712">
        <f t="shared" si="381"/>
        <v>2020</v>
      </c>
      <c r="Q2712">
        <f t="shared" si="382"/>
        <v>28.02</v>
      </c>
      <c r="R2712" t="str">
        <f t="shared" si="385"/>
        <v>Aer Lingus</v>
      </c>
      <c r="S2712">
        <f t="shared" si="383"/>
        <v>34</v>
      </c>
      <c r="T2712" t="str">
        <f t="shared" si="384"/>
        <v>Nice</v>
      </c>
      <c r="U2712" t="str">
        <f t="shared" si="386"/>
        <v>Other</v>
      </c>
    </row>
    <row r="2713" spans="1:21" x14ac:dyDescent="0.35">
      <c r="A2713" t="s">
        <v>22</v>
      </c>
      <c r="B2713" t="s">
        <v>67</v>
      </c>
      <c r="C2713" t="s">
        <v>68</v>
      </c>
      <c r="D2713" t="s">
        <v>69</v>
      </c>
      <c r="E2713" s="1">
        <v>43608.8125</v>
      </c>
      <c r="F2713" t="s">
        <v>16</v>
      </c>
      <c r="G2713" t="s">
        <v>501</v>
      </c>
      <c r="H2713">
        <v>9</v>
      </c>
      <c r="I2713" t="s">
        <v>26</v>
      </c>
      <c r="J2713" s="2">
        <v>43608</v>
      </c>
      <c r="K2713" s="3">
        <v>0.8125</v>
      </c>
      <c r="L2713" s="3">
        <f t="shared" si="378"/>
        <v>0.8125</v>
      </c>
      <c r="M2713" s="3">
        <v>0.81874999999999998</v>
      </c>
      <c r="N2713" t="str">
        <f t="shared" si="379"/>
        <v>No</v>
      </c>
      <c r="O2713">
        <f t="shared" si="380"/>
        <v>4</v>
      </c>
      <c r="P2713">
        <f t="shared" si="381"/>
        <v>17</v>
      </c>
      <c r="Q2713">
        <f t="shared" si="382"/>
        <v>23.53</v>
      </c>
      <c r="R2713" t="str">
        <f t="shared" si="385"/>
        <v>Other</v>
      </c>
      <c r="S2713">
        <f t="shared" si="383"/>
        <v>19</v>
      </c>
      <c r="T2713" t="str">
        <f t="shared" si="384"/>
        <v>Luxembourg</v>
      </c>
      <c r="U2713" t="str">
        <f t="shared" si="386"/>
        <v>Other</v>
      </c>
    </row>
    <row r="2714" spans="1:21" x14ac:dyDescent="0.35">
      <c r="A2714" t="s">
        <v>22</v>
      </c>
      <c r="B2714" t="s">
        <v>373</v>
      </c>
      <c r="C2714" t="s">
        <v>28</v>
      </c>
      <c r="D2714" t="s">
        <v>374</v>
      </c>
      <c r="E2714" s="1">
        <v>43608.8125</v>
      </c>
      <c r="F2714" t="s">
        <v>16</v>
      </c>
      <c r="G2714" t="s">
        <v>501</v>
      </c>
      <c r="H2714">
        <v>89</v>
      </c>
      <c r="I2714" t="s">
        <v>21</v>
      </c>
      <c r="J2714" s="2">
        <v>43608</v>
      </c>
      <c r="K2714" s="3">
        <v>0.8125</v>
      </c>
      <c r="L2714" s="3">
        <f t="shared" si="378"/>
        <v>0.8125</v>
      </c>
      <c r="M2714" s="3">
        <v>0.87430555555555556</v>
      </c>
      <c r="N2714" t="str">
        <f t="shared" si="379"/>
        <v>Yes</v>
      </c>
      <c r="O2714">
        <f t="shared" si="380"/>
        <v>520</v>
      </c>
      <c r="P2714">
        <f t="shared" si="381"/>
        <v>1663</v>
      </c>
      <c r="Q2714">
        <f t="shared" si="382"/>
        <v>31.27</v>
      </c>
      <c r="R2714" t="str">
        <f t="shared" si="385"/>
        <v>Ryanair</v>
      </c>
      <c r="S2714">
        <f t="shared" si="383"/>
        <v>12</v>
      </c>
      <c r="T2714" t="str">
        <f t="shared" si="384"/>
        <v>Wroclaw</v>
      </c>
      <c r="U2714" t="str">
        <f t="shared" si="386"/>
        <v>Other</v>
      </c>
    </row>
    <row r="2715" spans="1:21" x14ac:dyDescent="0.35">
      <c r="A2715" t="s">
        <v>12</v>
      </c>
      <c r="B2715" t="s">
        <v>52</v>
      </c>
      <c r="C2715" t="s">
        <v>14</v>
      </c>
      <c r="D2715" t="s">
        <v>72</v>
      </c>
      <c r="E2715" s="1">
        <v>43608.815972222219</v>
      </c>
      <c r="F2715" t="s">
        <v>16</v>
      </c>
      <c r="G2715" t="s">
        <v>501</v>
      </c>
      <c r="H2715">
        <v>5</v>
      </c>
      <c r="I2715" t="s">
        <v>26</v>
      </c>
      <c r="J2715" s="2">
        <v>43608</v>
      </c>
      <c r="K2715" s="3">
        <v>0.81597222222222221</v>
      </c>
      <c r="L2715" s="3">
        <f t="shared" si="378"/>
        <v>0.81944444444444442</v>
      </c>
      <c r="M2715" s="3">
        <v>0.81944444444444453</v>
      </c>
      <c r="N2715" t="str">
        <f t="shared" si="379"/>
        <v>No</v>
      </c>
      <c r="O2715">
        <f t="shared" si="380"/>
        <v>566</v>
      </c>
      <c r="P2715">
        <f t="shared" si="381"/>
        <v>2020</v>
      </c>
      <c r="Q2715">
        <f t="shared" si="382"/>
        <v>28.02</v>
      </c>
      <c r="R2715" t="str">
        <f t="shared" si="385"/>
        <v>Aer Lingus</v>
      </c>
      <c r="S2715">
        <f t="shared" si="383"/>
        <v>138</v>
      </c>
      <c r="T2715" t="str">
        <f t="shared" si="384"/>
        <v>Manchester</v>
      </c>
      <c r="U2715" t="str">
        <f t="shared" si="386"/>
        <v>Manchester</v>
      </c>
    </row>
    <row r="2716" spans="1:21" x14ac:dyDescent="0.35">
      <c r="A2716" t="s">
        <v>22</v>
      </c>
      <c r="B2716" t="s">
        <v>101</v>
      </c>
      <c r="C2716" t="s">
        <v>28</v>
      </c>
      <c r="D2716" t="s">
        <v>102</v>
      </c>
      <c r="E2716" s="1">
        <v>43608.815972222219</v>
      </c>
      <c r="F2716" t="s">
        <v>16</v>
      </c>
      <c r="G2716" t="s">
        <v>501</v>
      </c>
      <c r="H2716">
        <v>10</v>
      </c>
      <c r="I2716" t="s">
        <v>18</v>
      </c>
      <c r="J2716" s="2">
        <v>43608</v>
      </c>
      <c r="K2716" s="3">
        <v>0.81597222222222221</v>
      </c>
      <c r="L2716" s="3">
        <f t="shared" si="378"/>
        <v>0.81944444444444442</v>
      </c>
      <c r="M2716" s="3">
        <v>0.82291666666666663</v>
      </c>
      <c r="N2716" t="str">
        <f t="shared" si="379"/>
        <v>No</v>
      </c>
      <c r="O2716">
        <f t="shared" si="380"/>
        <v>520</v>
      </c>
      <c r="P2716">
        <f t="shared" si="381"/>
        <v>1663</v>
      </c>
      <c r="Q2716">
        <f t="shared" si="382"/>
        <v>31.27</v>
      </c>
      <c r="R2716" t="str">
        <f t="shared" si="385"/>
        <v>Ryanair</v>
      </c>
      <c r="S2716">
        <f t="shared" si="383"/>
        <v>158</v>
      </c>
      <c r="T2716" t="str">
        <f t="shared" si="384"/>
        <v>Edinburgh</v>
      </c>
      <c r="U2716" t="str">
        <f t="shared" si="386"/>
        <v>Edinburgh</v>
      </c>
    </row>
    <row r="2717" spans="1:21" x14ac:dyDescent="0.35">
      <c r="A2717" t="s">
        <v>22</v>
      </c>
      <c r="B2717" t="s">
        <v>187</v>
      </c>
      <c r="C2717" t="s">
        <v>28</v>
      </c>
      <c r="D2717" t="s">
        <v>188</v>
      </c>
      <c r="E2717" s="1">
        <v>43608.819444444445</v>
      </c>
      <c r="F2717" t="s">
        <v>16</v>
      </c>
      <c r="G2717" t="s">
        <v>501</v>
      </c>
      <c r="H2717">
        <v>14</v>
      </c>
      <c r="I2717" t="s">
        <v>18</v>
      </c>
      <c r="J2717" s="2">
        <v>43608</v>
      </c>
      <c r="K2717" s="3">
        <v>0.81944444444444453</v>
      </c>
      <c r="L2717" s="3">
        <f t="shared" si="378"/>
        <v>0.81944444444444442</v>
      </c>
      <c r="M2717" s="3">
        <v>0.82916666666666661</v>
      </c>
      <c r="N2717" t="str">
        <f t="shared" si="379"/>
        <v>No</v>
      </c>
      <c r="O2717">
        <f t="shared" si="380"/>
        <v>520</v>
      </c>
      <c r="P2717">
        <f t="shared" si="381"/>
        <v>1663</v>
      </c>
      <c r="Q2717">
        <f t="shared" si="382"/>
        <v>31.27</v>
      </c>
      <c r="R2717" t="str">
        <f t="shared" si="385"/>
        <v>Ryanair</v>
      </c>
      <c r="S2717">
        <f t="shared" si="383"/>
        <v>30</v>
      </c>
      <c r="T2717" t="str">
        <f t="shared" si="384"/>
        <v>Budapest</v>
      </c>
      <c r="U2717" t="str">
        <f t="shared" si="386"/>
        <v>Other</v>
      </c>
    </row>
    <row r="2718" spans="1:21" x14ac:dyDescent="0.35">
      <c r="A2718" t="s">
        <v>22</v>
      </c>
      <c r="B2718" t="s">
        <v>75</v>
      </c>
      <c r="C2718" t="s">
        <v>28</v>
      </c>
      <c r="D2718" t="s">
        <v>76</v>
      </c>
      <c r="E2718" s="1">
        <v>43608.819444444445</v>
      </c>
      <c r="F2718" t="s">
        <v>16</v>
      </c>
      <c r="G2718" t="s">
        <v>501</v>
      </c>
      <c r="H2718">
        <v>3</v>
      </c>
      <c r="I2718" t="s">
        <v>26</v>
      </c>
      <c r="J2718" s="2">
        <v>43608</v>
      </c>
      <c r="K2718" s="3">
        <v>0.81944444444444453</v>
      </c>
      <c r="L2718" s="3">
        <f t="shared" si="378"/>
        <v>0.81944444444444442</v>
      </c>
      <c r="M2718" s="3">
        <v>0.82152777777777775</v>
      </c>
      <c r="N2718" t="str">
        <f t="shared" si="379"/>
        <v>No</v>
      </c>
      <c r="O2718">
        <f t="shared" si="380"/>
        <v>520</v>
      </c>
      <c r="P2718">
        <f t="shared" si="381"/>
        <v>1663</v>
      </c>
      <c r="Q2718">
        <f t="shared" si="382"/>
        <v>31.27</v>
      </c>
      <c r="R2718" t="str">
        <f t="shared" si="385"/>
        <v>Ryanair</v>
      </c>
      <c r="S2718">
        <f t="shared" si="383"/>
        <v>23</v>
      </c>
      <c r="T2718" t="str">
        <f t="shared" si="384"/>
        <v>East Midlands</v>
      </c>
      <c r="U2718" t="str">
        <f t="shared" si="386"/>
        <v>Other</v>
      </c>
    </row>
    <row r="2719" spans="1:21" x14ac:dyDescent="0.35">
      <c r="A2719" t="s">
        <v>22</v>
      </c>
      <c r="B2719" t="s">
        <v>73</v>
      </c>
      <c r="C2719" t="s">
        <v>28</v>
      </c>
      <c r="D2719" t="s">
        <v>74</v>
      </c>
      <c r="E2719" s="1">
        <v>43608.819444444445</v>
      </c>
      <c r="F2719" t="s">
        <v>16</v>
      </c>
      <c r="G2719" t="s">
        <v>501</v>
      </c>
      <c r="H2719">
        <v>28</v>
      </c>
      <c r="I2719" t="s">
        <v>46</v>
      </c>
      <c r="J2719" s="2">
        <v>43608</v>
      </c>
      <c r="K2719" s="3">
        <v>0.81944444444444453</v>
      </c>
      <c r="L2719" s="3">
        <f t="shared" si="378"/>
        <v>0.81944444444444442</v>
      </c>
      <c r="M2719" s="3">
        <v>0.83888888888888891</v>
      </c>
      <c r="N2719" t="str">
        <f t="shared" si="379"/>
        <v>Yes</v>
      </c>
      <c r="O2719">
        <f t="shared" si="380"/>
        <v>520</v>
      </c>
      <c r="P2719">
        <f t="shared" si="381"/>
        <v>1663</v>
      </c>
      <c r="Q2719">
        <f t="shared" si="382"/>
        <v>31.27</v>
      </c>
      <c r="R2719" t="str">
        <f t="shared" si="385"/>
        <v>Ryanair</v>
      </c>
      <c r="S2719">
        <f t="shared" si="383"/>
        <v>82</v>
      </c>
      <c r="T2719" t="str">
        <f t="shared" si="384"/>
        <v>Bristol</v>
      </c>
      <c r="U2719" t="str">
        <f t="shared" si="386"/>
        <v>Bristol</v>
      </c>
    </row>
    <row r="2720" spans="1:21" x14ac:dyDescent="0.35">
      <c r="A2720" t="s">
        <v>22</v>
      </c>
      <c r="B2720" t="s">
        <v>30</v>
      </c>
      <c r="C2720" t="s">
        <v>28</v>
      </c>
      <c r="D2720" t="s">
        <v>147</v>
      </c>
      <c r="E2720" s="1">
        <v>43608.819444444445</v>
      </c>
      <c r="F2720" t="s">
        <v>16</v>
      </c>
      <c r="G2720" t="s">
        <v>501</v>
      </c>
      <c r="H2720">
        <v>17</v>
      </c>
      <c r="I2720" t="s">
        <v>18</v>
      </c>
      <c r="J2720" s="2">
        <v>43608</v>
      </c>
      <c r="K2720" s="3">
        <v>0.81944444444444453</v>
      </c>
      <c r="L2720" s="3">
        <f t="shared" si="378"/>
        <v>0.81944444444444442</v>
      </c>
      <c r="M2720" s="3">
        <v>0.83124999999999993</v>
      </c>
      <c r="N2720" t="str">
        <f t="shared" si="379"/>
        <v>No</v>
      </c>
      <c r="O2720">
        <f t="shared" si="380"/>
        <v>520</v>
      </c>
      <c r="P2720">
        <f t="shared" si="381"/>
        <v>1663</v>
      </c>
      <c r="Q2720">
        <f t="shared" si="382"/>
        <v>31.27</v>
      </c>
      <c r="R2720" t="str">
        <f t="shared" si="385"/>
        <v>Ryanair</v>
      </c>
      <c r="S2720">
        <f t="shared" si="383"/>
        <v>60</v>
      </c>
      <c r="T2720" t="str">
        <f t="shared" si="384"/>
        <v>Brussels</v>
      </c>
      <c r="U2720" t="str">
        <f t="shared" si="386"/>
        <v>Other</v>
      </c>
    </row>
    <row r="2721" spans="1:21" x14ac:dyDescent="0.35">
      <c r="A2721" t="s">
        <v>22</v>
      </c>
      <c r="B2721" t="s">
        <v>42</v>
      </c>
      <c r="C2721" t="s">
        <v>77</v>
      </c>
      <c r="D2721" t="s">
        <v>78</v>
      </c>
      <c r="E2721" s="1">
        <v>43608.826388888891</v>
      </c>
      <c r="F2721" t="s">
        <v>16</v>
      </c>
      <c r="G2721" t="s">
        <v>501</v>
      </c>
      <c r="H2721">
        <v>12</v>
      </c>
      <c r="I2721" t="s">
        <v>18</v>
      </c>
      <c r="J2721" s="2">
        <v>43608</v>
      </c>
      <c r="K2721" s="3">
        <v>0.82638888888888884</v>
      </c>
      <c r="L2721" s="3">
        <f t="shared" si="378"/>
        <v>0.82638888888888884</v>
      </c>
      <c r="M2721" s="3">
        <v>0.83472222222222225</v>
      </c>
      <c r="N2721" t="str">
        <f t="shared" si="379"/>
        <v>No</v>
      </c>
      <c r="O2721">
        <f t="shared" si="380"/>
        <v>40</v>
      </c>
      <c r="P2721">
        <f t="shared" si="381"/>
        <v>143</v>
      </c>
      <c r="Q2721">
        <f t="shared" si="382"/>
        <v>27.97</v>
      </c>
      <c r="R2721" t="str">
        <f t="shared" si="385"/>
        <v>British Airways</v>
      </c>
      <c r="S2721">
        <f t="shared" si="383"/>
        <v>238</v>
      </c>
      <c r="T2721" t="str">
        <f t="shared" si="384"/>
        <v>London</v>
      </c>
      <c r="U2721" t="str">
        <f t="shared" si="386"/>
        <v>London</v>
      </c>
    </row>
    <row r="2722" spans="1:21" x14ac:dyDescent="0.35">
      <c r="A2722" t="s">
        <v>12</v>
      </c>
      <c r="B2722" t="s">
        <v>93</v>
      </c>
      <c r="C2722" t="s">
        <v>14</v>
      </c>
      <c r="D2722" t="s">
        <v>506</v>
      </c>
      <c r="E2722" s="1">
        <v>43608.829861111109</v>
      </c>
      <c r="F2722" t="s">
        <v>16</v>
      </c>
      <c r="G2722" t="s">
        <v>501</v>
      </c>
      <c r="H2722">
        <v>100</v>
      </c>
      <c r="I2722" t="s">
        <v>21</v>
      </c>
      <c r="J2722" s="2">
        <v>43608</v>
      </c>
      <c r="K2722" s="3">
        <v>0.82986111111111116</v>
      </c>
      <c r="L2722" s="3">
        <f t="shared" si="378"/>
        <v>0.83333333333333326</v>
      </c>
      <c r="M2722" s="3">
        <v>0.89930555555555547</v>
      </c>
      <c r="N2722" t="str">
        <f t="shared" si="379"/>
        <v>Yes</v>
      </c>
      <c r="O2722">
        <f t="shared" si="380"/>
        <v>566</v>
      </c>
      <c r="P2722">
        <f t="shared" si="381"/>
        <v>2020</v>
      </c>
      <c r="Q2722">
        <f t="shared" si="382"/>
        <v>28.02</v>
      </c>
      <c r="R2722" t="str">
        <f t="shared" si="385"/>
        <v>Aer Lingus</v>
      </c>
      <c r="S2722">
        <f t="shared" si="383"/>
        <v>125</v>
      </c>
      <c r="T2722" t="str">
        <f t="shared" si="384"/>
        <v>Birmingham</v>
      </c>
      <c r="U2722" t="str">
        <f t="shared" si="386"/>
        <v>Birmingham</v>
      </c>
    </row>
    <row r="2723" spans="1:21" x14ac:dyDescent="0.35">
      <c r="A2723" t="s">
        <v>22</v>
      </c>
      <c r="B2723" t="s">
        <v>139</v>
      </c>
      <c r="C2723" t="s">
        <v>77</v>
      </c>
      <c r="D2723" t="s">
        <v>505</v>
      </c>
      <c r="E2723" s="1">
        <v>43608.829861111109</v>
      </c>
      <c r="F2723" t="s">
        <v>16</v>
      </c>
      <c r="G2723" t="s">
        <v>501</v>
      </c>
      <c r="H2723">
        <v>6</v>
      </c>
      <c r="I2723" t="s">
        <v>26</v>
      </c>
      <c r="J2723" s="2">
        <v>43608</v>
      </c>
      <c r="K2723" s="3">
        <v>0.82986111111111116</v>
      </c>
      <c r="L2723" s="3">
        <f t="shared" si="378"/>
        <v>0.83333333333333326</v>
      </c>
      <c r="M2723" s="3">
        <v>0.8340277777777777</v>
      </c>
      <c r="N2723" t="str">
        <f t="shared" si="379"/>
        <v>No</v>
      </c>
      <c r="O2723">
        <f t="shared" si="380"/>
        <v>40</v>
      </c>
      <c r="P2723">
        <f t="shared" si="381"/>
        <v>143</v>
      </c>
      <c r="Q2723">
        <f t="shared" si="382"/>
        <v>27.97</v>
      </c>
      <c r="R2723" t="str">
        <f t="shared" si="385"/>
        <v>British Airways</v>
      </c>
      <c r="S2723">
        <f t="shared" si="383"/>
        <v>154</v>
      </c>
      <c r="T2723" t="str">
        <f t="shared" si="384"/>
        <v>London</v>
      </c>
      <c r="U2723" t="str">
        <f t="shared" si="386"/>
        <v>London</v>
      </c>
    </row>
    <row r="2724" spans="1:21" x14ac:dyDescent="0.35">
      <c r="A2724" t="s">
        <v>22</v>
      </c>
      <c r="B2724" t="s">
        <v>82</v>
      </c>
      <c r="C2724" t="s">
        <v>28</v>
      </c>
      <c r="D2724" t="s">
        <v>83</v>
      </c>
      <c r="E2724" s="1">
        <v>43608.833333333336</v>
      </c>
      <c r="F2724" t="s">
        <v>16</v>
      </c>
      <c r="G2724" t="s">
        <v>501</v>
      </c>
      <c r="H2724">
        <v>29</v>
      </c>
      <c r="I2724" t="s">
        <v>46</v>
      </c>
      <c r="J2724" s="2">
        <v>43608</v>
      </c>
      <c r="K2724" s="3">
        <v>0.83333333333333337</v>
      </c>
      <c r="L2724" s="3">
        <f t="shared" si="378"/>
        <v>0.83333333333333326</v>
      </c>
      <c r="M2724" s="3">
        <v>0.8534722222222223</v>
      </c>
      <c r="N2724" t="str">
        <f t="shared" si="379"/>
        <v>Yes</v>
      </c>
      <c r="O2724">
        <f t="shared" si="380"/>
        <v>520</v>
      </c>
      <c r="P2724">
        <f t="shared" si="381"/>
        <v>1663</v>
      </c>
      <c r="Q2724">
        <f t="shared" si="382"/>
        <v>31.27</v>
      </c>
      <c r="R2724" t="str">
        <f t="shared" si="385"/>
        <v>Ryanair</v>
      </c>
      <c r="S2724">
        <f t="shared" si="383"/>
        <v>97</v>
      </c>
      <c r="T2724" t="str">
        <f t="shared" si="384"/>
        <v>Faro</v>
      </c>
      <c r="U2724" t="str">
        <f t="shared" si="386"/>
        <v>Faro</v>
      </c>
    </row>
    <row r="2725" spans="1:21" x14ac:dyDescent="0.35">
      <c r="A2725" t="s">
        <v>22</v>
      </c>
      <c r="B2725" t="s">
        <v>38</v>
      </c>
      <c r="C2725" t="s">
        <v>28</v>
      </c>
      <c r="D2725" t="s">
        <v>87</v>
      </c>
      <c r="E2725" s="1">
        <v>43608.847222222219</v>
      </c>
      <c r="F2725" t="s">
        <v>16</v>
      </c>
      <c r="G2725" t="s">
        <v>501</v>
      </c>
      <c r="H2725">
        <v>62</v>
      </c>
      <c r="I2725" t="s">
        <v>21</v>
      </c>
      <c r="J2725" s="2">
        <v>43608</v>
      </c>
      <c r="K2725" s="3">
        <v>0.84722222222222221</v>
      </c>
      <c r="L2725" s="3">
        <f t="shared" si="378"/>
        <v>0.84722222222222221</v>
      </c>
      <c r="M2725" s="3">
        <v>0.89027777777777783</v>
      </c>
      <c r="N2725" t="str">
        <f t="shared" si="379"/>
        <v>Yes</v>
      </c>
      <c r="O2725">
        <f t="shared" si="380"/>
        <v>520</v>
      </c>
      <c r="P2725">
        <f t="shared" si="381"/>
        <v>1663</v>
      </c>
      <c r="Q2725">
        <f t="shared" si="382"/>
        <v>31.27</v>
      </c>
      <c r="R2725" t="str">
        <f t="shared" si="385"/>
        <v>Ryanair</v>
      </c>
      <c r="S2725">
        <f t="shared" si="383"/>
        <v>92</v>
      </c>
      <c r="T2725" t="str">
        <f t="shared" si="384"/>
        <v>London</v>
      </c>
      <c r="U2725" t="str">
        <f t="shared" si="386"/>
        <v>London</v>
      </c>
    </row>
    <row r="2726" spans="1:21" x14ac:dyDescent="0.35">
      <c r="A2726" t="s">
        <v>22</v>
      </c>
      <c r="B2726" t="s">
        <v>13</v>
      </c>
      <c r="C2726" t="s">
        <v>28</v>
      </c>
      <c r="D2726" t="s">
        <v>88</v>
      </c>
      <c r="E2726" s="1">
        <v>43608.854166666664</v>
      </c>
      <c r="F2726" t="s">
        <v>16</v>
      </c>
      <c r="G2726" t="s">
        <v>501</v>
      </c>
      <c r="H2726">
        <v>9</v>
      </c>
      <c r="I2726" t="s">
        <v>26</v>
      </c>
      <c r="J2726" s="2">
        <v>43608</v>
      </c>
      <c r="K2726" s="3">
        <v>0.85416666666666663</v>
      </c>
      <c r="L2726" s="3">
        <f t="shared" si="378"/>
        <v>0.85416666666666663</v>
      </c>
      <c r="M2726" s="3">
        <v>0.86041666666666661</v>
      </c>
      <c r="N2726" t="str">
        <f t="shared" si="379"/>
        <v>No</v>
      </c>
      <c r="O2726">
        <f t="shared" si="380"/>
        <v>520</v>
      </c>
      <c r="P2726">
        <f t="shared" si="381"/>
        <v>1663</v>
      </c>
      <c r="Q2726">
        <f t="shared" si="382"/>
        <v>31.27</v>
      </c>
      <c r="R2726" t="str">
        <f t="shared" si="385"/>
        <v>Ryanair</v>
      </c>
      <c r="S2726">
        <f t="shared" si="383"/>
        <v>107</v>
      </c>
      <c r="T2726" t="str">
        <f t="shared" si="384"/>
        <v>Glasgow</v>
      </c>
      <c r="U2726" t="str">
        <f t="shared" si="386"/>
        <v>Glasgow</v>
      </c>
    </row>
    <row r="2727" spans="1:21" x14ac:dyDescent="0.35">
      <c r="A2727" t="s">
        <v>22</v>
      </c>
      <c r="B2727" t="s">
        <v>52</v>
      </c>
      <c r="C2727" t="s">
        <v>28</v>
      </c>
      <c r="D2727" t="s">
        <v>89</v>
      </c>
      <c r="E2727" s="1">
        <v>43608.854166666664</v>
      </c>
      <c r="F2727" t="s">
        <v>16</v>
      </c>
      <c r="G2727" t="s">
        <v>501</v>
      </c>
      <c r="H2727">
        <v>0</v>
      </c>
      <c r="I2727" t="s">
        <v>26</v>
      </c>
      <c r="J2727" s="2">
        <v>43608</v>
      </c>
      <c r="K2727" s="3">
        <v>0.85416666666666663</v>
      </c>
      <c r="L2727" s="3">
        <f t="shared" si="378"/>
        <v>0.85416666666666663</v>
      </c>
      <c r="M2727" s="3">
        <v>0.85416666666666663</v>
      </c>
      <c r="N2727" t="str">
        <f t="shared" si="379"/>
        <v>No</v>
      </c>
      <c r="O2727">
        <f t="shared" si="380"/>
        <v>520</v>
      </c>
      <c r="P2727">
        <f t="shared" si="381"/>
        <v>1663</v>
      </c>
      <c r="Q2727">
        <f t="shared" si="382"/>
        <v>31.27</v>
      </c>
      <c r="R2727" t="str">
        <f t="shared" si="385"/>
        <v>Ryanair</v>
      </c>
      <c r="S2727">
        <f t="shared" si="383"/>
        <v>138</v>
      </c>
      <c r="T2727" t="str">
        <f t="shared" si="384"/>
        <v>Manchester</v>
      </c>
      <c r="U2727" t="str">
        <f t="shared" si="386"/>
        <v>Manchester</v>
      </c>
    </row>
    <row r="2728" spans="1:21" x14ac:dyDescent="0.35">
      <c r="A2728" t="s">
        <v>22</v>
      </c>
      <c r="B2728" t="s">
        <v>50</v>
      </c>
      <c r="C2728" t="s">
        <v>96</v>
      </c>
      <c r="D2728" t="s">
        <v>97</v>
      </c>
      <c r="E2728" s="1">
        <v>43608.864583333336</v>
      </c>
      <c r="F2728" t="s">
        <v>16</v>
      </c>
      <c r="G2728" t="s">
        <v>501</v>
      </c>
      <c r="H2728">
        <v>2</v>
      </c>
      <c r="I2728" t="s">
        <v>26</v>
      </c>
      <c r="J2728" s="2">
        <v>43608</v>
      </c>
      <c r="K2728" s="3">
        <v>0.86458333333333337</v>
      </c>
      <c r="L2728" s="3">
        <f t="shared" si="378"/>
        <v>0.86805555555555547</v>
      </c>
      <c r="M2728" s="3">
        <v>0.86597222222222225</v>
      </c>
      <c r="N2728" t="str">
        <f t="shared" si="379"/>
        <v>No</v>
      </c>
      <c r="O2728">
        <f t="shared" si="380"/>
        <v>50</v>
      </c>
      <c r="P2728">
        <f t="shared" si="381"/>
        <v>97</v>
      </c>
      <c r="Q2728">
        <f t="shared" si="382"/>
        <v>51.55</v>
      </c>
      <c r="R2728" t="str">
        <f t="shared" si="385"/>
        <v>Other</v>
      </c>
      <c r="S2728">
        <f t="shared" si="383"/>
        <v>222</v>
      </c>
      <c r="T2728" t="str">
        <f t="shared" si="384"/>
        <v>Amsterdam</v>
      </c>
      <c r="U2728" t="str">
        <f t="shared" si="386"/>
        <v>Amsterdam</v>
      </c>
    </row>
    <row r="2729" spans="1:21" x14ac:dyDescent="0.35">
      <c r="A2729" t="s">
        <v>22</v>
      </c>
      <c r="B2729" t="s">
        <v>93</v>
      </c>
      <c r="C2729" t="s">
        <v>28</v>
      </c>
      <c r="D2729" t="s">
        <v>94</v>
      </c>
      <c r="E2729" s="1">
        <v>43608.864583333336</v>
      </c>
      <c r="F2729" t="s">
        <v>16</v>
      </c>
      <c r="G2729" t="s">
        <v>501</v>
      </c>
      <c r="H2729">
        <v>132</v>
      </c>
      <c r="I2729" t="s">
        <v>21</v>
      </c>
      <c r="J2729" s="2">
        <v>43608</v>
      </c>
      <c r="K2729" s="3">
        <v>0.86458333333333337</v>
      </c>
      <c r="L2729" s="3">
        <f t="shared" si="378"/>
        <v>0.86805555555555547</v>
      </c>
      <c r="M2729" s="3">
        <v>0.95624999999999993</v>
      </c>
      <c r="N2729" t="str">
        <f t="shared" si="379"/>
        <v>Yes</v>
      </c>
      <c r="O2729">
        <f t="shared" si="380"/>
        <v>520</v>
      </c>
      <c r="P2729">
        <f t="shared" si="381"/>
        <v>1663</v>
      </c>
      <c r="Q2729">
        <f t="shared" si="382"/>
        <v>31.27</v>
      </c>
      <c r="R2729" t="str">
        <f t="shared" si="385"/>
        <v>Ryanair</v>
      </c>
      <c r="S2729">
        <f t="shared" si="383"/>
        <v>125</v>
      </c>
      <c r="T2729" t="str">
        <f t="shared" si="384"/>
        <v>Birmingham</v>
      </c>
      <c r="U2729" t="str">
        <f t="shared" si="386"/>
        <v>Birmingham</v>
      </c>
    </row>
    <row r="2730" spans="1:21" x14ac:dyDescent="0.35">
      <c r="A2730" t="s">
        <v>22</v>
      </c>
      <c r="B2730" t="s">
        <v>42</v>
      </c>
      <c r="C2730" t="s">
        <v>77</v>
      </c>
      <c r="D2730" t="s">
        <v>95</v>
      </c>
      <c r="E2730" s="1">
        <v>43608.868055555555</v>
      </c>
      <c r="F2730" t="s">
        <v>16</v>
      </c>
      <c r="G2730" t="s">
        <v>501</v>
      </c>
      <c r="H2730">
        <v>5</v>
      </c>
      <c r="I2730" t="s">
        <v>26</v>
      </c>
      <c r="J2730" s="2">
        <v>43608</v>
      </c>
      <c r="K2730" s="3">
        <v>0.86805555555555547</v>
      </c>
      <c r="L2730" s="3">
        <f t="shared" si="378"/>
        <v>0.86805555555555547</v>
      </c>
      <c r="M2730" s="3">
        <v>0.87152777777777779</v>
      </c>
      <c r="N2730" t="str">
        <f t="shared" si="379"/>
        <v>No</v>
      </c>
      <c r="O2730">
        <f t="shared" si="380"/>
        <v>40</v>
      </c>
      <c r="P2730">
        <f t="shared" si="381"/>
        <v>143</v>
      </c>
      <c r="Q2730">
        <f t="shared" si="382"/>
        <v>27.97</v>
      </c>
      <c r="R2730" t="str">
        <f t="shared" si="385"/>
        <v>British Airways</v>
      </c>
      <c r="S2730">
        <f t="shared" si="383"/>
        <v>238</v>
      </c>
      <c r="T2730" t="str">
        <f t="shared" si="384"/>
        <v>London</v>
      </c>
      <c r="U2730" t="str">
        <f t="shared" si="386"/>
        <v>London</v>
      </c>
    </row>
    <row r="2731" spans="1:21" x14ac:dyDescent="0.35">
      <c r="A2731" t="s">
        <v>22</v>
      </c>
      <c r="B2731" t="s">
        <v>98</v>
      </c>
      <c r="C2731" t="s">
        <v>99</v>
      </c>
      <c r="D2731" t="s">
        <v>100</v>
      </c>
      <c r="E2731" s="1">
        <v>43608.868055555555</v>
      </c>
      <c r="F2731" t="s">
        <v>16</v>
      </c>
      <c r="G2731" t="s">
        <v>501</v>
      </c>
      <c r="H2731">
        <v>9</v>
      </c>
      <c r="I2731" t="s">
        <v>26</v>
      </c>
      <c r="J2731" s="2">
        <v>43608</v>
      </c>
      <c r="K2731" s="3">
        <v>0.86805555555555547</v>
      </c>
      <c r="L2731" s="3">
        <f t="shared" si="378"/>
        <v>0.86805555555555547</v>
      </c>
      <c r="M2731" s="3">
        <v>0.87430555555555556</v>
      </c>
      <c r="N2731" t="str">
        <f t="shared" si="379"/>
        <v>No</v>
      </c>
      <c r="O2731">
        <f t="shared" si="380"/>
        <v>20</v>
      </c>
      <c r="P2731">
        <f t="shared" si="381"/>
        <v>90</v>
      </c>
      <c r="Q2731">
        <f t="shared" si="382"/>
        <v>22.22</v>
      </c>
      <c r="R2731" t="str">
        <f t="shared" si="385"/>
        <v>Other</v>
      </c>
      <c r="S2731">
        <f t="shared" si="383"/>
        <v>38</v>
      </c>
      <c r="T2731" t="str">
        <f t="shared" si="384"/>
        <v>Southampton</v>
      </c>
      <c r="U2731" t="str">
        <f t="shared" si="386"/>
        <v>Other</v>
      </c>
    </row>
    <row r="2732" spans="1:21" x14ac:dyDescent="0.35">
      <c r="A2732" t="s">
        <v>12</v>
      </c>
      <c r="B2732" t="s">
        <v>42</v>
      </c>
      <c r="C2732" t="s">
        <v>14</v>
      </c>
      <c r="D2732" t="s">
        <v>105</v>
      </c>
      <c r="E2732" s="1">
        <v>43608.881944444445</v>
      </c>
      <c r="F2732" t="s">
        <v>16</v>
      </c>
      <c r="G2732" t="s">
        <v>501</v>
      </c>
      <c r="H2732">
        <v>0</v>
      </c>
      <c r="I2732" t="s">
        <v>26</v>
      </c>
      <c r="J2732" s="2">
        <v>43608</v>
      </c>
      <c r="K2732" s="3">
        <v>0.88194444444444453</v>
      </c>
      <c r="L2732" s="3">
        <f t="shared" si="378"/>
        <v>0.88194444444444442</v>
      </c>
      <c r="M2732" s="3">
        <v>0.88194444444444453</v>
      </c>
      <c r="N2732" t="str">
        <f t="shared" si="379"/>
        <v>No</v>
      </c>
      <c r="O2732">
        <f t="shared" si="380"/>
        <v>566</v>
      </c>
      <c r="P2732">
        <f t="shared" si="381"/>
        <v>2020</v>
      </c>
      <c r="Q2732">
        <f t="shared" si="382"/>
        <v>28.02</v>
      </c>
      <c r="R2732" t="str">
        <f t="shared" si="385"/>
        <v>Aer Lingus</v>
      </c>
      <c r="S2732">
        <f t="shared" si="383"/>
        <v>238</v>
      </c>
      <c r="T2732" t="str">
        <f t="shared" si="384"/>
        <v>London</v>
      </c>
      <c r="U2732" t="str">
        <f t="shared" si="386"/>
        <v>London</v>
      </c>
    </row>
    <row r="2733" spans="1:21" x14ac:dyDescent="0.35">
      <c r="A2733" t="s">
        <v>22</v>
      </c>
      <c r="B2733" t="s">
        <v>237</v>
      </c>
      <c r="C2733" t="s">
        <v>99</v>
      </c>
      <c r="D2733" t="s">
        <v>611</v>
      </c>
      <c r="E2733" s="1">
        <v>43608.888888888891</v>
      </c>
      <c r="F2733" t="s">
        <v>16</v>
      </c>
      <c r="G2733" t="s">
        <v>501</v>
      </c>
      <c r="H2733">
        <v>23</v>
      </c>
      <c r="I2733" t="s">
        <v>46</v>
      </c>
      <c r="J2733" s="2">
        <v>43608</v>
      </c>
      <c r="K2733" s="3">
        <v>0.88888888888888884</v>
      </c>
      <c r="L2733" s="3">
        <f t="shared" si="378"/>
        <v>0.88888888888888884</v>
      </c>
      <c r="M2733" s="3">
        <v>0.90486111111111101</v>
      </c>
      <c r="N2733" t="str">
        <f t="shared" si="379"/>
        <v>Yes</v>
      </c>
      <c r="O2733">
        <f t="shared" si="380"/>
        <v>20</v>
      </c>
      <c r="P2733">
        <f t="shared" si="381"/>
        <v>90</v>
      </c>
      <c r="Q2733">
        <f t="shared" si="382"/>
        <v>22.22</v>
      </c>
      <c r="R2733" t="str">
        <f t="shared" si="385"/>
        <v>Other</v>
      </c>
      <c r="S2733">
        <f t="shared" si="383"/>
        <v>31</v>
      </c>
      <c r="T2733" t="str">
        <f t="shared" si="384"/>
        <v>Cardiff</v>
      </c>
      <c r="U2733" t="str">
        <f t="shared" si="386"/>
        <v>Other</v>
      </c>
    </row>
    <row r="2734" spans="1:21" x14ac:dyDescent="0.35">
      <c r="A2734" t="s">
        <v>22</v>
      </c>
      <c r="B2734" t="s">
        <v>106</v>
      </c>
      <c r="C2734" t="s">
        <v>28</v>
      </c>
      <c r="D2734" t="s">
        <v>107</v>
      </c>
      <c r="E2734" s="1">
        <v>43608.913194444445</v>
      </c>
      <c r="F2734" t="s">
        <v>16</v>
      </c>
      <c r="G2734" t="s">
        <v>501</v>
      </c>
      <c r="H2734">
        <v>2</v>
      </c>
      <c r="I2734" t="s">
        <v>26</v>
      </c>
      <c r="J2734" s="2">
        <v>43608</v>
      </c>
      <c r="K2734" s="3">
        <v>0.91319444444444453</v>
      </c>
      <c r="L2734" s="3">
        <f t="shared" si="378"/>
        <v>0.91666666666666663</v>
      </c>
      <c r="M2734" s="3">
        <v>0.9145833333333333</v>
      </c>
      <c r="N2734" t="str">
        <f t="shared" si="379"/>
        <v>No</v>
      </c>
      <c r="O2734">
        <f t="shared" si="380"/>
        <v>520</v>
      </c>
      <c r="P2734">
        <f t="shared" si="381"/>
        <v>1663</v>
      </c>
      <c r="Q2734">
        <f t="shared" si="382"/>
        <v>31.27</v>
      </c>
      <c r="R2734" t="str">
        <f t="shared" si="385"/>
        <v>Ryanair</v>
      </c>
      <c r="S2734">
        <f t="shared" si="383"/>
        <v>28</v>
      </c>
      <c r="T2734" t="str">
        <f t="shared" si="384"/>
        <v>London</v>
      </c>
      <c r="U2734" t="str">
        <f t="shared" si="386"/>
        <v>Other</v>
      </c>
    </row>
    <row r="2735" spans="1:21" x14ac:dyDescent="0.35">
      <c r="A2735" t="s">
        <v>22</v>
      </c>
      <c r="B2735" t="s">
        <v>93</v>
      </c>
      <c r="C2735" t="s">
        <v>28</v>
      </c>
      <c r="D2735" t="s">
        <v>503</v>
      </c>
      <c r="E2735" s="1">
        <v>43608.913194444445</v>
      </c>
      <c r="F2735" t="s">
        <v>16</v>
      </c>
      <c r="G2735" t="s">
        <v>501</v>
      </c>
      <c r="H2735">
        <v>14</v>
      </c>
      <c r="I2735" t="s">
        <v>18</v>
      </c>
      <c r="J2735" s="2">
        <v>43608</v>
      </c>
      <c r="K2735" s="3">
        <v>0.91319444444444453</v>
      </c>
      <c r="L2735" s="3">
        <f t="shared" si="378"/>
        <v>0.91666666666666663</v>
      </c>
      <c r="M2735" s="3">
        <v>0.92291666666666661</v>
      </c>
      <c r="N2735" t="str">
        <f t="shared" si="379"/>
        <v>No</v>
      </c>
      <c r="O2735">
        <f t="shared" si="380"/>
        <v>520</v>
      </c>
      <c r="P2735">
        <f t="shared" si="381"/>
        <v>1663</v>
      </c>
      <c r="Q2735">
        <f t="shared" si="382"/>
        <v>31.27</v>
      </c>
      <c r="R2735" t="str">
        <f t="shared" si="385"/>
        <v>Ryanair</v>
      </c>
      <c r="S2735">
        <f t="shared" si="383"/>
        <v>125</v>
      </c>
      <c r="T2735" t="str">
        <f t="shared" si="384"/>
        <v>Birmingham</v>
      </c>
      <c r="U2735" t="str">
        <f t="shared" si="386"/>
        <v>Birmingham</v>
      </c>
    </row>
    <row r="2736" spans="1:21" x14ac:dyDescent="0.35">
      <c r="A2736" t="s">
        <v>22</v>
      </c>
      <c r="B2736" t="s">
        <v>38</v>
      </c>
      <c r="C2736" t="s">
        <v>28</v>
      </c>
      <c r="D2736" t="s">
        <v>502</v>
      </c>
      <c r="E2736" s="1">
        <v>43608.913194444445</v>
      </c>
      <c r="F2736" t="s">
        <v>16</v>
      </c>
      <c r="G2736" t="s">
        <v>501</v>
      </c>
      <c r="H2736">
        <v>71</v>
      </c>
      <c r="I2736" t="s">
        <v>21</v>
      </c>
      <c r="J2736" s="2">
        <v>43608</v>
      </c>
      <c r="K2736" s="3">
        <v>0.91319444444444453</v>
      </c>
      <c r="L2736" s="3">
        <f t="shared" si="378"/>
        <v>0.91666666666666663</v>
      </c>
      <c r="M2736" s="3">
        <v>0.96250000000000002</v>
      </c>
      <c r="N2736" t="str">
        <f t="shared" si="379"/>
        <v>Yes</v>
      </c>
      <c r="O2736">
        <f t="shared" si="380"/>
        <v>520</v>
      </c>
      <c r="P2736">
        <f t="shared" si="381"/>
        <v>1663</v>
      </c>
      <c r="Q2736">
        <f t="shared" si="382"/>
        <v>31.27</v>
      </c>
      <c r="R2736" t="str">
        <f t="shared" si="385"/>
        <v>Ryanair</v>
      </c>
      <c r="S2736">
        <f t="shared" si="383"/>
        <v>92</v>
      </c>
      <c r="T2736" t="str">
        <f t="shared" si="384"/>
        <v>London</v>
      </c>
      <c r="U2736" t="str">
        <f t="shared" si="386"/>
        <v>London</v>
      </c>
    </row>
    <row r="2737" spans="1:21" x14ac:dyDescent="0.35">
      <c r="A2737" t="s">
        <v>22</v>
      </c>
      <c r="B2737" t="s">
        <v>151</v>
      </c>
      <c r="C2737" t="s">
        <v>28</v>
      </c>
      <c r="D2737" t="s">
        <v>504</v>
      </c>
      <c r="E2737" s="1">
        <v>43608.916666666664</v>
      </c>
      <c r="F2737" t="s">
        <v>16</v>
      </c>
      <c r="G2737" t="s">
        <v>501</v>
      </c>
      <c r="H2737">
        <v>10</v>
      </c>
      <c r="I2737" t="s">
        <v>18</v>
      </c>
      <c r="J2737" s="2">
        <v>43608</v>
      </c>
      <c r="K2737" s="3">
        <v>0.91666666666666663</v>
      </c>
      <c r="L2737" s="3">
        <f t="shared" si="378"/>
        <v>0.91666666666666663</v>
      </c>
      <c r="M2737" s="3">
        <v>0.92361111111111116</v>
      </c>
      <c r="N2737" t="str">
        <f t="shared" si="379"/>
        <v>No</v>
      </c>
      <c r="O2737">
        <f t="shared" si="380"/>
        <v>520</v>
      </c>
      <c r="P2737">
        <f t="shared" si="381"/>
        <v>1663</v>
      </c>
      <c r="Q2737">
        <f t="shared" si="382"/>
        <v>31.27</v>
      </c>
      <c r="R2737" t="str">
        <f t="shared" si="385"/>
        <v>Ryanair</v>
      </c>
      <c r="S2737">
        <f t="shared" si="383"/>
        <v>34</v>
      </c>
      <c r="T2737" t="str">
        <f t="shared" si="384"/>
        <v>London</v>
      </c>
      <c r="U2737" t="str">
        <f t="shared" si="386"/>
        <v>Other</v>
      </c>
    </row>
    <row r="2738" spans="1:21" x14ac:dyDescent="0.35">
      <c r="A2738" t="s">
        <v>12</v>
      </c>
      <c r="B2738" t="s">
        <v>108</v>
      </c>
      <c r="C2738" t="s">
        <v>109</v>
      </c>
      <c r="D2738" t="s">
        <v>110</v>
      </c>
      <c r="E2738" s="1">
        <v>43608.934027777781</v>
      </c>
      <c r="F2738" t="s">
        <v>16</v>
      </c>
      <c r="G2738" t="s">
        <v>501</v>
      </c>
      <c r="H2738">
        <v>5</v>
      </c>
      <c r="I2738" t="s">
        <v>26</v>
      </c>
      <c r="J2738" s="2">
        <v>43608</v>
      </c>
      <c r="K2738" s="3">
        <v>0.93402777777777779</v>
      </c>
      <c r="L2738" s="3">
        <f t="shared" si="378"/>
        <v>0.9375</v>
      </c>
      <c r="M2738" s="3">
        <v>0.9375</v>
      </c>
      <c r="N2738" t="str">
        <f t="shared" si="379"/>
        <v>No</v>
      </c>
      <c r="O2738">
        <f t="shared" si="380"/>
        <v>5</v>
      </c>
      <c r="P2738">
        <f t="shared" si="381"/>
        <v>16</v>
      </c>
      <c r="Q2738">
        <f t="shared" si="382"/>
        <v>31.25</v>
      </c>
      <c r="R2738" t="str">
        <f t="shared" si="385"/>
        <v>Other</v>
      </c>
      <c r="S2738">
        <f t="shared" si="383"/>
        <v>16</v>
      </c>
      <c r="T2738" t="str">
        <f t="shared" si="384"/>
        <v>Dubai</v>
      </c>
      <c r="U2738" t="str">
        <f t="shared" si="386"/>
        <v>Other</v>
      </c>
    </row>
    <row r="2739" spans="1:21" x14ac:dyDescent="0.35">
      <c r="A2739" t="s">
        <v>22</v>
      </c>
      <c r="B2739" t="s">
        <v>129</v>
      </c>
      <c r="C2739" t="s">
        <v>130</v>
      </c>
      <c r="D2739" t="s">
        <v>477</v>
      </c>
      <c r="E2739" s="1">
        <v>43609.232638888891</v>
      </c>
      <c r="F2739" t="s">
        <v>16</v>
      </c>
      <c r="G2739" t="s">
        <v>17</v>
      </c>
      <c r="H2739">
        <v>3</v>
      </c>
      <c r="I2739" t="s">
        <v>26</v>
      </c>
      <c r="J2739" s="2">
        <v>43609</v>
      </c>
      <c r="K2739" s="3">
        <v>0.23263888888888887</v>
      </c>
      <c r="L2739" s="3">
        <f t="shared" si="378"/>
        <v>0.2361111111111111</v>
      </c>
      <c r="M2739" s="3">
        <v>0.23472222222222219</v>
      </c>
      <c r="N2739" t="str">
        <f t="shared" si="379"/>
        <v>No</v>
      </c>
      <c r="O2739">
        <f t="shared" si="380"/>
        <v>17</v>
      </c>
      <c r="P2739">
        <f t="shared" si="381"/>
        <v>80</v>
      </c>
      <c r="Q2739">
        <f t="shared" si="382"/>
        <v>21.25</v>
      </c>
      <c r="R2739" t="str">
        <f t="shared" si="385"/>
        <v>Other</v>
      </c>
      <c r="S2739">
        <f t="shared" si="383"/>
        <v>96</v>
      </c>
      <c r="T2739" t="str">
        <f t="shared" si="384"/>
        <v>Munich</v>
      </c>
      <c r="U2739" t="str">
        <f t="shared" si="386"/>
        <v>Munich</v>
      </c>
    </row>
    <row r="2740" spans="1:21" x14ac:dyDescent="0.35">
      <c r="A2740" t="s">
        <v>12</v>
      </c>
      <c r="B2740" t="s">
        <v>481</v>
      </c>
      <c r="C2740" t="s">
        <v>14</v>
      </c>
      <c r="D2740" t="s">
        <v>482</v>
      </c>
      <c r="E2740" s="1">
        <v>43609.246527777781</v>
      </c>
      <c r="F2740" t="s">
        <v>16</v>
      </c>
      <c r="G2740" t="s">
        <v>17</v>
      </c>
      <c r="H2740">
        <v>16</v>
      </c>
      <c r="I2740" t="s">
        <v>18</v>
      </c>
      <c r="J2740" s="2">
        <v>43609</v>
      </c>
      <c r="K2740" s="3">
        <v>0.24652777777777779</v>
      </c>
      <c r="L2740" s="3">
        <f t="shared" si="378"/>
        <v>0.25</v>
      </c>
      <c r="M2740" s="3">
        <v>0.25763888888888892</v>
      </c>
      <c r="N2740" t="str">
        <f t="shared" si="379"/>
        <v>No</v>
      </c>
      <c r="O2740">
        <f t="shared" si="380"/>
        <v>566</v>
      </c>
      <c r="P2740">
        <f t="shared" si="381"/>
        <v>2020</v>
      </c>
      <c r="Q2740">
        <f t="shared" si="382"/>
        <v>28.02</v>
      </c>
      <c r="R2740" t="str">
        <f t="shared" si="385"/>
        <v>Aer Lingus</v>
      </c>
      <c r="S2740">
        <f t="shared" si="383"/>
        <v>9</v>
      </c>
      <c r="T2740" t="str">
        <f t="shared" si="384"/>
        <v>Pula</v>
      </c>
      <c r="U2740" t="str">
        <f t="shared" si="386"/>
        <v>Other</v>
      </c>
    </row>
    <row r="2741" spans="1:21" x14ac:dyDescent="0.35">
      <c r="A2741" t="s">
        <v>22</v>
      </c>
      <c r="B2741" t="s">
        <v>479</v>
      </c>
      <c r="C2741" t="s">
        <v>28</v>
      </c>
      <c r="D2741" t="s">
        <v>480</v>
      </c>
      <c r="E2741" s="1">
        <v>43609.246527777781</v>
      </c>
      <c r="F2741" t="s">
        <v>16</v>
      </c>
      <c r="G2741" t="s">
        <v>17</v>
      </c>
      <c r="H2741">
        <v>4</v>
      </c>
      <c r="I2741" t="s">
        <v>26</v>
      </c>
      <c r="J2741" s="2">
        <v>43609</v>
      </c>
      <c r="K2741" s="3">
        <v>0.24652777777777779</v>
      </c>
      <c r="L2741" s="3">
        <f t="shared" si="378"/>
        <v>0.25</v>
      </c>
      <c r="M2741" s="3">
        <v>0.24930555555555556</v>
      </c>
      <c r="N2741" t="str">
        <f t="shared" si="379"/>
        <v>No</v>
      </c>
      <c r="O2741">
        <f t="shared" si="380"/>
        <v>520</v>
      </c>
      <c r="P2741">
        <f t="shared" si="381"/>
        <v>1663</v>
      </c>
      <c r="Q2741">
        <f t="shared" si="382"/>
        <v>31.27</v>
      </c>
      <c r="R2741" t="str">
        <f t="shared" si="385"/>
        <v>Ryanair</v>
      </c>
      <c r="S2741">
        <f t="shared" si="383"/>
        <v>6</v>
      </c>
      <c r="T2741" t="str">
        <f t="shared" si="384"/>
        <v>Thessaloniki</v>
      </c>
      <c r="U2741" t="str">
        <f t="shared" si="386"/>
        <v>Other</v>
      </c>
    </row>
    <row r="2742" spans="1:21" x14ac:dyDescent="0.35">
      <c r="A2742" t="s">
        <v>12</v>
      </c>
      <c r="B2742" t="s">
        <v>485</v>
      </c>
      <c r="C2742" t="s">
        <v>14</v>
      </c>
      <c r="D2742" t="s">
        <v>486</v>
      </c>
      <c r="E2742" s="1">
        <v>43609.246527777781</v>
      </c>
      <c r="F2742" t="s">
        <v>16</v>
      </c>
      <c r="G2742" t="s">
        <v>17</v>
      </c>
      <c r="H2742">
        <v>6</v>
      </c>
      <c r="I2742" t="s">
        <v>26</v>
      </c>
      <c r="J2742" s="2">
        <v>43609</v>
      </c>
      <c r="K2742" s="3">
        <v>0.24652777777777779</v>
      </c>
      <c r="L2742" s="3">
        <f t="shared" si="378"/>
        <v>0.25</v>
      </c>
      <c r="M2742" s="3">
        <v>0.25069444444444444</v>
      </c>
      <c r="N2742" t="str">
        <f t="shared" si="379"/>
        <v>No</v>
      </c>
      <c r="O2742">
        <f t="shared" si="380"/>
        <v>566</v>
      </c>
      <c r="P2742">
        <f t="shared" si="381"/>
        <v>2020</v>
      </c>
      <c r="Q2742">
        <f t="shared" si="382"/>
        <v>28.02</v>
      </c>
      <c r="R2742" t="str">
        <f t="shared" si="385"/>
        <v>Aer Lingus</v>
      </c>
      <c r="S2742">
        <f t="shared" si="383"/>
        <v>6</v>
      </c>
      <c r="T2742" t="str">
        <f t="shared" si="384"/>
        <v>Perpignan</v>
      </c>
      <c r="U2742" t="str">
        <f t="shared" si="386"/>
        <v>Other</v>
      </c>
    </row>
    <row r="2743" spans="1:21" x14ac:dyDescent="0.35">
      <c r="A2743" t="s">
        <v>22</v>
      </c>
      <c r="B2743" t="s">
        <v>50</v>
      </c>
      <c r="C2743" t="s">
        <v>96</v>
      </c>
      <c r="D2743" t="s">
        <v>478</v>
      </c>
      <c r="E2743" s="1">
        <v>43609.246527777781</v>
      </c>
      <c r="F2743" t="s">
        <v>16</v>
      </c>
      <c r="G2743" t="s">
        <v>17</v>
      </c>
      <c r="H2743">
        <v>12</v>
      </c>
      <c r="I2743" t="s">
        <v>18</v>
      </c>
      <c r="J2743" s="2">
        <v>43609</v>
      </c>
      <c r="K2743" s="3">
        <v>0.24652777777777779</v>
      </c>
      <c r="L2743" s="3">
        <f t="shared" si="378"/>
        <v>0.25</v>
      </c>
      <c r="M2743" s="3">
        <v>0.25486111111111109</v>
      </c>
      <c r="N2743" t="str">
        <f t="shared" si="379"/>
        <v>No</v>
      </c>
      <c r="O2743">
        <f t="shared" si="380"/>
        <v>50</v>
      </c>
      <c r="P2743">
        <f t="shared" si="381"/>
        <v>97</v>
      </c>
      <c r="Q2743">
        <f t="shared" si="382"/>
        <v>51.55</v>
      </c>
      <c r="R2743" t="str">
        <f t="shared" si="385"/>
        <v>Other</v>
      </c>
      <c r="S2743">
        <f t="shared" si="383"/>
        <v>222</v>
      </c>
      <c r="T2743" t="str">
        <f t="shared" si="384"/>
        <v>Amsterdam</v>
      </c>
      <c r="U2743" t="str">
        <f t="shared" si="386"/>
        <v>Amsterdam</v>
      </c>
    </row>
    <row r="2744" spans="1:21" x14ac:dyDescent="0.35">
      <c r="A2744" t="s">
        <v>12</v>
      </c>
      <c r="B2744" t="s">
        <v>187</v>
      </c>
      <c r="C2744" t="s">
        <v>14</v>
      </c>
      <c r="D2744" t="s">
        <v>484</v>
      </c>
      <c r="E2744" s="1">
        <v>43609.246527777781</v>
      </c>
      <c r="F2744" t="s">
        <v>16</v>
      </c>
      <c r="G2744" t="s">
        <v>17</v>
      </c>
      <c r="H2744">
        <v>17</v>
      </c>
      <c r="I2744" t="s">
        <v>18</v>
      </c>
      <c r="J2744" s="2">
        <v>43609</v>
      </c>
      <c r="K2744" s="3">
        <v>0.24652777777777779</v>
      </c>
      <c r="L2744" s="3">
        <f t="shared" si="378"/>
        <v>0.25</v>
      </c>
      <c r="M2744" s="3">
        <v>0.25833333333333336</v>
      </c>
      <c r="N2744" t="str">
        <f t="shared" si="379"/>
        <v>No</v>
      </c>
      <c r="O2744">
        <f t="shared" si="380"/>
        <v>566</v>
      </c>
      <c r="P2744">
        <f t="shared" si="381"/>
        <v>2020</v>
      </c>
      <c r="Q2744">
        <f t="shared" si="382"/>
        <v>28.02</v>
      </c>
      <c r="R2744" t="str">
        <f t="shared" si="385"/>
        <v>Aer Lingus</v>
      </c>
      <c r="S2744">
        <f t="shared" si="383"/>
        <v>30</v>
      </c>
      <c r="T2744" t="str">
        <f t="shared" si="384"/>
        <v>Budapest</v>
      </c>
      <c r="U2744" t="str">
        <f t="shared" si="386"/>
        <v>Other</v>
      </c>
    </row>
    <row r="2745" spans="1:21" x14ac:dyDescent="0.35">
      <c r="A2745" t="s">
        <v>22</v>
      </c>
      <c r="B2745" t="s">
        <v>36</v>
      </c>
      <c r="C2745" t="s">
        <v>177</v>
      </c>
      <c r="D2745" t="s">
        <v>489</v>
      </c>
      <c r="E2745" s="1">
        <v>43609.25</v>
      </c>
      <c r="F2745" t="s">
        <v>16</v>
      </c>
      <c r="G2745" t="s">
        <v>17</v>
      </c>
      <c r="H2745">
        <v>18</v>
      </c>
      <c r="I2745" t="s">
        <v>18</v>
      </c>
      <c r="J2745" s="2">
        <v>43609</v>
      </c>
      <c r="K2745" s="3">
        <v>0.25</v>
      </c>
      <c r="L2745" s="3">
        <f t="shared" si="378"/>
        <v>0.25</v>
      </c>
      <c r="M2745" s="3">
        <v>0.26250000000000001</v>
      </c>
      <c r="N2745" t="str">
        <f t="shared" si="379"/>
        <v>No</v>
      </c>
      <c r="O2745">
        <f t="shared" si="380"/>
        <v>12</v>
      </c>
      <c r="P2745">
        <f t="shared" si="381"/>
        <v>59</v>
      </c>
      <c r="Q2745">
        <f t="shared" si="382"/>
        <v>20.34</v>
      </c>
      <c r="R2745" t="str">
        <f t="shared" si="385"/>
        <v>Other</v>
      </c>
      <c r="S2745">
        <f t="shared" si="383"/>
        <v>121</v>
      </c>
      <c r="T2745" t="str">
        <f t="shared" si="384"/>
        <v>Paris-CDG</v>
      </c>
      <c r="U2745" t="str">
        <f t="shared" si="386"/>
        <v>Paris-CDG</v>
      </c>
    </row>
    <row r="2746" spans="1:21" x14ac:dyDescent="0.35">
      <c r="A2746" t="s">
        <v>12</v>
      </c>
      <c r="B2746" t="s">
        <v>487</v>
      </c>
      <c r="C2746" t="s">
        <v>14</v>
      </c>
      <c r="D2746" t="s">
        <v>488</v>
      </c>
      <c r="E2746" s="1">
        <v>43609.25</v>
      </c>
      <c r="F2746" t="s">
        <v>16</v>
      </c>
      <c r="G2746" t="s">
        <v>17</v>
      </c>
      <c r="H2746">
        <v>4</v>
      </c>
      <c r="I2746" t="s">
        <v>26</v>
      </c>
      <c r="J2746" s="2">
        <v>43609</v>
      </c>
      <c r="K2746" s="3">
        <v>0.25</v>
      </c>
      <c r="L2746" s="3">
        <f t="shared" si="378"/>
        <v>0.25</v>
      </c>
      <c r="M2746" s="3">
        <v>0.25277777777777777</v>
      </c>
      <c r="N2746" t="str">
        <f t="shared" si="379"/>
        <v>No</v>
      </c>
      <c r="O2746">
        <f t="shared" si="380"/>
        <v>566</v>
      </c>
      <c r="P2746">
        <f t="shared" si="381"/>
        <v>2020</v>
      </c>
      <c r="Q2746">
        <f t="shared" si="382"/>
        <v>28.02</v>
      </c>
      <c r="R2746" t="str">
        <f t="shared" si="385"/>
        <v>Aer Lingus</v>
      </c>
      <c r="S2746">
        <f t="shared" si="383"/>
        <v>17</v>
      </c>
      <c r="T2746" t="str">
        <f t="shared" si="384"/>
        <v>Pisa</v>
      </c>
      <c r="U2746" t="str">
        <f t="shared" si="386"/>
        <v>Other</v>
      </c>
    </row>
    <row r="2747" spans="1:21" x14ac:dyDescent="0.35">
      <c r="A2747" t="s">
        <v>22</v>
      </c>
      <c r="B2747" t="s">
        <v>129</v>
      </c>
      <c r="C2747" t="s">
        <v>28</v>
      </c>
      <c r="D2747" t="s">
        <v>490</v>
      </c>
      <c r="E2747" s="1">
        <v>43609.256944444445</v>
      </c>
      <c r="F2747" t="s">
        <v>16</v>
      </c>
      <c r="G2747" t="s">
        <v>17</v>
      </c>
      <c r="H2747">
        <v>9</v>
      </c>
      <c r="I2747" t="s">
        <v>26</v>
      </c>
      <c r="J2747" s="2">
        <v>43609</v>
      </c>
      <c r="K2747" s="3">
        <v>0.25694444444444448</v>
      </c>
      <c r="L2747" s="3">
        <f t="shared" si="378"/>
        <v>0.25694444444444442</v>
      </c>
      <c r="M2747" s="3">
        <v>0.26319444444444445</v>
      </c>
      <c r="N2747" t="str">
        <f t="shared" si="379"/>
        <v>No</v>
      </c>
      <c r="O2747">
        <f t="shared" si="380"/>
        <v>520</v>
      </c>
      <c r="P2747">
        <f t="shared" si="381"/>
        <v>1663</v>
      </c>
      <c r="Q2747">
        <f t="shared" si="382"/>
        <v>31.27</v>
      </c>
      <c r="R2747" t="str">
        <f t="shared" si="385"/>
        <v>Ryanair</v>
      </c>
      <c r="S2747">
        <f t="shared" si="383"/>
        <v>96</v>
      </c>
      <c r="T2747" t="str">
        <f t="shared" si="384"/>
        <v>Munich</v>
      </c>
      <c r="U2747" t="str">
        <f t="shared" si="386"/>
        <v>Munich</v>
      </c>
    </row>
    <row r="2748" spans="1:21" x14ac:dyDescent="0.35">
      <c r="A2748" t="s">
        <v>22</v>
      </c>
      <c r="B2748" t="s">
        <v>32</v>
      </c>
      <c r="C2748" t="s">
        <v>28</v>
      </c>
      <c r="D2748" t="s">
        <v>493</v>
      </c>
      <c r="E2748" s="1">
        <v>43609.260416666664</v>
      </c>
      <c r="F2748" t="s">
        <v>16</v>
      </c>
      <c r="G2748" t="s">
        <v>17</v>
      </c>
      <c r="H2748">
        <v>14</v>
      </c>
      <c r="I2748" t="s">
        <v>18</v>
      </c>
      <c r="J2748" s="2">
        <v>43609</v>
      </c>
      <c r="K2748" s="3">
        <v>0.26041666666666669</v>
      </c>
      <c r="L2748" s="3">
        <f t="shared" si="378"/>
        <v>0.2638888888888889</v>
      </c>
      <c r="M2748" s="3">
        <v>0.27013888888888887</v>
      </c>
      <c r="N2748" t="str">
        <f t="shared" si="379"/>
        <v>No</v>
      </c>
      <c r="O2748">
        <f t="shared" si="380"/>
        <v>520</v>
      </c>
      <c r="P2748">
        <f t="shared" si="381"/>
        <v>1663</v>
      </c>
      <c r="Q2748">
        <f t="shared" si="382"/>
        <v>31.27</v>
      </c>
      <c r="R2748" t="str">
        <f t="shared" si="385"/>
        <v>Ryanair</v>
      </c>
      <c r="S2748">
        <f t="shared" si="383"/>
        <v>78</v>
      </c>
      <c r="T2748" t="str">
        <f t="shared" si="384"/>
        <v>Barcelona</v>
      </c>
      <c r="U2748" t="str">
        <f t="shared" si="386"/>
        <v>Barcelona</v>
      </c>
    </row>
    <row r="2749" spans="1:21" x14ac:dyDescent="0.35">
      <c r="A2749" t="s">
        <v>12</v>
      </c>
      <c r="B2749" t="s">
        <v>50</v>
      </c>
      <c r="C2749" t="s">
        <v>14</v>
      </c>
      <c r="D2749" t="s">
        <v>492</v>
      </c>
      <c r="E2749" s="1">
        <v>43609.260416666664</v>
      </c>
      <c r="F2749" t="s">
        <v>16</v>
      </c>
      <c r="G2749" t="s">
        <v>17</v>
      </c>
      <c r="H2749">
        <v>19</v>
      </c>
      <c r="I2749" t="s">
        <v>18</v>
      </c>
      <c r="J2749" s="2">
        <v>43609</v>
      </c>
      <c r="K2749" s="3">
        <v>0.26041666666666669</v>
      </c>
      <c r="L2749" s="3">
        <f t="shared" si="378"/>
        <v>0.2638888888888889</v>
      </c>
      <c r="M2749" s="3">
        <v>0.27361111111111108</v>
      </c>
      <c r="N2749" t="str">
        <f t="shared" si="379"/>
        <v>No</v>
      </c>
      <c r="O2749">
        <f t="shared" si="380"/>
        <v>566</v>
      </c>
      <c r="P2749">
        <f t="shared" si="381"/>
        <v>2020</v>
      </c>
      <c r="Q2749">
        <f t="shared" si="382"/>
        <v>28.02</v>
      </c>
      <c r="R2749" t="str">
        <f t="shared" si="385"/>
        <v>Aer Lingus</v>
      </c>
      <c r="S2749">
        <f t="shared" si="383"/>
        <v>222</v>
      </c>
      <c r="T2749" t="str">
        <f t="shared" si="384"/>
        <v>Amsterdam</v>
      </c>
      <c r="U2749" t="str">
        <f t="shared" si="386"/>
        <v>Amsterdam</v>
      </c>
    </row>
    <row r="2750" spans="1:21" x14ac:dyDescent="0.35">
      <c r="A2750" t="s">
        <v>12</v>
      </c>
      <c r="B2750" t="s">
        <v>142</v>
      </c>
      <c r="C2750" t="s">
        <v>14</v>
      </c>
      <c r="D2750" t="s">
        <v>494</v>
      </c>
      <c r="E2750" s="1">
        <v>43609.260416666664</v>
      </c>
      <c r="F2750" t="s">
        <v>16</v>
      </c>
      <c r="G2750" t="s">
        <v>17</v>
      </c>
      <c r="H2750">
        <v>6</v>
      </c>
      <c r="I2750" t="s">
        <v>26</v>
      </c>
      <c r="J2750" s="2">
        <v>43609</v>
      </c>
      <c r="K2750" s="3">
        <v>0.26041666666666669</v>
      </c>
      <c r="L2750" s="3">
        <f t="shared" si="378"/>
        <v>0.2638888888888889</v>
      </c>
      <c r="M2750" s="3">
        <v>0.26458333333333334</v>
      </c>
      <c r="N2750" t="str">
        <f t="shared" si="379"/>
        <v>No</v>
      </c>
      <c r="O2750">
        <f t="shared" si="380"/>
        <v>566</v>
      </c>
      <c r="P2750">
        <f t="shared" si="381"/>
        <v>2020</v>
      </c>
      <c r="Q2750">
        <f t="shared" si="382"/>
        <v>28.02</v>
      </c>
      <c r="R2750" t="str">
        <f t="shared" si="385"/>
        <v>Aer Lingus</v>
      </c>
      <c r="S2750">
        <f t="shared" si="383"/>
        <v>67</v>
      </c>
      <c r="T2750" t="str">
        <f t="shared" si="384"/>
        <v>Madrid</v>
      </c>
      <c r="U2750" t="str">
        <f t="shared" si="386"/>
        <v>Other</v>
      </c>
    </row>
    <row r="2751" spans="1:21" x14ac:dyDescent="0.35">
      <c r="A2751" t="s">
        <v>22</v>
      </c>
      <c r="B2751" t="s">
        <v>199</v>
      </c>
      <c r="C2751" t="s">
        <v>28</v>
      </c>
      <c r="D2751" t="s">
        <v>491</v>
      </c>
      <c r="E2751" s="1">
        <v>43609.260416666664</v>
      </c>
      <c r="F2751" t="s">
        <v>16</v>
      </c>
      <c r="G2751" t="s">
        <v>17</v>
      </c>
      <c r="H2751">
        <v>2</v>
      </c>
      <c r="I2751" t="s">
        <v>26</v>
      </c>
      <c r="J2751" s="2">
        <v>43609</v>
      </c>
      <c r="K2751" s="3">
        <v>0.26041666666666669</v>
      </c>
      <c r="L2751" s="3">
        <f t="shared" si="378"/>
        <v>0.2638888888888889</v>
      </c>
      <c r="M2751" s="3">
        <v>0.26180555555555557</v>
      </c>
      <c r="N2751" t="str">
        <f t="shared" si="379"/>
        <v>No</v>
      </c>
      <c r="O2751">
        <f t="shared" si="380"/>
        <v>520</v>
      </c>
      <c r="P2751">
        <f t="shared" si="381"/>
        <v>1663</v>
      </c>
      <c r="Q2751">
        <f t="shared" si="382"/>
        <v>31.27</v>
      </c>
      <c r="R2751" t="str">
        <f t="shared" si="385"/>
        <v>Ryanair</v>
      </c>
      <c r="S2751">
        <f t="shared" si="383"/>
        <v>51</v>
      </c>
      <c r="T2751" t="str">
        <f t="shared" si="384"/>
        <v>Lanzarote</v>
      </c>
      <c r="U2751" t="str">
        <f t="shared" si="386"/>
        <v>Other</v>
      </c>
    </row>
    <row r="2752" spans="1:21" x14ac:dyDescent="0.35">
      <c r="A2752" t="s">
        <v>22</v>
      </c>
      <c r="B2752" t="s">
        <v>145</v>
      </c>
      <c r="C2752" t="s">
        <v>28</v>
      </c>
      <c r="D2752" t="s">
        <v>607</v>
      </c>
      <c r="E2752" s="1">
        <v>43609.260416666664</v>
      </c>
      <c r="F2752" t="s">
        <v>16</v>
      </c>
      <c r="G2752" t="s">
        <v>17</v>
      </c>
      <c r="H2752">
        <v>7</v>
      </c>
      <c r="I2752" t="s">
        <v>26</v>
      </c>
      <c r="J2752" s="2">
        <v>43609</v>
      </c>
      <c r="K2752" s="3">
        <v>0.26041666666666669</v>
      </c>
      <c r="L2752" s="3">
        <f t="shared" si="378"/>
        <v>0.2638888888888889</v>
      </c>
      <c r="M2752" s="3">
        <v>0.26527777777777778</v>
      </c>
      <c r="N2752" t="str">
        <f t="shared" si="379"/>
        <v>No</v>
      </c>
      <c r="O2752">
        <f t="shared" si="380"/>
        <v>520</v>
      </c>
      <c r="P2752">
        <f t="shared" si="381"/>
        <v>1663</v>
      </c>
      <c r="Q2752">
        <f t="shared" si="382"/>
        <v>31.27</v>
      </c>
      <c r="R2752" t="str">
        <f t="shared" si="385"/>
        <v>Ryanair</v>
      </c>
      <c r="S2752">
        <f t="shared" si="383"/>
        <v>36</v>
      </c>
      <c r="T2752" t="str">
        <f t="shared" si="384"/>
        <v>Milan-BGY</v>
      </c>
      <c r="U2752" t="str">
        <f t="shared" si="386"/>
        <v>Other</v>
      </c>
    </row>
    <row r="2753" spans="1:21" x14ac:dyDescent="0.35">
      <c r="A2753" t="s">
        <v>12</v>
      </c>
      <c r="B2753" t="s">
        <v>162</v>
      </c>
      <c r="C2753" t="s">
        <v>14</v>
      </c>
      <c r="D2753" t="s">
        <v>495</v>
      </c>
      <c r="E2753" s="1">
        <v>43609.263888888891</v>
      </c>
      <c r="F2753" t="s">
        <v>16</v>
      </c>
      <c r="G2753" t="s">
        <v>17</v>
      </c>
      <c r="H2753">
        <v>4</v>
      </c>
      <c r="I2753" t="s">
        <v>26</v>
      </c>
      <c r="J2753" s="2">
        <v>43609</v>
      </c>
      <c r="K2753" s="3">
        <v>0.2638888888888889</v>
      </c>
      <c r="L2753" s="3">
        <f t="shared" si="378"/>
        <v>0.2638888888888889</v>
      </c>
      <c r="M2753" s="3">
        <v>0.26666666666666666</v>
      </c>
      <c r="N2753" t="str">
        <f t="shared" si="379"/>
        <v>No</v>
      </c>
      <c r="O2753">
        <f t="shared" si="380"/>
        <v>566</v>
      </c>
      <c r="P2753">
        <f t="shared" si="381"/>
        <v>2020</v>
      </c>
      <c r="Q2753">
        <f t="shared" si="382"/>
        <v>28.02</v>
      </c>
      <c r="R2753" t="str">
        <f t="shared" si="385"/>
        <v>Aer Lingus</v>
      </c>
      <c r="S2753">
        <f t="shared" si="383"/>
        <v>64</v>
      </c>
      <c r="T2753" t="str">
        <f t="shared" si="384"/>
        <v>Rome</v>
      </c>
      <c r="U2753" t="str">
        <f t="shared" si="386"/>
        <v>Other</v>
      </c>
    </row>
    <row r="2754" spans="1:21" x14ac:dyDescent="0.35">
      <c r="A2754" t="s">
        <v>22</v>
      </c>
      <c r="B2754" t="s">
        <v>38</v>
      </c>
      <c r="C2754" t="s">
        <v>28</v>
      </c>
      <c r="D2754" t="s">
        <v>439</v>
      </c>
      <c r="E2754" s="1">
        <v>43609.267361111109</v>
      </c>
      <c r="F2754" t="s">
        <v>16</v>
      </c>
      <c r="G2754" t="s">
        <v>17</v>
      </c>
      <c r="H2754">
        <v>4</v>
      </c>
      <c r="I2754" t="s">
        <v>26</v>
      </c>
      <c r="J2754" s="2">
        <v>43609</v>
      </c>
      <c r="K2754" s="3">
        <v>0.2673611111111111</v>
      </c>
      <c r="L2754" s="3">
        <f t="shared" ref="L2754:L2817" si="387">MROUND(K2754,"0:10")</f>
        <v>0.27083333333333331</v>
      </c>
      <c r="M2754" s="3">
        <v>0.27013888888888887</v>
      </c>
      <c r="N2754" t="str">
        <f t="shared" ref="N2754:N2817" si="388">IF(H2754&gt;20, "Yes", "No")</f>
        <v>No</v>
      </c>
      <c r="O2754">
        <f t="shared" ref="O2754:O2817" si="389">COUNTIFS($C$2:$C$4851,C2754,$N$2:$N$4851,"Yes")</f>
        <v>520</v>
      </c>
      <c r="P2754">
        <f t="shared" ref="P2754:P2817" si="390">COUNTIF($C$2:$C$4851,C2754)</f>
        <v>1663</v>
      </c>
      <c r="Q2754">
        <f t="shared" ref="Q2754:Q2817" si="391">ROUND(O2754/P2754*100,2)</f>
        <v>31.27</v>
      </c>
      <c r="R2754" t="str">
        <f t="shared" si="385"/>
        <v>Ryanair</v>
      </c>
      <c r="S2754">
        <f t="shared" ref="S2754:S2817" si="392">COUNTIF($B$2:$B$4851,B2754)</f>
        <v>92</v>
      </c>
      <c r="T2754" t="str">
        <f t="shared" ref="T2754:T2817" si="393">IF(ISNUMBER(SEARCH("London",B2754)), "London", B2754)</f>
        <v>London</v>
      </c>
      <c r="U2754" t="str">
        <f t="shared" si="386"/>
        <v>London</v>
      </c>
    </row>
    <row r="2755" spans="1:21" x14ac:dyDescent="0.35">
      <c r="A2755" t="s">
        <v>12</v>
      </c>
      <c r="B2755" t="s">
        <v>139</v>
      </c>
      <c r="C2755" t="s">
        <v>14</v>
      </c>
      <c r="D2755" t="s">
        <v>441</v>
      </c>
      <c r="E2755" s="1">
        <v>43609.267361111109</v>
      </c>
      <c r="F2755" t="s">
        <v>16</v>
      </c>
      <c r="G2755" t="s">
        <v>17</v>
      </c>
      <c r="H2755">
        <v>1</v>
      </c>
      <c r="I2755" t="s">
        <v>26</v>
      </c>
      <c r="J2755" s="2">
        <v>43609</v>
      </c>
      <c r="K2755" s="3">
        <v>0.2673611111111111</v>
      </c>
      <c r="L2755" s="3">
        <f t="shared" si="387"/>
        <v>0.27083333333333331</v>
      </c>
      <c r="M2755" s="3">
        <v>0.26805555555555555</v>
      </c>
      <c r="N2755" t="str">
        <f t="shared" si="388"/>
        <v>No</v>
      </c>
      <c r="O2755">
        <f t="shared" si="389"/>
        <v>566</v>
      </c>
      <c r="P2755">
        <f t="shared" si="390"/>
        <v>2020</v>
      </c>
      <c r="Q2755">
        <f t="shared" si="391"/>
        <v>28.02</v>
      </c>
      <c r="R2755" t="str">
        <f t="shared" ref="R2755:R2818" si="394">IF(P2755&gt;100, C2755, "Other")</f>
        <v>Aer Lingus</v>
      </c>
      <c r="S2755">
        <f t="shared" si="392"/>
        <v>154</v>
      </c>
      <c r="T2755" t="str">
        <f t="shared" si="393"/>
        <v>London</v>
      </c>
      <c r="U2755" t="str">
        <f t="shared" ref="U2755:U2818" si="395">IF(S2755&gt;67, T2755, "Other")</f>
        <v>London</v>
      </c>
    </row>
    <row r="2756" spans="1:21" x14ac:dyDescent="0.35">
      <c r="A2756" t="s">
        <v>22</v>
      </c>
      <c r="B2756" t="s">
        <v>142</v>
      </c>
      <c r="C2756" t="s">
        <v>28</v>
      </c>
      <c r="D2756" t="s">
        <v>438</v>
      </c>
      <c r="E2756" s="1">
        <v>43609.267361111109</v>
      </c>
      <c r="F2756" t="s">
        <v>16</v>
      </c>
      <c r="G2756" t="s">
        <v>17</v>
      </c>
      <c r="H2756">
        <v>0</v>
      </c>
      <c r="I2756" t="s">
        <v>26</v>
      </c>
      <c r="J2756" s="2">
        <v>43609</v>
      </c>
      <c r="K2756" s="3">
        <v>0.2673611111111111</v>
      </c>
      <c r="L2756" s="3">
        <f t="shared" si="387"/>
        <v>0.27083333333333331</v>
      </c>
      <c r="M2756" s="3">
        <v>0.2673611111111111</v>
      </c>
      <c r="N2756" t="str">
        <f t="shared" si="388"/>
        <v>No</v>
      </c>
      <c r="O2756">
        <f t="shared" si="389"/>
        <v>520</v>
      </c>
      <c r="P2756">
        <f t="shared" si="390"/>
        <v>1663</v>
      </c>
      <c r="Q2756">
        <f t="shared" si="391"/>
        <v>31.27</v>
      </c>
      <c r="R2756" t="str">
        <f t="shared" si="394"/>
        <v>Ryanair</v>
      </c>
      <c r="S2756">
        <f t="shared" si="392"/>
        <v>67</v>
      </c>
      <c r="T2756" t="str">
        <f t="shared" si="393"/>
        <v>Madrid</v>
      </c>
      <c r="U2756" t="str">
        <f t="shared" si="395"/>
        <v>Other</v>
      </c>
    </row>
    <row r="2757" spans="1:21" x14ac:dyDescent="0.35">
      <c r="A2757" t="s">
        <v>22</v>
      </c>
      <c r="B2757" t="s">
        <v>57</v>
      </c>
      <c r="C2757" t="s">
        <v>28</v>
      </c>
      <c r="D2757" t="s">
        <v>442</v>
      </c>
      <c r="E2757" s="1">
        <v>43609.267361111109</v>
      </c>
      <c r="F2757" t="s">
        <v>16</v>
      </c>
      <c r="G2757" t="s">
        <v>17</v>
      </c>
      <c r="H2757">
        <v>2</v>
      </c>
      <c r="I2757" t="s">
        <v>26</v>
      </c>
      <c r="J2757" s="2">
        <v>43609</v>
      </c>
      <c r="K2757" s="3">
        <v>0.2673611111111111</v>
      </c>
      <c r="L2757" s="3">
        <f t="shared" si="387"/>
        <v>0.27083333333333331</v>
      </c>
      <c r="M2757" s="3">
        <v>0.26874999999999999</v>
      </c>
      <c r="N2757" t="str">
        <f t="shared" si="388"/>
        <v>No</v>
      </c>
      <c r="O2757">
        <f t="shared" si="389"/>
        <v>520</v>
      </c>
      <c r="P2757">
        <f t="shared" si="390"/>
        <v>1663</v>
      </c>
      <c r="Q2757">
        <f t="shared" si="391"/>
        <v>31.27</v>
      </c>
      <c r="R2757" t="str">
        <f t="shared" si="394"/>
        <v>Ryanair</v>
      </c>
      <c r="S2757">
        <f t="shared" si="392"/>
        <v>98</v>
      </c>
      <c r="T2757" t="str">
        <f t="shared" si="393"/>
        <v>Malaga</v>
      </c>
      <c r="U2757" t="str">
        <f t="shared" si="395"/>
        <v>Malaga</v>
      </c>
    </row>
    <row r="2758" spans="1:21" x14ac:dyDescent="0.35">
      <c r="A2758" t="s">
        <v>12</v>
      </c>
      <c r="B2758" t="s">
        <v>42</v>
      </c>
      <c r="C2758" t="s">
        <v>14</v>
      </c>
      <c r="D2758" t="s">
        <v>591</v>
      </c>
      <c r="E2758" s="1">
        <v>43609.270833333336</v>
      </c>
      <c r="F2758" t="s">
        <v>16</v>
      </c>
      <c r="G2758" t="s">
        <v>17</v>
      </c>
      <c r="H2758">
        <v>4</v>
      </c>
      <c r="I2758" t="s">
        <v>26</v>
      </c>
      <c r="J2758" s="2">
        <v>43609</v>
      </c>
      <c r="K2758" s="3">
        <v>0.27083333333333331</v>
      </c>
      <c r="L2758" s="3">
        <f t="shared" si="387"/>
        <v>0.27083333333333331</v>
      </c>
      <c r="M2758" s="3">
        <v>0.27361111111111108</v>
      </c>
      <c r="N2758" t="str">
        <f t="shared" si="388"/>
        <v>No</v>
      </c>
      <c r="O2758">
        <f t="shared" si="389"/>
        <v>566</v>
      </c>
      <c r="P2758">
        <f t="shared" si="390"/>
        <v>2020</v>
      </c>
      <c r="Q2758">
        <f t="shared" si="391"/>
        <v>28.02</v>
      </c>
      <c r="R2758" t="str">
        <f t="shared" si="394"/>
        <v>Aer Lingus</v>
      </c>
      <c r="S2758">
        <f t="shared" si="392"/>
        <v>238</v>
      </c>
      <c r="T2758" t="str">
        <f t="shared" si="393"/>
        <v>London</v>
      </c>
      <c r="U2758" t="str">
        <f t="shared" si="395"/>
        <v>London</v>
      </c>
    </row>
    <row r="2759" spans="1:21" x14ac:dyDescent="0.35">
      <c r="A2759" t="s">
        <v>12</v>
      </c>
      <c r="B2759" t="s">
        <v>93</v>
      </c>
      <c r="C2759" t="s">
        <v>14</v>
      </c>
      <c r="D2759" t="s">
        <v>446</v>
      </c>
      <c r="E2759" s="1">
        <v>43609.270833333336</v>
      </c>
      <c r="F2759" t="s">
        <v>16</v>
      </c>
      <c r="G2759" t="s">
        <v>17</v>
      </c>
      <c r="H2759">
        <v>0</v>
      </c>
      <c r="I2759" t="s">
        <v>26</v>
      </c>
      <c r="J2759" s="2">
        <v>43609</v>
      </c>
      <c r="K2759" s="3">
        <v>0.27083333333333331</v>
      </c>
      <c r="L2759" s="3">
        <f t="shared" si="387"/>
        <v>0.27083333333333331</v>
      </c>
      <c r="M2759" s="3">
        <v>0.27083333333333331</v>
      </c>
      <c r="N2759" t="str">
        <f t="shared" si="388"/>
        <v>No</v>
      </c>
      <c r="O2759">
        <f t="shared" si="389"/>
        <v>566</v>
      </c>
      <c r="P2759">
        <f t="shared" si="390"/>
        <v>2020</v>
      </c>
      <c r="Q2759">
        <f t="shared" si="391"/>
        <v>28.02</v>
      </c>
      <c r="R2759" t="str">
        <f t="shared" si="394"/>
        <v>Aer Lingus</v>
      </c>
      <c r="S2759">
        <f t="shared" si="392"/>
        <v>125</v>
      </c>
      <c r="T2759" t="str">
        <f t="shared" si="393"/>
        <v>Birmingham</v>
      </c>
      <c r="U2759" t="str">
        <f t="shared" si="395"/>
        <v>Birmingham</v>
      </c>
    </row>
    <row r="2760" spans="1:21" x14ac:dyDescent="0.35">
      <c r="A2760" t="s">
        <v>22</v>
      </c>
      <c r="B2760" t="s">
        <v>30</v>
      </c>
      <c r="C2760" t="s">
        <v>28</v>
      </c>
      <c r="D2760" t="s">
        <v>445</v>
      </c>
      <c r="E2760" s="1">
        <v>43609.270833333336</v>
      </c>
      <c r="F2760" t="s">
        <v>16</v>
      </c>
      <c r="G2760" t="s">
        <v>17</v>
      </c>
      <c r="H2760">
        <v>4</v>
      </c>
      <c r="I2760" t="s">
        <v>26</v>
      </c>
      <c r="J2760" s="2">
        <v>43609</v>
      </c>
      <c r="K2760" s="3">
        <v>0.27083333333333331</v>
      </c>
      <c r="L2760" s="3">
        <f t="shared" si="387"/>
        <v>0.27083333333333331</v>
      </c>
      <c r="M2760" s="3">
        <v>0.27361111111111108</v>
      </c>
      <c r="N2760" t="str">
        <f t="shared" si="388"/>
        <v>No</v>
      </c>
      <c r="O2760">
        <f t="shared" si="389"/>
        <v>520</v>
      </c>
      <c r="P2760">
        <f t="shared" si="390"/>
        <v>1663</v>
      </c>
      <c r="Q2760">
        <f t="shared" si="391"/>
        <v>31.27</v>
      </c>
      <c r="R2760" t="str">
        <f t="shared" si="394"/>
        <v>Ryanair</v>
      </c>
      <c r="S2760">
        <f t="shared" si="392"/>
        <v>60</v>
      </c>
      <c r="T2760" t="str">
        <f t="shared" si="393"/>
        <v>Brussels</v>
      </c>
      <c r="U2760" t="str">
        <f t="shared" si="395"/>
        <v>Other</v>
      </c>
    </row>
    <row r="2761" spans="1:21" x14ac:dyDescent="0.35">
      <c r="A2761" t="s">
        <v>22</v>
      </c>
      <c r="B2761" t="s">
        <v>61</v>
      </c>
      <c r="C2761" t="s">
        <v>28</v>
      </c>
      <c r="D2761" t="s">
        <v>443</v>
      </c>
      <c r="E2761" s="1">
        <v>43609.270833333336</v>
      </c>
      <c r="F2761" t="s">
        <v>16</v>
      </c>
      <c r="G2761" t="s">
        <v>17</v>
      </c>
      <c r="H2761">
        <v>7</v>
      </c>
      <c r="I2761" t="s">
        <v>26</v>
      </c>
      <c r="J2761" s="2">
        <v>43609</v>
      </c>
      <c r="K2761" s="3">
        <v>0.27083333333333331</v>
      </c>
      <c r="L2761" s="3">
        <f t="shared" si="387"/>
        <v>0.27083333333333331</v>
      </c>
      <c r="M2761" s="3">
        <v>0.27569444444444446</v>
      </c>
      <c r="N2761" t="str">
        <f t="shared" si="388"/>
        <v>No</v>
      </c>
      <c r="O2761">
        <f t="shared" si="389"/>
        <v>520</v>
      </c>
      <c r="P2761">
        <f t="shared" si="390"/>
        <v>1663</v>
      </c>
      <c r="Q2761">
        <f t="shared" si="391"/>
        <v>31.27</v>
      </c>
      <c r="R2761" t="str">
        <f t="shared" si="394"/>
        <v>Ryanair</v>
      </c>
      <c r="S2761">
        <f t="shared" si="392"/>
        <v>171</v>
      </c>
      <c r="T2761" t="str">
        <f t="shared" si="393"/>
        <v>London</v>
      </c>
      <c r="U2761" t="str">
        <f t="shared" si="395"/>
        <v>London</v>
      </c>
    </row>
    <row r="2762" spans="1:21" x14ac:dyDescent="0.35">
      <c r="A2762" t="s">
        <v>22</v>
      </c>
      <c r="B2762" t="s">
        <v>73</v>
      </c>
      <c r="C2762" t="s">
        <v>28</v>
      </c>
      <c r="D2762" t="s">
        <v>447</v>
      </c>
      <c r="E2762" s="1">
        <v>43609.274305555555</v>
      </c>
      <c r="F2762" t="s">
        <v>16</v>
      </c>
      <c r="G2762" t="s">
        <v>17</v>
      </c>
      <c r="H2762">
        <v>3</v>
      </c>
      <c r="I2762" t="s">
        <v>26</v>
      </c>
      <c r="J2762" s="2">
        <v>43609</v>
      </c>
      <c r="K2762" s="3">
        <v>0.27430555555555552</v>
      </c>
      <c r="L2762" s="3">
        <f t="shared" si="387"/>
        <v>0.27777777777777779</v>
      </c>
      <c r="M2762" s="3">
        <v>0.27638888888888885</v>
      </c>
      <c r="N2762" t="str">
        <f t="shared" si="388"/>
        <v>No</v>
      </c>
      <c r="O2762">
        <f t="shared" si="389"/>
        <v>520</v>
      </c>
      <c r="P2762">
        <f t="shared" si="390"/>
        <v>1663</v>
      </c>
      <c r="Q2762">
        <f t="shared" si="391"/>
        <v>31.27</v>
      </c>
      <c r="R2762" t="str">
        <f t="shared" si="394"/>
        <v>Ryanair</v>
      </c>
      <c r="S2762">
        <f t="shared" si="392"/>
        <v>82</v>
      </c>
      <c r="T2762" t="str">
        <f t="shared" si="393"/>
        <v>Bristol</v>
      </c>
      <c r="U2762" t="str">
        <f t="shared" si="395"/>
        <v>Bristol</v>
      </c>
    </row>
    <row r="2763" spans="1:21" x14ac:dyDescent="0.35">
      <c r="A2763" t="s">
        <v>22</v>
      </c>
      <c r="B2763" t="s">
        <v>101</v>
      </c>
      <c r="C2763" t="s">
        <v>28</v>
      </c>
      <c r="D2763" t="s">
        <v>449</v>
      </c>
      <c r="E2763" s="1">
        <v>43609.277777777781</v>
      </c>
      <c r="F2763" t="s">
        <v>16</v>
      </c>
      <c r="G2763" t="s">
        <v>17</v>
      </c>
      <c r="H2763">
        <v>10</v>
      </c>
      <c r="I2763" t="s">
        <v>18</v>
      </c>
      <c r="J2763" s="2">
        <v>43609</v>
      </c>
      <c r="K2763" s="3">
        <v>0.27777777777777779</v>
      </c>
      <c r="L2763" s="3">
        <f t="shared" si="387"/>
        <v>0.27777777777777779</v>
      </c>
      <c r="M2763" s="3">
        <v>0.28472222222222221</v>
      </c>
      <c r="N2763" t="str">
        <f t="shared" si="388"/>
        <v>No</v>
      </c>
      <c r="O2763">
        <f t="shared" si="389"/>
        <v>520</v>
      </c>
      <c r="P2763">
        <f t="shared" si="390"/>
        <v>1663</v>
      </c>
      <c r="Q2763">
        <f t="shared" si="391"/>
        <v>31.27</v>
      </c>
      <c r="R2763" t="str">
        <f t="shared" si="394"/>
        <v>Ryanair</v>
      </c>
      <c r="S2763">
        <f t="shared" si="392"/>
        <v>158</v>
      </c>
      <c r="T2763" t="str">
        <f t="shared" si="393"/>
        <v>Edinburgh</v>
      </c>
      <c r="U2763" t="str">
        <f t="shared" si="395"/>
        <v>Edinburgh</v>
      </c>
    </row>
    <row r="2764" spans="1:21" x14ac:dyDescent="0.35">
      <c r="A2764" t="s">
        <v>22</v>
      </c>
      <c r="B2764" t="s">
        <v>65</v>
      </c>
      <c r="C2764" t="s">
        <v>28</v>
      </c>
      <c r="D2764" t="s">
        <v>450</v>
      </c>
      <c r="E2764" s="1">
        <v>43609.277777777781</v>
      </c>
      <c r="F2764" t="s">
        <v>16</v>
      </c>
      <c r="G2764" t="s">
        <v>17</v>
      </c>
      <c r="H2764">
        <v>0</v>
      </c>
      <c r="I2764" t="s">
        <v>26</v>
      </c>
      <c r="J2764" s="2">
        <v>43609</v>
      </c>
      <c r="K2764" s="3">
        <v>0.27777777777777779</v>
      </c>
      <c r="L2764" s="3">
        <f t="shared" si="387"/>
        <v>0.27777777777777779</v>
      </c>
      <c r="M2764" s="3">
        <v>0.27777777777777779</v>
      </c>
      <c r="N2764" t="str">
        <f t="shared" si="388"/>
        <v>No</v>
      </c>
      <c r="O2764">
        <f t="shared" si="389"/>
        <v>520</v>
      </c>
      <c r="P2764">
        <f t="shared" si="390"/>
        <v>1663</v>
      </c>
      <c r="Q2764">
        <f t="shared" si="391"/>
        <v>31.27</v>
      </c>
      <c r="R2764" t="str">
        <f t="shared" si="394"/>
        <v>Ryanair</v>
      </c>
      <c r="S2764">
        <f t="shared" si="392"/>
        <v>22</v>
      </c>
      <c r="T2764" t="str">
        <f t="shared" si="393"/>
        <v>Paris-BVA</v>
      </c>
      <c r="U2764" t="str">
        <f t="shared" si="395"/>
        <v>Other</v>
      </c>
    </row>
    <row r="2765" spans="1:21" x14ac:dyDescent="0.35">
      <c r="A2765" t="s">
        <v>12</v>
      </c>
      <c r="B2765" t="s">
        <v>101</v>
      </c>
      <c r="C2765" t="s">
        <v>14</v>
      </c>
      <c r="D2765" t="s">
        <v>452</v>
      </c>
      <c r="E2765" s="1">
        <v>43609.277777777781</v>
      </c>
      <c r="F2765" t="s">
        <v>16</v>
      </c>
      <c r="G2765" t="s">
        <v>17</v>
      </c>
      <c r="H2765">
        <v>20</v>
      </c>
      <c r="I2765" t="s">
        <v>46</v>
      </c>
      <c r="J2765" s="2">
        <v>43609</v>
      </c>
      <c r="K2765" s="3">
        <v>0.27777777777777779</v>
      </c>
      <c r="L2765" s="3">
        <f t="shared" si="387"/>
        <v>0.27777777777777779</v>
      </c>
      <c r="M2765" s="3">
        <v>0.29166666666666669</v>
      </c>
      <c r="N2765" t="str">
        <f t="shared" si="388"/>
        <v>No</v>
      </c>
      <c r="O2765">
        <f t="shared" si="389"/>
        <v>566</v>
      </c>
      <c r="P2765">
        <f t="shared" si="390"/>
        <v>2020</v>
      </c>
      <c r="Q2765">
        <f t="shared" si="391"/>
        <v>28.02</v>
      </c>
      <c r="R2765" t="str">
        <f t="shared" si="394"/>
        <v>Aer Lingus</v>
      </c>
      <c r="S2765">
        <f t="shared" si="392"/>
        <v>158</v>
      </c>
      <c r="T2765" t="str">
        <f t="shared" si="393"/>
        <v>Edinburgh</v>
      </c>
      <c r="U2765" t="str">
        <f t="shared" si="395"/>
        <v>Edinburgh</v>
      </c>
    </row>
    <row r="2766" spans="1:21" x14ac:dyDescent="0.35">
      <c r="A2766" t="s">
        <v>12</v>
      </c>
      <c r="B2766" t="s">
        <v>36</v>
      </c>
      <c r="C2766" t="s">
        <v>14</v>
      </c>
      <c r="D2766" t="s">
        <v>451</v>
      </c>
      <c r="E2766" s="1">
        <v>43609.277777777781</v>
      </c>
      <c r="F2766" t="s">
        <v>16</v>
      </c>
      <c r="G2766" t="s">
        <v>17</v>
      </c>
      <c r="H2766">
        <v>5</v>
      </c>
      <c r="I2766" t="s">
        <v>26</v>
      </c>
      <c r="J2766" s="2">
        <v>43609</v>
      </c>
      <c r="K2766" s="3">
        <v>0.27777777777777779</v>
      </c>
      <c r="L2766" s="3">
        <f t="shared" si="387"/>
        <v>0.27777777777777779</v>
      </c>
      <c r="M2766" s="3">
        <v>0.28125</v>
      </c>
      <c r="N2766" t="str">
        <f t="shared" si="388"/>
        <v>No</v>
      </c>
      <c r="O2766">
        <f t="shared" si="389"/>
        <v>566</v>
      </c>
      <c r="P2766">
        <f t="shared" si="390"/>
        <v>2020</v>
      </c>
      <c r="Q2766">
        <f t="shared" si="391"/>
        <v>28.02</v>
      </c>
      <c r="R2766" t="str">
        <f t="shared" si="394"/>
        <v>Aer Lingus</v>
      </c>
      <c r="S2766">
        <f t="shared" si="392"/>
        <v>121</v>
      </c>
      <c r="T2766" t="str">
        <f t="shared" si="393"/>
        <v>Paris-CDG</v>
      </c>
      <c r="U2766" t="str">
        <f t="shared" si="395"/>
        <v>Paris-CDG</v>
      </c>
    </row>
    <row r="2767" spans="1:21" x14ac:dyDescent="0.35">
      <c r="A2767" t="s">
        <v>12</v>
      </c>
      <c r="B2767" t="s">
        <v>32</v>
      </c>
      <c r="C2767" t="s">
        <v>14</v>
      </c>
      <c r="D2767" t="s">
        <v>593</v>
      </c>
      <c r="E2767" s="1">
        <v>43609.28125</v>
      </c>
      <c r="F2767" t="s">
        <v>16</v>
      </c>
      <c r="G2767" t="s">
        <v>17</v>
      </c>
      <c r="H2767">
        <v>30</v>
      </c>
      <c r="I2767" t="s">
        <v>21</v>
      </c>
      <c r="J2767" s="2">
        <v>43609</v>
      </c>
      <c r="K2767" s="3">
        <v>0.28125</v>
      </c>
      <c r="L2767" s="3">
        <f t="shared" si="387"/>
        <v>0.28472222222222221</v>
      </c>
      <c r="M2767" s="3">
        <v>0.30208333333333331</v>
      </c>
      <c r="N2767" t="str">
        <f t="shared" si="388"/>
        <v>Yes</v>
      </c>
      <c r="O2767">
        <f t="shared" si="389"/>
        <v>566</v>
      </c>
      <c r="P2767">
        <f t="shared" si="390"/>
        <v>2020</v>
      </c>
      <c r="Q2767">
        <f t="shared" si="391"/>
        <v>28.02</v>
      </c>
      <c r="R2767" t="str">
        <f t="shared" si="394"/>
        <v>Aer Lingus</v>
      </c>
      <c r="S2767">
        <f t="shared" si="392"/>
        <v>78</v>
      </c>
      <c r="T2767" t="str">
        <f t="shared" si="393"/>
        <v>Barcelona</v>
      </c>
      <c r="U2767" t="str">
        <f t="shared" si="395"/>
        <v>Barcelona</v>
      </c>
    </row>
    <row r="2768" spans="1:21" x14ac:dyDescent="0.35">
      <c r="A2768" t="s">
        <v>12</v>
      </c>
      <c r="B2768" t="s">
        <v>457</v>
      </c>
      <c r="C2768" t="s">
        <v>14</v>
      </c>
      <c r="D2768" t="s">
        <v>458</v>
      </c>
      <c r="E2768" s="1">
        <v>43609.284722222219</v>
      </c>
      <c r="F2768" t="s">
        <v>16</v>
      </c>
      <c r="G2768" t="s">
        <v>17</v>
      </c>
      <c r="H2768">
        <v>5</v>
      </c>
      <c r="I2768" t="s">
        <v>26</v>
      </c>
      <c r="J2768" s="2">
        <v>43609</v>
      </c>
      <c r="K2768" s="3">
        <v>0.28472222222222221</v>
      </c>
      <c r="L2768" s="3">
        <f t="shared" si="387"/>
        <v>0.28472222222222221</v>
      </c>
      <c r="M2768" s="3">
        <v>0.28819444444444448</v>
      </c>
      <c r="N2768" t="str">
        <f t="shared" si="388"/>
        <v>No</v>
      </c>
      <c r="O2768">
        <f t="shared" si="389"/>
        <v>566</v>
      </c>
      <c r="P2768">
        <f t="shared" si="390"/>
        <v>2020</v>
      </c>
      <c r="Q2768">
        <f t="shared" si="391"/>
        <v>28.02</v>
      </c>
      <c r="R2768" t="str">
        <f t="shared" si="394"/>
        <v>Aer Lingus</v>
      </c>
      <c r="S2768">
        <f t="shared" si="392"/>
        <v>27</v>
      </c>
      <c r="T2768" t="str">
        <f t="shared" si="393"/>
        <v>Hamburg</v>
      </c>
      <c r="U2768" t="str">
        <f t="shared" si="395"/>
        <v>Other</v>
      </c>
    </row>
    <row r="2769" spans="1:21" x14ac:dyDescent="0.35">
      <c r="A2769" t="s">
        <v>12</v>
      </c>
      <c r="B2769" t="s">
        <v>13</v>
      </c>
      <c r="C2769" t="s">
        <v>14</v>
      </c>
      <c r="D2769" t="s">
        <v>459</v>
      </c>
      <c r="E2769" s="1">
        <v>43609.284722222219</v>
      </c>
      <c r="F2769" t="s">
        <v>16</v>
      </c>
      <c r="G2769" t="s">
        <v>17</v>
      </c>
      <c r="H2769">
        <v>3</v>
      </c>
      <c r="I2769" t="s">
        <v>26</v>
      </c>
      <c r="J2769" s="2">
        <v>43609</v>
      </c>
      <c r="K2769" s="3">
        <v>0.28472222222222221</v>
      </c>
      <c r="L2769" s="3">
        <f t="shared" si="387"/>
        <v>0.28472222222222221</v>
      </c>
      <c r="M2769" s="3">
        <v>0.28680555555555554</v>
      </c>
      <c r="N2769" t="str">
        <f t="shared" si="388"/>
        <v>No</v>
      </c>
      <c r="O2769">
        <f t="shared" si="389"/>
        <v>566</v>
      </c>
      <c r="P2769">
        <f t="shared" si="390"/>
        <v>2020</v>
      </c>
      <c r="Q2769">
        <f t="shared" si="391"/>
        <v>28.02</v>
      </c>
      <c r="R2769" t="str">
        <f t="shared" si="394"/>
        <v>Aer Lingus</v>
      </c>
      <c r="S2769">
        <f t="shared" si="392"/>
        <v>107</v>
      </c>
      <c r="T2769" t="str">
        <f t="shared" si="393"/>
        <v>Glasgow</v>
      </c>
      <c r="U2769" t="str">
        <f t="shared" si="395"/>
        <v>Glasgow</v>
      </c>
    </row>
    <row r="2770" spans="1:21" x14ac:dyDescent="0.35">
      <c r="A2770" t="s">
        <v>12</v>
      </c>
      <c r="B2770" t="s">
        <v>119</v>
      </c>
      <c r="C2770" t="s">
        <v>14</v>
      </c>
      <c r="D2770" t="s">
        <v>461</v>
      </c>
      <c r="E2770" s="1">
        <v>43609.284722222219</v>
      </c>
      <c r="F2770" t="s">
        <v>16</v>
      </c>
      <c r="G2770" t="s">
        <v>17</v>
      </c>
      <c r="H2770">
        <v>9</v>
      </c>
      <c r="I2770" t="s">
        <v>26</v>
      </c>
      <c r="J2770" s="2">
        <v>43609</v>
      </c>
      <c r="K2770" s="3">
        <v>0.28472222222222221</v>
      </c>
      <c r="L2770" s="3">
        <f t="shared" si="387"/>
        <v>0.28472222222222221</v>
      </c>
      <c r="M2770" s="3">
        <v>0.29097222222222224</v>
      </c>
      <c r="N2770" t="str">
        <f t="shared" si="388"/>
        <v>No</v>
      </c>
      <c r="O2770">
        <f t="shared" si="389"/>
        <v>566</v>
      </c>
      <c r="P2770">
        <f t="shared" si="390"/>
        <v>2020</v>
      </c>
      <c r="Q2770">
        <f t="shared" si="391"/>
        <v>28.02</v>
      </c>
      <c r="R2770" t="str">
        <f t="shared" si="394"/>
        <v>Aer Lingus</v>
      </c>
      <c r="S2770">
        <f t="shared" si="392"/>
        <v>43</v>
      </c>
      <c r="T2770" t="str">
        <f t="shared" si="393"/>
        <v>Dusseldorf</v>
      </c>
      <c r="U2770" t="str">
        <f t="shared" si="395"/>
        <v>Other</v>
      </c>
    </row>
    <row r="2771" spans="1:21" x14ac:dyDescent="0.35">
      <c r="A2771" t="s">
        <v>12</v>
      </c>
      <c r="B2771" t="s">
        <v>134</v>
      </c>
      <c r="C2771" t="s">
        <v>14</v>
      </c>
      <c r="D2771" t="s">
        <v>455</v>
      </c>
      <c r="E2771" s="1">
        <v>43609.284722222219</v>
      </c>
      <c r="F2771" t="s">
        <v>16</v>
      </c>
      <c r="G2771" t="s">
        <v>17</v>
      </c>
      <c r="H2771">
        <v>13</v>
      </c>
      <c r="I2771" t="s">
        <v>18</v>
      </c>
      <c r="J2771" s="2">
        <v>43609</v>
      </c>
      <c r="K2771" s="3">
        <v>0.28472222222222221</v>
      </c>
      <c r="L2771" s="3">
        <f t="shared" si="387"/>
        <v>0.28472222222222221</v>
      </c>
      <c r="M2771" s="3">
        <v>0.29375000000000001</v>
      </c>
      <c r="N2771" t="str">
        <f t="shared" si="388"/>
        <v>No</v>
      </c>
      <c r="O2771">
        <f t="shared" si="389"/>
        <v>566</v>
      </c>
      <c r="P2771">
        <f t="shared" si="390"/>
        <v>2020</v>
      </c>
      <c r="Q2771">
        <f t="shared" si="391"/>
        <v>28.02</v>
      </c>
      <c r="R2771" t="str">
        <f t="shared" si="394"/>
        <v>Aer Lingus</v>
      </c>
      <c r="S2771">
        <f t="shared" si="392"/>
        <v>57</v>
      </c>
      <c r="T2771" t="str">
        <f t="shared" si="393"/>
        <v>Berlin</v>
      </c>
      <c r="U2771" t="str">
        <f t="shared" si="395"/>
        <v>Other</v>
      </c>
    </row>
    <row r="2772" spans="1:21" x14ac:dyDescent="0.35">
      <c r="A2772" t="s">
        <v>22</v>
      </c>
      <c r="B2772" t="s">
        <v>162</v>
      </c>
      <c r="C2772" t="s">
        <v>28</v>
      </c>
      <c r="D2772" t="s">
        <v>460</v>
      </c>
      <c r="E2772" s="1">
        <v>43609.284722222219</v>
      </c>
      <c r="F2772" t="s">
        <v>16</v>
      </c>
      <c r="G2772" t="s">
        <v>17</v>
      </c>
      <c r="H2772">
        <v>7</v>
      </c>
      <c r="I2772" t="s">
        <v>26</v>
      </c>
      <c r="J2772" s="2">
        <v>43609</v>
      </c>
      <c r="K2772" s="3">
        <v>0.28472222222222221</v>
      </c>
      <c r="L2772" s="3">
        <f t="shared" si="387"/>
        <v>0.28472222222222221</v>
      </c>
      <c r="M2772" s="3">
        <v>0.28958333333333336</v>
      </c>
      <c r="N2772" t="str">
        <f t="shared" si="388"/>
        <v>No</v>
      </c>
      <c r="O2772">
        <f t="shared" si="389"/>
        <v>520</v>
      </c>
      <c r="P2772">
        <f t="shared" si="390"/>
        <v>1663</v>
      </c>
      <c r="Q2772">
        <f t="shared" si="391"/>
        <v>31.27</v>
      </c>
      <c r="R2772" t="str">
        <f t="shared" si="394"/>
        <v>Ryanair</v>
      </c>
      <c r="S2772">
        <f t="shared" si="392"/>
        <v>64</v>
      </c>
      <c r="T2772" t="str">
        <f t="shared" si="393"/>
        <v>Rome</v>
      </c>
      <c r="U2772" t="str">
        <f t="shared" si="395"/>
        <v>Other</v>
      </c>
    </row>
    <row r="2773" spans="1:21" x14ac:dyDescent="0.35">
      <c r="A2773" t="s">
        <v>22</v>
      </c>
      <c r="B2773" t="s">
        <v>50</v>
      </c>
      <c r="C2773" t="s">
        <v>28</v>
      </c>
      <c r="D2773" t="s">
        <v>454</v>
      </c>
      <c r="E2773" s="1">
        <v>43609.284722222219</v>
      </c>
      <c r="F2773" t="s">
        <v>16</v>
      </c>
      <c r="G2773" t="s">
        <v>17</v>
      </c>
      <c r="H2773">
        <v>4</v>
      </c>
      <c r="I2773" t="s">
        <v>26</v>
      </c>
      <c r="J2773" s="2">
        <v>43609</v>
      </c>
      <c r="K2773" s="3">
        <v>0.28472222222222221</v>
      </c>
      <c r="L2773" s="3">
        <f t="shared" si="387"/>
        <v>0.28472222222222221</v>
      </c>
      <c r="M2773" s="3">
        <v>0.28750000000000003</v>
      </c>
      <c r="N2773" t="str">
        <f t="shared" si="388"/>
        <v>No</v>
      </c>
      <c r="O2773">
        <f t="shared" si="389"/>
        <v>520</v>
      </c>
      <c r="P2773">
        <f t="shared" si="390"/>
        <v>1663</v>
      </c>
      <c r="Q2773">
        <f t="shared" si="391"/>
        <v>31.27</v>
      </c>
      <c r="R2773" t="str">
        <f t="shared" si="394"/>
        <v>Ryanair</v>
      </c>
      <c r="S2773">
        <f t="shared" si="392"/>
        <v>222</v>
      </c>
      <c r="T2773" t="str">
        <f t="shared" si="393"/>
        <v>Amsterdam</v>
      </c>
      <c r="U2773" t="str">
        <f t="shared" si="395"/>
        <v>Amsterdam</v>
      </c>
    </row>
    <row r="2774" spans="1:21" x14ac:dyDescent="0.35">
      <c r="A2774" t="s">
        <v>12</v>
      </c>
      <c r="B2774" t="s">
        <v>30</v>
      </c>
      <c r="C2774" t="s">
        <v>14</v>
      </c>
      <c r="D2774" t="s">
        <v>456</v>
      </c>
      <c r="E2774" s="1">
        <v>43609.284722222219</v>
      </c>
      <c r="F2774" t="s">
        <v>16</v>
      </c>
      <c r="G2774" t="s">
        <v>17</v>
      </c>
      <c r="H2774">
        <v>8</v>
      </c>
      <c r="I2774" t="s">
        <v>26</v>
      </c>
      <c r="J2774" s="2">
        <v>43609</v>
      </c>
      <c r="K2774" s="3">
        <v>0.28472222222222221</v>
      </c>
      <c r="L2774" s="3">
        <f t="shared" si="387"/>
        <v>0.28472222222222221</v>
      </c>
      <c r="M2774" s="3">
        <v>0.2902777777777778</v>
      </c>
      <c r="N2774" t="str">
        <f t="shared" si="388"/>
        <v>No</v>
      </c>
      <c r="O2774">
        <f t="shared" si="389"/>
        <v>566</v>
      </c>
      <c r="P2774">
        <f t="shared" si="390"/>
        <v>2020</v>
      </c>
      <c r="Q2774">
        <f t="shared" si="391"/>
        <v>28.02</v>
      </c>
      <c r="R2774" t="str">
        <f t="shared" si="394"/>
        <v>Aer Lingus</v>
      </c>
      <c r="S2774">
        <f t="shared" si="392"/>
        <v>60</v>
      </c>
      <c r="T2774" t="str">
        <f t="shared" si="393"/>
        <v>Brussels</v>
      </c>
      <c r="U2774" t="str">
        <f t="shared" si="395"/>
        <v>Other</v>
      </c>
    </row>
    <row r="2775" spans="1:21" x14ac:dyDescent="0.35">
      <c r="A2775" t="s">
        <v>12</v>
      </c>
      <c r="B2775" t="s">
        <v>182</v>
      </c>
      <c r="C2775" t="s">
        <v>14</v>
      </c>
      <c r="D2775" t="s">
        <v>462</v>
      </c>
      <c r="E2775" s="1">
        <v>43609.291666666664</v>
      </c>
      <c r="F2775" t="s">
        <v>16</v>
      </c>
      <c r="G2775" t="s">
        <v>17</v>
      </c>
      <c r="H2775">
        <v>10</v>
      </c>
      <c r="I2775" t="s">
        <v>18</v>
      </c>
      <c r="J2775" s="2">
        <v>43609</v>
      </c>
      <c r="K2775" s="3">
        <v>0.29166666666666669</v>
      </c>
      <c r="L2775" s="3">
        <f t="shared" si="387"/>
        <v>0.29166666666666663</v>
      </c>
      <c r="M2775" s="3">
        <v>0.2986111111111111</v>
      </c>
      <c r="N2775" t="str">
        <f t="shared" si="388"/>
        <v>No</v>
      </c>
      <c r="O2775">
        <f t="shared" si="389"/>
        <v>566</v>
      </c>
      <c r="P2775">
        <f t="shared" si="390"/>
        <v>2020</v>
      </c>
      <c r="Q2775">
        <f t="shared" si="391"/>
        <v>28.02</v>
      </c>
      <c r="R2775" t="str">
        <f t="shared" si="394"/>
        <v>Aer Lingus</v>
      </c>
      <c r="S2775">
        <f t="shared" si="392"/>
        <v>23</v>
      </c>
      <c r="T2775" t="str">
        <f t="shared" si="393"/>
        <v>Aberdeen</v>
      </c>
      <c r="U2775" t="str">
        <f t="shared" si="395"/>
        <v>Other</v>
      </c>
    </row>
    <row r="2776" spans="1:21" x14ac:dyDescent="0.35">
      <c r="A2776" t="s">
        <v>12</v>
      </c>
      <c r="B2776" t="s">
        <v>57</v>
      </c>
      <c r="C2776" t="s">
        <v>14</v>
      </c>
      <c r="D2776" t="s">
        <v>464</v>
      </c>
      <c r="E2776" s="1">
        <v>43609.291666666664</v>
      </c>
      <c r="F2776" t="s">
        <v>16</v>
      </c>
      <c r="G2776" t="s">
        <v>17</v>
      </c>
      <c r="H2776">
        <v>7</v>
      </c>
      <c r="I2776" t="s">
        <v>26</v>
      </c>
      <c r="J2776" s="2">
        <v>43609</v>
      </c>
      <c r="K2776" s="3">
        <v>0.29166666666666669</v>
      </c>
      <c r="L2776" s="3">
        <f t="shared" si="387"/>
        <v>0.29166666666666663</v>
      </c>
      <c r="M2776" s="3">
        <v>0.29652777777777778</v>
      </c>
      <c r="N2776" t="str">
        <f t="shared" si="388"/>
        <v>No</v>
      </c>
      <c r="O2776">
        <f t="shared" si="389"/>
        <v>566</v>
      </c>
      <c r="P2776">
        <f t="shared" si="390"/>
        <v>2020</v>
      </c>
      <c r="Q2776">
        <f t="shared" si="391"/>
        <v>28.02</v>
      </c>
      <c r="R2776" t="str">
        <f t="shared" si="394"/>
        <v>Aer Lingus</v>
      </c>
      <c r="S2776">
        <f t="shared" si="392"/>
        <v>98</v>
      </c>
      <c r="T2776" t="str">
        <f t="shared" si="393"/>
        <v>Malaga</v>
      </c>
      <c r="U2776" t="str">
        <f t="shared" si="395"/>
        <v>Malaga</v>
      </c>
    </row>
    <row r="2777" spans="1:21" x14ac:dyDescent="0.35">
      <c r="A2777" t="s">
        <v>12</v>
      </c>
      <c r="B2777" t="s">
        <v>54</v>
      </c>
      <c r="C2777" t="s">
        <v>14</v>
      </c>
      <c r="D2777" t="s">
        <v>463</v>
      </c>
      <c r="E2777" s="1">
        <v>43609.291666666664</v>
      </c>
      <c r="F2777" t="s">
        <v>16</v>
      </c>
      <c r="G2777" t="s">
        <v>17</v>
      </c>
      <c r="H2777">
        <v>14</v>
      </c>
      <c r="I2777" t="s">
        <v>18</v>
      </c>
      <c r="J2777" s="2">
        <v>43609</v>
      </c>
      <c r="K2777" s="3">
        <v>0.29166666666666669</v>
      </c>
      <c r="L2777" s="3">
        <f t="shared" si="387"/>
        <v>0.29166666666666663</v>
      </c>
      <c r="M2777" s="3">
        <v>0.30138888888888887</v>
      </c>
      <c r="N2777" t="str">
        <f t="shared" si="388"/>
        <v>No</v>
      </c>
      <c r="O2777">
        <f t="shared" si="389"/>
        <v>566</v>
      </c>
      <c r="P2777">
        <f t="shared" si="390"/>
        <v>2020</v>
      </c>
      <c r="Q2777">
        <f t="shared" si="391"/>
        <v>28.02</v>
      </c>
      <c r="R2777" t="str">
        <f t="shared" si="394"/>
        <v>Aer Lingus</v>
      </c>
      <c r="S2777">
        <f t="shared" si="392"/>
        <v>101</v>
      </c>
      <c r="T2777" t="str">
        <f t="shared" si="393"/>
        <v>Frankfurt</v>
      </c>
      <c r="U2777" t="str">
        <f t="shared" si="395"/>
        <v>Frankfurt</v>
      </c>
    </row>
    <row r="2778" spans="1:21" x14ac:dyDescent="0.35">
      <c r="A2778" t="s">
        <v>12</v>
      </c>
      <c r="B2778" t="s">
        <v>153</v>
      </c>
      <c r="C2778" t="s">
        <v>14</v>
      </c>
      <c r="D2778" t="s">
        <v>465</v>
      </c>
      <c r="E2778" s="1">
        <v>43609.291666666664</v>
      </c>
      <c r="F2778" t="s">
        <v>16</v>
      </c>
      <c r="G2778" t="s">
        <v>17</v>
      </c>
      <c r="H2778">
        <v>0</v>
      </c>
      <c r="I2778" t="s">
        <v>26</v>
      </c>
      <c r="J2778" s="2">
        <v>43609</v>
      </c>
      <c r="K2778" s="3">
        <v>0.29166666666666669</v>
      </c>
      <c r="L2778" s="3">
        <f t="shared" si="387"/>
        <v>0.29166666666666663</v>
      </c>
      <c r="M2778" s="3">
        <v>0.29166666666666669</v>
      </c>
      <c r="N2778" t="str">
        <f t="shared" si="388"/>
        <v>No</v>
      </c>
      <c r="O2778">
        <f t="shared" si="389"/>
        <v>566</v>
      </c>
      <c r="P2778">
        <f t="shared" si="390"/>
        <v>2020</v>
      </c>
      <c r="Q2778">
        <f t="shared" si="391"/>
        <v>28.02</v>
      </c>
      <c r="R2778" t="str">
        <f t="shared" si="394"/>
        <v>Aer Lingus</v>
      </c>
      <c r="S2778">
        <f t="shared" si="392"/>
        <v>31</v>
      </c>
      <c r="T2778" t="str">
        <f t="shared" si="393"/>
        <v>Milan</v>
      </c>
      <c r="U2778" t="str">
        <f t="shared" si="395"/>
        <v>Other</v>
      </c>
    </row>
    <row r="2779" spans="1:21" x14ac:dyDescent="0.35">
      <c r="A2779" t="s">
        <v>12</v>
      </c>
      <c r="B2779" t="s">
        <v>61</v>
      </c>
      <c r="C2779" t="s">
        <v>14</v>
      </c>
      <c r="D2779" t="s">
        <v>466</v>
      </c>
      <c r="E2779" s="1">
        <v>43609.295138888891</v>
      </c>
      <c r="F2779" t="s">
        <v>16</v>
      </c>
      <c r="G2779" t="s">
        <v>17</v>
      </c>
      <c r="H2779">
        <v>5</v>
      </c>
      <c r="I2779" t="s">
        <v>26</v>
      </c>
      <c r="J2779" s="2">
        <v>43609</v>
      </c>
      <c r="K2779" s="3">
        <v>0.2951388888888889</v>
      </c>
      <c r="L2779" s="3">
        <f t="shared" si="387"/>
        <v>0.2986111111111111</v>
      </c>
      <c r="M2779" s="3">
        <v>0.2986111111111111</v>
      </c>
      <c r="N2779" t="str">
        <f t="shared" si="388"/>
        <v>No</v>
      </c>
      <c r="O2779">
        <f t="shared" si="389"/>
        <v>566</v>
      </c>
      <c r="P2779">
        <f t="shared" si="390"/>
        <v>2020</v>
      </c>
      <c r="Q2779">
        <f t="shared" si="391"/>
        <v>28.02</v>
      </c>
      <c r="R2779" t="str">
        <f t="shared" si="394"/>
        <v>Aer Lingus</v>
      </c>
      <c r="S2779">
        <f t="shared" si="392"/>
        <v>171</v>
      </c>
      <c r="T2779" t="str">
        <f t="shared" si="393"/>
        <v>London</v>
      </c>
      <c r="U2779" t="str">
        <f t="shared" si="395"/>
        <v>London</v>
      </c>
    </row>
    <row r="2780" spans="1:21" x14ac:dyDescent="0.35">
      <c r="A2780" t="s">
        <v>22</v>
      </c>
      <c r="B2780" t="s">
        <v>103</v>
      </c>
      <c r="C2780" t="s">
        <v>28</v>
      </c>
      <c r="D2780" t="s">
        <v>467</v>
      </c>
      <c r="E2780" s="1">
        <v>43609.295138888891</v>
      </c>
      <c r="F2780" t="s">
        <v>16</v>
      </c>
      <c r="G2780" t="s">
        <v>17</v>
      </c>
      <c r="H2780">
        <v>7</v>
      </c>
      <c r="I2780" t="s">
        <v>26</v>
      </c>
      <c r="J2780" s="2">
        <v>43609</v>
      </c>
      <c r="K2780" s="3">
        <v>0.2951388888888889</v>
      </c>
      <c r="L2780" s="3">
        <f t="shared" si="387"/>
        <v>0.2986111111111111</v>
      </c>
      <c r="M2780" s="3">
        <v>0.3</v>
      </c>
      <c r="N2780" t="str">
        <f t="shared" si="388"/>
        <v>No</v>
      </c>
      <c r="O2780">
        <f t="shared" si="389"/>
        <v>520</v>
      </c>
      <c r="P2780">
        <f t="shared" si="390"/>
        <v>1663</v>
      </c>
      <c r="Q2780">
        <f t="shared" si="391"/>
        <v>31.27</v>
      </c>
      <c r="R2780" t="str">
        <f t="shared" si="394"/>
        <v>Ryanair</v>
      </c>
      <c r="S2780">
        <f t="shared" si="392"/>
        <v>40</v>
      </c>
      <c r="T2780" t="str">
        <f t="shared" si="393"/>
        <v>Liverpool</v>
      </c>
      <c r="U2780" t="str">
        <f t="shared" si="395"/>
        <v>Other</v>
      </c>
    </row>
    <row r="2781" spans="1:21" x14ac:dyDescent="0.35">
      <c r="A2781" t="s">
        <v>22</v>
      </c>
      <c r="B2781" t="s">
        <v>470</v>
      </c>
      <c r="C2781" t="s">
        <v>28</v>
      </c>
      <c r="D2781" t="s">
        <v>471</v>
      </c>
      <c r="E2781" s="1">
        <v>43609.298611111109</v>
      </c>
      <c r="F2781" t="s">
        <v>16</v>
      </c>
      <c r="G2781" t="s">
        <v>17</v>
      </c>
      <c r="H2781">
        <v>22</v>
      </c>
      <c r="I2781" t="s">
        <v>46</v>
      </c>
      <c r="J2781" s="2">
        <v>43609</v>
      </c>
      <c r="K2781" s="3">
        <v>0.2986111111111111</v>
      </c>
      <c r="L2781" s="3">
        <f t="shared" si="387"/>
        <v>0.2986111111111111</v>
      </c>
      <c r="M2781" s="3">
        <v>0.31388888888888888</v>
      </c>
      <c r="N2781" t="str">
        <f t="shared" si="388"/>
        <v>Yes</v>
      </c>
      <c r="O2781">
        <f t="shared" si="389"/>
        <v>520</v>
      </c>
      <c r="P2781">
        <f t="shared" si="390"/>
        <v>1663</v>
      </c>
      <c r="Q2781">
        <f t="shared" si="391"/>
        <v>31.27</v>
      </c>
      <c r="R2781" t="str">
        <f t="shared" si="394"/>
        <v>Ryanair</v>
      </c>
      <c r="S2781">
        <f t="shared" si="392"/>
        <v>17</v>
      </c>
      <c r="T2781" t="str">
        <f t="shared" si="393"/>
        <v>Athens</v>
      </c>
      <c r="U2781" t="str">
        <f t="shared" si="395"/>
        <v>Other</v>
      </c>
    </row>
    <row r="2782" spans="1:21" x14ac:dyDescent="0.35">
      <c r="A2782" t="s">
        <v>12</v>
      </c>
      <c r="B2782" t="s">
        <v>126</v>
      </c>
      <c r="C2782" t="s">
        <v>14</v>
      </c>
      <c r="D2782" t="s">
        <v>472</v>
      </c>
      <c r="E2782" s="1">
        <v>43609.298611111109</v>
      </c>
      <c r="F2782" t="s">
        <v>16</v>
      </c>
      <c r="G2782" t="s">
        <v>17</v>
      </c>
      <c r="H2782">
        <v>6</v>
      </c>
      <c r="I2782" t="s">
        <v>26</v>
      </c>
      <c r="J2782" s="2">
        <v>43609</v>
      </c>
      <c r="K2782" s="3">
        <v>0.2986111111111111</v>
      </c>
      <c r="L2782" s="3">
        <f t="shared" si="387"/>
        <v>0.2986111111111111</v>
      </c>
      <c r="M2782" s="3">
        <v>0.30277777777777776</v>
      </c>
      <c r="N2782" t="str">
        <f t="shared" si="388"/>
        <v>No</v>
      </c>
      <c r="O2782">
        <f t="shared" si="389"/>
        <v>566</v>
      </c>
      <c r="P2782">
        <f t="shared" si="390"/>
        <v>2020</v>
      </c>
      <c r="Q2782">
        <f t="shared" si="391"/>
        <v>28.02</v>
      </c>
      <c r="R2782" t="str">
        <f t="shared" si="394"/>
        <v>Aer Lingus</v>
      </c>
      <c r="S2782">
        <f t="shared" si="392"/>
        <v>51</v>
      </c>
      <c r="T2782" t="str">
        <f t="shared" si="393"/>
        <v>Zurich</v>
      </c>
      <c r="U2782" t="str">
        <f t="shared" si="395"/>
        <v>Other</v>
      </c>
    </row>
    <row r="2783" spans="1:21" x14ac:dyDescent="0.35">
      <c r="A2783" t="s">
        <v>12</v>
      </c>
      <c r="B2783" t="s">
        <v>129</v>
      </c>
      <c r="C2783" t="s">
        <v>14</v>
      </c>
      <c r="D2783" t="s">
        <v>469</v>
      </c>
      <c r="E2783" s="1">
        <v>43609.298611111109</v>
      </c>
      <c r="F2783" t="s">
        <v>16</v>
      </c>
      <c r="G2783" t="s">
        <v>17</v>
      </c>
      <c r="H2783">
        <v>9</v>
      </c>
      <c r="I2783" t="s">
        <v>26</v>
      </c>
      <c r="J2783" s="2">
        <v>43609</v>
      </c>
      <c r="K2783" s="3">
        <v>0.2986111111111111</v>
      </c>
      <c r="L2783" s="3">
        <f t="shared" si="387"/>
        <v>0.2986111111111111</v>
      </c>
      <c r="M2783" s="3">
        <v>0.30486111111111108</v>
      </c>
      <c r="N2783" t="str">
        <f t="shared" si="388"/>
        <v>No</v>
      </c>
      <c r="O2783">
        <f t="shared" si="389"/>
        <v>566</v>
      </c>
      <c r="P2783">
        <f t="shared" si="390"/>
        <v>2020</v>
      </c>
      <c r="Q2783">
        <f t="shared" si="391"/>
        <v>28.02</v>
      </c>
      <c r="R2783" t="str">
        <f t="shared" si="394"/>
        <v>Aer Lingus</v>
      </c>
      <c r="S2783">
        <f t="shared" si="392"/>
        <v>96</v>
      </c>
      <c r="T2783" t="str">
        <f t="shared" si="393"/>
        <v>Munich</v>
      </c>
      <c r="U2783" t="str">
        <f t="shared" si="395"/>
        <v>Munich</v>
      </c>
    </row>
    <row r="2784" spans="1:21" x14ac:dyDescent="0.35">
      <c r="A2784" t="s">
        <v>22</v>
      </c>
      <c r="B2784" t="s">
        <v>473</v>
      </c>
      <c r="C2784" t="s">
        <v>28</v>
      </c>
      <c r="D2784" t="s">
        <v>474</v>
      </c>
      <c r="E2784" s="1">
        <v>43609.298611111109</v>
      </c>
      <c r="F2784" t="s">
        <v>16</v>
      </c>
      <c r="G2784" t="s">
        <v>17</v>
      </c>
      <c r="H2784">
        <v>2</v>
      </c>
      <c r="I2784" t="s">
        <v>26</v>
      </c>
      <c r="J2784" s="2">
        <v>43609</v>
      </c>
      <c r="K2784" s="3">
        <v>0.2986111111111111</v>
      </c>
      <c r="L2784" s="3">
        <f t="shared" si="387"/>
        <v>0.2986111111111111</v>
      </c>
      <c r="M2784" s="3">
        <v>0.3</v>
      </c>
      <c r="N2784" t="str">
        <f t="shared" si="388"/>
        <v>No</v>
      </c>
      <c r="O2784">
        <f t="shared" si="389"/>
        <v>520</v>
      </c>
      <c r="P2784">
        <f t="shared" si="390"/>
        <v>1663</v>
      </c>
      <c r="Q2784">
        <f t="shared" si="391"/>
        <v>31.27</v>
      </c>
      <c r="R2784" t="str">
        <f t="shared" si="394"/>
        <v>Ryanair</v>
      </c>
      <c r="S2784">
        <f t="shared" si="392"/>
        <v>13</v>
      </c>
      <c r="T2784" t="str">
        <f t="shared" si="393"/>
        <v>Poznan</v>
      </c>
      <c r="U2784" t="str">
        <f t="shared" si="395"/>
        <v>Other</v>
      </c>
    </row>
    <row r="2785" spans="1:21" x14ac:dyDescent="0.35">
      <c r="A2785" t="s">
        <v>12</v>
      </c>
      <c r="B2785" t="s">
        <v>207</v>
      </c>
      <c r="C2785" t="s">
        <v>14</v>
      </c>
      <c r="D2785" t="s">
        <v>468</v>
      </c>
      <c r="E2785" s="1">
        <v>43609.298611111109</v>
      </c>
      <c r="F2785" t="s">
        <v>16</v>
      </c>
      <c r="G2785" t="s">
        <v>17</v>
      </c>
      <c r="H2785">
        <v>7</v>
      </c>
      <c r="I2785" t="s">
        <v>26</v>
      </c>
      <c r="J2785" s="2">
        <v>43609</v>
      </c>
      <c r="K2785" s="3">
        <v>0.2986111111111111</v>
      </c>
      <c r="L2785" s="3">
        <f t="shared" si="387"/>
        <v>0.2986111111111111</v>
      </c>
      <c r="M2785" s="3">
        <v>0.3034722222222222</v>
      </c>
      <c r="N2785" t="str">
        <f t="shared" si="388"/>
        <v>No</v>
      </c>
      <c r="O2785">
        <f t="shared" si="389"/>
        <v>566</v>
      </c>
      <c r="P2785">
        <f t="shared" si="390"/>
        <v>2020</v>
      </c>
      <c r="Q2785">
        <f t="shared" si="391"/>
        <v>28.02</v>
      </c>
      <c r="R2785" t="str">
        <f t="shared" si="394"/>
        <v>Aer Lingus</v>
      </c>
      <c r="S2785">
        <f t="shared" si="392"/>
        <v>30</v>
      </c>
      <c r="T2785" t="str">
        <f t="shared" si="393"/>
        <v>Naples</v>
      </c>
      <c r="U2785" t="str">
        <f t="shared" si="395"/>
        <v>Other</v>
      </c>
    </row>
    <row r="2786" spans="1:21" x14ac:dyDescent="0.35">
      <c r="A2786" t="s">
        <v>22</v>
      </c>
      <c r="B2786" t="s">
        <v>475</v>
      </c>
      <c r="C2786" t="s">
        <v>28</v>
      </c>
      <c r="D2786" t="s">
        <v>476</v>
      </c>
      <c r="E2786" s="1">
        <v>43609.298611111109</v>
      </c>
      <c r="F2786" t="s">
        <v>16</v>
      </c>
      <c r="G2786" t="s">
        <v>17</v>
      </c>
      <c r="H2786">
        <v>12</v>
      </c>
      <c r="I2786" t="s">
        <v>18</v>
      </c>
      <c r="J2786" s="2">
        <v>43609</v>
      </c>
      <c r="K2786" s="3">
        <v>0.2986111111111111</v>
      </c>
      <c r="L2786" s="3">
        <f t="shared" si="387"/>
        <v>0.2986111111111111</v>
      </c>
      <c r="M2786" s="3">
        <v>0.30694444444444441</v>
      </c>
      <c r="N2786" t="str">
        <f t="shared" si="388"/>
        <v>No</v>
      </c>
      <c r="O2786">
        <f t="shared" si="389"/>
        <v>520</v>
      </c>
      <c r="P2786">
        <f t="shared" si="390"/>
        <v>1663</v>
      </c>
      <c r="Q2786">
        <f t="shared" si="391"/>
        <v>31.27</v>
      </c>
      <c r="R2786" t="str">
        <f t="shared" si="394"/>
        <v>Ryanair</v>
      </c>
      <c r="S2786">
        <f t="shared" si="392"/>
        <v>8</v>
      </c>
      <c r="T2786" t="str">
        <f t="shared" si="393"/>
        <v>Zadar</v>
      </c>
      <c r="U2786" t="str">
        <f t="shared" si="395"/>
        <v>Other</v>
      </c>
    </row>
    <row r="2787" spans="1:21" x14ac:dyDescent="0.35">
      <c r="A2787" t="s">
        <v>22</v>
      </c>
      <c r="B2787" t="s">
        <v>409</v>
      </c>
      <c r="C2787" t="s">
        <v>28</v>
      </c>
      <c r="D2787" t="s">
        <v>412</v>
      </c>
      <c r="E2787" s="1">
        <v>43609.305555555555</v>
      </c>
      <c r="F2787" t="s">
        <v>16</v>
      </c>
      <c r="G2787" t="s">
        <v>17</v>
      </c>
      <c r="H2787">
        <v>2</v>
      </c>
      <c r="I2787" t="s">
        <v>26</v>
      </c>
      <c r="J2787" s="2">
        <v>43609</v>
      </c>
      <c r="K2787" s="3">
        <v>0.30555555555555552</v>
      </c>
      <c r="L2787" s="3">
        <f t="shared" si="387"/>
        <v>0.30555555555555552</v>
      </c>
      <c r="M2787" s="3">
        <v>0.30694444444444441</v>
      </c>
      <c r="N2787" t="str">
        <f t="shared" si="388"/>
        <v>No</v>
      </c>
      <c r="O2787">
        <f t="shared" si="389"/>
        <v>520</v>
      </c>
      <c r="P2787">
        <f t="shared" si="390"/>
        <v>1663</v>
      </c>
      <c r="Q2787">
        <f t="shared" si="391"/>
        <v>31.27</v>
      </c>
      <c r="R2787" t="str">
        <f t="shared" si="394"/>
        <v>Ryanair</v>
      </c>
      <c r="S2787">
        <f t="shared" si="392"/>
        <v>25</v>
      </c>
      <c r="T2787" t="str">
        <f t="shared" si="393"/>
        <v>Riga</v>
      </c>
      <c r="U2787" t="str">
        <f t="shared" si="395"/>
        <v>Other</v>
      </c>
    </row>
    <row r="2788" spans="1:21" x14ac:dyDescent="0.35">
      <c r="A2788" t="s">
        <v>22</v>
      </c>
      <c r="B2788" t="s">
        <v>139</v>
      </c>
      <c r="C2788" t="s">
        <v>77</v>
      </c>
      <c r="D2788" t="s">
        <v>418</v>
      </c>
      <c r="E2788" s="1">
        <v>43609.305555555555</v>
      </c>
      <c r="F2788" t="s">
        <v>16</v>
      </c>
      <c r="G2788" t="s">
        <v>17</v>
      </c>
      <c r="H2788">
        <v>6</v>
      </c>
      <c r="I2788" t="s">
        <v>26</v>
      </c>
      <c r="J2788" s="2">
        <v>43609</v>
      </c>
      <c r="K2788" s="3">
        <v>0.30555555555555552</v>
      </c>
      <c r="L2788" s="3">
        <f t="shared" si="387"/>
        <v>0.30555555555555552</v>
      </c>
      <c r="M2788" s="3">
        <v>0.30972222222222223</v>
      </c>
      <c r="N2788" t="str">
        <f t="shared" si="388"/>
        <v>No</v>
      </c>
      <c r="O2788">
        <f t="shared" si="389"/>
        <v>40</v>
      </c>
      <c r="P2788">
        <f t="shared" si="390"/>
        <v>143</v>
      </c>
      <c r="Q2788">
        <f t="shared" si="391"/>
        <v>27.97</v>
      </c>
      <c r="R2788" t="str">
        <f t="shared" si="394"/>
        <v>British Airways</v>
      </c>
      <c r="S2788">
        <f t="shared" si="392"/>
        <v>154</v>
      </c>
      <c r="T2788" t="str">
        <f t="shared" si="393"/>
        <v>London</v>
      </c>
      <c r="U2788" t="str">
        <f t="shared" si="395"/>
        <v>London</v>
      </c>
    </row>
    <row r="2789" spans="1:21" x14ac:dyDescent="0.35">
      <c r="A2789" t="s">
        <v>22</v>
      </c>
      <c r="B2789" t="s">
        <v>134</v>
      </c>
      <c r="C2789" t="s">
        <v>28</v>
      </c>
      <c r="D2789" t="s">
        <v>413</v>
      </c>
      <c r="E2789" s="1">
        <v>43609.305555555555</v>
      </c>
      <c r="F2789" t="s">
        <v>16</v>
      </c>
      <c r="G2789" t="s">
        <v>17</v>
      </c>
      <c r="H2789">
        <v>13</v>
      </c>
      <c r="I2789" t="s">
        <v>18</v>
      </c>
      <c r="J2789" s="2">
        <v>43609</v>
      </c>
      <c r="K2789" s="3">
        <v>0.30555555555555552</v>
      </c>
      <c r="L2789" s="3">
        <f t="shared" si="387"/>
        <v>0.30555555555555552</v>
      </c>
      <c r="M2789" s="3">
        <v>0.31458333333333333</v>
      </c>
      <c r="N2789" t="str">
        <f t="shared" si="388"/>
        <v>No</v>
      </c>
      <c r="O2789">
        <f t="shared" si="389"/>
        <v>520</v>
      </c>
      <c r="P2789">
        <f t="shared" si="390"/>
        <v>1663</v>
      </c>
      <c r="Q2789">
        <f t="shared" si="391"/>
        <v>31.27</v>
      </c>
      <c r="R2789" t="str">
        <f t="shared" si="394"/>
        <v>Ryanair</v>
      </c>
      <c r="S2789">
        <f t="shared" si="392"/>
        <v>57</v>
      </c>
      <c r="T2789" t="str">
        <f t="shared" si="393"/>
        <v>Berlin</v>
      </c>
      <c r="U2789" t="str">
        <f t="shared" si="395"/>
        <v>Other</v>
      </c>
    </row>
    <row r="2790" spans="1:21" x14ac:dyDescent="0.35">
      <c r="A2790" t="s">
        <v>12</v>
      </c>
      <c r="B2790" t="s">
        <v>416</v>
      </c>
      <c r="C2790" t="s">
        <v>14</v>
      </c>
      <c r="D2790" t="s">
        <v>417</v>
      </c>
      <c r="E2790" s="1">
        <v>43609.305555555555</v>
      </c>
      <c r="F2790" t="s">
        <v>16</v>
      </c>
      <c r="G2790" t="s">
        <v>17</v>
      </c>
      <c r="H2790">
        <v>7</v>
      </c>
      <c r="I2790" t="s">
        <v>26</v>
      </c>
      <c r="J2790" s="2">
        <v>43609</v>
      </c>
      <c r="K2790" s="3">
        <v>0.30555555555555552</v>
      </c>
      <c r="L2790" s="3">
        <f t="shared" si="387"/>
        <v>0.30555555555555552</v>
      </c>
      <c r="M2790" s="3">
        <v>0.31041666666666667</v>
      </c>
      <c r="N2790" t="str">
        <f t="shared" si="388"/>
        <v>No</v>
      </c>
      <c r="O2790">
        <f t="shared" si="389"/>
        <v>566</v>
      </c>
      <c r="P2790">
        <f t="shared" si="390"/>
        <v>2020</v>
      </c>
      <c r="Q2790">
        <f t="shared" si="391"/>
        <v>28.02</v>
      </c>
      <c r="R2790" t="str">
        <f t="shared" si="394"/>
        <v>Aer Lingus</v>
      </c>
      <c r="S2790">
        <f t="shared" si="392"/>
        <v>17</v>
      </c>
      <c r="T2790" t="str">
        <f t="shared" si="393"/>
        <v>Dubrovnik</v>
      </c>
      <c r="U2790" t="str">
        <f t="shared" si="395"/>
        <v>Other</v>
      </c>
    </row>
    <row r="2791" spans="1:21" x14ac:dyDescent="0.35">
      <c r="A2791" t="s">
        <v>22</v>
      </c>
      <c r="B2791" t="s">
        <v>42</v>
      </c>
      <c r="C2791" t="s">
        <v>77</v>
      </c>
      <c r="D2791" t="s">
        <v>584</v>
      </c>
      <c r="E2791" s="1">
        <v>43609.3125</v>
      </c>
      <c r="F2791" t="s">
        <v>16</v>
      </c>
      <c r="G2791" t="s">
        <v>17</v>
      </c>
      <c r="H2791">
        <v>3</v>
      </c>
      <c r="I2791" t="s">
        <v>26</v>
      </c>
      <c r="J2791" s="2">
        <v>43609</v>
      </c>
      <c r="K2791" s="3">
        <v>0.3125</v>
      </c>
      <c r="L2791" s="3">
        <f t="shared" si="387"/>
        <v>0.3125</v>
      </c>
      <c r="M2791" s="3">
        <v>0.31458333333333333</v>
      </c>
      <c r="N2791" t="str">
        <f t="shared" si="388"/>
        <v>No</v>
      </c>
      <c r="O2791">
        <f t="shared" si="389"/>
        <v>40</v>
      </c>
      <c r="P2791">
        <f t="shared" si="390"/>
        <v>143</v>
      </c>
      <c r="Q2791">
        <f t="shared" si="391"/>
        <v>27.97</v>
      </c>
      <c r="R2791" t="str">
        <f t="shared" si="394"/>
        <v>British Airways</v>
      </c>
      <c r="S2791">
        <f t="shared" si="392"/>
        <v>238</v>
      </c>
      <c r="T2791" t="str">
        <f t="shared" si="393"/>
        <v>London</v>
      </c>
      <c r="U2791" t="str">
        <f t="shared" si="395"/>
        <v>London</v>
      </c>
    </row>
    <row r="2792" spans="1:21" x14ac:dyDescent="0.35">
      <c r="A2792" t="s">
        <v>12</v>
      </c>
      <c r="B2792" t="s">
        <v>42</v>
      </c>
      <c r="C2792" t="s">
        <v>14</v>
      </c>
      <c r="D2792" t="s">
        <v>420</v>
      </c>
      <c r="E2792" s="1">
        <v>43609.3125</v>
      </c>
      <c r="F2792" t="s">
        <v>16</v>
      </c>
      <c r="G2792" t="s">
        <v>17</v>
      </c>
      <c r="H2792">
        <v>6</v>
      </c>
      <c r="I2792" t="s">
        <v>26</v>
      </c>
      <c r="J2792" s="2">
        <v>43609</v>
      </c>
      <c r="K2792" s="3">
        <v>0.3125</v>
      </c>
      <c r="L2792" s="3">
        <f t="shared" si="387"/>
        <v>0.3125</v>
      </c>
      <c r="M2792" s="3">
        <v>0.31666666666666665</v>
      </c>
      <c r="N2792" t="str">
        <f t="shared" si="388"/>
        <v>No</v>
      </c>
      <c r="O2792">
        <f t="shared" si="389"/>
        <v>566</v>
      </c>
      <c r="P2792">
        <f t="shared" si="390"/>
        <v>2020</v>
      </c>
      <c r="Q2792">
        <f t="shared" si="391"/>
        <v>28.02</v>
      </c>
      <c r="R2792" t="str">
        <f t="shared" si="394"/>
        <v>Aer Lingus</v>
      </c>
      <c r="S2792">
        <f t="shared" si="392"/>
        <v>238</v>
      </c>
      <c r="T2792" t="str">
        <f t="shared" si="393"/>
        <v>London</v>
      </c>
      <c r="U2792" t="str">
        <f t="shared" si="395"/>
        <v>London</v>
      </c>
    </row>
    <row r="2793" spans="1:21" x14ac:dyDescent="0.35">
      <c r="A2793" t="s">
        <v>12</v>
      </c>
      <c r="B2793" t="s">
        <v>199</v>
      </c>
      <c r="C2793" t="s">
        <v>14</v>
      </c>
      <c r="D2793" t="s">
        <v>419</v>
      </c>
      <c r="E2793" s="1">
        <v>43609.3125</v>
      </c>
      <c r="F2793" t="s">
        <v>16</v>
      </c>
      <c r="G2793" t="s">
        <v>17</v>
      </c>
      <c r="H2793">
        <v>5</v>
      </c>
      <c r="I2793" t="s">
        <v>26</v>
      </c>
      <c r="J2793" s="2">
        <v>43609</v>
      </c>
      <c r="K2793" s="3">
        <v>0.3125</v>
      </c>
      <c r="L2793" s="3">
        <f t="shared" si="387"/>
        <v>0.3125</v>
      </c>
      <c r="M2793" s="3">
        <v>0.31597222222222221</v>
      </c>
      <c r="N2793" t="str">
        <f t="shared" si="388"/>
        <v>No</v>
      </c>
      <c r="O2793">
        <f t="shared" si="389"/>
        <v>566</v>
      </c>
      <c r="P2793">
        <f t="shared" si="390"/>
        <v>2020</v>
      </c>
      <c r="Q2793">
        <f t="shared" si="391"/>
        <v>28.02</v>
      </c>
      <c r="R2793" t="str">
        <f t="shared" si="394"/>
        <v>Aer Lingus</v>
      </c>
      <c r="S2793">
        <f t="shared" si="392"/>
        <v>51</v>
      </c>
      <c r="T2793" t="str">
        <f t="shared" si="393"/>
        <v>Lanzarote</v>
      </c>
      <c r="U2793" t="str">
        <f t="shared" si="395"/>
        <v>Other</v>
      </c>
    </row>
    <row r="2794" spans="1:21" x14ac:dyDescent="0.35">
      <c r="A2794" t="s">
        <v>12</v>
      </c>
      <c r="B2794" t="s">
        <v>139</v>
      </c>
      <c r="C2794" t="s">
        <v>14</v>
      </c>
      <c r="D2794" t="s">
        <v>421</v>
      </c>
      <c r="E2794" s="1">
        <v>43609.3125</v>
      </c>
      <c r="F2794" t="s">
        <v>16</v>
      </c>
      <c r="G2794" t="s">
        <v>17</v>
      </c>
      <c r="H2794">
        <v>11</v>
      </c>
      <c r="I2794" t="s">
        <v>18</v>
      </c>
      <c r="J2794" s="2">
        <v>43609</v>
      </c>
      <c r="K2794" s="3">
        <v>0.3125</v>
      </c>
      <c r="L2794" s="3">
        <f t="shared" si="387"/>
        <v>0.3125</v>
      </c>
      <c r="M2794" s="3">
        <v>0.32013888888888892</v>
      </c>
      <c r="N2794" t="str">
        <f t="shared" si="388"/>
        <v>No</v>
      </c>
      <c r="O2794">
        <f t="shared" si="389"/>
        <v>566</v>
      </c>
      <c r="P2794">
        <f t="shared" si="390"/>
        <v>2020</v>
      </c>
      <c r="Q2794">
        <f t="shared" si="391"/>
        <v>28.02</v>
      </c>
      <c r="R2794" t="str">
        <f t="shared" si="394"/>
        <v>Aer Lingus</v>
      </c>
      <c r="S2794">
        <f t="shared" si="392"/>
        <v>154</v>
      </c>
      <c r="T2794" t="str">
        <f t="shared" si="393"/>
        <v>London</v>
      </c>
      <c r="U2794" t="str">
        <f t="shared" si="395"/>
        <v>London</v>
      </c>
    </row>
    <row r="2795" spans="1:21" x14ac:dyDescent="0.35">
      <c r="A2795" t="s">
        <v>22</v>
      </c>
      <c r="B2795" t="s">
        <v>61</v>
      </c>
      <c r="C2795" t="s">
        <v>28</v>
      </c>
      <c r="D2795" t="s">
        <v>423</v>
      </c>
      <c r="E2795" s="1">
        <v>43609.315972222219</v>
      </c>
      <c r="F2795" t="s">
        <v>16</v>
      </c>
      <c r="G2795" t="s">
        <v>17</v>
      </c>
      <c r="H2795">
        <v>13</v>
      </c>
      <c r="I2795" t="s">
        <v>18</v>
      </c>
      <c r="J2795" s="2">
        <v>43609</v>
      </c>
      <c r="K2795" s="3">
        <v>0.31597222222222221</v>
      </c>
      <c r="L2795" s="3">
        <f t="shared" si="387"/>
        <v>0.31944444444444442</v>
      </c>
      <c r="M2795" s="3">
        <v>0.32500000000000001</v>
      </c>
      <c r="N2795" t="str">
        <f t="shared" si="388"/>
        <v>No</v>
      </c>
      <c r="O2795">
        <f t="shared" si="389"/>
        <v>520</v>
      </c>
      <c r="P2795">
        <f t="shared" si="390"/>
        <v>1663</v>
      </c>
      <c r="Q2795">
        <f t="shared" si="391"/>
        <v>31.27</v>
      </c>
      <c r="R2795" t="str">
        <f t="shared" si="394"/>
        <v>Ryanair</v>
      </c>
      <c r="S2795">
        <f t="shared" si="392"/>
        <v>171</v>
      </c>
      <c r="T2795" t="str">
        <f t="shared" si="393"/>
        <v>London</v>
      </c>
      <c r="U2795" t="str">
        <f t="shared" si="395"/>
        <v>London</v>
      </c>
    </row>
    <row r="2796" spans="1:21" x14ac:dyDescent="0.35">
      <c r="A2796" t="s">
        <v>22</v>
      </c>
      <c r="B2796" t="s">
        <v>54</v>
      </c>
      <c r="C2796" t="s">
        <v>28</v>
      </c>
      <c r="D2796" t="s">
        <v>422</v>
      </c>
      <c r="E2796" s="1">
        <v>43609.315972222219</v>
      </c>
      <c r="F2796" t="s">
        <v>16</v>
      </c>
      <c r="G2796" t="s">
        <v>17</v>
      </c>
      <c r="H2796">
        <v>43</v>
      </c>
      <c r="I2796" t="s">
        <v>21</v>
      </c>
      <c r="J2796" s="2">
        <v>43609</v>
      </c>
      <c r="K2796" s="3">
        <v>0.31597222222222221</v>
      </c>
      <c r="L2796" s="3">
        <f t="shared" si="387"/>
        <v>0.31944444444444442</v>
      </c>
      <c r="M2796" s="3">
        <v>0.34583333333333338</v>
      </c>
      <c r="N2796" t="str">
        <f t="shared" si="388"/>
        <v>Yes</v>
      </c>
      <c r="O2796">
        <f t="shared" si="389"/>
        <v>520</v>
      </c>
      <c r="P2796">
        <f t="shared" si="390"/>
        <v>1663</v>
      </c>
      <c r="Q2796">
        <f t="shared" si="391"/>
        <v>31.27</v>
      </c>
      <c r="R2796" t="str">
        <f t="shared" si="394"/>
        <v>Ryanair</v>
      </c>
      <c r="S2796">
        <f t="shared" si="392"/>
        <v>101</v>
      </c>
      <c r="T2796" t="str">
        <f t="shared" si="393"/>
        <v>Frankfurt</v>
      </c>
      <c r="U2796" t="str">
        <f t="shared" si="395"/>
        <v>Frankfurt</v>
      </c>
    </row>
    <row r="2797" spans="1:21" x14ac:dyDescent="0.35">
      <c r="A2797" t="s">
        <v>22</v>
      </c>
      <c r="B2797" t="s">
        <v>427</v>
      </c>
      <c r="C2797" t="s">
        <v>112</v>
      </c>
      <c r="D2797" t="s">
        <v>428</v>
      </c>
      <c r="E2797" s="1">
        <v>43609.319444444445</v>
      </c>
      <c r="F2797" t="s">
        <v>16</v>
      </c>
      <c r="G2797" t="s">
        <v>17</v>
      </c>
      <c r="H2797">
        <v>62</v>
      </c>
      <c r="I2797" t="s">
        <v>21</v>
      </c>
      <c r="J2797" s="2">
        <v>43609</v>
      </c>
      <c r="K2797" s="3">
        <v>0.31944444444444448</v>
      </c>
      <c r="L2797" s="3">
        <f t="shared" si="387"/>
        <v>0.31944444444444442</v>
      </c>
      <c r="M2797" s="3">
        <v>0.36249999999999999</v>
      </c>
      <c r="N2797" t="str">
        <f t="shared" si="388"/>
        <v>Yes</v>
      </c>
      <c r="O2797">
        <f t="shared" si="389"/>
        <v>29</v>
      </c>
      <c r="P2797">
        <f t="shared" si="390"/>
        <v>48</v>
      </c>
      <c r="Q2797">
        <f t="shared" si="391"/>
        <v>60.42</v>
      </c>
      <c r="R2797" t="str">
        <f t="shared" si="394"/>
        <v>Other</v>
      </c>
      <c r="S2797">
        <f t="shared" si="392"/>
        <v>6</v>
      </c>
      <c r="T2797" t="str">
        <f t="shared" si="393"/>
        <v>Corfu</v>
      </c>
      <c r="U2797" t="str">
        <f t="shared" si="395"/>
        <v>Other</v>
      </c>
    </row>
    <row r="2798" spans="1:21" x14ac:dyDescent="0.35">
      <c r="A2798" t="s">
        <v>12</v>
      </c>
      <c r="B2798" t="s">
        <v>101</v>
      </c>
      <c r="C2798" t="s">
        <v>14</v>
      </c>
      <c r="D2798" t="s">
        <v>429</v>
      </c>
      <c r="E2798" s="1">
        <v>43609.319444444445</v>
      </c>
      <c r="F2798" t="s">
        <v>16</v>
      </c>
      <c r="G2798" t="s">
        <v>17</v>
      </c>
      <c r="H2798">
        <v>3</v>
      </c>
      <c r="I2798" t="s">
        <v>26</v>
      </c>
      <c r="J2798" s="2">
        <v>43609</v>
      </c>
      <c r="K2798" s="3">
        <v>0.31944444444444448</v>
      </c>
      <c r="L2798" s="3">
        <f t="shared" si="387"/>
        <v>0.31944444444444442</v>
      </c>
      <c r="M2798" s="3">
        <v>0.3215277777777778</v>
      </c>
      <c r="N2798" t="str">
        <f t="shared" si="388"/>
        <v>No</v>
      </c>
      <c r="O2798">
        <f t="shared" si="389"/>
        <v>566</v>
      </c>
      <c r="P2798">
        <f t="shared" si="390"/>
        <v>2020</v>
      </c>
      <c r="Q2798">
        <f t="shared" si="391"/>
        <v>28.02</v>
      </c>
      <c r="R2798" t="str">
        <f t="shared" si="394"/>
        <v>Aer Lingus</v>
      </c>
      <c r="S2798">
        <f t="shared" si="392"/>
        <v>158</v>
      </c>
      <c r="T2798" t="str">
        <f t="shared" si="393"/>
        <v>Edinburgh</v>
      </c>
      <c r="U2798" t="str">
        <f t="shared" si="395"/>
        <v>Edinburgh</v>
      </c>
    </row>
    <row r="2799" spans="1:21" x14ac:dyDescent="0.35">
      <c r="A2799" t="s">
        <v>12</v>
      </c>
      <c r="B2799" t="s">
        <v>424</v>
      </c>
      <c r="C2799" t="s">
        <v>14</v>
      </c>
      <c r="D2799" t="s">
        <v>425</v>
      </c>
      <c r="E2799" s="1">
        <v>43609.319444444445</v>
      </c>
      <c r="F2799" t="s">
        <v>16</v>
      </c>
      <c r="G2799" t="s">
        <v>17</v>
      </c>
      <c r="H2799">
        <v>3</v>
      </c>
      <c r="I2799" t="s">
        <v>26</v>
      </c>
      <c r="J2799" s="2">
        <v>43609</v>
      </c>
      <c r="K2799" s="3">
        <v>0.31944444444444448</v>
      </c>
      <c r="L2799" s="3">
        <f t="shared" si="387"/>
        <v>0.31944444444444442</v>
      </c>
      <c r="M2799" s="3">
        <v>0.3215277777777778</v>
      </c>
      <c r="N2799" t="str">
        <f t="shared" si="388"/>
        <v>No</v>
      </c>
      <c r="O2799">
        <f t="shared" si="389"/>
        <v>566</v>
      </c>
      <c r="P2799">
        <f t="shared" si="390"/>
        <v>2020</v>
      </c>
      <c r="Q2799">
        <f t="shared" si="391"/>
        <v>28.02</v>
      </c>
      <c r="R2799" t="str">
        <f t="shared" si="394"/>
        <v>Aer Lingus</v>
      </c>
      <c r="S2799">
        <f t="shared" si="392"/>
        <v>24</v>
      </c>
      <c r="T2799" t="str">
        <f t="shared" si="393"/>
        <v>Venice</v>
      </c>
      <c r="U2799" t="str">
        <f t="shared" si="395"/>
        <v>Other</v>
      </c>
    </row>
    <row r="2800" spans="1:21" x14ac:dyDescent="0.35">
      <c r="A2800" t="s">
        <v>12</v>
      </c>
      <c r="B2800" t="s">
        <v>82</v>
      </c>
      <c r="C2800" t="s">
        <v>14</v>
      </c>
      <c r="D2800" t="s">
        <v>426</v>
      </c>
      <c r="E2800" s="1">
        <v>43609.319444444445</v>
      </c>
      <c r="F2800" t="s">
        <v>16</v>
      </c>
      <c r="G2800" t="s">
        <v>17</v>
      </c>
      <c r="H2800">
        <v>16</v>
      </c>
      <c r="I2800" t="s">
        <v>18</v>
      </c>
      <c r="J2800" s="2">
        <v>43609</v>
      </c>
      <c r="K2800" s="3">
        <v>0.31944444444444448</v>
      </c>
      <c r="L2800" s="3">
        <f t="shared" si="387"/>
        <v>0.31944444444444442</v>
      </c>
      <c r="M2800" s="3">
        <v>0.33055555555555555</v>
      </c>
      <c r="N2800" t="str">
        <f t="shared" si="388"/>
        <v>No</v>
      </c>
      <c r="O2800">
        <f t="shared" si="389"/>
        <v>566</v>
      </c>
      <c r="P2800">
        <f t="shared" si="390"/>
        <v>2020</v>
      </c>
      <c r="Q2800">
        <f t="shared" si="391"/>
        <v>28.02</v>
      </c>
      <c r="R2800" t="str">
        <f t="shared" si="394"/>
        <v>Aer Lingus</v>
      </c>
      <c r="S2800">
        <f t="shared" si="392"/>
        <v>97</v>
      </c>
      <c r="T2800" t="str">
        <f t="shared" si="393"/>
        <v>Faro</v>
      </c>
      <c r="U2800" t="str">
        <f t="shared" si="395"/>
        <v>Faro</v>
      </c>
    </row>
    <row r="2801" spans="1:21" x14ac:dyDescent="0.35">
      <c r="A2801" t="s">
        <v>22</v>
      </c>
      <c r="B2801" t="s">
        <v>79</v>
      </c>
      <c r="C2801" t="s">
        <v>80</v>
      </c>
      <c r="D2801" t="s">
        <v>430</v>
      </c>
      <c r="E2801" s="1">
        <v>43609.322916666664</v>
      </c>
      <c r="F2801" t="s">
        <v>16</v>
      </c>
      <c r="G2801" t="s">
        <v>17</v>
      </c>
      <c r="H2801">
        <v>7</v>
      </c>
      <c r="I2801" t="s">
        <v>26</v>
      </c>
      <c r="J2801" s="2">
        <v>43609</v>
      </c>
      <c r="K2801" s="3">
        <v>0.32291666666666669</v>
      </c>
      <c r="L2801" s="3">
        <f t="shared" si="387"/>
        <v>0.3263888888888889</v>
      </c>
      <c r="M2801" s="3">
        <v>0.32777777777777778</v>
      </c>
      <c r="N2801" t="str">
        <f t="shared" si="388"/>
        <v>No</v>
      </c>
      <c r="O2801">
        <f t="shared" si="389"/>
        <v>4</v>
      </c>
      <c r="P2801">
        <f t="shared" si="390"/>
        <v>17</v>
      </c>
      <c r="Q2801">
        <f t="shared" si="391"/>
        <v>23.53</v>
      </c>
      <c r="R2801" t="str">
        <f t="shared" si="394"/>
        <v>Other</v>
      </c>
      <c r="S2801">
        <f t="shared" si="392"/>
        <v>16</v>
      </c>
      <c r="T2801" t="str">
        <f t="shared" si="393"/>
        <v>Paris-Orly</v>
      </c>
      <c r="U2801" t="str">
        <f t="shared" si="395"/>
        <v>Other</v>
      </c>
    </row>
    <row r="2802" spans="1:21" x14ac:dyDescent="0.35">
      <c r="A2802" t="s">
        <v>22</v>
      </c>
      <c r="B2802" t="s">
        <v>59</v>
      </c>
      <c r="C2802" t="s">
        <v>28</v>
      </c>
      <c r="D2802" t="s">
        <v>433</v>
      </c>
      <c r="E2802" s="1">
        <v>43609.329861111109</v>
      </c>
      <c r="F2802" t="s">
        <v>16</v>
      </c>
      <c r="G2802" t="s">
        <v>17</v>
      </c>
      <c r="H2802">
        <v>1</v>
      </c>
      <c r="I2802" t="s">
        <v>26</v>
      </c>
      <c r="J2802" s="2">
        <v>43609</v>
      </c>
      <c r="K2802" s="3">
        <v>0.3298611111111111</v>
      </c>
      <c r="L2802" s="3">
        <f t="shared" si="387"/>
        <v>0.33333333333333331</v>
      </c>
      <c r="M2802" s="3">
        <v>0.33055555555555555</v>
      </c>
      <c r="N2802" t="str">
        <f t="shared" si="388"/>
        <v>No</v>
      </c>
      <c r="O2802">
        <f t="shared" si="389"/>
        <v>520</v>
      </c>
      <c r="P2802">
        <f t="shared" si="390"/>
        <v>1663</v>
      </c>
      <c r="Q2802">
        <f t="shared" si="391"/>
        <v>31.27</v>
      </c>
      <c r="R2802" t="str">
        <f t="shared" si="394"/>
        <v>Ryanair</v>
      </c>
      <c r="S2802">
        <f t="shared" si="392"/>
        <v>48</v>
      </c>
      <c r="T2802" t="str">
        <f t="shared" si="393"/>
        <v>Leeds Bradford</v>
      </c>
      <c r="U2802" t="str">
        <f t="shared" si="395"/>
        <v>Other</v>
      </c>
    </row>
    <row r="2803" spans="1:21" x14ac:dyDescent="0.35">
      <c r="A2803" t="s">
        <v>22</v>
      </c>
      <c r="B2803" t="s">
        <v>431</v>
      </c>
      <c r="C2803" t="s">
        <v>28</v>
      </c>
      <c r="D2803" t="s">
        <v>432</v>
      </c>
      <c r="E2803" s="1">
        <v>43609.329861111109</v>
      </c>
      <c r="F2803" t="s">
        <v>16</v>
      </c>
      <c r="G2803" t="s">
        <v>17</v>
      </c>
      <c r="H2803">
        <v>4</v>
      </c>
      <c r="I2803" t="s">
        <v>26</v>
      </c>
      <c r="J2803" s="2">
        <v>43609</v>
      </c>
      <c r="K2803" s="3">
        <v>0.3298611111111111</v>
      </c>
      <c r="L2803" s="3">
        <f t="shared" si="387"/>
        <v>0.33333333333333331</v>
      </c>
      <c r="M2803" s="3">
        <v>0.33263888888888887</v>
      </c>
      <c r="N2803" t="str">
        <f t="shared" si="388"/>
        <v>No</v>
      </c>
      <c r="O2803">
        <f t="shared" si="389"/>
        <v>520</v>
      </c>
      <c r="P2803">
        <f t="shared" si="390"/>
        <v>1663</v>
      </c>
      <c r="Q2803">
        <f t="shared" si="391"/>
        <v>31.27</v>
      </c>
      <c r="R2803" t="str">
        <f t="shared" si="394"/>
        <v>Ryanair</v>
      </c>
      <c r="S2803">
        <f t="shared" si="392"/>
        <v>14</v>
      </c>
      <c r="T2803" t="str">
        <f t="shared" si="393"/>
        <v>Eindhoven</v>
      </c>
      <c r="U2803" t="str">
        <f t="shared" si="395"/>
        <v>Other</v>
      </c>
    </row>
    <row r="2804" spans="1:21" x14ac:dyDescent="0.35">
      <c r="A2804" t="s">
        <v>22</v>
      </c>
      <c r="B2804" t="s">
        <v>434</v>
      </c>
      <c r="C2804" t="s">
        <v>28</v>
      </c>
      <c r="D2804" t="s">
        <v>435</v>
      </c>
      <c r="E2804" s="1">
        <v>43609.336805555555</v>
      </c>
      <c r="F2804" t="s">
        <v>16</v>
      </c>
      <c r="G2804" t="s">
        <v>17</v>
      </c>
      <c r="H2804">
        <v>2</v>
      </c>
      <c r="I2804" t="s">
        <v>26</v>
      </c>
      <c r="J2804" s="2">
        <v>43609</v>
      </c>
      <c r="K2804" s="3">
        <v>0.33680555555555558</v>
      </c>
      <c r="L2804" s="3">
        <f t="shared" si="387"/>
        <v>0.34027777777777773</v>
      </c>
      <c r="M2804" s="3">
        <v>0.33819444444444446</v>
      </c>
      <c r="N2804" t="str">
        <f t="shared" si="388"/>
        <v>No</v>
      </c>
      <c r="O2804">
        <f t="shared" si="389"/>
        <v>520</v>
      </c>
      <c r="P2804">
        <f t="shared" si="390"/>
        <v>1663</v>
      </c>
      <c r="Q2804">
        <f t="shared" si="391"/>
        <v>31.27</v>
      </c>
      <c r="R2804" t="str">
        <f t="shared" si="394"/>
        <v>Ryanair</v>
      </c>
      <c r="S2804">
        <f t="shared" si="392"/>
        <v>5</v>
      </c>
      <c r="T2804" t="str">
        <f t="shared" si="393"/>
        <v>Bari</v>
      </c>
      <c r="U2804" t="str">
        <f t="shared" si="395"/>
        <v>Other</v>
      </c>
    </row>
    <row r="2805" spans="1:21" x14ac:dyDescent="0.35">
      <c r="A2805" t="s">
        <v>22</v>
      </c>
      <c r="B2805" t="s">
        <v>370</v>
      </c>
      <c r="C2805" t="s">
        <v>112</v>
      </c>
      <c r="D2805" t="s">
        <v>709</v>
      </c>
      <c r="E2805" s="1">
        <v>43609.340277777781</v>
      </c>
      <c r="F2805" t="s">
        <v>16</v>
      </c>
      <c r="G2805" t="s">
        <v>17</v>
      </c>
      <c r="H2805">
        <v>53</v>
      </c>
      <c r="I2805" t="s">
        <v>21</v>
      </c>
      <c r="J2805" s="2">
        <v>43609</v>
      </c>
      <c r="K2805" s="3">
        <v>0.34027777777777773</v>
      </c>
      <c r="L2805" s="3">
        <f t="shared" si="387"/>
        <v>0.34027777777777773</v>
      </c>
      <c r="M2805" s="3">
        <v>0.37708333333333338</v>
      </c>
      <c r="N2805" t="str">
        <f t="shared" si="388"/>
        <v>Yes</v>
      </c>
      <c r="O2805">
        <f t="shared" si="389"/>
        <v>29</v>
      </c>
      <c r="P2805">
        <f t="shared" si="390"/>
        <v>48</v>
      </c>
      <c r="Q2805">
        <f t="shared" si="391"/>
        <v>60.42</v>
      </c>
      <c r="R2805" t="str">
        <f t="shared" si="394"/>
        <v>Other</v>
      </c>
      <c r="S2805">
        <f t="shared" si="392"/>
        <v>23</v>
      </c>
      <c r="T2805" t="str">
        <f t="shared" si="393"/>
        <v>Reus</v>
      </c>
      <c r="U2805" t="str">
        <f t="shared" si="395"/>
        <v>Other</v>
      </c>
    </row>
    <row r="2806" spans="1:21" x14ac:dyDescent="0.35">
      <c r="A2806" t="s">
        <v>22</v>
      </c>
      <c r="B2806" t="s">
        <v>151</v>
      </c>
      <c r="C2806" t="s">
        <v>28</v>
      </c>
      <c r="D2806" t="s">
        <v>437</v>
      </c>
      <c r="E2806" s="1">
        <v>43609.34375</v>
      </c>
      <c r="F2806" t="s">
        <v>16</v>
      </c>
      <c r="G2806" t="s">
        <v>17</v>
      </c>
      <c r="H2806">
        <v>1</v>
      </c>
      <c r="I2806" t="s">
        <v>26</v>
      </c>
      <c r="J2806" s="2">
        <v>43609</v>
      </c>
      <c r="K2806" s="3">
        <v>0.34375</v>
      </c>
      <c r="L2806" s="3">
        <f t="shared" si="387"/>
        <v>0.34722222222222221</v>
      </c>
      <c r="M2806" s="3">
        <v>0.3444444444444445</v>
      </c>
      <c r="N2806" t="str">
        <f t="shared" si="388"/>
        <v>No</v>
      </c>
      <c r="O2806">
        <f t="shared" si="389"/>
        <v>520</v>
      </c>
      <c r="P2806">
        <f t="shared" si="390"/>
        <v>1663</v>
      </c>
      <c r="Q2806">
        <f t="shared" si="391"/>
        <v>31.27</v>
      </c>
      <c r="R2806" t="str">
        <f t="shared" si="394"/>
        <v>Ryanair</v>
      </c>
      <c r="S2806">
        <f t="shared" si="392"/>
        <v>34</v>
      </c>
      <c r="T2806" t="str">
        <f t="shared" si="393"/>
        <v>London</v>
      </c>
      <c r="U2806" t="str">
        <f t="shared" si="395"/>
        <v>Other</v>
      </c>
    </row>
    <row r="2807" spans="1:21" x14ac:dyDescent="0.35">
      <c r="A2807" t="s">
        <v>22</v>
      </c>
      <c r="B2807" t="s">
        <v>38</v>
      </c>
      <c r="C2807" t="s">
        <v>28</v>
      </c>
      <c r="D2807" t="s">
        <v>394</v>
      </c>
      <c r="E2807" s="1">
        <v>43609.347222222219</v>
      </c>
      <c r="F2807" t="s">
        <v>16</v>
      </c>
      <c r="G2807" t="s">
        <v>17</v>
      </c>
      <c r="H2807">
        <v>5</v>
      </c>
      <c r="I2807" t="s">
        <v>26</v>
      </c>
      <c r="J2807" s="2">
        <v>43609</v>
      </c>
      <c r="K2807" s="3">
        <v>0.34722222222222227</v>
      </c>
      <c r="L2807" s="3">
        <f t="shared" si="387"/>
        <v>0.34722222222222221</v>
      </c>
      <c r="M2807" s="3">
        <v>0.35069444444444442</v>
      </c>
      <c r="N2807" t="str">
        <f t="shared" si="388"/>
        <v>No</v>
      </c>
      <c r="O2807">
        <f t="shared" si="389"/>
        <v>520</v>
      </c>
      <c r="P2807">
        <f t="shared" si="390"/>
        <v>1663</v>
      </c>
      <c r="Q2807">
        <f t="shared" si="391"/>
        <v>31.27</v>
      </c>
      <c r="R2807" t="str">
        <f t="shared" si="394"/>
        <v>Ryanair</v>
      </c>
      <c r="S2807">
        <f t="shared" si="392"/>
        <v>92</v>
      </c>
      <c r="T2807" t="str">
        <f t="shared" si="393"/>
        <v>London</v>
      </c>
      <c r="U2807" t="str">
        <f t="shared" si="395"/>
        <v>London</v>
      </c>
    </row>
    <row r="2808" spans="1:21" x14ac:dyDescent="0.35">
      <c r="A2808" t="s">
        <v>22</v>
      </c>
      <c r="B2808" t="s">
        <v>199</v>
      </c>
      <c r="C2808" t="s">
        <v>112</v>
      </c>
      <c r="D2808" t="s">
        <v>600</v>
      </c>
      <c r="E2808" s="1">
        <v>43608.232638888891</v>
      </c>
      <c r="F2808" t="s">
        <v>16</v>
      </c>
      <c r="G2808" t="s">
        <v>501</v>
      </c>
      <c r="H2808">
        <v>38</v>
      </c>
      <c r="I2808" t="s">
        <v>21</v>
      </c>
      <c r="J2808" s="2">
        <v>43608</v>
      </c>
      <c r="K2808" s="3">
        <v>0.23263888888888887</v>
      </c>
      <c r="L2808" s="3">
        <f t="shared" si="387"/>
        <v>0.2361111111111111</v>
      </c>
      <c r="M2808" s="3">
        <v>0.2590277777777778</v>
      </c>
      <c r="N2808" t="str">
        <f t="shared" si="388"/>
        <v>Yes</v>
      </c>
      <c r="O2808">
        <f t="shared" si="389"/>
        <v>29</v>
      </c>
      <c r="P2808">
        <f t="shared" si="390"/>
        <v>48</v>
      </c>
      <c r="Q2808">
        <f t="shared" si="391"/>
        <v>60.42</v>
      </c>
      <c r="R2808" t="str">
        <f t="shared" si="394"/>
        <v>Other</v>
      </c>
      <c r="S2808">
        <f t="shared" si="392"/>
        <v>51</v>
      </c>
      <c r="T2808" t="str">
        <f t="shared" si="393"/>
        <v>Lanzarote</v>
      </c>
      <c r="U2808" t="str">
        <f t="shared" si="395"/>
        <v>Other</v>
      </c>
    </row>
    <row r="2809" spans="1:21" x14ac:dyDescent="0.35">
      <c r="A2809" t="s">
        <v>22</v>
      </c>
      <c r="B2809" t="s">
        <v>370</v>
      </c>
      <c r="C2809" t="s">
        <v>641</v>
      </c>
      <c r="D2809" t="s">
        <v>644</v>
      </c>
      <c r="E2809" s="1">
        <v>43606.541666666664</v>
      </c>
      <c r="F2809" t="s">
        <v>16</v>
      </c>
      <c r="G2809" t="s">
        <v>639</v>
      </c>
      <c r="H2809">
        <v>41</v>
      </c>
      <c r="I2809" t="s">
        <v>21</v>
      </c>
      <c r="J2809" s="2">
        <v>43606</v>
      </c>
      <c r="K2809" s="3">
        <v>0.54166666666666663</v>
      </c>
      <c r="L2809" s="3">
        <f t="shared" si="387"/>
        <v>0.54166666666666663</v>
      </c>
      <c r="M2809" s="3">
        <v>0.57013888888888886</v>
      </c>
      <c r="N2809" t="str">
        <f t="shared" si="388"/>
        <v>Yes</v>
      </c>
      <c r="O2809">
        <f t="shared" si="389"/>
        <v>4</v>
      </c>
      <c r="P2809">
        <f t="shared" si="390"/>
        <v>4</v>
      </c>
      <c r="Q2809">
        <f t="shared" si="391"/>
        <v>100</v>
      </c>
      <c r="R2809" t="str">
        <f t="shared" si="394"/>
        <v>Other</v>
      </c>
      <c r="S2809">
        <f t="shared" si="392"/>
        <v>23</v>
      </c>
      <c r="T2809" t="str">
        <f t="shared" si="393"/>
        <v>Reus</v>
      </c>
      <c r="U2809" t="str">
        <f t="shared" si="395"/>
        <v>Other</v>
      </c>
    </row>
    <row r="2810" spans="1:21" x14ac:dyDescent="0.35">
      <c r="A2810" t="s">
        <v>22</v>
      </c>
      <c r="B2810" t="s">
        <v>382</v>
      </c>
      <c r="C2810" t="s">
        <v>710</v>
      </c>
      <c r="D2810" t="s">
        <v>711</v>
      </c>
      <c r="E2810" s="1">
        <v>43606.548611111109</v>
      </c>
      <c r="F2810" t="s">
        <v>16</v>
      </c>
      <c r="G2810" t="s">
        <v>639</v>
      </c>
      <c r="H2810">
        <v>74</v>
      </c>
      <c r="I2810" t="s">
        <v>21</v>
      </c>
      <c r="J2810" s="2">
        <v>43606</v>
      </c>
      <c r="K2810" s="3">
        <v>0.54861111111111105</v>
      </c>
      <c r="L2810" s="3">
        <f t="shared" si="387"/>
        <v>0.54861111111111105</v>
      </c>
      <c r="M2810" s="3">
        <v>0.6</v>
      </c>
      <c r="N2810" t="str">
        <f t="shared" si="388"/>
        <v>Yes</v>
      </c>
      <c r="O2810">
        <f t="shared" si="389"/>
        <v>2</v>
      </c>
      <c r="P2810">
        <f t="shared" si="390"/>
        <v>2</v>
      </c>
      <c r="Q2810">
        <f t="shared" si="391"/>
        <v>100</v>
      </c>
      <c r="R2810" t="str">
        <f t="shared" si="394"/>
        <v>Other</v>
      </c>
      <c r="S2810">
        <f t="shared" si="392"/>
        <v>8</v>
      </c>
      <c r="T2810" t="str">
        <f t="shared" si="393"/>
        <v>Lourdes</v>
      </c>
      <c r="U2810" t="str">
        <f t="shared" si="395"/>
        <v>Other</v>
      </c>
    </row>
    <row r="2811" spans="1:21" x14ac:dyDescent="0.35">
      <c r="A2811" t="s">
        <v>22</v>
      </c>
      <c r="B2811" t="s">
        <v>646</v>
      </c>
      <c r="C2811" t="s">
        <v>112</v>
      </c>
      <c r="D2811" t="s">
        <v>647</v>
      </c>
      <c r="E2811" s="1">
        <v>43606.576388888891</v>
      </c>
      <c r="F2811" t="s">
        <v>16</v>
      </c>
      <c r="G2811" t="s">
        <v>639</v>
      </c>
      <c r="H2811">
        <v>47</v>
      </c>
      <c r="I2811" t="s">
        <v>21</v>
      </c>
      <c r="J2811" s="2">
        <v>43606</v>
      </c>
      <c r="K2811" s="3">
        <v>0.57638888888888895</v>
      </c>
      <c r="L2811" s="3">
        <f t="shared" si="387"/>
        <v>0.57638888888888884</v>
      </c>
      <c r="M2811" s="3">
        <v>0.60902777777777783</v>
      </c>
      <c r="N2811" t="str">
        <f t="shared" si="388"/>
        <v>Yes</v>
      </c>
      <c r="O2811">
        <f t="shared" si="389"/>
        <v>29</v>
      </c>
      <c r="P2811">
        <f t="shared" si="390"/>
        <v>48</v>
      </c>
      <c r="Q2811">
        <f t="shared" si="391"/>
        <v>60.42</v>
      </c>
      <c r="R2811" t="str">
        <f t="shared" si="394"/>
        <v>Other</v>
      </c>
      <c r="S2811">
        <f t="shared" si="392"/>
        <v>2</v>
      </c>
      <c r="T2811" t="str">
        <f t="shared" si="393"/>
        <v>Zakinthos</v>
      </c>
      <c r="U2811" t="str">
        <f t="shared" si="395"/>
        <v>Other</v>
      </c>
    </row>
    <row r="2812" spans="1:21" x14ac:dyDescent="0.35">
      <c r="A2812" t="s">
        <v>22</v>
      </c>
      <c r="B2812" t="s">
        <v>32</v>
      </c>
      <c r="C2812" t="s">
        <v>240</v>
      </c>
      <c r="D2812" t="s">
        <v>241</v>
      </c>
      <c r="E2812" s="1">
        <v>43606.628472222219</v>
      </c>
      <c r="F2812" t="s">
        <v>16</v>
      </c>
      <c r="G2812" t="s">
        <v>639</v>
      </c>
      <c r="H2812">
        <v>28</v>
      </c>
      <c r="I2812" t="s">
        <v>46</v>
      </c>
      <c r="J2812" s="2">
        <v>43606</v>
      </c>
      <c r="K2812" s="3">
        <v>0.62847222222222221</v>
      </c>
      <c r="L2812" s="3">
        <f t="shared" si="387"/>
        <v>0.63194444444444442</v>
      </c>
      <c r="M2812" s="3">
        <v>0.6479166666666667</v>
      </c>
      <c r="N2812" t="str">
        <f t="shared" si="388"/>
        <v>Yes</v>
      </c>
      <c r="O2812">
        <f t="shared" si="389"/>
        <v>15</v>
      </c>
      <c r="P2812">
        <f t="shared" si="390"/>
        <v>18</v>
      </c>
      <c r="Q2812">
        <f t="shared" si="391"/>
        <v>83.33</v>
      </c>
      <c r="R2812" t="str">
        <f t="shared" si="394"/>
        <v>Other</v>
      </c>
      <c r="S2812">
        <f t="shared" si="392"/>
        <v>78</v>
      </c>
      <c r="T2812" t="str">
        <f t="shared" si="393"/>
        <v>Barcelona</v>
      </c>
      <c r="U2812" t="str">
        <f t="shared" si="395"/>
        <v>Barcelona</v>
      </c>
    </row>
    <row r="2813" spans="1:21" x14ac:dyDescent="0.35">
      <c r="A2813" t="s">
        <v>22</v>
      </c>
      <c r="B2813" t="s">
        <v>323</v>
      </c>
      <c r="C2813" t="s">
        <v>324</v>
      </c>
      <c r="D2813" t="s">
        <v>325</v>
      </c>
      <c r="E2813" s="1">
        <v>43606.489583333336</v>
      </c>
      <c r="F2813" t="s">
        <v>16</v>
      </c>
      <c r="G2813" t="s">
        <v>639</v>
      </c>
      <c r="H2813">
        <v>11</v>
      </c>
      <c r="I2813" t="s">
        <v>18</v>
      </c>
      <c r="J2813" s="2">
        <v>43606</v>
      </c>
      <c r="K2813" s="3">
        <v>0.48958333333333331</v>
      </c>
      <c r="L2813" s="3">
        <f t="shared" si="387"/>
        <v>0.49305555555555552</v>
      </c>
      <c r="M2813" s="3">
        <v>0.49722222222222223</v>
      </c>
      <c r="N2813" t="str">
        <f t="shared" si="388"/>
        <v>No</v>
      </c>
      <c r="O2813">
        <f t="shared" si="389"/>
        <v>17</v>
      </c>
      <c r="P2813">
        <f t="shared" si="390"/>
        <v>25</v>
      </c>
      <c r="Q2813">
        <f t="shared" si="391"/>
        <v>68</v>
      </c>
      <c r="R2813" t="str">
        <f t="shared" si="394"/>
        <v>Other</v>
      </c>
      <c r="S2813">
        <f t="shared" si="392"/>
        <v>25</v>
      </c>
      <c r="T2813" t="str">
        <f t="shared" si="393"/>
        <v>Keflavik</v>
      </c>
      <c r="U2813" t="str">
        <f t="shared" si="395"/>
        <v>Other</v>
      </c>
    </row>
    <row r="2814" spans="1:21" x14ac:dyDescent="0.35">
      <c r="A2814" t="s">
        <v>22</v>
      </c>
      <c r="B2814" t="s">
        <v>282</v>
      </c>
      <c r="C2814" t="s">
        <v>509</v>
      </c>
      <c r="D2814" t="s">
        <v>557</v>
      </c>
      <c r="E2814" s="1">
        <v>43606.5</v>
      </c>
      <c r="F2814" t="s">
        <v>16</v>
      </c>
      <c r="G2814" t="s">
        <v>639</v>
      </c>
      <c r="H2814">
        <v>19</v>
      </c>
      <c r="I2814" t="s">
        <v>18</v>
      </c>
      <c r="J2814" s="2">
        <v>43606</v>
      </c>
      <c r="K2814" s="3">
        <v>0.5</v>
      </c>
      <c r="L2814" s="3">
        <f t="shared" si="387"/>
        <v>0.5</v>
      </c>
      <c r="M2814" s="3">
        <v>0.5131944444444444</v>
      </c>
      <c r="N2814" t="str">
        <f t="shared" si="388"/>
        <v>No</v>
      </c>
      <c r="O2814">
        <f t="shared" si="389"/>
        <v>4</v>
      </c>
      <c r="P2814">
        <f t="shared" si="390"/>
        <v>35</v>
      </c>
      <c r="Q2814">
        <f t="shared" si="391"/>
        <v>11.43</v>
      </c>
      <c r="R2814" t="str">
        <f t="shared" si="394"/>
        <v>Other</v>
      </c>
      <c r="S2814">
        <f t="shared" si="392"/>
        <v>19</v>
      </c>
      <c r="T2814" t="str">
        <f t="shared" si="393"/>
        <v>Stockholm</v>
      </c>
      <c r="U2814" t="str">
        <f t="shared" si="395"/>
        <v>Other</v>
      </c>
    </row>
    <row r="2815" spans="1:21" x14ac:dyDescent="0.35">
      <c r="A2815" t="s">
        <v>22</v>
      </c>
      <c r="B2815" t="s">
        <v>44</v>
      </c>
      <c r="C2815" t="s">
        <v>117</v>
      </c>
      <c r="D2815" t="s">
        <v>339</v>
      </c>
      <c r="E2815" s="1">
        <v>43606.440972222219</v>
      </c>
      <c r="F2815" t="s">
        <v>16</v>
      </c>
      <c r="G2815" t="s">
        <v>639</v>
      </c>
      <c r="H2815">
        <v>20</v>
      </c>
      <c r="I2815" t="s">
        <v>46</v>
      </c>
      <c r="J2815" s="2">
        <v>43606</v>
      </c>
      <c r="K2815" s="3">
        <v>0.44097222222222227</v>
      </c>
      <c r="L2815" s="3">
        <f t="shared" si="387"/>
        <v>0.44444444444444442</v>
      </c>
      <c r="M2815" s="3">
        <v>0.4548611111111111</v>
      </c>
      <c r="N2815" t="str">
        <f t="shared" si="388"/>
        <v>No</v>
      </c>
      <c r="O2815">
        <f t="shared" si="389"/>
        <v>23</v>
      </c>
      <c r="P2815">
        <f t="shared" si="390"/>
        <v>35</v>
      </c>
      <c r="Q2815">
        <f t="shared" si="391"/>
        <v>65.709999999999994</v>
      </c>
      <c r="R2815" t="str">
        <f t="shared" si="394"/>
        <v>Other</v>
      </c>
      <c r="S2815">
        <f t="shared" si="392"/>
        <v>83</v>
      </c>
      <c r="T2815" t="str">
        <f t="shared" si="393"/>
        <v>Lisbon</v>
      </c>
      <c r="U2815" t="str">
        <f t="shared" si="395"/>
        <v>Lisbon</v>
      </c>
    </row>
    <row r="2816" spans="1:21" x14ac:dyDescent="0.35">
      <c r="A2816" t="s">
        <v>22</v>
      </c>
      <c r="B2816" t="s">
        <v>648</v>
      </c>
      <c r="C2816" t="s">
        <v>386</v>
      </c>
      <c r="D2816" t="s">
        <v>649</v>
      </c>
      <c r="E2816" s="1">
        <v>43606.465277777781</v>
      </c>
      <c r="F2816" t="s">
        <v>16</v>
      </c>
      <c r="G2816" t="s">
        <v>639</v>
      </c>
      <c r="H2816">
        <v>4</v>
      </c>
      <c r="I2816" t="s">
        <v>26</v>
      </c>
      <c r="J2816" s="2">
        <v>43606</v>
      </c>
      <c r="K2816" s="3">
        <v>0.46527777777777773</v>
      </c>
      <c r="L2816" s="3">
        <f t="shared" si="387"/>
        <v>0.46527777777777773</v>
      </c>
      <c r="M2816" s="3">
        <v>0.4680555555555555</v>
      </c>
      <c r="N2816" t="str">
        <f t="shared" si="388"/>
        <v>No</v>
      </c>
      <c r="O2816">
        <f t="shared" si="389"/>
        <v>2</v>
      </c>
      <c r="P2816">
        <f t="shared" si="390"/>
        <v>10</v>
      </c>
      <c r="Q2816">
        <f t="shared" si="391"/>
        <v>20</v>
      </c>
      <c r="R2816" t="str">
        <f t="shared" si="394"/>
        <v>Other</v>
      </c>
      <c r="S2816">
        <f t="shared" si="392"/>
        <v>5</v>
      </c>
      <c r="T2816" t="str">
        <f t="shared" si="393"/>
        <v>Beijing</v>
      </c>
      <c r="U2816" t="str">
        <f t="shared" si="395"/>
        <v>Other</v>
      </c>
    </row>
    <row r="2817" spans="1:21" x14ac:dyDescent="0.35">
      <c r="A2817" t="s">
        <v>22</v>
      </c>
      <c r="B2817" t="s">
        <v>577</v>
      </c>
      <c r="C2817" t="s">
        <v>578</v>
      </c>
      <c r="D2817" t="s">
        <v>579</v>
      </c>
      <c r="E2817" s="1">
        <v>43606.430555555555</v>
      </c>
      <c r="F2817" t="s">
        <v>16</v>
      </c>
      <c r="G2817" t="s">
        <v>639</v>
      </c>
      <c r="H2817">
        <v>16</v>
      </c>
      <c r="I2817" t="s">
        <v>18</v>
      </c>
      <c r="J2817" s="2">
        <v>43606</v>
      </c>
      <c r="K2817" s="3">
        <v>0.43055555555555558</v>
      </c>
      <c r="L2817" s="3">
        <f t="shared" si="387"/>
        <v>0.43055555555555552</v>
      </c>
      <c r="M2817" s="3">
        <v>0.44166666666666665</v>
      </c>
      <c r="N2817" t="str">
        <f t="shared" si="388"/>
        <v>No</v>
      </c>
      <c r="O2817">
        <f t="shared" si="389"/>
        <v>2</v>
      </c>
      <c r="P2817">
        <f t="shared" si="390"/>
        <v>8</v>
      </c>
      <c r="Q2817">
        <f t="shared" si="391"/>
        <v>25</v>
      </c>
      <c r="R2817" t="str">
        <f t="shared" si="394"/>
        <v>Other</v>
      </c>
      <c r="S2817">
        <f t="shared" si="392"/>
        <v>8</v>
      </c>
      <c r="T2817" t="str">
        <f t="shared" si="393"/>
        <v>Zagreb</v>
      </c>
      <c r="U2817" t="str">
        <f t="shared" si="395"/>
        <v>Other</v>
      </c>
    </row>
    <row r="2818" spans="1:21" x14ac:dyDescent="0.35">
      <c r="A2818" t="s">
        <v>22</v>
      </c>
      <c r="B2818" t="s">
        <v>367</v>
      </c>
      <c r="C2818" t="s">
        <v>368</v>
      </c>
      <c r="D2818" t="s">
        <v>369</v>
      </c>
      <c r="E2818" s="1">
        <v>43606.399305555555</v>
      </c>
      <c r="F2818" t="s">
        <v>16</v>
      </c>
      <c r="G2818" t="s">
        <v>639</v>
      </c>
      <c r="H2818">
        <v>4</v>
      </c>
      <c r="I2818" t="s">
        <v>26</v>
      </c>
      <c r="J2818" s="2">
        <v>43606</v>
      </c>
      <c r="K2818" s="3">
        <v>0.39930555555555558</v>
      </c>
      <c r="L2818" s="3">
        <f t="shared" ref="L2818:L2881" si="396">MROUND(K2818,"0:10")</f>
        <v>0.40277777777777773</v>
      </c>
      <c r="M2818" s="3">
        <v>0.40208333333333335</v>
      </c>
      <c r="N2818" t="str">
        <f t="shared" ref="N2818:N2881" si="397">IF(H2818&gt;20, "Yes", "No")</f>
        <v>No</v>
      </c>
      <c r="O2818">
        <f t="shared" ref="O2818:O2881" si="398">COUNTIFS($C$2:$C$4851,C2818,$N$2:$N$4851,"Yes")</f>
        <v>5</v>
      </c>
      <c r="P2818">
        <f t="shared" ref="P2818:P2881" si="399">COUNTIF($C$2:$C$4851,C2818)</f>
        <v>18</v>
      </c>
      <c r="Q2818">
        <f t="shared" ref="Q2818:Q2881" si="400">ROUND(O2818/P2818*100,2)</f>
        <v>27.78</v>
      </c>
      <c r="R2818" t="str">
        <f t="shared" si="394"/>
        <v>Other</v>
      </c>
      <c r="S2818">
        <f t="shared" ref="S2818:S2881" si="401">COUNTIF($B$2:$B$4851,B2818)</f>
        <v>18</v>
      </c>
      <c r="T2818" t="str">
        <f t="shared" ref="T2818:T2881" si="402">IF(ISNUMBER(SEARCH("London",B2818)), "London", B2818)</f>
        <v>Abu Dhabi</v>
      </c>
      <c r="U2818" t="str">
        <f t="shared" si="395"/>
        <v>Other</v>
      </c>
    </row>
    <row r="2819" spans="1:21" x14ac:dyDescent="0.35">
      <c r="A2819" t="s">
        <v>22</v>
      </c>
      <c r="B2819" t="s">
        <v>211</v>
      </c>
      <c r="C2819" t="s">
        <v>265</v>
      </c>
      <c r="D2819" t="s">
        <v>574</v>
      </c>
      <c r="E2819" s="1">
        <v>43606.416666666664</v>
      </c>
      <c r="F2819" t="s">
        <v>16</v>
      </c>
      <c r="G2819" t="s">
        <v>639</v>
      </c>
      <c r="H2819">
        <v>12</v>
      </c>
      <c r="I2819" t="s">
        <v>18</v>
      </c>
      <c r="J2819" s="2">
        <v>43606</v>
      </c>
      <c r="K2819" s="3">
        <v>0.41666666666666669</v>
      </c>
      <c r="L2819" s="3">
        <f t="shared" si="396"/>
        <v>0.41666666666666663</v>
      </c>
      <c r="M2819" s="3">
        <v>0.42499999999999999</v>
      </c>
      <c r="N2819" t="str">
        <f t="shared" si="397"/>
        <v>No</v>
      </c>
      <c r="O2819">
        <f t="shared" si="398"/>
        <v>3</v>
      </c>
      <c r="P2819">
        <f t="shared" si="399"/>
        <v>21</v>
      </c>
      <c r="Q2819">
        <f t="shared" si="400"/>
        <v>14.29</v>
      </c>
      <c r="R2819" t="str">
        <f t="shared" ref="R2819:R2882" si="403">IF(P2819&gt;100, C2819, "Other")</f>
        <v>Other</v>
      </c>
      <c r="S2819">
        <f t="shared" si="401"/>
        <v>20</v>
      </c>
      <c r="T2819" t="str">
        <f t="shared" si="402"/>
        <v>Bucharest</v>
      </c>
      <c r="U2819" t="str">
        <f t="shared" ref="U2819:U2882" si="404">IF(S2819&gt;67, T2819, "Other")</f>
        <v>Other</v>
      </c>
    </row>
    <row r="2820" spans="1:21" x14ac:dyDescent="0.35">
      <c r="A2820" t="s">
        <v>22</v>
      </c>
      <c r="B2820" t="s">
        <v>244</v>
      </c>
      <c r="C2820" t="s">
        <v>245</v>
      </c>
      <c r="D2820" t="s">
        <v>582</v>
      </c>
      <c r="E2820" s="1">
        <v>43606.361111111109</v>
      </c>
      <c r="F2820" t="s">
        <v>16</v>
      </c>
      <c r="G2820" t="s">
        <v>639</v>
      </c>
      <c r="H2820">
        <v>4</v>
      </c>
      <c r="I2820" t="s">
        <v>26</v>
      </c>
      <c r="J2820" s="2">
        <v>43606</v>
      </c>
      <c r="K2820" s="3">
        <v>0.3611111111111111</v>
      </c>
      <c r="L2820" s="3">
        <f t="shared" si="396"/>
        <v>0.3611111111111111</v>
      </c>
      <c r="M2820" s="3">
        <v>0.36388888888888887</v>
      </c>
      <c r="N2820" t="str">
        <f t="shared" si="397"/>
        <v>No</v>
      </c>
      <c r="O2820">
        <f t="shared" si="398"/>
        <v>4</v>
      </c>
      <c r="P2820">
        <f t="shared" si="399"/>
        <v>16</v>
      </c>
      <c r="Q2820">
        <f t="shared" si="400"/>
        <v>25</v>
      </c>
      <c r="R2820" t="str">
        <f t="shared" si="403"/>
        <v>Other</v>
      </c>
      <c r="S2820">
        <f t="shared" si="401"/>
        <v>16</v>
      </c>
      <c r="T2820" t="str">
        <f t="shared" si="402"/>
        <v>Doha</v>
      </c>
      <c r="U2820" t="str">
        <f t="shared" si="404"/>
        <v>Other</v>
      </c>
    </row>
    <row r="2821" spans="1:21" x14ac:dyDescent="0.35">
      <c r="A2821" t="s">
        <v>22</v>
      </c>
      <c r="B2821" t="s">
        <v>126</v>
      </c>
      <c r="C2821" t="s">
        <v>354</v>
      </c>
      <c r="D2821" t="s">
        <v>355</v>
      </c>
      <c r="E2821" s="1">
        <v>43606.46875</v>
      </c>
      <c r="F2821" t="s">
        <v>16</v>
      </c>
      <c r="G2821" t="s">
        <v>639</v>
      </c>
      <c r="H2821">
        <v>9</v>
      </c>
      <c r="I2821" t="s">
        <v>26</v>
      </c>
      <c r="J2821" s="2">
        <v>43606</v>
      </c>
      <c r="K2821" s="3">
        <v>0.46875</v>
      </c>
      <c r="L2821" s="3">
        <f t="shared" si="396"/>
        <v>0.47222222222222221</v>
      </c>
      <c r="M2821" s="3">
        <v>0.47500000000000003</v>
      </c>
      <c r="N2821" t="str">
        <f t="shared" si="397"/>
        <v>No</v>
      </c>
      <c r="O2821">
        <f t="shared" si="398"/>
        <v>14</v>
      </c>
      <c r="P2821">
        <f t="shared" si="399"/>
        <v>37</v>
      </c>
      <c r="Q2821">
        <f t="shared" si="400"/>
        <v>37.840000000000003</v>
      </c>
      <c r="R2821" t="str">
        <f t="shared" si="403"/>
        <v>Other</v>
      </c>
      <c r="S2821">
        <f t="shared" si="401"/>
        <v>51</v>
      </c>
      <c r="T2821" t="str">
        <f t="shared" si="402"/>
        <v>Zurich</v>
      </c>
      <c r="U2821" t="str">
        <f t="shared" si="404"/>
        <v>Other</v>
      </c>
    </row>
    <row r="2822" spans="1:21" x14ac:dyDescent="0.35">
      <c r="A2822" t="s">
        <v>22</v>
      </c>
      <c r="B2822" t="s">
        <v>370</v>
      </c>
      <c r="C2822" t="s">
        <v>112</v>
      </c>
      <c r="D2822" t="s">
        <v>654</v>
      </c>
      <c r="E2822" s="1">
        <v>43606.232638888891</v>
      </c>
      <c r="F2822" t="s">
        <v>16</v>
      </c>
      <c r="G2822" t="s">
        <v>639</v>
      </c>
      <c r="H2822">
        <v>8</v>
      </c>
      <c r="I2822" t="s">
        <v>26</v>
      </c>
      <c r="J2822" s="2">
        <v>43606</v>
      </c>
      <c r="K2822" s="3">
        <v>0.23263888888888887</v>
      </c>
      <c r="L2822" s="3">
        <f t="shared" si="396"/>
        <v>0.2361111111111111</v>
      </c>
      <c r="M2822" s="3">
        <v>0.23819444444444446</v>
      </c>
      <c r="N2822" t="str">
        <f t="shared" si="397"/>
        <v>No</v>
      </c>
      <c r="O2822">
        <f t="shared" si="398"/>
        <v>29</v>
      </c>
      <c r="P2822">
        <f t="shared" si="399"/>
        <v>48</v>
      </c>
      <c r="Q2822">
        <f t="shared" si="400"/>
        <v>60.42</v>
      </c>
      <c r="R2822" t="str">
        <f t="shared" si="403"/>
        <v>Other</v>
      </c>
      <c r="S2822">
        <f t="shared" si="401"/>
        <v>23</v>
      </c>
      <c r="T2822" t="str">
        <f t="shared" si="402"/>
        <v>Reus</v>
      </c>
      <c r="U2822" t="str">
        <f t="shared" si="404"/>
        <v>Other</v>
      </c>
    </row>
    <row r="2823" spans="1:21" x14ac:dyDescent="0.35">
      <c r="A2823" t="s">
        <v>22</v>
      </c>
      <c r="B2823" t="s">
        <v>27</v>
      </c>
      <c r="C2823" t="s">
        <v>112</v>
      </c>
      <c r="D2823" t="s">
        <v>655</v>
      </c>
      <c r="E2823" s="1">
        <v>43606.239583333336</v>
      </c>
      <c r="F2823" t="s">
        <v>16</v>
      </c>
      <c r="G2823" t="s">
        <v>639</v>
      </c>
      <c r="H2823">
        <v>10</v>
      </c>
      <c r="I2823" t="s">
        <v>18</v>
      </c>
      <c r="J2823" s="2">
        <v>43606</v>
      </c>
      <c r="K2823" s="3">
        <v>0.23958333333333334</v>
      </c>
      <c r="L2823" s="3">
        <f t="shared" si="396"/>
        <v>0.24305555555555555</v>
      </c>
      <c r="M2823" s="3">
        <v>0.24652777777777779</v>
      </c>
      <c r="N2823" t="str">
        <f t="shared" si="397"/>
        <v>No</v>
      </c>
      <c r="O2823">
        <f t="shared" si="398"/>
        <v>29</v>
      </c>
      <c r="P2823">
        <f t="shared" si="399"/>
        <v>48</v>
      </c>
      <c r="Q2823">
        <f t="shared" si="400"/>
        <v>60.42</v>
      </c>
      <c r="R2823" t="str">
        <f t="shared" si="403"/>
        <v>Other</v>
      </c>
      <c r="S2823">
        <f t="shared" si="401"/>
        <v>41</v>
      </c>
      <c r="T2823" t="str">
        <f t="shared" si="402"/>
        <v>Palma</v>
      </c>
      <c r="U2823" t="str">
        <f t="shared" si="404"/>
        <v>Other</v>
      </c>
    </row>
    <row r="2824" spans="1:21" x14ac:dyDescent="0.35">
      <c r="A2824" t="s">
        <v>22</v>
      </c>
      <c r="B2824" t="s">
        <v>50</v>
      </c>
      <c r="C2824" t="s">
        <v>96</v>
      </c>
      <c r="D2824" t="s">
        <v>478</v>
      </c>
      <c r="E2824" s="1">
        <v>43606.246527777781</v>
      </c>
      <c r="F2824" t="s">
        <v>16</v>
      </c>
      <c r="G2824" t="s">
        <v>639</v>
      </c>
      <c r="H2824">
        <v>160</v>
      </c>
      <c r="I2824" t="s">
        <v>21</v>
      </c>
      <c r="J2824" s="2">
        <v>43606</v>
      </c>
      <c r="K2824" s="3">
        <v>0.24652777777777779</v>
      </c>
      <c r="L2824" s="3">
        <f t="shared" si="396"/>
        <v>0.25</v>
      </c>
      <c r="M2824" s="3">
        <v>0.3576388888888889</v>
      </c>
      <c r="N2824" t="str">
        <f t="shared" si="397"/>
        <v>Yes</v>
      </c>
      <c r="O2824">
        <f t="shared" si="398"/>
        <v>50</v>
      </c>
      <c r="P2824">
        <f t="shared" si="399"/>
        <v>97</v>
      </c>
      <c r="Q2824">
        <f t="shared" si="400"/>
        <v>51.55</v>
      </c>
      <c r="R2824" t="str">
        <f t="shared" si="403"/>
        <v>Other</v>
      </c>
      <c r="S2824">
        <f t="shared" si="401"/>
        <v>222</v>
      </c>
      <c r="T2824" t="str">
        <f t="shared" si="402"/>
        <v>Amsterdam</v>
      </c>
      <c r="U2824" t="str">
        <f t="shared" si="404"/>
        <v>Amsterdam</v>
      </c>
    </row>
    <row r="2825" spans="1:21" x14ac:dyDescent="0.35">
      <c r="A2825" t="s">
        <v>22</v>
      </c>
      <c r="B2825" t="s">
        <v>93</v>
      </c>
      <c r="C2825" t="s">
        <v>28</v>
      </c>
      <c r="D2825" t="s">
        <v>503</v>
      </c>
      <c r="E2825" s="1">
        <v>43605.934027777781</v>
      </c>
      <c r="F2825" t="s">
        <v>16</v>
      </c>
      <c r="G2825" t="s">
        <v>659</v>
      </c>
      <c r="H2825">
        <v>3</v>
      </c>
      <c r="I2825" t="s">
        <v>26</v>
      </c>
      <c r="J2825" s="2">
        <v>43605</v>
      </c>
      <c r="K2825" s="3">
        <v>0.93402777777777779</v>
      </c>
      <c r="L2825" s="3">
        <f t="shared" si="396"/>
        <v>0.9375</v>
      </c>
      <c r="M2825" s="3">
        <v>0.93611111111111101</v>
      </c>
      <c r="N2825" t="str">
        <f t="shared" si="397"/>
        <v>No</v>
      </c>
      <c r="O2825">
        <f t="shared" si="398"/>
        <v>520</v>
      </c>
      <c r="P2825">
        <f t="shared" si="399"/>
        <v>1663</v>
      </c>
      <c r="Q2825">
        <f t="shared" si="400"/>
        <v>31.27</v>
      </c>
      <c r="R2825" t="str">
        <f t="shared" si="403"/>
        <v>Ryanair</v>
      </c>
      <c r="S2825">
        <f t="shared" si="401"/>
        <v>125</v>
      </c>
      <c r="T2825" t="str">
        <f t="shared" si="402"/>
        <v>Birmingham</v>
      </c>
      <c r="U2825" t="str">
        <f t="shared" si="404"/>
        <v>Birmingham</v>
      </c>
    </row>
    <row r="2826" spans="1:21" x14ac:dyDescent="0.35">
      <c r="A2826" t="s">
        <v>22</v>
      </c>
      <c r="B2826" t="s">
        <v>498</v>
      </c>
      <c r="C2826" t="s">
        <v>499</v>
      </c>
      <c r="D2826" t="s">
        <v>500</v>
      </c>
      <c r="E2826" s="1">
        <v>43605.954861111109</v>
      </c>
      <c r="F2826" t="s">
        <v>16</v>
      </c>
      <c r="G2826" t="s">
        <v>659</v>
      </c>
      <c r="H2826">
        <v>0</v>
      </c>
      <c r="I2826" t="s">
        <v>26</v>
      </c>
      <c r="J2826" s="2">
        <v>43605</v>
      </c>
      <c r="K2826" s="3">
        <v>0.95486111111111116</v>
      </c>
      <c r="L2826" s="3">
        <f t="shared" si="396"/>
        <v>0.95833333333333326</v>
      </c>
      <c r="M2826" s="3">
        <v>0.95486111111111116</v>
      </c>
      <c r="N2826" t="str">
        <f t="shared" si="397"/>
        <v>No</v>
      </c>
      <c r="O2826">
        <f t="shared" si="398"/>
        <v>4</v>
      </c>
      <c r="P2826">
        <f t="shared" si="399"/>
        <v>9</v>
      </c>
      <c r="Q2826">
        <f t="shared" si="400"/>
        <v>44.44</v>
      </c>
      <c r="R2826" t="str">
        <f t="shared" si="403"/>
        <v>Other</v>
      </c>
      <c r="S2826">
        <f t="shared" si="401"/>
        <v>9</v>
      </c>
      <c r="T2826" t="str">
        <f t="shared" si="402"/>
        <v>Moscow</v>
      </c>
      <c r="U2826" t="str">
        <f t="shared" si="404"/>
        <v>Other</v>
      </c>
    </row>
    <row r="2827" spans="1:21" x14ac:dyDescent="0.35">
      <c r="A2827" t="s">
        <v>22</v>
      </c>
      <c r="B2827" t="s">
        <v>106</v>
      </c>
      <c r="C2827" t="s">
        <v>28</v>
      </c>
      <c r="D2827" t="s">
        <v>107</v>
      </c>
      <c r="E2827" s="1">
        <v>43605.899305555555</v>
      </c>
      <c r="F2827" t="s">
        <v>16</v>
      </c>
      <c r="G2827" t="s">
        <v>659</v>
      </c>
      <c r="H2827">
        <v>1</v>
      </c>
      <c r="I2827" t="s">
        <v>26</v>
      </c>
      <c r="J2827" s="2">
        <v>43605</v>
      </c>
      <c r="K2827" s="3">
        <v>0.89930555555555547</v>
      </c>
      <c r="L2827" s="3">
        <f t="shared" si="396"/>
        <v>0.90277777777777768</v>
      </c>
      <c r="M2827" s="3">
        <v>0.9</v>
      </c>
      <c r="N2827" t="str">
        <f t="shared" si="397"/>
        <v>No</v>
      </c>
      <c r="O2827">
        <f t="shared" si="398"/>
        <v>520</v>
      </c>
      <c r="P2827">
        <f t="shared" si="399"/>
        <v>1663</v>
      </c>
      <c r="Q2827">
        <f t="shared" si="400"/>
        <v>31.27</v>
      </c>
      <c r="R2827" t="str">
        <f t="shared" si="403"/>
        <v>Ryanair</v>
      </c>
      <c r="S2827">
        <f t="shared" si="401"/>
        <v>28</v>
      </c>
      <c r="T2827" t="str">
        <f t="shared" si="402"/>
        <v>London</v>
      </c>
      <c r="U2827" t="str">
        <f t="shared" si="404"/>
        <v>Other</v>
      </c>
    </row>
    <row r="2828" spans="1:21" x14ac:dyDescent="0.35">
      <c r="A2828" t="s">
        <v>22</v>
      </c>
      <c r="B2828" t="s">
        <v>288</v>
      </c>
      <c r="C2828" t="s">
        <v>276</v>
      </c>
      <c r="D2828" t="s">
        <v>289</v>
      </c>
      <c r="E2828" s="1">
        <v>43605.90625</v>
      </c>
      <c r="F2828" t="s">
        <v>16</v>
      </c>
      <c r="G2828" t="s">
        <v>659</v>
      </c>
      <c r="H2828">
        <v>21</v>
      </c>
      <c r="I2828" t="s">
        <v>46</v>
      </c>
      <c r="J2828" s="2">
        <v>43605</v>
      </c>
      <c r="K2828" s="3">
        <v>0.90625</v>
      </c>
      <c r="L2828" s="3">
        <f t="shared" si="396"/>
        <v>0.90972222222222221</v>
      </c>
      <c r="M2828" s="3">
        <v>0.92083333333333339</v>
      </c>
      <c r="N2828" t="str">
        <f t="shared" si="397"/>
        <v>Yes</v>
      </c>
      <c r="O2828">
        <f t="shared" si="398"/>
        <v>5</v>
      </c>
      <c r="P2828">
        <f t="shared" si="399"/>
        <v>23</v>
      </c>
      <c r="Q2828">
        <f t="shared" si="400"/>
        <v>21.74</v>
      </c>
      <c r="R2828" t="str">
        <f t="shared" si="403"/>
        <v>Other</v>
      </c>
      <c r="S2828">
        <f t="shared" si="401"/>
        <v>27</v>
      </c>
      <c r="T2828" t="str">
        <f t="shared" si="402"/>
        <v>Cologne/Bonn</v>
      </c>
      <c r="U2828" t="str">
        <f t="shared" si="404"/>
        <v>Other</v>
      </c>
    </row>
    <row r="2829" spans="1:21" x14ac:dyDescent="0.35">
      <c r="A2829" t="s">
        <v>22</v>
      </c>
      <c r="B2829" t="s">
        <v>38</v>
      </c>
      <c r="C2829" t="s">
        <v>28</v>
      </c>
      <c r="D2829" t="s">
        <v>502</v>
      </c>
      <c r="E2829" s="1">
        <v>43605.913194444445</v>
      </c>
      <c r="F2829" t="s">
        <v>16</v>
      </c>
      <c r="G2829" t="s">
        <v>659</v>
      </c>
      <c r="H2829">
        <v>5</v>
      </c>
      <c r="I2829" t="s">
        <v>26</v>
      </c>
      <c r="J2829" s="2">
        <v>43605</v>
      </c>
      <c r="K2829" s="3">
        <v>0.91319444444444453</v>
      </c>
      <c r="L2829" s="3">
        <f t="shared" si="396"/>
        <v>0.91666666666666663</v>
      </c>
      <c r="M2829" s="3">
        <v>0.91666666666666663</v>
      </c>
      <c r="N2829" t="str">
        <f t="shared" si="397"/>
        <v>No</v>
      </c>
      <c r="O2829">
        <f t="shared" si="398"/>
        <v>520</v>
      </c>
      <c r="P2829">
        <f t="shared" si="399"/>
        <v>1663</v>
      </c>
      <c r="Q2829">
        <f t="shared" si="400"/>
        <v>31.27</v>
      </c>
      <c r="R2829" t="str">
        <f t="shared" si="403"/>
        <v>Ryanair</v>
      </c>
      <c r="S2829">
        <f t="shared" si="401"/>
        <v>92</v>
      </c>
      <c r="T2829" t="str">
        <f t="shared" si="402"/>
        <v>London</v>
      </c>
      <c r="U2829" t="str">
        <f t="shared" si="404"/>
        <v>London</v>
      </c>
    </row>
    <row r="2830" spans="1:21" x14ac:dyDescent="0.35">
      <c r="A2830" t="s">
        <v>22</v>
      </c>
      <c r="B2830" t="s">
        <v>82</v>
      </c>
      <c r="C2830" t="s">
        <v>28</v>
      </c>
      <c r="D2830" t="s">
        <v>83</v>
      </c>
      <c r="E2830" s="1">
        <v>43605.850694444445</v>
      </c>
      <c r="F2830" t="s">
        <v>16</v>
      </c>
      <c r="G2830" t="s">
        <v>659</v>
      </c>
      <c r="H2830">
        <v>35</v>
      </c>
      <c r="I2830" t="s">
        <v>21</v>
      </c>
      <c r="J2830" s="2">
        <v>43605</v>
      </c>
      <c r="K2830" s="3">
        <v>0.85069444444444453</v>
      </c>
      <c r="L2830" s="3">
        <f t="shared" si="396"/>
        <v>0.85416666666666663</v>
      </c>
      <c r="M2830" s="3">
        <v>0.875</v>
      </c>
      <c r="N2830" t="str">
        <f t="shared" si="397"/>
        <v>Yes</v>
      </c>
      <c r="O2830">
        <f t="shared" si="398"/>
        <v>520</v>
      </c>
      <c r="P2830">
        <f t="shared" si="399"/>
        <v>1663</v>
      </c>
      <c r="Q2830">
        <f t="shared" si="400"/>
        <v>31.27</v>
      </c>
      <c r="R2830" t="str">
        <f t="shared" si="403"/>
        <v>Ryanair</v>
      </c>
      <c r="S2830">
        <f t="shared" si="401"/>
        <v>97</v>
      </c>
      <c r="T2830" t="str">
        <f t="shared" si="402"/>
        <v>Faro</v>
      </c>
      <c r="U2830" t="str">
        <f t="shared" si="404"/>
        <v>Faro</v>
      </c>
    </row>
    <row r="2831" spans="1:21" x14ac:dyDescent="0.35">
      <c r="A2831" t="s">
        <v>22</v>
      </c>
      <c r="B2831" t="s">
        <v>13</v>
      </c>
      <c r="C2831" t="s">
        <v>28</v>
      </c>
      <c r="D2831" t="s">
        <v>88</v>
      </c>
      <c r="E2831" s="1">
        <v>43605.854166666664</v>
      </c>
      <c r="F2831" t="s">
        <v>16</v>
      </c>
      <c r="G2831" t="s">
        <v>659</v>
      </c>
      <c r="H2831">
        <v>29</v>
      </c>
      <c r="I2831" t="s">
        <v>46</v>
      </c>
      <c r="J2831" s="2">
        <v>43605</v>
      </c>
      <c r="K2831" s="3">
        <v>0.85416666666666663</v>
      </c>
      <c r="L2831" s="3">
        <f t="shared" si="396"/>
        <v>0.85416666666666663</v>
      </c>
      <c r="M2831" s="3">
        <v>0.87430555555555556</v>
      </c>
      <c r="N2831" t="str">
        <f t="shared" si="397"/>
        <v>Yes</v>
      </c>
      <c r="O2831">
        <f t="shared" si="398"/>
        <v>520</v>
      </c>
      <c r="P2831">
        <f t="shared" si="399"/>
        <v>1663</v>
      </c>
      <c r="Q2831">
        <f t="shared" si="400"/>
        <v>31.27</v>
      </c>
      <c r="R2831" t="str">
        <f t="shared" si="403"/>
        <v>Ryanair</v>
      </c>
      <c r="S2831">
        <f t="shared" si="401"/>
        <v>107</v>
      </c>
      <c r="T2831" t="str">
        <f t="shared" si="402"/>
        <v>Glasgow</v>
      </c>
      <c r="U2831" t="str">
        <f t="shared" si="404"/>
        <v>Glasgow</v>
      </c>
    </row>
    <row r="2832" spans="1:21" x14ac:dyDescent="0.35">
      <c r="A2832" t="s">
        <v>22</v>
      </c>
      <c r="B2832" t="s">
        <v>52</v>
      </c>
      <c r="C2832" t="s">
        <v>28</v>
      </c>
      <c r="D2832" t="s">
        <v>89</v>
      </c>
      <c r="E2832" s="1">
        <v>43605.854166666664</v>
      </c>
      <c r="F2832" t="s">
        <v>16</v>
      </c>
      <c r="G2832" t="s">
        <v>659</v>
      </c>
      <c r="H2832">
        <v>30</v>
      </c>
      <c r="I2832" t="s">
        <v>21</v>
      </c>
      <c r="J2832" s="2">
        <v>43605</v>
      </c>
      <c r="K2832" s="3">
        <v>0.85416666666666663</v>
      </c>
      <c r="L2832" s="3">
        <f t="shared" si="396"/>
        <v>0.85416666666666663</v>
      </c>
      <c r="M2832" s="3">
        <v>0.875</v>
      </c>
      <c r="N2832" t="str">
        <f t="shared" si="397"/>
        <v>Yes</v>
      </c>
      <c r="O2832">
        <f t="shared" si="398"/>
        <v>520</v>
      </c>
      <c r="P2832">
        <f t="shared" si="399"/>
        <v>1663</v>
      </c>
      <c r="Q2832">
        <f t="shared" si="400"/>
        <v>31.27</v>
      </c>
      <c r="R2832" t="str">
        <f t="shared" si="403"/>
        <v>Ryanair</v>
      </c>
      <c r="S2832">
        <f t="shared" si="401"/>
        <v>138</v>
      </c>
      <c r="T2832" t="str">
        <f t="shared" si="402"/>
        <v>Manchester</v>
      </c>
      <c r="U2832" t="str">
        <f t="shared" si="404"/>
        <v>Manchester</v>
      </c>
    </row>
    <row r="2833" spans="1:21" x14ac:dyDescent="0.35">
      <c r="A2833" t="s">
        <v>22</v>
      </c>
      <c r="B2833" t="s">
        <v>363</v>
      </c>
      <c r="C2833" t="s">
        <v>28</v>
      </c>
      <c r="D2833" t="s">
        <v>364</v>
      </c>
      <c r="E2833" s="1">
        <v>43605.861111111109</v>
      </c>
      <c r="F2833" t="s">
        <v>16</v>
      </c>
      <c r="G2833" t="s">
        <v>659</v>
      </c>
      <c r="H2833">
        <v>27</v>
      </c>
      <c r="I2833" t="s">
        <v>46</v>
      </c>
      <c r="J2833" s="2">
        <v>43605</v>
      </c>
      <c r="K2833" s="3">
        <v>0.86111111111111116</v>
      </c>
      <c r="L2833" s="3">
        <f t="shared" si="396"/>
        <v>0.86111111111111105</v>
      </c>
      <c r="M2833" s="3">
        <v>0.87986111111111109</v>
      </c>
      <c r="N2833" t="str">
        <f t="shared" si="397"/>
        <v>Yes</v>
      </c>
      <c r="O2833">
        <f t="shared" si="398"/>
        <v>520</v>
      </c>
      <c r="P2833">
        <f t="shared" si="399"/>
        <v>1663</v>
      </c>
      <c r="Q2833">
        <f t="shared" si="400"/>
        <v>31.27</v>
      </c>
      <c r="R2833" t="str">
        <f t="shared" si="403"/>
        <v>Ryanair</v>
      </c>
      <c r="S2833">
        <f t="shared" si="401"/>
        <v>14</v>
      </c>
      <c r="T2833" t="str">
        <f t="shared" si="402"/>
        <v>Bratislava</v>
      </c>
      <c r="U2833" t="str">
        <f t="shared" si="404"/>
        <v>Other</v>
      </c>
    </row>
    <row r="2834" spans="1:21" x14ac:dyDescent="0.35">
      <c r="A2834" t="s">
        <v>22</v>
      </c>
      <c r="B2834" t="s">
        <v>93</v>
      </c>
      <c r="C2834" t="s">
        <v>28</v>
      </c>
      <c r="D2834" t="s">
        <v>94</v>
      </c>
      <c r="E2834" s="1">
        <v>43605.864583333336</v>
      </c>
      <c r="F2834" t="s">
        <v>16</v>
      </c>
      <c r="G2834" t="s">
        <v>659</v>
      </c>
      <c r="H2834">
        <v>142</v>
      </c>
      <c r="I2834" t="s">
        <v>21</v>
      </c>
      <c r="J2834" s="2">
        <v>43605</v>
      </c>
      <c r="K2834" s="3">
        <v>0.86458333333333337</v>
      </c>
      <c r="L2834" s="3">
        <f t="shared" si="396"/>
        <v>0.86805555555555547</v>
      </c>
      <c r="M2834" s="3">
        <v>0.96319444444444446</v>
      </c>
      <c r="N2834" t="str">
        <f t="shared" si="397"/>
        <v>Yes</v>
      </c>
      <c r="O2834">
        <f t="shared" si="398"/>
        <v>520</v>
      </c>
      <c r="P2834">
        <f t="shared" si="399"/>
        <v>1663</v>
      </c>
      <c r="Q2834">
        <f t="shared" si="400"/>
        <v>31.27</v>
      </c>
      <c r="R2834" t="str">
        <f t="shared" si="403"/>
        <v>Ryanair</v>
      </c>
      <c r="S2834">
        <f t="shared" si="401"/>
        <v>125</v>
      </c>
      <c r="T2834" t="str">
        <f t="shared" si="402"/>
        <v>Birmingham</v>
      </c>
      <c r="U2834" t="str">
        <f t="shared" si="404"/>
        <v>Birmingham</v>
      </c>
    </row>
    <row r="2835" spans="1:21" x14ac:dyDescent="0.35">
      <c r="A2835" t="s">
        <v>22</v>
      </c>
      <c r="B2835" t="s">
        <v>50</v>
      </c>
      <c r="C2835" t="s">
        <v>96</v>
      </c>
      <c r="D2835" t="s">
        <v>97</v>
      </c>
      <c r="E2835" s="1">
        <v>43605.864583333336</v>
      </c>
      <c r="F2835" t="s">
        <v>16</v>
      </c>
      <c r="G2835" t="s">
        <v>659</v>
      </c>
      <c r="H2835">
        <v>67</v>
      </c>
      <c r="I2835" t="s">
        <v>21</v>
      </c>
      <c r="J2835" s="2">
        <v>43605</v>
      </c>
      <c r="K2835" s="3">
        <v>0.86458333333333337</v>
      </c>
      <c r="L2835" s="3">
        <f t="shared" si="396"/>
        <v>0.86805555555555547</v>
      </c>
      <c r="M2835" s="3">
        <v>0.91111111111111109</v>
      </c>
      <c r="N2835" t="str">
        <f t="shared" si="397"/>
        <v>Yes</v>
      </c>
      <c r="O2835">
        <f t="shared" si="398"/>
        <v>50</v>
      </c>
      <c r="P2835">
        <f t="shared" si="399"/>
        <v>97</v>
      </c>
      <c r="Q2835">
        <f t="shared" si="400"/>
        <v>51.55</v>
      </c>
      <c r="R2835" t="str">
        <f t="shared" si="403"/>
        <v>Other</v>
      </c>
      <c r="S2835">
        <f t="shared" si="401"/>
        <v>222</v>
      </c>
      <c r="T2835" t="str">
        <f t="shared" si="402"/>
        <v>Amsterdam</v>
      </c>
      <c r="U2835" t="str">
        <f t="shared" si="404"/>
        <v>Amsterdam</v>
      </c>
    </row>
    <row r="2836" spans="1:21" x14ac:dyDescent="0.35">
      <c r="A2836" t="s">
        <v>22</v>
      </c>
      <c r="B2836" t="s">
        <v>70</v>
      </c>
      <c r="C2836" t="s">
        <v>28</v>
      </c>
      <c r="D2836" t="s">
        <v>71</v>
      </c>
      <c r="E2836" s="1">
        <v>43605.871527777781</v>
      </c>
      <c r="F2836" t="s">
        <v>16</v>
      </c>
      <c r="G2836" t="s">
        <v>659</v>
      </c>
      <c r="H2836">
        <v>25</v>
      </c>
      <c r="I2836" t="s">
        <v>46</v>
      </c>
      <c r="J2836" s="2">
        <v>43605</v>
      </c>
      <c r="K2836" s="3">
        <v>0.87152777777777779</v>
      </c>
      <c r="L2836" s="3">
        <f t="shared" si="396"/>
        <v>0.875</v>
      </c>
      <c r="M2836" s="3">
        <v>0.88888888888888884</v>
      </c>
      <c r="N2836" t="str">
        <f t="shared" si="397"/>
        <v>Yes</v>
      </c>
      <c r="O2836">
        <f t="shared" si="398"/>
        <v>520</v>
      </c>
      <c r="P2836">
        <f t="shared" si="399"/>
        <v>1663</v>
      </c>
      <c r="Q2836">
        <f t="shared" si="400"/>
        <v>31.27</v>
      </c>
      <c r="R2836" t="str">
        <f t="shared" si="403"/>
        <v>Ryanair</v>
      </c>
      <c r="S2836">
        <f t="shared" si="401"/>
        <v>38</v>
      </c>
      <c r="T2836" t="str">
        <f t="shared" si="402"/>
        <v>Newcastle</v>
      </c>
      <c r="U2836" t="str">
        <f t="shared" si="404"/>
        <v>Other</v>
      </c>
    </row>
    <row r="2837" spans="1:21" x14ac:dyDescent="0.35">
      <c r="A2837" t="s">
        <v>12</v>
      </c>
      <c r="B2837" t="s">
        <v>42</v>
      </c>
      <c r="C2837" t="s">
        <v>14</v>
      </c>
      <c r="D2837" t="s">
        <v>105</v>
      </c>
      <c r="E2837" s="1">
        <v>43605.881944444445</v>
      </c>
      <c r="F2837" t="s">
        <v>16</v>
      </c>
      <c r="G2837" t="s">
        <v>659</v>
      </c>
      <c r="H2837">
        <v>0</v>
      </c>
      <c r="I2837" t="s">
        <v>26</v>
      </c>
      <c r="J2837" s="2">
        <v>43605</v>
      </c>
      <c r="K2837" s="3">
        <v>0.88194444444444453</v>
      </c>
      <c r="L2837" s="3">
        <f t="shared" si="396"/>
        <v>0.88194444444444442</v>
      </c>
      <c r="M2837" s="3">
        <v>0.88194444444444453</v>
      </c>
      <c r="N2837" t="str">
        <f t="shared" si="397"/>
        <v>No</v>
      </c>
      <c r="O2837">
        <f t="shared" si="398"/>
        <v>566</v>
      </c>
      <c r="P2837">
        <f t="shared" si="399"/>
        <v>2020</v>
      </c>
      <c r="Q2837">
        <f t="shared" si="400"/>
        <v>28.02</v>
      </c>
      <c r="R2837" t="str">
        <f t="shared" si="403"/>
        <v>Aer Lingus</v>
      </c>
      <c r="S2837">
        <f t="shared" si="401"/>
        <v>238</v>
      </c>
      <c r="T2837" t="str">
        <f t="shared" si="402"/>
        <v>London</v>
      </c>
      <c r="U2837" t="str">
        <f t="shared" si="404"/>
        <v>London</v>
      </c>
    </row>
    <row r="2838" spans="1:21" x14ac:dyDescent="0.35">
      <c r="A2838" t="s">
        <v>22</v>
      </c>
      <c r="B2838" t="s">
        <v>65</v>
      </c>
      <c r="C2838" t="s">
        <v>28</v>
      </c>
      <c r="D2838" t="s">
        <v>66</v>
      </c>
      <c r="E2838" s="1">
        <v>43605.809027777781</v>
      </c>
      <c r="F2838" t="s">
        <v>16</v>
      </c>
      <c r="G2838" t="s">
        <v>659</v>
      </c>
      <c r="H2838">
        <v>27</v>
      </c>
      <c r="I2838" t="s">
        <v>46</v>
      </c>
      <c r="J2838" s="2">
        <v>43605</v>
      </c>
      <c r="K2838" s="3">
        <v>0.80902777777777779</v>
      </c>
      <c r="L2838" s="3">
        <f t="shared" si="396"/>
        <v>0.8125</v>
      </c>
      <c r="M2838" s="3">
        <v>0.82777777777777783</v>
      </c>
      <c r="N2838" t="str">
        <f t="shared" si="397"/>
        <v>Yes</v>
      </c>
      <c r="O2838">
        <f t="shared" si="398"/>
        <v>520</v>
      </c>
      <c r="P2838">
        <f t="shared" si="399"/>
        <v>1663</v>
      </c>
      <c r="Q2838">
        <f t="shared" si="400"/>
        <v>31.27</v>
      </c>
      <c r="R2838" t="str">
        <f t="shared" si="403"/>
        <v>Ryanair</v>
      </c>
      <c r="S2838">
        <f t="shared" si="401"/>
        <v>22</v>
      </c>
      <c r="T2838" t="str">
        <f t="shared" si="402"/>
        <v>Paris-BVA</v>
      </c>
      <c r="U2838" t="str">
        <f t="shared" si="404"/>
        <v>Other</v>
      </c>
    </row>
    <row r="2839" spans="1:21" x14ac:dyDescent="0.35">
      <c r="A2839" t="s">
        <v>22</v>
      </c>
      <c r="B2839" t="s">
        <v>67</v>
      </c>
      <c r="C2839" t="s">
        <v>68</v>
      </c>
      <c r="D2839" t="s">
        <v>69</v>
      </c>
      <c r="E2839" s="1">
        <v>43605.8125</v>
      </c>
      <c r="F2839" t="s">
        <v>16</v>
      </c>
      <c r="G2839" t="s">
        <v>659</v>
      </c>
      <c r="H2839">
        <v>34</v>
      </c>
      <c r="I2839" t="s">
        <v>21</v>
      </c>
      <c r="J2839" s="2">
        <v>43605</v>
      </c>
      <c r="K2839" s="3">
        <v>0.8125</v>
      </c>
      <c r="L2839" s="3">
        <f t="shared" si="396"/>
        <v>0.8125</v>
      </c>
      <c r="M2839" s="3">
        <v>0.83611111111111114</v>
      </c>
      <c r="N2839" t="str">
        <f t="shared" si="397"/>
        <v>Yes</v>
      </c>
      <c r="O2839">
        <f t="shared" si="398"/>
        <v>4</v>
      </c>
      <c r="P2839">
        <f t="shared" si="399"/>
        <v>17</v>
      </c>
      <c r="Q2839">
        <f t="shared" si="400"/>
        <v>23.53</v>
      </c>
      <c r="R2839" t="str">
        <f t="shared" si="403"/>
        <v>Other</v>
      </c>
      <c r="S2839">
        <f t="shared" si="401"/>
        <v>19</v>
      </c>
      <c r="T2839" t="str">
        <f t="shared" si="402"/>
        <v>Luxembourg</v>
      </c>
      <c r="U2839" t="str">
        <f t="shared" si="404"/>
        <v>Other</v>
      </c>
    </row>
    <row r="2840" spans="1:21" x14ac:dyDescent="0.35">
      <c r="A2840" t="s">
        <v>22</v>
      </c>
      <c r="B2840" t="s">
        <v>151</v>
      </c>
      <c r="C2840" t="s">
        <v>28</v>
      </c>
      <c r="D2840" t="s">
        <v>152</v>
      </c>
      <c r="E2840" s="1">
        <v>43605.815972222219</v>
      </c>
      <c r="F2840" t="s">
        <v>16</v>
      </c>
      <c r="G2840" t="s">
        <v>659</v>
      </c>
      <c r="H2840">
        <v>30</v>
      </c>
      <c r="I2840" t="s">
        <v>21</v>
      </c>
      <c r="J2840" s="2">
        <v>43605</v>
      </c>
      <c r="K2840" s="3">
        <v>0.81597222222222221</v>
      </c>
      <c r="L2840" s="3">
        <f t="shared" si="396"/>
        <v>0.81944444444444442</v>
      </c>
      <c r="M2840" s="3">
        <v>0.83680555555555547</v>
      </c>
      <c r="N2840" t="str">
        <f t="shared" si="397"/>
        <v>Yes</v>
      </c>
      <c r="O2840">
        <f t="shared" si="398"/>
        <v>520</v>
      </c>
      <c r="P2840">
        <f t="shared" si="399"/>
        <v>1663</v>
      </c>
      <c r="Q2840">
        <f t="shared" si="400"/>
        <v>31.27</v>
      </c>
      <c r="R2840" t="str">
        <f t="shared" si="403"/>
        <v>Ryanair</v>
      </c>
      <c r="S2840">
        <f t="shared" si="401"/>
        <v>34</v>
      </c>
      <c r="T2840" t="str">
        <f t="shared" si="402"/>
        <v>London</v>
      </c>
      <c r="U2840" t="str">
        <f t="shared" si="404"/>
        <v>Other</v>
      </c>
    </row>
    <row r="2841" spans="1:21" x14ac:dyDescent="0.35">
      <c r="A2841" t="s">
        <v>22</v>
      </c>
      <c r="B2841" t="s">
        <v>507</v>
      </c>
      <c r="C2841" t="s">
        <v>28</v>
      </c>
      <c r="D2841" t="s">
        <v>508</v>
      </c>
      <c r="E2841" s="1">
        <v>43605.815972222219</v>
      </c>
      <c r="F2841" t="s">
        <v>16</v>
      </c>
      <c r="G2841" t="s">
        <v>659</v>
      </c>
      <c r="H2841">
        <v>10</v>
      </c>
      <c r="I2841" t="s">
        <v>18</v>
      </c>
      <c r="J2841" s="2">
        <v>43605</v>
      </c>
      <c r="K2841" s="3">
        <v>0.81597222222222221</v>
      </c>
      <c r="L2841" s="3">
        <f t="shared" si="396"/>
        <v>0.81944444444444442</v>
      </c>
      <c r="M2841" s="3">
        <v>0.82291666666666663</v>
      </c>
      <c r="N2841" t="str">
        <f t="shared" si="397"/>
        <v>No</v>
      </c>
      <c r="O2841">
        <f t="shared" si="398"/>
        <v>520</v>
      </c>
      <c r="P2841">
        <f t="shared" si="399"/>
        <v>1663</v>
      </c>
      <c r="Q2841">
        <f t="shared" si="400"/>
        <v>31.27</v>
      </c>
      <c r="R2841" t="str">
        <f t="shared" si="403"/>
        <v>Ryanair</v>
      </c>
      <c r="S2841">
        <f t="shared" si="401"/>
        <v>10</v>
      </c>
      <c r="T2841" t="str">
        <f t="shared" si="402"/>
        <v>Malta</v>
      </c>
      <c r="U2841" t="str">
        <f t="shared" si="404"/>
        <v>Other</v>
      </c>
    </row>
    <row r="2842" spans="1:21" x14ac:dyDescent="0.35">
      <c r="A2842" t="s">
        <v>22</v>
      </c>
      <c r="B2842" t="s">
        <v>75</v>
      </c>
      <c r="C2842" t="s">
        <v>28</v>
      </c>
      <c r="D2842" t="s">
        <v>76</v>
      </c>
      <c r="E2842" s="1">
        <v>43605.819444444445</v>
      </c>
      <c r="F2842" t="s">
        <v>16</v>
      </c>
      <c r="G2842" t="s">
        <v>659</v>
      </c>
      <c r="H2842">
        <v>139</v>
      </c>
      <c r="I2842" t="s">
        <v>21</v>
      </c>
      <c r="J2842" s="2">
        <v>43605</v>
      </c>
      <c r="K2842" s="3">
        <v>0.81944444444444453</v>
      </c>
      <c r="L2842" s="3">
        <f t="shared" si="396"/>
        <v>0.81944444444444442</v>
      </c>
      <c r="M2842" s="3">
        <v>0.9159722222222223</v>
      </c>
      <c r="N2842" t="str">
        <f t="shared" si="397"/>
        <v>Yes</v>
      </c>
      <c r="O2842">
        <f t="shared" si="398"/>
        <v>520</v>
      </c>
      <c r="P2842">
        <f t="shared" si="399"/>
        <v>1663</v>
      </c>
      <c r="Q2842">
        <f t="shared" si="400"/>
        <v>31.27</v>
      </c>
      <c r="R2842" t="str">
        <f t="shared" si="403"/>
        <v>Ryanair</v>
      </c>
      <c r="S2842">
        <f t="shared" si="401"/>
        <v>23</v>
      </c>
      <c r="T2842" t="str">
        <f t="shared" si="402"/>
        <v>East Midlands</v>
      </c>
      <c r="U2842" t="str">
        <f t="shared" si="404"/>
        <v>Other</v>
      </c>
    </row>
    <row r="2843" spans="1:21" x14ac:dyDescent="0.35">
      <c r="A2843" t="s">
        <v>22</v>
      </c>
      <c r="B2843" t="s">
        <v>30</v>
      </c>
      <c r="C2843" t="s">
        <v>28</v>
      </c>
      <c r="D2843" t="s">
        <v>147</v>
      </c>
      <c r="E2843" s="1">
        <v>43605.819444444445</v>
      </c>
      <c r="F2843" t="s">
        <v>16</v>
      </c>
      <c r="G2843" t="s">
        <v>659</v>
      </c>
      <c r="H2843">
        <v>24</v>
      </c>
      <c r="I2843" t="s">
        <v>46</v>
      </c>
      <c r="J2843" s="2">
        <v>43605</v>
      </c>
      <c r="K2843" s="3">
        <v>0.81944444444444453</v>
      </c>
      <c r="L2843" s="3">
        <f t="shared" si="396"/>
        <v>0.81944444444444442</v>
      </c>
      <c r="M2843" s="3">
        <v>0.83611111111111114</v>
      </c>
      <c r="N2843" t="str">
        <f t="shared" si="397"/>
        <v>Yes</v>
      </c>
      <c r="O2843">
        <f t="shared" si="398"/>
        <v>520</v>
      </c>
      <c r="P2843">
        <f t="shared" si="399"/>
        <v>1663</v>
      </c>
      <c r="Q2843">
        <f t="shared" si="400"/>
        <v>31.27</v>
      </c>
      <c r="R2843" t="str">
        <f t="shared" si="403"/>
        <v>Ryanair</v>
      </c>
      <c r="S2843">
        <f t="shared" si="401"/>
        <v>60</v>
      </c>
      <c r="T2843" t="str">
        <f t="shared" si="402"/>
        <v>Brussels</v>
      </c>
      <c r="U2843" t="str">
        <f t="shared" si="404"/>
        <v>Other</v>
      </c>
    </row>
    <row r="2844" spans="1:21" x14ac:dyDescent="0.35">
      <c r="A2844" t="s">
        <v>22</v>
      </c>
      <c r="B2844" t="s">
        <v>73</v>
      </c>
      <c r="C2844" t="s">
        <v>28</v>
      </c>
      <c r="D2844" t="s">
        <v>74</v>
      </c>
      <c r="E2844" s="1">
        <v>43605.819444444445</v>
      </c>
      <c r="F2844" t="s">
        <v>16</v>
      </c>
      <c r="G2844" t="s">
        <v>659</v>
      </c>
      <c r="H2844">
        <v>26</v>
      </c>
      <c r="I2844" t="s">
        <v>46</v>
      </c>
      <c r="J2844" s="2">
        <v>43605</v>
      </c>
      <c r="K2844" s="3">
        <v>0.81944444444444453</v>
      </c>
      <c r="L2844" s="3">
        <f t="shared" si="396"/>
        <v>0.81944444444444442</v>
      </c>
      <c r="M2844" s="3">
        <v>0.83750000000000002</v>
      </c>
      <c r="N2844" t="str">
        <f t="shared" si="397"/>
        <v>Yes</v>
      </c>
      <c r="O2844">
        <f t="shared" si="398"/>
        <v>520</v>
      </c>
      <c r="P2844">
        <f t="shared" si="399"/>
        <v>1663</v>
      </c>
      <c r="Q2844">
        <f t="shared" si="400"/>
        <v>31.27</v>
      </c>
      <c r="R2844" t="str">
        <f t="shared" si="403"/>
        <v>Ryanair</v>
      </c>
      <c r="S2844">
        <f t="shared" si="401"/>
        <v>82</v>
      </c>
      <c r="T2844" t="str">
        <f t="shared" si="402"/>
        <v>Bristol</v>
      </c>
      <c r="U2844" t="str">
        <f t="shared" si="404"/>
        <v>Bristol</v>
      </c>
    </row>
    <row r="2845" spans="1:21" x14ac:dyDescent="0.35">
      <c r="A2845" t="s">
        <v>12</v>
      </c>
      <c r="B2845" t="s">
        <v>52</v>
      </c>
      <c r="C2845" t="s">
        <v>14</v>
      </c>
      <c r="D2845" t="s">
        <v>72</v>
      </c>
      <c r="E2845" s="1">
        <v>43605.822916666664</v>
      </c>
      <c r="F2845" t="s">
        <v>16</v>
      </c>
      <c r="G2845" t="s">
        <v>659</v>
      </c>
      <c r="H2845">
        <v>50</v>
      </c>
      <c r="I2845" t="s">
        <v>21</v>
      </c>
      <c r="J2845" s="2">
        <v>43605</v>
      </c>
      <c r="K2845" s="3">
        <v>0.82291666666666663</v>
      </c>
      <c r="L2845" s="3">
        <f t="shared" si="396"/>
        <v>0.82638888888888884</v>
      </c>
      <c r="M2845" s="3">
        <v>0.85763888888888884</v>
      </c>
      <c r="N2845" t="str">
        <f t="shared" si="397"/>
        <v>Yes</v>
      </c>
      <c r="O2845">
        <f t="shared" si="398"/>
        <v>566</v>
      </c>
      <c r="P2845">
        <f t="shared" si="399"/>
        <v>2020</v>
      </c>
      <c r="Q2845">
        <f t="shared" si="400"/>
        <v>28.02</v>
      </c>
      <c r="R2845" t="str">
        <f t="shared" si="403"/>
        <v>Aer Lingus</v>
      </c>
      <c r="S2845">
        <f t="shared" si="401"/>
        <v>138</v>
      </c>
      <c r="T2845" t="str">
        <f t="shared" si="402"/>
        <v>Manchester</v>
      </c>
      <c r="U2845" t="str">
        <f t="shared" si="404"/>
        <v>Manchester</v>
      </c>
    </row>
    <row r="2846" spans="1:21" x14ac:dyDescent="0.35">
      <c r="A2846" t="s">
        <v>22</v>
      </c>
      <c r="B2846" t="s">
        <v>42</v>
      </c>
      <c r="C2846" t="s">
        <v>77</v>
      </c>
      <c r="D2846" t="s">
        <v>78</v>
      </c>
      <c r="E2846" s="1">
        <v>43605.826388888891</v>
      </c>
      <c r="F2846" t="s">
        <v>16</v>
      </c>
      <c r="G2846" t="s">
        <v>659</v>
      </c>
      <c r="H2846">
        <v>10</v>
      </c>
      <c r="I2846" t="s">
        <v>18</v>
      </c>
      <c r="J2846" s="2">
        <v>43605</v>
      </c>
      <c r="K2846" s="3">
        <v>0.82638888888888884</v>
      </c>
      <c r="L2846" s="3">
        <f t="shared" si="396"/>
        <v>0.82638888888888884</v>
      </c>
      <c r="M2846" s="3">
        <v>0.83333333333333337</v>
      </c>
      <c r="N2846" t="str">
        <f t="shared" si="397"/>
        <v>No</v>
      </c>
      <c r="O2846">
        <f t="shared" si="398"/>
        <v>40</v>
      </c>
      <c r="P2846">
        <f t="shared" si="399"/>
        <v>143</v>
      </c>
      <c r="Q2846">
        <f t="shared" si="400"/>
        <v>27.97</v>
      </c>
      <c r="R2846" t="str">
        <f t="shared" si="403"/>
        <v>British Airways</v>
      </c>
      <c r="S2846">
        <f t="shared" si="401"/>
        <v>238</v>
      </c>
      <c r="T2846" t="str">
        <f t="shared" si="402"/>
        <v>London</v>
      </c>
      <c r="U2846" t="str">
        <f t="shared" si="404"/>
        <v>London</v>
      </c>
    </row>
    <row r="2847" spans="1:21" x14ac:dyDescent="0.35">
      <c r="A2847" t="s">
        <v>22</v>
      </c>
      <c r="B2847" t="s">
        <v>79</v>
      </c>
      <c r="C2847" t="s">
        <v>80</v>
      </c>
      <c r="D2847" t="s">
        <v>81</v>
      </c>
      <c r="E2847" s="1">
        <v>43605.826388888891</v>
      </c>
      <c r="F2847" t="s">
        <v>16</v>
      </c>
      <c r="G2847" t="s">
        <v>659</v>
      </c>
      <c r="H2847">
        <v>6</v>
      </c>
      <c r="I2847" t="s">
        <v>26</v>
      </c>
      <c r="J2847" s="2">
        <v>43605</v>
      </c>
      <c r="K2847" s="3">
        <v>0.82638888888888884</v>
      </c>
      <c r="L2847" s="3">
        <f t="shared" si="396"/>
        <v>0.82638888888888884</v>
      </c>
      <c r="M2847" s="3">
        <v>0.8305555555555556</v>
      </c>
      <c r="N2847" t="str">
        <f t="shared" si="397"/>
        <v>No</v>
      </c>
      <c r="O2847">
        <f t="shared" si="398"/>
        <v>4</v>
      </c>
      <c r="P2847">
        <f t="shared" si="399"/>
        <v>17</v>
      </c>
      <c r="Q2847">
        <f t="shared" si="400"/>
        <v>23.53</v>
      </c>
      <c r="R2847" t="str">
        <f t="shared" si="403"/>
        <v>Other</v>
      </c>
      <c r="S2847">
        <f t="shared" si="401"/>
        <v>16</v>
      </c>
      <c r="T2847" t="str">
        <f t="shared" si="402"/>
        <v>Paris-Orly</v>
      </c>
      <c r="U2847" t="str">
        <f t="shared" si="404"/>
        <v>Other</v>
      </c>
    </row>
    <row r="2848" spans="1:21" x14ac:dyDescent="0.35">
      <c r="A2848" t="s">
        <v>12</v>
      </c>
      <c r="B2848" t="s">
        <v>93</v>
      </c>
      <c r="C2848" t="s">
        <v>14</v>
      </c>
      <c r="D2848" t="s">
        <v>506</v>
      </c>
      <c r="E2848" s="1">
        <v>43605.829861111109</v>
      </c>
      <c r="F2848" t="s">
        <v>16</v>
      </c>
      <c r="G2848" t="s">
        <v>659</v>
      </c>
      <c r="H2848">
        <v>13</v>
      </c>
      <c r="I2848" t="s">
        <v>18</v>
      </c>
      <c r="J2848" s="2">
        <v>43605</v>
      </c>
      <c r="K2848" s="3">
        <v>0.82986111111111116</v>
      </c>
      <c r="L2848" s="3">
        <f t="shared" si="396"/>
        <v>0.83333333333333326</v>
      </c>
      <c r="M2848" s="3">
        <v>0.83888888888888891</v>
      </c>
      <c r="N2848" t="str">
        <f t="shared" si="397"/>
        <v>No</v>
      </c>
      <c r="O2848">
        <f t="shared" si="398"/>
        <v>566</v>
      </c>
      <c r="P2848">
        <f t="shared" si="399"/>
        <v>2020</v>
      </c>
      <c r="Q2848">
        <f t="shared" si="400"/>
        <v>28.02</v>
      </c>
      <c r="R2848" t="str">
        <f t="shared" si="403"/>
        <v>Aer Lingus</v>
      </c>
      <c r="S2848">
        <f t="shared" si="401"/>
        <v>125</v>
      </c>
      <c r="T2848" t="str">
        <f t="shared" si="402"/>
        <v>Birmingham</v>
      </c>
      <c r="U2848" t="str">
        <f t="shared" si="404"/>
        <v>Birmingham</v>
      </c>
    </row>
    <row r="2849" spans="1:21" x14ac:dyDescent="0.35">
      <c r="A2849" t="s">
        <v>22</v>
      </c>
      <c r="B2849" t="s">
        <v>54</v>
      </c>
      <c r="C2849" t="s">
        <v>28</v>
      </c>
      <c r="D2849" t="s">
        <v>55</v>
      </c>
      <c r="E2849" s="1">
        <v>43605.833333333336</v>
      </c>
      <c r="F2849" t="s">
        <v>16</v>
      </c>
      <c r="G2849" t="s">
        <v>659</v>
      </c>
      <c r="H2849">
        <v>38</v>
      </c>
      <c r="I2849" t="s">
        <v>21</v>
      </c>
      <c r="J2849" s="2">
        <v>43605</v>
      </c>
      <c r="K2849" s="3">
        <v>0.83333333333333337</v>
      </c>
      <c r="L2849" s="3">
        <f t="shared" si="396"/>
        <v>0.83333333333333326</v>
      </c>
      <c r="M2849" s="3">
        <v>0.85972222222222217</v>
      </c>
      <c r="N2849" t="str">
        <f t="shared" si="397"/>
        <v>Yes</v>
      </c>
      <c r="O2849">
        <f t="shared" si="398"/>
        <v>520</v>
      </c>
      <c r="P2849">
        <f t="shared" si="399"/>
        <v>1663</v>
      </c>
      <c r="Q2849">
        <f t="shared" si="400"/>
        <v>31.27</v>
      </c>
      <c r="R2849" t="str">
        <f t="shared" si="403"/>
        <v>Ryanair</v>
      </c>
      <c r="S2849">
        <f t="shared" si="401"/>
        <v>101</v>
      </c>
      <c r="T2849" t="str">
        <f t="shared" si="402"/>
        <v>Frankfurt</v>
      </c>
      <c r="U2849" t="str">
        <f t="shared" si="404"/>
        <v>Frankfurt</v>
      </c>
    </row>
    <row r="2850" spans="1:21" x14ac:dyDescent="0.35">
      <c r="A2850" t="s">
        <v>12</v>
      </c>
      <c r="B2850" t="s">
        <v>42</v>
      </c>
      <c r="C2850" t="s">
        <v>14</v>
      </c>
      <c r="D2850" t="s">
        <v>86</v>
      </c>
      <c r="E2850" s="1">
        <v>43605.840277777781</v>
      </c>
      <c r="F2850" t="s">
        <v>16</v>
      </c>
      <c r="G2850" t="s">
        <v>659</v>
      </c>
      <c r="H2850">
        <v>115</v>
      </c>
      <c r="I2850" t="s">
        <v>21</v>
      </c>
      <c r="J2850" s="2">
        <v>43605</v>
      </c>
      <c r="K2850" s="3">
        <v>0.84027777777777779</v>
      </c>
      <c r="L2850" s="3">
        <f t="shared" si="396"/>
        <v>0.84027777777777768</v>
      </c>
      <c r="M2850" s="3">
        <v>0.92013888888888884</v>
      </c>
      <c r="N2850" t="str">
        <f t="shared" si="397"/>
        <v>Yes</v>
      </c>
      <c r="O2850">
        <f t="shared" si="398"/>
        <v>566</v>
      </c>
      <c r="P2850">
        <f t="shared" si="399"/>
        <v>2020</v>
      </c>
      <c r="Q2850">
        <f t="shared" si="400"/>
        <v>28.02</v>
      </c>
      <c r="R2850" t="str">
        <f t="shared" si="403"/>
        <v>Aer Lingus</v>
      </c>
      <c r="S2850">
        <f t="shared" si="401"/>
        <v>238</v>
      </c>
      <c r="T2850" t="str">
        <f t="shared" si="402"/>
        <v>London</v>
      </c>
      <c r="U2850" t="str">
        <f t="shared" si="404"/>
        <v>London</v>
      </c>
    </row>
    <row r="2851" spans="1:21" x14ac:dyDescent="0.35">
      <c r="A2851" t="s">
        <v>22</v>
      </c>
      <c r="B2851" t="s">
        <v>187</v>
      </c>
      <c r="C2851" t="s">
        <v>28</v>
      </c>
      <c r="D2851" t="s">
        <v>188</v>
      </c>
      <c r="E2851" s="1">
        <v>43605.840277777781</v>
      </c>
      <c r="F2851" t="s">
        <v>16</v>
      </c>
      <c r="G2851" t="s">
        <v>659</v>
      </c>
      <c r="H2851">
        <v>7</v>
      </c>
      <c r="I2851" t="s">
        <v>26</v>
      </c>
      <c r="J2851" s="2">
        <v>43605</v>
      </c>
      <c r="K2851" s="3">
        <v>0.84027777777777779</v>
      </c>
      <c r="L2851" s="3">
        <f t="shared" si="396"/>
        <v>0.84027777777777768</v>
      </c>
      <c r="M2851" s="3">
        <v>0.84513888888888899</v>
      </c>
      <c r="N2851" t="str">
        <f t="shared" si="397"/>
        <v>No</v>
      </c>
      <c r="O2851">
        <f t="shared" si="398"/>
        <v>520</v>
      </c>
      <c r="P2851">
        <f t="shared" si="399"/>
        <v>1663</v>
      </c>
      <c r="Q2851">
        <f t="shared" si="400"/>
        <v>31.27</v>
      </c>
      <c r="R2851" t="str">
        <f t="shared" si="403"/>
        <v>Ryanair</v>
      </c>
      <c r="S2851">
        <f t="shared" si="401"/>
        <v>30</v>
      </c>
      <c r="T2851" t="str">
        <f t="shared" si="402"/>
        <v>Budapest</v>
      </c>
      <c r="U2851" t="str">
        <f t="shared" si="404"/>
        <v>Other</v>
      </c>
    </row>
    <row r="2852" spans="1:21" x14ac:dyDescent="0.35">
      <c r="A2852" t="s">
        <v>22</v>
      </c>
      <c r="B2852" t="s">
        <v>101</v>
      </c>
      <c r="C2852" t="s">
        <v>28</v>
      </c>
      <c r="D2852" t="s">
        <v>102</v>
      </c>
      <c r="E2852" s="1">
        <v>43605.840277777781</v>
      </c>
      <c r="F2852" t="s">
        <v>16</v>
      </c>
      <c r="G2852" t="s">
        <v>659</v>
      </c>
      <c r="H2852">
        <v>45</v>
      </c>
      <c r="I2852" t="s">
        <v>21</v>
      </c>
      <c r="J2852" s="2">
        <v>43605</v>
      </c>
      <c r="K2852" s="3">
        <v>0.84027777777777779</v>
      </c>
      <c r="L2852" s="3">
        <f t="shared" si="396"/>
        <v>0.84027777777777768</v>
      </c>
      <c r="M2852" s="3">
        <v>0.87152777777777779</v>
      </c>
      <c r="N2852" t="str">
        <f t="shared" si="397"/>
        <v>Yes</v>
      </c>
      <c r="O2852">
        <f t="shared" si="398"/>
        <v>520</v>
      </c>
      <c r="P2852">
        <f t="shared" si="399"/>
        <v>1663</v>
      </c>
      <c r="Q2852">
        <f t="shared" si="400"/>
        <v>31.27</v>
      </c>
      <c r="R2852" t="str">
        <f t="shared" si="403"/>
        <v>Ryanair</v>
      </c>
      <c r="S2852">
        <f t="shared" si="401"/>
        <v>158</v>
      </c>
      <c r="T2852" t="str">
        <f t="shared" si="402"/>
        <v>Edinburgh</v>
      </c>
      <c r="U2852" t="str">
        <f t="shared" si="404"/>
        <v>Edinburgh</v>
      </c>
    </row>
    <row r="2853" spans="1:21" x14ac:dyDescent="0.35">
      <c r="A2853" t="s">
        <v>22</v>
      </c>
      <c r="B2853" t="s">
        <v>38</v>
      </c>
      <c r="C2853" t="s">
        <v>28</v>
      </c>
      <c r="D2853" t="s">
        <v>87</v>
      </c>
      <c r="E2853" s="1">
        <v>43605.847222222219</v>
      </c>
      <c r="F2853" t="s">
        <v>16</v>
      </c>
      <c r="G2853" t="s">
        <v>659</v>
      </c>
      <c r="H2853">
        <v>31</v>
      </c>
      <c r="I2853" t="s">
        <v>21</v>
      </c>
      <c r="J2853" s="2">
        <v>43605</v>
      </c>
      <c r="K2853" s="3">
        <v>0.84722222222222221</v>
      </c>
      <c r="L2853" s="3">
        <f t="shared" si="396"/>
        <v>0.84722222222222221</v>
      </c>
      <c r="M2853" s="3">
        <v>0.86875000000000002</v>
      </c>
      <c r="N2853" t="str">
        <f t="shared" si="397"/>
        <v>Yes</v>
      </c>
      <c r="O2853">
        <f t="shared" si="398"/>
        <v>520</v>
      </c>
      <c r="P2853">
        <f t="shared" si="399"/>
        <v>1663</v>
      </c>
      <c r="Q2853">
        <f t="shared" si="400"/>
        <v>31.27</v>
      </c>
      <c r="R2853" t="str">
        <f t="shared" si="403"/>
        <v>Ryanair</v>
      </c>
      <c r="S2853">
        <f t="shared" si="401"/>
        <v>92</v>
      </c>
      <c r="T2853" t="str">
        <f t="shared" si="402"/>
        <v>London</v>
      </c>
      <c r="U2853" t="str">
        <f t="shared" si="404"/>
        <v>London</v>
      </c>
    </row>
    <row r="2854" spans="1:21" x14ac:dyDescent="0.35">
      <c r="A2854" t="s">
        <v>22</v>
      </c>
      <c r="B2854" t="s">
        <v>149</v>
      </c>
      <c r="C2854" t="s">
        <v>28</v>
      </c>
      <c r="D2854" t="s">
        <v>150</v>
      </c>
      <c r="E2854" s="1">
        <v>43605.767361111109</v>
      </c>
      <c r="F2854" t="s">
        <v>16</v>
      </c>
      <c r="G2854" t="s">
        <v>659</v>
      </c>
      <c r="H2854">
        <v>15</v>
      </c>
      <c r="I2854" t="s">
        <v>18</v>
      </c>
      <c r="J2854" s="2">
        <v>43605</v>
      </c>
      <c r="K2854" s="3">
        <v>0.76736111111111116</v>
      </c>
      <c r="L2854" s="3">
        <f t="shared" si="396"/>
        <v>0.77083333333333326</v>
      </c>
      <c r="M2854" s="3">
        <v>0.77777777777777779</v>
      </c>
      <c r="N2854" t="str">
        <f t="shared" si="397"/>
        <v>No</v>
      </c>
      <c r="O2854">
        <f t="shared" si="398"/>
        <v>520</v>
      </c>
      <c r="P2854">
        <f t="shared" si="399"/>
        <v>1663</v>
      </c>
      <c r="Q2854">
        <f t="shared" si="400"/>
        <v>31.27</v>
      </c>
      <c r="R2854" t="str">
        <f t="shared" si="403"/>
        <v>Ryanair</v>
      </c>
      <c r="S2854">
        <f t="shared" si="401"/>
        <v>5</v>
      </c>
      <c r="T2854" t="str">
        <f t="shared" si="402"/>
        <v>Bydgoszcz</v>
      </c>
      <c r="U2854" t="str">
        <f t="shared" si="404"/>
        <v>Other</v>
      </c>
    </row>
    <row r="2855" spans="1:21" x14ac:dyDescent="0.35">
      <c r="A2855" t="s">
        <v>12</v>
      </c>
      <c r="B2855" t="s">
        <v>13</v>
      </c>
      <c r="C2855" t="s">
        <v>14</v>
      </c>
      <c r="D2855" t="s">
        <v>15</v>
      </c>
      <c r="E2855" s="1">
        <v>43605.770833333336</v>
      </c>
      <c r="F2855" t="s">
        <v>16</v>
      </c>
      <c r="G2855" t="s">
        <v>659</v>
      </c>
      <c r="H2855">
        <v>0</v>
      </c>
      <c r="I2855" t="s">
        <v>26</v>
      </c>
      <c r="J2855" s="2">
        <v>43605</v>
      </c>
      <c r="K2855" s="3">
        <v>0.77083333333333337</v>
      </c>
      <c r="L2855" s="3">
        <f t="shared" si="396"/>
        <v>0.77083333333333326</v>
      </c>
      <c r="M2855" s="3">
        <v>0.77083333333333337</v>
      </c>
      <c r="N2855" t="str">
        <f t="shared" si="397"/>
        <v>No</v>
      </c>
      <c r="O2855">
        <f t="shared" si="398"/>
        <v>566</v>
      </c>
      <c r="P2855">
        <f t="shared" si="399"/>
        <v>2020</v>
      </c>
      <c r="Q2855">
        <f t="shared" si="400"/>
        <v>28.02</v>
      </c>
      <c r="R2855" t="str">
        <f t="shared" si="403"/>
        <v>Aer Lingus</v>
      </c>
      <c r="S2855">
        <f t="shared" si="401"/>
        <v>107</v>
      </c>
      <c r="T2855" t="str">
        <f t="shared" si="402"/>
        <v>Glasgow</v>
      </c>
      <c r="U2855" t="str">
        <f t="shared" si="404"/>
        <v>Glasgow</v>
      </c>
    </row>
    <row r="2856" spans="1:21" x14ac:dyDescent="0.35">
      <c r="A2856" t="s">
        <v>12</v>
      </c>
      <c r="B2856" t="s">
        <v>19</v>
      </c>
      <c r="C2856" t="s">
        <v>14</v>
      </c>
      <c r="D2856" t="s">
        <v>20</v>
      </c>
      <c r="E2856" s="1">
        <v>43605.770833333336</v>
      </c>
      <c r="F2856" t="s">
        <v>16</v>
      </c>
      <c r="G2856" t="s">
        <v>659</v>
      </c>
      <c r="H2856">
        <v>22</v>
      </c>
      <c r="I2856" t="s">
        <v>46</v>
      </c>
      <c r="J2856" s="2">
        <v>43605</v>
      </c>
      <c r="K2856" s="3">
        <v>0.77083333333333337</v>
      </c>
      <c r="L2856" s="3">
        <f t="shared" si="396"/>
        <v>0.77083333333333326</v>
      </c>
      <c r="M2856" s="3">
        <v>0.78611111111111109</v>
      </c>
      <c r="N2856" t="str">
        <f t="shared" si="397"/>
        <v>Yes</v>
      </c>
      <c r="O2856">
        <f t="shared" si="398"/>
        <v>566</v>
      </c>
      <c r="P2856">
        <f t="shared" si="399"/>
        <v>2020</v>
      </c>
      <c r="Q2856">
        <f t="shared" si="400"/>
        <v>28.02</v>
      </c>
      <c r="R2856" t="str">
        <f t="shared" si="403"/>
        <v>Aer Lingus</v>
      </c>
      <c r="S2856">
        <f t="shared" si="401"/>
        <v>37</v>
      </c>
      <c r="T2856" t="str">
        <f t="shared" si="402"/>
        <v>Alicante</v>
      </c>
      <c r="U2856" t="str">
        <f t="shared" si="404"/>
        <v>Other</v>
      </c>
    </row>
    <row r="2857" spans="1:21" x14ac:dyDescent="0.35">
      <c r="A2857" t="s">
        <v>12</v>
      </c>
      <c r="B2857" t="s">
        <v>36</v>
      </c>
      <c r="C2857" t="s">
        <v>14</v>
      </c>
      <c r="D2857" t="s">
        <v>37</v>
      </c>
      <c r="E2857" s="1">
        <v>43605.774305555555</v>
      </c>
      <c r="F2857" t="s">
        <v>16</v>
      </c>
      <c r="G2857" t="s">
        <v>659</v>
      </c>
      <c r="H2857">
        <v>83</v>
      </c>
      <c r="I2857" t="s">
        <v>21</v>
      </c>
      <c r="J2857" s="2">
        <v>43605</v>
      </c>
      <c r="K2857" s="3">
        <v>0.77430555555555547</v>
      </c>
      <c r="L2857" s="3">
        <f t="shared" si="396"/>
        <v>0.77777777777777768</v>
      </c>
      <c r="M2857" s="3">
        <v>0.83194444444444438</v>
      </c>
      <c r="N2857" t="str">
        <f t="shared" si="397"/>
        <v>Yes</v>
      </c>
      <c r="O2857">
        <f t="shared" si="398"/>
        <v>566</v>
      </c>
      <c r="P2857">
        <f t="shared" si="399"/>
        <v>2020</v>
      </c>
      <c r="Q2857">
        <f t="shared" si="400"/>
        <v>28.02</v>
      </c>
      <c r="R2857" t="str">
        <f t="shared" si="403"/>
        <v>Aer Lingus</v>
      </c>
      <c r="S2857">
        <f t="shared" si="401"/>
        <v>121</v>
      </c>
      <c r="T2857" t="str">
        <f t="shared" si="402"/>
        <v>Paris-CDG</v>
      </c>
      <c r="U2857" t="str">
        <f t="shared" si="404"/>
        <v>Paris-CDG</v>
      </c>
    </row>
    <row r="2858" spans="1:21" x14ac:dyDescent="0.35">
      <c r="A2858" t="s">
        <v>12</v>
      </c>
      <c r="B2858" t="s">
        <v>30</v>
      </c>
      <c r="C2858" t="s">
        <v>14</v>
      </c>
      <c r="D2858" t="s">
        <v>31</v>
      </c>
      <c r="E2858" s="1">
        <v>43605.777777777781</v>
      </c>
      <c r="F2858" t="s">
        <v>16</v>
      </c>
      <c r="G2858" t="s">
        <v>659</v>
      </c>
      <c r="H2858">
        <v>16</v>
      </c>
      <c r="I2858" t="s">
        <v>18</v>
      </c>
      <c r="J2858" s="2">
        <v>43605</v>
      </c>
      <c r="K2858" s="3">
        <v>0.77777777777777779</v>
      </c>
      <c r="L2858" s="3">
        <f t="shared" si="396"/>
        <v>0.77777777777777768</v>
      </c>
      <c r="M2858" s="3">
        <v>0.78888888888888886</v>
      </c>
      <c r="N2858" t="str">
        <f t="shared" si="397"/>
        <v>No</v>
      </c>
      <c r="O2858">
        <f t="shared" si="398"/>
        <v>566</v>
      </c>
      <c r="P2858">
        <f t="shared" si="399"/>
        <v>2020</v>
      </c>
      <c r="Q2858">
        <f t="shared" si="400"/>
        <v>28.02</v>
      </c>
      <c r="R2858" t="str">
        <f t="shared" si="403"/>
        <v>Aer Lingus</v>
      </c>
      <c r="S2858">
        <f t="shared" si="401"/>
        <v>60</v>
      </c>
      <c r="T2858" t="str">
        <f t="shared" si="402"/>
        <v>Brussels</v>
      </c>
      <c r="U2858" t="str">
        <f t="shared" si="404"/>
        <v>Other</v>
      </c>
    </row>
    <row r="2859" spans="1:21" x14ac:dyDescent="0.35">
      <c r="A2859" t="s">
        <v>22</v>
      </c>
      <c r="B2859" t="s">
        <v>63</v>
      </c>
      <c r="C2859" t="s">
        <v>28</v>
      </c>
      <c r="D2859" t="s">
        <v>64</v>
      </c>
      <c r="E2859" s="1">
        <v>43605.78125</v>
      </c>
      <c r="F2859" t="s">
        <v>16</v>
      </c>
      <c r="G2859" t="s">
        <v>659</v>
      </c>
      <c r="H2859">
        <v>6</v>
      </c>
      <c r="I2859" t="s">
        <v>26</v>
      </c>
      <c r="J2859" s="2">
        <v>43605</v>
      </c>
      <c r="K2859" s="3">
        <v>0.78125</v>
      </c>
      <c r="L2859" s="3">
        <f t="shared" si="396"/>
        <v>0.78472222222222221</v>
      </c>
      <c r="M2859" s="3">
        <v>0.78541666666666676</v>
      </c>
      <c r="N2859" t="str">
        <f t="shared" si="397"/>
        <v>No</v>
      </c>
      <c r="O2859">
        <f t="shared" si="398"/>
        <v>520</v>
      </c>
      <c r="P2859">
        <f t="shared" si="399"/>
        <v>1663</v>
      </c>
      <c r="Q2859">
        <f t="shared" si="400"/>
        <v>31.27</v>
      </c>
      <c r="R2859" t="str">
        <f t="shared" si="403"/>
        <v>Ryanair</v>
      </c>
      <c r="S2859">
        <f t="shared" si="401"/>
        <v>7</v>
      </c>
      <c r="T2859" t="str">
        <f t="shared" si="402"/>
        <v>Brussels South</v>
      </c>
      <c r="U2859" t="str">
        <f t="shared" si="404"/>
        <v>Other</v>
      </c>
    </row>
    <row r="2860" spans="1:21" x14ac:dyDescent="0.35">
      <c r="A2860" t="s">
        <v>12</v>
      </c>
      <c r="B2860" t="s">
        <v>32</v>
      </c>
      <c r="C2860" t="s">
        <v>14</v>
      </c>
      <c r="D2860" t="s">
        <v>33</v>
      </c>
      <c r="E2860" s="1">
        <v>43605.78125</v>
      </c>
      <c r="F2860" t="s">
        <v>16</v>
      </c>
      <c r="G2860" t="s">
        <v>659</v>
      </c>
      <c r="H2860">
        <v>6</v>
      </c>
      <c r="I2860" t="s">
        <v>26</v>
      </c>
      <c r="J2860" s="2">
        <v>43605</v>
      </c>
      <c r="K2860" s="3">
        <v>0.78125</v>
      </c>
      <c r="L2860" s="3">
        <f t="shared" si="396"/>
        <v>0.78472222222222221</v>
      </c>
      <c r="M2860" s="3">
        <v>0.78541666666666676</v>
      </c>
      <c r="N2860" t="str">
        <f t="shared" si="397"/>
        <v>No</v>
      </c>
      <c r="O2860">
        <f t="shared" si="398"/>
        <v>566</v>
      </c>
      <c r="P2860">
        <f t="shared" si="399"/>
        <v>2020</v>
      </c>
      <c r="Q2860">
        <f t="shared" si="400"/>
        <v>28.02</v>
      </c>
      <c r="R2860" t="str">
        <f t="shared" si="403"/>
        <v>Aer Lingus</v>
      </c>
      <c r="S2860">
        <f t="shared" si="401"/>
        <v>78</v>
      </c>
      <c r="T2860" t="str">
        <f t="shared" si="402"/>
        <v>Barcelona</v>
      </c>
      <c r="U2860" t="str">
        <f t="shared" si="404"/>
        <v>Barcelona</v>
      </c>
    </row>
    <row r="2861" spans="1:21" x14ac:dyDescent="0.35">
      <c r="A2861" t="s">
        <v>12</v>
      </c>
      <c r="B2861" t="s">
        <v>34</v>
      </c>
      <c r="C2861" t="s">
        <v>14</v>
      </c>
      <c r="D2861" t="s">
        <v>35</v>
      </c>
      <c r="E2861" s="1">
        <v>43605.784722222219</v>
      </c>
      <c r="F2861" t="s">
        <v>16</v>
      </c>
      <c r="G2861" t="s">
        <v>659</v>
      </c>
      <c r="H2861">
        <v>6</v>
      </c>
      <c r="I2861" t="s">
        <v>26</v>
      </c>
      <c r="J2861" s="2">
        <v>43605</v>
      </c>
      <c r="K2861" s="3">
        <v>0.78472222222222221</v>
      </c>
      <c r="L2861" s="3">
        <f t="shared" si="396"/>
        <v>0.78472222222222221</v>
      </c>
      <c r="M2861" s="3">
        <v>0.78888888888888886</v>
      </c>
      <c r="N2861" t="str">
        <f t="shared" si="397"/>
        <v>No</v>
      </c>
      <c r="O2861">
        <f t="shared" si="398"/>
        <v>566</v>
      </c>
      <c r="P2861">
        <f t="shared" si="399"/>
        <v>2020</v>
      </c>
      <c r="Q2861">
        <f t="shared" si="400"/>
        <v>28.02</v>
      </c>
      <c r="R2861" t="str">
        <f t="shared" si="403"/>
        <v>Aer Lingus</v>
      </c>
      <c r="S2861">
        <f t="shared" si="401"/>
        <v>19</v>
      </c>
      <c r="T2861" t="str">
        <f t="shared" si="402"/>
        <v>Donegal</v>
      </c>
      <c r="U2861" t="str">
        <f t="shared" si="404"/>
        <v>Other</v>
      </c>
    </row>
    <row r="2862" spans="1:21" x14ac:dyDescent="0.35">
      <c r="A2862" t="s">
        <v>22</v>
      </c>
      <c r="B2862" t="s">
        <v>38</v>
      </c>
      <c r="C2862" t="s">
        <v>28</v>
      </c>
      <c r="D2862" t="s">
        <v>39</v>
      </c>
      <c r="E2862" s="1">
        <v>43605.788194444445</v>
      </c>
      <c r="F2862" t="s">
        <v>16</v>
      </c>
      <c r="G2862" t="s">
        <v>659</v>
      </c>
      <c r="H2862">
        <v>3</v>
      </c>
      <c r="I2862" t="s">
        <v>26</v>
      </c>
      <c r="J2862" s="2">
        <v>43605</v>
      </c>
      <c r="K2862" s="3">
        <v>0.78819444444444453</v>
      </c>
      <c r="L2862" s="3">
        <f t="shared" si="396"/>
        <v>0.79166666666666663</v>
      </c>
      <c r="M2862" s="3">
        <v>0.79027777777777775</v>
      </c>
      <c r="N2862" t="str">
        <f t="shared" si="397"/>
        <v>No</v>
      </c>
      <c r="O2862">
        <f t="shared" si="398"/>
        <v>520</v>
      </c>
      <c r="P2862">
        <f t="shared" si="399"/>
        <v>1663</v>
      </c>
      <c r="Q2862">
        <f t="shared" si="400"/>
        <v>31.27</v>
      </c>
      <c r="R2862" t="str">
        <f t="shared" si="403"/>
        <v>Ryanair</v>
      </c>
      <c r="S2862">
        <f t="shared" si="401"/>
        <v>92</v>
      </c>
      <c r="T2862" t="str">
        <f t="shared" si="402"/>
        <v>London</v>
      </c>
      <c r="U2862" t="str">
        <f t="shared" si="404"/>
        <v>London</v>
      </c>
    </row>
    <row r="2863" spans="1:21" x14ac:dyDescent="0.35">
      <c r="A2863" t="s">
        <v>12</v>
      </c>
      <c r="B2863" t="s">
        <v>40</v>
      </c>
      <c r="C2863" t="s">
        <v>14</v>
      </c>
      <c r="D2863" t="s">
        <v>41</v>
      </c>
      <c r="E2863" s="1">
        <v>43605.788194444445</v>
      </c>
      <c r="F2863" t="s">
        <v>16</v>
      </c>
      <c r="G2863" t="s">
        <v>659</v>
      </c>
      <c r="H2863">
        <v>46</v>
      </c>
      <c r="I2863" t="s">
        <v>21</v>
      </c>
      <c r="J2863" s="2">
        <v>43605</v>
      </c>
      <c r="K2863" s="3">
        <v>0.78819444444444453</v>
      </c>
      <c r="L2863" s="3">
        <f t="shared" si="396"/>
        <v>0.79166666666666663</v>
      </c>
      <c r="M2863" s="3">
        <v>0.82013888888888886</v>
      </c>
      <c r="N2863" t="str">
        <f t="shared" si="397"/>
        <v>Yes</v>
      </c>
      <c r="O2863">
        <f t="shared" si="398"/>
        <v>566</v>
      </c>
      <c r="P2863">
        <f t="shared" si="399"/>
        <v>2020</v>
      </c>
      <c r="Q2863">
        <f t="shared" si="400"/>
        <v>28.02</v>
      </c>
      <c r="R2863" t="str">
        <f t="shared" si="403"/>
        <v>Aer Lingus</v>
      </c>
      <c r="S2863">
        <f t="shared" si="401"/>
        <v>29</v>
      </c>
      <c r="T2863" t="str">
        <f t="shared" si="402"/>
        <v>Kerry</v>
      </c>
      <c r="U2863" t="str">
        <f t="shared" si="404"/>
        <v>Other</v>
      </c>
    </row>
    <row r="2864" spans="1:21" x14ac:dyDescent="0.35">
      <c r="A2864" t="s">
        <v>22</v>
      </c>
      <c r="B2864" t="s">
        <v>50</v>
      </c>
      <c r="C2864" t="s">
        <v>28</v>
      </c>
      <c r="D2864" t="s">
        <v>51</v>
      </c>
      <c r="E2864" s="1">
        <v>43605.791666666664</v>
      </c>
      <c r="F2864" t="s">
        <v>16</v>
      </c>
      <c r="G2864" t="s">
        <v>659</v>
      </c>
      <c r="H2864">
        <v>72</v>
      </c>
      <c r="I2864" t="s">
        <v>21</v>
      </c>
      <c r="J2864" s="2">
        <v>43605</v>
      </c>
      <c r="K2864" s="3">
        <v>0.79166666666666663</v>
      </c>
      <c r="L2864" s="3">
        <f t="shared" si="396"/>
        <v>0.79166666666666663</v>
      </c>
      <c r="M2864" s="3">
        <v>0.84166666666666667</v>
      </c>
      <c r="N2864" t="str">
        <f t="shared" si="397"/>
        <v>Yes</v>
      </c>
      <c r="O2864">
        <f t="shared" si="398"/>
        <v>520</v>
      </c>
      <c r="P2864">
        <f t="shared" si="399"/>
        <v>1663</v>
      </c>
      <c r="Q2864">
        <f t="shared" si="400"/>
        <v>31.27</v>
      </c>
      <c r="R2864" t="str">
        <f t="shared" si="403"/>
        <v>Ryanair</v>
      </c>
      <c r="S2864">
        <f t="shared" si="401"/>
        <v>222</v>
      </c>
      <c r="T2864" t="str">
        <f t="shared" si="402"/>
        <v>Amsterdam</v>
      </c>
      <c r="U2864" t="str">
        <f t="shared" si="404"/>
        <v>Amsterdam</v>
      </c>
    </row>
    <row r="2865" spans="1:21" x14ac:dyDescent="0.35">
      <c r="A2865" t="s">
        <v>12</v>
      </c>
      <c r="B2865" t="s">
        <v>42</v>
      </c>
      <c r="C2865" t="s">
        <v>14</v>
      </c>
      <c r="D2865" t="s">
        <v>43</v>
      </c>
      <c r="E2865" s="1">
        <v>43605.791666666664</v>
      </c>
      <c r="F2865" t="s">
        <v>16</v>
      </c>
      <c r="G2865" t="s">
        <v>659</v>
      </c>
      <c r="H2865">
        <v>3</v>
      </c>
      <c r="I2865" t="s">
        <v>26</v>
      </c>
      <c r="J2865" s="2">
        <v>43605</v>
      </c>
      <c r="K2865" s="3">
        <v>0.79166666666666663</v>
      </c>
      <c r="L2865" s="3">
        <f t="shared" si="396"/>
        <v>0.79166666666666663</v>
      </c>
      <c r="M2865" s="3">
        <v>0.79375000000000007</v>
      </c>
      <c r="N2865" t="str">
        <f t="shared" si="397"/>
        <v>No</v>
      </c>
      <c r="O2865">
        <f t="shared" si="398"/>
        <v>566</v>
      </c>
      <c r="P2865">
        <f t="shared" si="399"/>
        <v>2020</v>
      </c>
      <c r="Q2865">
        <f t="shared" si="400"/>
        <v>28.02</v>
      </c>
      <c r="R2865" t="str">
        <f t="shared" si="403"/>
        <v>Aer Lingus</v>
      </c>
      <c r="S2865">
        <f t="shared" si="401"/>
        <v>238</v>
      </c>
      <c r="T2865" t="str">
        <f t="shared" si="402"/>
        <v>London</v>
      </c>
      <c r="U2865" t="str">
        <f t="shared" si="404"/>
        <v>London</v>
      </c>
    </row>
    <row r="2866" spans="1:21" x14ac:dyDescent="0.35">
      <c r="A2866" t="s">
        <v>22</v>
      </c>
      <c r="B2866" t="s">
        <v>134</v>
      </c>
      <c r="C2866" t="s">
        <v>28</v>
      </c>
      <c r="D2866" t="s">
        <v>221</v>
      </c>
      <c r="E2866" s="1">
        <v>43605.791666666664</v>
      </c>
      <c r="F2866" t="s">
        <v>16</v>
      </c>
      <c r="G2866" t="s">
        <v>659</v>
      </c>
      <c r="H2866">
        <v>56</v>
      </c>
      <c r="I2866" t="s">
        <v>21</v>
      </c>
      <c r="J2866" s="2">
        <v>43605</v>
      </c>
      <c r="K2866" s="3">
        <v>0.79166666666666663</v>
      </c>
      <c r="L2866" s="3">
        <f t="shared" si="396"/>
        <v>0.79166666666666663</v>
      </c>
      <c r="M2866" s="3">
        <v>0.8305555555555556</v>
      </c>
      <c r="N2866" t="str">
        <f t="shared" si="397"/>
        <v>Yes</v>
      </c>
      <c r="O2866">
        <f t="shared" si="398"/>
        <v>520</v>
      </c>
      <c r="P2866">
        <f t="shared" si="399"/>
        <v>1663</v>
      </c>
      <c r="Q2866">
        <f t="shared" si="400"/>
        <v>31.27</v>
      </c>
      <c r="R2866" t="str">
        <f t="shared" si="403"/>
        <v>Ryanair</v>
      </c>
      <c r="S2866">
        <f t="shared" si="401"/>
        <v>57</v>
      </c>
      <c r="T2866" t="str">
        <f t="shared" si="402"/>
        <v>Berlin</v>
      </c>
      <c r="U2866" t="str">
        <f t="shared" si="404"/>
        <v>Other</v>
      </c>
    </row>
    <row r="2867" spans="1:21" x14ac:dyDescent="0.35">
      <c r="A2867" t="s">
        <v>12</v>
      </c>
      <c r="B2867" t="s">
        <v>44</v>
      </c>
      <c r="C2867" t="s">
        <v>14</v>
      </c>
      <c r="D2867" t="s">
        <v>45</v>
      </c>
      <c r="E2867" s="1">
        <v>43605.791666666664</v>
      </c>
      <c r="F2867" t="s">
        <v>16</v>
      </c>
      <c r="G2867" t="s">
        <v>659</v>
      </c>
      <c r="H2867">
        <v>13</v>
      </c>
      <c r="I2867" t="s">
        <v>18</v>
      </c>
      <c r="J2867" s="2">
        <v>43605</v>
      </c>
      <c r="K2867" s="3">
        <v>0.79166666666666663</v>
      </c>
      <c r="L2867" s="3">
        <f t="shared" si="396"/>
        <v>0.79166666666666663</v>
      </c>
      <c r="M2867" s="3">
        <v>0.80069444444444438</v>
      </c>
      <c r="N2867" t="str">
        <f t="shared" si="397"/>
        <v>No</v>
      </c>
      <c r="O2867">
        <f t="shared" si="398"/>
        <v>566</v>
      </c>
      <c r="P2867">
        <f t="shared" si="399"/>
        <v>2020</v>
      </c>
      <c r="Q2867">
        <f t="shared" si="400"/>
        <v>28.02</v>
      </c>
      <c r="R2867" t="str">
        <f t="shared" si="403"/>
        <v>Aer Lingus</v>
      </c>
      <c r="S2867">
        <f t="shared" si="401"/>
        <v>83</v>
      </c>
      <c r="T2867" t="str">
        <f t="shared" si="402"/>
        <v>Lisbon</v>
      </c>
      <c r="U2867" t="str">
        <f t="shared" si="404"/>
        <v>Lisbon</v>
      </c>
    </row>
    <row r="2868" spans="1:21" x14ac:dyDescent="0.35">
      <c r="A2868" t="s">
        <v>22</v>
      </c>
      <c r="B2868" t="s">
        <v>52</v>
      </c>
      <c r="C2868" t="s">
        <v>28</v>
      </c>
      <c r="D2868" t="s">
        <v>53</v>
      </c>
      <c r="E2868" s="1">
        <v>43605.795138888891</v>
      </c>
      <c r="F2868" t="s">
        <v>16</v>
      </c>
      <c r="G2868" t="s">
        <v>659</v>
      </c>
      <c r="H2868">
        <v>85</v>
      </c>
      <c r="I2868" t="s">
        <v>21</v>
      </c>
      <c r="J2868" s="2">
        <v>43605</v>
      </c>
      <c r="K2868" s="3">
        <v>0.79513888888888884</v>
      </c>
      <c r="L2868" s="3">
        <f t="shared" si="396"/>
        <v>0.79861111111111105</v>
      </c>
      <c r="M2868" s="3">
        <v>0.85416666666666663</v>
      </c>
      <c r="N2868" t="str">
        <f t="shared" si="397"/>
        <v>Yes</v>
      </c>
      <c r="O2868">
        <f t="shared" si="398"/>
        <v>520</v>
      </c>
      <c r="P2868">
        <f t="shared" si="399"/>
        <v>1663</v>
      </c>
      <c r="Q2868">
        <f t="shared" si="400"/>
        <v>31.27</v>
      </c>
      <c r="R2868" t="str">
        <f t="shared" si="403"/>
        <v>Ryanair</v>
      </c>
      <c r="S2868">
        <f t="shared" si="401"/>
        <v>138</v>
      </c>
      <c r="T2868" t="str">
        <f t="shared" si="402"/>
        <v>Manchester</v>
      </c>
      <c r="U2868" t="str">
        <f t="shared" si="404"/>
        <v>Manchester</v>
      </c>
    </row>
    <row r="2869" spans="1:21" x14ac:dyDescent="0.35">
      <c r="A2869" t="s">
        <v>12</v>
      </c>
      <c r="B2869" t="s">
        <v>27</v>
      </c>
      <c r="C2869" t="s">
        <v>14</v>
      </c>
      <c r="D2869" t="s">
        <v>56</v>
      </c>
      <c r="E2869" s="1">
        <v>43605.798611111109</v>
      </c>
      <c r="F2869" t="s">
        <v>16</v>
      </c>
      <c r="G2869" t="s">
        <v>659</v>
      </c>
      <c r="H2869">
        <v>63</v>
      </c>
      <c r="I2869" t="s">
        <v>21</v>
      </c>
      <c r="J2869" s="2">
        <v>43605</v>
      </c>
      <c r="K2869" s="3">
        <v>0.79861111111111116</v>
      </c>
      <c r="L2869" s="3">
        <f t="shared" si="396"/>
        <v>0.79861111111111105</v>
      </c>
      <c r="M2869" s="3">
        <v>0.84236111111111101</v>
      </c>
      <c r="N2869" t="str">
        <f t="shared" si="397"/>
        <v>Yes</v>
      </c>
      <c r="O2869">
        <f t="shared" si="398"/>
        <v>566</v>
      </c>
      <c r="P2869">
        <f t="shared" si="399"/>
        <v>2020</v>
      </c>
      <c r="Q2869">
        <f t="shared" si="400"/>
        <v>28.02</v>
      </c>
      <c r="R2869" t="str">
        <f t="shared" si="403"/>
        <v>Aer Lingus</v>
      </c>
      <c r="S2869">
        <f t="shared" si="401"/>
        <v>41</v>
      </c>
      <c r="T2869" t="str">
        <f t="shared" si="402"/>
        <v>Palma</v>
      </c>
      <c r="U2869" t="str">
        <f t="shared" si="404"/>
        <v>Other</v>
      </c>
    </row>
    <row r="2870" spans="1:21" x14ac:dyDescent="0.35">
      <c r="A2870" t="s">
        <v>12</v>
      </c>
      <c r="B2870" t="s">
        <v>57</v>
      </c>
      <c r="C2870" t="s">
        <v>14</v>
      </c>
      <c r="D2870" t="s">
        <v>58</v>
      </c>
      <c r="E2870" s="1">
        <v>43605.802083333336</v>
      </c>
      <c r="F2870" t="s">
        <v>16</v>
      </c>
      <c r="G2870" t="s">
        <v>659</v>
      </c>
      <c r="H2870">
        <v>57</v>
      </c>
      <c r="I2870" t="s">
        <v>21</v>
      </c>
      <c r="J2870" s="2">
        <v>43605</v>
      </c>
      <c r="K2870" s="3">
        <v>0.80208333333333337</v>
      </c>
      <c r="L2870" s="3">
        <f t="shared" si="396"/>
        <v>0.80555555555555547</v>
      </c>
      <c r="M2870" s="3">
        <v>0.84166666666666667</v>
      </c>
      <c r="N2870" t="str">
        <f t="shared" si="397"/>
        <v>Yes</v>
      </c>
      <c r="O2870">
        <f t="shared" si="398"/>
        <v>566</v>
      </c>
      <c r="P2870">
        <f t="shared" si="399"/>
        <v>2020</v>
      </c>
      <c r="Q2870">
        <f t="shared" si="400"/>
        <v>28.02</v>
      </c>
      <c r="R2870" t="str">
        <f t="shared" si="403"/>
        <v>Aer Lingus</v>
      </c>
      <c r="S2870">
        <f t="shared" si="401"/>
        <v>98</v>
      </c>
      <c r="T2870" t="str">
        <f t="shared" si="402"/>
        <v>Malaga</v>
      </c>
      <c r="U2870" t="str">
        <f t="shared" si="404"/>
        <v>Malaga</v>
      </c>
    </row>
    <row r="2871" spans="1:21" x14ac:dyDescent="0.35">
      <c r="A2871" t="s">
        <v>12</v>
      </c>
      <c r="B2871" t="s">
        <v>59</v>
      </c>
      <c r="C2871" t="s">
        <v>14</v>
      </c>
      <c r="D2871" t="s">
        <v>60</v>
      </c>
      <c r="E2871" s="1">
        <v>43605.802083333336</v>
      </c>
      <c r="F2871" t="s">
        <v>16</v>
      </c>
      <c r="G2871" t="s">
        <v>659</v>
      </c>
      <c r="H2871">
        <v>31</v>
      </c>
      <c r="I2871" t="s">
        <v>21</v>
      </c>
      <c r="J2871" s="2">
        <v>43605</v>
      </c>
      <c r="K2871" s="3">
        <v>0.80208333333333337</v>
      </c>
      <c r="L2871" s="3">
        <f t="shared" si="396"/>
        <v>0.80555555555555547</v>
      </c>
      <c r="M2871" s="3">
        <v>0.82361111111111107</v>
      </c>
      <c r="N2871" t="str">
        <f t="shared" si="397"/>
        <v>Yes</v>
      </c>
      <c r="O2871">
        <f t="shared" si="398"/>
        <v>566</v>
      </c>
      <c r="P2871">
        <f t="shared" si="399"/>
        <v>2020</v>
      </c>
      <c r="Q2871">
        <f t="shared" si="400"/>
        <v>28.02</v>
      </c>
      <c r="R2871" t="str">
        <f t="shared" si="403"/>
        <v>Aer Lingus</v>
      </c>
      <c r="S2871">
        <f t="shared" si="401"/>
        <v>48</v>
      </c>
      <c r="T2871" t="str">
        <f t="shared" si="402"/>
        <v>Leeds Bradford</v>
      </c>
      <c r="U2871" t="str">
        <f t="shared" si="404"/>
        <v>Other</v>
      </c>
    </row>
    <row r="2872" spans="1:21" x14ac:dyDescent="0.35">
      <c r="A2872" t="s">
        <v>22</v>
      </c>
      <c r="B2872" t="s">
        <v>61</v>
      </c>
      <c r="C2872" t="s">
        <v>28</v>
      </c>
      <c r="D2872" t="s">
        <v>62</v>
      </c>
      <c r="E2872" s="1">
        <v>43605.805555555555</v>
      </c>
      <c r="F2872" t="s">
        <v>16</v>
      </c>
      <c r="G2872" t="s">
        <v>659</v>
      </c>
      <c r="H2872">
        <v>53</v>
      </c>
      <c r="I2872" t="s">
        <v>21</v>
      </c>
      <c r="J2872" s="2">
        <v>43605</v>
      </c>
      <c r="K2872" s="3">
        <v>0.80555555555555547</v>
      </c>
      <c r="L2872" s="3">
        <f t="shared" si="396"/>
        <v>0.80555555555555547</v>
      </c>
      <c r="M2872" s="3">
        <v>0.84236111111111101</v>
      </c>
      <c r="N2872" t="str">
        <f t="shared" si="397"/>
        <v>Yes</v>
      </c>
      <c r="O2872">
        <f t="shared" si="398"/>
        <v>520</v>
      </c>
      <c r="P2872">
        <f t="shared" si="399"/>
        <v>1663</v>
      </c>
      <c r="Q2872">
        <f t="shared" si="400"/>
        <v>31.27</v>
      </c>
      <c r="R2872" t="str">
        <f t="shared" si="403"/>
        <v>Ryanair</v>
      </c>
      <c r="S2872">
        <f t="shared" si="401"/>
        <v>171</v>
      </c>
      <c r="T2872" t="str">
        <f t="shared" si="402"/>
        <v>London</v>
      </c>
      <c r="U2872" t="str">
        <f t="shared" si="404"/>
        <v>London</v>
      </c>
    </row>
    <row r="2873" spans="1:21" x14ac:dyDescent="0.35">
      <c r="A2873" t="s">
        <v>22</v>
      </c>
      <c r="B2873" t="s">
        <v>129</v>
      </c>
      <c r="C2873" t="s">
        <v>130</v>
      </c>
      <c r="D2873" t="s">
        <v>131</v>
      </c>
      <c r="E2873" s="1">
        <v>43605.743055555555</v>
      </c>
      <c r="F2873" t="s">
        <v>16</v>
      </c>
      <c r="G2873" t="s">
        <v>659</v>
      </c>
      <c r="H2873">
        <v>33</v>
      </c>
      <c r="I2873" t="s">
        <v>21</v>
      </c>
      <c r="J2873" s="2">
        <v>43605</v>
      </c>
      <c r="K2873" s="3">
        <v>0.74305555555555547</v>
      </c>
      <c r="L2873" s="3">
        <f t="shared" si="396"/>
        <v>0.74305555555555547</v>
      </c>
      <c r="M2873" s="3">
        <v>0.76597222222222217</v>
      </c>
      <c r="N2873" t="str">
        <f t="shared" si="397"/>
        <v>Yes</v>
      </c>
      <c r="O2873">
        <f t="shared" si="398"/>
        <v>17</v>
      </c>
      <c r="P2873">
        <f t="shared" si="399"/>
        <v>80</v>
      </c>
      <c r="Q2873">
        <f t="shared" si="400"/>
        <v>21.25</v>
      </c>
      <c r="R2873" t="str">
        <f t="shared" si="403"/>
        <v>Other</v>
      </c>
      <c r="S2873">
        <f t="shared" si="401"/>
        <v>96</v>
      </c>
      <c r="T2873" t="str">
        <f t="shared" si="402"/>
        <v>Munich</v>
      </c>
      <c r="U2873" t="str">
        <f t="shared" si="404"/>
        <v>Munich</v>
      </c>
    </row>
    <row r="2874" spans="1:21" x14ac:dyDescent="0.35">
      <c r="A2874" t="s">
        <v>12</v>
      </c>
      <c r="B2874" t="s">
        <v>61</v>
      </c>
      <c r="C2874" t="s">
        <v>14</v>
      </c>
      <c r="D2874" t="s">
        <v>125</v>
      </c>
      <c r="E2874" s="1">
        <v>43605.743055555555</v>
      </c>
      <c r="F2874" t="s">
        <v>16</v>
      </c>
      <c r="G2874" t="s">
        <v>659</v>
      </c>
      <c r="H2874">
        <v>9</v>
      </c>
      <c r="I2874" t="s">
        <v>26</v>
      </c>
      <c r="J2874" s="2">
        <v>43605</v>
      </c>
      <c r="K2874" s="3">
        <v>0.74305555555555547</v>
      </c>
      <c r="L2874" s="3">
        <f t="shared" si="396"/>
        <v>0.74305555555555547</v>
      </c>
      <c r="M2874" s="3">
        <v>0.74930555555555556</v>
      </c>
      <c r="N2874" t="str">
        <f t="shared" si="397"/>
        <v>No</v>
      </c>
      <c r="O2874">
        <f t="shared" si="398"/>
        <v>566</v>
      </c>
      <c r="P2874">
        <f t="shared" si="399"/>
        <v>2020</v>
      </c>
      <c r="Q2874">
        <f t="shared" si="400"/>
        <v>28.02</v>
      </c>
      <c r="R2874" t="str">
        <f t="shared" si="403"/>
        <v>Aer Lingus</v>
      </c>
      <c r="S2874">
        <f t="shared" si="401"/>
        <v>171</v>
      </c>
      <c r="T2874" t="str">
        <f t="shared" si="402"/>
        <v>London</v>
      </c>
      <c r="U2874" t="str">
        <f t="shared" si="404"/>
        <v>London</v>
      </c>
    </row>
    <row r="2875" spans="1:21" x14ac:dyDescent="0.35">
      <c r="A2875" t="s">
        <v>22</v>
      </c>
      <c r="B2875" t="s">
        <v>27</v>
      </c>
      <c r="C2875" t="s">
        <v>28</v>
      </c>
      <c r="D2875" t="s">
        <v>29</v>
      </c>
      <c r="E2875" s="1">
        <v>43605.743055555555</v>
      </c>
      <c r="F2875" t="s">
        <v>16</v>
      </c>
      <c r="G2875" t="s">
        <v>659</v>
      </c>
      <c r="H2875">
        <v>118</v>
      </c>
      <c r="I2875" t="s">
        <v>21</v>
      </c>
      <c r="J2875" s="2">
        <v>43605</v>
      </c>
      <c r="K2875" s="3">
        <v>0.74305555555555547</v>
      </c>
      <c r="L2875" s="3">
        <f t="shared" si="396"/>
        <v>0.74305555555555547</v>
      </c>
      <c r="M2875" s="3">
        <v>0.82500000000000007</v>
      </c>
      <c r="N2875" t="str">
        <f t="shared" si="397"/>
        <v>Yes</v>
      </c>
      <c r="O2875">
        <f t="shared" si="398"/>
        <v>520</v>
      </c>
      <c r="P2875">
        <f t="shared" si="399"/>
        <v>1663</v>
      </c>
      <c r="Q2875">
        <f t="shared" si="400"/>
        <v>31.27</v>
      </c>
      <c r="R2875" t="str">
        <f t="shared" si="403"/>
        <v>Ryanair</v>
      </c>
      <c r="S2875">
        <f t="shared" si="401"/>
        <v>41</v>
      </c>
      <c r="T2875" t="str">
        <f t="shared" si="402"/>
        <v>Palma</v>
      </c>
      <c r="U2875" t="str">
        <f t="shared" si="404"/>
        <v>Other</v>
      </c>
    </row>
    <row r="2876" spans="1:21" x14ac:dyDescent="0.35">
      <c r="A2876" t="s">
        <v>12</v>
      </c>
      <c r="B2876" t="s">
        <v>134</v>
      </c>
      <c r="C2876" t="s">
        <v>14</v>
      </c>
      <c r="D2876" t="s">
        <v>135</v>
      </c>
      <c r="E2876" s="1">
        <v>43605.746527777781</v>
      </c>
      <c r="F2876" t="s">
        <v>16</v>
      </c>
      <c r="G2876" t="s">
        <v>659</v>
      </c>
      <c r="H2876">
        <v>80</v>
      </c>
      <c r="I2876" t="s">
        <v>21</v>
      </c>
      <c r="J2876" s="2">
        <v>43605</v>
      </c>
      <c r="K2876" s="3">
        <v>0.74652777777777779</v>
      </c>
      <c r="L2876" s="3">
        <f t="shared" si="396"/>
        <v>0.75</v>
      </c>
      <c r="M2876" s="3">
        <v>0.80208333333333337</v>
      </c>
      <c r="N2876" t="str">
        <f t="shared" si="397"/>
        <v>Yes</v>
      </c>
      <c r="O2876">
        <f t="shared" si="398"/>
        <v>566</v>
      </c>
      <c r="P2876">
        <f t="shared" si="399"/>
        <v>2020</v>
      </c>
      <c r="Q2876">
        <f t="shared" si="400"/>
        <v>28.02</v>
      </c>
      <c r="R2876" t="str">
        <f t="shared" si="403"/>
        <v>Aer Lingus</v>
      </c>
      <c r="S2876">
        <f t="shared" si="401"/>
        <v>57</v>
      </c>
      <c r="T2876" t="str">
        <f t="shared" si="402"/>
        <v>Berlin</v>
      </c>
      <c r="U2876" t="str">
        <f t="shared" si="404"/>
        <v>Other</v>
      </c>
    </row>
    <row r="2877" spans="1:21" x14ac:dyDescent="0.35">
      <c r="A2877" t="s">
        <v>22</v>
      </c>
      <c r="B2877" t="s">
        <v>57</v>
      </c>
      <c r="C2877" t="s">
        <v>28</v>
      </c>
      <c r="D2877" t="s">
        <v>132</v>
      </c>
      <c r="E2877" s="1">
        <v>43605.746527777781</v>
      </c>
      <c r="F2877" t="s">
        <v>16</v>
      </c>
      <c r="G2877" t="s">
        <v>659</v>
      </c>
      <c r="H2877">
        <v>23</v>
      </c>
      <c r="I2877" t="s">
        <v>46</v>
      </c>
      <c r="J2877" s="2">
        <v>43605</v>
      </c>
      <c r="K2877" s="3">
        <v>0.74652777777777779</v>
      </c>
      <c r="L2877" s="3">
        <f t="shared" si="396"/>
        <v>0.75</v>
      </c>
      <c r="M2877" s="3">
        <v>0.76250000000000007</v>
      </c>
      <c r="N2877" t="str">
        <f t="shared" si="397"/>
        <v>Yes</v>
      </c>
      <c r="O2877">
        <f t="shared" si="398"/>
        <v>520</v>
      </c>
      <c r="P2877">
        <f t="shared" si="399"/>
        <v>1663</v>
      </c>
      <c r="Q2877">
        <f t="shared" si="400"/>
        <v>31.27</v>
      </c>
      <c r="R2877" t="str">
        <f t="shared" si="403"/>
        <v>Ryanair</v>
      </c>
      <c r="S2877">
        <f t="shared" si="401"/>
        <v>98</v>
      </c>
      <c r="T2877" t="str">
        <f t="shared" si="402"/>
        <v>Malaga</v>
      </c>
      <c r="U2877" t="str">
        <f t="shared" si="404"/>
        <v>Malaga</v>
      </c>
    </row>
    <row r="2878" spans="1:21" x14ac:dyDescent="0.35">
      <c r="A2878" t="s">
        <v>12</v>
      </c>
      <c r="B2878" t="s">
        <v>42</v>
      </c>
      <c r="C2878" t="s">
        <v>14</v>
      </c>
      <c r="D2878" t="s">
        <v>138</v>
      </c>
      <c r="E2878" s="1">
        <v>43605.75</v>
      </c>
      <c r="F2878" t="s">
        <v>16</v>
      </c>
      <c r="G2878" t="s">
        <v>659</v>
      </c>
      <c r="H2878">
        <v>21</v>
      </c>
      <c r="I2878" t="s">
        <v>46</v>
      </c>
      <c r="J2878" s="2">
        <v>43605</v>
      </c>
      <c r="K2878" s="3">
        <v>0.75</v>
      </c>
      <c r="L2878" s="3">
        <f t="shared" si="396"/>
        <v>0.75</v>
      </c>
      <c r="M2878" s="3">
        <v>0.76458333333333339</v>
      </c>
      <c r="N2878" t="str">
        <f t="shared" si="397"/>
        <v>Yes</v>
      </c>
      <c r="O2878">
        <f t="shared" si="398"/>
        <v>566</v>
      </c>
      <c r="P2878">
        <f t="shared" si="399"/>
        <v>2020</v>
      </c>
      <c r="Q2878">
        <f t="shared" si="400"/>
        <v>28.02</v>
      </c>
      <c r="R2878" t="str">
        <f t="shared" si="403"/>
        <v>Aer Lingus</v>
      </c>
      <c r="S2878">
        <f t="shared" si="401"/>
        <v>238</v>
      </c>
      <c r="T2878" t="str">
        <f t="shared" si="402"/>
        <v>London</v>
      </c>
      <c r="U2878" t="str">
        <f t="shared" si="404"/>
        <v>London</v>
      </c>
    </row>
    <row r="2879" spans="1:21" x14ac:dyDescent="0.35">
      <c r="A2879" t="s">
        <v>12</v>
      </c>
      <c r="B2879" t="s">
        <v>101</v>
      </c>
      <c r="C2879" t="s">
        <v>14</v>
      </c>
      <c r="D2879" t="s">
        <v>141</v>
      </c>
      <c r="E2879" s="1">
        <v>43605.75</v>
      </c>
      <c r="F2879" t="s">
        <v>16</v>
      </c>
      <c r="G2879" t="s">
        <v>659</v>
      </c>
      <c r="H2879">
        <v>24</v>
      </c>
      <c r="I2879" t="s">
        <v>46</v>
      </c>
      <c r="J2879" s="2">
        <v>43605</v>
      </c>
      <c r="K2879" s="3">
        <v>0.75</v>
      </c>
      <c r="L2879" s="3">
        <f t="shared" si="396"/>
        <v>0.75</v>
      </c>
      <c r="M2879" s="3">
        <v>0.76666666666666661</v>
      </c>
      <c r="N2879" t="str">
        <f t="shared" si="397"/>
        <v>Yes</v>
      </c>
      <c r="O2879">
        <f t="shared" si="398"/>
        <v>566</v>
      </c>
      <c r="P2879">
        <f t="shared" si="399"/>
        <v>2020</v>
      </c>
      <c r="Q2879">
        <f t="shared" si="400"/>
        <v>28.02</v>
      </c>
      <c r="R2879" t="str">
        <f t="shared" si="403"/>
        <v>Aer Lingus</v>
      </c>
      <c r="S2879">
        <f t="shared" si="401"/>
        <v>158</v>
      </c>
      <c r="T2879" t="str">
        <f t="shared" si="402"/>
        <v>Edinburgh</v>
      </c>
      <c r="U2879" t="str">
        <f t="shared" si="404"/>
        <v>Edinburgh</v>
      </c>
    </row>
    <row r="2880" spans="1:21" x14ac:dyDescent="0.35">
      <c r="A2880" t="s">
        <v>22</v>
      </c>
      <c r="B2880" t="s">
        <v>142</v>
      </c>
      <c r="C2880" t="s">
        <v>143</v>
      </c>
      <c r="D2880" t="s">
        <v>144</v>
      </c>
      <c r="E2880" s="1">
        <v>43605.753472222219</v>
      </c>
      <c r="F2880" t="s">
        <v>16</v>
      </c>
      <c r="G2880" t="s">
        <v>659</v>
      </c>
      <c r="H2880">
        <v>2</v>
      </c>
      <c r="I2880" t="s">
        <v>26</v>
      </c>
      <c r="J2880" s="2">
        <v>43605</v>
      </c>
      <c r="K2880" s="3">
        <v>0.75347222222222221</v>
      </c>
      <c r="L2880" s="3">
        <f t="shared" si="396"/>
        <v>0.75694444444444442</v>
      </c>
      <c r="M2880" s="3">
        <v>0.75486111111111109</v>
      </c>
      <c r="N2880" t="str">
        <f t="shared" si="397"/>
        <v>No</v>
      </c>
      <c r="O2880">
        <f t="shared" si="398"/>
        <v>4</v>
      </c>
      <c r="P2880">
        <f t="shared" si="399"/>
        <v>10</v>
      </c>
      <c r="Q2880">
        <f t="shared" si="400"/>
        <v>40</v>
      </c>
      <c r="R2880" t="str">
        <f t="shared" si="403"/>
        <v>Other</v>
      </c>
      <c r="S2880">
        <f t="shared" si="401"/>
        <v>67</v>
      </c>
      <c r="T2880" t="str">
        <f t="shared" si="402"/>
        <v>Madrid</v>
      </c>
      <c r="U2880" t="str">
        <f t="shared" si="404"/>
        <v>Other</v>
      </c>
    </row>
    <row r="2881" spans="1:21" x14ac:dyDescent="0.35">
      <c r="A2881" t="s">
        <v>22</v>
      </c>
      <c r="B2881" t="s">
        <v>136</v>
      </c>
      <c r="C2881" t="s">
        <v>28</v>
      </c>
      <c r="D2881" t="s">
        <v>137</v>
      </c>
      <c r="E2881" s="1">
        <v>43605.756944444445</v>
      </c>
      <c r="F2881" t="s">
        <v>16</v>
      </c>
      <c r="G2881" t="s">
        <v>659</v>
      </c>
      <c r="H2881">
        <v>25</v>
      </c>
      <c r="I2881" t="s">
        <v>46</v>
      </c>
      <c r="J2881" s="2">
        <v>43605</v>
      </c>
      <c r="K2881" s="3">
        <v>0.75694444444444453</v>
      </c>
      <c r="L2881" s="3">
        <f t="shared" si="396"/>
        <v>0.75694444444444442</v>
      </c>
      <c r="M2881" s="3">
        <v>0.77430555555555547</v>
      </c>
      <c r="N2881" t="str">
        <f t="shared" si="397"/>
        <v>Yes</v>
      </c>
      <c r="O2881">
        <f t="shared" si="398"/>
        <v>520</v>
      </c>
      <c r="P2881">
        <f t="shared" si="399"/>
        <v>1663</v>
      </c>
      <c r="Q2881">
        <f t="shared" si="400"/>
        <v>31.27</v>
      </c>
      <c r="R2881" t="str">
        <f t="shared" si="403"/>
        <v>Ryanair</v>
      </c>
      <c r="S2881">
        <f t="shared" si="401"/>
        <v>26</v>
      </c>
      <c r="T2881" t="str">
        <f t="shared" si="402"/>
        <v>Prague</v>
      </c>
      <c r="U2881" t="str">
        <f t="shared" si="404"/>
        <v>Other</v>
      </c>
    </row>
    <row r="2882" spans="1:21" x14ac:dyDescent="0.35">
      <c r="A2882" t="s">
        <v>22</v>
      </c>
      <c r="B2882" t="s">
        <v>48</v>
      </c>
      <c r="C2882" t="s">
        <v>28</v>
      </c>
      <c r="D2882" t="s">
        <v>49</v>
      </c>
      <c r="E2882" s="1">
        <v>43605.756944444445</v>
      </c>
      <c r="F2882" t="s">
        <v>16</v>
      </c>
      <c r="G2882" t="s">
        <v>659</v>
      </c>
      <c r="H2882">
        <v>16</v>
      </c>
      <c r="I2882" t="s">
        <v>18</v>
      </c>
      <c r="J2882" s="2">
        <v>43605</v>
      </c>
      <c r="K2882" s="3">
        <v>0.75694444444444453</v>
      </c>
      <c r="L2882" s="3">
        <f t="shared" ref="L2882:L2945" si="405">MROUND(K2882,"0:10")</f>
        <v>0.75694444444444442</v>
      </c>
      <c r="M2882" s="3">
        <v>0.7680555555555556</v>
      </c>
      <c r="N2882" t="str">
        <f t="shared" ref="N2882:N2945" si="406">IF(H2882&gt;20, "Yes", "No")</f>
        <v>No</v>
      </c>
      <c r="O2882">
        <f t="shared" ref="O2882:O2945" si="407">COUNTIFS($C$2:$C$4851,C2882,$N$2:$N$4851,"Yes")</f>
        <v>520</v>
      </c>
      <c r="P2882">
        <f t="shared" ref="P2882:P2945" si="408">COUNTIF($C$2:$C$4851,C2882)</f>
        <v>1663</v>
      </c>
      <c r="Q2882">
        <f t="shared" ref="Q2882:Q2945" si="409">ROUND(O2882/P2882*100,2)</f>
        <v>31.27</v>
      </c>
      <c r="R2882" t="str">
        <f t="shared" si="403"/>
        <v>Ryanair</v>
      </c>
      <c r="S2882">
        <f t="shared" ref="S2882:S2945" si="410">COUNTIF($B$2:$B$4851,B2882)</f>
        <v>5</v>
      </c>
      <c r="T2882" t="str">
        <f t="shared" ref="T2882:T2945" si="411">IF(ISNUMBER(SEARCH("London",B2882)), "London", B2882)</f>
        <v>Szczecin</v>
      </c>
      <c r="U2882" t="str">
        <f t="shared" si="404"/>
        <v>Other</v>
      </c>
    </row>
    <row r="2883" spans="1:21" x14ac:dyDescent="0.35">
      <c r="A2883" t="s">
        <v>12</v>
      </c>
      <c r="B2883" t="s">
        <v>50</v>
      </c>
      <c r="C2883" t="s">
        <v>14</v>
      </c>
      <c r="D2883" t="s">
        <v>148</v>
      </c>
      <c r="E2883" s="1">
        <v>43605.756944444445</v>
      </c>
      <c r="F2883" t="s">
        <v>16</v>
      </c>
      <c r="G2883" t="s">
        <v>659</v>
      </c>
      <c r="H2883">
        <v>138</v>
      </c>
      <c r="I2883" t="s">
        <v>21</v>
      </c>
      <c r="J2883" s="2">
        <v>43605</v>
      </c>
      <c r="K2883" s="3">
        <v>0.75694444444444453</v>
      </c>
      <c r="L2883" s="3">
        <f t="shared" si="405"/>
        <v>0.75694444444444442</v>
      </c>
      <c r="M2883" s="3">
        <v>0.85277777777777775</v>
      </c>
      <c r="N2883" t="str">
        <f t="shared" si="406"/>
        <v>Yes</v>
      </c>
      <c r="O2883">
        <f t="shared" si="407"/>
        <v>566</v>
      </c>
      <c r="P2883">
        <f t="shared" si="408"/>
        <v>2020</v>
      </c>
      <c r="Q2883">
        <f t="shared" si="409"/>
        <v>28.02</v>
      </c>
      <c r="R2883" t="str">
        <f t="shared" ref="R2883:R2946" si="412">IF(P2883&gt;100, C2883, "Other")</f>
        <v>Aer Lingus</v>
      </c>
      <c r="S2883">
        <f t="shared" si="410"/>
        <v>222</v>
      </c>
      <c r="T2883" t="str">
        <f t="shared" si="411"/>
        <v>Amsterdam</v>
      </c>
      <c r="U2883" t="str">
        <f t="shared" ref="U2883:U2946" si="413">IF(S2883&gt;67, T2883, "Other")</f>
        <v>Amsterdam</v>
      </c>
    </row>
    <row r="2884" spans="1:21" x14ac:dyDescent="0.35">
      <c r="A2884" t="s">
        <v>12</v>
      </c>
      <c r="B2884" t="s">
        <v>153</v>
      </c>
      <c r="C2884" t="s">
        <v>14</v>
      </c>
      <c r="D2884" t="s">
        <v>154</v>
      </c>
      <c r="E2884" s="1">
        <v>43605.763888888891</v>
      </c>
      <c r="F2884" t="s">
        <v>16</v>
      </c>
      <c r="G2884" t="s">
        <v>659</v>
      </c>
      <c r="H2884">
        <v>2</v>
      </c>
      <c r="I2884" t="s">
        <v>26</v>
      </c>
      <c r="J2884" s="2">
        <v>43605</v>
      </c>
      <c r="K2884" s="3">
        <v>0.76388888888888884</v>
      </c>
      <c r="L2884" s="3">
        <f t="shared" si="405"/>
        <v>0.76388888888888884</v>
      </c>
      <c r="M2884" s="3">
        <v>0.76527777777777783</v>
      </c>
      <c r="N2884" t="str">
        <f t="shared" si="406"/>
        <v>No</v>
      </c>
      <c r="O2884">
        <f t="shared" si="407"/>
        <v>566</v>
      </c>
      <c r="P2884">
        <f t="shared" si="408"/>
        <v>2020</v>
      </c>
      <c r="Q2884">
        <f t="shared" si="409"/>
        <v>28.02</v>
      </c>
      <c r="R2884" t="str">
        <f t="shared" si="412"/>
        <v>Aer Lingus</v>
      </c>
      <c r="S2884">
        <f t="shared" si="410"/>
        <v>31</v>
      </c>
      <c r="T2884" t="str">
        <f t="shared" si="411"/>
        <v>Milan</v>
      </c>
      <c r="U2884" t="str">
        <f t="shared" si="413"/>
        <v>Other</v>
      </c>
    </row>
    <row r="2885" spans="1:21" x14ac:dyDescent="0.35">
      <c r="A2885" t="s">
        <v>22</v>
      </c>
      <c r="B2885" t="s">
        <v>409</v>
      </c>
      <c r="C2885" t="s">
        <v>28</v>
      </c>
      <c r="D2885" t="s">
        <v>412</v>
      </c>
      <c r="E2885" s="1">
        <v>43605.704861111109</v>
      </c>
      <c r="F2885" t="s">
        <v>16</v>
      </c>
      <c r="G2885" t="s">
        <v>659</v>
      </c>
      <c r="H2885">
        <v>6</v>
      </c>
      <c r="I2885" t="s">
        <v>26</v>
      </c>
      <c r="J2885" s="2">
        <v>43605</v>
      </c>
      <c r="K2885" s="3">
        <v>0.70486111111111116</v>
      </c>
      <c r="L2885" s="3">
        <f t="shared" si="405"/>
        <v>0.70833333333333326</v>
      </c>
      <c r="M2885" s="3">
        <v>0.7090277777777777</v>
      </c>
      <c r="N2885" t="str">
        <f t="shared" si="406"/>
        <v>No</v>
      </c>
      <c r="O2885">
        <f t="shared" si="407"/>
        <v>520</v>
      </c>
      <c r="P2885">
        <f t="shared" si="408"/>
        <v>1663</v>
      </c>
      <c r="Q2885">
        <f t="shared" si="409"/>
        <v>31.27</v>
      </c>
      <c r="R2885" t="str">
        <f t="shared" si="412"/>
        <v>Ryanair</v>
      </c>
      <c r="S2885">
        <f t="shared" si="410"/>
        <v>25</v>
      </c>
      <c r="T2885" t="str">
        <f t="shared" si="411"/>
        <v>Riga</v>
      </c>
      <c r="U2885" t="str">
        <f t="shared" si="413"/>
        <v>Other</v>
      </c>
    </row>
    <row r="2886" spans="1:21" x14ac:dyDescent="0.35">
      <c r="A2886" t="s">
        <v>12</v>
      </c>
      <c r="B2886" t="s">
        <v>42</v>
      </c>
      <c r="C2886" t="s">
        <v>14</v>
      </c>
      <c r="D2886" t="s">
        <v>180</v>
      </c>
      <c r="E2886" s="1">
        <v>43605.708333333336</v>
      </c>
      <c r="F2886" t="s">
        <v>16</v>
      </c>
      <c r="G2886" t="s">
        <v>659</v>
      </c>
      <c r="H2886">
        <v>18</v>
      </c>
      <c r="I2886" t="s">
        <v>18</v>
      </c>
      <c r="J2886" s="2">
        <v>43605</v>
      </c>
      <c r="K2886" s="3">
        <v>0.70833333333333337</v>
      </c>
      <c r="L2886" s="3">
        <f t="shared" si="405"/>
        <v>0.70833333333333326</v>
      </c>
      <c r="M2886" s="3">
        <v>0.72083333333333333</v>
      </c>
      <c r="N2886" t="str">
        <f t="shared" si="406"/>
        <v>No</v>
      </c>
      <c r="O2886">
        <f t="shared" si="407"/>
        <v>566</v>
      </c>
      <c r="P2886">
        <f t="shared" si="408"/>
        <v>2020</v>
      </c>
      <c r="Q2886">
        <f t="shared" si="409"/>
        <v>28.02</v>
      </c>
      <c r="R2886" t="str">
        <f t="shared" si="412"/>
        <v>Aer Lingus</v>
      </c>
      <c r="S2886">
        <f t="shared" si="410"/>
        <v>238</v>
      </c>
      <c r="T2886" t="str">
        <f t="shared" si="411"/>
        <v>London</v>
      </c>
      <c r="U2886" t="str">
        <f t="shared" si="413"/>
        <v>London</v>
      </c>
    </row>
    <row r="2887" spans="1:21" x14ac:dyDescent="0.35">
      <c r="A2887" t="s">
        <v>12</v>
      </c>
      <c r="B2887" t="s">
        <v>54</v>
      </c>
      <c r="C2887" t="s">
        <v>14</v>
      </c>
      <c r="D2887" t="s">
        <v>179</v>
      </c>
      <c r="E2887" s="1">
        <v>43605.708333333336</v>
      </c>
      <c r="F2887" t="s">
        <v>16</v>
      </c>
      <c r="G2887" t="s">
        <v>659</v>
      </c>
      <c r="H2887">
        <v>127</v>
      </c>
      <c r="I2887" t="s">
        <v>21</v>
      </c>
      <c r="J2887" s="2">
        <v>43605</v>
      </c>
      <c r="K2887" s="3">
        <v>0.70833333333333337</v>
      </c>
      <c r="L2887" s="3">
        <f t="shared" si="405"/>
        <v>0.70833333333333326</v>
      </c>
      <c r="M2887" s="3">
        <v>0.79652777777777783</v>
      </c>
      <c r="N2887" t="str">
        <f t="shared" si="406"/>
        <v>Yes</v>
      </c>
      <c r="O2887">
        <f t="shared" si="407"/>
        <v>566</v>
      </c>
      <c r="P2887">
        <f t="shared" si="408"/>
        <v>2020</v>
      </c>
      <c r="Q2887">
        <f t="shared" si="409"/>
        <v>28.02</v>
      </c>
      <c r="R2887" t="str">
        <f t="shared" si="412"/>
        <v>Aer Lingus</v>
      </c>
      <c r="S2887">
        <f t="shared" si="410"/>
        <v>101</v>
      </c>
      <c r="T2887" t="str">
        <f t="shared" si="411"/>
        <v>Frankfurt</v>
      </c>
      <c r="U2887" t="str">
        <f t="shared" si="413"/>
        <v>Frankfurt</v>
      </c>
    </row>
    <row r="2888" spans="1:21" x14ac:dyDescent="0.35">
      <c r="A2888" t="s">
        <v>22</v>
      </c>
      <c r="B2888" t="s">
        <v>36</v>
      </c>
      <c r="C2888" t="s">
        <v>177</v>
      </c>
      <c r="D2888" t="s">
        <v>178</v>
      </c>
      <c r="E2888" s="1">
        <v>43605.708333333336</v>
      </c>
      <c r="F2888" t="s">
        <v>16</v>
      </c>
      <c r="G2888" t="s">
        <v>659</v>
      </c>
      <c r="H2888">
        <v>6</v>
      </c>
      <c r="I2888" t="s">
        <v>26</v>
      </c>
      <c r="J2888" s="2">
        <v>43605</v>
      </c>
      <c r="K2888" s="3">
        <v>0.70833333333333337</v>
      </c>
      <c r="L2888" s="3">
        <f t="shared" si="405"/>
        <v>0.70833333333333326</v>
      </c>
      <c r="M2888" s="3">
        <v>0.71250000000000002</v>
      </c>
      <c r="N2888" t="str">
        <f t="shared" si="406"/>
        <v>No</v>
      </c>
      <c r="O2888">
        <f t="shared" si="407"/>
        <v>12</v>
      </c>
      <c r="P2888">
        <f t="shared" si="408"/>
        <v>59</v>
      </c>
      <c r="Q2888">
        <f t="shared" si="409"/>
        <v>20.34</v>
      </c>
      <c r="R2888" t="str">
        <f t="shared" si="412"/>
        <v>Other</v>
      </c>
      <c r="S2888">
        <f t="shared" si="410"/>
        <v>121</v>
      </c>
      <c r="T2888" t="str">
        <f t="shared" si="411"/>
        <v>Paris-CDG</v>
      </c>
      <c r="U2888" t="str">
        <f t="shared" si="413"/>
        <v>Paris-CDG</v>
      </c>
    </row>
    <row r="2889" spans="1:21" x14ac:dyDescent="0.35">
      <c r="A2889" t="s">
        <v>22</v>
      </c>
      <c r="B2889" t="s">
        <v>142</v>
      </c>
      <c r="C2889" t="s">
        <v>615</v>
      </c>
      <c r="D2889" t="s">
        <v>616</v>
      </c>
      <c r="E2889" s="1">
        <v>43605.711805555555</v>
      </c>
      <c r="F2889" t="s">
        <v>16</v>
      </c>
      <c r="G2889" t="s">
        <v>659</v>
      </c>
      <c r="H2889">
        <v>2</v>
      </c>
      <c r="I2889" t="s">
        <v>26</v>
      </c>
      <c r="J2889" s="2">
        <v>43605</v>
      </c>
      <c r="K2889" s="3">
        <v>0.71180555555555547</v>
      </c>
      <c r="L2889" s="3">
        <f t="shared" si="405"/>
        <v>0.71527777777777779</v>
      </c>
      <c r="M2889" s="3">
        <v>0.71319444444444446</v>
      </c>
      <c r="N2889" t="str">
        <f t="shared" si="406"/>
        <v>No</v>
      </c>
      <c r="O2889">
        <f t="shared" si="407"/>
        <v>1</v>
      </c>
      <c r="P2889">
        <f t="shared" si="408"/>
        <v>5</v>
      </c>
      <c r="Q2889">
        <f t="shared" si="409"/>
        <v>20</v>
      </c>
      <c r="R2889" t="str">
        <f t="shared" si="412"/>
        <v>Other</v>
      </c>
      <c r="S2889">
        <f t="shared" si="410"/>
        <v>67</v>
      </c>
      <c r="T2889" t="str">
        <f t="shared" si="411"/>
        <v>Madrid</v>
      </c>
      <c r="U2889" t="str">
        <f t="shared" si="413"/>
        <v>Other</v>
      </c>
    </row>
    <row r="2890" spans="1:21" x14ac:dyDescent="0.35">
      <c r="A2890" t="s">
        <v>12</v>
      </c>
      <c r="B2890" t="s">
        <v>182</v>
      </c>
      <c r="C2890" t="s">
        <v>14</v>
      </c>
      <c r="D2890" t="s">
        <v>183</v>
      </c>
      <c r="E2890" s="1">
        <v>43605.715277777781</v>
      </c>
      <c r="F2890" t="s">
        <v>16</v>
      </c>
      <c r="G2890" t="s">
        <v>659</v>
      </c>
      <c r="H2890">
        <v>13</v>
      </c>
      <c r="I2890" t="s">
        <v>18</v>
      </c>
      <c r="J2890" s="2">
        <v>43605</v>
      </c>
      <c r="K2890" s="3">
        <v>0.71527777777777779</v>
      </c>
      <c r="L2890" s="3">
        <f t="shared" si="405"/>
        <v>0.71527777777777779</v>
      </c>
      <c r="M2890" s="3">
        <v>0.72430555555555554</v>
      </c>
      <c r="N2890" t="str">
        <f t="shared" si="406"/>
        <v>No</v>
      </c>
      <c r="O2890">
        <f t="shared" si="407"/>
        <v>566</v>
      </c>
      <c r="P2890">
        <f t="shared" si="408"/>
        <v>2020</v>
      </c>
      <c r="Q2890">
        <f t="shared" si="409"/>
        <v>28.02</v>
      </c>
      <c r="R2890" t="str">
        <f t="shared" si="412"/>
        <v>Aer Lingus</v>
      </c>
      <c r="S2890">
        <f t="shared" si="410"/>
        <v>23</v>
      </c>
      <c r="T2890" t="str">
        <f t="shared" si="411"/>
        <v>Aberdeen</v>
      </c>
      <c r="U2890" t="str">
        <f t="shared" si="413"/>
        <v>Other</v>
      </c>
    </row>
    <row r="2891" spans="1:21" x14ac:dyDescent="0.35">
      <c r="A2891" t="s">
        <v>22</v>
      </c>
      <c r="B2891" t="s">
        <v>32</v>
      </c>
      <c r="C2891" t="s">
        <v>28</v>
      </c>
      <c r="D2891" t="s">
        <v>184</v>
      </c>
      <c r="E2891" s="1">
        <v>43605.715277777781</v>
      </c>
      <c r="F2891" t="s">
        <v>16</v>
      </c>
      <c r="G2891" t="s">
        <v>659</v>
      </c>
      <c r="H2891">
        <v>60</v>
      </c>
      <c r="I2891" t="s">
        <v>21</v>
      </c>
      <c r="J2891" s="2">
        <v>43605</v>
      </c>
      <c r="K2891" s="3">
        <v>0.71527777777777779</v>
      </c>
      <c r="L2891" s="3">
        <f t="shared" si="405"/>
        <v>0.71527777777777779</v>
      </c>
      <c r="M2891" s="3">
        <v>0.75694444444444453</v>
      </c>
      <c r="N2891" t="str">
        <f t="shared" si="406"/>
        <v>Yes</v>
      </c>
      <c r="O2891">
        <f t="shared" si="407"/>
        <v>520</v>
      </c>
      <c r="P2891">
        <f t="shared" si="408"/>
        <v>1663</v>
      </c>
      <c r="Q2891">
        <f t="shared" si="409"/>
        <v>31.27</v>
      </c>
      <c r="R2891" t="str">
        <f t="shared" si="412"/>
        <v>Ryanair</v>
      </c>
      <c r="S2891">
        <f t="shared" si="410"/>
        <v>78</v>
      </c>
      <c r="T2891" t="str">
        <f t="shared" si="411"/>
        <v>Barcelona</v>
      </c>
      <c r="U2891" t="str">
        <f t="shared" si="413"/>
        <v>Barcelona</v>
      </c>
    </row>
    <row r="2892" spans="1:21" x14ac:dyDescent="0.35">
      <c r="A2892" t="s">
        <v>22</v>
      </c>
      <c r="B2892" t="s">
        <v>57</v>
      </c>
      <c r="C2892" t="s">
        <v>28</v>
      </c>
      <c r="D2892" t="s">
        <v>243</v>
      </c>
      <c r="E2892" s="1">
        <v>43605.71875</v>
      </c>
      <c r="F2892" t="s">
        <v>16</v>
      </c>
      <c r="G2892" t="s">
        <v>659</v>
      </c>
      <c r="H2892">
        <v>27</v>
      </c>
      <c r="I2892" t="s">
        <v>46</v>
      </c>
      <c r="J2892" s="2">
        <v>43605</v>
      </c>
      <c r="K2892" s="3">
        <v>0.71875</v>
      </c>
      <c r="L2892" s="3">
        <f t="shared" si="405"/>
        <v>0.72222222222222221</v>
      </c>
      <c r="M2892" s="3">
        <v>0.73749999999999993</v>
      </c>
      <c r="N2892" t="str">
        <f t="shared" si="406"/>
        <v>Yes</v>
      </c>
      <c r="O2892">
        <f t="shared" si="407"/>
        <v>520</v>
      </c>
      <c r="P2892">
        <f t="shared" si="408"/>
        <v>1663</v>
      </c>
      <c r="Q2892">
        <f t="shared" si="409"/>
        <v>31.27</v>
      </c>
      <c r="R2892" t="str">
        <f t="shared" si="412"/>
        <v>Ryanair</v>
      </c>
      <c r="S2892">
        <f t="shared" si="410"/>
        <v>98</v>
      </c>
      <c r="T2892" t="str">
        <f t="shared" si="411"/>
        <v>Malaga</v>
      </c>
      <c r="U2892" t="str">
        <f t="shared" si="413"/>
        <v>Malaga</v>
      </c>
    </row>
    <row r="2893" spans="1:21" x14ac:dyDescent="0.35">
      <c r="A2893" t="s">
        <v>22</v>
      </c>
      <c r="B2893" t="s">
        <v>129</v>
      </c>
      <c r="C2893" t="s">
        <v>28</v>
      </c>
      <c r="D2893" t="s">
        <v>174</v>
      </c>
      <c r="E2893" s="1">
        <v>43605.71875</v>
      </c>
      <c r="F2893" t="s">
        <v>16</v>
      </c>
      <c r="G2893" t="s">
        <v>659</v>
      </c>
      <c r="H2893">
        <v>66</v>
      </c>
      <c r="I2893" t="s">
        <v>21</v>
      </c>
      <c r="J2893" s="2">
        <v>43605</v>
      </c>
      <c r="K2893" s="3">
        <v>0.71875</v>
      </c>
      <c r="L2893" s="3">
        <f t="shared" si="405"/>
        <v>0.72222222222222221</v>
      </c>
      <c r="M2893" s="3">
        <v>0.76458333333333339</v>
      </c>
      <c r="N2893" t="str">
        <f t="shared" si="406"/>
        <v>Yes</v>
      </c>
      <c r="O2893">
        <f t="shared" si="407"/>
        <v>520</v>
      </c>
      <c r="P2893">
        <f t="shared" si="408"/>
        <v>1663</v>
      </c>
      <c r="Q2893">
        <f t="shared" si="409"/>
        <v>31.27</v>
      </c>
      <c r="R2893" t="str">
        <f t="shared" si="412"/>
        <v>Ryanair</v>
      </c>
      <c r="S2893">
        <f t="shared" si="410"/>
        <v>96</v>
      </c>
      <c r="T2893" t="str">
        <f t="shared" si="411"/>
        <v>Munich</v>
      </c>
      <c r="U2893" t="str">
        <f t="shared" si="413"/>
        <v>Munich</v>
      </c>
    </row>
    <row r="2894" spans="1:21" x14ac:dyDescent="0.35">
      <c r="A2894" t="s">
        <v>22</v>
      </c>
      <c r="B2894" t="s">
        <v>207</v>
      </c>
      <c r="C2894" t="s">
        <v>28</v>
      </c>
      <c r="D2894" t="s">
        <v>208</v>
      </c>
      <c r="E2894" s="1">
        <v>43605.722222222219</v>
      </c>
      <c r="F2894" t="s">
        <v>16</v>
      </c>
      <c r="G2894" t="s">
        <v>659</v>
      </c>
      <c r="H2894">
        <v>22</v>
      </c>
      <c r="I2894" t="s">
        <v>46</v>
      </c>
      <c r="J2894" s="2">
        <v>43605</v>
      </c>
      <c r="K2894" s="3">
        <v>0.72222222222222221</v>
      </c>
      <c r="L2894" s="3">
        <f t="shared" si="405"/>
        <v>0.72222222222222221</v>
      </c>
      <c r="M2894" s="3">
        <v>0.73749999999999993</v>
      </c>
      <c r="N2894" t="str">
        <f t="shared" si="406"/>
        <v>Yes</v>
      </c>
      <c r="O2894">
        <f t="shared" si="407"/>
        <v>520</v>
      </c>
      <c r="P2894">
        <f t="shared" si="408"/>
        <v>1663</v>
      </c>
      <c r="Q2894">
        <f t="shared" si="409"/>
        <v>31.27</v>
      </c>
      <c r="R2894" t="str">
        <f t="shared" si="412"/>
        <v>Ryanair</v>
      </c>
      <c r="S2894">
        <f t="shared" si="410"/>
        <v>30</v>
      </c>
      <c r="T2894" t="str">
        <f t="shared" si="411"/>
        <v>Naples</v>
      </c>
      <c r="U2894" t="str">
        <f t="shared" si="413"/>
        <v>Other</v>
      </c>
    </row>
    <row r="2895" spans="1:21" x14ac:dyDescent="0.35">
      <c r="A2895" t="s">
        <v>22</v>
      </c>
      <c r="B2895" t="s">
        <v>50</v>
      </c>
      <c r="C2895" t="s">
        <v>96</v>
      </c>
      <c r="D2895" t="s">
        <v>514</v>
      </c>
      <c r="E2895" s="1">
        <v>43605.722222222219</v>
      </c>
      <c r="F2895" t="s">
        <v>16</v>
      </c>
      <c r="G2895" t="s">
        <v>659</v>
      </c>
      <c r="H2895">
        <v>96</v>
      </c>
      <c r="I2895" t="s">
        <v>21</v>
      </c>
      <c r="J2895" s="2">
        <v>43605</v>
      </c>
      <c r="K2895" s="3">
        <v>0.72222222222222221</v>
      </c>
      <c r="L2895" s="3">
        <f t="shared" si="405"/>
        <v>0.72222222222222221</v>
      </c>
      <c r="M2895" s="3">
        <v>0.78888888888888886</v>
      </c>
      <c r="N2895" t="str">
        <f t="shared" si="406"/>
        <v>Yes</v>
      </c>
      <c r="O2895">
        <f t="shared" si="407"/>
        <v>50</v>
      </c>
      <c r="P2895">
        <f t="shared" si="408"/>
        <v>97</v>
      </c>
      <c r="Q2895">
        <f t="shared" si="409"/>
        <v>51.55</v>
      </c>
      <c r="R2895" t="str">
        <f t="shared" si="412"/>
        <v>Other</v>
      </c>
      <c r="S2895">
        <f t="shared" si="410"/>
        <v>222</v>
      </c>
      <c r="T2895" t="str">
        <f t="shared" si="411"/>
        <v>Amsterdam</v>
      </c>
      <c r="U2895" t="str">
        <f t="shared" si="413"/>
        <v>Amsterdam</v>
      </c>
    </row>
    <row r="2896" spans="1:21" x14ac:dyDescent="0.35">
      <c r="A2896" t="s">
        <v>12</v>
      </c>
      <c r="B2896" t="s">
        <v>82</v>
      </c>
      <c r="C2896" t="s">
        <v>14</v>
      </c>
      <c r="D2896" t="s">
        <v>619</v>
      </c>
      <c r="E2896" s="1">
        <v>43605.725694444445</v>
      </c>
      <c r="F2896" t="s">
        <v>16</v>
      </c>
      <c r="G2896" t="s">
        <v>659</v>
      </c>
      <c r="H2896">
        <v>0</v>
      </c>
      <c r="I2896" t="s">
        <v>26</v>
      </c>
      <c r="J2896" s="2">
        <v>43605</v>
      </c>
      <c r="K2896" s="3">
        <v>0.72569444444444453</v>
      </c>
      <c r="L2896" s="3">
        <f t="shared" si="405"/>
        <v>0.72916666666666663</v>
      </c>
      <c r="M2896" s="3">
        <v>0.72569444444444453</v>
      </c>
      <c r="N2896" t="str">
        <f t="shared" si="406"/>
        <v>No</v>
      </c>
      <c r="O2896">
        <f t="shared" si="407"/>
        <v>566</v>
      </c>
      <c r="P2896">
        <f t="shared" si="408"/>
        <v>2020</v>
      </c>
      <c r="Q2896">
        <f t="shared" si="409"/>
        <v>28.02</v>
      </c>
      <c r="R2896" t="str">
        <f t="shared" si="412"/>
        <v>Aer Lingus</v>
      </c>
      <c r="S2896">
        <f t="shared" si="410"/>
        <v>97</v>
      </c>
      <c r="T2896" t="str">
        <f t="shared" si="411"/>
        <v>Faro</v>
      </c>
      <c r="U2896" t="str">
        <f t="shared" si="413"/>
        <v>Faro</v>
      </c>
    </row>
    <row r="2897" spans="1:21" x14ac:dyDescent="0.35">
      <c r="A2897" t="s">
        <v>22</v>
      </c>
      <c r="B2897" t="s">
        <v>44</v>
      </c>
      <c r="C2897" t="s">
        <v>117</v>
      </c>
      <c r="D2897" t="s">
        <v>118</v>
      </c>
      <c r="E2897" s="1">
        <v>43605.729166666664</v>
      </c>
      <c r="F2897" t="s">
        <v>16</v>
      </c>
      <c r="G2897" t="s">
        <v>659</v>
      </c>
      <c r="H2897">
        <v>33</v>
      </c>
      <c r="I2897" t="s">
        <v>21</v>
      </c>
      <c r="J2897" s="2">
        <v>43605</v>
      </c>
      <c r="K2897" s="3">
        <v>0.72916666666666663</v>
      </c>
      <c r="L2897" s="3">
        <f t="shared" si="405"/>
        <v>0.72916666666666663</v>
      </c>
      <c r="M2897" s="3">
        <v>0.75208333333333333</v>
      </c>
      <c r="N2897" t="str">
        <f t="shared" si="406"/>
        <v>Yes</v>
      </c>
      <c r="O2897">
        <f t="shared" si="407"/>
        <v>23</v>
      </c>
      <c r="P2897">
        <f t="shared" si="408"/>
        <v>35</v>
      </c>
      <c r="Q2897">
        <f t="shared" si="409"/>
        <v>65.709999999999994</v>
      </c>
      <c r="R2897" t="str">
        <f t="shared" si="412"/>
        <v>Other</v>
      </c>
      <c r="S2897">
        <f t="shared" si="410"/>
        <v>83</v>
      </c>
      <c r="T2897" t="str">
        <f t="shared" si="411"/>
        <v>Lisbon</v>
      </c>
      <c r="U2897" t="str">
        <f t="shared" si="413"/>
        <v>Lisbon</v>
      </c>
    </row>
    <row r="2898" spans="1:21" x14ac:dyDescent="0.35">
      <c r="A2898" t="s">
        <v>12</v>
      </c>
      <c r="B2898" t="s">
        <v>73</v>
      </c>
      <c r="C2898" t="s">
        <v>14</v>
      </c>
      <c r="D2898" t="s">
        <v>116</v>
      </c>
      <c r="E2898" s="1">
        <v>43605.729166666664</v>
      </c>
      <c r="F2898" t="s">
        <v>16</v>
      </c>
      <c r="G2898" t="s">
        <v>659</v>
      </c>
      <c r="H2898">
        <v>9</v>
      </c>
      <c r="I2898" t="s">
        <v>26</v>
      </c>
      <c r="J2898" s="2">
        <v>43605</v>
      </c>
      <c r="K2898" s="3">
        <v>0.72916666666666663</v>
      </c>
      <c r="L2898" s="3">
        <f t="shared" si="405"/>
        <v>0.72916666666666663</v>
      </c>
      <c r="M2898" s="3">
        <v>0.73541666666666661</v>
      </c>
      <c r="N2898" t="str">
        <f t="shared" si="406"/>
        <v>No</v>
      </c>
      <c r="O2898">
        <f t="shared" si="407"/>
        <v>566</v>
      </c>
      <c r="P2898">
        <f t="shared" si="408"/>
        <v>2020</v>
      </c>
      <c r="Q2898">
        <f t="shared" si="409"/>
        <v>28.02</v>
      </c>
      <c r="R2898" t="str">
        <f t="shared" si="412"/>
        <v>Aer Lingus</v>
      </c>
      <c r="S2898">
        <f t="shared" si="410"/>
        <v>82</v>
      </c>
      <c r="T2898" t="str">
        <f t="shared" si="411"/>
        <v>Bristol</v>
      </c>
      <c r="U2898" t="str">
        <f t="shared" si="413"/>
        <v>Bristol</v>
      </c>
    </row>
    <row r="2899" spans="1:21" x14ac:dyDescent="0.35">
      <c r="A2899" t="s">
        <v>12</v>
      </c>
      <c r="B2899" t="s">
        <v>119</v>
      </c>
      <c r="C2899" t="s">
        <v>14</v>
      </c>
      <c r="D2899" t="s">
        <v>120</v>
      </c>
      <c r="E2899" s="1">
        <v>43605.729166666664</v>
      </c>
      <c r="F2899" t="s">
        <v>16</v>
      </c>
      <c r="G2899" t="s">
        <v>659</v>
      </c>
      <c r="H2899">
        <v>15</v>
      </c>
      <c r="I2899" t="s">
        <v>18</v>
      </c>
      <c r="J2899" s="2">
        <v>43605</v>
      </c>
      <c r="K2899" s="3">
        <v>0.72916666666666663</v>
      </c>
      <c r="L2899" s="3">
        <f t="shared" si="405"/>
        <v>0.72916666666666663</v>
      </c>
      <c r="M2899" s="3">
        <v>0.73958333333333337</v>
      </c>
      <c r="N2899" t="str">
        <f t="shared" si="406"/>
        <v>No</v>
      </c>
      <c r="O2899">
        <f t="shared" si="407"/>
        <v>566</v>
      </c>
      <c r="P2899">
        <f t="shared" si="408"/>
        <v>2020</v>
      </c>
      <c r="Q2899">
        <f t="shared" si="409"/>
        <v>28.02</v>
      </c>
      <c r="R2899" t="str">
        <f t="shared" si="412"/>
        <v>Aer Lingus</v>
      </c>
      <c r="S2899">
        <f t="shared" si="410"/>
        <v>43</v>
      </c>
      <c r="T2899" t="str">
        <f t="shared" si="411"/>
        <v>Dusseldorf</v>
      </c>
      <c r="U2899" t="str">
        <f t="shared" si="413"/>
        <v>Other</v>
      </c>
    </row>
    <row r="2900" spans="1:21" x14ac:dyDescent="0.35">
      <c r="A2900" t="s">
        <v>22</v>
      </c>
      <c r="B2900" t="s">
        <v>121</v>
      </c>
      <c r="C2900" t="s">
        <v>28</v>
      </c>
      <c r="D2900" t="s">
        <v>122</v>
      </c>
      <c r="E2900" s="1">
        <v>43605.732638888891</v>
      </c>
      <c r="F2900" t="s">
        <v>16</v>
      </c>
      <c r="G2900" t="s">
        <v>659</v>
      </c>
      <c r="H2900">
        <v>2</v>
      </c>
      <c r="I2900" t="s">
        <v>26</v>
      </c>
      <c r="J2900" s="2">
        <v>43605</v>
      </c>
      <c r="K2900" s="3">
        <v>0.73263888888888884</v>
      </c>
      <c r="L2900" s="3">
        <f t="shared" si="405"/>
        <v>0.73611111111111105</v>
      </c>
      <c r="M2900" s="3">
        <v>0.73402777777777783</v>
      </c>
      <c r="N2900" t="str">
        <f t="shared" si="406"/>
        <v>No</v>
      </c>
      <c r="O2900">
        <f t="shared" si="407"/>
        <v>520</v>
      </c>
      <c r="P2900">
        <f t="shared" si="408"/>
        <v>1663</v>
      </c>
      <c r="Q2900">
        <f t="shared" si="409"/>
        <v>31.27</v>
      </c>
      <c r="R2900" t="str">
        <f t="shared" si="412"/>
        <v>Ryanair</v>
      </c>
      <c r="S2900">
        <f t="shared" si="410"/>
        <v>16</v>
      </c>
      <c r="T2900" t="str">
        <f t="shared" si="411"/>
        <v>RMU</v>
      </c>
      <c r="U2900" t="str">
        <f t="shared" si="413"/>
        <v>Other</v>
      </c>
    </row>
    <row r="2901" spans="1:21" x14ac:dyDescent="0.35">
      <c r="A2901" t="s">
        <v>22</v>
      </c>
      <c r="B2901" t="s">
        <v>142</v>
      </c>
      <c r="C2901" t="s">
        <v>28</v>
      </c>
      <c r="D2901" t="s">
        <v>524</v>
      </c>
      <c r="E2901" s="1">
        <v>43605.739583333336</v>
      </c>
      <c r="F2901" t="s">
        <v>16</v>
      </c>
      <c r="G2901" t="s">
        <v>659</v>
      </c>
      <c r="H2901">
        <v>2</v>
      </c>
      <c r="I2901" t="s">
        <v>26</v>
      </c>
      <c r="J2901" s="2">
        <v>43605</v>
      </c>
      <c r="K2901" s="3">
        <v>0.73958333333333337</v>
      </c>
      <c r="L2901" s="3">
        <f t="shared" si="405"/>
        <v>0.74305555555555547</v>
      </c>
      <c r="M2901" s="3">
        <v>0.74097222222222225</v>
      </c>
      <c r="N2901" t="str">
        <f t="shared" si="406"/>
        <v>No</v>
      </c>
      <c r="O2901">
        <f t="shared" si="407"/>
        <v>520</v>
      </c>
      <c r="P2901">
        <f t="shared" si="408"/>
        <v>1663</v>
      </c>
      <c r="Q2901">
        <f t="shared" si="409"/>
        <v>31.27</v>
      </c>
      <c r="R2901" t="str">
        <f t="shared" si="412"/>
        <v>Ryanair</v>
      </c>
      <c r="S2901">
        <f t="shared" si="410"/>
        <v>67</v>
      </c>
      <c r="T2901" t="str">
        <f t="shared" si="411"/>
        <v>Madrid</v>
      </c>
      <c r="U2901" t="str">
        <f t="shared" si="413"/>
        <v>Other</v>
      </c>
    </row>
    <row r="2902" spans="1:21" x14ac:dyDescent="0.35">
      <c r="A2902" t="s">
        <v>12</v>
      </c>
      <c r="B2902" t="s">
        <v>123</v>
      </c>
      <c r="C2902" t="s">
        <v>14</v>
      </c>
      <c r="D2902" t="s">
        <v>124</v>
      </c>
      <c r="E2902" s="1">
        <v>43605.739583333336</v>
      </c>
      <c r="F2902" t="s">
        <v>16</v>
      </c>
      <c r="G2902" t="s">
        <v>659</v>
      </c>
      <c r="H2902">
        <v>7</v>
      </c>
      <c r="I2902" t="s">
        <v>26</v>
      </c>
      <c r="J2902" s="2">
        <v>43605</v>
      </c>
      <c r="K2902" s="3">
        <v>0.73958333333333337</v>
      </c>
      <c r="L2902" s="3">
        <f t="shared" si="405"/>
        <v>0.74305555555555547</v>
      </c>
      <c r="M2902" s="3">
        <v>0.74444444444444446</v>
      </c>
      <c r="N2902" t="str">
        <f t="shared" si="406"/>
        <v>No</v>
      </c>
      <c r="O2902">
        <f t="shared" si="407"/>
        <v>566</v>
      </c>
      <c r="P2902">
        <f t="shared" si="408"/>
        <v>2020</v>
      </c>
      <c r="Q2902">
        <f t="shared" si="409"/>
        <v>28.02</v>
      </c>
      <c r="R2902" t="str">
        <f t="shared" si="412"/>
        <v>Aer Lingus</v>
      </c>
      <c r="S2902">
        <f t="shared" si="410"/>
        <v>4</v>
      </c>
      <c r="T2902" t="str">
        <f t="shared" si="411"/>
        <v>Montpellier</v>
      </c>
      <c r="U2902" t="str">
        <f t="shared" si="413"/>
        <v>Other</v>
      </c>
    </row>
    <row r="2903" spans="1:21" x14ac:dyDescent="0.35">
      <c r="A2903" t="s">
        <v>22</v>
      </c>
      <c r="B2903" t="s">
        <v>98</v>
      </c>
      <c r="C2903" t="s">
        <v>99</v>
      </c>
      <c r="D2903" t="s">
        <v>161</v>
      </c>
      <c r="E2903" s="1">
        <v>43605.684027777781</v>
      </c>
      <c r="F2903" t="s">
        <v>16</v>
      </c>
      <c r="G2903" t="s">
        <v>659</v>
      </c>
      <c r="H2903">
        <v>33</v>
      </c>
      <c r="I2903" t="s">
        <v>21</v>
      </c>
      <c r="J2903" s="2">
        <v>43605</v>
      </c>
      <c r="K2903" s="3">
        <v>0.68402777777777779</v>
      </c>
      <c r="L2903" s="3">
        <f t="shared" si="405"/>
        <v>0.6875</v>
      </c>
      <c r="M2903" s="3">
        <v>0.70694444444444438</v>
      </c>
      <c r="N2903" t="str">
        <f t="shared" si="406"/>
        <v>Yes</v>
      </c>
      <c r="O2903">
        <f t="shared" si="407"/>
        <v>20</v>
      </c>
      <c r="P2903">
        <f t="shared" si="408"/>
        <v>90</v>
      </c>
      <c r="Q2903">
        <f t="shared" si="409"/>
        <v>22.22</v>
      </c>
      <c r="R2903" t="str">
        <f t="shared" si="412"/>
        <v>Other</v>
      </c>
      <c r="S2903">
        <f t="shared" si="410"/>
        <v>38</v>
      </c>
      <c r="T2903" t="str">
        <f t="shared" si="411"/>
        <v>Southampton</v>
      </c>
      <c r="U2903" t="str">
        <f t="shared" si="413"/>
        <v>Other</v>
      </c>
    </row>
    <row r="2904" spans="1:21" x14ac:dyDescent="0.35">
      <c r="A2904" t="s">
        <v>22</v>
      </c>
      <c r="B2904" t="s">
        <v>42</v>
      </c>
      <c r="C2904" t="s">
        <v>77</v>
      </c>
      <c r="D2904" t="s">
        <v>523</v>
      </c>
      <c r="E2904" s="1">
        <v>43605.6875</v>
      </c>
      <c r="F2904" t="s">
        <v>16</v>
      </c>
      <c r="G2904" t="s">
        <v>659</v>
      </c>
      <c r="H2904">
        <v>2</v>
      </c>
      <c r="I2904" t="s">
        <v>26</v>
      </c>
      <c r="J2904" s="2">
        <v>43605</v>
      </c>
      <c r="K2904" s="3">
        <v>0.6875</v>
      </c>
      <c r="L2904" s="3">
        <f t="shared" si="405"/>
        <v>0.6875</v>
      </c>
      <c r="M2904" s="3">
        <v>0.68888888888888899</v>
      </c>
      <c r="N2904" t="str">
        <f t="shared" si="406"/>
        <v>No</v>
      </c>
      <c r="O2904">
        <f t="shared" si="407"/>
        <v>40</v>
      </c>
      <c r="P2904">
        <f t="shared" si="408"/>
        <v>143</v>
      </c>
      <c r="Q2904">
        <f t="shared" si="409"/>
        <v>27.97</v>
      </c>
      <c r="R2904" t="str">
        <f t="shared" si="412"/>
        <v>British Airways</v>
      </c>
      <c r="S2904">
        <f t="shared" si="410"/>
        <v>238</v>
      </c>
      <c r="T2904" t="str">
        <f t="shared" si="411"/>
        <v>London</v>
      </c>
      <c r="U2904" t="str">
        <f t="shared" si="413"/>
        <v>London</v>
      </c>
    </row>
    <row r="2905" spans="1:21" x14ac:dyDescent="0.35">
      <c r="A2905" t="s">
        <v>22</v>
      </c>
      <c r="B2905" t="s">
        <v>162</v>
      </c>
      <c r="C2905" t="s">
        <v>28</v>
      </c>
      <c r="D2905" t="s">
        <v>163</v>
      </c>
      <c r="E2905" s="1">
        <v>43605.6875</v>
      </c>
      <c r="F2905" t="s">
        <v>16</v>
      </c>
      <c r="G2905" t="s">
        <v>659</v>
      </c>
      <c r="H2905">
        <v>5</v>
      </c>
      <c r="I2905" t="s">
        <v>26</v>
      </c>
      <c r="J2905" s="2">
        <v>43605</v>
      </c>
      <c r="K2905" s="3">
        <v>0.6875</v>
      </c>
      <c r="L2905" s="3">
        <f t="shared" si="405"/>
        <v>0.6875</v>
      </c>
      <c r="M2905" s="3">
        <v>0.69097222222222221</v>
      </c>
      <c r="N2905" t="str">
        <f t="shared" si="406"/>
        <v>No</v>
      </c>
      <c r="O2905">
        <f t="shared" si="407"/>
        <v>520</v>
      </c>
      <c r="P2905">
        <f t="shared" si="408"/>
        <v>1663</v>
      </c>
      <c r="Q2905">
        <f t="shared" si="409"/>
        <v>31.27</v>
      </c>
      <c r="R2905" t="str">
        <f t="shared" si="412"/>
        <v>Ryanair</v>
      </c>
      <c r="S2905">
        <f t="shared" si="410"/>
        <v>64</v>
      </c>
      <c r="T2905" t="str">
        <f t="shared" si="411"/>
        <v>Rome</v>
      </c>
      <c r="U2905" t="str">
        <f t="shared" si="413"/>
        <v>Other</v>
      </c>
    </row>
    <row r="2906" spans="1:21" x14ac:dyDescent="0.35">
      <c r="A2906" t="s">
        <v>12</v>
      </c>
      <c r="B2906" t="s">
        <v>168</v>
      </c>
      <c r="C2906" t="s">
        <v>14</v>
      </c>
      <c r="D2906" t="s">
        <v>169</v>
      </c>
      <c r="E2906" s="1">
        <v>43605.6875</v>
      </c>
      <c r="F2906" t="s">
        <v>16</v>
      </c>
      <c r="G2906" t="s">
        <v>659</v>
      </c>
      <c r="H2906">
        <v>21</v>
      </c>
      <c r="I2906" t="s">
        <v>46</v>
      </c>
      <c r="J2906" s="2">
        <v>43605</v>
      </c>
      <c r="K2906" s="3">
        <v>0.6875</v>
      </c>
      <c r="L2906" s="3">
        <f t="shared" si="405"/>
        <v>0.6875</v>
      </c>
      <c r="M2906" s="3">
        <v>0.70208333333333339</v>
      </c>
      <c r="N2906" t="str">
        <f t="shared" si="406"/>
        <v>Yes</v>
      </c>
      <c r="O2906">
        <f t="shared" si="407"/>
        <v>566</v>
      </c>
      <c r="P2906">
        <f t="shared" si="408"/>
        <v>2020</v>
      </c>
      <c r="Q2906">
        <f t="shared" si="409"/>
        <v>28.02</v>
      </c>
      <c r="R2906" t="str">
        <f t="shared" si="412"/>
        <v>Aer Lingus</v>
      </c>
      <c r="S2906">
        <f t="shared" si="410"/>
        <v>17</v>
      </c>
      <c r="T2906" t="str">
        <f t="shared" si="411"/>
        <v>Bourgas</v>
      </c>
      <c r="U2906" t="str">
        <f t="shared" si="413"/>
        <v>Other</v>
      </c>
    </row>
    <row r="2907" spans="1:21" x14ac:dyDescent="0.35">
      <c r="A2907" t="s">
        <v>22</v>
      </c>
      <c r="B2907" t="s">
        <v>164</v>
      </c>
      <c r="C2907" t="s">
        <v>165</v>
      </c>
      <c r="D2907" t="s">
        <v>166</v>
      </c>
      <c r="E2907" s="1">
        <v>43605.6875</v>
      </c>
      <c r="F2907" t="s">
        <v>16</v>
      </c>
      <c r="G2907" t="s">
        <v>659</v>
      </c>
      <c r="H2907">
        <v>22</v>
      </c>
      <c r="I2907" t="s">
        <v>46</v>
      </c>
      <c r="J2907" s="2">
        <v>43605</v>
      </c>
      <c r="K2907" s="3">
        <v>0.6875</v>
      </c>
      <c r="L2907" s="3">
        <f t="shared" si="405"/>
        <v>0.6875</v>
      </c>
      <c r="M2907" s="3">
        <v>0.70277777777777783</v>
      </c>
      <c r="N2907" t="str">
        <f t="shared" si="406"/>
        <v>Yes</v>
      </c>
      <c r="O2907">
        <f t="shared" si="407"/>
        <v>18</v>
      </c>
      <c r="P2907">
        <f t="shared" si="408"/>
        <v>32</v>
      </c>
      <c r="Q2907">
        <f t="shared" si="409"/>
        <v>56.25</v>
      </c>
      <c r="R2907" t="str">
        <f t="shared" si="412"/>
        <v>Other</v>
      </c>
      <c r="S2907">
        <f t="shared" si="410"/>
        <v>32</v>
      </c>
      <c r="T2907" t="str">
        <f t="shared" si="411"/>
        <v>Istanbul</v>
      </c>
      <c r="U2907" t="str">
        <f t="shared" si="413"/>
        <v>Other</v>
      </c>
    </row>
    <row r="2908" spans="1:21" x14ac:dyDescent="0.35">
      <c r="A2908" t="s">
        <v>22</v>
      </c>
      <c r="B2908" t="s">
        <v>38</v>
      </c>
      <c r="C2908" t="s">
        <v>28</v>
      </c>
      <c r="D2908" t="s">
        <v>167</v>
      </c>
      <c r="E2908" s="1">
        <v>43605.6875</v>
      </c>
      <c r="F2908" t="s">
        <v>16</v>
      </c>
      <c r="G2908" t="s">
        <v>659</v>
      </c>
      <c r="H2908">
        <v>1</v>
      </c>
      <c r="I2908" t="s">
        <v>26</v>
      </c>
      <c r="J2908" s="2">
        <v>43605</v>
      </c>
      <c r="K2908" s="3">
        <v>0.6875</v>
      </c>
      <c r="L2908" s="3">
        <f t="shared" si="405"/>
        <v>0.6875</v>
      </c>
      <c r="M2908" s="3">
        <v>0.68819444444444444</v>
      </c>
      <c r="N2908" t="str">
        <f t="shared" si="406"/>
        <v>No</v>
      </c>
      <c r="O2908">
        <f t="shared" si="407"/>
        <v>520</v>
      </c>
      <c r="P2908">
        <f t="shared" si="408"/>
        <v>1663</v>
      </c>
      <c r="Q2908">
        <f t="shared" si="409"/>
        <v>31.27</v>
      </c>
      <c r="R2908" t="str">
        <f t="shared" si="412"/>
        <v>Ryanair</v>
      </c>
      <c r="S2908">
        <f t="shared" si="410"/>
        <v>92</v>
      </c>
      <c r="T2908" t="str">
        <f t="shared" si="411"/>
        <v>London</v>
      </c>
      <c r="U2908" t="str">
        <f t="shared" si="413"/>
        <v>London</v>
      </c>
    </row>
    <row r="2909" spans="1:21" x14ac:dyDescent="0.35">
      <c r="A2909" t="s">
        <v>22</v>
      </c>
      <c r="B2909" t="s">
        <v>52</v>
      </c>
      <c r="C2909" t="s">
        <v>28</v>
      </c>
      <c r="D2909" t="s">
        <v>171</v>
      </c>
      <c r="E2909" s="1">
        <v>43605.694444444445</v>
      </c>
      <c r="F2909" t="s">
        <v>16</v>
      </c>
      <c r="G2909" t="s">
        <v>659</v>
      </c>
      <c r="H2909">
        <v>30</v>
      </c>
      <c r="I2909" t="s">
        <v>21</v>
      </c>
      <c r="J2909" s="2">
        <v>43605</v>
      </c>
      <c r="K2909" s="3">
        <v>0.69444444444444453</v>
      </c>
      <c r="L2909" s="3">
        <f t="shared" si="405"/>
        <v>0.69444444444444442</v>
      </c>
      <c r="M2909" s="3">
        <v>0.71527777777777779</v>
      </c>
      <c r="N2909" t="str">
        <f t="shared" si="406"/>
        <v>Yes</v>
      </c>
      <c r="O2909">
        <f t="shared" si="407"/>
        <v>520</v>
      </c>
      <c r="P2909">
        <f t="shared" si="408"/>
        <v>1663</v>
      </c>
      <c r="Q2909">
        <f t="shared" si="409"/>
        <v>31.27</v>
      </c>
      <c r="R2909" t="str">
        <f t="shared" si="412"/>
        <v>Ryanair</v>
      </c>
      <c r="S2909">
        <f t="shared" si="410"/>
        <v>138</v>
      </c>
      <c r="T2909" t="str">
        <f t="shared" si="411"/>
        <v>Manchester</v>
      </c>
      <c r="U2909" t="str">
        <f t="shared" si="413"/>
        <v>Manchester</v>
      </c>
    </row>
    <row r="2910" spans="1:21" x14ac:dyDescent="0.35">
      <c r="A2910" t="s">
        <v>22</v>
      </c>
      <c r="B2910" t="s">
        <v>61</v>
      </c>
      <c r="C2910" t="s">
        <v>28</v>
      </c>
      <c r="D2910" t="s">
        <v>173</v>
      </c>
      <c r="E2910" s="1">
        <v>43605.697916666664</v>
      </c>
      <c r="F2910" t="s">
        <v>16</v>
      </c>
      <c r="G2910" t="s">
        <v>659</v>
      </c>
      <c r="H2910">
        <v>25</v>
      </c>
      <c r="I2910" t="s">
        <v>46</v>
      </c>
      <c r="J2910" s="2">
        <v>43605</v>
      </c>
      <c r="K2910" s="3">
        <v>0.69791666666666663</v>
      </c>
      <c r="L2910" s="3">
        <f t="shared" si="405"/>
        <v>0.70138888888888884</v>
      </c>
      <c r="M2910" s="3">
        <v>0.71527777777777779</v>
      </c>
      <c r="N2910" t="str">
        <f t="shared" si="406"/>
        <v>Yes</v>
      </c>
      <c r="O2910">
        <f t="shared" si="407"/>
        <v>520</v>
      </c>
      <c r="P2910">
        <f t="shared" si="408"/>
        <v>1663</v>
      </c>
      <c r="Q2910">
        <f t="shared" si="409"/>
        <v>31.27</v>
      </c>
      <c r="R2910" t="str">
        <f t="shared" si="412"/>
        <v>Ryanair</v>
      </c>
      <c r="S2910">
        <f t="shared" si="410"/>
        <v>171</v>
      </c>
      <c r="T2910" t="str">
        <f t="shared" si="411"/>
        <v>London</v>
      </c>
      <c r="U2910" t="str">
        <f t="shared" si="413"/>
        <v>London</v>
      </c>
    </row>
    <row r="2911" spans="1:21" x14ac:dyDescent="0.35">
      <c r="A2911" t="s">
        <v>22</v>
      </c>
      <c r="B2911" t="s">
        <v>175</v>
      </c>
      <c r="C2911" t="s">
        <v>28</v>
      </c>
      <c r="D2911" t="s">
        <v>176</v>
      </c>
      <c r="E2911" s="1">
        <v>43605.701388888891</v>
      </c>
      <c r="F2911" t="s">
        <v>16</v>
      </c>
      <c r="G2911" t="s">
        <v>659</v>
      </c>
      <c r="H2911">
        <v>17</v>
      </c>
      <c r="I2911" t="s">
        <v>18</v>
      </c>
      <c r="J2911" s="2">
        <v>43605</v>
      </c>
      <c r="K2911" s="3">
        <v>0.70138888888888884</v>
      </c>
      <c r="L2911" s="3">
        <f t="shared" si="405"/>
        <v>0.70138888888888884</v>
      </c>
      <c r="M2911" s="3">
        <v>0.71319444444444446</v>
      </c>
      <c r="N2911" t="str">
        <f t="shared" si="406"/>
        <v>No</v>
      </c>
      <c r="O2911">
        <f t="shared" si="407"/>
        <v>520</v>
      </c>
      <c r="P2911">
        <f t="shared" si="408"/>
        <v>1663</v>
      </c>
      <c r="Q2911">
        <f t="shared" si="409"/>
        <v>31.27</v>
      </c>
      <c r="R2911" t="str">
        <f t="shared" si="412"/>
        <v>Ryanair</v>
      </c>
      <c r="S2911">
        <f t="shared" si="410"/>
        <v>18</v>
      </c>
      <c r="T2911" t="str">
        <f t="shared" si="411"/>
        <v>Krakow</v>
      </c>
      <c r="U2911" t="str">
        <f t="shared" si="413"/>
        <v>Other</v>
      </c>
    </row>
    <row r="2912" spans="1:21" x14ac:dyDescent="0.35">
      <c r="A2912" t="s">
        <v>22</v>
      </c>
      <c r="B2912" t="s">
        <v>617</v>
      </c>
      <c r="C2912" t="s">
        <v>28</v>
      </c>
      <c r="D2912" t="s">
        <v>618</v>
      </c>
      <c r="E2912" s="1">
        <v>43605.701388888891</v>
      </c>
      <c r="F2912" t="s">
        <v>16</v>
      </c>
      <c r="G2912" t="s">
        <v>659</v>
      </c>
      <c r="H2912">
        <v>8</v>
      </c>
      <c r="I2912" t="s">
        <v>26</v>
      </c>
      <c r="J2912" s="2">
        <v>43605</v>
      </c>
      <c r="K2912" s="3">
        <v>0.70138888888888884</v>
      </c>
      <c r="L2912" s="3">
        <f t="shared" si="405"/>
        <v>0.70138888888888884</v>
      </c>
      <c r="M2912" s="3">
        <v>0.70694444444444438</v>
      </c>
      <c r="N2912" t="str">
        <f t="shared" si="406"/>
        <v>No</v>
      </c>
      <c r="O2912">
        <f t="shared" si="407"/>
        <v>520</v>
      </c>
      <c r="P2912">
        <f t="shared" si="408"/>
        <v>1663</v>
      </c>
      <c r="Q2912">
        <f t="shared" si="409"/>
        <v>31.27</v>
      </c>
      <c r="R2912" t="str">
        <f t="shared" si="412"/>
        <v>Ryanair</v>
      </c>
      <c r="S2912">
        <f t="shared" si="410"/>
        <v>6</v>
      </c>
      <c r="T2912" t="str">
        <f t="shared" si="411"/>
        <v>Kaunas</v>
      </c>
      <c r="U2912" t="str">
        <f t="shared" si="413"/>
        <v>Other</v>
      </c>
    </row>
    <row r="2913" spans="1:21" x14ac:dyDescent="0.35">
      <c r="A2913" t="s">
        <v>12</v>
      </c>
      <c r="B2913" t="s">
        <v>248</v>
      </c>
      <c r="C2913" t="s">
        <v>14</v>
      </c>
      <c r="D2913" t="s">
        <v>249</v>
      </c>
      <c r="E2913" s="1">
        <v>43605.638888888891</v>
      </c>
      <c r="F2913" t="s">
        <v>16</v>
      </c>
      <c r="G2913" t="s">
        <v>659</v>
      </c>
      <c r="H2913">
        <v>51</v>
      </c>
      <c r="I2913" t="s">
        <v>21</v>
      </c>
      <c r="J2913" s="2">
        <v>43605</v>
      </c>
      <c r="K2913" s="3">
        <v>0.63888888888888895</v>
      </c>
      <c r="L2913" s="3">
        <f t="shared" si="405"/>
        <v>0.63888888888888884</v>
      </c>
      <c r="M2913" s="3">
        <v>0.6743055555555556</v>
      </c>
      <c r="N2913" t="str">
        <f t="shared" si="406"/>
        <v>Yes</v>
      </c>
      <c r="O2913">
        <f t="shared" si="407"/>
        <v>566</v>
      </c>
      <c r="P2913">
        <f t="shared" si="408"/>
        <v>2020</v>
      </c>
      <c r="Q2913">
        <f t="shared" si="409"/>
        <v>28.02</v>
      </c>
      <c r="R2913" t="str">
        <f t="shared" si="412"/>
        <v>Aer Lingus</v>
      </c>
      <c r="S2913">
        <f t="shared" si="410"/>
        <v>17</v>
      </c>
      <c r="T2913" t="str">
        <f t="shared" si="411"/>
        <v>Gran Canaria</v>
      </c>
      <c r="U2913" t="str">
        <f t="shared" si="413"/>
        <v>Other</v>
      </c>
    </row>
    <row r="2914" spans="1:21" x14ac:dyDescent="0.35">
      <c r="A2914" t="s">
        <v>22</v>
      </c>
      <c r="B2914" t="s">
        <v>42</v>
      </c>
      <c r="C2914" t="s">
        <v>77</v>
      </c>
      <c r="D2914" t="s">
        <v>247</v>
      </c>
      <c r="E2914" s="1">
        <v>43605.642361111109</v>
      </c>
      <c r="F2914" t="s">
        <v>16</v>
      </c>
      <c r="G2914" t="s">
        <v>659</v>
      </c>
      <c r="H2914">
        <v>37</v>
      </c>
      <c r="I2914" t="s">
        <v>21</v>
      </c>
      <c r="J2914" s="2">
        <v>43605</v>
      </c>
      <c r="K2914" s="3">
        <v>0.64236111111111105</v>
      </c>
      <c r="L2914" s="3">
        <f t="shared" si="405"/>
        <v>0.64583333333333326</v>
      </c>
      <c r="M2914" s="3">
        <v>0.66805555555555562</v>
      </c>
      <c r="N2914" t="str">
        <f t="shared" si="406"/>
        <v>Yes</v>
      </c>
      <c r="O2914">
        <f t="shared" si="407"/>
        <v>40</v>
      </c>
      <c r="P2914">
        <f t="shared" si="408"/>
        <v>143</v>
      </c>
      <c r="Q2914">
        <f t="shared" si="409"/>
        <v>27.97</v>
      </c>
      <c r="R2914" t="str">
        <f t="shared" si="412"/>
        <v>British Airways</v>
      </c>
      <c r="S2914">
        <f t="shared" si="410"/>
        <v>238</v>
      </c>
      <c r="T2914" t="str">
        <f t="shared" si="411"/>
        <v>London</v>
      </c>
      <c r="U2914" t="str">
        <f t="shared" si="413"/>
        <v>London</v>
      </c>
    </row>
    <row r="2915" spans="1:21" x14ac:dyDescent="0.35">
      <c r="A2915" t="s">
        <v>12</v>
      </c>
      <c r="B2915" t="s">
        <v>61</v>
      </c>
      <c r="C2915" t="s">
        <v>14</v>
      </c>
      <c r="D2915" t="s">
        <v>242</v>
      </c>
      <c r="E2915" s="1">
        <v>43605.642361111109</v>
      </c>
      <c r="F2915" t="s">
        <v>16</v>
      </c>
      <c r="G2915" t="s">
        <v>659</v>
      </c>
      <c r="H2915">
        <v>25</v>
      </c>
      <c r="I2915" t="s">
        <v>46</v>
      </c>
      <c r="J2915" s="2">
        <v>43605</v>
      </c>
      <c r="K2915" s="3">
        <v>0.64236111111111105</v>
      </c>
      <c r="L2915" s="3">
        <f t="shared" si="405"/>
        <v>0.64583333333333326</v>
      </c>
      <c r="M2915" s="3">
        <v>0.65972222222222221</v>
      </c>
      <c r="N2915" t="str">
        <f t="shared" si="406"/>
        <v>Yes</v>
      </c>
      <c r="O2915">
        <f t="shared" si="407"/>
        <v>566</v>
      </c>
      <c r="P2915">
        <f t="shared" si="408"/>
        <v>2020</v>
      </c>
      <c r="Q2915">
        <f t="shared" si="409"/>
        <v>28.02</v>
      </c>
      <c r="R2915" t="str">
        <f t="shared" si="412"/>
        <v>Aer Lingus</v>
      </c>
      <c r="S2915">
        <f t="shared" si="410"/>
        <v>171</v>
      </c>
      <c r="T2915" t="str">
        <f t="shared" si="411"/>
        <v>London</v>
      </c>
      <c r="U2915" t="str">
        <f t="shared" si="413"/>
        <v>London</v>
      </c>
    </row>
    <row r="2916" spans="1:21" x14ac:dyDescent="0.35">
      <c r="A2916" t="s">
        <v>22</v>
      </c>
      <c r="B2916" t="s">
        <v>38</v>
      </c>
      <c r="C2916" t="s">
        <v>28</v>
      </c>
      <c r="D2916" t="s">
        <v>190</v>
      </c>
      <c r="E2916" s="1">
        <v>43605.645833333336</v>
      </c>
      <c r="F2916" t="s">
        <v>16</v>
      </c>
      <c r="G2916" t="s">
        <v>659</v>
      </c>
      <c r="H2916">
        <v>29</v>
      </c>
      <c r="I2916" t="s">
        <v>46</v>
      </c>
      <c r="J2916" s="2">
        <v>43605</v>
      </c>
      <c r="K2916" s="3">
        <v>0.64583333333333337</v>
      </c>
      <c r="L2916" s="3">
        <f t="shared" si="405"/>
        <v>0.64583333333333326</v>
      </c>
      <c r="M2916" s="3">
        <v>0.66597222222222219</v>
      </c>
      <c r="N2916" t="str">
        <f t="shared" si="406"/>
        <v>Yes</v>
      </c>
      <c r="O2916">
        <f t="shared" si="407"/>
        <v>520</v>
      </c>
      <c r="P2916">
        <f t="shared" si="408"/>
        <v>1663</v>
      </c>
      <c r="Q2916">
        <f t="shared" si="409"/>
        <v>31.27</v>
      </c>
      <c r="R2916" t="str">
        <f t="shared" si="412"/>
        <v>Ryanair</v>
      </c>
      <c r="S2916">
        <f t="shared" si="410"/>
        <v>92</v>
      </c>
      <c r="T2916" t="str">
        <f t="shared" si="411"/>
        <v>London</v>
      </c>
      <c r="U2916" t="str">
        <f t="shared" si="413"/>
        <v>London</v>
      </c>
    </row>
    <row r="2917" spans="1:21" x14ac:dyDescent="0.35">
      <c r="A2917" t="s">
        <v>22</v>
      </c>
      <c r="B2917" t="s">
        <v>191</v>
      </c>
      <c r="C2917" t="s">
        <v>28</v>
      </c>
      <c r="D2917" t="s">
        <v>192</v>
      </c>
      <c r="E2917" s="1">
        <v>43605.645833333336</v>
      </c>
      <c r="F2917" t="s">
        <v>16</v>
      </c>
      <c r="G2917" t="s">
        <v>659</v>
      </c>
      <c r="H2917">
        <v>50</v>
      </c>
      <c r="I2917" t="s">
        <v>21</v>
      </c>
      <c r="J2917" s="2">
        <v>43605</v>
      </c>
      <c r="K2917" s="3">
        <v>0.64583333333333337</v>
      </c>
      <c r="L2917" s="3">
        <f t="shared" si="405"/>
        <v>0.64583333333333326</v>
      </c>
      <c r="M2917" s="3">
        <v>0.68055555555555547</v>
      </c>
      <c r="N2917" t="str">
        <f t="shared" si="406"/>
        <v>Yes</v>
      </c>
      <c r="O2917">
        <f t="shared" si="407"/>
        <v>520</v>
      </c>
      <c r="P2917">
        <f t="shared" si="408"/>
        <v>1663</v>
      </c>
      <c r="Q2917">
        <f t="shared" si="409"/>
        <v>31.27</v>
      </c>
      <c r="R2917" t="str">
        <f t="shared" si="412"/>
        <v>Ryanair</v>
      </c>
      <c r="S2917">
        <f t="shared" si="410"/>
        <v>17</v>
      </c>
      <c r="T2917" t="str">
        <f t="shared" si="411"/>
        <v>Porto</v>
      </c>
      <c r="U2917" t="str">
        <f t="shared" si="413"/>
        <v>Other</v>
      </c>
    </row>
    <row r="2918" spans="1:21" x14ac:dyDescent="0.35">
      <c r="A2918" t="s">
        <v>22</v>
      </c>
      <c r="B2918" t="s">
        <v>61</v>
      </c>
      <c r="C2918" t="s">
        <v>28</v>
      </c>
      <c r="D2918" t="s">
        <v>193</v>
      </c>
      <c r="E2918" s="1">
        <v>43605.649305555555</v>
      </c>
      <c r="F2918" t="s">
        <v>16</v>
      </c>
      <c r="G2918" t="s">
        <v>659</v>
      </c>
      <c r="H2918">
        <v>19</v>
      </c>
      <c r="I2918" t="s">
        <v>18</v>
      </c>
      <c r="J2918" s="2">
        <v>43605</v>
      </c>
      <c r="K2918" s="3">
        <v>0.64930555555555558</v>
      </c>
      <c r="L2918" s="3">
        <f t="shared" si="405"/>
        <v>0.65277777777777779</v>
      </c>
      <c r="M2918" s="3">
        <v>0.66249999999999998</v>
      </c>
      <c r="N2918" t="str">
        <f t="shared" si="406"/>
        <v>No</v>
      </c>
      <c r="O2918">
        <f t="shared" si="407"/>
        <v>520</v>
      </c>
      <c r="P2918">
        <f t="shared" si="408"/>
        <v>1663</v>
      </c>
      <c r="Q2918">
        <f t="shared" si="409"/>
        <v>31.27</v>
      </c>
      <c r="R2918" t="str">
        <f t="shared" si="412"/>
        <v>Ryanair</v>
      </c>
      <c r="S2918">
        <f t="shared" si="410"/>
        <v>171</v>
      </c>
      <c r="T2918" t="str">
        <f t="shared" si="411"/>
        <v>London</v>
      </c>
      <c r="U2918" t="str">
        <f t="shared" si="413"/>
        <v>London</v>
      </c>
    </row>
    <row r="2919" spans="1:21" x14ac:dyDescent="0.35">
      <c r="A2919" t="s">
        <v>22</v>
      </c>
      <c r="B2919" t="s">
        <v>168</v>
      </c>
      <c r="C2919" t="s">
        <v>112</v>
      </c>
      <c r="D2919" t="s">
        <v>712</v>
      </c>
      <c r="E2919" s="1">
        <v>43605.649305555555</v>
      </c>
      <c r="F2919" t="s">
        <v>16</v>
      </c>
      <c r="G2919" t="s">
        <v>659</v>
      </c>
      <c r="H2919">
        <v>25</v>
      </c>
      <c r="I2919" t="s">
        <v>46</v>
      </c>
      <c r="J2919" s="2">
        <v>43605</v>
      </c>
      <c r="K2919" s="3">
        <v>0.64930555555555558</v>
      </c>
      <c r="L2919" s="3">
        <f t="shared" si="405"/>
        <v>0.65277777777777779</v>
      </c>
      <c r="M2919" s="3">
        <v>0.66666666666666663</v>
      </c>
      <c r="N2919" t="str">
        <f t="shared" si="406"/>
        <v>Yes</v>
      </c>
      <c r="O2919">
        <f t="shared" si="407"/>
        <v>29</v>
      </c>
      <c r="P2919">
        <f t="shared" si="408"/>
        <v>48</v>
      </c>
      <c r="Q2919">
        <f t="shared" si="409"/>
        <v>60.42</v>
      </c>
      <c r="R2919" t="str">
        <f t="shared" si="412"/>
        <v>Other</v>
      </c>
      <c r="S2919">
        <f t="shared" si="410"/>
        <v>17</v>
      </c>
      <c r="T2919" t="str">
        <f t="shared" si="411"/>
        <v>Bourgas</v>
      </c>
      <c r="U2919" t="str">
        <f t="shared" si="413"/>
        <v>Other</v>
      </c>
    </row>
    <row r="2920" spans="1:21" x14ac:dyDescent="0.35">
      <c r="A2920" t="s">
        <v>12</v>
      </c>
      <c r="B2920" t="s">
        <v>57</v>
      </c>
      <c r="C2920" t="s">
        <v>14</v>
      </c>
      <c r="D2920" t="s">
        <v>194</v>
      </c>
      <c r="E2920" s="1">
        <v>43605.652777777781</v>
      </c>
      <c r="F2920" t="s">
        <v>16</v>
      </c>
      <c r="G2920" t="s">
        <v>659</v>
      </c>
      <c r="H2920">
        <v>61</v>
      </c>
      <c r="I2920" t="s">
        <v>21</v>
      </c>
      <c r="J2920" s="2">
        <v>43605</v>
      </c>
      <c r="K2920" s="3">
        <v>0.65277777777777779</v>
      </c>
      <c r="L2920" s="3">
        <f t="shared" si="405"/>
        <v>0.65277777777777779</v>
      </c>
      <c r="M2920" s="3">
        <v>0.69513888888888886</v>
      </c>
      <c r="N2920" t="str">
        <f t="shared" si="406"/>
        <v>Yes</v>
      </c>
      <c r="O2920">
        <f t="shared" si="407"/>
        <v>566</v>
      </c>
      <c r="P2920">
        <f t="shared" si="408"/>
        <v>2020</v>
      </c>
      <c r="Q2920">
        <f t="shared" si="409"/>
        <v>28.02</v>
      </c>
      <c r="R2920" t="str">
        <f t="shared" si="412"/>
        <v>Aer Lingus</v>
      </c>
      <c r="S2920">
        <f t="shared" si="410"/>
        <v>98</v>
      </c>
      <c r="T2920" t="str">
        <f t="shared" si="411"/>
        <v>Malaga</v>
      </c>
      <c r="U2920" t="str">
        <f t="shared" si="413"/>
        <v>Malaga</v>
      </c>
    </row>
    <row r="2921" spans="1:21" x14ac:dyDescent="0.35">
      <c r="A2921" t="s">
        <v>12</v>
      </c>
      <c r="B2921" t="s">
        <v>139</v>
      </c>
      <c r="C2921" t="s">
        <v>14</v>
      </c>
      <c r="D2921" t="s">
        <v>196</v>
      </c>
      <c r="E2921" s="1">
        <v>43605.652777777781</v>
      </c>
      <c r="F2921" t="s">
        <v>16</v>
      </c>
      <c r="G2921" t="s">
        <v>659</v>
      </c>
      <c r="H2921">
        <v>4</v>
      </c>
      <c r="I2921" t="s">
        <v>26</v>
      </c>
      <c r="J2921" s="2">
        <v>43605</v>
      </c>
      <c r="K2921" s="3">
        <v>0.65277777777777779</v>
      </c>
      <c r="L2921" s="3">
        <f t="shared" si="405"/>
        <v>0.65277777777777779</v>
      </c>
      <c r="M2921" s="3">
        <v>0.65555555555555556</v>
      </c>
      <c r="N2921" t="str">
        <f t="shared" si="406"/>
        <v>No</v>
      </c>
      <c r="O2921">
        <f t="shared" si="407"/>
        <v>566</v>
      </c>
      <c r="P2921">
        <f t="shared" si="408"/>
        <v>2020</v>
      </c>
      <c r="Q2921">
        <f t="shared" si="409"/>
        <v>28.02</v>
      </c>
      <c r="R2921" t="str">
        <f t="shared" si="412"/>
        <v>Aer Lingus</v>
      </c>
      <c r="S2921">
        <f t="shared" si="410"/>
        <v>154</v>
      </c>
      <c r="T2921" t="str">
        <f t="shared" si="411"/>
        <v>London</v>
      </c>
      <c r="U2921" t="str">
        <f t="shared" si="413"/>
        <v>London</v>
      </c>
    </row>
    <row r="2922" spans="1:21" x14ac:dyDescent="0.35">
      <c r="A2922" t="s">
        <v>12</v>
      </c>
      <c r="B2922" t="s">
        <v>52</v>
      </c>
      <c r="C2922" t="s">
        <v>14</v>
      </c>
      <c r="D2922" t="s">
        <v>195</v>
      </c>
      <c r="E2922" s="1">
        <v>43605.652777777781</v>
      </c>
      <c r="F2922" t="s">
        <v>16</v>
      </c>
      <c r="G2922" t="s">
        <v>659</v>
      </c>
      <c r="H2922">
        <v>13</v>
      </c>
      <c r="I2922" t="s">
        <v>18</v>
      </c>
      <c r="J2922" s="2">
        <v>43605</v>
      </c>
      <c r="K2922" s="3">
        <v>0.65277777777777779</v>
      </c>
      <c r="L2922" s="3">
        <f t="shared" si="405"/>
        <v>0.65277777777777779</v>
      </c>
      <c r="M2922" s="3">
        <v>0.66180555555555554</v>
      </c>
      <c r="N2922" t="str">
        <f t="shared" si="406"/>
        <v>No</v>
      </c>
      <c r="O2922">
        <f t="shared" si="407"/>
        <v>566</v>
      </c>
      <c r="P2922">
        <f t="shared" si="408"/>
        <v>2020</v>
      </c>
      <c r="Q2922">
        <f t="shared" si="409"/>
        <v>28.02</v>
      </c>
      <c r="R2922" t="str">
        <f t="shared" si="412"/>
        <v>Aer Lingus</v>
      </c>
      <c r="S2922">
        <f t="shared" si="410"/>
        <v>138</v>
      </c>
      <c r="T2922" t="str">
        <f t="shared" si="411"/>
        <v>Manchester</v>
      </c>
      <c r="U2922" t="str">
        <f t="shared" si="413"/>
        <v>Manchester</v>
      </c>
    </row>
    <row r="2923" spans="1:21" x14ac:dyDescent="0.35">
      <c r="A2923" t="s">
        <v>12</v>
      </c>
      <c r="B2923" t="s">
        <v>531</v>
      </c>
      <c r="C2923" t="s">
        <v>14</v>
      </c>
      <c r="D2923" t="s">
        <v>532</v>
      </c>
      <c r="E2923" s="1">
        <v>43605.65625</v>
      </c>
      <c r="F2923" t="s">
        <v>16</v>
      </c>
      <c r="G2923" t="s">
        <v>659</v>
      </c>
      <c r="H2923">
        <v>4</v>
      </c>
      <c r="I2923" t="s">
        <v>26</v>
      </c>
      <c r="J2923" s="2">
        <v>43605</v>
      </c>
      <c r="K2923" s="3">
        <v>0.65625</v>
      </c>
      <c r="L2923" s="3">
        <f t="shared" si="405"/>
        <v>0.65972222222222221</v>
      </c>
      <c r="M2923" s="3">
        <v>0.65902777777777777</v>
      </c>
      <c r="N2923" t="str">
        <f t="shared" si="406"/>
        <v>No</v>
      </c>
      <c r="O2923">
        <f t="shared" si="407"/>
        <v>566</v>
      </c>
      <c r="P2923">
        <f t="shared" si="408"/>
        <v>2020</v>
      </c>
      <c r="Q2923">
        <f t="shared" si="409"/>
        <v>28.02</v>
      </c>
      <c r="R2923" t="str">
        <f t="shared" si="412"/>
        <v>Aer Lingus</v>
      </c>
      <c r="S2923">
        <f t="shared" si="410"/>
        <v>9</v>
      </c>
      <c r="T2923" t="str">
        <f t="shared" si="411"/>
        <v>Orlando</v>
      </c>
      <c r="U2923" t="str">
        <f t="shared" si="413"/>
        <v>Other</v>
      </c>
    </row>
    <row r="2924" spans="1:21" x14ac:dyDescent="0.35">
      <c r="A2924" t="s">
        <v>12</v>
      </c>
      <c r="B2924" t="s">
        <v>199</v>
      </c>
      <c r="C2924" t="s">
        <v>14</v>
      </c>
      <c r="D2924" t="s">
        <v>200</v>
      </c>
      <c r="E2924" s="1">
        <v>43605.65625</v>
      </c>
      <c r="F2924" t="s">
        <v>16</v>
      </c>
      <c r="G2924" t="s">
        <v>659</v>
      </c>
      <c r="H2924">
        <v>2</v>
      </c>
      <c r="I2924" t="s">
        <v>26</v>
      </c>
      <c r="J2924" s="2">
        <v>43605</v>
      </c>
      <c r="K2924" s="3">
        <v>0.65625</v>
      </c>
      <c r="L2924" s="3">
        <f t="shared" si="405"/>
        <v>0.65972222222222221</v>
      </c>
      <c r="M2924" s="3">
        <v>0.65763888888888888</v>
      </c>
      <c r="N2924" t="str">
        <f t="shared" si="406"/>
        <v>No</v>
      </c>
      <c r="O2924">
        <f t="shared" si="407"/>
        <v>566</v>
      </c>
      <c r="P2924">
        <f t="shared" si="408"/>
        <v>2020</v>
      </c>
      <c r="Q2924">
        <f t="shared" si="409"/>
        <v>28.02</v>
      </c>
      <c r="R2924" t="str">
        <f t="shared" si="412"/>
        <v>Aer Lingus</v>
      </c>
      <c r="S2924">
        <f t="shared" si="410"/>
        <v>51</v>
      </c>
      <c r="T2924" t="str">
        <f t="shared" si="411"/>
        <v>Lanzarote</v>
      </c>
      <c r="U2924" t="str">
        <f t="shared" si="413"/>
        <v>Other</v>
      </c>
    </row>
    <row r="2925" spans="1:21" x14ac:dyDescent="0.35">
      <c r="A2925" t="s">
        <v>12</v>
      </c>
      <c r="B2925" t="s">
        <v>42</v>
      </c>
      <c r="C2925" t="s">
        <v>14</v>
      </c>
      <c r="D2925" t="s">
        <v>533</v>
      </c>
      <c r="E2925" s="1">
        <v>43605.659722222219</v>
      </c>
      <c r="F2925" t="s">
        <v>16</v>
      </c>
      <c r="G2925" t="s">
        <v>659</v>
      </c>
      <c r="H2925">
        <v>13</v>
      </c>
      <c r="I2925" t="s">
        <v>18</v>
      </c>
      <c r="J2925" s="2">
        <v>43605</v>
      </c>
      <c r="K2925" s="3">
        <v>0.65972222222222221</v>
      </c>
      <c r="L2925" s="3">
        <f t="shared" si="405"/>
        <v>0.65972222222222221</v>
      </c>
      <c r="M2925" s="3">
        <v>0.66875000000000007</v>
      </c>
      <c r="N2925" t="str">
        <f t="shared" si="406"/>
        <v>No</v>
      </c>
      <c r="O2925">
        <f t="shared" si="407"/>
        <v>566</v>
      </c>
      <c r="P2925">
        <f t="shared" si="408"/>
        <v>2020</v>
      </c>
      <c r="Q2925">
        <f t="shared" si="409"/>
        <v>28.02</v>
      </c>
      <c r="R2925" t="str">
        <f t="shared" si="412"/>
        <v>Aer Lingus</v>
      </c>
      <c r="S2925">
        <f t="shared" si="410"/>
        <v>238</v>
      </c>
      <c r="T2925" t="str">
        <f t="shared" si="411"/>
        <v>London</v>
      </c>
      <c r="U2925" t="str">
        <f t="shared" si="413"/>
        <v>London</v>
      </c>
    </row>
    <row r="2926" spans="1:21" x14ac:dyDescent="0.35">
      <c r="A2926" t="s">
        <v>22</v>
      </c>
      <c r="B2926" t="s">
        <v>434</v>
      </c>
      <c r="C2926" t="s">
        <v>28</v>
      </c>
      <c r="D2926" t="s">
        <v>435</v>
      </c>
      <c r="E2926" s="1">
        <v>43605.663194444445</v>
      </c>
      <c r="F2926" t="s">
        <v>16</v>
      </c>
      <c r="G2926" t="s">
        <v>659</v>
      </c>
      <c r="H2926">
        <v>51</v>
      </c>
      <c r="I2926" t="s">
        <v>21</v>
      </c>
      <c r="J2926" s="2">
        <v>43605</v>
      </c>
      <c r="K2926" s="3">
        <v>0.66319444444444442</v>
      </c>
      <c r="L2926" s="3">
        <f t="shared" si="405"/>
        <v>0.66666666666666663</v>
      </c>
      <c r="M2926" s="3">
        <v>0.69861111111111107</v>
      </c>
      <c r="N2926" t="str">
        <f t="shared" si="406"/>
        <v>Yes</v>
      </c>
      <c r="O2926">
        <f t="shared" si="407"/>
        <v>520</v>
      </c>
      <c r="P2926">
        <f t="shared" si="408"/>
        <v>1663</v>
      </c>
      <c r="Q2926">
        <f t="shared" si="409"/>
        <v>31.27</v>
      </c>
      <c r="R2926" t="str">
        <f t="shared" si="412"/>
        <v>Ryanair</v>
      </c>
      <c r="S2926">
        <f t="shared" si="410"/>
        <v>5</v>
      </c>
      <c r="T2926" t="str">
        <f t="shared" si="411"/>
        <v>Bari</v>
      </c>
      <c r="U2926" t="str">
        <f t="shared" si="413"/>
        <v>Other</v>
      </c>
    </row>
    <row r="2927" spans="1:21" x14ac:dyDescent="0.35">
      <c r="A2927" t="s">
        <v>12</v>
      </c>
      <c r="B2927" t="s">
        <v>162</v>
      </c>
      <c r="C2927" t="s">
        <v>14</v>
      </c>
      <c r="D2927" t="s">
        <v>202</v>
      </c>
      <c r="E2927" s="1">
        <v>43605.663194444445</v>
      </c>
      <c r="F2927" t="s">
        <v>16</v>
      </c>
      <c r="G2927" t="s">
        <v>659</v>
      </c>
      <c r="H2927">
        <v>17</v>
      </c>
      <c r="I2927" t="s">
        <v>18</v>
      </c>
      <c r="J2927" s="2">
        <v>43605</v>
      </c>
      <c r="K2927" s="3">
        <v>0.66319444444444442</v>
      </c>
      <c r="L2927" s="3">
        <f t="shared" si="405"/>
        <v>0.66666666666666663</v>
      </c>
      <c r="M2927" s="3">
        <v>0.67499999999999993</v>
      </c>
      <c r="N2927" t="str">
        <f t="shared" si="406"/>
        <v>No</v>
      </c>
      <c r="O2927">
        <f t="shared" si="407"/>
        <v>566</v>
      </c>
      <c r="P2927">
        <f t="shared" si="408"/>
        <v>2020</v>
      </c>
      <c r="Q2927">
        <f t="shared" si="409"/>
        <v>28.02</v>
      </c>
      <c r="R2927" t="str">
        <f t="shared" si="412"/>
        <v>Aer Lingus</v>
      </c>
      <c r="S2927">
        <f t="shared" si="410"/>
        <v>64</v>
      </c>
      <c r="T2927" t="str">
        <f t="shared" si="411"/>
        <v>Rome</v>
      </c>
      <c r="U2927" t="str">
        <f t="shared" si="413"/>
        <v>Other</v>
      </c>
    </row>
    <row r="2928" spans="1:21" x14ac:dyDescent="0.35">
      <c r="A2928" t="s">
        <v>12</v>
      </c>
      <c r="B2928" t="s">
        <v>209</v>
      </c>
      <c r="C2928" t="s">
        <v>14</v>
      </c>
      <c r="D2928" t="s">
        <v>210</v>
      </c>
      <c r="E2928" s="1">
        <v>43605.666666666664</v>
      </c>
      <c r="F2928" t="s">
        <v>16</v>
      </c>
      <c r="G2928" t="s">
        <v>659</v>
      </c>
      <c r="H2928">
        <v>24</v>
      </c>
      <c r="I2928" t="s">
        <v>46</v>
      </c>
      <c r="J2928" s="2">
        <v>43605</v>
      </c>
      <c r="K2928" s="3">
        <v>0.66666666666666663</v>
      </c>
      <c r="L2928" s="3">
        <f t="shared" si="405"/>
        <v>0.66666666666666663</v>
      </c>
      <c r="M2928" s="3">
        <v>0.68333333333333324</v>
      </c>
      <c r="N2928" t="str">
        <f t="shared" si="406"/>
        <v>Yes</v>
      </c>
      <c r="O2928">
        <f t="shared" si="407"/>
        <v>566</v>
      </c>
      <c r="P2928">
        <f t="shared" si="408"/>
        <v>2020</v>
      </c>
      <c r="Q2928">
        <f t="shared" si="409"/>
        <v>28.02</v>
      </c>
      <c r="R2928" t="str">
        <f t="shared" si="412"/>
        <v>Aer Lingus</v>
      </c>
      <c r="S2928">
        <f t="shared" si="410"/>
        <v>62</v>
      </c>
      <c r="T2928" t="str">
        <f t="shared" si="411"/>
        <v>Chicago</v>
      </c>
      <c r="U2928" t="str">
        <f t="shared" si="413"/>
        <v>Other</v>
      </c>
    </row>
    <row r="2929" spans="1:21" x14ac:dyDescent="0.35">
      <c r="A2929" t="s">
        <v>12</v>
      </c>
      <c r="B2929" t="s">
        <v>205</v>
      </c>
      <c r="C2929" t="s">
        <v>14</v>
      </c>
      <c r="D2929" t="s">
        <v>206</v>
      </c>
      <c r="E2929" s="1">
        <v>43605.666666666664</v>
      </c>
      <c r="F2929" t="s">
        <v>16</v>
      </c>
      <c r="G2929" t="s">
        <v>659</v>
      </c>
      <c r="H2929">
        <v>27</v>
      </c>
      <c r="I2929" t="s">
        <v>46</v>
      </c>
      <c r="J2929" s="2">
        <v>43605</v>
      </c>
      <c r="K2929" s="3">
        <v>0.66666666666666663</v>
      </c>
      <c r="L2929" s="3">
        <f t="shared" si="405"/>
        <v>0.66666666666666663</v>
      </c>
      <c r="M2929" s="3">
        <v>0.68541666666666667</v>
      </c>
      <c r="N2929" t="str">
        <f t="shared" si="406"/>
        <v>Yes</v>
      </c>
      <c r="O2929">
        <f t="shared" si="407"/>
        <v>566</v>
      </c>
      <c r="P2929">
        <f t="shared" si="408"/>
        <v>2020</v>
      </c>
      <c r="Q2929">
        <f t="shared" si="409"/>
        <v>28.02</v>
      </c>
      <c r="R2929" t="str">
        <f t="shared" si="412"/>
        <v>Aer Lingus</v>
      </c>
      <c r="S2929">
        <f t="shared" si="410"/>
        <v>8</v>
      </c>
      <c r="T2929" t="str">
        <f t="shared" si="411"/>
        <v>Seattle</v>
      </c>
      <c r="U2929" t="str">
        <f t="shared" si="413"/>
        <v>Other</v>
      </c>
    </row>
    <row r="2930" spans="1:21" x14ac:dyDescent="0.35">
      <c r="A2930" t="s">
        <v>22</v>
      </c>
      <c r="B2930" t="s">
        <v>151</v>
      </c>
      <c r="C2930" t="s">
        <v>28</v>
      </c>
      <c r="D2930" t="s">
        <v>204</v>
      </c>
      <c r="E2930" s="1">
        <v>43605.666666666664</v>
      </c>
      <c r="F2930" t="s">
        <v>16</v>
      </c>
      <c r="G2930" t="s">
        <v>659</v>
      </c>
      <c r="H2930">
        <v>3</v>
      </c>
      <c r="I2930" t="s">
        <v>26</v>
      </c>
      <c r="J2930" s="2">
        <v>43605</v>
      </c>
      <c r="K2930" s="3">
        <v>0.66666666666666663</v>
      </c>
      <c r="L2930" s="3">
        <f t="shared" si="405"/>
        <v>0.66666666666666663</v>
      </c>
      <c r="M2930" s="3">
        <v>0.66875000000000007</v>
      </c>
      <c r="N2930" t="str">
        <f t="shared" si="406"/>
        <v>No</v>
      </c>
      <c r="O2930">
        <f t="shared" si="407"/>
        <v>520</v>
      </c>
      <c r="P2930">
        <f t="shared" si="408"/>
        <v>1663</v>
      </c>
      <c r="Q2930">
        <f t="shared" si="409"/>
        <v>31.27</v>
      </c>
      <c r="R2930" t="str">
        <f t="shared" si="412"/>
        <v>Ryanair</v>
      </c>
      <c r="S2930">
        <f t="shared" si="410"/>
        <v>34</v>
      </c>
      <c r="T2930" t="str">
        <f t="shared" si="411"/>
        <v>London</v>
      </c>
      <c r="U2930" t="str">
        <f t="shared" si="413"/>
        <v>Other</v>
      </c>
    </row>
    <row r="2931" spans="1:21" x14ac:dyDescent="0.35">
      <c r="A2931" t="s">
        <v>22</v>
      </c>
      <c r="B2931" t="s">
        <v>59</v>
      </c>
      <c r="C2931" t="s">
        <v>28</v>
      </c>
      <c r="D2931" t="s">
        <v>201</v>
      </c>
      <c r="E2931" s="1">
        <v>43605.670138888891</v>
      </c>
      <c r="F2931" t="s">
        <v>16</v>
      </c>
      <c r="G2931" t="s">
        <v>659</v>
      </c>
      <c r="H2931">
        <v>0</v>
      </c>
      <c r="I2931" t="s">
        <v>26</v>
      </c>
      <c r="J2931" s="2">
        <v>43605</v>
      </c>
      <c r="K2931" s="3">
        <v>0.67013888888888884</v>
      </c>
      <c r="L2931" s="3">
        <f t="shared" si="405"/>
        <v>0.67361111111111105</v>
      </c>
      <c r="M2931" s="3">
        <v>0.67013888888888884</v>
      </c>
      <c r="N2931" t="str">
        <f t="shared" si="406"/>
        <v>No</v>
      </c>
      <c r="O2931">
        <f t="shared" si="407"/>
        <v>520</v>
      </c>
      <c r="P2931">
        <f t="shared" si="408"/>
        <v>1663</v>
      </c>
      <c r="Q2931">
        <f t="shared" si="409"/>
        <v>31.27</v>
      </c>
      <c r="R2931" t="str">
        <f t="shared" si="412"/>
        <v>Ryanair</v>
      </c>
      <c r="S2931">
        <f t="shared" si="410"/>
        <v>48</v>
      </c>
      <c r="T2931" t="str">
        <f t="shared" si="411"/>
        <v>Leeds Bradford</v>
      </c>
      <c r="U2931" t="str">
        <f t="shared" si="413"/>
        <v>Other</v>
      </c>
    </row>
    <row r="2932" spans="1:21" x14ac:dyDescent="0.35">
      <c r="A2932" t="s">
        <v>22</v>
      </c>
      <c r="B2932" t="s">
        <v>93</v>
      </c>
      <c r="C2932" t="s">
        <v>28</v>
      </c>
      <c r="D2932" t="s">
        <v>703</v>
      </c>
      <c r="E2932" s="1">
        <v>43605.677083333336</v>
      </c>
      <c r="F2932" t="s">
        <v>16</v>
      </c>
      <c r="G2932" t="s">
        <v>659</v>
      </c>
      <c r="H2932">
        <v>10</v>
      </c>
      <c r="I2932" t="s">
        <v>18</v>
      </c>
      <c r="J2932" s="2">
        <v>43605</v>
      </c>
      <c r="K2932" s="3">
        <v>0.67708333333333337</v>
      </c>
      <c r="L2932" s="3">
        <f t="shared" si="405"/>
        <v>0.68055555555555547</v>
      </c>
      <c r="M2932" s="3">
        <v>0.68402777777777779</v>
      </c>
      <c r="N2932" t="str">
        <f t="shared" si="406"/>
        <v>No</v>
      </c>
      <c r="O2932">
        <f t="shared" si="407"/>
        <v>520</v>
      </c>
      <c r="P2932">
        <f t="shared" si="408"/>
        <v>1663</v>
      </c>
      <c r="Q2932">
        <f t="shared" si="409"/>
        <v>31.27</v>
      </c>
      <c r="R2932" t="str">
        <f t="shared" si="412"/>
        <v>Ryanair</v>
      </c>
      <c r="S2932">
        <f t="shared" si="410"/>
        <v>125</v>
      </c>
      <c r="T2932" t="str">
        <f t="shared" si="411"/>
        <v>Birmingham</v>
      </c>
      <c r="U2932" t="str">
        <f t="shared" si="413"/>
        <v>Birmingham</v>
      </c>
    </row>
    <row r="2933" spans="1:21" x14ac:dyDescent="0.35">
      <c r="A2933" t="s">
        <v>12</v>
      </c>
      <c r="B2933" t="s">
        <v>213</v>
      </c>
      <c r="C2933" t="s">
        <v>14</v>
      </c>
      <c r="D2933" t="s">
        <v>214</v>
      </c>
      <c r="E2933" s="1">
        <v>43605.680555555555</v>
      </c>
      <c r="F2933" t="s">
        <v>16</v>
      </c>
      <c r="G2933" t="s">
        <v>659</v>
      </c>
      <c r="H2933">
        <v>18</v>
      </c>
      <c r="I2933" t="s">
        <v>18</v>
      </c>
      <c r="J2933" s="2">
        <v>43605</v>
      </c>
      <c r="K2933" s="3">
        <v>0.68055555555555547</v>
      </c>
      <c r="L2933" s="3">
        <f t="shared" si="405"/>
        <v>0.68055555555555547</v>
      </c>
      <c r="M2933" s="3">
        <v>0.69305555555555554</v>
      </c>
      <c r="N2933" t="str">
        <f t="shared" si="406"/>
        <v>No</v>
      </c>
      <c r="O2933">
        <f t="shared" si="407"/>
        <v>566</v>
      </c>
      <c r="P2933">
        <f t="shared" si="408"/>
        <v>2020</v>
      </c>
      <c r="Q2933">
        <f t="shared" si="409"/>
        <v>28.02</v>
      </c>
      <c r="R2933" t="str">
        <f t="shared" si="412"/>
        <v>Aer Lingus</v>
      </c>
      <c r="S2933">
        <f t="shared" si="410"/>
        <v>44</v>
      </c>
      <c r="T2933" t="str">
        <f t="shared" si="411"/>
        <v>New York</v>
      </c>
      <c r="U2933" t="str">
        <f t="shared" si="413"/>
        <v>Other</v>
      </c>
    </row>
    <row r="2934" spans="1:21" x14ac:dyDescent="0.35">
      <c r="A2934" t="s">
        <v>12</v>
      </c>
      <c r="B2934" t="s">
        <v>129</v>
      </c>
      <c r="C2934" t="s">
        <v>14</v>
      </c>
      <c r="D2934" t="s">
        <v>160</v>
      </c>
      <c r="E2934" s="1">
        <v>43605.680555555555</v>
      </c>
      <c r="F2934" t="s">
        <v>16</v>
      </c>
      <c r="G2934" t="s">
        <v>659</v>
      </c>
      <c r="H2934">
        <v>30</v>
      </c>
      <c r="I2934" t="s">
        <v>21</v>
      </c>
      <c r="J2934" s="2">
        <v>43605</v>
      </c>
      <c r="K2934" s="3">
        <v>0.68055555555555547</v>
      </c>
      <c r="L2934" s="3">
        <f t="shared" si="405"/>
        <v>0.68055555555555547</v>
      </c>
      <c r="M2934" s="3">
        <v>0.70138888888888884</v>
      </c>
      <c r="N2934" t="str">
        <f t="shared" si="406"/>
        <v>Yes</v>
      </c>
      <c r="O2934">
        <f t="shared" si="407"/>
        <v>566</v>
      </c>
      <c r="P2934">
        <f t="shared" si="408"/>
        <v>2020</v>
      </c>
      <c r="Q2934">
        <f t="shared" si="409"/>
        <v>28.02</v>
      </c>
      <c r="R2934" t="str">
        <f t="shared" si="412"/>
        <v>Aer Lingus</v>
      </c>
      <c r="S2934">
        <f t="shared" si="410"/>
        <v>96</v>
      </c>
      <c r="T2934" t="str">
        <f t="shared" si="411"/>
        <v>Munich</v>
      </c>
      <c r="U2934" t="str">
        <f t="shared" si="413"/>
        <v>Munich</v>
      </c>
    </row>
    <row r="2935" spans="1:21" x14ac:dyDescent="0.35">
      <c r="A2935" t="s">
        <v>12</v>
      </c>
      <c r="B2935" t="s">
        <v>158</v>
      </c>
      <c r="C2935" t="s">
        <v>14</v>
      </c>
      <c r="D2935" t="s">
        <v>159</v>
      </c>
      <c r="E2935" s="1">
        <v>43605.680555555555</v>
      </c>
      <c r="F2935" t="s">
        <v>16</v>
      </c>
      <c r="G2935" t="s">
        <v>659</v>
      </c>
      <c r="H2935">
        <v>15</v>
      </c>
      <c r="I2935" t="s">
        <v>18</v>
      </c>
      <c r="J2935" s="2">
        <v>43605</v>
      </c>
      <c r="K2935" s="3">
        <v>0.68055555555555547</v>
      </c>
      <c r="L2935" s="3">
        <f t="shared" si="405"/>
        <v>0.68055555555555547</v>
      </c>
      <c r="M2935" s="3">
        <v>0.69097222222222221</v>
      </c>
      <c r="N2935" t="str">
        <f t="shared" si="406"/>
        <v>No</v>
      </c>
      <c r="O2935">
        <f t="shared" si="407"/>
        <v>566</v>
      </c>
      <c r="P2935">
        <f t="shared" si="408"/>
        <v>2020</v>
      </c>
      <c r="Q2935">
        <f t="shared" si="409"/>
        <v>28.02</v>
      </c>
      <c r="R2935" t="str">
        <f t="shared" si="412"/>
        <v>Aer Lingus</v>
      </c>
      <c r="S2935">
        <f t="shared" si="410"/>
        <v>46</v>
      </c>
      <c r="T2935" t="str">
        <f t="shared" si="411"/>
        <v>Boston</v>
      </c>
      <c r="U2935" t="str">
        <f t="shared" si="413"/>
        <v>Other</v>
      </c>
    </row>
    <row r="2936" spans="1:21" x14ac:dyDescent="0.35">
      <c r="A2936" t="s">
        <v>12</v>
      </c>
      <c r="B2936" t="s">
        <v>156</v>
      </c>
      <c r="C2936" t="s">
        <v>14</v>
      </c>
      <c r="D2936" t="s">
        <v>157</v>
      </c>
      <c r="E2936" s="1">
        <v>43605.680555555555</v>
      </c>
      <c r="F2936" t="s">
        <v>16</v>
      </c>
      <c r="G2936" t="s">
        <v>659</v>
      </c>
      <c r="H2936">
        <v>2</v>
      </c>
      <c r="I2936" t="s">
        <v>26</v>
      </c>
      <c r="J2936" s="2">
        <v>43605</v>
      </c>
      <c r="K2936" s="3">
        <v>0.68055555555555547</v>
      </c>
      <c r="L2936" s="3">
        <f t="shared" si="405"/>
        <v>0.68055555555555547</v>
      </c>
      <c r="M2936" s="3">
        <v>0.68194444444444446</v>
      </c>
      <c r="N2936" t="str">
        <f t="shared" si="406"/>
        <v>No</v>
      </c>
      <c r="O2936">
        <f t="shared" si="407"/>
        <v>566</v>
      </c>
      <c r="P2936">
        <f t="shared" si="408"/>
        <v>2020</v>
      </c>
      <c r="Q2936">
        <f t="shared" si="409"/>
        <v>28.02</v>
      </c>
      <c r="R2936" t="str">
        <f t="shared" si="412"/>
        <v>Aer Lingus</v>
      </c>
      <c r="S2936">
        <f t="shared" si="410"/>
        <v>25</v>
      </c>
      <c r="T2936" t="str">
        <f t="shared" si="411"/>
        <v>Isle Of Man</v>
      </c>
      <c r="U2936" t="str">
        <f t="shared" si="413"/>
        <v>Other</v>
      </c>
    </row>
    <row r="2937" spans="1:21" x14ac:dyDescent="0.35">
      <c r="A2937" t="s">
        <v>22</v>
      </c>
      <c r="B2937" t="s">
        <v>32</v>
      </c>
      <c r="C2937" t="s">
        <v>240</v>
      </c>
      <c r="D2937" t="s">
        <v>241</v>
      </c>
      <c r="E2937" s="1">
        <v>43605.628472222219</v>
      </c>
      <c r="F2937" t="s">
        <v>16</v>
      </c>
      <c r="G2937" t="s">
        <v>659</v>
      </c>
      <c r="H2937">
        <v>24</v>
      </c>
      <c r="I2937" t="s">
        <v>46</v>
      </c>
      <c r="J2937" s="2">
        <v>43605</v>
      </c>
      <c r="K2937" s="3">
        <v>0.62847222222222221</v>
      </c>
      <c r="L2937" s="3">
        <f t="shared" si="405"/>
        <v>0.63194444444444442</v>
      </c>
      <c r="M2937" s="3">
        <v>0.64513888888888882</v>
      </c>
      <c r="N2937" t="str">
        <f t="shared" si="406"/>
        <v>Yes</v>
      </c>
      <c r="O2937">
        <f t="shared" si="407"/>
        <v>15</v>
      </c>
      <c r="P2937">
        <f t="shared" si="408"/>
        <v>18</v>
      </c>
      <c r="Q2937">
        <f t="shared" si="409"/>
        <v>83.33</v>
      </c>
      <c r="R2937" t="str">
        <f t="shared" si="412"/>
        <v>Other</v>
      </c>
      <c r="S2937">
        <f t="shared" si="410"/>
        <v>78</v>
      </c>
      <c r="T2937" t="str">
        <f t="shared" si="411"/>
        <v>Barcelona</v>
      </c>
      <c r="U2937" t="str">
        <f t="shared" si="413"/>
        <v>Barcelona</v>
      </c>
    </row>
    <row r="2938" spans="1:21" x14ac:dyDescent="0.35">
      <c r="A2938" t="s">
        <v>12</v>
      </c>
      <c r="B2938" t="s">
        <v>90</v>
      </c>
      <c r="C2938" t="s">
        <v>91</v>
      </c>
      <c r="D2938" t="s">
        <v>92</v>
      </c>
      <c r="E2938" s="1">
        <v>43605.631944444445</v>
      </c>
      <c r="F2938" t="s">
        <v>16</v>
      </c>
      <c r="G2938" t="s">
        <v>659</v>
      </c>
      <c r="H2938">
        <v>9</v>
      </c>
      <c r="I2938" t="s">
        <v>26</v>
      </c>
      <c r="J2938" s="2">
        <v>43605</v>
      </c>
      <c r="K2938" s="3">
        <v>0.63194444444444442</v>
      </c>
      <c r="L2938" s="3">
        <f t="shared" si="405"/>
        <v>0.63194444444444442</v>
      </c>
      <c r="M2938" s="3">
        <v>0.6381944444444444</v>
      </c>
      <c r="N2938" t="str">
        <f t="shared" si="406"/>
        <v>No</v>
      </c>
      <c r="O2938">
        <f t="shared" si="407"/>
        <v>18</v>
      </c>
      <c r="P2938">
        <f t="shared" si="408"/>
        <v>61</v>
      </c>
      <c r="Q2938">
        <f t="shared" si="409"/>
        <v>29.51</v>
      </c>
      <c r="R2938" t="str">
        <f t="shared" si="412"/>
        <v>Other</v>
      </c>
      <c r="S2938">
        <f t="shared" si="410"/>
        <v>21</v>
      </c>
      <c r="T2938" t="str">
        <f t="shared" si="411"/>
        <v>Oslo</v>
      </c>
      <c r="U2938" t="str">
        <f t="shared" si="413"/>
        <v>Other</v>
      </c>
    </row>
    <row r="2939" spans="1:21" x14ac:dyDescent="0.35">
      <c r="A2939" t="s">
        <v>22</v>
      </c>
      <c r="B2939" t="s">
        <v>119</v>
      </c>
      <c r="C2939" t="s">
        <v>276</v>
      </c>
      <c r="D2939" t="s">
        <v>277</v>
      </c>
      <c r="E2939" s="1">
        <v>43605.513888888891</v>
      </c>
      <c r="F2939" t="s">
        <v>16</v>
      </c>
      <c r="G2939" t="s">
        <v>659</v>
      </c>
      <c r="H2939">
        <v>6</v>
      </c>
      <c r="I2939" t="s">
        <v>26</v>
      </c>
      <c r="J2939" s="2">
        <v>43605</v>
      </c>
      <c r="K2939" s="3">
        <v>0.51388888888888895</v>
      </c>
      <c r="L2939" s="3">
        <f t="shared" si="405"/>
        <v>0.51388888888888884</v>
      </c>
      <c r="M2939" s="3">
        <v>0.5180555555555556</v>
      </c>
      <c r="N2939" t="str">
        <f t="shared" si="406"/>
        <v>No</v>
      </c>
      <c r="O2939">
        <f t="shared" si="407"/>
        <v>5</v>
      </c>
      <c r="P2939">
        <f t="shared" si="408"/>
        <v>23</v>
      </c>
      <c r="Q2939">
        <f t="shared" si="409"/>
        <v>21.74</v>
      </c>
      <c r="R2939" t="str">
        <f t="shared" si="412"/>
        <v>Other</v>
      </c>
      <c r="S2939">
        <f t="shared" si="410"/>
        <v>43</v>
      </c>
      <c r="T2939" t="str">
        <f t="shared" si="411"/>
        <v>Dusseldorf</v>
      </c>
      <c r="U2939" t="str">
        <f t="shared" si="413"/>
        <v>Other</v>
      </c>
    </row>
    <row r="2940" spans="1:21" x14ac:dyDescent="0.35">
      <c r="A2940" t="s">
        <v>12</v>
      </c>
      <c r="B2940" t="s">
        <v>278</v>
      </c>
      <c r="C2940" t="s">
        <v>279</v>
      </c>
      <c r="D2940" t="s">
        <v>280</v>
      </c>
      <c r="E2940" s="1">
        <v>43605.513888888891</v>
      </c>
      <c r="F2940" t="s">
        <v>16</v>
      </c>
      <c r="G2940" t="s">
        <v>659</v>
      </c>
      <c r="H2940">
        <v>7</v>
      </c>
      <c r="I2940" t="s">
        <v>26</v>
      </c>
      <c r="J2940" s="2">
        <v>43605</v>
      </c>
      <c r="K2940" s="3">
        <v>0.51388888888888895</v>
      </c>
      <c r="L2940" s="3">
        <f t="shared" si="405"/>
        <v>0.51388888888888884</v>
      </c>
      <c r="M2940" s="3">
        <v>0.51874999999999993</v>
      </c>
      <c r="N2940" t="str">
        <f t="shared" si="406"/>
        <v>No</v>
      </c>
      <c r="O2940">
        <f t="shared" si="407"/>
        <v>17</v>
      </c>
      <c r="P2940">
        <f t="shared" si="408"/>
        <v>43</v>
      </c>
      <c r="Q2940">
        <f t="shared" si="409"/>
        <v>39.53</v>
      </c>
      <c r="R2940" t="str">
        <f t="shared" si="412"/>
        <v>Other</v>
      </c>
      <c r="S2940">
        <f t="shared" si="410"/>
        <v>17</v>
      </c>
      <c r="T2940" t="str">
        <f t="shared" si="411"/>
        <v>Atlanta</v>
      </c>
      <c r="U2940" t="str">
        <f t="shared" si="413"/>
        <v>Other</v>
      </c>
    </row>
    <row r="2941" spans="1:21" x14ac:dyDescent="0.35">
      <c r="A2941" t="s">
        <v>12</v>
      </c>
      <c r="B2941" t="s">
        <v>209</v>
      </c>
      <c r="C2941" t="s">
        <v>268</v>
      </c>
      <c r="D2941" t="s">
        <v>281</v>
      </c>
      <c r="E2941" s="1">
        <v>43605.517361111109</v>
      </c>
      <c r="F2941" t="s">
        <v>16</v>
      </c>
      <c r="G2941" t="s">
        <v>659</v>
      </c>
      <c r="H2941">
        <v>8</v>
      </c>
      <c r="I2941" t="s">
        <v>26</v>
      </c>
      <c r="J2941" s="2">
        <v>43605</v>
      </c>
      <c r="K2941" s="3">
        <v>0.51736111111111105</v>
      </c>
      <c r="L2941" s="3">
        <f t="shared" si="405"/>
        <v>0.52083333333333326</v>
      </c>
      <c r="M2941" s="3">
        <v>0.5229166666666667</v>
      </c>
      <c r="N2941" t="str">
        <f t="shared" si="406"/>
        <v>No</v>
      </c>
      <c r="O2941">
        <f t="shared" si="407"/>
        <v>18</v>
      </c>
      <c r="P2941">
        <f t="shared" si="408"/>
        <v>44</v>
      </c>
      <c r="Q2941">
        <f t="shared" si="409"/>
        <v>40.909999999999997</v>
      </c>
      <c r="R2941" t="str">
        <f t="shared" si="412"/>
        <v>Other</v>
      </c>
      <c r="S2941">
        <f t="shared" si="410"/>
        <v>62</v>
      </c>
      <c r="T2941" t="str">
        <f t="shared" si="411"/>
        <v>Chicago</v>
      </c>
      <c r="U2941" t="str">
        <f t="shared" si="413"/>
        <v>Other</v>
      </c>
    </row>
    <row r="2942" spans="1:21" x14ac:dyDescent="0.35">
      <c r="A2942" t="s">
        <v>12</v>
      </c>
      <c r="B2942" t="s">
        <v>320</v>
      </c>
      <c r="C2942" t="s">
        <v>91</v>
      </c>
      <c r="D2942" t="s">
        <v>384</v>
      </c>
      <c r="E2942" s="1">
        <v>43605.517361111109</v>
      </c>
      <c r="F2942" t="s">
        <v>16</v>
      </c>
      <c r="G2942" t="s">
        <v>659</v>
      </c>
      <c r="H2942">
        <v>62</v>
      </c>
      <c r="I2942" t="s">
        <v>21</v>
      </c>
      <c r="J2942" s="2">
        <v>43605</v>
      </c>
      <c r="K2942" s="3">
        <v>0.51736111111111105</v>
      </c>
      <c r="L2942" s="3">
        <f t="shared" si="405"/>
        <v>0.52083333333333326</v>
      </c>
      <c r="M2942" s="3">
        <v>0.56041666666666667</v>
      </c>
      <c r="N2942" t="str">
        <f t="shared" si="406"/>
        <v>Yes</v>
      </c>
      <c r="O2942">
        <f t="shared" si="407"/>
        <v>18</v>
      </c>
      <c r="P2942">
        <f t="shared" si="408"/>
        <v>61</v>
      </c>
      <c r="Q2942">
        <f t="shared" si="409"/>
        <v>29.51</v>
      </c>
      <c r="R2942" t="str">
        <f t="shared" si="412"/>
        <v>Other</v>
      </c>
      <c r="S2942">
        <f t="shared" si="410"/>
        <v>37</v>
      </c>
      <c r="T2942" t="str">
        <f t="shared" si="411"/>
        <v>Copenhagen</v>
      </c>
      <c r="U2942" t="str">
        <f t="shared" si="413"/>
        <v>Other</v>
      </c>
    </row>
    <row r="2943" spans="1:21" x14ac:dyDescent="0.35">
      <c r="A2943" t="s">
        <v>12</v>
      </c>
      <c r="B2943" t="s">
        <v>284</v>
      </c>
      <c r="C2943" t="s">
        <v>14</v>
      </c>
      <c r="D2943" t="s">
        <v>285</v>
      </c>
      <c r="E2943" s="1">
        <v>43605.517361111109</v>
      </c>
      <c r="F2943" t="s">
        <v>16</v>
      </c>
      <c r="G2943" t="s">
        <v>659</v>
      </c>
      <c r="H2943">
        <v>2</v>
      </c>
      <c r="I2943" t="s">
        <v>26</v>
      </c>
      <c r="J2943" s="2">
        <v>43605</v>
      </c>
      <c r="K2943" s="3">
        <v>0.51736111111111105</v>
      </c>
      <c r="L2943" s="3">
        <f t="shared" si="405"/>
        <v>0.52083333333333326</v>
      </c>
      <c r="M2943" s="3">
        <v>0.51874999999999993</v>
      </c>
      <c r="N2943" t="str">
        <f t="shared" si="406"/>
        <v>No</v>
      </c>
      <c r="O2943">
        <f t="shared" si="407"/>
        <v>566</v>
      </c>
      <c r="P2943">
        <f t="shared" si="408"/>
        <v>2020</v>
      </c>
      <c r="Q2943">
        <f t="shared" si="409"/>
        <v>28.02</v>
      </c>
      <c r="R2943" t="str">
        <f t="shared" si="412"/>
        <v>Aer Lingus</v>
      </c>
      <c r="S2943">
        <f t="shared" si="410"/>
        <v>17</v>
      </c>
      <c r="T2943" t="str">
        <f t="shared" si="411"/>
        <v>Nantes</v>
      </c>
      <c r="U2943" t="str">
        <f t="shared" si="413"/>
        <v>Other</v>
      </c>
    </row>
    <row r="2944" spans="1:21" x14ac:dyDescent="0.35">
      <c r="A2944" t="s">
        <v>22</v>
      </c>
      <c r="B2944" t="s">
        <v>254</v>
      </c>
      <c r="C2944" t="s">
        <v>286</v>
      </c>
      <c r="D2944" t="s">
        <v>287</v>
      </c>
      <c r="E2944" s="1">
        <v>43605.517361111109</v>
      </c>
      <c r="F2944" t="s">
        <v>16</v>
      </c>
      <c r="G2944" t="s">
        <v>659</v>
      </c>
      <c r="H2944">
        <v>1</v>
      </c>
      <c r="I2944" t="s">
        <v>26</v>
      </c>
      <c r="J2944" s="2">
        <v>43605</v>
      </c>
      <c r="K2944" s="3">
        <v>0.51736111111111105</v>
      </c>
      <c r="L2944" s="3">
        <f t="shared" si="405"/>
        <v>0.52083333333333326</v>
      </c>
      <c r="M2944" s="3">
        <v>0.5180555555555556</v>
      </c>
      <c r="N2944" t="str">
        <f t="shared" si="406"/>
        <v>No</v>
      </c>
      <c r="O2944">
        <f t="shared" si="407"/>
        <v>10</v>
      </c>
      <c r="P2944">
        <f t="shared" si="408"/>
        <v>22</v>
      </c>
      <c r="Q2944">
        <f t="shared" si="409"/>
        <v>45.45</v>
      </c>
      <c r="R2944" t="str">
        <f t="shared" si="412"/>
        <v>Other</v>
      </c>
      <c r="S2944">
        <f t="shared" si="410"/>
        <v>37</v>
      </c>
      <c r="T2944" t="str">
        <f t="shared" si="411"/>
        <v>Toronto YYZ</v>
      </c>
      <c r="U2944" t="str">
        <f t="shared" si="413"/>
        <v>Other</v>
      </c>
    </row>
    <row r="2945" spans="1:21" x14ac:dyDescent="0.35">
      <c r="A2945" t="s">
        <v>22</v>
      </c>
      <c r="B2945" t="s">
        <v>101</v>
      </c>
      <c r="C2945" t="s">
        <v>28</v>
      </c>
      <c r="D2945" t="s">
        <v>292</v>
      </c>
      <c r="E2945" s="1">
        <v>43605.524305555555</v>
      </c>
      <c r="F2945" t="s">
        <v>16</v>
      </c>
      <c r="G2945" t="s">
        <v>659</v>
      </c>
      <c r="H2945">
        <v>16</v>
      </c>
      <c r="I2945" t="s">
        <v>18</v>
      </c>
      <c r="J2945" s="2">
        <v>43605</v>
      </c>
      <c r="K2945" s="3">
        <v>0.52430555555555558</v>
      </c>
      <c r="L2945" s="3">
        <f t="shared" si="405"/>
        <v>0.52777777777777779</v>
      </c>
      <c r="M2945" s="3">
        <v>0.53541666666666665</v>
      </c>
      <c r="N2945" t="str">
        <f t="shared" si="406"/>
        <v>No</v>
      </c>
      <c r="O2945">
        <f t="shared" si="407"/>
        <v>520</v>
      </c>
      <c r="P2945">
        <f t="shared" si="408"/>
        <v>1663</v>
      </c>
      <c r="Q2945">
        <f t="shared" si="409"/>
        <v>31.27</v>
      </c>
      <c r="R2945" t="str">
        <f t="shared" si="412"/>
        <v>Ryanair</v>
      </c>
      <c r="S2945">
        <f t="shared" si="410"/>
        <v>158</v>
      </c>
      <c r="T2945" t="str">
        <f t="shared" si="411"/>
        <v>Edinburgh</v>
      </c>
      <c r="U2945" t="str">
        <f t="shared" si="413"/>
        <v>Edinburgh</v>
      </c>
    </row>
    <row r="2946" spans="1:21" x14ac:dyDescent="0.35">
      <c r="A2946" t="s">
        <v>22</v>
      </c>
      <c r="B2946" t="s">
        <v>264</v>
      </c>
      <c r="C2946" t="s">
        <v>265</v>
      </c>
      <c r="D2946" t="s">
        <v>266</v>
      </c>
      <c r="E2946" s="1">
        <v>43605.524305555555</v>
      </c>
      <c r="F2946" t="s">
        <v>16</v>
      </c>
      <c r="G2946" t="s">
        <v>659</v>
      </c>
      <c r="H2946">
        <v>18</v>
      </c>
      <c r="I2946" t="s">
        <v>18</v>
      </c>
      <c r="J2946" s="2">
        <v>43605</v>
      </c>
      <c r="K2946" s="3">
        <v>0.52430555555555558</v>
      </c>
      <c r="L2946" s="3">
        <f t="shared" ref="L2946:L3009" si="414">MROUND(K2946,"0:10")</f>
        <v>0.52777777777777779</v>
      </c>
      <c r="M2946" s="3">
        <v>0.53680555555555554</v>
      </c>
      <c r="N2946" t="str">
        <f t="shared" ref="N2946:N3009" si="415">IF(H2946&gt;20, "Yes", "No")</f>
        <v>No</v>
      </c>
      <c r="O2946">
        <f t="shared" ref="O2946:O3009" si="416">COUNTIFS($C$2:$C$4851,C2946,$N$2:$N$4851,"Yes")</f>
        <v>3</v>
      </c>
      <c r="P2946">
        <f t="shared" ref="P2946:P3009" si="417">COUNTIF($C$2:$C$4851,C2946)</f>
        <v>21</v>
      </c>
      <c r="Q2946">
        <f t="shared" ref="Q2946:Q3009" si="418">ROUND(O2946/P2946*100,2)</f>
        <v>14.29</v>
      </c>
      <c r="R2946" t="str">
        <f t="shared" si="412"/>
        <v>Other</v>
      </c>
      <c r="S2946">
        <f t="shared" ref="S2946:S3009" si="419">COUNTIF($B$2:$B$4851,B2946)</f>
        <v>6</v>
      </c>
      <c r="T2946" t="str">
        <f t="shared" ref="T2946:T3009" si="420">IF(ISNUMBER(SEARCH("London",B2946)), "London", B2946)</f>
        <v>CLJ</v>
      </c>
      <c r="U2946" t="str">
        <f t="shared" si="413"/>
        <v>Other</v>
      </c>
    </row>
    <row r="2947" spans="1:21" x14ac:dyDescent="0.35">
      <c r="A2947" t="s">
        <v>12</v>
      </c>
      <c r="B2947" t="s">
        <v>267</v>
      </c>
      <c r="C2947" t="s">
        <v>14</v>
      </c>
      <c r="D2947" t="s">
        <v>293</v>
      </c>
      <c r="E2947" s="1">
        <v>43605.524305555555</v>
      </c>
      <c r="F2947" t="s">
        <v>16</v>
      </c>
      <c r="G2947" t="s">
        <v>659</v>
      </c>
      <c r="H2947">
        <v>7</v>
      </c>
      <c r="I2947" t="s">
        <v>26</v>
      </c>
      <c r="J2947" s="2">
        <v>43605</v>
      </c>
      <c r="K2947" s="3">
        <v>0.52430555555555558</v>
      </c>
      <c r="L2947" s="3">
        <f t="shared" si="414"/>
        <v>0.52777777777777779</v>
      </c>
      <c r="M2947" s="3">
        <v>0.52916666666666667</v>
      </c>
      <c r="N2947" t="str">
        <f t="shared" si="415"/>
        <v>No</v>
      </c>
      <c r="O2947">
        <f t="shared" si="416"/>
        <v>566</v>
      </c>
      <c r="P2947">
        <f t="shared" si="417"/>
        <v>2020</v>
      </c>
      <c r="Q2947">
        <f t="shared" si="418"/>
        <v>28.02</v>
      </c>
      <c r="R2947" t="str">
        <f t="shared" ref="R2947:R3010" si="421">IF(P2947&gt;100, C2947, "Other")</f>
        <v>Aer Lingus</v>
      </c>
      <c r="S2947">
        <f t="shared" si="419"/>
        <v>34</v>
      </c>
      <c r="T2947" t="str">
        <f t="shared" si="420"/>
        <v>Washington</v>
      </c>
      <c r="U2947" t="str">
        <f t="shared" ref="U2947:U3010" si="422">IF(S2947&gt;67, T2947, "Other")</f>
        <v>Other</v>
      </c>
    </row>
    <row r="2948" spans="1:21" x14ac:dyDescent="0.35">
      <c r="A2948" t="s">
        <v>22</v>
      </c>
      <c r="B2948" t="s">
        <v>294</v>
      </c>
      <c r="C2948" t="s">
        <v>295</v>
      </c>
      <c r="D2948" t="s">
        <v>296</v>
      </c>
      <c r="E2948" s="1">
        <v>43605.524305555555</v>
      </c>
      <c r="F2948" t="s">
        <v>16</v>
      </c>
      <c r="G2948" t="s">
        <v>659</v>
      </c>
      <c r="H2948">
        <v>30</v>
      </c>
      <c r="I2948" t="s">
        <v>21</v>
      </c>
      <c r="J2948" s="2">
        <v>43605</v>
      </c>
      <c r="K2948" s="3">
        <v>0.52430555555555558</v>
      </c>
      <c r="L2948" s="3">
        <f t="shared" si="414"/>
        <v>0.52777777777777779</v>
      </c>
      <c r="M2948" s="3">
        <v>0.54513888888888895</v>
      </c>
      <c r="N2948" t="str">
        <f t="shared" si="415"/>
        <v>Yes</v>
      </c>
      <c r="O2948">
        <f t="shared" si="416"/>
        <v>2</v>
      </c>
      <c r="P2948">
        <f t="shared" si="417"/>
        <v>14</v>
      </c>
      <c r="Q2948">
        <f t="shared" si="418"/>
        <v>14.29</v>
      </c>
      <c r="R2948" t="str">
        <f t="shared" si="421"/>
        <v>Other</v>
      </c>
      <c r="S2948">
        <f t="shared" si="419"/>
        <v>14</v>
      </c>
      <c r="T2948" t="str">
        <f t="shared" si="420"/>
        <v>Inverness</v>
      </c>
      <c r="U2948" t="str">
        <f t="shared" si="422"/>
        <v>Other</v>
      </c>
    </row>
    <row r="2949" spans="1:21" x14ac:dyDescent="0.35">
      <c r="A2949" t="s">
        <v>12</v>
      </c>
      <c r="B2949" t="s">
        <v>290</v>
      </c>
      <c r="C2949" t="s">
        <v>14</v>
      </c>
      <c r="D2949" t="s">
        <v>291</v>
      </c>
      <c r="E2949" s="1">
        <v>43605.524305555555</v>
      </c>
      <c r="F2949" t="s">
        <v>16</v>
      </c>
      <c r="G2949" t="s">
        <v>659</v>
      </c>
      <c r="H2949">
        <v>20</v>
      </c>
      <c r="I2949" t="s">
        <v>46</v>
      </c>
      <c r="J2949" s="2">
        <v>43605</v>
      </c>
      <c r="K2949" s="3">
        <v>0.52430555555555558</v>
      </c>
      <c r="L2949" s="3">
        <f t="shared" si="414"/>
        <v>0.52777777777777779</v>
      </c>
      <c r="M2949" s="3">
        <v>0.53819444444444442</v>
      </c>
      <c r="N2949" t="str">
        <f t="shared" si="415"/>
        <v>No</v>
      </c>
      <c r="O2949">
        <f t="shared" si="416"/>
        <v>566</v>
      </c>
      <c r="P2949">
        <f t="shared" si="417"/>
        <v>2020</v>
      </c>
      <c r="Q2949">
        <f t="shared" si="418"/>
        <v>28.02</v>
      </c>
      <c r="R2949" t="str">
        <f t="shared" si="421"/>
        <v>Aer Lingus</v>
      </c>
      <c r="S2949">
        <f t="shared" si="419"/>
        <v>16</v>
      </c>
      <c r="T2949" t="str">
        <f t="shared" si="420"/>
        <v>San Francisco</v>
      </c>
      <c r="U2949" t="str">
        <f t="shared" si="422"/>
        <v>Other</v>
      </c>
    </row>
    <row r="2950" spans="1:21" x14ac:dyDescent="0.35">
      <c r="A2950" t="s">
        <v>12</v>
      </c>
      <c r="B2950" t="s">
        <v>40</v>
      </c>
      <c r="C2950" t="s">
        <v>14</v>
      </c>
      <c r="D2950" t="s">
        <v>297</v>
      </c>
      <c r="E2950" s="1">
        <v>43605.527777777781</v>
      </c>
      <c r="F2950" t="s">
        <v>16</v>
      </c>
      <c r="G2950" t="s">
        <v>659</v>
      </c>
      <c r="H2950">
        <v>6</v>
      </c>
      <c r="I2950" t="s">
        <v>26</v>
      </c>
      <c r="J2950" s="2">
        <v>43605</v>
      </c>
      <c r="K2950" s="3">
        <v>0.52777777777777779</v>
      </c>
      <c r="L2950" s="3">
        <f t="shared" si="414"/>
        <v>0.52777777777777779</v>
      </c>
      <c r="M2950" s="3">
        <v>0.53194444444444444</v>
      </c>
      <c r="N2950" t="str">
        <f t="shared" si="415"/>
        <v>No</v>
      </c>
      <c r="O2950">
        <f t="shared" si="416"/>
        <v>566</v>
      </c>
      <c r="P2950">
        <f t="shared" si="417"/>
        <v>2020</v>
      </c>
      <c r="Q2950">
        <f t="shared" si="418"/>
        <v>28.02</v>
      </c>
      <c r="R2950" t="str">
        <f t="shared" si="421"/>
        <v>Aer Lingus</v>
      </c>
      <c r="S2950">
        <f t="shared" si="419"/>
        <v>29</v>
      </c>
      <c r="T2950" t="str">
        <f t="shared" si="420"/>
        <v>Kerry</v>
      </c>
      <c r="U2950" t="str">
        <f t="shared" si="422"/>
        <v>Other</v>
      </c>
    </row>
    <row r="2951" spans="1:21" x14ac:dyDescent="0.35">
      <c r="A2951" t="s">
        <v>22</v>
      </c>
      <c r="B2951" t="s">
        <v>320</v>
      </c>
      <c r="C2951" t="s">
        <v>509</v>
      </c>
      <c r="D2951" t="s">
        <v>550</v>
      </c>
      <c r="E2951" s="1">
        <v>43605.527777777781</v>
      </c>
      <c r="F2951" t="s">
        <v>16</v>
      </c>
      <c r="G2951" t="s">
        <v>659</v>
      </c>
      <c r="H2951">
        <v>44</v>
      </c>
      <c r="I2951" t="s">
        <v>21</v>
      </c>
      <c r="J2951" s="2">
        <v>43605</v>
      </c>
      <c r="K2951" s="3">
        <v>0.52777777777777779</v>
      </c>
      <c r="L2951" s="3">
        <f t="shared" si="414"/>
        <v>0.52777777777777779</v>
      </c>
      <c r="M2951" s="3">
        <v>0.55833333333333335</v>
      </c>
      <c r="N2951" t="str">
        <f t="shared" si="415"/>
        <v>Yes</v>
      </c>
      <c r="O2951">
        <f t="shared" si="416"/>
        <v>4</v>
      </c>
      <c r="P2951">
        <f t="shared" si="417"/>
        <v>35</v>
      </c>
      <c r="Q2951">
        <f t="shared" si="418"/>
        <v>11.43</v>
      </c>
      <c r="R2951" t="str">
        <f t="shared" si="421"/>
        <v>Other</v>
      </c>
      <c r="S2951">
        <f t="shared" si="419"/>
        <v>37</v>
      </c>
      <c r="T2951" t="str">
        <f t="shared" si="420"/>
        <v>Copenhagen</v>
      </c>
      <c r="U2951" t="str">
        <f t="shared" si="422"/>
        <v>Other</v>
      </c>
    </row>
    <row r="2952" spans="1:21" x14ac:dyDescent="0.35">
      <c r="A2952" t="s">
        <v>22</v>
      </c>
      <c r="B2952" t="s">
        <v>256</v>
      </c>
      <c r="C2952" t="s">
        <v>28</v>
      </c>
      <c r="D2952" t="s">
        <v>257</v>
      </c>
      <c r="E2952" s="1">
        <v>43605.53125</v>
      </c>
      <c r="F2952" t="s">
        <v>16</v>
      </c>
      <c r="G2952" t="s">
        <v>659</v>
      </c>
      <c r="H2952">
        <v>5</v>
      </c>
      <c r="I2952" t="s">
        <v>26</v>
      </c>
      <c r="J2952" s="2">
        <v>43605</v>
      </c>
      <c r="K2952" s="3">
        <v>0.53125</v>
      </c>
      <c r="L2952" s="3">
        <f t="shared" si="414"/>
        <v>0.53472222222222221</v>
      </c>
      <c r="M2952" s="3">
        <v>0.53472222222222221</v>
      </c>
      <c r="N2952" t="str">
        <f t="shared" si="415"/>
        <v>No</v>
      </c>
      <c r="O2952">
        <f t="shared" si="416"/>
        <v>520</v>
      </c>
      <c r="P2952">
        <f t="shared" si="417"/>
        <v>1663</v>
      </c>
      <c r="Q2952">
        <f t="shared" si="418"/>
        <v>31.27</v>
      </c>
      <c r="R2952" t="str">
        <f t="shared" si="421"/>
        <v>Ryanair</v>
      </c>
      <c r="S2952">
        <f t="shared" si="419"/>
        <v>4</v>
      </c>
      <c r="T2952" t="str">
        <f t="shared" si="420"/>
        <v>Tours</v>
      </c>
      <c r="U2952" t="str">
        <f t="shared" si="422"/>
        <v>Other</v>
      </c>
    </row>
    <row r="2953" spans="1:21" x14ac:dyDescent="0.35">
      <c r="A2953" t="s">
        <v>22</v>
      </c>
      <c r="B2953" t="s">
        <v>61</v>
      </c>
      <c r="C2953" t="s">
        <v>28</v>
      </c>
      <c r="D2953" t="s">
        <v>298</v>
      </c>
      <c r="E2953" s="1">
        <v>43605.534722222219</v>
      </c>
      <c r="F2953" t="s">
        <v>16</v>
      </c>
      <c r="G2953" t="s">
        <v>659</v>
      </c>
      <c r="H2953">
        <v>59</v>
      </c>
      <c r="I2953" t="s">
        <v>21</v>
      </c>
      <c r="J2953" s="2">
        <v>43605</v>
      </c>
      <c r="K2953" s="3">
        <v>0.53472222222222221</v>
      </c>
      <c r="L2953" s="3">
        <f t="shared" si="414"/>
        <v>0.53472222222222221</v>
      </c>
      <c r="M2953" s="3">
        <v>0.5756944444444444</v>
      </c>
      <c r="N2953" t="str">
        <f t="shared" si="415"/>
        <v>Yes</v>
      </c>
      <c r="O2953">
        <f t="shared" si="416"/>
        <v>520</v>
      </c>
      <c r="P2953">
        <f t="shared" si="417"/>
        <v>1663</v>
      </c>
      <c r="Q2953">
        <f t="shared" si="418"/>
        <v>31.27</v>
      </c>
      <c r="R2953" t="str">
        <f t="shared" si="421"/>
        <v>Ryanair</v>
      </c>
      <c r="S2953">
        <f t="shared" si="419"/>
        <v>171</v>
      </c>
      <c r="T2953" t="str">
        <f t="shared" si="420"/>
        <v>London</v>
      </c>
      <c r="U2953" t="str">
        <f t="shared" si="422"/>
        <v>London</v>
      </c>
    </row>
    <row r="2954" spans="1:21" x14ac:dyDescent="0.35">
      <c r="A2954" t="s">
        <v>12</v>
      </c>
      <c r="B2954" t="s">
        <v>61</v>
      </c>
      <c r="C2954" t="s">
        <v>14</v>
      </c>
      <c r="D2954" t="s">
        <v>307</v>
      </c>
      <c r="E2954" s="1">
        <v>43605.538194444445</v>
      </c>
      <c r="F2954" t="s">
        <v>16</v>
      </c>
      <c r="G2954" t="s">
        <v>659</v>
      </c>
      <c r="H2954">
        <v>8</v>
      </c>
      <c r="I2954" t="s">
        <v>26</v>
      </c>
      <c r="J2954" s="2">
        <v>43605</v>
      </c>
      <c r="K2954" s="3">
        <v>0.53819444444444442</v>
      </c>
      <c r="L2954" s="3">
        <f t="shared" si="414"/>
        <v>0.54166666666666663</v>
      </c>
      <c r="M2954" s="3">
        <v>0.54375000000000007</v>
      </c>
      <c r="N2954" t="str">
        <f t="shared" si="415"/>
        <v>No</v>
      </c>
      <c r="O2954">
        <f t="shared" si="416"/>
        <v>566</v>
      </c>
      <c r="P2954">
        <f t="shared" si="417"/>
        <v>2020</v>
      </c>
      <c r="Q2954">
        <f t="shared" si="418"/>
        <v>28.02</v>
      </c>
      <c r="R2954" t="str">
        <f t="shared" si="421"/>
        <v>Aer Lingus</v>
      </c>
      <c r="S2954">
        <f t="shared" si="419"/>
        <v>171</v>
      </c>
      <c r="T2954" t="str">
        <f t="shared" si="420"/>
        <v>London</v>
      </c>
      <c r="U2954" t="str">
        <f t="shared" si="422"/>
        <v>London</v>
      </c>
    </row>
    <row r="2955" spans="1:21" x14ac:dyDescent="0.35">
      <c r="A2955" t="s">
        <v>12</v>
      </c>
      <c r="B2955" t="s">
        <v>299</v>
      </c>
      <c r="C2955" t="s">
        <v>14</v>
      </c>
      <c r="D2955" t="s">
        <v>300</v>
      </c>
      <c r="E2955" s="1">
        <v>43605.538194444445</v>
      </c>
      <c r="F2955" t="s">
        <v>16</v>
      </c>
      <c r="G2955" t="s">
        <v>659</v>
      </c>
      <c r="H2955">
        <v>79</v>
      </c>
      <c r="I2955" t="s">
        <v>21</v>
      </c>
      <c r="J2955" s="2">
        <v>43605</v>
      </c>
      <c r="K2955" s="3">
        <v>0.53819444444444442</v>
      </c>
      <c r="L2955" s="3">
        <f t="shared" si="414"/>
        <v>0.54166666666666663</v>
      </c>
      <c r="M2955" s="3">
        <v>0.59305555555555556</v>
      </c>
      <c r="N2955" t="str">
        <f t="shared" si="415"/>
        <v>Yes</v>
      </c>
      <c r="O2955">
        <f t="shared" si="416"/>
        <v>566</v>
      </c>
      <c r="P2955">
        <f t="shared" si="417"/>
        <v>2020</v>
      </c>
      <c r="Q2955">
        <f t="shared" si="418"/>
        <v>28.02</v>
      </c>
      <c r="R2955" t="str">
        <f t="shared" si="421"/>
        <v>Aer Lingus</v>
      </c>
      <c r="S2955">
        <f t="shared" si="419"/>
        <v>20</v>
      </c>
      <c r="T2955" t="str">
        <f t="shared" si="420"/>
        <v>Bordeaux</v>
      </c>
      <c r="U2955" t="str">
        <f t="shared" si="422"/>
        <v>Other</v>
      </c>
    </row>
    <row r="2956" spans="1:21" x14ac:dyDescent="0.35">
      <c r="A2956" t="s">
        <v>12</v>
      </c>
      <c r="B2956" t="s">
        <v>304</v>
      </c>
      <c r="C2956" t="s">
        <v>14</v>
      </c>
      <c r="D2956" t="s">
        <v>305</v>
      </c>
      <c r="E2956" s="1">
        <v>43605.541666666664</v>
      </c>
      <c r="F2956" t="s">
        <v>16</v>
      </c>
      <c r="G2956" t="s">
        <v>659</v>
      </c>
      <c r="H2956">
        <v>30</v>
      </c>
      <c r="I2956" t="s">
        <v>21</v>
      </c>
      <c r="J2956" s="2">
        <v>43605</v>
      </c>
      <c r="K2956" s="3">
        <v>0.54166666666666663</v>
      </c>
      <c r="L2956" s="3">
        <f t="shared" si="414"/>
        <v>0.54166666666666663</v>
      </c>
      <c r="M2956" s="3">
        <v>0.5625</v>
      </c>
      <c r="N2956" t="str">
        <f t="shared" si="415"/>
        <v>Yes</v>
      </c>
      <c r="O2956">
        <f t="shared" si="416"/>
        <v>566</v>
      </c>
      <c r="P2956">
        <f t="shared" si="417"/>
        <v>2020</v>
      </c>
      <c r="Q2956">
        <f t="shared" si="418"/>
        <v>28.02</v>
      </c>
      <c r="R2956" t="str">
        <f t="shared" si="421"/>
        <v>Aer Lingus</v>
      </c>
      <c r="S2956">
        <f t="shared" si="419"/>
        <v>31</v>
      </c>
      <c r="T2956" t="str">
        <f t="shared" si="420"/>
        <v>Newark</v>
      </c>
      <c r="U2956" t="str">
        <f t="shared" si="422"/>
        <v>Other</v>
      </c>
    </row>
    <row r="2957" spans="1:21" x14ac:dyDescent="0.35">
      <c r="A2957" t="s">
        <v>22</v>
      </c>
      <c r="B2957" t="s">
        <v>42</v>
      </c>
      <c r="C2957" t="s">
        <v>77</v>
      </c>
      <c r="D2957" t="s">
        <v>303</v>
      </c>
      <c r="E2957" s="1">
        <v>43605.541666666664</v>
      </c>
      <c r="F2957" t="s">
        <v>16</v>
      </c>
      <c r="G2957" t="s">
        <v>659</v>
      </c>
      <c r="H2957">
        <v>2</v>
      </c>
      <c r="I2957" t="s">
        <v>26</v>
      </c>
      <c r="J2957" s="2">
        <v>43605</v>
      </c>
      <c r="K2957" s="3">
        <v>0.54166666666666663</v>
      </c>
      <c r="L2957" s="3">
        <f t="shared" si="414"/>
        <v>0.54166666666666663</v>
      </c>
      <c r="M2957" s="3">
        <v>0.54305555555555551</v>
      </c>
      <c r="N2957" t="str">
        <f t="shared" si="415"/>
        <v>No</v>
      </c>
      <c r="O2957">
        <f t="shared" si="416"/>
        <v>40</v>
      </c>
      <c r="P2957">
        <f t="shared" si="417"/>
        <v>143</v>
      </c>
      <c r="Q2957">
        <f t="shared" si="418"/>
        <v>27.97</v>
      </c>
      <c r="R2957" t="str">
        <f t="shared" si="421"/>
        <v>British Airways</v>
      </c>
      <c r="S2957">
        <f t="shared" si="419"/>
        <v>238</v>
      </c>
      <c r="T2957" t="str">
        <f t="shared" si="420"/>
        <v>London</v>
      </c>
      <c r="U2957" t="str">
        <f t="shared" si="422"/>
        <v>London</v>
      </c>
    </row>
    <row r="2958" spans="1:21" x14ac:dyDescent="0.35">
      <c r="A2958" t="s">
        <v>12</v>
      </c>
      <c r="B2958" t="s">
        <v>310</v>
      </c>
      <c r="C2958" t="s">
        <v>14</v>
      </c>
      <c r="D2958" t="s">
        <v>311</v>
      </c>
      <c r="E2958" s="1">
        <v>43605.545138888891</v>
      </c>
      <c r="F2958" t="s">
        <v>16</v>
      </c>
      <c r="G2958" t="s">
        <v>659</v>
      </c>
      <c r="H2958">
        <v>46</v>
      </c>
      <c r="I2958" t="s">
        <v>21</v>
      </c>
      <c r="J2958" s="2">
        <v>43605</v>
      </c>
      <c r="K2958" s="3">
        <v>0.54513888888888895</v>
      </c>
      <c r="L2958" s="3">
        <f t="shared" si="414"/>
        <v>0.54861111111111105</v>
      </c>
      <c r="M2958" s="3">
        <v>0.57708333333333328</v>
      </c>
      <c r="N2958" t="str">
        <f t="shared" si="415"/>
        <v>Yes</v>
      </c>
      <c r="O2958">
        <f t="shared" si="416"/>
        <v>566</v>
      </c>
      <c r="P2958">
        <f t="shared" si="417"/>
        <v>2020</v>
      </c>
      <c r="Q2958">
        <f t="shared" si="418"/>
        <v>28.02</v>
      </c>
      <c r="R2958" t="str">
        <f t="shared" si="421"/>
        <v>Aer Lingus</v>
      </c>
      <c r="S2958">
        <f t="shared" si="419"/>
        <v>16</v>
      </c>
      <c r="T2958" t="str">
        <f t="shared" si="420"/>
        <v>Santiago</v>
      </c>
      <c r="U2958" t="str">
        <f t="shared" si="422"/>
        <v>Other</v>
      </c>
    </row>
    <row r="2959" spans="1:21" x14ac:dyDescent="0.35">
      <c r="A2959" t="s">
        <v>22</v>
      </c>
      <c r="B2959" t="s">
        <v>288</v>
      </c>
      <c r="C2959" t="s">
        <v>28</v>
      </c>
      <c r="D2959" t="s">
        <v>549</v>
      </c>
      <c r="E2959" s="1">
        <v>43605.545138888891</v>
      </c>
      <c r="F2959" t="s">
        <v>16</v>
      </c>
      <c r="G2959" t="s">
        <v>659</v>
      </c>
      <c r="H2959">
        <v>6</v>
      </c>
      <c r="I2959" t="s">
        <v>26</v>
      </c>
      <c r="J2959" s="2">
        <v>43605</v>
      </c>
      <c r="K2959" s="3">
        <v>0.54513888888888895</v>
      </c>
      <c r="L2959" s="3">
        <f t="shared" si="414"/>
        <v>0.54861111111111105</v>
      </c>
      <c r="M2959" s="3">
        <v>0.5493055555555556</v>
      </c>
      <c r="N2959" t="str">
        <f t="shared" si="415"/>
        <v>No</v>
      </c>
      <c r="O2959">
        <f t="shared" si="416"/>
        <v>520</v>
      </c>
      <c r="P2959">
        <f t="shared" si="417"/>
        <v>1663</v>
      </c>
      <c r="Q2959">
        <f t="shared" si="418"/>
        <v>31.27</v>
      </c>
      <c r="R2959" t="str">
        <f t="shared" si="421"/>
        <v>Ryanair</v>
      </c>
      <c r="S2959">
        <f t="shared" si="419"/>
        <v>27</v>
      </c>
      <c r="T2959" t="str">
        <f t="shared" si="420"/>
        <v>Cologne/Bonn</v>
      </c>
      <c r="U2959" t="str">
        <f t="shared" si="422"/>
        <v>Other</v>
      </c>
    </row>
    <row r="2960" spans="1:21" x14ac:dyDescent="0.35">
      <c r="A2960" t="s">
        <v>12</v>
      </c>
      <c r="B2960" t="s">
        <v>308</v>
      </c>
      <c r="C2960" t="s">
        <v>14</v>
      </c>
      <c r="D2960" t="s">
        <v>309</v>
      </c>
      <c r="E2960" s="1">
        <v>43605.548611111109</v>
      </c>
      <c r="F2960" t="s">
        <v>16</v>
      </c>
      <c r="G2960" t="s">
        <v>659</v>
      </c>
      <c r="H2960">
        <v>9</v>
      </c>
      <c r="I2960" t="s">
        <v>26</v>
      </c>
      <c r="J2960" s="2">
        <v>43605</v>
      </c>
      <c r="K2960" s="3">
        <v>0.54861111111111105</v>
      </c>
      <c r="L2960" s="3">
        <f t="shared" si="414"/>
        <v>0.54861111111111105</v>
      </c>
      <c r="M2960" s="3">
        <v>0.55486111111111114</v>
      </c>
      <c r="N2960" t="str">
        <f t="shared" si="415"/>
        <v>No</v>
      </c>
      <c r="O2960">
        <f t="shared" si="416"/>
        <v>566</v>
      </c>
      <c r="P2960">
        <f t="shared" si="417"/>
        <v>2020</v>
      </c>
      <c r="Q2960">
        <f t="shared" si="418"/>
        <v>28.02</v>
      </c>
      <c r="R2960" t="str">
        <f t="shared" si="421"/>
        <v>Aer Lingus</v>
      </c>
      <c r="S2960">
        <f t="shared" si="419"/>
        <v>27</v>
      </c>
      <c r="T2960" t="str">
        <f t="shared" si="420"/>
        <v>Philadelphia</v>
      </c>
      <c r="U2960" t="str">
        <f t="shared" si="422"/>
        <v>Other</v>
      </c>
    </row>
    <row r="2961" spans="1:21" x14ac:dyDescent="0.35">
      <c r="A2961" t="s">
        <v>12</v>
      </c>
      <c r="B2961" t="s">
        <v>101</v>
      </c>
      <c r="C2961" t="s">
        <v>14</v>
      </c>
      <c r="D2961" t="s">
        <v>312</v>
      </c>
      <c r="E2961" s="1">
        <v>43605.548611111109</v>
      </c>
      <c r="F2961" t="s">
        <v>16</v>
      </c>
      <c r="G2961" t="s">
        <v>659</v>
      </c>
      <c r="H2961">
        <v>24</v>
      </c>
      <c r="I2961" t="s">
        <v>46</v>
      </c>
      <c r="J2961" s="2">
        <v>43605</v>
      </c>
      <c r="K2961" s="3">
        <v>0.54861111111111105</v>
      </c>
      <c r="L2961" s="3">
        <f t="shared" si="414"/>
        <v>0.54861111111111105</v>
      </c>
      <c r="M2961" s="3">
        <v>0.56527777777777777</v>
      </c>
      <c r="N2961" t="str">
        <f t="shared" si="415"/>
        <v>Yes</v>
      </c>
      <c r="O2961">
        <f t="shared" si="416"/>
        <v>566</v>
      </c>
      <c r="P2961">
        <f t="shared" si="417"/>
        <v>2020</v>
      </c>
      <c r="Q2961">
        <f t="shared" si="418"/>
        <v>28.02</v>
      </c>
      <c r="R2961" t="str">
        <f t="shared" si="421"/>
        <v>Aer Lingus</v>
      </c>
      <c r="S2961">
        <f t="shared" si="419"/>
        <v>158</v>
      </c>
      <c r="T2961" t="str">
        <f t="shared" si="420"/>
        <v>Edinburgh</v>
      </c>
      <c r="U2961" t="str">
        <f t="shared" si="422"/>
        <v>Edinburgh</v>
      </c>
    </row>
    <row r="2962" spans="1:21" x14ac:dyDescent="0.35">
      <c r="A2962" t="s">
        <v>12</v>
      </c>
      <c r="B2962" t="s">
        <v>136</v>
      </c>
      <c r="C2962" t="s">
        <v>14</v>
      </c>
      <c r="D2962" t="s">
        <v>301</v>
      </c>
      <c r="E2962" s="1">
        <v>43605.548611111109</v>
      </c>
      <c r="F2962" t="s">
        <v>16</v>
      </c>
      <c r="G2962" t="s">
        <v>659</v>
      </c>
      <c r="H2962">
        <v>27</v>
      </c>
      <c r="I2962" t="s">
        <v>46</v>
      </c>
      <c r="J2962" s="2">
        <v>43605</v>
      </c>
      <c r="K2962" s="3">
        <v>0.54861111111111105</v>
      </c>
      <c r="L2962" s="3">
        <f t="shared" si="414"/>
        <v>0.54861111111111105</v>
      </c>
      <c r="M2962" s="3">
        <v>0.56736111111111109</v>
      </c>
      <c r="N2962" t="str">
        <f t="shared" si="415"/>
        <v>Yes</v>
      </c>
      <c r="O2962">
        <f t="shared" si="416"/>
        <v>566</v>
      </c>
      <c r="P2962">
        <f t="shared" si="417"/>
        <v>2020</v>
      </c>
      <c r="Q2962">
        <f t="shared" si="418"/>
        <v>28.02</v>
      </c>
      <c r="R2962" t="str">
        <f t="shared" si="421"/>
        <v>Aer Lingus</v>
      </c>
      <c r="S2962">
        <f t="shared" si="419"/>
        <v>26</v>
      </c>
      <c r="T2962" t="str">
        <f t="shared" si="420"/>
        <v>Prague</v>
      </c>
      <c r="U2962" t="str">
        <f t="shared" si="422"/>
        <v>Other</v>
      </c>
    </row>
    <row r="2963" spans="1:21" x14ac:dyDescent="0.35">
      <c r="A2963" t="s">
        <v>22</v>
      </c>
      <c r="B2963" t="s">
        <v>232</v>
      </c>
      <c r="C2963" t="s">
        <v>28</v>
      </c>
      <c r="D2963" t="s">
        <v>233</v>
      </c>
      <c r="E2963" s="1">
        <v>43605.548611111109</v>
      </c>
      <c r="F2963" t="s">
        <v>16</v>
      </c>
      <c r="G2963" t="s">
        <v>659</v>
      </c>
      <c r="H2963">
        <v>4</v>
      </c>
      <c r="I2963" t="s">
        <v>26</v>
      </c>
      <c r="J2963" s="2">
        <v>43605</v>
      </c>
      <c r="K2963" s="3">
        <v>0.54861111111111105</v>
      </c>
      <c r="L2963" s="3">
        <f t="shared" si="414"/>
        <v>0.54861111111111105</v>
      </c>
      <c r="M2963" s="3">
        <v>0.55138888888888882</v>
      </c>
      <c r="N2963" t="str">
        <f t="shared" si="415"/>
        <v>No</v>
      </c>
      <c r="O2963">
        <f t="shared" si="416"/>
        <v>520</v>
      </c>
      <c r="P2963">
        <f t="shared" si="417"/>
        <v>1663</v>
      </c>
      <c r="Q2963">
        <f t="shared" si="418"/>
        <v>31.27</v>
      </c>
      <c r="R2963" t="str">
        <f t="shared" si="421"/>
        <v>Ryanair</v>
      </c>
      <c r="S2963">
        <f t="shared" si="419"/>
        <v>5</v>
      </c>
      <c r="T2963" t="str">
        <f t="shared" si="420"/>
        <v>Memmingen</v>
      </c>
      <c r="U2963" t="str">
        <f t="shared" si="422"/>
        <v>Other</v>
      </c>
    </row>
    <row r="2964" spans="1:21" x14ac:dyDescent="0.35">
      <c r="A2964" t="s">
        <v>12</v>
      </c>
      <c r="B2964" t="s">
        <v>34</v>
      </c>
      <c r="C2964" t="s">
        <v>14</v>
      </c>
      <c r="D2964" t="s">
        <v>556</v>
      </c>
      <c r="E2964" s="1">
        <v>43605.552083333336</v>
      </c>
      <c r="F2964" t="s">
        <v>16</v>
      </c>
      <c r="G2964" t="s">
        <v>659</v>
      </c>
      <c r="H2964">
        <v>6</v>
      </c>
      <c r="I2964" t="s">
        <v>26</v>
      </c>
      <c r="J2964" s="2">
        <v>43605</v>
      </c>
      <c r="K2964" s="3">
        <v>0.55208333333333337</v>
      </c>
      <c r="L2964" s="3">
        <f t="shared" si="414"/>
        <v>0.55555555555555558</v>
      </c>
      <c r="M2964" s="3">
        <v>0.55625000000000002</v>
      </c>
      <c r="N2964" t="str">
        <f t="shared" si="415"/>
        <v>No</v>
      </c>
      <c r="O2964">
        <f t="shared" si="416"/>
        <v>566</v>
      </c>
      <c r="P2964">
        <f t="shared" si="417"/>
        <v>2020</v>
      </c>
      <c r="Q2964">
        <f t="shared" si="418"/>
        <v>28.02</v>
      </c>
      <c r="R2964" t="str">
        <f t="shared" si="421"/>
        <v>Aer Lingus</v>
      </c>
      <c r="S2964">
        <f t="shared" si="419"/>
        <v>19</v>
      </c>
      <c r="T2964" t="str">
        <f t="shared" si="420"/>
        <v>Donegal</v>
      </c>
      <c r="U2964" t="str">
        <f t="shared" si="422"/>
        <v>Other</v>
      </c>
    </row>
    <row r="2965" spans="1:21" x14ac:dyDescent="0.35">
      <c r="A2965" t="s">
        <v>12</v>
      </c>
      <c r="B2965" t="s">
        <v>139</v>
      </c>
      <c r="C2965" t="s">
        <v>14</v>
      </c>
      <c r="D2965" t="s">
        <v>314</v>
      </c>
      <c r="E2965" s="1">
        <v>43605.555555555555</v>
      </c>
      <c r="F2965" t="s">
        <v>16</v>
      </c>
      <c r="G2965" t="s">
        <v>659</v>
      </c>
      <c r="H2965">
        <v>10</v>
      </c>
      <c r="I2965" t="s">
        <v>18</v>
      </c>
      <c r="J2965" s="2">
        <v>43605</v>
      </c>
      <c r="K2965" s="3">
        <v>0.55555555555555558</v>
      </c>
      <c r="L2965" s="3">
        <f t="shared" si="414"/>
        <v>0.55555555555555558</v>
      </c>
      <c r="M2965" s="3">
        <v>0.5625</v>
      </c>
      <c r="N2965" t="str">
        <f t="shared" si="415"/>
        <v>No</v>
      </c>
      <c r="O2965">
        <f t="shared" si="416"/>
        <v>566</v>
      </c>
      <c r="P2965">
        <f t="shared" si="417"/>
        <v>2020</v>
      </c>
      <c r="Q2965">
        <f t="shared" si="418"/>
        <v>28.02</v>
      </c>
      <c r="R2965" t="str">
        <f t="shared" si="421"/>
        <v>Aer Lingus</v>
      </c>
      <c r="S2965">
        <f t="shared" si="419"/>
        <v>154</v>
      </c>
      <c r="T2965" t="str">
        <f t="shared" si="420"/>
        <v>London</v>
      </c>
      <c r="U2965" t="str">
        <f t="shared" si="422"/>
        <v>London</v>
      </c>
    </row>
    <row r="2966" spans="1:21" x14ac:dyDescent="0.35">
      <c r="A2966" t="s">
        <v>12</v>
      </c>
      <c r="B2966" t="s">
        <v>315</v>
      </c>
      <c r="C2966" t="s">
        <v>14</v>
      </c>
      <c r="D2966" t="s">
        <v>316</v>
      </c>
      <c r="E2966" s="1">
        <v>43605.555555555555</v>
      </c>
      <c r="F2966" t="s">
        <v>16</v>
      </c>
      <c r="G2966" t="s">
        <v>659</v>
      </c>
      <c r="H2966">
        <v>23</v>
      </c>
      <c r="I2966" t="s">
        <v>46</v>
      </c>
      <c r="J2966" s="2">
        <v>43605</v>
      </c>
      <c r="K2966" s="3">
        <v>0.55555555555555558</v>
      </c>
      <c r="L2966" s="3">
        <f t="shared" si="414"/>
        <v>0.55555555555555558</v>
      </c>
      <c r="M2966" s="3">
        <v>0.57152777777777775</v>
      </c>
      <c r="N2966" t="str">
        <f t="shared" si="415"/>
        <v>Yes</v>
      </c>
      <c r="O2966">
        <f t="shared" si="416"/>
        <v>566</v>
      </c>
      <c r="P2966">
        <f t="shared" si="417"/>
        <v>2020</v>
      </c>
      <c r="Q2966">
        <f t="shared" si="418"/>
        <v>28.02</v>
      </c>
      <c r="R2966" t="str">
        <f t="shared" si="421"/>
        <v>Aer Lingus</v>
      </c>
      <c r="S2966">
        <f t="shared" si="419"/>
        <v>25</v>
      </c>
      <c r="T2966" t="str">
        <f t="shared" si="420"/>
        <v>Geneva</v>
      </c>
      <c r="U2966" t="str">
        <f t="shared" si="422"/>
        <v>Other</v>
      </c>
    </row>
    <row r="2967" spans="1:21" x14ac:dyDescent="0.35">
      <c r="A2967" t="s">
        <v>12</v>
      </c>
      <c r="B2967" t="s">
        <v>13</v>
      </c>
      <c r="C2967" t="s">
        <v>14</v>
      </c>
      <c r="D2967" t="s">
        <v>675</v>
      </c>
      <c r="E2967" s="1">
        <v>43605.555555555555</v>
      </c>
      <c r="F2967" t="s">
        <v>16</v>
      </c>
      <c r="G2967" t="s">
        <v>659</v>
      </c>
      <c r="H2967">
        <v>13</v>
      </c>
      <c r="I2967" t="s">
        <v>18</v>
      </c>
      <c r="J2967" s="2">
        <v>43605</v>
      </c>
      <c r="K2967" s="3">
        <v>0.55555555555555558</v>
      </c>
      <c r="L2967" s="3">
        <f t="shared" si="414"/>
        <v>0.55555555555555558</v>
      </c>
      <c r="M2967" s="3">
        <v>0.56458333333333333</v>
      </c>
      <c r="N2967" t="str">
        <f t="shared" si="415"/>
        <v>No</v>
      </c>
      <c r="O2967">
        <f t="shared" si="416"/>
        <v>566</v>
      </c>
      <c r="P2967">
        <f t="shared" si="417"/>
        <v>2020</v>
      </c>
      <c r="Q2967">
        <f t="shared" si="418"/>
        <v>28.02</v>
      </c>
      <c r="R2967" t="str">
        <f t="shared" si="421"/>
        <v>Aer Lingus</v>
      </c>
      <c r="S2967">
        <f t="shared" si="419"/>
        <v>107</v>
      </c>
      <c r="T2967" t="str">
        <f t="shared" si="420"/>
        <v>Glasgow</v>
      </c>
      <c r="U2967" t="str">
        <f t="shared" si="422"/>
        <v>Glasgow</v>
      </c>
    </row>
    <row r="2968" spans="1:21" x14ac:dyDescent="0.35">
      <c r="A2968" t="s">
        <v>22</v>
      </c>
      <c r="B2968" t="s">
        <v>50</v>
      </c>
      <c r="C2968" t="s">
        <v>96</v>
      </c>
      <c r="D2968" t="s">
        <v>313</v>
      </c>
      <c r="E2968" s="1">
        <v>43605.555555555555</v>
      </c>
      <c r="F2968" t="s">
        <v>16</v>
      </c>
      <c r="G2968" t="s">
        <v>659</v>
      </c>
      <c r="H2968">
        <v>40</v>
      </c>
      <c r="I2968" t="s">
        <v>21</v>
      </c>
      <c r="J2968" s="2">
        <v>43605</v>
      </c>
      <c r="K2968" s="3">
        <v>0.55555555555555558</v>
      </c>
      <c r="L2968" s="3">
        <f t="shared" si="414"/>
        <v>0.55555555555555558</v>
      </c>
      <c r="M2968" s="3">
        <v>0.58333333333333337</v>
      </c>
      <c r="N2968" t="str">
        <f t="shared" si="415"/>
        <v>Yes</v>
      </c>
      <c r="O2968">
        <f t="shared" si="416"/>
        <v>50</v>
      </c>
      <c r="P2968">
        <f t="shared" si="417"/>
        <v>97</v>
      </c>
      <c r="Q2968">
        <f t="shared" si="418"/>
        <v>51.55</v>
      </c>
      <c r="R2968" t="str">
        <f t="shared" si="421"/>
        <v>Other</v>
      </c>
      <c r="S2968">
        <f t="shared" si="419"/>
        <v>222</v>
      </c>
      <c r="T2968" t="str">
        <f t="shared" si="420"/>
        <v>Amsterdam</v>
      </c>
      <c r="U2968" t="str">
        <f t="shared" si="422"/>
        <v>Amsterdam</v>
      </c>
    </row>
    <row r="2969" spans="1:21" x14ac:dyDescent="0.35">
      <c r="A2969" t="s">
        <v>12</v>
      </c>
      <c r="B2969" t="s">
        <v>93</v>
      </c>
      <c r="C2969" t="s">
        <v>14</v>
      </c>
      <c r="D2969" t="s">
        <v>251</v>
      </c>
      <c r="E2969" s="1">
        <v>43605.559027777781</v>
      </c>
      <c r="F2969" t="s">
        <v>16</v>
      </c>
      <c r="G2969" t="s">
        <v>659</v>
      </c>
      <c r="H2969">
        <v>5</v>
      </c>
      <c r="I2969" t="s">
        <v>26</v>
      </c>
      <c r="J2969" s="2">
        <v>43605</v>
      </c>
      <c r="K2969" s="3">
        <v>0.55902777777777779</v>
      </c>
      <c r="L2969" s="3">
        <f t="shared" si="414"/>
        <v>0.5625</v>
      </c>
      <c r="M2969" s="3">
        <v>0.5625</v>
      </c>
      <c r="N2969" t="str">
        <f t="shared" si="415"/>
        <v>No</v>
      </c>
      <c r="O2969">
        <f t="shared" si="416"/>
        <v>566</v>
      </c>
      <c r="P2969">
        <f t="shared" si="417"/>
        <v>2020</v>
      </c>
      <c r="Q2969">
        <f t="shared" si="418"/>
        <v>28.02</v>
      </c>
      <c r="R2969" t="str">
        <f t="shared" si="421"/>
        <v>Aer Lingus</v>
      </c>
      <c r="S2969">
        <f t="shared" si="419"/>
        <v>125</v>
      </c>
      <c r="T2969" t="str">
        <f t="shared" si="420"/>
        <v>Birmingham</v>
      </c>
      <c r="U2969" t="str">
        <f t="shared" si="422"/>
        <v>Birmingham</v>
      </c>
    </row>
    <row r="2970" spans="1:21" x14ac:dyDescent="0.35">
      <c r="A2970" t="s">
        <v>22</v>
      </c>
      <c r="B2970" t="s">
        <v>93</v>
      </c>
      <c r="C2970" t="s">
        <v>28</v>
      </c>
      <c r="D2970" t="s">
        <v>250</v>
      </c>
      <c r="E2970" s="1">
        <v>43605.559027777781</v>
      </c>
      <c r="F2970" t="s">
        <v>16</v>
      </c>
      <c r="G2970" t="s">
        <v>659</v>
      </c>
      <c r="H2970">
        <v>12</v>
      </c>
      <c r="I2970" t="s">
        <v>18</v>
      </c>
      <c r="J2970" s="2">
        <v>43605</v>
      </c>
      <c r="K2970" s="3">
        <v>0.55902777777777779</v>
      </c>
      <c r="L2970" s="3">
        <f t="shared" si="414"/>
        <v>0.5625</v>
      </c>
      <c r="M2970" s="3">
        <v>0.56736111111111109</v>
      </c>
      <c r="N2970" t="str">
        <f t="shared" si="415"/>
        <v>No</v>
      </c>
      <c r="O2970">
        <f t="shared" si="416"/>
        <v>520</v>
      </c>
      <c r="P2970">
        <f t="shared" si="417"/>
        <v>1663</v>
      </c>
      <c r="Q2970">
        <f t="shared" si="418"/>
        <v>31.27</v>
      </c>
      <c r="R2970" t="str">
        <f t="shared" si="421"/>
        <v>Ryanair</v>
      </c>
      <c r="S2970">
        <f t="shared" si="419"/>
        <v>125</v>
      </c>
      <c r="T2970" t="str">
        <f t="shared" si="420"/>
        <v>Birmingham</v>
      </c>
      <c r="U2970" t="str">
        <f t="shared" si="422"/>
        <v>Birmingham</v>
      </c>
    </row>
    <row r="2971" spans="1:21" x14ac:dyDescent="0.35">
      <c r="A2971" t="s">
        <v>12</v>
      </c>
      <c r="B2971" t="s">
        <v>209</v>
      </c>
      <c r="C2971" t="s">
        <v>252</v>
      </c>
      <c r="D2971" t="s">
        <v>253</v>
      </c>
      <c r="E2971" s="1">
        <v>43605.565972222219</v>
      </c>
      <c r="F2971" t="s">
        <v>16</v>
      </c>
      <c r="G2971" t="s">
        <v>659</v>
      </c>
      <c r="H2971">
        <v>21</v>
      </c>
      <c r="I2971" t="s">
        <v>46</v>
      </c>
      <c r="J2971" s="2">
        <v>43605</v>
      </c>
      <c r="K2971" s="3">
        <v>0.56597222222222221</v>
      </c>
      <c r="L2971" s="3">
        <f t="shared" si="414"/>
        <v>0.56944444444444442</v>
      </c>
      <c r="M2971" s="3">
        <v>0.5805555555555556</v>
      </c>
      <c r="N2971" t="str">
        <f t="shared" si="415"/>
        <v>Yes</v>
      </c>
      <c r="O2971">
        <f t="shared" si="416"/>
        <v>11</v>
      </c>
      <c r="P2971">
        <f t="shared" si="417"/>
        <v>32</v>
      </c>
      <c r="Q2971">
        <f t="shared" si="418"/>
        <v>34.380000000000003</v>
      </c>
      <c r="R2971" t="str">
        <f t="shared" si="421"/>
        <v>Other</v>
      </c>
      <c r="S2971">
        <f t="shared" si="419"/>
        <v>62</v>
      </c>
      <c r="T2971" t="str">
        <f t="shared" si="420"/>
        <v>Chicago</v>
      </c>
      <c r="U2971" t="str">
        <f t="shared" si="422"/>
        <v>Other</v>
      </c>
    </row>
    <row r="2972" spans="1:21" x14ac:dyDescent="0.35">
      <c r="A2972" t="s">
        <v>12</v>
      </c>
      <c r="B2972" t="s">
        <v>254</v>
      </c>
      <c r="C2972" t="s">
        <v>14</v>
      </c>
      <c r="D2972" t="s">
        <v>255</v>
      </c>
      <c r="E2972" s="1">
        <v>43605.565972222219</v>
      </c>
      <c r="F2972" t="s">
        <v>16</v>
      </c>
      <c r="G2972" t="s">
        <v>659</v>
      </c>
      <c r="H2972">
        <v>6</v>
      </c>
      <c r="I2972" t="s">
        <v>26</v>
      </c>
      <c r="J2972" s="2">
        <v>43605</v>
      </c>
      <c r="K2972" s="3">
        <v>0.56597222222222221</v>
      </c>
      <c r="L2972" s="3">
        <f t="shared" si="414"/>
        <v>0.56944444444444442</v>
      </c>
      <c r="M2972" s="3">
        <v>0.57013888888888886</v>
      </c>
      <c r="N2972" t="str">
        <f t="shared" si="415"/>
        <v>No</v>
      </c>
      <c r="O2972">
        <f t="shared" si="416"/>
        <v>566</v>
      </c>
      <c r="P2972">
        <f t="shared" si="417"/>
        <v>2020</v>
      </c>
      <c r="Q2972">
        <f t="shared" si="418"/>
        <v>28.02</v>
      </c>
      <c r="R2972" t="str">
        <f t="shared" si="421"/>
        <v>Aer Lingus</v>
      </c>
      <c r="S2972">
        <f t="shared" si="419"/>
        <v>37</v>
      </c>
      <c r="T2972" t="str">
        <f t="shared" si="420"/>
        <v>Toronto YYZ</v>
      </c>
      <c r="U2972" t="str">
        <f t="shared" si="422"/>
        <v>Other</v>
      </c>
    </row>
    <row r="2973" spans="1:21" x14ac:dyDescent="0.35">
      <c r="A2973" t="s">
        <v>12</v>
      </c>
      <c r="B2973" t="s">
        <v>36</v>
      </c>
      <c r="C2973" t="s">
        <v>14</v>
      </c>
      <c r="D2973" t="s">
        <v>259</v>
      </c>
      <c r="E2973" s="1">
        <v>43605.569444444445</v>
      </c>
      <c r="F2973" t="s">
        <v>16</v>
      </c>
      <c r="G2973" t="s">
        <v>659</v>
      </c>
      <c r="H2973">
        <v>45</v>
      </c>
      <c r="I2973" t="s">
        <v>21</v>
      </c>
      <c r="J2973" s="2">
        <v>43605</v>
      </c>
      <c r="K2973" s="3">
        <v>0.56944444444444442</v>
      </c>
      <c r="L2973" s="3">
        <f t="shared" si="414"/>
        <v>0.56944444444444442</v>
      </c>
      <c r="M2973" s="3">
        <v>0.60069444444444442</v>
      </c>
      <c r="N2973" t="str">
        <f t="shared" si="415"/>
        <v>Yes</v>
      </c>
      <c r="O2973">
        <f t="shared" si="416"/>
        <v>566</v>
      </c>
      <c r="P2973">
        <f t="shared" si="417"/>
        <v>2020</v>
      </c>
      <c r="Q2973">
        <f t="shared" si="418"/>
        <v>28.02</v>
      </c>
      <c r="R2973" t="str">
        <f t="shared" si="421"/>
        <v>Aer Lingus</v>
      </c>
      <c r="S2973">
        <f t="shared" si="419"/>
        <v>121</v>
      </c>
      <c r="T2973" t="str">
        <f t="shared" si="420"/>
        <v>Paris-CDG</v>
      </c>
      <c r="U2973" t="str">
        <f t="shared" si="422"/>
        <v>Paris-CDG</v>
      </c>
    </row>
    <row r="2974" spans="1:21" x14ac:dyDescent="0.35">
      <c r="A2974" t="s">
        <v>12</v>
      </c>
      <c r="B2974" t="s">
        <v>42</v>
      </c>
      <c r="C2974" t="s">
        <v>14</v>
      </c>
      <c r="D2974" t="s">
        <v>258</v>
      </c>
      <c r="E2974" s="1">
        <v>43605.569444444445</v>
      </c>
      <c r="F2974" t="s">
        <v>16</v>
      </c>
      <c r="G2974" t="s">
        <v>659</v>
      </c>
      <c r="H2974">
        <v>13</v>
      </c>
      <c r="I2974" t="s">
        <v>18</v>
      </c>
      <c r="J2974" s="2">
        <v>43605</v>
      </c>
      <c r="K2974" s="3">
        <v>0.56944444444444442</v>
      </c>
      <c r="L2974" s="3">
        <f t="shared" si="414"/>
        <v>0.56944444444444442</v>
      </c>
      <c r="M2974" s="3">
        <v>0.57847222222222217</v>
      </c>
      <c r="N2974" t="str">
        <f t="shared" si="415"/>
        <v>No</v>
      </c>
      <c r="O2974">
        <f t="shared" si="416"/>
        <v>566</v>
      </c>
      <c r="P2974">
        <f t="shared" si="417"/>
        <v>2020</v>
      </c>
      <c r="Q2974">
        <f t="shared" si="418"/>
        <v>28.02</v>
      </c>
      <c r="R2974" t="str">
        <f t="shared" si="421"/>
        <v>Aer Lingus</v>
      </c>
      <c r="S2974">
        <f t="shared" si="419"/>
        <v>238</v>
      </c>
      <c r="T2974" t="str">
        <f t="shared" si="420"/>
        <v>London</v>
      </c>
      <c r="U2974" t="str">
        <f t="shared" si="422"/>
        <v>London</v>
      </c>
    </row>
    <row r="2975" spans="1:21" x14ac:dyDescent="0.35">
      <c r="A2975" t="s">
        <v>22</v>
      </c>
      <c r="B2975" t="s">
        <v>142</v>
      </c>
      <c r="C2975" t="s">
        <v>28</v>
      </c>
      <c r="D2975" t="s">
        <v>306</v>
      </c>
      <c r="E2975" s="1">
        <v>43605.572916666664</v>
      </c>
      <c r="F2975" t="s">
        <v>16</v>
      </c>
      <c r="G2975" t="s">
        <v>659</v>
      </c>
      <c r="H2975">
        <v>0</v>
      </c>
      <c r="I2975" t="s">
        <v>26</v>
      </c>
      <c r="J2975" s="2">
        <v>43605</v>
      </c>
      <c r="K2975" s="3">
        <v>0.57291666666666663</v>
      </c>
      <c r="L2975" s="3">
        <f t="shared" si="414"/>
        <v>0.57638888888888884</v>
      </c>
      <c r="M2975" s="3">
        <v>0.57291666666666663</v>
      </c>
      <c r="N2975" t="str">
        <f t="shared" si="415"/>
        <v>No</v>
      </c>
      <c r="O2975">
        <f t="shared" si="416"/>
        <v>520</v>
      </c>
      <c r="P2975">
        <f t="shared" si="417"/>
        <v>1663</v>
      </c>
      <c r="Q2975">
        <f t="shared" si="418"/>
        <v>31.27</v>
      </c>
      <c r="R2975" t="str">
        <f t="shared" si="421"/>
        <v>Ryanair</v>
      </c>
      <c r="S2975">
        <f t="shared" si="419"/>
        <v>67</v>
      </c>
      <c r="T2975" t="str">
        <f t="shared" si="420"/>
        <v>Madrid</v>
      </c>
      <c r="U2975" t="str">
        <f t="shared" si="422"/>
        <v>Other</v>
      </c>
    </row>
    <row r="2976" spans="1:21" x14ac:dyDescent="0.35">
      <c r="A2976" t="s">
        <v>12</v>
      </c>
      <c r="B2976" t="s">
        <v>50</v>
      </c>
      <c r="C2976" t="s">
        <v>14</v>
      </c>
      <c r="D2976" t="s">
        <v>261</v>
      </c>
      <c r="E2976" s="1">
        <v>43605.576388888891</v>
      </c>
      <c r="F2976" t="s">
        <v>16</v>
      </c>
      <c r="G2976" t="s">
        <v>659</v>
      </c>
      <c r="H2976">
        <v>9</v>
      </c>
      <c r="I2976" t="s">
        <v>26</v>
      </c>
      <c r="J2976" s="2">
        <v>43605</v>
      </c>
      <c r="K2976" s="3">
        <v>0.57638888888888895</v>
      </c>
      <c r="L2976" s="3">
        <f t="shared" si="414"/>
        <v>0.57638888888888884</v>
      </c>
      <c r="M2976" s="3">
        <v>0.58263888888888882</v>
      </c>
      <c r="N2976" t="str">
        <f t="shared" si="415"/>
        <v>No</v>
      </c>
      <c r="O2976">
        <f t="shared" si="416"/>
        <v>566</v>
      </c>
      <c r="P2976">
        <f t="shared" si="417"/>
        <v>2020</v>
      </c>
      <c r="Q2976">
        <f t="shared" si="418"/>
        <v>28.02</v>
      </c>
      <c r="R2976" t="str">
        <f t="shared" si="421"/>
        <v>Aer Lingus</v>
      </c>
      <c r="S2976">
        <f t="shared" si="419"/>
        <v>222</v>
      </c>
      <c r="T2976" t="str">
        <f t="shared" si="420"/>
        <v>Amsterdam</v>
      </c>
      <c r="U2976" t="str">
        <f t="shared" si="422"/>
        <v>Amsterdam</v>
      </c>
    </row>
    <row r="2977" spans="1:21" x14ac:dyDescent="0.35">
      <c r="A2977" t="s">
        <v>22</v>
      </c>
      <c r="B2977" t="s">
        <v>52</v>
      </c>
      <c r="C2977" t="s">
        <v>28</v>
      </c>
      <c r="D2977" t="s">
        <v>262</v>
      </c>
      <c r="E2977" s="1">
        <v>43605.576388888891</v>
      </c>
      <c r="F2977" t="s">
        <v>16</v>
      </c>
      <c r="G2977" t="s">
        <v>659</v>
      </c>
      <c r="H2977">
        <v>60</v>
      </c>
      <c r="I2977" t="s">
        <v>21</v>
      </c>
      <c r="J2977" s="2">
        <v>43605</v>
      </c>
      <c r="K2977" s="3">
        <v>0.57638888888888895</v>
      </c>
      <c r="L2977" s="3">
        <f t="shared" si="414"/>
        <v>0.57638888888888884</v>
      </c>
      <c r="M2977" s="3">
        <v>0.61805555555555558</v>
      </c>
      <c r="N2977" t="str">
        <f t="shared" si="415"/>
        <v>Yes</v>
      </c>
      <c r="O2977">
        <f t="shared" si="416"/>
        <v>520</v>
      </c>
      <c r="P2977">
        <f t="shared" si="417"/>
        <v>1663</v>
      </c>
      <c r="Q2977">
        <f t="shared" si="418"/>
        <v>31.27</v>
      </c>
      <c r="R2977" t="str">
        <f t="shared" si="421"/>
        <v>Ryanair</v>
      </c>
      <c r="S2977">
        <f t="shared" si="419"/>
        <v>138</v>
      </c>
      <c r="T2977" t="str">
        <f t="shared" si="420"/>
        <v>Manchester</v>
      </c>
      <c r="U2977" t="str">
        <f t="shared" si="422"/>
        <v>Manchester</v>
      </c>
    </row>
    <row r="2978" spans="1:21" x14ac:dyDescent="0.35">
      <c r="A2978" t="s">
        <v>12</v>
      </c>
      <c r="B2978" t="s">
        <v>108</v>
      </c>
      <c r="C2978" t="s">
        <v>109</v>
      </c>
      <c r="D2978" t="s">
        <v>263</v>
      </c>
      <c r="E2978" s="1">
        <v>43605.576388888891</v>
      </c>
      <c r="F2978" t="s">
        <v>16</v>
      </c>
      <c r="G2978" t="s">
        <v>659</v>
      </c>
      <c r="H2978">
        <v>35</v>
      </c>
      <c r="I2978" t="s">
        <v>21</v>
      </c>
      <c r="J2978" s="2">
        <v>43605</v>
      </c>
      <c r="K2978" s="3">
        <v>0.57638888888888895</v>
      </c>
      <c r="L2978" s="3">
        <f t="shared" si="414"/>
        <v>0.57638888888888884</v>
      </c>
      <c r="M2978" s="3">
        <v>0.60069444444444442</v>
      </c>
      <c r="N2978" t="str">
        <f t="shared" si="415"/>
        <v>Yes</v>
      </c>
      <c r="O2978">
        <f t="shared" si="416"/>
        <v>5</v>
      </c>
      <c r="P2978">
        <f t="shared" si="417"/>
        <v>16</v>
      </c>
      <c r="Q2978">
        <f t="shared" si="418"/>
        <v>31.25</v>
      </c>
      <c r="R2978" t="str">
        <f t="shared" si="421"/>
        <v>Other</v>
      </c>
      <c r="S2978">
        <f t="shared" si="419"/>
        <v>16</v>
      </c>
      <c r="T2978" t="str">
        <f t="shared" si="420"/>
        <v>Dubai</v>
      </c>
      <c r="U2978" t="str">
        <f t="shared" si="422"/>
        <v>Other</v>
      </c>
    </row>
    <row r="2979" spans="1:21" x14ac:dyDescent="0.35">
      <c r="A2979" t="s">
        <v>22</v>
      </c>
      <c r="B2979" t="s">
        <v>365</v>
      </c>
      <c r="C2979" t="s">
        <v>28</v>
      </c>
      <c r="D2979" t="s">
        <v>366</v>
      </c>
      <c r="E2979" s="1">
        <v>43605.579861111109</v>
      </c>
      <c r="F2979" t="s">
        <v>16</v>
      </c>
      <c r="G2979" t="s">
        <v>659</v>
      </c>
      <c r="H2979">
        <v>3</v>
      </c>
      <c r="I2979" t="s">
        <v>26</v>
      </c>
      <c r="J2979" s="2">
        <v>43605</v>
      </c>
      <c r="K2979" s="3">
        <v>0.57986111111111105</v>
      </c>
      <c r="L2979" s="3">
        <f t="shared" si="414"/>
        <v>0.58333333333333326</v>
      </c>
      <c r="M2979" s="3">
        <v>0.58194444444444449</v>
      </c>
      <c r="N2979" t="str">
        <f t="shared" si="415"/>
        <v>No</v>
      </c>
      <c r="O2979">
        <f t="shared" si="416"/>
        <v>520</v>
      </c>
      <c r="P2979">
        <f t="shared" si="417"/>
        <v>1663</v>
      </c>
      <c r="Q2979">
        <f t="shared" si="418"/>
        <v>31.27</v>
      </c>
      <c r="R2979" t="str">
        <f t="shared" si="421"/>
        <v>Ryanair</v>
      </c>
      <c r="S2979">
        <f t="shared" si="419"/>
        <v>4</v>
      </c>
      <c r="T2979" t="str">
        <f t="shared" si="420"/>
        <v>La Rochelle</v>
      </c>
      <c r="U2979" t="str">
        <f t="shared" si="422"/>
        <v>Other</v>
      </c>
    </row>
    <row r="2980" spans="1:21" x14ac:dyDescent="0.35">
      <c r="A2980" t="s">
        <v>12</v>
      </c>
      <c r="B2980" t="s">
        <v>73</v>
      </c>
      <c r="C2980" t="s">
        <v>14</v>
      </c>
      <c r="D2980" t="s">
        <v>270</v>
      </c>
      <c r="E2980" s="1">
        <v>43605.583333333336</v>
      </c>
      <c r="F2980" t="s">
        <v>16</v>
      </c>
      <c r="G2980" t="s">
        <v>659</v>
      </c>
      <c r="H2980">
        <v>23</v>
      </c>
      <c r="I2980" t="s">
        <v>46</v>
      </c>
      <c r="J2980" s="2">
        <v>43605</v>
      </c>
      <c r="K2980" s="3">
        <v>0.58333333333333337</v>
      </c>
      <c r="L2980" s="3">
        <f t="shared" si="414"/>
        <v>0.58333333333333326</v>
      </c>
      <c r="M2980" s="3">
        <v>0.59930555555555554</v>
      </c>
      <c r="N2980" t="str">
        <f t="shared" si="415"/>
        <v>Yes</v>
      </c>
      <c r="O2980">
        <f t="shared" si="416"/>
        <v>566</v>
      </c>
      <c r="P2980">
        <f t="shared" si="417"/>
        <v>2020</v>
      </c>
      <c r="Q2980">
        <f t="shared" si="418"/>
        <v>28.02</v>
      </c>
      <c r="R2980" t="str">
        <f t="shared" si="421"/>
        <v>Aer Lingus</v>
      </c>
      <c r="S2980">
        <f t="shared" si="419"/>
        <v>82</v>
      </c>
      <c r="T2980" t="str">
        <f t="shared" si="420"/>
        <v>Bristol</v>
      </c>
      <c r="U2980" t="str">
        <f t="shared" si="422"/>
        <v>Bristol</v>
      </c>
    </row>
    <row r="2981" spans="1:21" x14ac:dyDescent="0.35">
      <c r="A2981" t="s">
        <v>22</v>
      </c>
      <c r="B2981" t="s">
        <v>13</v>
      </c>
      <c r="C2981" t="s">
        <v>28</v>
      </c>
      <c r="D2981" t="s">
        <v>544</v>
      </c>
      <c r="E2981" s="1">
        <v>43605.583333333336</v>
      </c>
      <c r="F2981" t="s">
        <v>16</v>
      </c>
      <c r="G2981" t="s">
        <v>659</v>
      </c>
      <c r="H2981">
        <v>0</v>
      </c>
      <c r="I2981" t="s">
        <v>26</v>
      </c>
      <c r="J2981" s="2">
        <v>43605</v>
      </c>
      <c r="K2981" s="3">
        <v>0.58333333333333337</v>
      </c>
      <c r="L2981" s="3">
        <f t="shared" si="414"/>
        <v>0.58333333333333326</v>
      </c>
      <c r="M2981" s="3">
        <v>0.58333333333333337</v>
      </c>
      <c r="N2981" t="str">
        <f t="shared" si="415"/>
        <v>No</v>
      </c>
      <c r="O2981">
        <f t="shared" si="416"/>
        <v>520</v>
      </c>
      <c r="P2981">
        <f t="shared" si="417"/>
        <v>1663</v>
      </c>
      <c r="Q2981">
        <f t="shared" si="418"/>
        <v>31.27</v>
      </c>
      <c r="R2981" t="str">
        <f t="shared" si="421"/>
        <v>Ryanair</v>
      </c>
      <c r="S2981">
        <f t="shared" si="419"/>
        <v>107</v>
      </c>
      <c r="T2981" t="str">
        <f t="shared" si="420"/>
        <v>Glasgow</v>
      </c>
      <c r="U2981" t="str">
        <f t="shared" si="422"/>
        <v>Glasgow</v>
      </c>
    </row>
    <row r="2982" spans="1:21" x14ac:dyDescent="0.35">
      <c r="A2982" t="s">
        <v>22</v>
      </c>
      <c r="B2982" t="s">
        <v>23</v>
      </c>
      <c r="C2982" t="s">
        <v>24</v>
      </c>
      <c r="D2982" t="s">
        <v>25</v>
      </c>
      <c r="E2982" s="1">
        <v>43605.590277777781</v>
      </c>
      <c r="F2982" t="s">
        <v>16</v>
      </c>
      <c r="G2982" t="s">
        <v>659</v>
      </c>
      <c r="H2982">
        <v>52</v>
      </c>
      <c r="I2982" t="s">
        <v>21</v>
      </c>
      <c r="J2982" s="2">
        <v>43605</v>
      </c>
      <c r="K2982" s="3">
        <v>0.59027777777777779</v>
      </c>
      <c r="L2982" s="3">
        <f t="shared" si="414"/>
        <v>0.59027777777777779</v>
      </c>
      <c r="M2982" s="3">
        <v>0.62638888888888888</v>
      </c>
      <c r="N2982" t="str">
        <f t="shared" si="415"/>
        <v>Yes</v>
      </c>
      <c r="O2982">
        <f t="shared" si="416"/>
        <v>5</v>
      </c>
      <c r="P2982">
        <f t="shared" si="417"/>
        <v>14</v>
      </c>
      <c r="Q2982">
        <f t="shared" si="418"/>
        <v>35.71</v>
      </c>
      <c r="R2982" t="str">
        <f t="shared" si="421"/>
        <v>Other</v>
      </c>
      <c r="S2982">
        <f t="shared" si="419"/>
        <v>31</v>
      </c>
      <c r="T2982" t="str">
        <f t="shared" si="420"/>
        <v>Vienna</v>
      </c>
      <c r="U2982" t="str">
        <f t="shared" si="422"/>
        <v>Other</v>
      </c>
    </row>
    <row r="2983" spans="1:21" x14ac:dyDescent="0.35">
      <c r="A2983" t="s">
        <v>22</v>
      </c>
      <c r="B2983" t="s">
        <v>44</v>
      </c>
      <c r="C2983" t="s">
        <v>28</v>
      </c>
      <c r="D2983" t="s">
        <v>272</v>
      </c>
      <c r="E2983" s="1">
        <v>43605.590277777781</v>
      </c>
      <c r="F2983" t="s">
        <v>16</v>
      </c>
      <c r="G2983" t="s">
        <v>659</v>
      </c>
      <c r="H2983">
        <v>2</v>
      </c>
      <c r="I2983" t="s">
        <v>26</v>
      </c>
      <c r="J2983" s="2">
        <v>43605</v>
      </c>
      <c r="K2983" s="3">
        <v>0.59027777777777779</v>
      </c>
      <c r="L2983" s="3">
        <f t="shared" si="414"/>
        <v>0.59027777777777779</v>
      </c>
      <c r="M2983" s="3">
        <v>0.59166666666666667</v>
      </c>
      <c r="N2983" t="str">
        <f t="shared" si="415"/>
        <v>No</v>
      </c>
      <c r="O2983">
        <f t="shared" si="416"/>
        <v>520</v>
      </c>
      <c r="P2983">
        <f t="shared" si="417"/>
        <v>1663</v>
      </c>
      <c r="Q2983">
        <f t="shared" si="418"/>
        <v>31.27</v>
      </c>
      <c r="R2983" t="str">
        <f t="shared" si="421"/>
        <v>Ryanair</v>
      </c>
      <c r="S2983">
        <f t="shared" si="419"/>
        <v>83</v>
      </c>
      <c r="T2983" t="str">
        <f t="shared" si="420"/>
        <v>Lisbon</v>
      </c>
      <c r="U2983" t="str">
        <f t="shared" si="422"/>
        <v>Lisbon</v>
      </c>
    </row>
    <row r="2984" spans="1:21" x14ac:dyDescent="0.35">
      <c r="A2984" t="s">
        <v>22</v>
      </c>
      <c r="B2984" t="s">
        <v>36</v>
      </c>
      <c r="C2984" t="s">
        <v>177</v>
      </c>
      <c r="D2984" t="s">
        <v>271</v>
      </c>
      <c r="E2984" s="1">
        <v>43605.590277777781</v>
      </c>
      <c r="F2984" t="s">
        <v>16</v>
      </c>
      <c r="G2984" t="s">
        <v>659</v>
      </c>
      <c r="H2984">
        <v>14</v>
      </c>
      <c r="I2984" t="s">
        <v>18</v>
      </c>
      <c r="J2984" s="2">
        <v>43605</v>
      </c>
      <c r="K2984" s="3">
        <v>0.59027777777777779</v>
      </c>
      <c r="L2984" s="3">
        <f t="shared" si="414"/>
        <v>0.59027777777777779</v>
      </c>
      <c r="M2984" s="3">
        <v>0.6</v>
      </c>
      <c r="N2984" t="str">
        <f t="shared" si="415"/>
        <v>No</v>
      </c>
      <c r="O2984">
        <f t="shared" si="416"/>
        <v>12</v>
      </c>
      <c r="P2984">
        <f t="shared" si="417"/>
        <v>59</v>
      </c>
      <c r="Q2984">
        <f t="shared" si="418"/>
        <v>20.34</v>
      </c>
      <c r="R2984" t="str">
        <f t="shared" si="421"/>
        <v>Other</v>
      </c>
      <c r="S2984">
        <f t="shared" si="419"/>
        <v>121</v>
      </c>
      <c r="T2984" t="str">
        <f t="shared" si="420"/>
        <v>Paris-CDG</v>
      </c>
      <c r="U2984" t="str">
        <f t="shared" si="422"/>
        <v>Paris-CDG</v>
      </c>
    </row>
    <row r="2985" spans="1:21" x14ac:dyDescent="0.35">
      <c r="A2985" t="s">
        <v>12</v>
      </c>
      <c r="B2985" t="s">
        <v>274</v>
      </c>
      <c r="C2985" t="s">
        <v>14</v>
      </c>
      <c r="D2985" t="s">
        <v>275</v>
      </c>
      <c r="E2985" s="1">
        <v>43605.597222222219</v>
      </c>
      <c r="F2985" t="s">
        <v>16</v>
      </c>
      <c r="G2985" t="s">
        <v>659</v>
      </c>
      <c r="H2985">
        <v>59</v>
      </c>
      <c r="I2985" t="s">
        <v>21</v>
      </c>
      <c r="J2985" s="2">
        <v>43605</v>
      </c>
      <c r="K2985" s="3">
        <v>0.59722222222222221</v>
      </c>
      <c r="L2985" s="3">
        <f t="shared" si="414"/>
        <v>0.59722222222222221</v>
      </c>
      <c r="M2985" s="3">
        <v>0.6381944444444444</v>
      </c>
      <c r="N2985" t="str">
        <f t="shared" si="415"/>
        <v>Yes</v>
      </c>
      <c r="O2985">
        <f t="shared" si="416"/>
        <v>566</v>
      </c>
      <c r="P2985">
        <f t="shared" si="417"/>
        <v>2020</v>
      </c>
      <c r="Q2985">
        <f t="shared" si="418"/>
        <v>28.02</v>
      </c>
      <c r="R2985" t="str">
        <f t="shared" si="421"/>
        <v>Aer Lingus</v>
      </c>
      <c r="S2985">
        <f t="shared" si="419"/>
        <v>17</v>
      </c>
      <c r="T2985" t="str">
        <f t="shared" si="420"/>
        <v>Hartford</v>
      </c>
      <c r="U2985" t="str">
        <f t="shared" si="422"/>
        <v>Other</v>
      </c>
    </row>
    <row r="2986" spans="1:21" x14ac:dyDescent="0.35">
      <c r="A2986" t="s">
        <v>22</v>
      </c>
      <c r="B2986" t="s">
        <v>139</v>
      </c>
      <c r="C2986" t="s">
        <v>77</v>
      </c>
      <c r="D2986" t="s">
        <v>273</v>
      </c>
      <c r="E2986" s="1">
        <v>43605.597222222219</v>
      </c>
      <c r="F2986" t="s">
        <v>16</v>
      </c>
      <c r="G2986" t="s">
        <v>659</v>
      </c>
      <c r="H2986">
        <v>14</v>
      </c>
      <c r="I2986" t="s">
        <v>18</v>
      </c>
      <c r="J2986" s="2">
        <v>43605</v>
      </c>
      <c r="K2986" s="3">
        <v>0.59722222222222221</v>
      </c>
      <c r="L2986" s="3">
        <f t="shared" si="414"/>
        <v>0.59722222222222221</v>
      </c>
      <c r="M2986" s="3">
        <v>0.6069444444444444</v>
      </c>
      <c r="N2986" t="str">
        <f t="shared" si="415"/>
        <v>No</v>
      </c>
      <c r="O2986">
        <f t="shared" si="416"/>
        <v>40</v>
      </c>
      <c r="P2986">
        <f t="shared" si="417"/>
        <v>143</v>
      </c>
      <c r="Q2986">
        <f t="shared" si="418"/>
        <v>27.97</v>
      </c>
      <c r="R2986" t="str">
        <f t="shared" si="421"/>
        <v>British Airways</v>
      </c>
      <c r="S2986">
        <f t="shared" si="419"/>
        <v>154</v>
      </c>
      <c r="T2986" t="str">
        <f t="shared" si="420"/>
        <v>London</v>
      </c>
      <c r="U2986" t="str">
        <f t="shared" si="422"/>
        <v>London</v>
      </c>
    </row>
    <row r="2987" spans="1:21" x14ac:dyDescent="0.35">
      <c r="A2987" t="s">
        <v>12</v>
      </c>
      <c r="B2987" t="s">
        <v>101</v>
      </c>
      <c r="C2987" t="s">
        <v>14</v>
      </c>
      <c r="D2987" t="s">
        <v>217</v>
      </c>
      <c r="E2987" s="1">
        <v>43605.600694444445</v>
      </c>
      <c r="F2987" t="s">
        <v>16</v>
      </c>
      <c r="G2987" t="s">
        <v>659</v>
      </c>
      <c r="H2987">
        <v>33</v>
      </c>
      <c r="I2987" t="s">
        <v>21</v>
      </c>
      <c r="J2987" s="2">
        <v>43605</v>
      </c>
      <c r="K2987" s="3">
        <v>0.60069444444444442</v>
      </c>
      <c r="L2987" s="3">
        <f t="shared" si="414"/>
        <v>0.60416666666666663</v>
      </c>
      <c r="M2987" s="3">
        <v>0.62361111111111112</v>
      </c>
      <c r="N2987" t="str">
        <f t="shared" si="415"/>
        <v>Yes</v>
      </c>
      <c r="O2987">
        <f t="shared" si="416"/>
        <v>566</v>
      </c>
      <c r="P2987">
        <f t="shared" si="417"/>
        <v>2020</v>
      </c>
      <c r="Q2987">
        <f t="shared" si="418"/>
        <v>28.02</v>
      </c>
      <c r="R2987" t="str">
        <f t="shared" si="421"/>
        <v>Aer Lingus</v>
      </c>
      <c r="S2987">
        <f t="shared" si="419"/>
        <v>158</v>
      </c>
      <c r="T2987" t="str">
        <f t="shared" si="420"/>
        <v>Edinburgh</v>
      </c>
      <c r="U2987" t="str">
        <f t="shared" si="422"/>
        <v>Edinburgh</v>
      </c>
    </row>
    <row r="2988" spans="1:21" x14ac:dyDescent="0.35">
      <c r="A2988" t="s">
        <v>22</v>
      </c>
      <c r="B2988" t="s">
        <v>187</v>
      </c>
      <c r="C2988" t="s">
        <v>28</v>
      </c>
      <c r="D2988" t="s">
        <v>415</v>
      </c>
      <c r="E2988" s="1">
        <v>43605.600694444445</v>
      </c>
      <c r="F2988" t="s">
        <v>16</v>
      </c>
      <c r="G2988" t="s">
        <v>659</v>
      </c>
      <c r="H2988">
        <v>91</v>
      </c>
      <c r="I2988" t="s">
        <v>21</v>
      </c>
      <c r="J2988" s="2">
        <v>43605</v>
      </c>
      <c r="K2988" s="3">
        <v>0.60069444444444442</v>
      </c>
      <c r="L2988" s="3">
        <f t="shared" si="414"/>
        <v>0.60416666666666663</v>
      </c>
      <c r="M2988" s="3">
        <v>0.66388888888888886</v>
      </c>
      <c r="N2988" t="str">
        <f t="shared" si="415"/>
        <v>Yes</v>
      </c>
      <c r="O2988">
        <f t="shared" si="416"/>
        <v>520</v>
      </c>
      <c r="P2988">
        <f t="shared" si="417"/>
        <v>1663</v>
      </c>
      <c r="Q2988">
        <f t="shared" si="418"/>
        <v>31.27</v>
      </c>
      <c r="R2988" t="str">
        <f t="shared" si="421"/>
        <v>Ryanair</v>
      </c>
      <c r="S2988">
        <f t="shared" si="419"/>
        <v>30</v>
      </c>
      <c r="T2988" t="str">
        <f t="shared" si="420"/>
        <v>Budapest</v>
      </c>
      <c r="U2988" t="str">
        <f t="shared" si="422"/>
        <v>Other</v>
      </c>
    </row>
    <row r="2989" spans="1:21" x14ac:dyDescent="0.35">
      <c r="A2989" t="s">
        <v>22</v>
      </c>
      <c r="B2989" t="s">
        <v>111</v>
      </c>
      <c r="C2989" t="s">
        <v>28</v>
      </c>
      <c r="D2989" t="s">
        <v>220</v>
      </c>
      <c r="E2989" s="1">
        <v>43605.604166666664</v>
      </c>
      <c r="F2989" t="s">
        <v>16</v>
      </c>
      <c r="G2989" t="s">
        <v>659</v>
      </c>
      <c r="H2989">
        <v>8</v>
      </c>
      <c r="I2989" t="s">
        <v>26</v>
      </c>
      <c r="J2989" s="2">
        <v>43605</v>
      </c>
      <c r="K2989" s="3">
        <v>0.60416666666666663</v>
      </c>
      <c r="L2989" s="3">
        <f t="shared" si="414"/>
        <v>0.60416666666666663</v>
      </c>
      <c r="M2989" s="3">
        <v>0.60972222222222217</v>
      </c>
      <c r="N2989" t="str">
        <f t="shared" si="415"/>
        <v>No</v>
      </c>
      <c r="O2989">
        <f t="shared" si="416"/>
        <v>520</v>
      </c>
      <c r="P2989">
        <f t="shared" si="417"/>
        <v>1663</v>
      </c>
      <c r="Q2989">
        <f t="shared" si="418"/>
        <v>31.27</v>
      </c>
      <c r="R2989" t="str">
        <f t="shared" si="421"/>
        <v>Ryanair</v>
      </c>
      <c r="S2989">
        <f t="shared" si="419"/>
        <v>29</v>
      </c>
      <c r="T2989" t="str">
        <f t="shared" si="420"/>
        <v>Tenerife</v>
      </c>
      <c r="U2989" t="str">
        <f t="shared" si="422"/>
        <v>Other</v>
      </c>
    </row>
    <row r="2990" spans="1:21" x14ac:dyDescent="0.35">
      <c r="A2990" t="s">
        <v>12</v>
      </c>
      <c r="B2990" t="s">
        <v>218</v>
      </c>
      <c r="C2990" t="s">
        <v>91</v>
      </c>
      <c r="D2990" t="s">
        <v>219</v>
      </c>
      <c r="E2990" s="1">
        <v>43605.604166666664</v>
      </c>
      <c r="F2990" t="s">
        <v>16</v>
      </c>
      <c r="G2990" t="s">
        <v>659</v>
      </c>
      <c r="H2990">
        <v>41</v>
      </c>
      <c r="I2990" t="s">
        <v>21</v>
      </c>
      <c r="J2990" s="2">
        <v>43605</v>
      </c>
      <c r="K2990" s="3">
        <v>0.60416666666666663</v>
      </c>
      <c r="L2990" s="3">
        <f t="shared" si="414"/>
        <v>0.60416666666666663</v>
      </c>
      <c r="M2990" s="3">
        <v>0.63263888888888886</v>
      </c>
      <c r="N2990" t="str">
        <f t="shared" si="415"/>
        <v>Yes</v>
      </c>
      <c r="O2990">
        <f t="shared" si="416"/>
        <v>18</v>
      </c>
      <c r="P2990">
        <f t="shared" si="417"/>
        <v>61</v>
      </c>
      <c r="Q2990">
        <f t="shared" si="418"/>
        <v>29.51</v>
      </c>
      <c r="R2990" t="str">
        <f t="shared" si="421"/>
        <v>Other</v>
      </c>
      <c r="S2990">
        <f t="shared" si="419"/>
        <v>18</v>
      </c>
      <c r="T2990" t="str">
        <f t="shared" si="420"/>
        <v>Newburgh</v>
      </c>
      <c r="U2990" t="str">
        <f t="shared" si="422"/>
        <v>Other</v>
      </c>
    </row>
    <row r="2991" spans="1:21" x14ac:dyDescent="0.35">
      <c r="A2991" t="s">
        <v>12</v>
      </c>
      <c r="B2991" t="s">
        <v>42</v>
      </c>
      <c r="C2991" t="s">
        <v>14</v>
      </c>
      <c r="D2991" t="s">
        <v>222</v>
      </c>
      <c r="E2991" s="1">
        <v>43605.604166666664</v>
      </c>
      <c r="F2991" t="s">
        <v>16</v>
      </c>
      <c r="G2991" t="s">
        <v>659</v>
      </c>
      <c r="H2991">
        <v>4</v>
      </c>
      <c r="I2991" t="s">
        <v>26</v>
      </c>
      <c r="J2991" s="2">
        <v>43605</v>
      </c>
      <c r="K2991" s="3">
        <v>0.60416666666666663</v>
      </c>
      <c r="L2991" s="3">
        <f t="shared" si="414"/>
        <v>0.60416666666666663</v>
      </c>
      <c r="M2991" s="3">
        <v>0.6069444444444444</v>
      </c>
      <c r="N2991" t="str">
        <f t="shared" si="415"/>
        <v>No</v>
      </c>
      <c r="O2991">
        <f t="shared" si="416"/>
        <v>566</v>
      </c>
      <c r="P2991">
        <f t="shared" si="417"/>
        <v>2020</v>
      </c>
      <c r="Q2991">
        <f t="shared" si="418"/>
        <v>28.02</v>
      </c>
      <c r="R2991" t="str">
        <f t="shared" si="421"/>
        <v>Aer Lingus</v>
      </c>
      <c r="S2991">
        <f t="shared" si="419"/>
        <v>238</v>
      </c>
      <c r="T2991" t="str">
        <f t="shared" si="420"/>
        <v>London</v>
      </c>
      <c r="U2991" t="str">
        <f t="shared" si="422"/>
        <v>London</v>
      </c>
    </row>
    <row r="2992" spans="1:21" x14ac:dyDescent="0.35">
      <c r="A2992" t="s">
        <v>22</v>
      </c>
      <c r="B2992" t="s">
        <v>546</v>
      </c>
      <c r="C2992" t="s">
        <v>28</v>
      </c>
      <c r="D2992" t="s">
        <v>547</v>
      </c>
      <c r="E2992" s="1">
        <v>43605.607638888891</v>
      </c>
      <c r="F2992" t="s">
        <v>16</v>
      </c>
      <c r="G2992" t="s">
        <v>659</v>
      </c>
      <c r="H2992">
        <v>4</v>
      </c>
      <c r="I2992" t="s">
        <v>26</v>
      </c>
      <c r="J2992" s="2">
        <v>43605</v>
      </c>
      <c r="K2992" s="3">
        <v>0.60763888888888895</v>
      </c>
      <c r="L2992" s="3">
        <f t="shared" si="414"/>
        <v>0.61111111111111105</v>
      </c>
      <c r="M2992" s="3">
        <v>0.61041666666666672</v>
      </c>
      <c r="N2992" t="str">
        <f t="shared" si="415"/>
        <v>No</v>
      </c>
      <c r="O2992">
        <f t="shared" si="416"/>
        <v>520</v>
      </c>
      <c r="P2992">
        <f t="shared" si="417"/>
        <v>1663</v>
      </c>
      <c r="Q2992">
        <f t="shared" si="418"/>
        <v>31.27</v>
      </c>
      <c r="R2992" t="str">
        <f t="shared" si="421"/>
        <v>Ryanair</v>
      </c>
      <c r="S2992">
        <f t="shared" si="419"/>
        <v>11</v>
      </c>
      <c r="T2992" t="str">
        <f t="shared" si="420"/>
        <v>Stuttgart</v>
      </c>
      <c r="U2992" t="str">
        <f t="shared" si="422"/>
        <v>Other</v>
      </c>
    </row>
    <row r="2993" spans="1:21" x14ac:dyDescent="0.35">
      <c r="A2993" t="s">
        <v>22</v>
      </c>
      <c r="B2993" t="s">
        <v>199</v>
      </c>
      <c r="C2993" t="s">
        <v>28</v>
      </c>
      <c r="D2993" t="s">
        <v>653</v>
      </c>
      <c r="E2993" s="1">
        <v>43605.611111111109</v>
      </c>
      <c r="F2993" t="s">
        <v>16</v>
      </c>
      <c r="G2993" t="s">
        <v>659</v>
      </c>
      <c r="H2993">
        <v>7</v>
      </c>
      <c r="I2993" t="s">
        <v>26</v>
      </c>
      <c r="J2993" s="2">
        <v>43605</v>
      </c>
      <c r="K2993" s="3">
        <v>0.61111111111111105</v>
      </c>
      <c r="L2993" s="3">
        <f t="shared" si="414"/>
        <v>0.61111111111111105</v>
      </c>
      <c r="M2993" s="3">
        <v>0.61597222222222225</v>
      </c>
      <c r="N2993" t="str">
        <f t="shared" si="415"/>
        <v>No</v>
      </c>
      <c r="O2993">
        <f t="shared" si="416"/>
        <v>520</v>
      </c>
      <c r="P2993">
        <f t="shared" si="417"/>
        <v>1663</v>
      </c>
      <c r="Q2993">
        <f t="shared" si="418"/>
        <v>31.27</v>
      </c>
      <c r="R2993" t="str">
        <f t="shared" si="421"/>
        <v>Ryanair</v>
      </c>
      <c r="S2993">
        <f t="shared" si="419"/>
        <v>51</v>
      </c>
      <c r="T2993" t="str">
        <f t="shared" si="420"/>
        <v>Lanzarote</v>
      </c>
      <c r="U2993" t="str">
        <f t="shared" si="422"/>
        <v>Other</v>
      </c>
    </row>
    <row r="2994" spans="1:21" x14ac:dyDescent="0.35">
      <c r="A2994" t="s">
        <v>22</v>
      </c>
      <c r="B2994" t="s">
        <v>126</v>
      </c>
      <c r="C2994" t="s">
        <v>354</v>
      </c>
      <c r="D2994" t="s">
        <v>540</v>
      </c>
      <c r="E2994" s="1">
        <v>43605.611111111109</v>
      </c>
      <c r="F2994" t="s">
        <v>16</v>
      </c>
      <c r="G2994" t="s">
        <v>659</v>
      </c>
      <c r="H2994">
        <v>3</v>
      </c>
      <c r="I2994" t="s">
        <v>26</v>
      </c>
      <c r="J2994" s="2">
        <v>43605</v>
      </c>
      <c r="K2994" s="3">
        <v>0.61111111111111105</v>
      </c>
      <c r="L2994" s="3">
        <f t="shared" si="414"/>
        <v>0.61111111111111105</v>
      </c>
      <c r="M2994" s="3">
        <v>0.61319444444444449</v>
      </c>
      <c r="N2994" t="str">
        <f t="shared" si="415"/>
        <v>No</v>
      </c>
      <c r="O2994">
        <f t="shared" si="416"/>
        <v>14</v>
      </c>
      <c r="P2994">
        <f t="shared" si="417"/>
        <v>37</v>
      </c>
      <c r="Q2994">
        <f t="shared" si="418"/>
        <v>37.840000000000003</v>
      </c>
      <c r="R2994" t="str">
        <f t="shared" si="421"/>
        <v>Other</v>
      </c>
      <c r="S2994">
        <f t="shared" si="419"/>
        <v>51</v>
      </c>
      <c r="T2994" t="str">
        <f t="shared" si="420"/>
        <v>Zurich</v>
      </c>
      <c r="U2994" t="str">
        <f t="shared" si="422"/>
        <v>Other</v>
      </c>
    </row>
    <row r="2995" spans="1:21" x14ac:dyDescent="0.35">
      <c r="A2995" t="s">
        <v>12</v>
      </c>
      <c r="B2995" t="s">
        <v>223</v>
      </c>
      <c r="C2995" t="s">
        <v>91</v>
      </c>
      <c r="D2995" t="s">
        <v>224</v>
      </c>
      <c r="E2995" s="1">
        <v>43605.611111111109</v>
      </c>
      <c r="F2995" t="s">
        <v>16</v>
      </c>
      <c r="G2995" t="s">
        <v>659</v>
      </c>
      <c r="H2995">
        <v>28</v>
      </c>
      <c r="I2995" t="s">
        <v>46</v>
      </c>
      <c r="J2995" s="2">
        <v>43605</v>
      </c>
      <c r="K2995" s="3">
        <v>0.61111111111111105</v>
      </c>
      <c r="L2995" s="3">
        <f t="shared" si="414"/>
        <v>0.61111111111111105</v>
      </c>
      <c r="M2995" s="3">
        <v>0.63055555555555554</v>
      </c>
      <c r="N2995" t="str">
        <f t="shared" si="415"/>
        <v>Yes</v>
      </c>
      <c r="O2995">
        <f t="shared" si="416"/>
        <v>18</v>
      </c>
      <c r="P2995">
        <f t="shared" si="417"/>
        <v>61</v>
      </c>
      <c r="Q2995">
        <f t="shared" si="418"/>
        <v>29.51</v>
      </c>
      <c r="R2995" t="str">
        <f t="shared" si="421"/>
        <v>Other</v>
      </c>
      <c r="S2995">
        <f t="shared" si="419"/>
        <v>9</v>
      </c>
      <c r="T2995" t="str">
        <f t="shared" si="420"/>
        <v>Toronto YHM</v>
      </c>
      <c r="U2995" t="str">
        <f t="shared" si="422"/>
        <v>Other</v>
      </c>
    </row>
    <row r="2996" spans="1:21" x14ac:dyDescent="0.35">
      <c r="A2996" t="s">
        <v>12</v>
      </c>
      <c r="B2996" t="s">
        <v>225</v>
      </c>
      <c r="C2996" t="s">
        <v>14</v>
      </c>
      <c r="D2996" t="s">
        <v>226</v>
      </c>
      <c r="E2996" s="1">
        <v>43605.614583333336</v>
      </c>
      <c r="F2996" t="s">
        <v>16</v>
      </c>
      <c r="G2996" t="s">
        <v>659</v>
      </c>
      <c r="H2996">
        <v>5</v>
      </c>
      <c r="I2996" t="s">
        <v>26</v>
      </c>
      <c r="J2996" s="2">
        <v>43605</v>
      </c>
      <c r="K2996" s="3">
        <v>0.61458333333333337</v>
      </c>
      <c r="L2996" s="3">
        <f t="shared" si="414"/>
        <v>0.61805555555555547</v>
      </c>
      <c r="M2996" s="3">
        <v>0.61805555555555558</v>
      </c>
      <c r="N2996" t="str">
        <f t="shared" si="415"/>
        <v>No</v>
      </c>
      <c r="O2996">
        <f t="shared" si="416"/>
        <v>566</v>
      </c>
      <c r="P2996">
        <f t="shared" si="417"/>
        <v>2020</v>
      </c>
      <c r="Q2996">
        <f t="shared" si="418"/>
        <v>28.02</v>
      </c>
      <c r="R2996" t="str">
        <f t="shared" si="421"/>
        <v>Aer Lingus</v>
      </c>
      <c r="S2996">
        <f t="shared" si="419"/>
        <v>9</v>
      </c>
      <c r="T2996" t="str">
        <f t="shared" si="420"/>
        <v>Jersey</v>
      </c>
      <c r="U2996" t="str">
        <f t="shared" si="422"/>
        <v>Other</v>
      </c>
    </row>
    <row r="2997" spans="1:21" x14ac:dyDescent="0.35">
      <c r="A2997" t="s">
        <v>12</v>
      </c>
      <c r="B2997" t="s">
        <v>52</v>
      </c>
      <c r="C2997" t="s">
        <v>14</v>
      </c>
      <c r="D2997" t="s">
        <v>230</v>
      </c>
      <c r="E2997" s="1">
        <v>43605.618055555555</v>
      </c>
      <c r="F2997" t="s">
        <v>16</v>
      </c>
      <c r="G2997" t="s">
        <v>659</v>
      </c>
      <c r="H2997">
        <v>30</v>
      </c>
      <c r="I2997" t="s">
        <v>21</v>
      </c>
      <c r="J2997" s="2">
        <v>43605</v>
      </c>
      <c r="K2997" s="3">
        <v>0.61805555555555558</v>
      </c>
      <c r="L2997" s="3">
        <f t="shared" si="414"/>
        <v>0.61805555555555547</v>
      </c>
      <c r="M2997" s="3">
        <v>0.63888888888888895</v>
      </c>
      <c r="N2997" t="str">
        <f t="shared" si="415"/>
        <v>Yes</v>
      </c>
      <c r="O2997">
        <f t="shared" si="416"/>
        <v>566</v>
      </c>
      <c r="P2997">
        <f t="shared" si="417"/>
        <v>2020</v>
      </c>
      <c r="Q2997">
        <f t="shared" si="418"/>
        <v>28.02</v>
      </c>
      <c r="R2997" t="str">
        <f t="shared" si="421"/>
        <v>Aer Lingus</v>
      </c>
      <c r="S2997">
        <f t="shared" si="419"/>
        <v>138</v>
      </c>
      <c r="T2997" t="str">
        <f t="shared" si="420"/>
        <v>Manchester</v>
      </c>
      <c r="U2997" t="str">
        <f t="shared" si="422"/>
        <v>Manchester</v>
      </c>
    </row>
    <row r="2998" spans="1:21" x14ac:dyDescent="0.35">
      <c r="A2998" t="s">
        <v>22</v>
      </c>
      <c r="B2998" t="s">
        <v>103</v>
      </c>
      <c r="C2998" t="s">
        <v>28</v>
      </c>
      <c r="D2998" t="s">
        <v>229</v>
      </c>
      <c r="E2998" s="1">
        <v>43605.618055555555</v>
      </c>
      <c r="F2998" t="s">
        <v>16</v>
      </c>
      <c r="G2998" t="s">
        <v>659</v>
      </c>
      <c r="H2998">
        <v>12</v>
      </c>
      <c r="I2998" t="s">
        <v>18</v>
      </c>
      <c r="J2998" s="2">
        <v>43605</v>
      </c>
      <c r="K2998" s="3">
        <v>0.61805555555555558</v>
      </c>
      <c r="L2998" s="3">
        <f t="shared" si="414"/>
        <v>0.61805555555555547</v>
      </c>
      <c r="M2998" s="3">
        <v>0.62638888888888888</v>
      </c>
      <c r="N2998" t="str">
        <f t="shared" si="415"/>
        <v>No</v>
      </c>
      <c r="O2998">
        <f t="shared" si="416"/>
        <v>520</v>
      </c>
      <c r="P2998">
        <f t="shared" si="417"/>
        <v>1663</v>
      </c>
      <c r="Q2998">
        <f t="shared" si="418"/>
        <v>31.27</v>
      </c>
      <c r="R2998" t="str">
        <f t="shared" si="421"/>
        <v>Ryanair</v>
      </c>
      <c r="S2998">
        <f t="shared" si="419"/>
        <v>40</v>
      </c>
      <c r="T2998" t="str">
        <f t="shared" si="420"/>
        <v>Liverpool</v>
      </c>
      <c r="U2998" t="str">
        <f t="shared" si="422"/>
        <v>Other</v>
      </c>
    </row>
    <row r="2999" spans="1:21" x14ac:dyDescent="0.35">
      <c r="A2999" t="s">
        <v>22</v>
      </c>
      <c r="B2999" t="s">
        <v>73</v>
      </c>
      <c r="C2999" t="s">
        <v>28</v>
      </c>
      <c r="D2999" t="s">
        <v>231</v>
      </c>
      <c r="E2999" s="1">
        <v>43605.621527777781</v>
      </c>
      <c r="F2999" t="s">
        <v>16</v>
      </c>
      <c r="G2999" t="s">
        <v>659</v>
      </c>
      <c r="H2999">
        <v>30</v>
      </c>
      <c r="I2999" t="s">
        <v>21</v>
      </c>
      <c r="J2999" s="2">
        <v>43605</v>
      </c>
      <c r="K2999" s="3">
        <v>0.62152777777777779</v>
      </c>
      <c r="L2999" s="3">
        <f t="shared" si="414"/>
        <v>0.625</v>
      </c>
      <c r="M2999" s="3">
        <v>0.64236111111111105</v>
      </c>
      <c r="N2999" t="str">
        <f t="shared" si="415"/>
        <v>Yes</v>
      </c>
      <c r="O2999">
        <f t="shared" si="416"/>
        <v>520</v>
      </c>
      <c r="P2999">
        <f t="shared" si="417"/>
        <v>1663</v>
      </c>
      <c r="Q2999">
        <f t="shared" si="418"/>
        <v>31.27</v>
      </c>
      <c r="R2999" t="str">
        <f t="shared" si="421"/>
        <v>Ryanair</v>
      </c>
      <c r="S2999">
        <f t="shared" si="419"/>
        <v>82</v>
      </c>
      <c r="T2999" t="str">
        <f t="shared" si="420"/>
        <v>Bristol</v>
      </c>
      <c r="U2999" t="str">
        <f t="shared" si="422"/>
        <v>Bristol</v>
      </c>
    </row>
    <row r="3000" spans="1:21" x14ac:dyDescent="0.35">
      <c r="A3000" t="s">
        <v>12</v>
      </c>
      <c r="B3000" t="s">
        <v>234</v>
      </c>
      <c r="C3000" t="s">
        <v>14</v>
      </c>
      <c r="D3000" t="s">
        <v>235</v>
      </c>
      <c r="E3000" s="1">
        <v>43605.621527777781</v>
      </c>
      <c r="F3000" t="s">
        <v>16</v>
      </c>
      <c r="G3000" t="s">
        <v>659</v>
      </c>
      <c r="H3000">
        <v>14</v>
      </c>
      <c r="I3000" t="s">
        <v>18</v>
      </c>
      <c r="J3000" s="2">
        <v>43605</v>
      </c>
      <c r="K3000" s="3">
        <v>0.62152777777777779</v>
      </c>
      <c r="L3000" s="3">
        <f t="shared" si="414"/>
        <v>0.625</v>
      </c>
      <c r="M3000" s="3">
        <v>0.63124999999999998</v>
      </c>
      <c r="N3000" t="str">
        <f t="shared" si="415"/>
        <v>No</v>
      </c>
      <c r="O3000">
        <f t="shared" si="416"/>
        <v>566</v>
      </c>
      <c r="P3000">
        <f t="shared" si="417"/>
        <v>2020</v>
      </c>
      <c r="Q3000">
        <f t="shared" si="418"/>
        <v>28.02</v>
      </c>
      <c r="R3000" t="str">
        <f t="shared" si="421"/>
        <v>Aer Lingus</v>
      </c>
      <c r="S3000">
        <f t="shared" si="419"/>
        <v>17</v>
      </c>
      <c r="T3000" t="str">
        <f t="shared" si="420"/>
        <v>Los Angeles</v>
      </c>
      <c r="U3000" t="str">
        <f t="shared" si="422"/>
        <v>Other</v>
      </c>
    </row>
    <row r="3001" spans="1:21" x14ac:dyDescent="0.35">
      <c r="A3001" t="s">
        <v>12</v>
      </c>
      <c r="B3001" t="s">
        <v>13</v>
      </c>
      <c r="C3001" t="s">
        <v>14</v>
      </c>
      <c r="D3001" t="s">
        <v>236</v>
      </c>
      <c r="E3001" s="1">
        <v>43605.625</v>
      </c>
      <c r="F3001" t="s">
        <v>16</v>
      </c>
      <c r="G3001" t="s">
        <v>659</v>
      </c>
      <c r="H3001">
        <v>6</v>
      </c>
      <c r="I3001" t="s">
        <v>26</v>
      </c>
      <c r="J3001" s="2">
        <v>43605</v>
      </c>
      <c r="K3001" s="3">
        <v>0.625</v>
      </c>
      <c r="L3001" s="3">
        <f t="shared" si="414"/>
        <v>0.625</v>
      </c>
      <c r="M3001" s="3">
        <v>0.62916666666666665</v>
      </c>
      <c r="N3001" t="str">
        <f t="shared" si="415"/>
        <v>No</v>
      </c>
      <c r="O3001">
        <f t="shared" si="416"/>
        <v>566</v>
      </c>
      <c r="P3001">
        <f t="shared" si="417"/>
        <v>2020</v>
      </c>
      <c r="Q3001">
        <f t="shared" si="418"/>
        <v>28.02</v>
      </c>
      <c r="R3001" t="str">
        <f t="shared" si="421"/>
        <v>Aer Lingus</v>
      </c>
      <c r="S3001">
        <f t="shared" si="419"/>
        <v>107</v>
      </c>
      <c r="T3001" t="str">
        <f t="shared" si="420"/>
        <v>Glasgow</v>
      </c>
      <c r="U3001" t="str">
        <f t="shared" si="422"/>
        <v>Glasgow</v>
      </c>
    </row>
    <row r="3002" spans="1:21" x14ac:dyDescent="0.35">
      <c r="A3002" t="s">
        <v>12</v>
      </c>
      <c r="B3002" t="s">
        <v>111</v>
      </c>
      <c r="C3002" t="s">
        <v>14</v>
      </c>
      <c r="D3002" t="s">
        <v>239</v>
      </c>
      <c r="E3002" s="1">
        <v>43605.625</v>
      </c>
      <c r="F3002" t="s">
        <v>16</v>
      </c>
      <c r="G3002" t="s">
        <v>659</v>
      </c>
      <c r="H3002">
        <v>2</v>
      </c>
      <c r="I3002" t="s">
        <v>26</v>
      </c>
      <c r="J3002" s="2">
        <v>43605</v>
      </c>
      <c r="K3002" s="3">
        <v>0.625</v>
      </c>
      <c r="L3002" s="3">
        <f t="shared" si="414"/>
        <v>0.625</v>
      </c>
      <c r="M3002" s="3">
        <v>0.62638888888888888</v>
      </c>
      <c r="N3002" t="str">
        <f t="shared" si="415"/>
        <v>No</v>
      </c>
      <c r="O3002">
        <f t="shared" si="416"/>
        <v>566</v>
      </c>
      <c r="P3002">
        <f t="shared" si="417"/>
        <v>2020</v>
      </c>
      <c r="Q3002">
        <f t="shared" si="418"/>
        <v>28.02</v>
      </c>
      <c r="R3002" t="str">
        <f t="shared" si="421"/>
        <v>Aer Lingus</v>
      </c>
      <c r="S3002">
        <f t="shared" si="419"/>
        <v>29</v>
      </c>
      <c r="T3002" t="str">
        <f t="shared" si="420"/>
        <v>Tenerife</v>
      </c>
      <c r="U3002" t="str">
        <f t="shared" si="422"/>
        <v>Other</v>
      </c>
    </row>
    <row r="3003" spans="1:21" x14ac:dyDescent="0.35">
      <c r="A3003" t="s">
        <v>12</v>
      </c>
      <c r="B3003" t="s">
        <v>139</v>
      </c>
      <c r="C3003" t="s">
        <v>14</v>
      </c>
      <c r="D3003" t="s">
        <v>359</v>
      </c>
      <c r="E3003" s="1">
        <v>43605.472222222219</v>
      </c>
      <c r="F3003" t="s">
        <v>16</v>
      </c>
      <c r="G3003" t="s">
        <v>659</v>
      </c>
      <c r="H3003">
        <v>7</v>
      </c>
      <c r="I3003" t="s">
        <v>26</v>
      </c>
      <c r="J3003" s="2">
        <v>43605</v>
      </c>
      <c r="K3003" s="3">
        <v>0.47222222222222227</v>
      </c>
      <c r="L3003" s="3">
        <f t="shared" si="414"/>
        <v>0.47222222222222221</v>
      </c>
      <c r="M3003" s="3">
        <v>0.4770833333333333</v>
      </c>
      <c r="N3003" t="str">
        <f t="shared" si="415"/>
        <v>No</v>
      </c>
      <c r="O3003">
        <f t="shared" si="416"/>
        <v>566</v>
      </c>
      <c r="P3003">
        <f t="shared" si="417"/>
        <v>2020</v>
      </c>
      <c r="Q3003">
        <f t="shared" si="418"/>
        <v>28.02</v>
      </c>
      <c r="R3003" t="str">
        <f t="shared" si="421"/>
        <v>Aer Lingus</v>
      </c>
      <c r="S3003">
        <f t="shared" si="419"/>
        <v>154</v>
      </c>
      <c r="T3003" t="str">
        <f t="shared" si="420"/>
        <v>London</v>
      </c>
      <c r="U3003" t="str">
        <f t="shared" si="422"/>
        <v>London</v>
      </c>
    </row>
    <row r="3004" spans="1:21" x14ac:dyDescent="0.35">
      <c r="A3004" t="s">
        <v>22</v>
      </c>
      <c r="B3004" t="s">
        <v>36</v>
      </c>
      <c r="C3004" t="s">
        <v>177</v>
      </c>
      <c r="D3004" t="s">
        <v>356</v>
      </c>
      <c r="E3004" s="1">
        <v>43605.472222222219</v>
      </c>
      <c r="F3004" t="s">
        <v>16</v>
      </c>
      <c r="G3004" t="s">
        <v>659</v>
      </c>
      <c r="H3004">
        <v>11</v>
      </c>
      <c r="I3004" t="s">
        <v>18</v>
      </c>
      <c r="J3004" s="2">
        <v>43605</v>
      </c>
      <c r="K3004" s="3">
        <v>0.47222222222222227</v>
      </c>
      <c r="L3004" s="3">
        <f t="shared" si="414"/>
        <v>0.47222222222222221</v>
      </c>
      <c r="M3004" s="3">
        <v>0.47986111111111113</v>
      </c>
      <c r="N3004" t="str">
        <f t="shared" si="415"/>
        <v>No</v>
      </c>
      <c r="O3004">
        <f t="shared" si="416"/>
        <v>12</v>
      </c>
      <c r="P3004">
        <f t="shared" si="417"/>
        <v>59</v>
      </c>
      <c r="Q3004">
        <f t="shared" si="418"/>
        <v>20.34</v>
      </c>
      <c r="R3004" t="str">
        <f t="shared" si="421"/>
        <v>Other</v>
      </c>
      <c r="S3004">
        <f t="shared" si="419"/>
        <v>121</v>
      </c>
      <c r="T3004" t="str">
        <f t="shared" si="420"/>
        <v>Paris-CDG</v>
      </c>
      <c r="U3004" t="str">
        <f t="shared" si="422"/>
        <v>Paris-CDG</v>
      </c>
    </row>
    <row r="3005" spans="1:21" x14ac:dyDescent="0.35">
      <c r="A3005" t="s">
        <v>12</v>
      </c>
      <c r="B3005" t="s">
        <v>357</v>
      </c>
      <c r="C3005" t="s">
        <v>14</v>
      </c>
      <c r="D3005" t="s">
        <v>358</v>
      </c>
      <c r="E3005" s="1">
        <v>43605.472222222219</v>
      </c>
      <c r="F3005" t="s">
        <v>16</v>
      </c>
      <c r="G3005" t="s">
        <v>659</v>
      </c>
      <c r="H3005">
        <v>4</v>
      </c>
      <c r="I3005" t="s">
        <v>26</v>
      </c>
      <c r="J3005" s="2">
        <v>43605</v>
      </c>
      <c r="K3005" s="3">
        <v>0.47222222222222227</v>
      </c>
      <c r="L3005" s="3">
        <f t="shared" si="414"/>
        <v>0.47222222222222221</v>
      </c>
      <c r="M3005" s="3">
        <v>0.47500000000000003</v>
      </c>
      <c r="N3005" t="str">
        <f t="shared" si="415"/>
        <v>No</v>
      </c>
      <c r="O3005">
        <f t="shared" si="416"/>
        <v>566</v>
      </c>
      <c r="P3005">
        <f t="shared" si="417"/>
        <v>2020</v>
      </c>
      <c r="Q3005">
        <f t="shared" si="418"/>
        <v>28.02</v>
      </c>
      <c r="R3005" t="str">
        <f t="shared" si="421"/>
        <v>Aer Lingus</v>
      </c>
      <c r="S3005">
        <f t="shared" si="419"/>
        <v>16</v>
      </c>
      <c r="T3005" t="str">
        <f t="shared" si="420"/>
        <v>Newquay</v>
      </c>
      <c r="U3005" t="str">
        <f t="shared" si="422"/>
        <v>Other</v>
      </c>
    </row>
    <row r="3006" spans="1:21" x14ac:dyDescent="0.35">
      <c r="A3006" t="s">
        <v>12</v>
      </c>
      <c r="B3006" t="s">
        <v>209</v>
      </c>
      <c r="C3006" t="s">
        <v>14</v>
      </c>
      <c r="D3006" t="s">
        <v>318</v>
      </c>
      <c r="E3006" s="1">
        <v>43605.479166666664</v>
      </c>
      <c r="F3006" t="s">
        <v>16</v>
      </c>
      <c r="G3006" t="s">
        <v>659</v>
      </c>
      <c r="H3006">
        <v>1</v>
      </c>
      <c r="I3006" t="s">
        <v>26</v>
      </c>
      <c r="J3006" s="2">
        <v>43605</v>
      </c>
      <c r="K3006" s="3">
        <v>0.47916666666666669</v>
      </c>
      <c r="L3006" s="3">
        <f t="shared" si="414"/>
        <v>0.47916666666666663</v>
      </c>
      <c r="M3006" s="3">
        <v>0.47986111111111113</v>
      </c>
      <c r="N3006" t="str">
        <f t="shared" si="415"/>
        <v>No</v>
      </c>
      <c r="O3006">
        <f t="shared" si="416"/>
        <v>566</v>
      </c>
      <c r="P3006">
        <f t="shared" si="417"/>
        <v>2020</v>
      </c>
      <c r="Q3006">
        <f t="shared" si="418"/>
        <v>28.02</v>
      </c>
      <c r="R3006" t="str">
        <f t="shared" si="421"/>
        <v>Aer Lingus</v>
      </c>
      <c r="S3006">
        <f t="shared" si="419"/>
        <v>62</v>
      </c>
      <c r="T3006" t="str">
        <f t="shared" si="420"/>
        <v>Chicago</v>
      </c>
      <c r="U3006" t="str">
        <f t="shared" si="422"/>
        <v>Other</v>
      </c>
    </row>
    <row r="3007" spans="1:21" x14ac:dyDescent="0.35">
      <c r="A3007" t="s">
        <v>12</v>
      </c>
      <c r="B3007" t="s">
        <v>158</v>
      </c>
      <c r="C3007" t="s">
        <v>14</v>
      </c>
      <c r="D3007" t="s">
        <v>317</v>
      </c>
      <c r="E3007" s="1">
        <v>43605.479166666664</v>
      </c>
      <c r="F3007" t="s">
        <v>16</v>
      </c>
      <c r="G3007" t="s">
        <v>659</v>
      </c>
      <c r="H3007">
        <v>7</v>
      </c>
      <c r="I3007" t="s">
        <v>26</v>
      </c>
      <c r="J3007" s="2">
        <v>43605</v>
      </c>
      <c r="K3007" s="3">
        <v>0.47916666666666669</v>
      </c>
      <c r="L3007" s="3">
        <f t="shared" si="414"/>
        <v>0.47916666666666663</v>
      </c>
      <c r="M3007" s="3">
        <v>0.48402777777777778</v>
      </c>
      <c r="N3007" t="str">
        <f t="shared" si="415"/>
        <v>No</v>
      </c>
      <c r="O3007">
        <f t="shared" si="416"/>
        <v>566</v>
      </c>
      <c r="P3007">
        <f t="shared" si="417"/>
        <v>2020</v>
      </c>
      <c r="Q3007">
        <f t="shared" si="418"/>
        <v>28.02</v>
      </c>
      <c r="R3007" t="str">
        <f t="shared" si="421"/>
        <v>Aer Lingus</v>
      </c>
      <c r="S3007">
        <f t="shared" si="419"/>
        <v>46</v>
      </c>
      <c r="T3007" t="str">
        <f t="shared" si="420"/>
        <v>Boston</v>
      </c>
      <c r="U3007" t="str">
        <f t="shared" si="422"/>
        <v>Other</v>
      </c>
    </row>
    <row r="3008" spans="1:21" x14ac:dyDescent="0.35">
      <c r="A3008" t="s">
        <v>22</v>
      </c>
      <c r="B3008" t="s">
        <v>90</v>
      </c>
      <c r="C3008" t="s">
        <v>509</v>
      </c>
      <c r="D3008" t="s">
        <v>548</v>
      </c>
      <c r="E3008" s="1">
        <v>43605.482638888891</v>
      </c>
      <c r="F3008" t="s">
        <v>16</v>
      </c>
      <c r="G3008" t="s">
        <v>659</v>
      </c>
      <c r="H3008">
        <v>18</v>
      </c>
      <c r="I3008" t="s">
        <v>18</v>
      </c>
      <c r="J3008" s="2">
        <v>43605</v>
      </c>
      <c r="K3008" s="3">
        <v>0.4826388888888889</v>
      </c>
      <c r="L3008" s="3">
        <f t="shared" si="414"/>
        <v>0.4861111111111111</v>
      </c>
      <c r="M3008" s="3">
        <v>0.49513888888888885</v>
      </c>
      <c r="N3008" t="str">
        <f t="shared" si="415"/>
        <v>No</v>
      </c>
      <c r="O3008">
        <f t="shared" si="416"/>
        <v>4</v>
      </c>
      <c r="P3008">
        <f t="shared" si="417"/>
        <v>35</v>
      </c>
      <c r="Q3008">
        <f t="shared" si="418"/>
        <v>11.43</v>
      </c>
      <c r="R3008" t="str">
        <f t="shared" si="421"/>
        <v>Other</v>
      </c>
      <c r="S3008">
        <f t="shared" si="419"/>
        <v>21</v>
      </c>
      <c r="T3008" t="str">
        <f t="shared" si="420"/>
        <v>Oslo</v>
      </c>
      <c r="U3008" t="str">
        <f t="shared" si="422"/>
        <v>Other</v>
      </c>
    </row>
    <row r="3009" spans="1:21" x14ac:dyDescent="0.35">
      <c r="A3009" t="s">
        <v>12</v>
      </c>
      <c r="B3009" t="s">
        <v>213</v>
      </c>
      <c r="C3009" t="s">
        <v>279</v>
      </c>
      <c r="D3009" t="s">
        <v>319</v>
      </c>
      <c r="E3009" s="1">
        <v>43605.482638888891</v>
      </c>
      <c r="F3009" t="s">
        <v>16</v>
      </c>
      <c r="G3009" t="s">
        <v>659</v>
      </c>
      <c r="H3009">
        <v>60</v>
      </c>
      <c r="I3009" t="s">
        <v>21</v>
      </c>
      <c r="J3009" s="2">
        <v>43605</v>
      </c>
      <c r="K3009" s="3">
        <v>0.4826388888888889</v>
      </c>
      <c r="L3009" s="3">
        <f t="shared" si="414"/>
        <v>0.4861111111111111</v>
      </c>
      <c r="M3009" s="3">
        <v>0.52430555555555558</v>
      </c>
      <c r="N3009" t="str">
        <f t="shared" si="415"/>
        <v>Yes</v>
      </c>
      <c r="O3009">
        <f t="shared" si="416"/>
        <v>17</v>
      </c>
      <c r="P3009">
        <f t="shared" si="417"/>
        <v>43</v>
      </c>
      <c r="Q3009">
        <f t="shared" si="418"/>
        <v>39.53</v>
      </c>
      <c r="R3009" t="str">
        <f t="shared" si="421"/>
        <v>Other</v>
      </c>
      <c r="S3009">
        <f t="shared" si="419"/>
        <v>44</v>
      </c>
      <c r="T3009" t="str">
        <f t="shared" si="420"/>
        <v>New York</v>
      </c>
      <c r="U3009" t="str">
        <f t="shared" si="422"/>
        <v>Other</v>
      </c>
    </row>
    <row r="3010" spans="1:21" x14ac:dyDescent="0.35">
      <c r="A3010" t="s">
        <v>22</v>
      </c>
      <c r="B3010" t="s">
        <v>323</v>
      </c>
      <c r="C3010" t="s">
        <v>324</v>
      </c>
      <c r="D3010" t="s">
        <v>325</v>
      </c>
      <c r="E3010" s="1">
        <v>43605.489583333336</v>
      </c>
      <c r="F3010" t="s">
        <v>16</v>
      </c>
      <c r="G3010" t="s">
        <v>659</v>
      </c>
      <c r="H3010">
        <v>13</v>
      </c>
      <c r="I3010" t="s">
        <v>18</v>
      </c>
      <c r="J3010" s="2">
        <v>43605</v>
      </c>
      <c r="K3010" s="3">
        <v>0.48958333333333331</v>
      </c>
      <c r="L3010" s="3">
        <f t="shared" ref="L3010:L3073" si="423">MROUND(K3010,"0:10")</f>
        <v>0.49305555555555552</v>
      </c>
      <c r="M3010" s="3">
        <v>0.49861111111111112</v>
      </c>
      <c r="N3010" t="str">
        <f t="shared" ref="N3010:N3073" si="424">IF(H3010&gt;20, "Yes", "No")</f>
        <v>No</v>
      </c>
      <c r="O3010">
        <f t="shared" ref="O3010:O3073" si="425">COUNTIFS($C$2:$C$4851,C3010,$N$2:$N$4851,"Yes")</f>
        <v>17</v>
      </c>
      <c r="P3010">
        <f t="shared" ref="P3010:P3073" si="426">COUNTIF($C$2:$C$4851,C3010)</f>
        <v>25</v>
      </c>
      <c r="Q3010">
        <f t="shared" ref="Q3010:Q3073" si="427">ROUND(O3010/P3010*100,2)</f>
        <v>68</v>
      </c>
      <c r="R3010" t="str">
        <f t="shared" si="421"/>
        <v>Other</v>
      </c>
      <c r="S3010">
        <f t="shared" ref="S3010:S3073" si="428">COUNTIF($B$2:$B$4851,B3010)</f>
        <v>25</v>
      </c>
      <c r="T3010" t="str">
        <f t="shared" ref="T3010:T3073" si="429">IF(ISNUMBER(SEARCH("London",B3010)), "London", B3010)</f>
        <v>Keflavik</v>
      </c>
      <c r="U3010" t="str">
        <f t="shared" si="422"/>
        <v>Other</v>
      </c>
    </row>
    <row r="3011" spans="1:21" x14ac:dyDescent="0.35">
      <c r="A3011" t="s">
        <v>12</v>
      </c>
      <c r="B3011" t="s">
        <v>82</v>
      </c>
      <c r="C3011" t="s">
        <v>14</v>
      </c>
      <c r="D3011" t="s">
        <v>322</v>
      </c>
      <c r="E3011" s="1">
        <v>43605.489583333336</v>
      </c>
      <c r="F3011" t="s">
        <v>16</v>
      </c>
      <c r="G3011" t="s">
        <v>659</v>
      </c>
      <c r="H3011">
        <v>75</v>
      </c>
      <c r="I3011" t="s">
        <v>21</v>
      </c>
      <c r="J3011" s="2">
        <v>43605</v>
      </c>
      <c r="K3011" s="3">
        <v>0.48958333333333331</v>
      </c>
      <c r="L3011" s="3">
        <f t="shared" si="423"/>
        <v>0.49305555555555552</v>
      </c>
      <c r="M3011" s="3">
        <v>0.54166666666666663</v>
      </c>
      <c r="N3011" t="str">
        <f t="shared" si="424"/>
        <v>Yes</v>
      </c>
      <c r="O3011">
        <f t="shared" si="425"/>
        <v>566</v>
      </c>
      <c r="P3011">
        <f t="shared" si="426"/>
        <v>2020</v>
      </c>
      <c r="Q3011">
        <f t="shared" si="427"/>
        <v>28.02</v>
      </c>
      <c r="R3011" t="str">
        <f t="shared" ref="R3011:R3074" si="430">IF(P3011&gt;100, C3011, "Other")</f>
        <v>Aer Lingus</v>
      </c>
      <c r="S3011">
        <f t="shared" si="428"/>
        <v>97</v>
      </c>
      <c r="T3011" t="str">
        <f t="shared" si="429"/>
        <v>Faro</v>
      </c>
      <c r="U3011" t="str">
        <f t="shared" ref="U3011:U3074" si="431">IF(S3011&gt;67, T3011, "Other")</f>
        <v>Faro</v>
      </c>
    </row>
    <row r="3012" spans="1:21" x14ac:dyDescent="0.35">
      <c r="A3012" t="s">
        <v>22</v>
      </c>
      <c r="B3012" t="s">
        <v>320</v>
      </c>
      <c r="C3012" t="s">
        <v>28</v>
      </c>
      <c r="D3012" t="s">
        <v>321</v>
      </c>
      <c r="E3012" s="1">
        <v>43605.489583333336</v>
      </c>
      <c r="F3012" t="s">
        <v>16</v>
      </c>
      <c r="G3012" t="s">
        <v>659</v>
      </c>
      <c r="H3012">
        <v>3</v>
      </c>
      <c r="I3012" t="s">
        <v>26</v>
      </c>
      <c r="J3012" s="2">
        <v>43605</v>
      </c>
      <c r="K3012" s="3">
        <v>0.48958333333333331</v>
      </c>
      <c r="L3012" s="3">
        <f t="shared" si="423"/>
        <v>0.49305555555555552</v>
      </c>
      <c r="M3012" s="3">
        <v>0.4916666666666667</v>
      </c>
      <c r="N3012" t="str">
        <f t="shared" si="424"/>
        <v>No</v>
      </c>
      <c r="O3012">
        <f t="shared" si="425"/>
        <v>520</v>
      </c>
      <c r="P3012">
        <f t="shared" si="426"/>
        <v>1663</v>
      </c>
      <c r="Q3012">
        <f t="shared" si="427"/>
        <v>31.27</v>
      </c>
      <c r="R3012" t="str">
        <f t="shared" si="430"/>
        <v>Ryanair</v>
      </c>
      <c r="S3012">
        <f t="shared" si="428"/>
        <v>37</v>
      </c>
      <c r="T3012" t="str">
        <f t="shared" si="429"/>
        <v>Copenhagen</v>
      </c>
      <c r="U3012" t="str">
        <f t="shared" si="431"/>
        <v>Other</v>
      </c>
    </row>
    <row r="3013" spans="1:21" x14ac:dyDescent="0.35">
      <c r="A3013" t="s">
        <v>22</v>
      </c>
      <c r="B3013" t="s">
        <v>38</v>
      </c>
      <c r="C3013" t="s">
        <v>28</v>
      </c>
      <c r="D3013" t="s">
        <v>328</v>
      </c>
      <c r="E3013" s="1">
        <v>43605.496527777781</v>
      </c>
      <c r="F3013" t="s">
        <v>16</v>
      </c>
      <c r="G3013" t="s">
        <v>659</v>
      </c>
      <c r="H3013">
        <v>12</v>
      </c>
      <c r="I3013" t="s">
        <v>18</v>
      </c>
      <c r="J3013" s="2">
        <v>43605</v>
      </c>
      <c r="K3013" s="3">
        <v>0.49652777777777773</v>
      </c>
      <c r="L3013" s="3">
        <f t="shared" si="423"/>
        <v>0.5</v>
      </c>
      <c r="M3013" s="3">
        <v>0.50486111111111109</v>
      </c>
      <c r="N3013" t="str">
        <f t="shared" si="424"/>
        <v>No</v>
      </c>
      <c r="O3013">
        <f t="shared" si="425"/>
        <v>520</v>
      </c>
      <c r="P3013">
        <f t="shared" si="426"/>
        <v>1663</v>
      </c>
      <c r="Q3013">
        <f t="shared" si="427"/>
        <v>31.27</v>
      </c>
      <c r="R3013" t="str">
        <f t="shared" si="430"/>
        <v>Ryanair</v>
      </c>
      <c r="S3013">
        <f t="shared" si="428"/>
        <v>92</v>
      </c>
      <c r="T3013" t="str">
        <f t="shared" si="429"/>
        <v>London</v>
      </c>
      <c r="U3013" t="str">
        <f t="shared" si="431"/>
        <v>London</v>
      </c>
    </row>
    <row r="3014" spans="1:21" x14ac:dyDescent="0.35">
      <c r="A3014" t="s">
        <v>22</v>
      </c>
      <c r="B3014" t="s">
        <v>562</v>
      </c>
      <c r="C3014" t="s">
        <v>563</v>
      </c>
      <c r="D3014" t="s">
        <v>564</v>
      </c>
      <c r="E3014" s="1">
        <v>43605.496527777781</v>
      </c>
      <c r="F3014" t="s">
        <v>16</v>
      </c>
      <c r="G3014" t="s">
        <v>659</v>
      </c>
      <c r="H3014">
        <v>4</v>
      </c>
      <c r="I3014" t="s">
        <v>26</v>
      </c>
      <c r="J3014" s="2">
        <v>43605</v>
      </c>
      <c r="K3014" s="3">
        <v>0.49652777777777773</v>
      </c>
      <c r="L3014" s="3">
        <f t="shared" si="423"/>
        <v>0.5</v>
      </c>
      <c r="M3014" s="3">
        <v>0.4993055555555555</v>
      </c>
      <c r="N3014" t="str">
        <f t="shared" si="424"/>
        <v>No</v>
      </c>
      <c r="O3014">
        <f t="shared" si="425"/>
        <v>0</v>
      </c>
      <c r="P3014">
        <f t="shared" si="426"/>
        <v>6</v>
      </c>
      <c r="Q3014">
        <f t="shared" si="427"/>
        <v>0</v>
      </c>
      <c r="R3014" t="str">
        <f t="shared" si="430"/>
        <v>Other</v>
      </c>
      <c r="S3014">
        <f t="shared" si="428"/>
        <v>6</v>
      </c>
      <c r="T3014" t="str">
        <f t="shared" si="429"/>
        <v>Hong Kong</v>
      </c>
      <c r="U3014" t="str">
        <f t="shared" si="431"/>
        <v>Other</v>
      </c>
    </row>
    <row r="3015" spans="1:21" x14ac:dyDescent="0.35">
      <c r="A3015" t="s">
        <v>22</v>
      </c>
      <c r="B3015" t="s">
        <v>282</v>
      </c>
      <c r="C3015" t="s">
        <v>509</v>
      </c>
      <c r="D3015" t="s">
        <v>557</v>
      </c>
      <c r="E3015" s="1">
        <v>43605.496527777781</v>
      </c>
      <c r="F3015" t="s">
        <v>16</v>
      </c>
      <c r="G3015" t="s">
        <v>659</v>
      </c>
      <c r="H3015">
        <v>12</v>
      </c>
      <c r="I3015" t="s">
        <v>18</v>
      </c>
      <c r="J3015" s="2">
        <v>43605</v>
      </c>
      <c r="K3015" s="3">
        <v>0.49652777777777773</v>
      </c>
      <c r="L3015" s="3">
        <f t="shared" si="423"/>
        <v>0.5</v>
      </c>
      <c r="M3015" s="3">
        <v>0.50486111111111109</v>
      </c>
      <c r="N3015" t="str">
        <f t="shared" si="424"/>
        <v>No</v>
      </c>
      <c r="O3015">
        <f t="shared" si="425"/>
        <v>4</v>
      </c>
      <c r="P3015">
        <f t="shared" si="426"/>
        <v>35</v>
      </c>
      <c r="Q3015">
        <f t="shared" si="427"/>
        <v>11.43</v>
      </c>
      <c r="R3015" t="str">
        <f t="shared" si="430"/>
        <v>Other</v>
      </c>
      <c r="S3015">
        <f t="shared" si="428"/>
        <v>19</v>
      </c>
      <c r="T3015" t="str">
        <f t="shared" si="429"/>
        <v>Stockholm</v>
      </c>
      <c r="U3015" t="str">
        <f t="shared" si="431"/>
        <v>Other</v>
      </c>
    </row>
    <row r="3016" spans="1:21" x14ac:dyDescent="0.35">
      <c r="A3016" t="s">
        <v>22</v>
      </c>
      <c r="B3016" t="s">
        <v>32</v>
      </c>
      <c r="C3016" t="s">
        <v>28</v>
      </c>
      <c r="D3016" t="s">
        <v>47</v>
      </c>
      <c r="E3016" s="1">
        <v>43605.5</v>
      </c>
      <c r="F3016" t="s">
        <v>16</v>
      </c>
      <c r="G3016" t="s">
        <v>659</v>
      </c>
      <c r="H3016">
        <v>10</v>
      </c>
      <c r="I3016" t="s">
        <v>18</v>
      </c>
      <c r="J3016" s="2">
        <v>43605</v>
      </c>
      <c r="K3016" s="3">
        <v>0.5</v>
      </c>
      <c r="L3016" s="3">
        <f t="shared" si="423"/>
        <v>0.5</v>
      </c>
      <c r="M3016" s="3">
        <v>0.50694444444444442</v>
      </c>
      <c r="N3016" t="str">
        <f t="shared" si="424"/>
        <v>No</v>
      </c>
      <c r="O3016">
        <f t="shared" si="425"/>
        <v>520</v>
      </c>
      <c r="P3016">
        <f t="shared" si="426"/>
        <v>1663</v>
      </c>
      <c r="Q3016">
        <f t="shared" si="427"/>
        <v>31.27</v>
      </c>
      <c r="R3016" t="str">
        <f t="shared" si="430"/>
        <v>Ryanair</v>
      </c>
      <c r="S3016">
        <f t="shared" si="428"/>
        <v>78</v>
      </c>
      <c r="T3016" t="str">
        <f t="shared" si="429"/>
        <v>Barcelona</v>
      </c>
      <c r="U3016" t="str">
        <f t="shared" si="431"/>
        <v>Barcelona</v>
      </c>
    </row>
    <row r="3017" spans="1:21" x14ac:dyDescent="0.35">
      <c r="A3017" t="s">
        <v>12</v>
      </c>
      <c r="B3017" t="s">
        <v>326</v>
      </c>
      <c r="C3017" t="s">
        <v>14</v>
      </c>
      <c r="D3017" t="s">
        <v>327</v>
      </c>
      <c r="E3017" s="1">
        <v>43605.5</v>
      </c>
      <c r="F3017" t="s">
        <v>16</v>
      </c>
      <c r="G3017" t="s">
        <v>659</v>
      </c>
      <c r="H3017">
        <v>5</v>
      </c>
      <c r="I3017" t="s">
        <v>26</v>
      </c>
      <c r="J3017" s="2">
        <v>43605</v>
      </c>
      <c r="K3017" s="3">
        <v>0.5</v>
      </c>
      <c r="L3017" s="3">
        <f t="shared" si="423"/>
        <v>0.5</v>
      </c>
      <c r="M3017" s="3">
        <v>0.50347222222222221</v>
      </c>
      <c r="N3017" t="str">
        <f t="shared" si="424"/>
        <v>No</v>
      </c>
      <c r="O3017">
        <f t="shared" si="425"/>
        <v>566</v>
      </c>
      <c r="P3017">
        <f t="shared" si="426"/>
        <v>2020</v>
      </c>
      <c r="Q3017">
        <f t="shared" si="427"/>
        <v>28.02</v>
      </c>
      <c r="R3017" t="str">
        <f t="shared" si="430"/>
        <v>Aer Lingus</v>
      </c>
      <c r="S3017">
        <f t="shared" si="428"/>
        <v>19</v>
      </c>
      <c r="T3017" t="str">
        <f t="shared" si="429"/>
        <v>Lyon-Saint Exupery</v>
      </c>
      <c r="U3017" t="str">
        <f t="shared" si="431"/>
        <v>Other</v>
      </c>
    </row>
    <row r="3018" spans="1:21" x14ac:dyDescent="0.35">
      <c r="A3018" t="s">
        <v>12</v>
      </c>
      <c r="B3018" t="s">
        <v>330</v>
      </c>
      <c r="C3018" t="s">
        <v>14</v>
      </c>
      <c r="D3018" t="s">
        <v>331</v>
      </c>
      <c r="E3018" s="1">
        <v>43605.5</v>
      </c>
      <c r="F3018" t="s">
        <v>16</v>
      </c>
      <c r="G3018" t="s">
        <v>659</v>
      </c>
      <c r="H3018">
        <v>15</v>
      </c>
      <c r="I3018" t="s">
        <v>18</v>
      </c>
      <c r="J3018" s="2">
        <v>43605</v>
      </c>
      <c r="K3018" s="3">
        <v>0.5</v>
      </c>
      <c r="L3018" s="3">
        <f t="shared" si="423"/>
        <v>0.5</v>
      </c>
      <c r="M3018" s="3">
        <v>0.51041666666666663</v>
      </c>
      <c r="N3018" t="str">
        <f t="shared" si="424"/>
        <v>No</v>
      </c>
      <c r="O3018">
        <f t="shared" si="425"/>
        <v>566</v>
      </c>
      <c r="P3018">
        <f t="shared" si="426"/>
        <v>2020</v>
      </c>
      <c r="Q3018">
        <f t="shared" si="427"/>
        <v>28.02</v>
      </c>
      <c r="R3018" t="str">
        <f t="shared" si="430"/>
        <v>Aer Lingus</v>
      </c>
      <c r="S3018">
        <f t="shared" si="428"/>
        <v>15</v>
      </c>
      <c r="T3018" t="str">
        <f t="shared" si="429"/>
        <v>Toulouse</v>
      </c>
      <c r="U3018" t="str">
        <f t="shared" si="431"/>
        <v>Other</v>
      </c>
    </row>
    <row r="3019" spans="1:21" x14ac:dyDescent="0.35">
      <c r="A3019" t="s">
        <v>22</v>
      </c>
      <c r="B3019" t="s">
        <v>332</v>
      </c>
      <c r="C3019" t="s">
        <v>99</v>
      </c>
      <c r="D3019" t="s">
        <v>333</v>
      </c>
      <c r="E3019" s="1">
        <v>43605.503472222219</v>
      </c>
      <c r="F3019" t="s">
        <v>16</v>
      </c>
      <c r="G3019" t="s">
        <v>659</v>
      </c>
      <c r="H3019">
        <v>23</v>
      </c>
      <c r="I3019" t="s">
        <v>46</v>
      </c>
      <c r="J3019" s="2">
        <v>43605</v>
      </c>
      <c r="K3019" s="3">
        <v>0.50347222222222221</v>
      </c>
      <c r="L3019" s="3">
        <f t="shared" si="423"/>
        <v>0.50694444444444442</v>
      </c>
      <c r="M3019" s="3">
        <v>0.51944444444444449</v>
      </c>
      <c r="N3019" t="str">
        <f t="shared" si="424"/>
        <v>Yes</v>
      </c>
      <c r="O3019">
        <f t="shared" si="425"/>
        <v>20</v>
      </c>
      <c r="P3019">
        <f t="shared" si="426"/>
        <v>90</v>
      </c>
      <c r="Q3019">
        <f t="shared" si="427"/>
        <v>22.22</v>
      </c>
      <c r="R3019" t="str">
        <f t="shared" si="430"/>
        <v>Other</v>
      </c>
      <c r="S3019">
        <f t="shared" si="428"/>
        <v>13</v>
      </c>
      <c r="T3019" t="str">
        <f t="shared" si="429"/>
        <v>Exeter</v>
      </c>
      <c r="U3019" t="str">
        <f t="shared" si="431"/>
        <v>Other</v>
      </c>
    </row>
    <row r="3020" spans="1:21" x14ac:dyDescent="0.35">
      <c r="A3020" t="s">
        <v>22</v>
      </c>
      <c r="B3020" t="s">
        <v>54</v>
      </c>
      <c r="C3020" t="s">
        <v>130</v>
      </c>
      <c r="D3020" t="s">
        <v>334</v>
      </c>
      <c r="E3020" s="1">
        <v>43605.506944444445</v>
      </c>
      <c r="F3020" t="s">
        <v>16</v>
      </c>
      <c r="G3020" t="s">
        <v>659</v>
      </c>
      <c r="H3020">
        <v>38</v>
      </c>
      <c r="I3020" t="s">
        <v>21</v>
      </c>
      <c r="J3020" s="2">
        <v>43605</v>
      </c>
      <c r="K3020" s="3">
        <v>0.50694444444444442</v>
      </c>
      <c r="L3020" s="3">
        <f t="shared" si="423"/>
        <v>0.50694444444444442</v>
      </c>
      <c r="M3020" s="3">
        <v>0.53333333333333333</v>
      </c>
      <c r="N3020" t="str">
        <f t="shared" si="424"/>
        <v>Yes</v>
      </c>
      <c r="O3020">
        <f t="shared" si="425"/>
        <v>17</v>
      </c>
      <c r="P3020">
        <f t="shared" si="426"/>
        <v>80</v>
      </c>
      <c r="Q3020">
        <f t="shared" si="427"/>
        <v>21.25</v>
      </c>
      <c r="R3020" t="str">
        <f t="shared" si="430"/>
        <v>Other</v>
      </c>
      <c r="S3020">
        <f t="shared" si="428"/>
        <v>101</v>
      </c>
      <c r="T3020" t="str">
        <f t="shared" si="429"/>
        <v>Frankfurt</v>
      </c>
      <c r="U3020" t="str">
        <f t="shared" si="431"/>
        <v>Frankfurt</v>
      </c>
    </row>
    <row r="3021" spans="1:21" x14ac:dyDescent="0.35">
      <c r="A3021" t="s">
        <v>12</v>
      </c>
      <c r="B3021" t="s">
        <v>335</v>
      </c>
      <c r="C3021" t="s">
        <v>14</v>
      </c>
      <c r="D3021" t="s">
        <v>336</v>
      </c>
      <c r="E3021" s="1">
        <v>43605.510416666664</v>
      </c>
      <c r="F3021" t="s">
        <v>16</v>
      </c>
      <c r="G3021" t="s">
        <v>659</v>
      </c>
      <c r="H3021">
        <v>2</v>
      </c>
      <c r="I3021" t="s">
        <v>26</v>
      </c>
      <c r="J3021" s="2">
        <v>43605</v>
      </c>
      <c r="K3021" s="3">
        <v>0.51041666666666663</v>
      </c>
      <c r="L3021" s="3">
        <f t="shared" si="423"/>
        <v>0.51388888888888884</v>
      </c>
      <c r="M3021" s="3">
        <v>0.51180555555555551</v>
      </c>
      <c r="N3021" t="str">
        <f t="shared" si="424"/>
        <v>No</v>
      </c>
      <c r="O3021">
        <f t="shared" si="425"/>
        <v>566</v>
      </c>
      <c r="P3021">
        <f t="shared" si="426"/>
        <v>2020</v>
      </c>
      <c r="Q3021">
        <f t="shared" si="427"/>
        <v>28.02</v>
      </c>
      <c r="R3021" t="str">
        <f t="shared" si="430"/>
        <v>Aer Lingus</v>
      </c>
      <c r="S3021">
        <f t="shared" si="428"/>
        <v>8</v>
      </c>
      <c r="T3021" t="str">
        <f t="shared" si="429"/>
        <v>Marseille</v>
      </c>
      <c r="U3021" t="str">
        <f t="shared" si="431"/>
        <v>Other</v>
      </c>
    </row>
    <row r="3022" spans="1:21" x14ac:dyDescent="0.35">
      <c r="A3022" t="s">
        <v>12</v>
      </c>
      <c r="B3022" t="s">
        <v>23</v>
      </c>
      <c r="C3022" t="s">
        <v>14</v>
      </c>
      <c r="D3022" t="s">
        <v>337</v>
      </c>
      <c r="E3022" s="1">
        <v>43605.510416666664</v>
      </c>
      <c r="F3022" t="s">
        <v>16</v>
      </c>
      <c r="G3022" t="s">
        <v>659</v>
      </c>
      <c r="H3022">
        <v>3</v>
      </c>
      <c r="I3022" t="s">
        <v>26</v>
      </c>
      <c r="J3022" s="2">
        <v>43605</v>
      </c>
      <c r="K3022" s="3">
        <v>0.51041666666666663</v>
      </c>
      <c r="L3022" s="3">
        <f t="shared" si="423"/>
        <v>0.51388888888888884</v>
      </c>
      <c r="M3022" s="3">
        <v>0.51250000000000007</v>
      </c>
      <c r="N3022" t="str">
        <f t="shared" si="424"/>
        <v>No</v>
      </c>
      <c r="O3022">
        <f t="shared" si="425"/>
        <v>566</v>
      </c>
      <c r="P3022">
        <f t="shared" si="426"/>
        <v>2020</v>
      </c>
      <c r="Q3022">
        <f t="shared" si="427"/>
        <v>28.02</v>
      </c>
      <c r="R3022" t="str">
        <f t="shared" si="430"/>
        <v>Aer Lingus</v>
      </c>
      <c r="S3022">
        <f t="shared" si="428"/>
        <v>31</v>
      </c>
      <c r="T3022" t="str">
        <f t="shared" si="429"/>
        <v>Vienna</v>
      </c>
      <c r="U3022" t="str">
        <f t="shared" si="431"/>
        <v>Other</v>
      </c>
    </row>
    <row r="3023" spans="1:21" x14ac:dyDescent="0.35">
      <c r="A3023" t="s">
        <v>12</v>
      </c>
      <c r="B3023" t="s">
        <v>93</v>
      </c>
      <c r="C3023" t="s">
        <v>14</v>
      </c>
      <c r="D3023" t="s">
        <v>567</v>
      </c>
      <c r="E3023" s="1">
        <v>43605.440972222219</v>
      </c>
      <c r="F3023" t="s">
        <v>16</v>
      </c>
      <c r="G3023" t="s">
        <v>659</v>
      </c>
      <c r="H3023">
        <v>1</v>
      </c>
      <c r="I3023" t="s">
        <v>26</v>
      </c>
      <c r="J3023" s="2">
        <v>43605</v>
      </c>
      <c r="K3023" s="3">
        <v>0.44097222222222227</v>
      </c>
      <c r="L3023" s="3">
        <f t="shared" si="423"/>
        <v>0.44444444444444442</v>
      </c>
      <c r="M3023" s="3">
        <v>0.44166666666666665</v>
      </c>
      <c r="N3023" t="str">
        <f t="shared" si="424"/>
        <v>No</v>
      </c>
      <c r="O3023">
        <f t="shared" si="425"/>
        <v>566</v>
      </c>
      <c r="P3023">
        <f t="shared" si="426"/>
        <v>2020</v>
      </c>
      <c r="Q3023">
        <f t="shared" si="427"/>
        <v>28.02</v>
      </c>
      <c r="R3023" t="str">
        <f t="shared" si="430"/>
        <v>Aer Lingus</v>
      </c>
      <c r="S3023">
        <f t="shared" si="428"/>
        <v>125</v>
      </c>
      <c r="T3023" t="str">
        <f t="shared" si="429"/>
        <v>Birmingham</v>
      </c>
      <c r="U3023" t="str">
        <f t="shared" si="431"/>
        <v>Birmingham</v>
      </c>
    </row>
    <row r="3024" spans="1:21" x14ac:dyDescent="0.35">
      <c r="A3024" t="s">
        <v>22</v>
      </c>
      <c r="B3024" t="s">
        <v>52</v>
      </c>
      <c r="C3024" t="s">
        <v>28</v>
      </c>
      <c r="D3024" t="s">
        <v>340</v>
      </c>
      <c r="E3024" s="1">
        <v>43605.440972222219</v>
      </c>
      <c r="F3024" t="s">
        <v>16</v>
      </c>
      <c r="G3024" t="s">
        <v>659</v>
      </c>
      <c r="H3024">
        <v>18</v>
      </c>
      <c r="I3024" t="s">
        <v>18</v>
      </c>
      <c r="J3024" s="2">
        <v>43605</v>
      </c>
      <c r="K3024" s="3">
        <v>0.44097222222222227</v>
      </c>
      <c r="L3024" s="3">
        <f t="shared" si="423"/>
        <v>0.44444444444444442</v>
      </c>
      <c r="M3024" s="3">
        <v>0.45347222222222222</v>
      </c>
      <c r="N3024" t="str">
        <f t="shared" si="424"/>
        <v>No</v>
      </c>
      <c r="O3024">
        <f t="shared" si="425"/>
        <v>520</v>
      </c>
      <c r="P3024">
        <f t="shared" si="426"/>
        <v>1663</v>
      </c>
      <c r="Q3024">
        <f t="shared" si="427"/>
        <v>31.27</v>
      </c>
      <c r="R3024" t="str">
        <f t="shared" si="430"/>
        <v>Ryanair</v>
      </c>
      <c r="S3024">
        <f t="shared" si="428"/>
        <v>138</v>
      </c>
      <c r="T3024" t="str">
        <f t="shared" si="429"/>
        <v>Manchester</v>
      </c>
      <c r="U3024" t="str">
        <f t="shared" si="431"/>
        <v>Manchester</v>
      </c>
    </row>
    <row r="3025" spans="1:21" x14ac:dyDescent="0.35">
      <c r="A3025" t="s">
        <v>22</v>
      </c>
      <c r="B3025" t="s">
        <v>129</v>
      </c>
      <c r="C3025" t="s">
        <v>130</v>
      </c>
      <c r="D3025" t="s">
        <v>338</v>
      </c>
      <c r="E3025" s="1">
        <v>43605.440972222219</v>
      </c>
      <c r="F3025" t="s">
        <v>16</v>
      </c>
      <c r="G3025" t="s">
        <v>659</v>
      </c>
      <c r="H3025">
        <v>17</v>
      </c>
      <c r="I3025" t="s">
        <v>18</v>
      </c>
      <c r="J3025" s="2">
        <v>43605</v>
      </c>
      <c r="K3025" s="3">
        <v>0.44097222222222227</v>
      </c>
      <c r="L3025" s="3">
        <f t="shared" si="423"/>
        <v>0.44444444444444442</v>
      </c>
      <c r="M3025" s="3">
        <v>0.45277777777777778</v>
      </c>
      <c r="N3025" t="str">
        <f t="shared" si="424"/>
        <v>No</v>
      </c>
      <c r="O3025">
        <f t="shared" si="425"/>
        <v>17</v>
      </c>
      <c r="P3025">
        <f t="shared" si="426"/>
        <v>80</v>
      </c>
      <c r="Q3025">
        <f t="shared" si="427"/>
        <v>21.25</v>
      </c>
      <c r="R3025" t="str">
        <f t="shared" si="430"/>
        <v>Other</v>
      </c>
      <c r="S3025">
        <f t="shared" si="428"/>
        <v>96</v>
      </c>
      <c r="T3025" t="str">
        <f t="shared" si="429"/>
        <v>Munich</v>
      </c>
      <c r="U3025" t="str">
        <f t="shared" si="431"/>
        <v>Munich</v>
      </c>
    </row>
    <row r="3026" spans="1:21" x14ac:dyDescent="0.35">
      <c r="A3026" t="s">
        <v>22</v>
      </c>
      <c r="B3026" t="s">
        <v>44</v>
      </c>
      <c r="C3026" t="s">
        <v>117</v>
      </c>
      <c r="D3026" t="s">
        <v>339</v>
      </c>
      <c r="E3026" s="1">
        <v>43605.440972222219</v>
      </c>
      <c r="F3026" t="s">
        <v>16</v>
      </c>
      <c r="G3026" t="s">
        <v>659</v>
      </c>
      <c r="H3026">
        <v>11</v>
      </c>
      <c r="I3026" t="s">
        <v>18</v>
      </c>
      <c r="J3026" s="2">
        <v>43605</v>
      </c>
      <c r="K3026" s="3">
        <v>0.44097222222222227</v>
      </c>
      <c r="L3026" s="3">
        <f t="shared" si="423"/>
        <v>0.44444444444444442</v>
      </c>
      <c r="M3026" s="3">
        <v>0.44861111111111113</v>
      </c>
      <c r="N3026" t="str">
        <f t="shared" si="424"/>
        <v>No</v>
      </c>
      <c r="O3026">
        <f t="shared" si="425"/>
        <v>23</v>
      </c>
      <c r="P3026">
        <f t="shared" si="426"/>
        <v>35</v>
      </c>
      <c r="Q3026">
        <f t="shared" si="427"/>
        <v>65.709999999999994</v>
      </c>
      <c r="R3026" t="str">
        <f t="shared" si="430"/>
        <v>Other</v>
      </c>
      <c r="S3026">
        <f t="shared" si="428"/>
        <v>83</v>
      </c>
      <c r="T3026" t="str">
        <f t="shared" si="429"/>
        <v>Lisbon</v>
      </c>
      <c r="U3026" t="str">
        <f t="shared" si="431"/>
        <v>Lisbon</v>
      </c>
    </row>
    <row r="3027" spans="1:21" x14ac:dyDescent="0.35">
      <c r="A3027" t="s">
        <v>22</v>
      </c>
      <c r="B3027" t="s">
        <v>93</v>
      </c>
      <c r="C3027" t="s">
        <v>28</v>
      </c>
      <c r="D3027" t="s">
        <v>342</v>
      </c>
      <c r="E3027" s="1">
        <v>43605.447916666664</v>
      </c>
      <c r="F3027" t="s">
        <v>16</v>
      </c>
      <c r="G3027" t="s">
        <v>659</v>
      </c>
      <c r="H3027">
        <v>21</v>
      </c>
      <c r="I3027" t="s">
        <v>46</v>
      </c>
      <c r="J3027" s="2">
        <v>43605</v>
      </c>
      <c r="K3027" s="3">
        <v>0.44791666666666669</v>
      </c>
      <c r="L3027" s="3">
        <f t="shared" si="423"/>
        <v>0.45138888888888884</v>
      </c>
      <c r="M3027" s="3">
        <v>0.46249999999999997</v>
      </c>
      <c r="N3027" t="str">
        <f t="shared" si="424"/>
        <v>Yes</v>
      </c>
      <c r="O3027">
        <f t="shared" si="425"/>
        <v>520</v>
      </c>
      <c r="P3027">
        <f t="shared" si="426"/>
        <v>1663</v>
      </c>
      <c r="Q3027">
        <f t="shared" si="427"/>
        <v>31.27</v>
      </c>
      <c r="R3027" t="str">
        <f t="shared" si="430"/>
        <v>Ryanair</v>
      </c>
      <c r="S3027">
        <f t="shared" si="428"/>
        <v>125</v>
      </c>
      <c r="T3027" t="str">
        <f t="shared" si="429"/>
        <v>Birmingham</v>
      </c>
      <c r="U3027" t="str">
        <f t="shared" si="431"/>
        <v>Birmingham</v>
      </c>
    </row>
    <row r="3028" spans="1:21" x14ac:dyDescent="0.35">
      <c r="A3028" t="s">
        <v>12</v>
      </c>
      <c r="B3028" t="s">
        <v>213</v>
      </c>
      <c r="C3028" t="s">
        <v>14</v>
      </c>
      <c r="D3028" t="s">
        <v>343</v>
      </c>
      <c r="E3028" s="1">
        <v>43605.451388888891</v>
      </c>
      <c r="F3028" t="s">
        <v>16</v>
      </c>
      <c r="G3028" t="s">
        <v>659</v>
      </c>
      <c r="H3028">
        <v>12</v>
      </c>
      <c r="I3028" t="s">
        <v>18</v>
      </c>
      <c r="J3028" s="2">
        <v>43605</v>
      </c>
      <c r="K3028" s="3">
        <v>0.4513888888888889</v>
      </c>
      <c r="L3028" s="3">
        <f t="shared" si="423"/>
        <v>0.45138888888888884</v>
      </c>
      <c r="M3028" s="3">
        <v>0.4597222222222222</v>
      </c>
      <c r="N3028" t="str">
        <f t="shared" si="424"/>
        <v>No</v>
      </c>
      <c r="O3028">
        <f t="shared" si="425"/>
        <v>566</v>
      </c>
      <c r="P3028">
        <f t="shared" si="426"/>
        <v>2020</v>
      </c>
      <c r="Q3028">
        <f t="shared" si="427"/>
        <v>28.02</v>
      </c>
      <c r="R3028" t="str">
        <f t="shared" si="430"/>
        <v>Aer Lingus</v>
      </c>
      <c r="S3028">
        <f t="shared" si="428"/>
        <v>44</v>
      </c>
      <c r="T3028" t="str">
        <f t="shared" si="429"/>
        <v>New York</v>
      </c>
      <c r="U3028" t="str">
        <f t="shared" si="431"/>
        <v>Other</v>
      </c>
    </row>
    <row r="3029" spans="1:21" x14ac:dyDescent="0.35">
      <c r="A3029" t="s">
        <v>22</v>
      </c>
      <c r="B3029" t="s">
        <v>164</v>
      </c>
      <c r="C3029" t="s">
        <v>165</v>
      </c>
      <c r="D3029" t="s">
        <v>346</v>
      </c>
      <c r="E3029" s="1">
        <v>43605.454861111109</v>
      </c>
      <c r="F3029" t="s">
        <v>16</v>
      </c>
      <c r="G3029" t="s">
        <v>659</v>
      </c>
      <c r="H3029">
        <v>2</v>
      </c>
      <c r="I3029" t="s">
        <v>26</v>
      </c>
      <c r="J3029" s="2">
        <v>43605</v>
      </c>
      <c r="K3029" s="3">
        <v>0.4548611111111111</v>
      </c>
      <c r="L3029" s="3">
        <f t="shared" si="423"/>
        <v>0.45833333333333331</v>
      </c>
      <c r="M3029" s="3">
        <v>0.45624999999999999</v>
      </c>
      <c r="N3029" t="str">
        <f t="shared" si="424"/>
        <v>No</v>
      </c>
      <c r="O3029">
        <f t="shared" si="425"/>
        <v>18</v>
      </c>
      <c r="P3029">
        <f t="shared" si="426"/>
        <v>32</v>
      </c>
      <c r="Q3029">
        <f t="shared" si="427"/>
        <v>56.25</v>
      </c>
      <c r="R3029" t="str">
        <f t="shared" si="430"/>
        <v>Other</v>
      </c>
      <c r="S3029">
        <f t="shared" si="428"/>
        <v>32</v>
      </c>
      <c r="T3029" t="str">
        <f t="shared" si="429"/>
        <v>Istanbul</v>
      </c>
      <c r="U3029" t="str">
        <f t="shared" si="431"/>
        <v>Other</v>
      </c>
    </row>
    <row r="3030" spans="1:21" x14ac:dyDescent="0.35">
      <c r="A3030" t="s">
        <v>22</v>
      </c>
      <c r="B3030" t="s">
        <v>139</v>
      </c>
      <c r="C3030" t="s">
        <v>77</v>
      </c>
      <c r="D3030" t="s">
        <v>349</v>
      </c>
      <c r="E3030" s="1">
        <v>43605.454861111109</v>
      </c>
      <c r="F3030" t="s">
        <v>16</v>
      </c>
      <c r="G3030" t="s">
        <v>659</v>
      </c>
      <c r="H3030">
        <v>10</v>
      </c>
      <c r="I3030" t="s">
        <v>18</v>
      </c>
      <c r="J3030" s="2">
        <v>43605</v>
      </c>
      <c r="K3030" s="3">
        <v>0.4548611111111111</v>
      </c>
      <c r="L3030" s="3">
        <f t="shared" si="423"/>
        <v>0.45833333333333331</v>
      </c>
      <c r="M3030" s="3">
        <v>0.46180555555555558</v>
      </c>
      <c r="N3030" t="str">
        <f t="shared" si="424"/>
        <v>No</v>
      </c>
      <c r="O3030">
        <f t="shared" si="425"/>
        <v>40</v>
      </c>
      <c r="P3030">
        <f t="shared" si="426"/>
        <v>143</v>
      </c>
      <c r="Q3030">
        <f t="shared" si="427"/>
        <v>27.97</v>
      </c>
      <c r="R3030" t="str">
        <f t="shared" si="430"/>
        <v>British Airways</v>
      </c>
      <c r="S3030">
        <f t="shared" si="428"/>
        <v>154</v>
      </c>
      <c r="T3030" t="str">
        <f t="shared" si="429"/>
        <v>London</v>
      </c>
      <c r="U3030" t="str">
        <f t="shared" si="431"/>
        <v>London</v>
      </c>
    </row>
    <row r="3031" spans="1:21" x14ac:dyDescent="0.35">
      <c r="A3031" t="s">
        <v>22</v>
      </c>
      <c r="B3031" t="s">
        <v>50</v>
      </c>
      <c r="C3031" t="s">
        <v>96</v>
      </c>
      <c r="D3031" t="s">
        <v>347</v>
      </c>
      <c r="E3031" s="1">
        <v>43605.454861111109</v>
      </c>
      <c r="F3031" t="s">
        <v>16</v>
      </c>
      <c r="G3031" t="s">
        <v>659</v>
      </c>
      <c r="H3031">
        <v>107</v>
      </c>
      <c r="I3031" t="s">
        <v>21</v>
      </c>
      <c r="J3031" s="2">
        <v>43605</v>
      </c>
      <c r="K3031" s="3">
        <v>0.4548611111111111</v>
      </c>
      <c r="L3031" s="3">
        <f t="shared" si="423"/>
        <v>0.45833333333333331</v>
      </c>
      <c r="M3031" s="3">
        <v>0.52916666666666667</v>
      </c>
      <c r="N3031" t="str">
        <f t="shared" si="424"/>
        <v>Yes</v>
      </c>
      <c r="O3031">
        <f t="shared" si="425"/>
        <v>50</v>
      </c>
      <c r="P3031">
        <f t="shared" si="426"/>
        <v>97</v>
      </c>
      <c r="Q3031">
        <f t="shared" si="427"/>
        <v>51.55</v>
      </c>
      <c r="R3031" t="str">
        <f t="shared" si="430"/>
        <v>Other</v>
      </c>
      <c r="S3031">
        <f t="shared" si="428"/>
        <v>222</v>
      </c>
      <c r="T3031" t="str">
        <f t="shared" si="429"/>
        <v>Amsterdam</v>
      </c>
      <c r="U3031" t="str">
        <f t="shared" si="431"/>
        <v>Amsterdam</v>
      </c>
    </row>
    <row r="3032" spans="1:21" x14ac:dyDescent="0.35">
      <c r="A3032" t="s">
        <v>12</v>
      </c>
      <c r="B3032" t="s">
        <v>114</v>
      </c>
      <c r="C3032" t="s">
        <v>14</v>
      </c>
      <c r="D3032" t="s">
        <v>348</v>
      </c>
      <c r="E3032" s="1">
        <v>43605.458333333336</v>
      </c>
      <c r="F3032" t="s">
        <v>16</v>
      </c>
      <c r="G3032" t="s">
        <v>659</v>
      </c>
      <c r="H3032">
        <v>20</v>
      </c>
      <c r="I3032" t="s">
        <v>46</v>
      </c>
      <c r="J3032" s="2">
        <v>43605</v>
      </c>
      <c r="K3032" s="3">
        <v>0.45833333333333331</v>
      </c>
      <c r="L3032" s="3">
        <f t="shared" si="423"/>
        <v>0.45833333333333331</v>
      </c>
      <c r="M3032" s="3">
        <v>0.47222222222222227</v>
      </c>
      <c r="N3032" t="str">
        <f t="shared" si="424"/>
        <v>No</v>
      </c>
      <c r="O3032">
        <f t="shared" si="425"/>
        <v>566</v>
      </c>
      <c r="P3032">
        <f t="shared" si="426"/>
        <v>2020</v>
      </c>
      <c r="Q3032">
        <f t="shared" si="427"/>
        <v>28.02</v>
      </c>
      <c r="R3032" t="str">
        <f t="shared" si="430"/>
        <v>Aer Lingus</v>
      </c>
      <c r="S3032">
        <f t="shared" si="428"/>
        <v>34</v>
      </c>
      <c r="T3032" t="str">
        <f t="shared" si="429"/>
        <v>Nice</v>
      </c>
      <c r="U3032" t="str">
        <f t="shared" si="431"/>
        <v>Other</v>
      </c>
    </row>
    <row r="3033" spans="1:21" x14ac:dyDescent="0.35">
      <c r="A3033" t="s">
        <v>22</v>
      </c>
      <c r="B3033" t="s">
        <v>50</v>
      </c>
      <c r="C3033" t="s">
        <v>28</v>
      </c>
      <c r="D3033" t="s">
        <v>350</v>
      </c>
      <c r="E3033" s="1">
        <v>43605.461805555555</v>
      </c>
      <c r="F3033" t="s">
        <v>16</v>
      </c>
      <c r="G3033" t="s">
        <v>659</v>
      </c>
      <c r="H3033">
        <v>35</v>
      </c>
      <c r="I3033" t="s">
        <v>21</v>
      </c>
      <c r="J3033" s="2">
        <v>43605</v>
      </c>
      <c r="K3033" s="3">
        <v>0.46180555555555558</v>
      </c>
      <c r="L3033" s="3">
        <f t="shared" si="423"/>
        <v>0.46527777777777773</v>
      </c>
      <c r="M3033" s="3">
        <v>0.4861111111111111</v>
      </c>
      <c r="N3033" t="str">
        <f t="shared" si="424"/>
        <v>Yes</v>
      </c>
      <c r="O3033">
        <f t="shared" si="425"/>
        <v>520</v>
      </c>
      <c r="P3033">
        <f t="shared" si="426"/>
        <v>1663</v>
      </c>
      <c r="Q3033">
        <f t="shared" si="427"/>
        <v>31.27</v>
      </c>
      <c r="R3033" t="str">
        <f t="shared" si="430"/>
        <v>Ryanair</v>
      </c>
      <c r="S3033">
        <f t="shared" si="428"/>
        <v>222</v>
      </c>
      <c r="T3033" t="str">
        <f t="shared" si="429"/>
        <v>Amsterdam</v>
      </c>
      <c r="U3033" t="str">
        <f t="shared" si="431"/>
        <v>Amsterdam</v>
      </c>
    </row>
    <row r="3034" spans="1:21" x14ac:dyDescent="0.35">
      <c r="A3034" t="s">
        <v>12</v>
      </c>
      <c r="B3034" t="s">
        <v>73</v>
      </c>
      <c r="C3034" t="s">
        <v>14</v>
      </c>
      <c r="D3034" t="s">
        <v>353</v>
      </c>
      <c r="E3034" s="1">
        <v>43605.465277777781</v>
      </c>
      <c r="F3034" t="s">
        <v>16</v>
      </c>
      <c r="G3034" t="s">
        <v>659</v>
      </c>
      <c r="H3034">
        <v>17</v>
      </c>
      <c r="I3034" t="s">
        <v>18</v>
      </c>
      <c r="J3034" s="2">
        <v>43605</v>
      </c>
      <c r="K3034" s="3">
        <v>0.46527777777777773</v>
      </c>
      <c r="L3034" s="3">
        <f t="shared" si="423"/>
        <v>0.46527777777777773</v>
      </c>
      <c r="M3034" s="3">
        <v>0.4770833333333333</v>
      </c>
      <c r="N3034" t="str">
        <f t="shared" si="424"/>
        <v>No</v>
      </c>
      <c r="O3034">
        <f t="shared" si="425"/>
        <v>566</v>
      </c>
      <c r="P3034">
        <f t="shared" si="426"/>
        <v>2020</v>
      </c>
      <c r="Q3034">
        <f t="shared" si="427"/>
        <v>28.02</v>
      </c>
      <c r="R3034" t="str">
        <f t="shared" si="430"/>
        <v>Aer Lingus</v>
      </c>
      <c r="S3034">
        <f t="shared" si="428"/>
        <v>82</v>
      </c>
      <c r="T3034" t="str">
        <f t="shared" si="429"/>
        <v>Bristol</v>
      </c>
      <c r="U3034" t="str">
        <f t="shared" si="431"/>
        <v>Bristol</v>
      </c>
    </row>
    <row r="3035" spans="1:21" x14ac:dyDescent="0.35">
      <c r="A3035" t="s">
        <v>22</v>
      </c>
      <c r="B3035" t="s">
        <v>126</v>
      </c>
      <c r="C3035" t="s">
        <v>354</v>
      </c>
      <c r="D3035" t="s">
        <v>355</v>
      </c>
      <c r="E3035" s="1">
        <v>43605.46875</v>
      </c>
      <c r="F3035" t="s">
        <v>16</v>
      </c>
      <c r="G3035" t="s">
        <v>659</v>
      </c>
      <c r="H3035">
        <v>3</v>
      </c>
      <c r="I3035" t="s">
        <v>26</v>
      </c>
      <c r="J3035" s="2">
        <v>43605</v>
      </c>
      <c r="K3035" s="3">
        <v>0.46875</v>
      </c>
      <c r="L3035" s="3">
        <f t="shared" si="423"/>
        <v>0.47222222222222221</v>
      </c>
      <c r="M3035" s="3">
        <v>0.47083333333333338</v>
      </c>
      <c r="N3035" t="str">
        <f t="shared" si="424"/>
        <v>No</v>
      </c>
      <c r="O3035">
        <f t="shared" si="425"/>
        <v>14</v>
      </c>
      <c r="P3035">
        <f t="shared" si="426"/>
        <v>37</v>
      </c>
      <c r="Q3035">
        <f t="shared" si="427"/>
        <v>37.840000000000003</v>
      </c>
      <c r="R3035" t="str">
        <f t="shared" si="430"/>
        <v>Other</v>
      </c>
      <c r="S3035">
        <f t="shared" si="428"/>
        <v>51</v>
      </c>
      <c r="T3035" t="str">
        <f t="shared" si="429"/>
        <v>Zurich</v>
      </c>
      <c r="U3035" t="str">
        <f t="shared" si="431"/>
        <v>Other</v>
      </c>
    </row>
    <row r="3036" spans="1:21" x14ac:dyDescent="0.35">
      <c r="A3036" t="s">
        <v>12</v>
      </c>
      <c r="B3036" t="s">
        <v>101</v>
      </c>
      <c r="C3036" t="s">
        <v>14</v>
      </c>
      <c r="D3036" t="s">
        <v>379</v>
      </c>
      <c r="E3036" s="1">
        <v>43605.413194444445</v>
      </c>
      <c r="F3036" t="s">
        <v>16</v>
      </c>
      <c r="G3036" t="s">
        <v>659</v>
      </c>
      <c r="H3036">
        <v>24</v>
      </c>
      <c r="I3036" t="s">
        <v>46</v>
      </c>
      <c r="J3036" s="2">
        <v>43605</v>
      </c>
      <c r="K3036" s="3">
        <v>0.41319444444444442</v>
      </c>
      <c r="L3036" s="3">
        <f t="shared" si="423"/>
        <v>0.41666666666666663</v>
      </c>
      <c r="M3036" s="3">
        <v>0.42986111111111108</v>
      </c>
      <c r="N3036" t="str">
        <f t="shared" si="424"/>
        <v>Yes</v>
      </c>
      <c r="O3036">
        <f t="shared" si="425"/>
        <v>566</v>
      </c>
      <c r="P3036">
        <f t="shared" si="426"/>
        <v>2020</v>
      </c>
      <c r="Q3036">
        <f t="shared" si="427"/>
        <v>28.02</v>
      </c>
      <c r="R3036" t="str">
        <f t="shared" si="430"/>
        <v>Aer Lingus</v>
      </c>
      <c r="S3036">
        <f t="shared" si="428"/>
        <v>158</v>
      </c>
      <c r="T3036" t="str">
        <f t="shared" si="429"/>
        <v>Edinburgh</v>
      </c>
      <c r="U3036" t="str">
        <f t="shared" si="431"/>
        <v>Edinburgh</v>
      </c>
    </row>
    <row r="3037" spans="1:21" x14ac:dyDescent="0.35">
      <c r="A3037" t="s">
        <v>12</v>
      </c>
      <c r="B3037" t="s">
        <v>13</v>
      </c>
      <c r="C3037" t="s">
        <v>14</v>
      </c>
      <c r="D3037" t="s">
        <v>381</v>
      </c>
      <c r="E3037" s="1">
        <v>43605.416666666664</v>
      </c>
      <c r="F3037" t="s">
        <v>16</v>
      </c>
      <c r="G3037" t="s">
        <v>659</v>
      </c>
      <c r="H3037">
        <v>20</v>
      </c>
      <c r="I3037" t="s">
        <v>46</v>
      </c>
      <c r="J3037" s="2">
        <v>43605</v>
      </c>
      <c r="K3037" s="3">
        <v>0.41666666666666669</v>
      </c>
      <c r="L3037" s="3">
        <f t="shared" si="423"/>
        <v>0.41666666666666663</v>
      </c>
      <c r="M3037" s="3">
        <v>0.43055555555555558</v>
      </c>
      <c r="N3037" t="str">
        <f t="shared" si="424"/>
        <v>No</v>
      </c>
      <c r="O3037">
        <f t="shared" si="425"/>
        <v>566</v>
      </c>
      <c r="P3037">
        <f t="shared" si="426"/>
        <v>2020</v>
      </c>
      <c r="Q3037">
        <f t="shared" si="427"/>
        <v>28.02</v>
      </c>
      <c r="R3037" t="str">
        <f t="shared" si="430"/>
        <v>Aer Lingus</v>
      </c>
      <c r="S3037">
        <f t="shared" si="428"/>
        <v>107</v>
      </c>
      <c r="T3037" t="str">
        <f t="shared" si="429"/>
        <v>Glasgow</v>
      </c>
      <c r="U3037" t="str">
        <f t="shared" si="431"/>
        <v>Glasgow</v>
      </c>
    </row>
    <row r="3038" spans="1:21" x14ac:dyDescent="0.35">
      <c r="A3038" t="s">
        <v>22</v>
      </c>
      <c r="B3038" t="s">
        <v>211</v>
      </c>
      <c r="C3038" t="s">
        <v>265</v>
      </c>
      <c r="D3038" t="s">
        <v>574</v>
      </c>
      <c r="E3038" s="1">
        <v>43605.416666666664</v>
      </c>
      <c r="F3038" t="s">
        <v>16</v>
      </c>
      <c r="G3038" t="s">
        <v>659</v>
      </c>
      <c r="H3038">
        <v>5</v>
      </c>
      <c r="I3038" t="s">
        <v>26</v>
      </c>
      <c r="J3038" s="2">
        <v>43605</v>
      </c>
      <c r="K3038" s="3">
        <v>0.41666666666666669</v>
      </c>
      <c r="L3038" s="3">
        <f t="shared" si="423"/>
        <v>0.41666666666666663</v>
      </c>
      <c r="M3038" s="3">
        <v>0.4201388888888889</v>
      </c>
      <c r="N3038" t="str">
        <f t="shared" si="424"/>
        <v>No</v>
      </c>
      <c r="O3038">
        <f t="shared" si="425"/>
        <v>3</v>
      </c>
      <c r="P3038">
        <f t="shared" si="426"/>
        <v>21</v>
      </c>
      <c r="Q3038">
        <f t="shared" si="427"/>
        <v>14.29</v>
      </c>
      <c r="R3038" t="str">
        <f t="shared" si="430"/>
        <v>Other</v>
      </c>
      <c r="S3038">
        <f t="shared" si="428"/>
        <v>20</v>
      </c>
      <c r="T3038" t="str">
        <f t="shared" si="429"/>
        <v>Bucharest</v>
      </c>
      <c r="U3038" t="str">
        <f t="shared" si="431"/>
        <v>Other</v>
      </c>
    </row>
    <row r="3039" spans="1:21" x14ac:dyDescent="0.35">
      <c r="A3039" t="s">
        <v>22</v>
      </c>
      <c r="B3039" t="s">
        <v>19</v>
      </c>
      <c r="C3039" t="s">
        <v>28</v>
      </c>
      <c r="D3039" t="s">
        <v>388</v>
      </c>
      <c r="E3039" s="1">
        <v>43605.423611111109</v>
      </c>
      <c r="F3039" t="s">
        <v>16</v>
      </c>
      <c r="G3039" t="s">
        <v>659</v>
      </c>
      <c r="H3039">
        <v>4</v>
      </c>
      <c r="I3039" t="s">
        <v>26</v>
      </c>
      <c r="J3039" s="2">
        <v>43605</v>
      </c>
      <c r="K3039" s="3">
        <v>0.4236111111111111</v>
      </c>
      <c r="L3039" s="3">
        <f t="shared" si="423"/>
        <v>0.4236111111111111</v>
      </c>
      <c r="M3039" s="3">
        <v>0.42638888888888887</v>
      </c>
      <c r="N3039" t="str">
        <f t="shared" si="424"/>
        <v>No</v>
      </c>
      <c r="O3039">
        <f t="shared" si="425"/>
        <v>520</v>
      </c>
      <c r="P3039">
        <f t="shared" si="426"/>
        <v>1663</v>
      </c>
      <c r="Q3039">
        <f t="shared" si="427"/>
        <v>31.27</v>
      </c>
      <c r="R3039" t="str">
        <f t="shared" si="430"/>
        <v>Ryanair</v>
      </c>
      <c r="S3039">
        <f t="shared" si="428"/>
        <v>37</v>
      </c>
      <c r="T3039" t="str">
        <f t="shared" si="429"/>
        <v>Alicante</v>
      </c>
      <c r="U3039" t="str">
        <f t="shared" si="431"/>
        <v>Other</v>
      </c>
    </row>
    <row r="3040" spans="1:21" x14ac:dyDescent="0.35">
      <c r="A3040" t="s">
        <v>12</v>
      </c>
      <c r="B3040" t="s">
        <v>50</v>
      </c>
      <c r="C3040" t="s">
        <v>14</v>
      </c>
      <c r="D3040" t="s">
        <v>380</v>
      </c>
      <c r="E3040" s="1">
        <v>43605.427083333336</v>
      </c>
      <c r="F3040" t="s">
        <v>16</v>
      </c>
      <c r="G3040" t="s">
        <v>659</v>
      </c>
      <c r="H3040">
        <v>35</v>
      </c>
      <c r="I3040" t="s">
        <v>21</v>
      </c>
      <c r="J3040" s="2">
        <v>43605</v>
      </c>
      <c r="K3040" s="3">
        <v>0.42708333333333331</v>
      </c>
      <c r="L3040" s="3">
        <f t="shared" si="423"/>
        <v>0.43055555555555552</v>
      </c>
      <c r="M3040" s="3">
        <v>0.4513888888888889</v>
      </c>
      <c r="N3040" t="str">
        <f t="shared" si="424"/>
        <v>Yes</v>
      </c>
      <c r="O3040">
        <f t="shared" si="425"/>
        <v>566</v>
      </c>
      <c r="P3040">
        <f t="shared" si="426"/>
        <v>2020</v>
      </c>
      <c r="Q3040">
        <f t="shared" si="427"/>
        <v>28.02</v>
      </c>
      <c r="R3040" t="str">
        <f t="shared" si="430"/>
        <v>Aer Lingus</v>
      </c>
      <c r="S3040">
        <f t="shared" si="428"/>
        <v>222</v>
      </c>
      <c r="T3040" t="str">
        <f t="shared" si="429"/>
        <v>Amsterdam</v>
      </c>
      <c r="U3040" t="str">
        <f t="shared" si="431"/>
        <v>Amsterdam</v>
      </c>
    </row>
    <row r="3041" spans="1:21" x14ac:dyDescent="0.35">
      <c r="A3041" t="s">
        <v>22</v>
      </c>
      <c r="B3041" t="s">
        <v>389</v>
      </c>
      <c r="C3041" t="s">
        <v>390</v>
      </c>
      <c r="D3041" t="s">
        <v>391</v>
      </c>
      <c r="E3041" s="1">
        <v>43605.427083333336</v>
      </c>
      <c r="F3041" t="s">
        <v>16</v>
      </c>
      <c r="G3041" t="s">
        <v>659</v>
      </c>
      <c r="H3041">
        <v>143</v>
      </c>
      <c r="I3041" t="s">
        <v>21</v>
      </c>
      <c r="J3041" s="2">
        <v>43605</v>
      </c>
      <c r="K3041" s="3">
        <v>0.42708333333333331</v>
      </c>
      <c r="L3041" s="3">
        <f t="shared" si="423"/>
        <v>0.43055555555555552</v>
      </c>
      <c r="M3041" s="3">
        <v>0.52638888888888891</v>
      </c>
      <c r="N3041" t="str">
        <f t="shared" si="424"/>
        <v>Yes</v>
      </c>
      <c r="O3041">
        <f t="shared" si="425"/>
        <v>9</v>
      </c>
      <c r="P3041">
        <f t="shared" si="426"/>
        <v>18</v>
      </c>
      <c r="Q3041">
        <f t="shared" si="427"/>
        <v>50</v>
      </c>
      <c r="R3041" t="str">
        <f t="shared" si="430"/>
        <v>Other</v>
      </c>
      <c r="S3041">
        <f t="shared" si="428"/>
        <v>18</v>
      </c>
      <c r="T3041" t="str">
        <f t="shared" si="429"/>
        <v>Helsinki</v>
      </c>
      <c r="U3041" t="str">
        <f t="shared" si="431"/>
        <v>Other</v>
      </c>
    </row>
    <row r="3042" spans="1:21" x14ac:dyDescent="0.35">
      <c r="A3042" t="s">
        <v>12</v>
      </c>
      <c r="B3042" t="s">
        <v>299</v>
      </c>
      <c r="C3042" t="s">
        <v>14</v>
      </c>
      <c r="D3042" t="s">
        <v>300</v>
      </c>
      <c r="E3042" s="1">
        <v>43605.538194444445</v>
      </c>
      <c r="F3042" t="s">
        <v>16</v>
      </c>
      <c r="G3042" t="s">
        <v>659</v>
      </c>
      <c r="H3042">
        <v>39</v>
      </c>
      <c r="I3042" t="s">
        <v>21</v>
      </c>
      <c r="J3042" s="2">
        <v>43605</v>
      </c>
      <c r="K3042" s="3">
        <v>0.53819444444444442</v>
      </c>
      <c r="L3042" s="3">
        <f t="shared" si="423"/>
        <v>0.54166666666666663</v>
      </c>
      <c r="M3042" s="3">
        <v>0.56527777777777777</v>
      </c>
      <c r="N3042" t="str">
        <f t="shared" si="424"/>
        <v>Yes</v>
      </c>
      <c r="O3042">
        <f t="shared" si="425"/>
        <v>566</v>
      </c>
      <c r="P3042">
        <f t="shared" si="426"/>
        <v>2020</v>
      </c>
      <c r="Q3042">
        <f t="shared" si="427"/>
        <v>28.02</v>
      </c>
      <c r="R3042" t="str">
        <f t="shared" si="430"/>
        <v>Aer Lingus</v>
      </c>
      <c r="S3042">
        <f t="shared" si="428"/>
        <v>20</v>
      </c>
      <c r="T3042" t="str">
        <f t="shared" si="429"/>
        <v>Bordeaux</v>
      </c>
      <c r="U3042" t="str">
        <f t="shared" si="431"/>
        <v>Other</v>
      </c>
    </row>
    <row r="3043" spans="1:21" x14ac:dyDescent="0.35">
      <c r="A3043" t="s">
        <v>12</v>
      </c>
      <c r="B3043" t="s">
        <v>304</v>
      </c>
      <c r="C3043" t="s">
        <v>268</v>
      </c>
      <c r="D3043" t="s">
        <v>360</v>
      </c>
      <c r="E3043" s="1">
        <v>43605.388888888891</v>
      </c>
      <c r="F3043" t="s">
        <v>16</v>
      </c>
      <c r="G3043" t="s">
        <v>659</v>
      </c>
      <c r="H3043">
        <v>96</v>
      </c>
      <c r="I3043" t="s">
        <v>21</v>
      </c>
      <c r="J3043" s="2">
        <v>43605</v>
      </c>
      <c r="K3043" s="3">
        <v>0.3888888888888889</v>
      </c>
      <c r="L3043" s="3">
        <f t="shared" si="423"/>
        <v>0.38888888888888884</v>
      </c>
      <c r="M3043" s="3">
        <v>0.45555555555555555</v>
      </c>
      <c r="N3043" t="str">
        <f t="shared" si="424"/>
        <v>Yes</v>
      </c>
      <c r="O3043">
        <f t="shared" si="425"/>
        <v>18</v>
      </c>
      <c r="P3043">
        <f t="shared" si="426"/>
        <v>44</v>
      </c>
      <c r="Q3043">
        <f t="shared" si="427"/>
        <v>40.909999999999997</v>
      </c>
      <c r="R3043" t="str">
        <f t="shared" si="430"/>
        <v>Other</v>
      </c>
      <c r="S3043">
        <f t="shared" si="428"/>
        <v>31</v>
      </c>
      <c r="T3043" t="str">
        <f t="shared" si="429"/>
        <v>Newark</v>
      </c>
      <c r="U3043" t="str">
        <f t="shared" si="431"/>
        <v>Other</v>
      </c>
    </row>
    <row r="3044" spans="1:21" x14ac:dyDescent="0.35">
      <c r="A3044" t="s">
        <v>22</v>
      </c>
      <c r="B3044" t="s">
        <v>82</v>
      </c>
      <c r="C3044" t="s">
        <v>28</v>
      </c>
      <c r="D3044" t="s">
        <v>362</v>
      </c>
      <c r="E3044" s="1">
        <v>43605.395833333336</v>
      </c>
      <c r="F3044" t="s">
        <v>16</v>
      </c>
      <c r="G3044" t="s">
        <v>659</v>
      </c>
      <c r="H3044">
        <v>6</v>
      </c>
      <c r="I3044" t="s">
        <v>26</v>
      </c>
      <c r="J3044" s="2">
        <v>43605</v>
      </c>
      <c r="K3044" s="3">
        <v>0.39583333333333331</v>
      </c>
      <c r="L3044" s="3">
        <f t="shared" si="423"/>
        <v>0.39583333333333331</v>
      </c>
      <c r="M3044" s="3">
        <v>0.39999999999999997</v>
      </c>
      <c r="N3044" t="str">
        <f t="shared" si="424"/>
        <v>No</v>
      </c>
      <c r="O3044">
        <f t="shared" si="425"/>
        <v>520</v>
      </c>
      <c r="P3044">
        <f t="shared" si="426"/>
        <v>1663</v>
      </c>
      <c r="Q3044">
        <f t="shared" si="427"/>
        <v>31.27</v>
      </c>
      <c r="R3044" t="str">
        <f t="shared" si="430"/>
        <v>Ryanair</v>
      </c>
      <c r="S3044">
        <f t="shared" si="428"/>
        <v>97</v>
      </c>
      <c r="T3044" t="str">
        <f t="shared" si="429"/>
        <v>Faro</v>
      </c>
      <c r="U3044" t="str">
        <f t="shared" si="431"/>
        <v>Faro</v>
      </c>
    </row>
    <row r="3045" spans="1:21" x14ac:dyDescent="0.35">
      <c r="A3045" t="s">
        <v>22</v>
      </c>
      <c r="B3045" t="s">
        <v>473</v>
      </c>
      <c r="C3045" t="s">
        <v>28</v>
      </c>
      <c r="D3045" t="s">
        <v>474</v>
      </c>
      <c r="E3045" s="1">
        <v>43605.399305555555</v>
      </c>
      <c r="F3045" t="s">
        <v>16</v>
      </c>
      <c r="G3045" t="s">
        <v>659</v>
      </c>
      <c r="H3045">
        <v>55</v>
      </c>
      <c r="I3045" t="s">
        <v>21</v>
      </c>
      <c r="J3045" s="2">
        <v>43605</v>
      </c>
      <c r="K3045" s="3">
        <v>0.39930555555555558</v>
      </c>
      <c r="L3045" s="3">
        <f t="shared" si="423"/>
        <v>0.40277777777777773</v>
      </c>
      <c r="M3045" s="3">
        <v>0.4375</v>
      </c>
      <c r="N3045" t="str">
        <f t="shared" si="424"/>
        <v>Yes</v>
      </c>
      <c r="O3045">
        <f t="shared" si="425"/>
        <v>520</v>
      </c>
      <c r="P3045">
        <f t="shared" si="426"/>
        <v>1663</v>
      </c>
      <c r="Q3045">
        <f t="shared" si="427"/>
        <v>31.27</v>
      </c>
      <c r="R3045" t="str">
        <f t="shared" si="430"/>
        <v>Ryanair</v>
      </c>
      <c r="S3045">
        <f t="shared" si="428"/>
        <v>13</v>
      </c>
      <c r="T3045" t="str">
        <f t="shared" si="429"/>
        <v>Poznan</v>
      </c>
      <c r="U3045" t="str">
        <f t="shared" si="431"/>
        <v>Other</v>
      </c>
    </row>
    <row r="3046" spans="1:21" x14ac:dyDescent="0.35">
      <c r="A3046" t="s">
        <v>22</v>
      </c>
      <c r="B3046" t="s">
        <v>367</v>
      </c>
      <c r="C3046" t="s">
        <v>368</v>
      </c>
      <c r="D3046" t="s">
        <v>369</v>
      </c>
      <c r="E3046" s="1">
        <v>43605.399305555555</v>
      </c>
      <c r="F3046" t="s">
        <v>16</v>
      </c>
      <c r="G3046" t="s">
        <v>659</v>
      </c>
      <c r="H3046">
        <v>3</v>
      </c>
      <c r="I3046" t="s">
        <v>26</v>
      </c>
      <c r="J3046" s="2">
        <v>43605</v>
      </c>
      <c r="K3046" s="3">
        <v>0.39930555555555558</v>
      </c>
      <c r="L3046" s="3">
        <f t="shared" si="423"/>
        <v>0.40277777777777773</v>
      </c>
      <c r="M3046" s="3">
        <v>0.40138888888888885</v>
      </c>
      <c r="N3046" t="str">
        <f t="shared" si="424"/>
        <v>No</v>
      </c>
      <c r="O3046">
        <f t="shared" si="425"/>
        <v>5</v>
      </c>
      <c r="P3046">
        <f t="shared" si="426"/>
        <v>18</v>
      </c>
      <c r="Q3046">
        <f t="shared" si="427"/>
        <v>27.78</v>
      </c>
      <c r="R3046" t="str">
        <f t="shared" si="430"/>
        <v>Other</v>
      </c>
      <c r="S3046">
        <f t="shared" si="428"/>
        <v>18</v>
      </c>
      <c r="T3046" t="str">
        <f t="shared" si="429"/>
        <v>Abu Dhabi</v>
      </c>
      <c r="U3046" t="str">
        <f t="shared" si="431"/>
        <v>Other</v>
      </c>
    </row>
    <row r="3047" spans="1:21" x14ac:dyDescent="0.35">
      <c r="A3047" t="s">
        <v>22</v>
      </c>
      <c r="B3047" t="s">
        <v>84</v>
      </c>
      <c r="C3047" t="s">
        <v>28</v>
      </c>
      <c r="D3047" t="s">
        <v>85</v>
      </c>
      <c r="E3047" s="1">
        <v>43605.402777777781</v>
      </c>
      <c r="F3047" t="s">
        <v>16</v>
      </c>
      <c r="G3047" t="s">
        <v>659</v>
      </c>
      <c r="H3047">
        <v>5</v>
      </c>
      <c r="I3047" t="s">
        <v>26</v>
      </c>
      <c r="J3047" s="2">
        <v>43605</v>
      </c>
      <c r="K3047" s="3">
        <v>0.40277777777777773</v>
      </c>
      <c r="L3047" s="3">
        <f t="shared" si="423"/>
        <v>0.40277777777777773</v>
      </c>
      <c r="M3047" s="3">
        <v>0.40625</v>
      </c>
      <c r="N3047" t="str">
        <f t="shared" si="424"/>
        <v>No</v>
      </c>
      <c r="O3047">
        <f t="shared" si="425"/>
        <v>520</v>
      </c>
      <c r="P3047">
        <f t="shared" si="426"/>
        <v>1663</v>
      </c>
      <c r="Q3047">
        <f t="shared" si="427"/>
        <v>31.27</v>
      </c>
      <c r="R3047" t="str">
        <f t="shared" si="430"/>
        <v>Ryanair</v>
      </c>
      <c r="S3047">
        <f t="shared" si="428"/>
        <v>11</v>
      </c>
      <c r="T3047" t="str">
        <f t="shared" si="429"/>
        <v>Warsaw</v>
      </c>
      <c r="U3047" t="str">
        <f t="shared" si="431"/>
        <v>Other</v>
      </c>
    </row>
    <row r="3048" spans="1:21" x14ac:dyDescent="0.35">
      <c r="A3048" t="s">
        <v>22</v>
      </c>
      <c r="B3048" t="s">
        <v>70</v>
      </c>
      <c r="C3048" t="s">
        <v>28</v>
      </c>
      <c r="D3048" t="s">
        <v>375</v>
      </c>
      <c r="E3048" s="1">
        <v>43605.40625</v>
      </c>
      <c r="F3048" t="s">
        <v>16</v>
      </c>
      <c r="G3048" t="s">
        <v>659</v>
      </c>
      <c r="H3048">
        <v>1</v>
      </c>
      <c r="I3048" t="s">
        <v>26</v>
      </c>
      <c r="J3048" s="2">
        <v>43605</v>
      </c>
      <c r="K3048" s="3">
        <v>0.40625</v>
      </c>
      <c r="L3048" s="3">
        <f t="shared" si="423"/>
        <v>0.40972222222222221</v>
      </c>
      <c r="M3048" s="3">
        <v>0.4069444444444445</v>
      </c>
      <c r="N3048" t="str">
        <f t="shared" si="424"/>
        <v>No</v>
      </c>
      <c r="O3048">
        <f t="shared" si="425"/>
        <v>520</v>
      </c>
      <c r="P3048">
        <f t="shared" si="426"/>
        <v>1663</v>
      </c>
      <c r="Q3048">
        <f t="shared" si="427"/>
        <v>31.27</v>
      </c>
      <c r="R3048" t="str">
        <f t="shared" si="430"/>
        <v>Ryanair</v>
      </c>
      <c r="S3048">
        <f t="shared" si="428"/>
        <v>38</v>
      </c>
      <c r="T3048" t="str">
        <f t="shared" si="429"/>
        <v>Newcastle</v>
      </c>
      <c r="U3048" t="str">
        <f t="shared" si="431"/>
        <v>Other</v>
      </c>
    </row>
    <row r="3049" spans="1:21" x14ac:dyDescent="0.35">
      <c r="A3049" t="s">
        <v>22</v>
      </c>
      <c r="B3049" t="s">
        <v>373</v>
      </c>
      <c r="C3049" t="s">
        <v>28</v>
      </c>
      <c r="D3049" t="s">
        <v>374</v>
      </c>
      <c r="E3049" s="1">
        <v>43605.40625</v>
      </c>
      <c r="F3049" t="s">
        <v>16</v>
      </c>
      <c r="G3049" t="s">
        <v>659</v>
      </c>
      <c r="H3049">
        <v>6</v>
      </c>
      <c r="I3049" t="s">
        <v>26</v>
      </c>
      <c r="J3049" s="2">
        <v>43605</v>
      </c>
      <c r="K3049" s="3">
        <v>0.40625</v>
      </c>
      <c r="L3049" s="3">
        <f t="shared" si="423"/>
        <v>0.40972222222222221</v>
      </c>
      <c r="M3049" s="3">
        <v>0.41041666666666665</v>
      </c>
      <c r="N3049" t="str">
        <f t="shared" si="424"/>
        <v>No</v>
      </c>
      <c r="O3049">
        <f t="shared" si="425"/>
        <v>520</v>
      </c>
      <c r="P3049">
        <f t="shared" si="426"/>
        <v>1663</v>
      </c>
      <c r="Q3049">
        <f t="shared" si="427"/>
        <v>31.27</v>
      </c>
      <c r="R3049" t="str">
        <f t="shared" si="430"/>
        <v>Ryanair</v>
      </c>
      <c r="S3049">
        <f t="shared" si="428"/>
        <v>12</v>
      </c>
      <c r="T3049" t="str">
        <f t="shared" si="429"/>
        <v>Wroclaw</v>
      </c>
      <c r="U3049" t="str">
        <f t="shared" si="431"/>
        <v>Other</v>
      </c>
    </row>
    <row r="3050" spans="1:21" x14ac:dyDescent="0.35">
      <c r="A3050" t="s">
        <v>12</v>
      </c>
      <c r="B3050" t="s">
        <v>52</v>
      </c>
      <c r="C3050" t="s">
        <v>14</v>
      </c>
      <c r="D3050" t="s">
        <v>376</v>
      </c>
      <c r="E3050" s="1">
        <v>43605.409722222219</v>
      </c>
      <c r="F3050" t="s">
        <v>16</v>
      </c>
      <c r="G3050" t="s">
        <v>659</v>
      </c>
      <c r="H3050">
        <v>22</v>
      </c>
      <c r="I3050" t="s">
        <v>46</v>
      </c>
      <c r="J3050" s="2">
        <v>43605</v>
      </c>
      <c r="K3050" s="3">
        <v>0.40972222222222227</v>
      </c>
      <c r="L3050" s="3">
        <f t="shared" si="423"/>
        <v>0.40972222222222221</v>
      </c>
      <c r="M3050" s="3">
        <v>0.42499999999999999</v>
      </c>
      <c r="N3050" t="str">
        <f t="shared" si="424"/>
        <v>Yes</v>
      </c>
      <c r="O3050">
        <f t="shared" si="425"/>
        <v>566</v>
      </c>
      <c r="P3050">
        <f t="shared" si="426"/>
        <v>2020</v>
      </c>
      <c r="Q3050">
        <f t="shared" si="427"/>
        <v>28.02</v>
      </c>
      <c r="R3050" t="str">
        <f t="shared" si="430"/>
        <v>Aer Lingus</v>
      </c>
      <c r="S3050">
        <f t="shared" si="428"/>
        <v>138</v>
      </c>
      <c r="T3050" t="str">
        <f t="shared" si="429"/>
        <v>Manchester</v>
      </c>
      <c r="U3050" t="str">
        <f t="shared" si="431"/>
        <v>Manchester</v>
      </c>
    </row>
    <row r="3051" spans="1:21" x14ac:dyDescent="0.35">
      <c r="A3051" t="s">
        <v>12</v>
      </c>
      <c r="B3051" t="s">
        <v>377</v>
      </c>
      <c r="C3051" t="s">
        <v>252</v>
      </c>
      <c r="D3051" t="s">
        <v>378</v>
      </c>
      <c r="E3051" s="1">
        <v>43605.409722222219</v>
      </c>
      <c r="F3051" t="s">
        <v>16</v>
      </c>
      <c r="G3051" t="s">
        <v>659</v>
      </c>
      <c r="H3051">
        <v>0</v>
      </c>
      <c r="I3051" t="s">
        <v>26</v>
      </c>
      <c r="J3051" s="2">
        <v>43605</v>
      </c>
      <c r="K3051" s="3">
        <v>0.40972222222222227</v>
      </c>
      <c r="L3051" s="3">
        <f t="shared" si="423"/>
        <v>0.40972222222222221</v>
      </c>
      <c r="M3051" s="3">
        <v>0.40972222222222227</v>
      </c>
      <c r="N3051" t="str">
        <f t="shared" si="424"/>
        <v>No</v>
      </c>
      <c r="O3051">
        <f t="shared" si="425"/>
        <v>11</v>
      </c>
      <c r="P3051">
        <f t="shared" si="426"/>
        <v>32</v>
      </c>
      <c r="Q3051">
        <f t="shared" si="427"/>
        <v>34.380000000000003</v>
      </c>
      <c r="R3051" t="str">
        <f t="shared" si="430"/>
        <v>Other</v>
      </c>
      <c r="S3051">
        <f t="shared" si="428"/>
        <v>8</v>
      </c>
      <c r="T3051" t="str">
        <f t="shared" si="429"/>
        <v>Charlotte</v>
      </c>
      <c r="U3051" t="str">
        <f t="shared" si="431"/>
        <v>Other</v>
      </c>
    </row>
    <row r="3052" spans="1:21" x14ac:dyDescent="0.35">
      <c r="A3052" t="s">
        <v>22</v>
      </c>
      <c r="B3052" t="s">
        <v>237</v>
      </c>
      <c r="C3052" t="s">
        <v>99</v>
      </c>
      <c r="D3052" t="s">
        <v>395</v>
      </c>
      <c r="E3052" s="1">
        <v>43605.357638888891</v>
      </c>
      <c r="F3052" t="s">
        <v>16</v>
      </c>
      <c r="G3052" t="s">
        <v>659</v>
      </c>
      <c r="H3052">
        <v>11</v>
      </c>
      <c r="I3052" t="s">
        <v>18</v>
      </c>
      <c r="J3052" s="2">
        <v>43605</v>
      </c>
      <c r="K3052" s="3">
        <v>0.3576388888888889</v>
      </c>
      <c r="L3052" s="3">
        <f t="shared" si="423"/>
        <v>0.3611111111111111</v>
      </c>
      <c r="M3052" s="3">
        <v>0.36527777777777781</v>
      </c>
      <c r="N3052" t="str">
        <f t="shared" si="424"/>
        <v>No</v>
      </c>
      <c r="O3052">
        <f t="shared" si="425"/>
        <v>20</v>
      </c>
      <c r="P3052">
        <f t="shared" si="426"/>
        <v>90</v>
      </c>
      <c r="Q3052">
        <f t="shared" si="427"/>
        <v>22.22</v>
      </c>
      <c r="R3052" t="str">
        <f t="shared" si="430"/>
        <v>Other</v>
      </c>
      <c r="S3052">
        <f t="shared" si="428"/>
        <v>31</v>
      </c>
      <c r="T3052" t="str">
        <f t="shared" si="429"/>
        <v>Cardiff</v>
      </c>
      <c r="U3052" t="str">
        <f t="shared" si="431"/>
        <v>Other</v>
      </c>
    </row>
    <row r="3053" spans="1:21" x14ac:dyDescent="0.35">
      <c r="A3053" t="s">
        <v>12</v>
      </c>
      <c r="B3053" t="s">
        <v>61</v>
      </c>
      <c r="C3053" t="s">
        <v>14</v>
      </c>
      <c r="D3053" t="s">
        <v>396</v>
      </c>
      <c r="E3053" s="1">
        <v>43605.361111111109</v>
      </c>
      <c r="F3053" t="s">
        <v>16</v>
      </c>
      <c r="G3053" t="s">
        <v>659</v>
      </c>
      <c r="H3053">
        <v>16</v>
      </c>
      <c r="I3053" t="s">
        <v>18</v>
      </c>
      <c r="J3053" s="2">
        <v>43605</v>
      </c>
      <c r="K3053" s="3">
        <v>0.3611111111111111</v>
      </c>
      <c r="L3053" s="3">
        <f t="shared" si="423"/>
        <v>0.3611111111111111</v>
      </c>
      <c r="M3053" s="3">
        <v>0.37222222222222223</v>
      </c>
      <c r="N3053" t="str">
        <f t="shared" si="424"/>
        <v>No</v>
      </c>
      <c r="O3053">
        <f t="shared" si="425"/>
        <v>566</v>
      </c>
      <c r="P3053">
        <f t="shared" si="426"/>
        <v>2020</v>
      </c>
      <c r="Q3053">
        <f t="shared" si="427"/>
        <v>28.02</v>
      </c>
      <c r="R3053" t="str">
        <f t="shared" si="430"/>
        <v>Aer Lingus</v>
      </c>
      <c r="S3053">
        <f t="shared" si="428"/>
        <v>171</v>
      </c>
      <c r="T3053" t="str">
        <f t="shared" si="429"/>
        <v>London</v>
      </c>
      <c r="U3053" t="str">
        <f t="shared" si="431"/>
        <v>London</v>
      </c>
    </row>
    <row r="3054" spans="1:21" x14ac:dyDescent="0.35">
      <c r="A3054" t="s">
        <v>22</v>
      </c>
      <c r="B3054" t="s">
        <v>98</v>
      </c>
      <c r="C3054" t="s">
        <v>99</v>
      </c>
      <c r="D3054" t="s">
        <v>583</v>
      </c>
      <c r="E3054" s="1">
        <v>43605.361111111109</v>
      </c>
      <c r="F3054" t="s">
        <v>16</v>
      </c>
      <c r="G3054" t="s">
        <v>659</v>
      </c>
      <c r="H3054">
        <v>2</v>
      </c>
      <c r="I3054" t="s">
        <v>26</v>
      </c>
      <c r="J3054" s="2">
        <v>43605</v>
      </c>
      <c r="K3054" s="3">
        <v>0.3611111111111111</v>
      </c>
      <c r="L3054" s="3">
        <f t="shared" si="423"/>
        <v>0.3611111111111111</v>
      </c>
      <c r="M3054" s="3">
        <v>0.36249999999999999</v>
      </c>
      <c r="N3054" t="str">
        <f t="shared" si="424"/>
        <v>No</v>
      </c>
      <c r="O3054">
        <f t="shared" si="425"/>
        <v>20</v>
      </c>
      <c r="P3054">
        <f t="shared" si="426"/>
        <v>90</v>
      </c>
      <c r="Q3054">
        <f t="shared" si="427"/>
        <v>22.22</v>
      </c>
      <c r="R3054" t="str">
        <f t="shared" si="430"/>
        <v>Other</v>
      </c>
      <c r="S3054">
        <f t="shared" si="428"/>
        <v>38</v>
      </c>
      <c r="T3054" t="str">
        <f t="shared" si="429"/>
        <v>Southampton</v>
      </c>
      <c r="U3054" t="str">
        <f t="shared" si="431"/>
        <v>Other</v>
      </c>
    </row>
    <row r="3055" spans="1:21" x14ac:dyDescent="0.35">
      <c r="A3055" t="s">
        <v>22</v>
      </c>
      <c r="B3055" t="s">
        <v>50</v>
      </c>
      <c r="C3055" t="s">
        <v>96</v>
      </c>
      <c r="D3055" t="s">
        <v>398</v>
      </c>
      <c r="E3055" s="1">
        <v>43605.368055555555</v>
      </c>
      <c r="F3055" t="s">
        <v>16</v>
      </c>
      <c r="G3055" t="s">
        <v>659</v>
      </c>
      <c r="H3055">
        <v>13</v>
      </c>
      <c r="I3055" t="s">
        <v>18</v>
      </c>
      <c r="J3055" s="2">
        <v>43605</v>
      </c>
      <c r="K3055" s="3">
        <v>0.36805555555555558</v>
      </c>
      <c r="L3055" s="3">
        <f t="shared" si="423"/>
        <v>0.36805555555555552</v>
      </c>
      <c r="M3055" s="3">
        <v>0.37708333333333338</v>
      </c>
      <c r="N3055" t="str">
        <f t="shared" si="424"/>
        <v>No</v>
      </c>
      <c r="O3055">
        <f t="shared" si="425"/>
        <v>50</v>
      </c>
      <c r="P3055">
        <f t="shared" si="426"/>
        <v>97</v>
      </c>
      <c r="Q3055">
        <f t="shared" si="427"/>
        <v>51.55</v>
      </c>
      <c r="R3055" t="str">
        <f t="shared" si="430"/>
        <v>Other</v>
      </c>
      <c r="S3055">
        <f t="shared" si="428"/>
        <v>222</v>
      </c>
      <c r="T3055" t="str">
        <f t="shared" si="429"/>
        <v>Amsterdam</v>
      </c>
      <c r="U3055" t="str">
        <f t="shared" si="431"/>
        <v>Amsterdam</v>
      </c>
    </row>
    <row r="3056" spans="1:21" x14ac:dyDescent="0.35">
      <c r="A3056" t="s">
        <v>12</v>
      </c>
      <c r="B3056" t="s">
        <v>70</v>
      </c>
      <c r="C3056" t="s">
        <v>14</v>
      </c>
      <c r="D3056" t="s">
        <v>361</v>
      </c>
      <c r="E3056" s="1">
        <v>43605.375</v>
      </c>
      <c r="F3056" t="s">
        <v>16</v>
      </c>
      <c r="G3056" t="s">
        <v>659</v>
      </c>
      <c r="H3056">
        <v>10</v>
      </c>
      <c r="I3056" t="s">
        <v>18</v>
      </c>
      <c r="J3056" s="2">
        <v>43605</v>
      </c>
      <c r="K3056" s="3">
        <v>0.375</v>
      </c>
      <c r="L3056" s="3">
        <f t="shared" si="423"/>
        <v>0.375</v>
      </c>
      <c r="M3056" s="3">
        <v>0.38194444444444442</v>
      </c>
      <c r="N3056" t="str">
        <f t="shared" si="424"/>
        <v>No</v>
      </c>
      <c r="O3056">
        <f t="shared" si="425"/>
        <v>566</v>
      </c>
      <c r="P3056">
        <f t="shared" si="426"/>
        <v>2020</v>
      </c>
      <c r="Q3056">
        <f t="shared" si="427"/>
        <v>28.02</v>
      </c>
      <c r="R3056" t="str">
        <f t="shared" si="430"/>
        <v>Aer Lingus</v>
      </c>
      <c r="S3056">
        <f t="shared" si="428"/>
        <v>38</v>
      </c>
      <c r="T3056" t="str">
        <f t="shared" si="429"/>
        <v>Newcastle</v>
      </c>
      <c r="U3056" t="str">
        <f t="shared" si="431"/>
        <v>Other</v>
      </c>
    </row>
    <row r="3057" spans="1:21" x14ac:dyDescent="0.35">
      <c r="A3057" t="s">
        <v>22</v>
      </c>
      <c r="B3057" t="s">
        <v>409</v>
      </c>
      <c r="C3057" t="s">
        <v>410</v>
      </c>
      <c r="D3057" t="s">
        <v>411</v>
      </c>
      <c r="E3057" s="1">
        <v>43605.385416666664</v>
      </c>
      <c r="F3057" t="s">
        <v>16</v>
      </c>
      <c r="G3057" t="s">
        <v>659</v>
      </c>
      <c r="H3057">
        <v>1</v>
      </c>
      <c r="I3057" t="s">
        <v>26</v>
      </c>
      <c r="J3057" s="2">
        <v>43605</v>
      </c>
      <c r="K3057" s="3">
        <v>0.38541666666666669</v>
      </c>
      <c r="L3057" s="3">
        <f t="shared" si="423"/>
        <v>0.38888888888888884</v>
      </c>
      <c r="M3057" s="3">
        <v>0.38611111111111113</v>
      </c>
      <c r="N3057" t="str">
        <f t="shared" si="424"/>
        <v>No</v>
      </c>
      <c r="O3057">
        <f t="shared" si="425"/>
        <v>3</v>
      </c>
      <c r="P3057">
        <f t="shared" si="426"/>
        <v>11</v>
      </c>
      <c r="Q3057">
        <f t="shared" si="427"/>
        <v>27.27</v>
      </c>
      <c r="R3057" t="str">
        <f t="shared" si="430"/>
        <v>Other</v>
      </c>
      <c r="S3057">
        <f t="shared" si="428"/>
        <v>25</v>
      </c>
      <c r="T3057" t="str">
        <f t="shared" si="429"/>
        <v>Riga</v>
      </c>
      <c r="U3057" t="str">
        <f t="shared" si="431"/>
        <v>Other</v>
      </c>
    </row>
    <row r="3058" spans="1:21" x14ac:dyDescent="0.35">
      <c r="A3058" t="s">
        <v>12</v>
      </c>
      <c r="B3058" t="s">
        <v>416</v>
      </c>
      <c r="C3058" t="s">
        <v>14</v>
      </c>
      <c r="D3058" t="s">
        <v>417</v>
      </c>
      <c r="E3058" s="1">
        <v>43605.305555555555</v>
      </c>
      <c r="F3058" t="s">
        <v>16</v>
      </c>
      <c r="G3058" t="s">
        <v>659</v>
      </c>
      <c r="H3058">
        <v>22</v>
      </c>
      <c r="I3058" t="s">
        <v>46</v>
      </c>
      <c r="J3058" s="2">
        <v>43605</v>
      </c>
      <c r="K3058" s="3">
        <v>0.30555555555555552</v>
      </c>
      <c r="L3058" s="3">
        <f t="shared" si="423"/>
        <v>0.30555555555555552</v>
      </c>
      <c r="M3058" s="3">
        <v>0.32083333333333336</v>
      </c>
      <c r="N3058" t="str">
        <f t="shared" si="424"/>
        <v>Yes</v>
      </c>
      <c r="O3058">
        <f t="shared" si="425"/>
        <v>566</v>
      </c>
      <c r="P3058">
        <f t="shared" si="426"/>
        <v>2020</v>
      </c>
      <c r="Q3058">
        <f t="shared" si="427"/>
        <v>28.02</v>
      </c>
      <c r="R3058" t="str">
        <f t="shared" si="430"/>
        <v>Aer Lingus</v>
      </c>
      <c r="S3058">
        <f t="shared" si="428"/>
        <v>17</v>
      </c>
      <c r="T3058" t="str">
        <f t="shared" si="429"/>
        <v>Dubrovnik</v>
      </c>
      <c r="U3058" t="str">
        <f t="shared" si="431"/>
        <v>Other</v>
      </c>
    </row>
    <row r="3059" spans="1:21" x14ac:dyDescent="0.35">
      <c r="A3059" t="s">
        <v>22</v>
      </c>
      <c r="B3059" t="s">
        <v>134</v>
      </c>
      <c r="C3059" t="s">
        <v>28</v>
      </c>
      <c r="D3059" t="s">
        <v>413</v>
      </c>
      <c r="E3059" s="1">
        <v>43605.305555555555</v>
      </c>
      <c r="F3059" t="s">
        <v>16</v>
      </c>
      <c r="G3059" t="s">
        <v>659</v>
      </c>
      <c r="H3059">
        <v>16</v>
      </c>
      <c r="I3059" t="s">
        <v>18</v>
      </c>
      <c r="J3059" s="2">
        <v>43605</v>
      </c>
      <c r="K3059" s="3">
        <v>0.30555555555555552</v>
      </c>
      <c r="L3059" s="3">
        <f t="shared" si="423"/>
        <v>0.30555555555555552</v>
      </c>
      <c r="M3059" s="3">
        <v>0.31666666666666665</v>
      </c>
      <c r="N3059" t="str">
        <f t="shared" si="424"/>
        <v>No</v>
      </c>
      <c r="O3059">
        <f t="shared" si="425"/>
        <v>520</v>
      </c>
      <c r="P3059">
        <f t="shared" si="426"/>
        <v>1663</v>
      </c>
      <c r="Q3059">
        <f t="shared" si="427"/>
        <v>31.27</v>
      </c>
      <c r="R3059" t="str">
        <f t="shared" si="430"/>
        <v>Ryanair</v>
      </c>
      <c r="S3059">
        <f t="shared" si="428"/>
        <v>57</v>
      </c>
      <c r="T3059" t="str">
        <f t="shared" si="429"/>
        <v>Berlin</v>
      </c>
      <c r="U3059" t="str">
        <f t="shared" si="431"/>
        <v>Other</v>
      </c>
    </row>
    <row r="3060" spans="1:21" x14ac:dyDescent="0.35">
      <c r="A3060" t="s">
        <v>12</v>
      </c>
      <c r="B3060" t="s">
        <v>61</v>
      </c>
      <c r="C3060" t="s">
        <v>14</v>
      </c>
      <c r="D3060" t="s">
        <v>466</v>
      </c>
      <c r="E3060" s="1">
        <v>43605.305555555555</v>
      </c>
      <c r="F3060" t="s">
        <v>16</v>
      </c>
      <c r="G3060" t="s">
        <v>659</v>
      </c>
      <c r="H3060">
        <v>48</v>
      </c>
      <c r="I3060" t="s">
        <v>21</v>
      </c>
      <c r="J3060" s="2">
        <v>43605</v>
      </c>
      <c r="K3060" s="3">
        <v>0.30555555555555552</v>
      </c>
      <c r="L3060" s="3">
        <f t="shared" si="423"/>
        <v>0.30555555555555552</v>
      </c>
      <c r="M3060" s="3">
        <v>0.33888888888888885</v>
      </c>
      <c r="N3060" t="str">
        <f t="shared" si="424"/>
        <v>Yes</v>
      </c>
      <c r="O3060">
        <f t="shared" si="425"/>
        <v>566</v>
      </c>
      <c r="P3060">
        <f t="shared" si="426"/>
        <v>2020</v>
      </c>
      <c r="Q3060">
        <f t="shared" si="427"/>
        <v>28.02</v>
      </c>
      <c r="R3060" t="str">
        <f t="shared" si="430"/>
        <v>Aer Lingus</v>
      </c>
      <c r="S3060">
        <f t="shared" si="428"/>
        <v>171</v>
      </c>
      <c r="T3060" t="str">
        <f t="shared" si="429"/>
        <v>London</v>
      </c>
      <c r="U3060" t="str">
        <f t="shared" si="431"/>
        <v>London</v>
      </c>
    </row>
    <row r="3061" spans="1:21" x14ac:dyDescent="0.35">
      <c r="A3061" t="s">
        <v>22</v>
      </c>
      <c r="B3061" t="s">
        <v>667</v>
      </c>
      <c r="C3061" t="s">
        <v>28</v>
      </c>
      <c r="D3061" t="s">
        <v>668</v>
      </c>
      <c r="E3061" s="1">
        <v>43605.309027777781</v>
      </c>
      <c r="F3061" t="s">
        <v>16</v>
      </c>
      <c r="G3061" t="s">
        <v>659</v>
      </c>
      <c r="H3061">
        <v>3</v>
      </c>
      <c r="I3061" t="s">
        <v>26</v>
      </c>
      <c r="J3061" s="2">
        <v>43605</v>
      </c>
      <c r="K3061" s="3">
        <v>0.30902777777777779</v>
      </c>
      <c r="L3061" s="3">
        <f t="shared" si="423"/>
        <v>0.3125</v>
      </c>
      <c r="M3061" s="3">
        <v>0.31111111111111112</v>
      </c>
      <c r="N3061" t="str">
        <f t="shared" si="424"/>
        <v>No</v>
      </c>
      <c r="O3061">
        <f t="shared" si="425"/>
        <v>520</v>
      </c>
      <c r="P3061">
        <f t="shared" si="426"/>
        <v>1663</v>
      </c>
      <c r="Q3061">
        <f t="shared" si="427"/>
        <v>31.27</v>
      </c>
      <c r="R3061" t="str">
        <f t="shared" si="430"/>
        <v>Ryanair</v>
      </c>
      <c r="S3061">
        <f t="shared" si="428"/>
        <v>6</v>
      </c>
      <c r="T3061" t="str">
        <f t="shared" si="429"/>
        <v>Gdansk</v>
      </c>
      <c r="U3061" t="str">
        <f t="shared" si="431"/>
        <v>Other</v>
      </c>
    </row>
    <row r="3062" spans="1:21" x14ac:dyDescent="0.35">
      <c r="A3062" t="s">
        <v>22</v>
      </c>
      <c r="B3062" t="s">
        <v>54</v>
      </c>
      <c r="C3062" t="s">
        <v>28</v>
      </c>
      <c r="D3062" t="s">
        <v>422</v>
      </c>
      <c r="E3062" s="1">
        <v>43605.309027777781</v>
      </c>
      <c r="F3062" t="s">
        <v>16</v>
      </c>
      <c r="G3062" t="s">
        <v>659</v>
      </c>
      <c r="H3062">
        <v>4</v>
      </c>
      <c r="I3062" t="s">
        <v>26</v>
      </c>
      <c r="J3062" s="2">
        <v>43605</v>
      </c>
      <c r="K3062" s="3">
        <v>0.30902777777777779</v>
      </c>
      <c r="L3062" s="3">
        <f t="shared" si="423"/>
        <v>0.3125</v>
      </c>
      <c r="M3062" s="3">
        <v>0.31180555555555556</v>
      </c>
      <c r="N3062" t="str">
        <f t="shared" si="424"/>
        <v>No</v>
      </c>
      <c r="O3062">
        <f t="shared" si="425"/>
        <v>520</v>
      </c>
      <c r="P3062">
        <f t="shared" si="426"/>
        <v>1663</v>
      </c>
      <c r="Q3062">
        <f t="shared" si="427"/>
        <v>31.27</v>
      </c>
      <c r="R3062" t="str">
        <f t="shared" si="430"/>
        <v>Ryanair</v>
      </c>
      <c r="S3062">
        <f t="shared" si="428"/>
        <v>101</v>
      </c>
      <c r="T3062" t="str">
        <f t="shared" si="429"/>
        <v>Frankfurt</v>
      </c>
      <c r="U3062" t="str">
        <f t="shared" si="431"/>
        <v>Frankfurt</v>
      </c>
    </row>
    <row r="3063" spans="1:21" x14ac:dyDescent="0.35">
      <c r="A3063" t="s">
        <v>12</v>
      </c>
      <c r="B3063" t="s">
        <v>139</v>
      </c>
      <c r="C3063" t="s">
        <v>14</v>
      </c>
      <c r="D3063" t="s">
        <v>421</v>
      </c>
      <c r="E3063" s="1">
        <v>43605.3125</v>
      </c>
      <c r="F3063" t="s">
        <v>16</v>
      </c>
      <c r="G3063" t="s">
        <v>659</v>
      </c>
      <c r="H3063">
        <v>2</v>
      </c>
      <c r="I3063" t="s">
        <v>26</v>
      </c>
      <c r="J3063" s="2">
        <v>43605</v>
      </c>
      <c r="K3063" s="3">
        <v>0.3125</v>
      </c>
      <c r="L3063" s="3">
        <f t="shared" si="423"/>
        <v>0.3125</v>
      </c>
      <c r="M3063" s="3">
        <v>0.31388888888888888</v>
      </c>
      <c r="N3063" t="str">
        <f t="shared" si="424"/>
        <v>No</v>
      </c>
      <c r="O3063">
        <f t="shared" si="425"/>
        <v>566</v>
      </c>
      <c r="P3063">
        <f t="shared" si="426"/>
        <v>2020</v>
      </c>
      <c r="Q3063">
        <f t="shared" si="427"/>
        <v>28.02</v>
      </c>
      <c r="R3063" t="str">
        <f t="shared" si="430"/>
        <v>Aer Lingus</v>
      </c>
      <c r="S3063">
        <f t="shared" si="428"/>
        <v>154</v>
      </c>
      <c r="T3063" t="str">
        <f t="shared" si="429"/>
        <v>London</v>
      </c>
      <c r="U3063" t="str">
        <f t="shared" si="431"/>
        <v>London</v>
      </c>
    </row>
    <row r="3064" spans="1:21" x14ac:dyDescent="0.35">
      <c r="A3064" t="s">
        <v>22</v>
      </c>
      <c r="B3064" t="s">
        <v>370</v>
      </c>
      <c r="C3064" t="s">
        <v>28</v>
      </c>
      <c r="D3064" t="s">
        <v>371</v>
      </c>
      <c r="E3064" s="1">
        <v>43605.3125</v>
      </c>
      <c r="F3064" t="s">
        <v>16</v>
      </c>
      <c r="G3064" t="s">
        <v>659</v>
      </c>
      <c r="H3064">
        <v>4</v>
      </c>
      <c r="I3064" t="s">
        <v>26</v>
      </c>
      <c r="J3064" s="2">
        <v>43605</v>
      </c>
      <c r="K3064" s="3">
        <v>0.3125</v>
      </c>
      <c r="L3064" s="3">
        <f t="shared" si="423"/>
        <v>0.3125</v>
      </c>
      <c r="M3064" s="3">
        <v>0.31527777777777777</v>
      </c>
      <c r="N3064" t="str">
        <f t="shared" si="424"/>
        <v>No</v>
      </c>
      <c r="O3064">
        <f t="shared" si="425"/>
        <v>520</v>
      </c>
      <c r="P3064">
        <f t="shared" si="426"/>
        <v>1663</v>
      </c>
      <c r="Q3064">
        <f t="shared" si="427"/>
        <v>31.27</v>
      </c>
      <c r="R3064" t="str">
        <f t="shared" si="430"/>
        <v>Ryanair</v>
      </c>
      <c r="S3064">
        <f t="shared" si="428"/>
        <v>23</v>
      </c>
      <c r="T3064" t="str">
        <f t="shared" si="429"/>
        <v>Reus</v>
      </c>
      <c r="U3064" t="str">
        <f t="shared" si="431"/>
        <v>Other</v>
      </c>
    </row>
    <row r="3065" spans="1:21" x14ac:dyDescent="0.35">
      <c r="A3065" t="s">
        <v>22</v>
      </c>
      <c r="B3065" t="s">
        <v>61</v>
      </c>
      <c r="C3065" t="s">
        <v>28</v>
      </c>
      <c r="D3065" t="s">
        <v>423</v>
      </c>
      <c r="E3065" s="1">
        <v>43605.315972222219</v>
      </c>
      <c r="F3065" t="s">
        <v>16</v>
      </c>
      <c r="G3065" t="s">
        <v>659</v>
      </c>
      <c r="H3065">
        <v>63</v>
      </c>
      <c r="I3065" t="s">
        <v>21</v>
      </c>
      <c r="J3065" s="2">
        <v>43605</v>
      </c>
      <c r="K3065" s="3">
        <v>0.31597222222222221</v>
      </c>
      <c r="L3065" s="3">
        <f t="shared" si="423"/>
        <v>0.31944444444444442</v>
      </c>
      <c r="M3065" s="3">
        <v>0.35972222222222222</v>
      </c>
      <c r="N3065" t="str">
        <f t="shared" si="424"/>
        <v>Yes</v>
      </c>
      <c r="O3065">
        <f t="shared" si="425"/>
        <v>520</v>
      </c>
      <c r="P3065">
        <f t="shared" si="426"/>
        <v>1663</v>
      </c>
      <c r="Q3065">
        <f t="shared" si="427"/>
        <v>31.27</v>
      </c>
      <c r="R3065" t="str">
        <f t="shared" si="430"/>
        <v>Ryanair</v>
      </c>
      <c r="S3065">
        <f t="shared" si="428"/>
        <v>171</v>
      </c>
      <c r="T3065" t="str">
        <f t="shared" si="429"/>
        <v>London</v>
      </c>
      <c r="U3065" t="str">
        <f t="shared" si="431"/>
        <v>London</v>
      </c>
    </row>
    <row r="3066" spans="1:21" x14ac:dyDescent="0.35">
      <c r="A3066" t="s">
        <v>12</v>
      </c>
      <c r="B3066" t="s">
        <v>82</v>
      </c>
      <c r="C3066" t="s">
        <v>14</v>
      </c>
      <c r="D3066" t="s">
        <v>426</v>
      </c>
      <c r="E3066" s="1">
        <v>43605.319444444445</v>
      </c>
      <c r="F3066" t="s">
        <v>16</v>
      </c>
      <c r="G3066" t="s">
        <v>659</v>
      </c>
      <c r="H3066">
        <v>7</v>
      </c>
      <c r="I3066" t="s">
        <v>26</v>
      </c>
      <c r="J3066" s="2">
        <v>43605</v>
      </c>
      <c r="K3066" s="3">
        <v>0.31944444444444448</v>
      </c>
      <c r="L3066" s="3">
        <f t="shared" si="423"/>
        <v>0.31944444444444442</v>
      </c>
      <c r="M3066" s="3">
        <v>0.32430555555555557</v>
      </c>
      <c r="N3066" t="str">
        <f t="shared" si="424"/>
        <v>No</v>
      </c>
      <c r="O3066">
        <f t="shared" si="425"/>
        <v>566</v>
      </c>
      <c r="P3066">
        <f t="shared" si="426"/>
        <v>2020</v>
      </c>
      <c r="Q3066">
        <f t="shared" si="427"/>
        <v>28.02</v>
      </c>
      <c r="R3066" t="str">
        <f t="shared" si="430"/>
        <v>Aer Lingus</v>
      </c>
      <c r="S3066">
        <f t="shared" si="428"/>
        <v>97</v>
      </c>
      <c r="T3066" t="str">
        <f t="shared" si="429"/>
        <v>Faro</v>
      </c>
      <c r="U3066" t="str">
        <f t="shared" si="431"/>
        <v>Faro</v>
      </c>
    </row>
    <row r="3067" spans="1:21" x14ac:dyDescent="0.35">
      <c r="A3067" t="s">
        <v>12</v>
      </c>
      <c r="B3067" t="s">
        <v>44</v>
      </c>
      <c r="C3067" t="s">
        <v>14</v>
      </c>
      <c r="D3067" t="s">
        <v>585</v>
      </c>
      <c r="E3067" s="1">
        <v>43605.319444444445</v>
      </c>
      <c r="F3067" t="s">
        <v>16</v>
      </c>
      <c r="G3067" t="s">
        <v>659</v>
      </c>
      <c r="H3067">
        <v>5</v>
      </c>
      <c r="I3067" t="s">
        <v>26</v>
      </c>
      <c r="J3067" s="2">
        <v>43605</v>
      </c>
      <c r="K3067" s="3">
        <v>0.31944444444444448</v>
      </c>
      <c r="L3067" s="3">
        <f t="shared" si="423"/>
        <v>0.31944444444444442</v>
      </c>
      <c r="M3067" s="3">
        <v>0.32291666666666669</v>
      </c>
      <c r="N3067" t="str">
        <f t="shared" si="424"/>
        <v>No</v>
      </c>
      <c r="O3067">
        <f t="shared" si="425"/>
        <v>566</v>
      </c>
      <c r="P3067">
        <f t="shared" si="426"/>
        <v>2020</v>
      </c>
      <c r="Q3067">
        <f t="shared" si="427"/>
        <v>28.02</v>
      </c>
      <c r="R3067" t="str">
        <f t="shared" si="430"/>
        <v>Aer Lingus</v>
      </c>
      <c r="S3067">
        <f t="shared" si="428"/>
        <v>83</v>
      </c>
      <c r="T3067" t="str">
        <f t="shared" si="429"/>
        <v>Lisbon</v>
      </c>
      <c r="U3067" t="str">
        <f t="shared" si="431"/>
        <v>Lisbon</v>
      </c>
    </row>
    <row r="3068" spans="1:21" x14ac:dyDescent="0.35">
      <c r="A3068" t="s">
        <v>12</v>
      </c>
      <c r="B3068" t="s">
        <v>101</v>
      </c>
      <c r="C3068" t="s">
        <v>14</v>
      </c>
      <c r="D3068" t="s">
        <v>429</v>
      </c>
      <c r="E3068" s="1">
        <v>43605.319444444445</v>
      </c>
      <c r="F3068" t="s">
        <v>16</v>
      </c>
      <c r="G3068" t="s">
        <v>659</v>
      </c>
      <c r="H3068">
        <v>1</v>
      </c>
      <c r="I3068" t="s">
        <v>26</v>
      </c>
      <c r="J3068" s="2">
        <v>43605</v>
      </c>
      <c r="K3068" s="3">
        <v>0.31944444444444448</v>
      </c>
      <c r="L3068" s="3">
        <f t="shared" si="423"/>
        <v>0.31944444444444442</v>
      </c>
      <c r="M3068" s="3">
        <v>0.32013888888888892</v>
      </c>
      <c r="N3068" t="str">
        <f t="shared" si="424"/>
        <v>No</v>
      </c>
      <c r="O3068">
        <f t="shared" si="425"/>
        <v>566</v>
      </c>
      <c r="P3068">
        <f t="shared" si="426"/>
        <v>2020</v>
      </c>
      <c r="Q3068">
        <f t="shared" si="427"/>
        <v>28.02</v>
      </c>
      <c r="R3068" t="str">
        <f t="shared" si="430"/>
        <v>Aer Lingus</v>
      </c>
      <c r="S3068">
        <f t="shared" si="428"/>
        <v>158</v>
      </c>
      <c r="T3068" t="str">
        <f t="shared" si="429"/>
        <v>Edinburgh</v>
      </c>
      <c r="U3068" t="str">
        <f t="shared" si="431"/>
        <v>Edinburgh</v>
      </c>
    </row>
    <row r="3069" spans="1:21" x14ac:dyDescent="0.35">
      <c r="A3069" t="s">
        <v>12</v>
      </c>
      <c r="B3069" t="s">
        <v>424</v>
      </c>
      <c r="C3069" t="s">
        <v>14</v>
      </c>
      <c r="D3069" t="s">
        <v>425</v>
      </c>
      <c r="E3069" s="1">
        <v>43605.319444444445</v>
      </c>
      <c r="F3069" t="s">
        <v>16</v>
      </c>
      <c r="G3069" t="s">
        <v>659</v>
      </c>
      <c r="H3069">
        <v>7</v>
      </c>
      <c r="I3069" t="s">
        <v>26</v>
      </c>
      <c r="J3069" s="2">
        <v>43605</v>
      </c>
      <c r="K3069" s="3">
        <v>0.31944444444444448</v>
      </c>
      <c r="L3069" s="3">
        <f t="shared" si="423"/>
        <v>0.31944444444444442</v>
      </c>
      <c r="M3069" s="3">
        <v>0.32430555555555557</v>
      </c>
      <c r="N3069" t="str">
        <f t="shared" si="424"/>
        <v>No</v>
      </c>
      <c r="O3069">
        <f t="shared" si="425"/>
        <v>566</v>
      </c>
      <c r="P3069">
        <f t="shared" si="426"/>
        <v>2020</v>
      </c>
      <c r="Q3069">
        <f t="shared" si="427"/>
        <v>28.02</v>
      </c>
      <c r="R3069" t="str">
        <f t="shared" si="430"/>
        <v>Aer Lingus</v>
      </c>
      <c r="S3069">
        <f t="shared" si="428"/>
        <v>24</v>
      </c>
      <c r="T3069" t="str">
        <f t="shared" si="429"/>
        <v>Venice</v>
      </c>
      <c r="U3069" t="str">
        <f t="shared" si="431"/>
        <v>Other</v>
      </c>
    </row>
    <row r="3070" spans="1:21" x14ac:dyDescent="0.35">
      <c r="A3070" t="s">
        <v>22</v>
      </c>
      <c r="B3070" t="s">
        <v>382</v>
      </c>
      <c r="C3070" t="s">
        <v>28</v>
      </c>
      <c r="D3070" t="s">
        <v>383</v>
      </c>
      <c r="E3070" s="1">
        <v>43605.322916666664</v>
      </c>
      <c r="F3070" t="s">
        <v>16</v>
      </c>
      <c r="G3070" t="s">
        <v>659</v>
      </c>
      <c r="H3070">
        <v>13</v>
      </c>
      <c r="I3070" t="s">
        <v>18</v>
      </c>
      <c r="J3070" s="2">
        <v>43605</v>
      </c>
      <c r="K3070" s="3">
        <v>0.32291666666666669</v>
      </c>
      <c r="L3070" s="3">
        <f t="shared" si="423"/>
        <v>0.3263888888888889</v>
      </c>
      <c r="M3070" s="3">
        <v>0.33194444444444443</v>
      </c>
      <c r="N3070" t="str">
        <f t="shared" si="424"/>
        <v>No</v>
      </c>
      <c r="O3070">
        <f t="shared" si="425"/>
        <v>520</v>
      </c>
      <c r="P3070">
        <f t="shared" si="426"/>
        <v>1663</v>
      </c>
      <c r="Q3070">
        <f t="shared" si="427"/>
        <v>31.27</v>
      </c>
      <c r="R3070" t="str">
        <f t="shared" si="430"/>
        <v>Ryanair</v>
      </c>
      <c r="S3070">
        <f t="shared" si="428"/>
        <v>8</v>
      </c>
      <c r="T3070" t="str">
        <f t="shared" si="429"/>
        <v>Lourdes</v>
      </c>
      <c r="U3070" t="str">
        <f t="shared" si="431"/>
        <v>Other</v>
      </c>
    </row>
    <row r="3071" spans="1:21" x14ac:dyDescent="0.35">
      <c r="A3071" t="s">
        <v>22</v>
      </c>
      <c r="B3071" t="s">
        <v>479</v>
      </c>
      <c r="C3071" t="s">
        <v>28</v>
      </c>
      <c r="D3071" t="s">
        <v>480</v>
      </c>
      <c r="E3071" s="1">
        <v>43605.322916666664</v>
      </c>
      <c r="F3071" t="s">
        <v>16</v>
      </c>
      <c r="G3071" t="s">
        <v>659</v>
      </c>
      <c r="H3071">
        <v>28</v>
      </c>
      <c r="I3071" t="s">
        <v>46</v>
      </c>
      <c r="J3071" s="2">
        <v>43605</v>
      </c>
      <c r="K3071" s="3">
        <v>0.32291666666666669</v>
      </c>
      <c r="L3071" s="3">
        <f t="shared" si="423"/>
        <v>0.3263888888888889</v>
      </c>
      <c r="M3071" s="3">
        <v>0.34236111111111112</v>
      </c>
      <c r="N3071" t="str">
        <f t="shared" si="424"/>
        <v>Yes</v>
      </c>
      <c r="O3071">
        <f t="shared" si="425"/>
        <v>520</v>
      </c>
      <c r="P3071">
        <f t="shared" si="426"/>
        <v>1663</v>
      </c>
      <c r="Q3071">
        <f t="shared" si="427"/>
        <v>31.27</v>
      </c>
      <c r="R3071" t="str">
        <f t="shared" si="430"/>
        <v>Ryanair</v>
      </c>
      <c r="S3071">
        <f t="shared" si="428"/>
        <v>6</v>
      </c>
      <c r="T3071" t="str">
        <f t="shared" si="429"/>
        <v>Thessaloniki</v>
      </c>
      <c r="U3071" t="str">
        <f t="shared" si="431"/>
        <v>Other</v>
      </c>
    </row>
    <row r="3072" spans="1:21" x14ac:dyDescent="0.35">
      <c r="A3072" t="s">
        <v>22</v>
      </c>
      <c r="B3072" t="s">
        <v>457</v>
      </c>
      <c r="C3072" t="s">
        <v>28</v>
      </c>
      <c r="D3072" t="s">
        <v>570</v>
      </c>
      <c r="E3072" s="1">
        <v>43605.326388888891</v>
      </c>
      <c r="F3072" t="s">
        <v>16</v>
      </c>
      <c r="G3072" t="s">
        <v>659</v>
      </c>
      <c r="H3072">
        <v>52</v>
      </c>
      <c r="I3072" t="s">
        <v>21</v>
      </c>
      <c r="J3072" s="2">
        <v>43605</v>
      </c>
      <c r="K3072" s="3">
        <v>0.3263888888888889</v>
      </c>
      <c r="L3072" s="3">
        <f t="shared" si="423"/>
        <v>0.3263888888888889</v>
      </c>
      <c r="M3072" s="3">
        <v>0.36249999999999999</v>
      </c>
      <c r="N3072" t="str">
        <f t="shared" si="424"/>
        <v>Yes</v>
      </c>
      <c r="O3072">
        <f t="shared" si="425"/>
        <v>520</v>
      </c>
      <c r="P3072">
        <f t="shared" si="426"/>
        <v>1663</v>
      </c>
      <c r="Q3072">
        <f t="shared" si="427"/>
        <v>31.27</v>
      </c>
      <c r="R3072" t="str">
        <f t="shared" si="430"/>
        <v>Ryanair</v>
      </c>
      <c r="S3072">
        <f t="shared" si="428"/>
        <v>27</v>
      </c>
      <c r="T3072" t="str">
        <f t="shared" si="429"/>
        <v>Hamburg</v>
      </c>
      <c r="U3072" t="str">
        <f t="shared" si="431"/>
        <v>Other</v>
      </c>
    </row>
    <row r="3073" spans="1:21" x14ac:dyDescent="0.35">
      <c r="A3073" t="s">
        <v>22</v>
      </c>
      <c r="B3073" t="s">
        <v>59</v>
      </c>
      <c r="C3073" t="s">
        <v>28</v>
      </c>
      <c r="D3073" t="s">
        <v>433</v>
      </c>
      <c r="E3073" s="1">
        <v>43605.333333333336</v>
      </c>
      <c r="F3073" t="s">
        <v>16</v>
      </c>
      <c r="G3073" t="s">
        <v>659</v>
      </c>
      <c r="H3073">
        <v>1</v>
      </c>
      <c r="I3073" t="s">
        <v>26</v>
      </c>
      <c r="J3073" s="2">
        <v>43605</v>
      </c>
      <c r="K3073" s="3">
        <v>0.33333333333333331</v>
      </c>
      <c r="L3073" s="3">
        <f t="shared" si="423"/>
        <v>0.33333333333333331</v>
      </c>
      <c r="M3073" s="3">
        <v>0.33402777777777781</v>
      </c>
      <c r="N3073" t="str">
        <f t="shared" si="424"/>
        <v>No</v>
      </c>
      <c r="O3073">
        <f t="shared" si="425"/>
        <v>520</v>
      </c>
      <c r="P3073">
        <f t="shared" si="426"/>
        <v>1663</v>
      </c>
      <c r="Q3073">
        <f t="shared" si="427"/>
        <v>31.27</v>
      </c>
      <c r="R3073" t="str">
        <f t="shared" si="430"/>
        <v>Ryanair</v>
      </c>
      <c r="S3073">
        <f t="shared" si="428"/>
        <v>48</v>
      </c>
      <c r="T3073" t="str">
        <f t="shared" si="429"/>
        <v>Leeds Bradford</v>
      </c>
      <c r="U3073" t="str">
        <f t="shared" si="431"/>
        <v>Other</v>
      </c>
    </row>
    <row r="3074" spans="1:21" x14ac:dyDescent="0.35">
      <c r="A3074" t="s">
        <v>12</v>
      </c>
      <c r="B3074" t="s">
        <v>162</v>
      </c>
      <c r="C3074" t="s">
        <v>14</v>
      </c>
      <c r="D3074" t="s">
        <v>495</v>
      </c>
      <c r="E3074" s="1">
        <v>43605.263888888891</v>
      </c>
      <c r="F3074" t="s">
        <v>16</v>
      </c>
      <c r="G3074" t="s">
        <v>659</v>
      </c>
      <c r="H3074">
        <v>34</v>
      </c>
      <c r="I3074" t="s">
        <v>21</v>
      </c>
      <c r="J3074" s="2">
        <v>43605</v>
      </c>
      <c r="K3074" s="3">
        <v>0.2638888888888889</v>
      </c>
      <c r="L3074" s="3">
        <f t="shared" ref="L3074:L3137" si="432">MROUND(K3074,"0:10")</f>
        <v>0.2638888888888889</v>
      </c>
      <c r="M3074" s="3">
        <v>0.28750000000000003</v>
      </c>
      <c r="N3074" t="str">
        <f t="shared" ref="N3074:N3137" si="433">IF(H3074&gt;20, "Yes", "No")</f>
        <v>Yes</v>
      </c>
      <c r="O3074">
        <f t="shared" ref="O3074:O3137" si="434">COUNTIFS($C$2:$C$4851,C3074,$N$2:$N$4851,"Yes")</f>
        <v>566</v>
      </c>
      <c r="P3074">
        <f t="shared" ref="P3074:P3137" si="435">COUNTIF($C$2:$C$4851,C3074)</f>
        <v>2020</v>
      </c>
      <c r="Q3074">
        <f t="shared" ref="Q3074:Q3137" si="436">ROUND(O3074/P3074*100,2)</f>
        <v>28.02</v>
      </c>
      <c r="R3074" t="str">
        <f t="shared" si="430"/>
        <v>Aer Lingus</v>
      </c>
      <c r="S3074">
        <f t="shared" ref="S3074:S3137" si="437">COUNTIF($B$2:$B$4851,B3074)</f>
        <v>64</v>
      </c>
      <c r="T3074" t="str">
        <f t="shared" ref="T3074:T3137" si="438">IF(ISNUMBER(SEARCH("London",B3074)), "London", B3074)</f>
        <v>Rome</v>
      </c>
      <c r="U3074" t="str">
        <f t="shared" si="431"/>
        <v>Other</v>
      </c>
    </row>
    <row r="3075" spans="1:21" x14ac:dyDescent="0.35">
      <c r="A3075" t="s">
        <v>22</v>
      </c>
      <c r="B3075" t="s">
        <v>93</v>
      </c>
      <c r="C3075" t="s">
        <v>28</v>
      </c>
      <c r="D3075" t="s">
        <v>590</v>
      </c>
      <c r="E3075" s="1">
        <v>43605.267361111109</v>
      </c>
      <c r="F3075" t="s">
        <v>16</v>
      </c>
      <c r="G3075" t="s">
        <v>659</v>
      </c>
      <c r="H3075">
        <v>5</v>
      </c>
      <c r="I3075" t="s">
        <v>26</v>
      </c>
      <c r="J3075" s="2">
        <v>43605</v>
      </c>
      <c r="K3075" s="3">
        <v>0.2673611111111111</v>
      </c>
      <c r="L3075" s="3">
        <f t="shared" si="432"/>
        <v>0.27083333333333331</v>
      </c>
      <c r="M3075" s="3">
        <v>0.27083333333333331</v>
      </c>
      <c r="N3075" t="str">
        <f t="shared" si="433"/>
        <v>No</v>
      </c>
      <c r="O3075">
        <f t="shared" si="434"/>
        <v>520</v>
      </c>
      <c r="P3075">
        <f t="shared" si="435"/>
        <v>1663</v>
      </c>
      <c r="Q3075">
        <f t="shared" si="436"/>
        <v>31.27</v>
      </c>
      <c r="R3075" t="str">
        <f t="shared" ref="R3075:R3138" si="439">IF(P3075&gt;100, C3075, "Other")</f>
        <v>Ryanair</v>
      </c>
      <c r="S3075">
        <f t="shared" si="437"/>
        <v>125</v>
      </c>
      <c r="T3075" t="str">
        <f t="shared" si="438"/>
        <v>Birmingham</v>
      </c>
      <c r="U3075" t="str">
        <f t="shared" ref="U3075:U3138" si="440">IF(S3075&gt;67, T3075, "Other")</f>
        <v>Birmingham</v>
      </c>
    </row>
    <row r="3076" spans="1:21" x14ac:dyDescent="0.35">
      <c r="A3076" t="s">
        <v>22</v>
      </c>
      <c r="B3076" t="s">
        <v>57</v>
      </c>
      <c r="C3076" t="s">
        <v>28</v>
      </c>
      <c r="D3076" t="s">
        <v>442</v>
      </c>
      <c r="E3076" s="1">
        <v>43605.267361111109</v>
      </c>
      <c r="F3076" t="s">
        <v>16</v>
      </c>
      <c r="G3076" t="s">
        <v>659</v>
      </c>
      <c r="H3076">
        <v>1</v>
      </c>
      <c r="I3076" t="s">
        <v>26</v>
      </c>
      <c r="J3076" s="2">
        <v>43605</v>
      </c>
      <c r="K3076" s="3">
        <v>0.2673611111111111</v>
      </c>
      <c r="L3076" s="3">
        <f t="shared" si="432"/>
        <v>0.27083333333333331</v>
      </c>
      <c r="M3076" s="3">
        <v>0.26805555555555555</v>
      </c>
      <c r="N3076" t="str">
        <f t="shared" si="433"/>
        <v>No</v>
      </c>
      <c r="O3076">
        <f t="shared" si="434"/>
        <v>520</v>
      </c>
      <c r="P3076">
        <f t="shared" si="435"/>
        <v>1663</v>
      </c>
      <c r="Q3076">
        <f t="shared" si="436"/>
        <v>31.27</v>
      </c>
      <c r="R3076" t="str">
        <f t="shared" si="439"/>
        <v>Ryanair</v>
      </c>
      <c r="S3076">
        <f t="shared" si="437"/>
        <v>98</v>
      </c>
      <c r="T3076" t="str">
        <f t="shared" si="438"/>
        <v>Malaga</v>
      </c>
      <c r="U3076" t="str">
        <f t="shared" si="440"/>
        <v>Malaga</v>
      </c>
    </row>
    <row r="3077" spans="1:21" x14ac:dyDescent="0.35">
      <c r="A3077" t="s">
        <v>22</v>
      </c>
      <c r="B3077" t="s">
        <v>65</v>
      </c>
      <c r="C3077" t="s">
        <v>28</v>
      </c>
      <c r="D3077" t="s">
        <v>450</v>
      </c>
      <c r="E3077" s="1">
        <v>43605.267361111109</v>
      </c>
      <c r="F3077" t="s">
        <v>16</v>
      </c>
      <c r="G3077" t="s">
        <v>659</v>
      </c>
      <c r="H3077">
        <v>5</v>
      </c>
      <c r="I3077" t="s">
        <v>26</v>
      </c>
      <c r="J3077" s="2">
        <v>43605</v>
      </c>
      <c r="K3077" s="3">
        <v>0.2673611111111111</v>
      </c>
      <c r="L3077" s="3">
        <f t="shared" si="432"/>
        <v>0.27083333333333331</v>
      </c>
      <c r="M3077" s="3">
        <v>0.27083333333333331</v>
      </c>
      <c r="N3077" t="str">
        <f t="shared" si="433"/>
        <v>No</v>
      </c>
      <c r="O3077">
        <f t="shared" si="434"/>
        <v>520</v>
      </c>
      <c r="P3077">
        <f t="shared" si="435"/>
        <v>1663</v>
      </c>
      <c r="Q3077">
        <f t="shared" si="436"/>
        <v>31.27</v>
      </c>
      <c r="R3077" t="str">
        <f t="shared" si="439"/>
        <v>Ryanair</v>
      </c>
      <c r="S3077">
        <f t="shared" si="437"/>
        <v>22</v>
      </c>
      <c r="T3077" t="str">
        <f t="shared" si="438"/>
        <v>Paris-BVA</v>
      </c>
      <c r="U3077" t="str">
        <f t="shared" si="440"/>
        <v>Other</v>
      </c>
    </row>
    <row r="3078" spans="1:21" x14ac:dyDescent="0.35">
      <c r="A3078" t="s">
        <v>22</v>
      </c>
      <c r="B3078" t="s">
        <v>142</v>
      </c>
      <c r="C3078" t="s">
        <v>28</v>
      </c>
      <c r="D3078" t="s">
        <v>438</v>
      </c>
      <c r="E3078" s="1">
        <v>43605.267361111109</v>
      </c>
      <c r="F3078" t="s">
        <v>16</v>
      </c>
      <c r="G3078" t="s">
        <v>659</v>
      </c>
      <c r="H3078">
        <v>0</v>
      </c>
      <c r="I3078" t="s">
        <v>26</v>
      </c>
      <c r="J3078" s="2">
        <v>43605</v>
      </c>
      <c r="K3078" s="3">
        <v>0.2673611111111111</v>
      </c>
      <c r="L3078" s="3">
        <f t="shared" si="432"/>
        <v>0.27083333333333331</v>
      </c>
      <c r="M3078" s="3">
        <v>0.2673611111111111</v>
      </c>
      <c r="N3078" t="str">
        <f t="shared" si="433"/>
        <v>No</v>
      </c>
      <c r="O3078">
        <f t="shared" si="434"/>
        <v>520</v>
      </c>
      <c r="P3078">
        <f t="shared" si="435"/>
        <v>1663</v>
      </c>
      <c r="Q3078">
        <f t="shared" si="436"/>
        <v>31.27</v>
      </c>
      <c r="R3078" t="str">
        <f t="shared" si="439"/>
        <v>Ryanair</v>
      </c>
      <c r="S3078">
        <f t="shared" si="437"/>
        <v>67</v>
      </c>
      <c r="T3078" t="str">
        <f t="shared" si="438"/>
        <v>Madrid</v>
      </c>
      <c r="U3078" t="str">
        <f t="shared" si="440"/>
        <v>Other</v>
      </c>
    </row>
    <row r="3079" spans="1:21" x14ac:dyDescent="0.35">
      <c r="A3079" t="s">
        <v>22</v>
      </c>
      <c r="B3079" t="s">
        <v>30</v>
      </c>
      <c r="C3079" t="s">
        <v>28</v>
      </c>
      <c r="D3079" t="s">
        <v>445</v>
      </c>
      <c r="E3079" s="1">
        <v>43605.270833333336</v>
      </c>
      <c r="F3079" t="s">
        <v>16</v>
      </c>
      <c r="G3079" t="s">
        <v>659</v>
      </c>
      <c r="H3079">
        <v>27</v>
      </c>
      <c r="I3079" t="s">
        <v>46</v>
      </c>
      <c r="J3079" s="2">
        <v>43605</v>
      </c>
      <c r="K3079" s="3">
        <v>0.27083333333333331</v>
      </c>
      <c r="L3079" s="3">
        <f t="shared" si="432"/>
        <v>0.27083333333333331</v>
      </c>
      <c r="M3079" s="3">
        <v>0.28958333333333336</v>
      </c>
      <c r="N3079" t="str">
        <f t="shared" si="433"/>
        <v>Yes</v>
      </c>
      <c r="O3079">
        <f t="shared" si="434"/>
        <v>520</v>
      </c>
      <c r="P3079">
        <f t="shared" si="435"/>
        <v>1663</v>
      </c>
      <c r="Q3079">
        <f t="shared" si="436"/>
        <v>31.27</v>
      </c>
      <c r="R3079" t="str">
        <f t="shared" si="439"/>
        <v>Ryanair</v>
      </c>
      <c r="S3079">
        <f t="shared" si="437"/>
        <v>60</v>
      </c>
      <c r="T3079" t="str">
        <f t="shared" si="438"/>
        <v>Brussels</v>
      </c>
      <c r="U3079" t="str">
        <f t="shared" si="440"/>
        <v>Other</v>
      </c>
    </row>
    <row r="3080" spans="1:21" x14ac:dyDescent="0.35">
      <c r="A3080" t="s">
        <v>12</v>
      </c>
      <c r="B3080" t="s">
        <v>93</v>
      </c>
      <c r="C3080" t="s">
        <v>14</v>
      </c>
      <c r="D3080" t="s">
        <v>446</v>
      </c>
      <c r="E3080" s="1">
        <v>43605.270833333336</v>
      </c>
      <c r="F3080" t="s">
        <v>16</v>
      </c>
      <c r="G3080" t="s">
        <v>659</v>
      </c>
      <c r="H3080">
        <v>9</v>
      </c>
      <c r="I3080" t="s">
        <v>26</v>
      </c>
      <c r="J3080" s="2">
        <v>43605</v>
      </c>
      <c r="K3080" s="3">
        <v>0.27083333333333331</v>
      </c>
      <c r="L3080" s="3">
        <f t="shared" si="432"/>
        <v>0.27083333333333331</v>
      </c>
      <c r="M3080" s="3">
        <v>0.27708333333333335</v>
      </c>
      <c r="N3080" t="str">
        <f t="shared" si="433"/>
        <v>No</v>
      </c>
      <c r="O3080">
        <f t="shared" si="434"/>
        <v>566</v>
      </c>
      <c r="P3080">
        <f t="shared" si="435"/>
        <v>2020</v>
      </c>
      <c r="Q3080">
        <f t="shared" si="436"/>
        <v>28.02</v>
      </c>
      <c r="R3080" t="str">
        <f t="shared" si="439"/>
        <v>Aer Lingus</v>
      </c>
      <c r="S3080">
        <f t="shared" si="437"/>
        <v>125</v>
      </c>
      <c r="T3080" t="str">
        <f t="shared" si="438"/>
        <v>Birmingham</v>
      </c>
      <c r="U3080" t="str">
        <f t="shared" si="440"/>
        <v>Birmingham</v>
      </c>
    </row>
    <row r="3081" spans="1:21" x14ac:dyDescent="0.35">
      <c r="A3081" t="s">
        <v>22</v>
      </c>
      <c r="B3081" t="s">
        <v>61</v>
      </c>
      <c r="C3081" t="s">
        <v>28</v>
      </c>
      <c r="D3081" t="s">
        <v>443</v>
      </c>
      <c r="E3081" s="1">
        <v>43605.270833333336</v>
      </c>
      <c r="F3081" t="s">
        <v>16</v>
      </c>
      <c r="G3081" t="s">
        <v>659</v>
      </c>
      <c r="H3081">
        <v>27</v>
      </c>
      <c r="I3081" t="s">
        <v>46</v>
      </c>
      <c r="J3081" s="2">
        <v>43605</v>
      </c>
      <c r="K3081" s="3">
        <v>0.27083333333333331</v>
      </c>
      <c r="L3081" s="3">
        <f t="shared" si="432"/>
        <v>0.27083333333333331</v>
      </c>
      <c r="M3081" s="3">
        <v>0.28958333333333336</v>
      </c>
      <c r="N3081" t="str">
        <f t="shared" si="433"/>
        <v>Yes</v>
      </c>
      <c r="O3081">
        <f t="shared" si="434"/>
        <v>520</v>
      </c>
      <c r="P3081">
        <f t="shared" si="435"/>
        <v>1663</v>
      </c>
      <c r="Q3081">
        <f t="shared" si="436"/>
        <v>31.27</v>
      </c>
      <c r="R3081" t="str">
        <f t="shared" si="439"/>
        <v>Ryanair</v>
      </c>
      <c r="S3081">
        <f t="shared" si="437"/>
        <v>171</v>
      </c>
      <c r="T3081" t="str">
        <f t="shared" si="438"/>
        <v>London</v>
      </c>
      <c r="U3081" t="str">
        <f t="shared" si="440"/>
        <v>London</v>
      </c>
    </row>
    <row r="3082" spans="1:21" x14ac:dyDescent="0.35">
      <c r="A3082" t="s">
        <v>22</v>
      </c>
      <c r="B3082" t="s">
        <v>52</v>
      </c>
      <c r="C3082" t="s">
        <v>28</v>
      </c>
      <c r="D3082" t="s">
        <v>444</v>
      </c>
      <c r="E3082" s="1">
        <v>43605.270833333336</v>
      </c>
      <c r="F3082" t="s">
        <v>16</v>
      </c>
      <c r="G3082" t="s">
        <v>659</v>
      </c>
      <c r="H3082">
        <v>11</v>
      </c>
      <c r="I3082" t="s">
        <v>18</v>
      </c>
      <c r="J3082" s="2">
        <v>43605</v>
      </c>
      <c r="K3082" s="3">
        <v>0.27083333333333331</v>
      </c>
      <c r="L3082" s="3">
        <f t="shared" si="432"/>
        <v>0.27083333333333331</v>
      </c>
      <c r="M3082" s="3">
        <v>0.27847222222222223</v>
      </c>
      <c r="N3082" t="str">
        <f t="shared" si="433"/>
        <v>No</v>
      </c>
      <c r="O3082">
        <f t="shared" si="434"/>
        <v>520</v>
      </c>
      <c r="P3082">
        <f t="shared" si="435"/>
        <v>1663</v>
      </c>
      <c r="Q3082">
        <f t="shared" si="436"/>
        <v>31.27</v>
      </c>
      <c r="R3082" t="str">
        <f t="shared" si="439"/>
        <v>Ryanair</v>
      </c>
      <c r="S3082">
        <f t="shared" si="437"/>
        <v>138</v>
      </c>
      <c r="T3082" t="str">
        <f t="shared" si="438"/>
        <v>Manchester</v>
      </c>
      <c r="U3082" t="str">
        <f t="shared" si="440"/>
        <v>Manchester</v>
      </c>
    </row>
    <row r="3083" spans="1:21" x14ac:dyDescent="0.35">
      <c r="A3083" t="s">
        <v>12</v>
      </c>
      <c r="B3083" t="s">
        <v>52</v>
      </c>
      <c r="C3083" t="s">
        <v>14</v>
      </c>
      <c r="D3083" t="s">
        <v>592</v>
      </c>
      <c r="E3083" s="1">
        <v>43605.270833333336</v>
      </c>
      <c r="F3083" t="s">
        <v>16</v>
      </c>
      <c r="G3083" t="s">
        <v>659</v>
      </c>
      <c r="H3083">
        <v>10</v>
      </c>
      <c r="I3083" t="s">
        <v>18</v>
      </c>
      <c r="J3083" s="2">
        <v>43605</v>
      </c>
      <c r="K3083" s="3">
        <v>0.27083333333333331</v>
      </c>
      <c r="L3083" s="3">
        <f t="shared" si="432"/>
        <v>0.27083333333333331</v>
      </c>
      <c r="M3083" s="3">
        <v>0.27777777777777779</v>
      </c>
      <c r="N3083" t="str">
        <f t="shared" si="433"/>
        <v>No</v>
      </c>
      <c r="O3083">
        <f t="shared" si="434"/>
        <v>566</v>
      </c>
      <c r="P3083">
        <f t="shared" si="435"/>
        <v>2020</v>
      </c>
      <c r="Q3083">
        <f t="shared" si="436"/>
        <v>28.02</v>
      </c>
      <c r="R3083" t="str">
        <f t="shared" si="439"/>
        <v>Aer Lingus</v>
      </c>
      <c r="S3083">
        <f t="shared" si="437"/>
        <v>138</v>
      </c>
      <c r="T3083" t="str">
        <f t="shared" si="438"/>
        <v>Manchester</v>
      </c>
      <c r="U3083" t="str">
        <f t="shared" si="440"/>
        <v>Manchester</v>
      </c>
    </row>
    <row r="3084" spans="1:21" x14ac:dyDescent="0.35">
      <c r="A3084" t="s">
        <v>12</v>
      </c>
      <c r="B3084" t="s">
        <v>42</v>
      </c>
      <c r="C3084" t="s">
        <v>14</v>
      </c>
      <c r="D3084" t="s">
        <v>591</v>
      </c>
      <c r="E3084" s="1">
        <v>43605.270833333336</v>
      </c>
      <c r="F3084" t="s">
        <v>16</v>
      </c>
      <c r="G3084" t="s">
        <v>659</v>
      </c>
      <c r="H3084">
        <v>7</v>
      </c>
      <c r="I3084" t="s">
        <v>26</v>
      </c>
      <c r="J3084" s="2">
        <v>43605</v>
      </c>
      <c r="K3084" s="3">
        <v>0.27083333333333331</v>
      </c>
      <c r="L3084" s="3">
        <f t="shared" si="432"/>
        <v>0.27083333333333331</v>
      </c>
      <c r="M3084" s="3">
        <v>0.27569444444444446</v>
      </c>
      <c r="N3084" t="str">
        <f t="shared" si="433"/>
        <v>No</v>
      </c>
      <c r="O3084">
        <f t="shared" si="434"/>
        <v>566</v>
      </c>
      <c r="P3084">
        <f t="shared" si="435"/>
        <v>2020</v>
      </c>
      <c r="Q3084">
        <f t="shared" si="436"/>
        <v>28.02</v>
      </c>
      <c r="R3084" t="str">
        <f t="shared" si="439"/>
        <v>Aer Lingus</v>
      </c>
      <c r="S3084">
        <f t="shared" si="437"/>
        <v>238</v>
      </c>
      <c r="T3084" t="str">
        <f t="shared" si="438"/>
        <v>London</v>
      </c>
      <c r="U3084" t="str">
        <f t="shared" si="440"/>
        <v>London</v>
      </c>
    </row>
    <row r="3085" spans="1:21" x14ac:dyDescent="0.35">
      <c r="A3085" t="s">
        <v>22</v>
      </c>
      <c r="B3085" t="s">
        <v>50</v>
      </c>
      <c r="C3085" t="s">
        <v>28</v>
      </c>
      <c r="D3085" t="s">
        <v>454</v>
      </c>
      <c r="E3085" s="1">
        <v>43605.274305555555</v>
      </c>
      <c r="F3085" t="s">
        <v>16</v>
      </c>
      <c r="G3085" t="s">
        <v>659</v>
      </c>
      <c r="H3085">
        <v>6</v>
      </c>
      <c r="I3085" t="s">
        <v>26</v>
      </c>
      <c r="J3085" s="2">
        <v>43605</v>
      </c>
      <c r="K3085" s="3">
        <v>0.27430555555555552</v>
      </c>
      <c r="L3085" s="3">
        <f t="shared" si="432"/>
        <v>0.27777777777777779</v>
      </c>
      <c r="M3085" s="3">
        <v>0.27847222222222223</v>
      </c>
      <c r="N3085" t="str">
        <f t="shared" si="433"/>
        <v>No</v>
      </c>
      <c r="O3085">
        <f t="shared" si="434"/>
        <v>520</v>
      </c>
      <c r="P3085">
        <f t="shared" si="435"/>
        <v>1663</v>
      </c>
      <c r="Q3085">
        <f t="shared" si="436"/>
        <v>31.27</v>
      </c>
      <c r="R3085" t="str">
        <f t="shared" si="439"/>
        <v>Ryanair</v>
      </c>
      <c r="S3085">
        <f t="shared" si="437"/>
        <v>222</v>
      </c>
      <c r="T3085" t="str">
        <f t="shared" si="438"/>
        <v>Amsterdam</v>
      </c>
      <c r="U3085" t="str">
        <f t="shared" si="440"/>
        <v>Amsterdam</v>
      </c>
    </row>
    <row r="3086" spans="1:21" x14ac:dyDescent="0.35">
      <c r="A3086" t="s">
        <v>12</v>
      </c>
      <c r="B3086" t="s">
        <v>139</v>
      </c>
      <c r="C3086" t="s">
        <v>14</v>
      </c>
      <c r="D3086" t="s">
        <v>441</v>
      </c>
      <c r="E3086" s="1">
        <v>43605.277777777781</v>
      </c>
      <c r="F3086" t="s">
        <v>16</v>
      </c>
      <c r="G3086" t="s">
        <v>659</v>
      </c>
      <c r="H3086">
        <v>10</v>
      </c>
      <c r="I3086" t="s">
        <v>18</v>
      </c>
      <c r="J3086" s="2">
        <v>43605</v>
      </c>
      <c r="K3086" s="3">
        <v>0.27777777777777779</v>
      </c>
      <c r="L3086" s="3">
        <f t="shared" si="432"/>
        <v>0.27777777777777779</v>
      </c>
      <c r="M3086" s="3">
        <v>0.28472222222222221</v>
      </c>
      <c r="N3086" t="str">
        <f t="shared" si="433"/>
        <v>No</v>
      </c>
      <c r="O3086">
        <f t="shared" si="434"/>
        <v>566</v>
      </c>
      <c r="P3086">
        <f t="shared" si="435"/>
        <v>2020</v>
      </c>
      <c r="Q3086">
        <f t="shared" si="436"/>
        <v>28.02</v>
      </c>
      <c r="R3086" t="str">
        <f t="shared" si="439"/>
        <v>Aer Lingus</v>
      </c>
      <c r="S3086">
        <f t="shared" si="437"/>
        <v>154</v>
      </c>
      <c r="T3086" t="str">
        <f t="shared" si="438"/>
        <v>London</v>
      </c>
      <c r="U3086" t="str">
        <f t="shared" si="440"/>
        <v>London</v>
      </c>
    </row>
    <row r="3087" spans="1:21" x14ac:dyDescent="0.35">
      <c r="A3087" t="s">
        <v>12</v>
      </c>
      <c r="B3087" t="s">
        <v>101</v>
      </c>
      <c r="C3087" t="s">
        <v>14</v>
      </c>
      <c r="D3087" t="s">
        <v>452</v>
      </c>
      <c r="E3087" s="1">
        <v>43605.277777777781</v>
      </c>
      <c r="F3087" t="s">
        <v>16</v>
      </c>
      <c r="G3087" t="s">
        <v>659</v>
      </c>
      <c r="H3087">
        <v>4</v>
      </c>
      <c r="I3087" t="s">
        <v>26</v>
      </c>
      <c r="J3087" s="2">
        <v>43605</v>
      </c>
      <c r="K3087" s="3">
        <v>0.27777777777777779</v>
      </c>
      <c r="L3087" s="3">
        <f t="shared" si="432"/>
        <v>0.27777777777777779</v>
      </c>
      <c r="M3087" s="3">
        <v>0.28055555555555556</v>
      </c>
      <c r="N3087" t="str">
        <f t="shared" si="433"/>
        <v>No</v>
      </c>
      <c r="O3087">
        <f t="shared" si="434"/>
        <v>566</v>
      </c>
      <c r="P3087">
        <f t="shared" si="435"/>
        <v>2020</v>
      </c>
      <c r="Q3087">
        <f t="shared" si="436"/>
        <v>28.02</v>
      </c>
      <c r="R3087" t="str">
        <f t="shared" si="439"/>
        <v>Aer Lingus</v>
      </c>
      <c r="S3087">
        <f t="shared" si="437"/>
        <v>158</v>
      </c>
      <c r="T3087" t="str">
        <f t="shared" si="438"/>
        <v>Edinburgh</v>
      </c>
      <c r="U3087" t="str">
        <f t="shared" si="440"/>
        <v>Edinburgh</v>
      </c>
    </row>
    <row r="3088" spans="1:21" x14ac:dyDescent="0.35">
      <c r="A3088" t="s">
        <v>12</v>
      </c>
      <c r="B3088" t="s">
        <v>73</v>
      </c>
      <c r="C3088" t="s">
        <v>14</v>
      </c>
      <c r="D3088" t="s">
        <v>448</v>
      </c>
      <c r="E3088" s="1">
        <v>43605.277777777781</v>
      </c>
      <c r="F3088" t="s">
        <v>16</v>
      </c>
      <c r="G3088" t="s">
        <v>659</v>
      </c>
      <c r="H3088">
        <v>2</v>
      </c>
      <c r="I3088" t="s">
        <v>26</v>
      </c>
      <c r="J3088" s="2">
        <v>43605</v>
      </c>
      <c r="K3088" s="3">
        <v>0.27777777777777779</v>
      </c>
      <c r="L3088" s="3">
        <f t="shared" si="432"/>
        <v>0.27777777777777779</v>
      </c>
      <c r="M3088" s="3">
        <v>0.27916666666666667</v>
      </c>
      <c r="N3088" t="str">
        <f t="shared" si="433"/>
        <v>No</v>
      </c>
      <c r="O3088">
        <f t="shared" si="434"/>
        <v>566</v>
      </c>
      <c r="P3088">
        <f t="shared" si="435"/>
        <v>2020</v>
      </c>
      <c r="Q3088">
        <f t="shared" si="436"/>
        <v>28.02</v>
      </c>
      <c r="R3088" t="str">
        <f t="shared" si="439"/>
        <v>Aer Lingus</v>
      </c>
      <c r="S3088">
        <f t="shared" si="437"/>
        <v>82</v>
      </c>
      <c r="T3088" t="str">
        <f t="shared" si="438"/>
        <v>Bristol</v>
      </c>
      <c r="U3088" t="str">
        <f t="shared" si="440"/>
        <v>Bristol</v>
      </c>
    </row>
    <row r="3089" spans="1:21" x14ac:dyDescent="0.35">
      <c r="A3089" t="s">
        <v>12</v>
      </c>
      <c r="B3089" t="s">
        <v>134</v>
      </c>
      <c r="C3089" t="s">
        <v>14</v>
      </c>
      <c r="D3089" t="s">
        <v>455</v>
      </c>
      <c r="E3089" s="1">
        <v>43605.28125</v>
      </c>
      <c r="F3089" t="s">
        <v>16</v>
      </c>
      <c r="G3089" t="s">
        <v>659</v>
      </c>
      <c r="H3089">
        <v>8</v>
      </c>
      <c r="I3089" t="s">
        <v>26</v>
      </c>
      <c r="J3089" s="2">
        <v>43605</v>
      </c>
      <c r="K3089" s="3">
        <v>0.28125</v>
      </c>
      <c r="L3089" s="3">
        <f t="shared" si="432"/>
        <v>0.28472222222222221</v>
      </c>
      <c r="M3089" s="3">
        <v>0.28680555555555554</v>
      </c>
      <c r="N3089" t="str">
        <f t="shared" si="433"/>
        <v>No</v>
      </c>
      <c r="O3089">
        <f t="shared" si="434"/>
        <v>566</v>
      </c>
      <c r="P3089">
        <f t="shared" si="435"/>
        <v>2020</v>
      </c>
      <c r="Q3089">
        <f t="shared" si="436"/>
        <v>28.02</v>
      </c>
      <c r="R3089" t="str">
        <f t="shared" si="439"/>
        <v>Aer Lingus</v>
      </c>
      <c r="S3089">
        <f t="shared" si="437"/>
        <v>57</v>
      </c>
      <c r="T3089" t="str">
        <f t="shared" si="438"/>
        <v>Berlin</v>
      </c>
      <c r="U3089" t="str">
        <f t="shared" si="440"/>
        <v>Other</v>
      </c>
    </row>
    <row r="3090" spans="1:21" x14ac:dyDescent="0.35">
      <c r="A3090" t="s">
        <v>12</v>
      </c>
      <c r="B3090" t="s">
        <v>32</v>
      </c>
      <c r="C3090" t="s">
        <v>14</v>
      </c>
      <c r="D3090" t="s">
        <v>593</v>
      </c>
      <c r="E3090" s="1">
        <v>43605.28125</v>
      </c>
      <c r="F3090" t="s">
        <v>16</v>
      </c>
      <c r="G3090" t="s">
        <v>659</v>
      </c>
      <c r="H3090">
        <v>8</v>
      </c>
      <c r="I3090" t="s">
        <v>26</v>
      </c>
      <c r="J3090" s="2">
        <v>43605</v>
      </c>
      <c r="K3090" s="3">
        <v>0.28125</v>
      </c>
      <c r="L3090" s="3">
        <f t="shared" si="432"/>
        <v>0.28472222222222221</v>
      </c>
      <c r="M3090" s="3">
        <v>0.28680555555555554</v>
      </c>
      <c r="N3090" t="str">
        <f t="shared" si="433"/>
        <v>No</v>
      </c>
      <c r="O3090">
        <f t="shared" si="434"/>
        <v>566</v>
      </c>
      <c r="P3090">
        <f t="shared" si="435"/>
        <v>2020</v>
      </c>
      <c r="Q3090">
        <f t="shared" si="436"/>
        <v>28.02</v>
      </c>
      <c r="R3090" t="str">
        <f t="shared" si="439"/>
        <v>Aer Lingus</v>
      </c>
      <c r="S3090">
        <f t="shared" si="437"/>
        <v>78</v>
      </c>
      <c r="T3090" t="str">
        <f t="shared" si="438"/>
        <v>Barcelona</v>
      </c>
      <c r="U3090" t="str">
        <f t="shared" si="440"/>
        <v>Barcelona</v>
      </c>
    </row>
    <row r="3091" spans="1:21" x14ac:dyDescent="0.35">
      <c r="A3091" t="s">
        <v>12</v>
      </c>
      <c r="B3091" t="s">
        <v>30</v>
      </c>
      <c r="C3091" t="s">
        <v>14</v>
      </c>
      <c r="D3091" t="s">
        <v>456</v>
      </c>
      <c r="E3091" s="1">
        <v>43605.284722222219</v>
      </c>
      <c r="F3091" t="s">
        <v>16</v>
      </c>
      <c r="G3091" t="s">
        <v>659</v>
      </c>
      <c r="H3091">
        <v>40</v>
      </c>
      <c r="I3091" t="s">
        <v>21</v>
      </c>
      <c r="J3091" s="2">
        <v>43605</v>
      </c>
      <c r="K3091" s="3">
        <v>0.28472222222222221</v>
      </c>
      <c r="L3091" s="3">
        <f t="shared" si="432"/>
        <v>0.28472222222222221</v>
      </c>
      <c r="M3091" s="3">
        <v>0.3125</v>
      </c>
      <c r="N3091" t="str">
        <f t="shared" si="433"/>
        <v>Yes</v>
      </c>
      <c r="O3091">
        <f t="shared" si="434"/>
        <v>566</v>
      </c>
      <c r="P3091">
        <f t="shared" si="435"/>
        <v>2020</v>
      </c>
      <c r="Q3091">
        <f t="shared" si="436"/>
        <v>28.02</v>
      </c>
      <c r="R3091" t="str">
        <f t="shared" si="439"/>
        <v>Aer Lingus</v>
      </c>
      <c r="S3091">
        <f t="shared" si="437"/>
        <v>60</v>
      </c>
      <c r="T3091" t="str">
        <f t="shared" si="438"/>
        <v>Brussels</v>
      </c>
      <c r="U3091" t="str">
        <f t="shared" si="440"/>
        <v>Other</v>
      </c>
    </row>
    <row r="3092" spans="1:21" x14ac:dyDescent="0.35">
      <c r="A3092" t="s">
        <v>12</v>
      </c>
      <c r="B3092" t="s">
        <v>119</v>
      </c>
      <c r="C3092" t="s">
        <v>14</v>
      </c>
      <c r="D3092" t="s">
        <v>461</v>
      </c>
      <c r="E3092" s="1">
        <v>43605.284722222219</v>
      </c>
      <c r="F3092" t="s">
        <v>16</v>
      </c>
      <c r="G3092" t="s">
        <v>659</v>
      </c>
      <c r="H3092">
        <v>2</v>
      </c>
      <c r="I3092" t="s">
        <v>26</v>
      </c>
      <c r="J3092" s="2">
        <v>43605</v>
      </c>
      <c r="K3092" s="3">
        <v>0.28472222222222221</v>
      </c>
      <c r="L3092" s="3">
        <f t="shared" si="432"/>
        <v>0.28472222222222221</v>
      </c>
      <c r="M3092" s="3">
        <v>0.28611111111111115</v>
      </c>
      <c r="N3092" t="str">
        <f t="shared" si="433"/>
        <v>No</v>
      </c>
      <c r="O3092">
        <f t="shared" si="434"/>
        <v>566</v>
      </c>
      <c r="P3092">
        <f t="shared" si="435"/>
        <v>2020</v>
      </c>
      <c r="Q3092">
        <f t="shared" si="436"/>
        <v>28.02</v>
      </c>
      <c r="R3092" t="str">
        <f t="shared" si="439"/>
        <v>Aer Lingus</v>
      </c>
      <c r="S3092">
        <f t="shared" si="437"/>
        <v>43</v>
      </c>
      <c r="T3092" t="str">
        <f t="shared" si="438"/>
        <v>Dusseldorf</v>
      </c>
      <c r="U3092" t="str">
        <f t="shared" si="440"/>
        <v>Other</v>
      </c>
    </row>
    <row r="3093" spans="1:21" x14ac:dyDescent="0.35">
      <c r="A3093" t="s">
        <v>12</v>
      </c>
      <c r="B3093" t="s">
        <v>457</v>
      </c>
      <c r="C3093" t="s">
        <v>14</v>
      </c>
      <c r="D3093" t="s">
        <v>458</v>
      </c>
      <c r="E3093" s="1">
        <v>43605.284722222219</v>
      </c>
      <c r="F3093" t="s">
        <v>16</v>
      </c>
      <c r="G3093" t="s">
        <v>659</v>
      </c>
      <c r="H3093">
        <v>49</v>
      </c>
      <c r="I3093" t="s">
        <v>21</v>
      </c>
      <c r="J3093" s="2">
        <v>43605</v>
      </c>
      <c r="K3093" s="3">
        <v>0.28472222222222221</v>
      </c>
      <c r="L3093" s="3">
        <f t="shared" si="432"/>
        <v>0.28472222222222221</v>
      </c>
      <c r="M3093" s="3">
        <v>0.31875000000000003</v>
      </c>
      <c r="N3093" t="str">
        <f t="shared" si="433"/>
        <v>Yes</v>
      </c>
      <c r="O3093">
        <f t="shared" si="434"/>
        <v>566</v>
      </c>
      <c r="P3093">
        <f t="shared" si="435"/>
        <v>2020</v>
      </c>
      <c r="Q3093">
        <f t="shared" si="436"/>
        <v>28.02</v>
      </c>
      <c r="R3093" t="str">
        <f t="shared" si="439"/>
        <v>Aer Lingus</v>
      </c>
      <c r="S3093">
        <f t="shared" si="437"/>
        <v>27</v>
      </c>
      <c r="T3093" t="str">
        <f t="shared" si="438"/>
        <v>Hamburg</v>
      </c>
      <c r="U3093" t="str">
        <f t="shared" si="440"/>
        <v>Other</v>
      </c>
    </row>
    <row r="3094" spans="1:21" x14ac:dyDescent="0.35">
      <c r="A3094" t="s">
        <v>12</v>
      </c>
      <c r="B3094" t="s">
        <v>13</v>
      </c>
      <c r="C3094" t="s">
        <v>14</v>
      </c>
      <c r="D3094" t="s">
        <v>459</v>
      </c>
      <c r="E3094" s="1">
        <v>43605.284722222219</v>
      </c>
      <c r="F3094" t="s">
        <v>16</v>
      </c>
      <c r="G3094" t="s">
        <v>659</v>
      </c>
      <c r="H3094">
        <v>0</v>
      </c>
      <c r="I3094" t="s">
        <v>26</v>
      </c>
      <c r="J3094" s="2">
        <v>43605</v>
      </c>
      <c r="K3094" s="3">
        <v>0.28472222222222221</v>
      </c>
      <c r="L3094" s="3">
        <f t="shared" si="432"/>
        <v>0.28472222222222221</v>
      </c>
      <c r="M3094" s="3">
        <v>0.28472222222222221</v>
      </c>
      <c r="N3094" t="str">
        <f t="shared" si="433"/>
        <v>No</v>
      </c>
      <c r="O3094">
        <f t="shared" si="434"/>
        <v>566</v>
      </c>
      <c r="P3094">
        <f t="shared" si="435"/>
        <v>2020</v>
      </c>
      <c r="Q3094">
        <f t="shared" si="436"/>
        <v>28.02</v>
      </c>
      <c r="R3094" t="str">
        <f t="shared" si="439"/>
        <v>Aer Lingus</v>
      </c>
      <c r="S3094">
        <f t="shared" si="437"/>
        <v>107</v>
      </c>
      <c r="T3094" t="str">
        <f t="shared" si="438"/>
        <v>Glasgow</v>
      </c>
      <c r="U3094" t="str">
        <f t="shared" si="440"/>
        <v>Glasgow</v>
      </c>
    </row>
    <row r="3095" spans="1:21" x14ac:dyDescent="0.35">
      <c r="A3095" t="s">
        <v>22</v>
      </c>
      <c r="B3095" t="s">
        <v>162</v>
      </c>
      <c r="C3095" t="s">
        <v>28</v>
      </c>
      <c r="D3095" t="s">
        <v>460</v>
      </c>
      <c r="E3095" s="1">
        <v>43605.284722222219</v>
      </c>
      <c r="F3095" t="s">
        <v>16</v>
      </c>
      <c r="G3095" t="s">
        <v>659</v>
      </c>
      <c r="H3095">
        <v>5</v>
      </c>
      <c r="I3095" t="s">
        <v>26</v>
      </c>
      <c r="J3095" s="2">
        <v>43605</v>
      </c>
      <c r="K3095" s="3">
        <v>0.28472222222222221</v>
      </c>
      <c r="L3095" s="3">
        <f t="shared" si="432"/>
        <v>0.28472222222222221</v>
      </c>
      <c r="M3095" s="3">
        <v>0.28819444444444448</v>
      </c>
      <c r="N3095" t="str">
        <f t="shared" si="433"/>
        <v>No</v>
      </c>
      <c r="O3095">
        <f t="shared" si="434"/>
        <v>520</v>
      </c>
      <c r="P3095">
        <f t="shared" si="435"/>
        <v>1663</v>
      </c>
      <c r="Q3095">
        <f t="shared" si="436"/>
        <v>31.27</v>
      </c>
      <c r="R3095" t="str">
        <f t="shared" si="439"/>
        <v>Ryanair</v>
      </c>
      <c r="S3095">
        <f t="shared" si="437"/>
        <v>64</v>
      </c>
      <c r="T3095" t="str">
        <f t="shared" si="438"/>
        <v>Rome</v>
      </c>
      <c r="U3095" t="str">
        <f t="shared" si="440"/>
        <v>Other</v>
      </c>
    </row>
    <row r="3096" spans="1:21" x14ac:dyDescent="0.35">
      <c r="A3096" t="s">
        <v>22</v>
      </c>
      <c r="B3096" t="s">
        <v>475</v>
      </c>
      <c r="C3096" t="s">
        <v>28</v>
      </c>
      <c r="D3096" t="s">
        <v>476</v>
      </c>
      <c r="E3096" s="1">
        <v>43605.284722222219</v>
      </c>
      <c r="F3096" t="s">
        <v>16</v>
      </c>
      <c r="G3096" t="s">
        <v>659</v>
      </c>
      <c r="H3096">
        <v>23</v>
      </c>
      <c r="I3096" t="s">
        <v>46</v>
      </c>
      <c r="J3096" s="2">
        <v>43605</v>
      </c>
      <c r="K3096" s="3">
        <v>0.28472222222222221</v>
      </c>
      <c r="L3096" s="3">
        <f t="shared" si="432"/>
        <v>0.28472222222222221</v>
      </c>
      <c r="M3096" s="3">
        <v>0.30069444444444443</v>
      </c>
      <c r="N3096" t="str">
        <f t="shared" si="433"/>
        <v>Yes</v>
      </c>
      <c r="O3096">
        <f t="shared" si="434"/>
        <v>520</v>
      </c>
      <c r="P3096">
        <f t="shared" si="435"/>
        <v>1663</v>
      </c>
      <c r="Q3096">
        <f t="shared" si="436"/>
        <v>31.27</v>
      </c>
      <c r="R3096" t="str">
        <f t="shared" si="439"/>
        <v>Ryanair</v>
      </c>
      <c r="S3096">
        <f t="shared" si="437"/>
        <v>8</v>
      </c>
      <c r="T3096" t="str">
        <f t="shared" si="438"/>
        <v>Zadar</v>
      </c>
      <c r="U3096" t="str">
        <f t="shared" si="440"/>
        <v>Other</v>
      </c>
    </row>
    <row r="3097" spans="1:21" x14ac:dyDescent="0.35">
      <c r="A3097" t="s">
        <v>12</v>
      </c>
      <c r="B3097" t="s">
        <v>57</v>
      </c>
      <c r="C3097" t="s">
        <v>14</v>
      </c>
      <c r="D3097" t="s">
        <v>464</v>
      </c>
      <c r="E3097" s="1">
        <v>43605.291666666664</v>
      </c>
      <c r="F3097" t="s">
        <v>16</v>
      </c>
      <c r="G3097" t="s">
        <v>659</v>
      </c>
      <c r="H3097">
        <v>11</v>
      </c>
      <c r="I3097" t="s">
        <v>18</v>
      </c>
      <c r="J3097" s="2">
        <v>43605</v>
      </c>
      <c r="K3097" s="3">
        <v>0.29166666666666669</v>
      </c>
      <c r="L3097" s="3">
        <f t="shared" si="432"/>
        <v>0.29166666666666663</v>
      </c>
      <c r="M3097" s="3">
        <v>0.29930555555555555</v>
      </c>
      <c r="N3097" t="str">
        <f t="shared" si="433"/>
        <v>No</v>
      </c>
      <c r="O3097">
        <f t="shared" si="434"/>
        <v>566</v>
      </c>
      <c r="P3097">
        <f t="shared" si="435"/>
        <v>2020</v>
      </c>
      <c r="Q3097">
        <f t="shared" si="436"/>
        <v>28.02</v>
      </c>
      <c r="R3097" t="str">
        <f t="shared" si="439"/>
        <v>Aer Lingus</v>
      </c>
      <c r="S3097">
        <f t="shared" si="437"/>
        <v>98</v>
      </c>
      <c r="T3097" t="str">
        <f t="shared" si="438"/>
        <v>Malaga</v>
      </c>
      <c r="U3097" t="str">
        <f t="shared" si="440"/>
        <v>Malaga</v>
      </c>
    </row>
    <row r="3098" spans="1:21" x14ac:dyDescent="0.35">
      <c r="A3098" t="s">
        <v>22</v>
      </c>
      <c r="B3098" t="s">
        <v>139</v>
      </c>
      <c r="C3098" t="s">
        <v>77</v>
      </c>
      <c r="D3098" t="s">
        <v>418</v>
      </c>
      <c r="E3098" s="1">
        <v>43605.291666666664</v>
      </c>
      <c r="F3098" t="s">
        <v>16</v>
      </c>
      <c r="G3098" t="s">
        <v>659</v>
      </c>
      <c r="H3098">
        <v>5</v>
      </c>
      <c r="I3098" t="s">
        <v>26</v>
      </c>
      <c r="J3098" s="2">
        <v>43605</v>
      </c>
      <c r="K3098" s="3">
        <v>0.29166666666666669</v>
      </c>
      <c r="L3098" s="3">
        <f t="shared" si="432"/>
        <v>0.29166666666666663</v>
      </c>
      <c r="M3098" s="3">
        <v>0.2951388888888889</v>
      </c>
      <c r="N3098" t="str">
        <f t="shared" si="433"/>
        <v>No</v>
      </c>
      <c r="O3098">
        <f t="shared" si="434"/>
        <v>40</v>
      </c>
      <c r="P3098">
        <f t="shared" si="435"/>
        <v>143</v>
      </c>
      <c r="Q3098">
        <f t="shared" si="436"/>
        <v>27.97</v>
      </c>
      <c r="R3098" t="str">
        <f t="shared" si="439"/>
        <v>British Airways</v>
      </c>
      <c r="S3098">
        <f t="shared" si="437"/>
        <v>154</v>
      </c>
      <c r="T3098" t="str">
        <f t="shared" si="438"/>
        <v>London</v>
      </c>
      <c r="U3098" t="str">
        <f t="shared" si="440"/>
        <v>London</v>
      </c>
    </row>
    <row r="3099" spans="1:21" x14ac:dyDescent="0.35">
      <c r="A3099" t="s">
        <v>12</v>
      </c>
      <c r="B3099" t="s">
        <v>54</v>
      </c>
      <c r="C3099" t="s">
        <v>14</v>
      </c>
      <c r="D3099" t="s">
        <v>463</v>
      </c>
      <c r="E3099" s="1">
        <v>43605.291666666664</v>
      </c>
      <c r="F3099" t="s">
        <v>16</v>
      </c>
      <c r="G3099" t="s">
        <v>659</v>
      </c>
      <c r="H3099">
        <v>2</v>
      </c>
      <c r="I3099" t="s">
        <v>26</v>
      </c>
      <c r="J3099" s="2">
        <v>43605</v>
      </c>
      <c r="K3099" s="3">
        <v>0.29166666666666669</v>
      </c>
      <c r="L3099" s="3">
        <f t="shared" si="432"/>
        <v>0.29166666666666663</v>
      </c>
      <c r="M3099" s="3">
        <v>0.29305555555555557</v>
      </c>
      <c r="N3099" t="str">
        <f t="shared" si="433"/>
        <v>No</v>
      </c>
      <c r="O3099">
        <f t="shared" si="434"/>
        <v>566</v>
      </c>
      <c r="P3099">
        <f t="shared" si="435"/>
        <v>2020</v>
      </c>
      <c r="Q3099">
        <f t="shared" si="436"/>
        <v>28.02</v>
      </c>
      <c r="R3099" t="str">
        <f t="shared" si="439"/>
        <v>Aer Lingus</v>
      </c>
      <c r="S3099">
        <f t="shared" si="437"/>
        <v>101</v>
      </c>
      <c r="T3099" t="str">
        <f t="shared" si="438"/>
        <v>Frankfurt</v>
      </c>
      <c r="U3099" t="str">
        <f t="shared" si="440"/>
        <v>Frankfurt</v>
      </c>
    </row>
    <row r="3100" spans="1:21" x14ac:dyDescent="0.35">
      <c r="A3100" t="s">
        <v>12</v>
      </c>
      <c r="B3100" t="s">
        <v>153</v>
      </c>
      <c r="C3100" t="s">
        <v>14</v>
      </c>
      <c r="D3100" t="s">
        <v>465</v>
      </c>
      <c r="E3100" s="1">
        <v>43605.291666666664</v>
      </c>
      <c r="F3100" t="s">
        <v>16</v>
      </c>
      <c r="G3100" t="s">
        <v>659</v>
      </c>
      <c r="H3100">
        <v>0</v>
      </c>
      <c r="I3100" t="s">
        <v>26</v>
      </c>
      <c r="J3100" s="2">
        <v>43605</v>
      </c>
      <c r="K3100" s="3">
        <v>0.29166666666666669</v>
      </c>
      <c r="L3100" s="3">
        <f t="shared" si="432"/>
        <v>0.29166666666666663</v>
      </c>
      <c r="M3100" s="3">
        <v>0.29166666666666669</v>
      </c>
      <c r="N3100" t="str">
        <f t="shared" si="433"/>
        <v>No</v>
      </c>
      <c r="O3100">
        <f t="shared" si="434"/>
        <v>566</v>
      </c>
      <c r="P3100">
        <f t="shared" si="435"/>
        <v>2020</v>
      </c>
      <c r="Q3100">
        <f t="shared" si="436"/>
        <v>28.02</v>
      </c>
      <c r="R3100" t="str">
        <f t="shared" si="439"/>
        <v>Aer Lingus</v>
      </c>
      <c r="S3100">
        <f t="shared" si="437"/>
        <v>31</v>
      </c>
      <c r="T3100" t="str">
        <f t="shared" si="438"/>
        <v>Milan</v>
      </c>
      <c r="U3100" t="str">
        <f t="shared" si="440"/>
        <v>Other</v>
      </c>
    </row>
    <row r="3101" spans="1:21" x14ac:dyDescent="0.35">
      <c r="A3101" t="s">
        <v>12</v>
      </c>
      <c r="B3101" t="s">
        <v>129</v>
      </c>
      <c r="C3101" t="s">
        <v>14</v>
      </c>
      <c r="D3101" t="s">
        <v>469</v>
      </c>
      <c r="E3101" s="1">
        <v>43605.298611111109</v>
      </c>
      <c r="F3101" t="s">
        <v>16</v>
      </c>
      <c r="G3101" t="s">
        <v>659</v>
      </c>
      <c r="H3101">
        <v>8</v>
      </c>
      <c r="I3101" t="s">
        <v>26</v>
      </c>
      <c r="J3101" s="2">
        <v>43605</v>
      </c>
      <c r="K3101" s="3">
        <v>0.2986111111111111</v>
      </c>
      <c r="L3101" s="3">
        <f t="shared" si="432"/>
        <v>0.2986111111111111</v>
      </c>
      <c r="M3101" s="3">
        <v>0.30416666666666664</v>
      </c>
      <c r="N3101" t="str">
        <f t="shared" si="433"/>
        <v>No</v>
      </c>
      <c r="O3101">
        <f t="shared" si="434"/>
        <v>566</v>
      </c>
      <c r="P3101">
        <f t="shared" si="435"/>
        <v>2020</v>
      </c>
      <c r="Q3101">
        <f t="shared" si="436"/>
        <v>28.02</v>
      </c>
      <c r="R3101" t="str">
        <f t="shared" si="439"/>
        <v>Aer Lingus</v>
      </c>
      <c r="S3101">
        <f t="shared" si="437"/>
        <v>96</v>
      </c>
      <c r="T3101" t="str">
        <f t="shared" si="438"/>
        <v>Munich</v>
      </c>
      <c r="U3101" t="str">
        <f t="shared" si="440"/>
        <v>Munich</v>
      </c>
    </row>
    <row r="3102" spans="1:21" x14ac:dyDescent="0.35">
      <c r="A3102" t="s">
        <v>22</v>
      </c>
      <c r="B3102" t="s">
        <v>103</v>
      </c>
      <c r="C3102" t="s">
        <v>28</v>
      </c>
      <c r="D3102" t="s">
        <v>467</v>
      </c>
      <c r="E3102" s="1">
        <v>43605.298611111109</v>
      </c>
      <c r="F3102" t="s">
        <v>16</v>
      </c>
      <c r="G3102" t="s">
        <v>659</v>
      </c>
      <c r="H3102">
        <v>6</v>
      </c>
      <c r="I3102" t="s">
        <v>26</v>
      </c>
      <c r="J3102" s="2">
        <v>43605</v>
      </c>
      <c r="K3102" s="3">
        <v>0.2986111111111111</v>
      </c>
      <c r="L3102" s="3">
        <f t="shared" si="432"/>
        <v>0.2986111111111111</v>
      </c>
      <c r="M3102" s="3">
        <v>0.30277777777777776</v>
      </c>
      <c r="N3102" t="str">
        <f t="shared" si="433"/>
        <v>No</v>
      </c>
      <c r="O3102">
        <f t="shared" si="434"/>
        <v>520</v>
      </c>
      <c r="P3102">
        <f t="shared" si="435"/>
        <v>1663</v>
      </c>
      <c r="Q3102">
        <f t="shared" si="436"/>
        <v>31.27</v>
      </c>
      <c r="R3102" t="str">
        <f t="shared" si="439"/>
        <v>Ryanair</v>
      </c>
      <c r="S3102">
        <f t="shared" si="437"/>
        <v>40</v>
      </c>
      <c r="T3102" t="str">
        <f t="shared" si="438"/>
        <v>Liverpool</v>
      </c>
      <c r="U3102" t="str">
        <f t="shared" si="440"/>
        <v>Other</v>
      </c>
    </row>
    <row r="3103" spans="1:21" x14ac:dyDescent="0.35">
      <c r="A3103" t="s">
        <v>12</v>
      </c>
      <c r="B3103" t="s">
        <v>126</v>
      </c>
      <c r="C3103" t="s">
        <v>14</v>
      </c>
      <c r="D3103" t="s">
        <v>472</v>
      </c>
      <c r="E3103" s="1">
        <v>43605.298611111109</v>
      </c>
      <c r="F3103" t="s">
        <v>16</v>
      </c>
      <c r="G3103" t="s">
        <v>659</v>
      </c>
      <c r="H3103">
        <v>2</v>
      </c>
      <c r="I3103" t="s">
        <v>26</v>
      </c>
      <c r="J3103" s="2">
        <v>43605</v>
      </c>
      <c r="K3103" s="3">
        <v>0.2986111111111111</v>
      </c>
      <c r="L3103" s="3">
        <f t="shared" si="432"/>
        <v>0.2986111111111111</v>
      </c>
      <c r="M3103" s="3">
        <v>0.3</v>
      </c>
      <c r="N3103" t="str">
        <f t="shared" si="433"/>
        <v>No</v>
      </c>
      <c r="O3103">
        <f t="shared" si="434"/>
        <v>566</v>
      </c>
      <c r="P3103">
        <f t="shared" si="435"/>
        <v>2020</v>
      </c>
      <c r="Q3103">
        <f t="shared" si="436"/>
        <v>28.02</v>
      </c>
      <c r="R3103" t="str">
        <f t="shared" si="439"/>
        <v>Aer Lingus</v>
      </c>
      <c r="S3103">
        <f t="shared" si="437"/>
        <v>51</v>
      </c>
      <c r="T3103" t="str">
        <f t="shared" si="438"/>
        <v>Zurich</v>
      </c>
      <c r="U3103" t="str">
        <f t="shared" si="440"/>
        <v>Other</v>
      </c>
    </row>
    <row r="3104" spans="1:21" x14ac:dyDescent="0.35">
      <c r="A3104" t="s">
        <v>22</v>
      </c>
      <c r="B3104" t="s">
        <v>42</v>
      </c>
      <c r="C3104" t="s">
        <v>77</v>
      </c>
      <c r="D3104" t="s">
        <v>584</v>
      </c>
      <c r="E3104" s="1">
        <v>43605.298611111109</v>
      </c>
      <c r="F3104" t="s">
        <v>16</v>
      </c>
      <c r="G3104" t="s">
        <v>659</v>
      </c>
      <c r="H3104">
        <v>14</v>
      </c>
      <c r="I3104" t="s">
        <v>18</v>
      </c>
      <c r="J3104" s="2">
        <v>43605</v>
      </c>
      <c r="K3104" s="3">
        <v>0.2986111111111111</v>
      </c>
      <c r="L3104" s="3">
        <f t="shared" si="432"/>
        <v>0.2986111111111111</v>
      </c>
      <c r="M3104" s="3">
        <v>0.30833333333333335</v>
      </c>
      <c r="N3104" t="str">
        <f t="shared" si="433"/>
        <v>No</v>
      </c>
      <c r="O3104">
        <f t="shared" si="434"/>
        <v>40</v>
      </c>
      <c r="P3104">
        <f t="shared" si="435"/>
        <v>143</v>
      </c>
      <c r="Q3104">
        <f t="shared" si="436"/>
        <v>27.97</v>
      </c>
      <c r="R3104" t="str">
        <f t="shared" si="439"/>
        <v>British Airways</v>
      </c>
      <c r="S3104">
        <f t="shared" si="437"/>
        <v>238</v>
      </c>
      <c r="T3104" t="str">
        <f t="shared" si="438"/>
        <v>London</v>
      </c>
      <c r="U3104" t="str">
        <f t="shared" si="440"/>
        <v>London</v>
      </c>
    </row>
    <row r="3105" spans="1:21" x14ac:dyDescent="0.35">
      <c r="A3105" t="s">
        <v>12</v>
      </c>
      <c r="B3105" t="s">
        <v>207</v>
      </c>
      <c r="C3105" t="s">
        <v>14</v>
      </c>
      <c r="D3105" t="s">
        <v>468</v>
      </c>
      <c r="E3105" s="1">
        <v>43605.298611111109</v>
      </c>
      <c r="F3105" t="s">
        <v>16</v>
      </c>
      <c r="G3105" t="s">
        <v>659</v>
      </c>
      <c r="H3105">
        <v>8</v>
      </c>
      <c r="I3105" t="s">
        <v>26</v>
      </c>
      <c r="J3105" s="2">
        <v>43605</v>
      </c>
      <c r="K3105" s="3">
        <v>0.2986111111111111</v>
      </c>
      <c r="L3105" s="3">
        <f t="shared" si="432"/>
        <v>0.2986111111111111</v>
      </c>
      <c r="M3105" s="3">
        <v>0.30416666666666664</v>
      </c>
      <c r="N3105" t="str">
        <f t="shared" si="433"/>
        <v>No</v>
      </c>
      <c r="O3105">
        <f t="shared" si="434"/>
        <v>566</v>
      </c>
      <c r="P3105">
        <f t="shared" si="435"/>
        <v>2020</v>
      </c>
      <c r="Q3105">
        <f t="shared" si="436"/>
        <v>28.02</v>
      </c>
      <c r="R3105" t="str">
        <f t="shared" si="439"/>
        <v>Aer Lingus</v>
      </c>
      <c r="S3105">
        <f t="shared" si="437"/>
        <v>30</v>
      </c>
      <c r="T3105" t="str">
        <f t="shared" si="438"/>
        <v>Naples</v>
      </c>
      <c r="U3105" t="str">
        <f t="shared" si="440"/>
        <v>Other</v>
      </c>
    </row>
    <row r="3106" spans="1:21" x14ac:dyDescent="0.35">
      <c r="A3106" t="s">
        <v>22</v>
      </c>
      <c r="B3106" t="s">
        <v>129</v>
      </c>
      <c r="C3106" t="s">
        <v>130</v>
      </c>
      <c r="D3106" t="s">
        <v>477</v>
      </c>
      <c r="E3106" s="1">
        <v>43605.232638888891</v>
      </c>
      <c r="F3106" t="s">
        <v>16</v>
      </c>
      <c r="G3106" t="s">
        <v>659</v>
      </c>
      <c r="H3106">
        <v>8</v>
      </c>
      <c r="I3106" t="s">
        <v>26</v>
      </c>
      <c r="J3106" s="2">
        <v>43605</v>
      </c>
      <c r="K3106" s="3">
        <v>0.23263888888888887</v>
      </c>
      <c r="L3106" s="3">
        <f t="shared" si="432"/>
        <v>0.2361111111111111</v>
      </c>
      <c r="M3106" s="3">
        <v>0.23819444444444446</v>
      </c>
      <c r="N3106" t="str">
        <f t="shared" si="433"/>
        <v>No</v>
      </c>
      <c r="O3106">
        <f t="shared" si="434"/>
        <v>17</v>
      </c>
      <c r="P3106">
        <f t="shared" si="435"/>
        <v>80</v>
      </c>
      <c r="Q3106">
        <f t="shared" si="436"/>
        <v>21.25</v>
      </c>
      <c r="R3106" t="str">
        <f t="shared" si="439"/>
        <v>Other</v>
      </c>
      <c r="S3106">
        <f t="shared" si="437"/>
        <v>96</v>
      </c>
      <c r="T3106" t="str">
        <f t="shared" si="438"/>
        <v>Munich</v>
      </c>
      <c r="U3106" t="str">
        <f t="shared" si="440"/>
        <v>Munich</v>
      </c>
    </row>
    <row r="3107" spans="1:21" x14ac:dyDescent="0.35">
      <c r="A3107" t="s">
        <v>22</v>
      </c>
      <c r="B3107" t="s">
        <v>185</v>
      </c>
      <c r="C3107" t="s">
        <v>28</v>
      </c>
      <c r="D3107" t="s">
        <v>186</v>
      </c>
      <c r="E3107" s="1">
        <v>43605.239583333336</v>
      </c>
      <c r="F3107" t="s">
        <v>16</v>
      </c>
      <c r="G3107" t="s">
        <v>659</v>
      </c>
      <c r="H3107">
        <v>20</v>
      </c>
      <c r="I3107" t="s">
        <v>46</v>
      </c>
      <c r="J3107" s="2">
        <v>43605</v>
      </c>
      <c r="K3107" s="3">
        <v>0.23958333333333334</v>
      </c>
      <c r="L3107" s="3">
        <f t="shared" si="432"/>
        <v>0.24305555555555555</v>
      </c>
      <c r="M3107" s="3">
        <v>0.25347222222222221</v>
      </c>
      <c r="N3107" t="str">
        <f t="shared" si="433"/>
        <v>No</v>
      </c>
      <c r="O3107">
        <f t="shared" si="434"/>
        <v>520</v>
      </c>
      <c r="P3107">
        <f t="shared" si="435"/>
        <v>1663</v>
      </c>
      <c r="Q3107">
        <f t="shared" si="436"/>
        <v>31.27</v>
      </c>
      <c r="R3107" t="str">
        <f t="shared" si="439"/>
        <v>Ryanair</v>
      </c>
      <c r="S3107">
        <f t="shared" si="437"/>
        <v>5</v>
      </c>
      <c r="T3107" t="str">
        <f t="shared" si="438"/>
        <v>Paphos</v>
      </c>
      <c r="U3107" t="str">
        <f t="shared" si="440"/>
        <v>Other</v>
      </c>
    </row>
    <row r="3108" spans="1:21" x14ac:dyDescent="0.35">
      <c r="A3108" t="s">
        <v>12</v>
      </c>
      <c r="B3108" t="s">
        <v>551</v>
      </c>
      <c r="C3108" t="s">
        <v>14</v>
      </c>
      <c r="D3108" t="s">
        <v>713</v>
      </c>
      <c r="E3108" s="1">
        <v>43605.243055555555</v>
      </c>
      <c r="F3108" t="s">
        <v>16</v>
      </c>
      <c r="G3108" t="s">
        <v>659</v>
      </c>
      <c r="H3108">
        <v>5</v>
      </c>
      <c r="I3108" t="s">
        <v>26</v>
      </c>
      <c r="J3108" s="2">
        <v>43605</v>
      </c>
      <c r="K3108" s="3">
        <v>0.24305555555555555</v>
      </c>
      <c r="L3108" s="3">
        <f t="shared" si="432"/>
        <v>0.24305555555555555</v>
      </c>
      <c r="M3108" s="3">
        <v>0.24652777777777779</v>
      </c>
      <c r="N3108" t="str">
        <f t="shared" si="433"/>
        <v>No</v>
      </c>
      <c r="O3108">
        <f t="shared" si="434"/>
        <v>566</v>
      </c>
      <c r="P3108">
        <f t="shared" si="435"/>
        <v>2020</v>
      </c>
      <c r="Q3108">
        <f t="shared" si="436"/>
        <v>28.02</v>
      </c>
      <c r="R3108" t="str">
        <f t="shared" si="439"/>
        <v>Aer Lingus</v>
      </c>
      <c r="S3108">
        <f t="shared" si="437"/>
        <v>9</v>
      </c>
      <c r="T3108" t="str">
        <f t="shared" si="438"/>
        <v>Verona</v>
      </c>
      <c r="U3108" t="str">
        <f t="shared" si="440"/>
        <v>Other</v>
      </c>
    </row>
    <row r="3109" spans="1:21" x14ac:dyDescent="0.35">
      <c r="A3109" t="s">
        <v>12</v>
      </c>
      <c r="B3109" t="s">
        <v>187</v>
      </c>
      <c r="C3109" t="s">
        <v>14</v>
      </c>
      <c r="D3109" t="s">
        <v>484</v>
      </c>
      <c r="E3109" s="1">
        <v>43605.246527777781</v>
      </c>
      <c r="F3109" t="s">
        <v>16</v>
      </c>
      <c r="G3109" t="s">
        <v>659</v>
      </c>
      <c r="H3109">
        <v>8</v>
      </c>
      <c r="I3109" t="s">
        <v>26</v>
      </c>
      <c r="J3109" s="2">
        <v>43605</v>
      </c>
      <c r="K3109" s="3">
        <v>0.24652777777777779</v>
      </c>
      <c r="L3109" s="3">
        <f t="shared" si="432"/>
        <v>0.25</v>
      </c>
      <c r="M3109" s="3">
        <v>0.25208333333333333</v>
      </c>
      <c r="N3109" t="str">
        <f t="shared" si="433"/>
        <v>No</v>
      </c>
      <c r="O3109">
        <f t="shared" si="434"/>
        <v>566</v>
      </c>
      <c r="P3109">
        <f t="shared" si="435"/>
        <v>2020</v>
      </c>
      <c r="Q3109">
        <f t="shared" si="436"/>
        <v>28.02</v>
      </c>
      <c r="R3109" t="str">
        <f t="shared" si="439"/>
        <v>Aer Lingus</v>
      </c>
      <c r="S3109">
        <f t="shared" si="437"/>
        <v>30</v>
      </c>
      <c r="T3109" t="str">
        <f t="shared" si="438"/>
        <v>Budapest</v>
      </c>
      <c r="U3109" t="str">
        <f t="shared" si="440"/>
        <v>Other</v>
      </c>
    </row>
    <row r="3110" spans="1:21" x14ac:dyDescent="0.35">
      <c r="A3110" t="s">
        <v>22</v>
      </c>
      <c r="B3110" t="s">
        <v>50</v>
      </c>
      <c r="C3110" t="s">
        <v>96</v>
      </c>
      <c r="D3110" t="s">
        <v>478</v>
      </c>
      <c r="E3110" s="1">
        <v>43605.246527777781</v>
      </c>
      <c r="F3110" t="s">
        <v>16</v>
      </c>
      <c r="G3110" t="s">
        <v>659</v>
      </c>
      <c r="H3110">
        <v>23</v>
      </c>
      <c r="I3110" t="s">
        <v>46</v>
      </c>
      <c r="J3110" s="2">
        <v>43605</v>
      </c>
      <c r="K3110" s="3">
        <v>0.24652777777777779</v>
      </c>
      <c r="L3110" s="3">
        <f t="shared" si="432"/>
        <v>0.25</v>
      </c>
      <c r="M3110" s="3">
        <v>0.26250000000000001</v>
      </c>
      <c r="N3110" t="str">
        <f t="shared" si="433"/>
        <v>Yes</v>
      </c>
      <c r="O3110">
        <f t="shared" si="434"/>
        <v>50</v>
      </c>
      <c r="P3110">
        <f t="shared" si="435"/>
        <v>97</v>
      </c>
      <c r="Q3110">
        <f t="shared" si="436"/>
        <v>51.55</v>
      </c>
      <c r="R3110" t="str">
        <f t="shared" si="439"/>
        <v>Other</v>
      </c>
      <c r="S3110">
        <f t="shared" si="437"/>
        <v>222</v>
      </c>
      <c r="T3110" t="str">
        <f t="shared" si="438"/>
        <v>Amsterdam</v>
      </c>
      <c r="U3110" t="str">
        <f t="shared" si="440"/>
        <v>Amsterdam</v>
      </c>
    </row>
    <row r="3111" spans="1:21" x14ac:dyDescent="0.35">
      <c r="A3111" t="s">
        <v>22</v>
      </c>
      <c r="B3111" t="s">
        <v>82</v>
      </c>
      <c r="C3111" t="s">
        <v>112</v>
      </c>
      <c r="D3111" t="s">
        <v>660</v>
      </c>
      <c r="E3111" s="1">
        <v>43605.246527777781</v>
      </c>
      <c r="F3111" t="s">
        <v>16</v>
      </c>
      <c r="G3111" t="s">
        <v>659</v>
      </c>
      <c r="H3111">
        <v>18</v>
      </c>
      <c r="I3111" t="s">
        <v>18</v>
      </c>
      <c r="J3111" s="2">
        <v>43605</v>
      </c>
      <c r="K3111" s="3">
        <v>0.24652777777777779</v>
      </c>
      <c r="L3111" s="3">
        <f t="shared" si="432"/>
        <v>0.25</v>
      </c>
      <c r="M3111" s="3">
        <v>0.2590277777777778</v>
      </c>
      <c r="N3111" t="str">
        <f t="shared" si="433"/>
        <v>No</v>
      </c>
      <c r="O3111">
        <f t="shared" si="434"/>
        <v>29</v>
      </c>
      <c r="P3111">
        <f t="shared" si="435"/>
        <v>48</v>
      </c>
      <c r="Q3111">
        <f t="shared" si="436"/>
        <v>60.42</v>
      </c>
      <c r="R3111" t="str">
        <f t="shared" si="439"/>
        <v>Other</v>
      </c>
      <c r="S3111">
        <f t="shared" si="437"/>
        <v>97</v>
      </c>
      <c r="T3111" t="str">
        <f t="shared" si="438"/>
        <v>Faro</v>
      </c>
      <c r="U3111" t="str">
        <f t="shared" si="440"/>
        <v>Faro</v>
      </c>
    </row>
    <row r="3112" spans="1:21" x14ac:dyDescent="0.35">
      <c r="A3112" t="s">
        <v>22</v>
      </c>
      <c r="B3112" t="s">
        <v>36</v>
      </c>
      <c r="C3112" t="s">
        <v>177</v>
      </c>
      <c r="D3112" t="s">
        <v>489</v>
      </c>
      <c r="E3112" s="1">
        <v>43605.25</v>
      </c>
      <c r="F3112" t="s">
        <v>16</v>
      </c>
      <c r="G3112" t="s">
        <v>659</v>
      </c>
      <c r="H3112">
        <v>0</v>
      </c>
      <c r="I3112" t="s">
        <v>26</v>
      </c>
      <c r="J3112" s="2">
        <v>43605</v>
      </c>
      <c r="K3112" s="3">
        <v>0.25</v>
      </c>
      <c r="L3112" s="3">
        <f t="shared" si="432"/>
        <v>0.25</v>
      </c>
      <c r="M3112" s="3">
        <v>0.25</v>
      </c>
      <c r="N3112" t="str">
        <f t="shared" si="433"/>
        <v>No</v>
      </c>
      <c r="O3112">
        <f t="shared" si="434"/>
        <v>12</v>
      </c>
      <c r="P3112">
        <f t="shared" si="435"/>
        <v>59</v>
      </c>
      <c r="Q3112">
        <f t="shared" si="436"/>
        <v>20.34</v>
      </c>
      <c r="R3112" t="str">
        <f t="shared" si="439"/>
        <v>Other</v>
      </c>
      <c r="S3112">
        <f t="shared" si="437"/>
        <v>121</v>
      </c>
      <c r="T3112" t="str">
        <f t="shared" si="438"/>
        <v>Paris-CDG</v>
      </c>
      <c r="U3112" t="str">
        <f t="shared" si="440"/>
        <v>Paris-CDG</v>
      </c>
    </row>
    <row r="3113" spans="1:21" x14ac:dyDescent="0.35">
      <c r="A3113" t="s">
        <v>22</v>
      </c>
      <c r="B3113" t="s">
        <v>129</v>
      </c>
      <c r="C3113" t="s">
        <v>28</v>
      </c>
      <c r="D3113" t="s">
        <v>490</v>
      </c>
      <c r="E3113" s="1">
        <v>43605.256944444445</v>
      </c>
      <c r="F3113" t="s">
        <v>16</v>
      </c>
      <c r="G3113" t="s">
        <v>659</v>
      </c>
      <c r="H3113">
        <v>6</v>
      </c>
      <c r="I3113" t="s">
        <v>26</v>
      </c>
      <c r="J3113" s="2">
        <v>43605</v>
      </c>
      <c r="K3113" s="3">
        <v>0.25694444444444448</v>
      </c>
      <c r="L3113" s="3">
        <f t="shared" si="432"/>
        <v>0.25694444444444442</v>
      </c>
      <c r="M3113" s="3">
        <v>0.26111111111111113</v>
      </c>
      <c r="N3113" t="str">
        <f t="shared" si="433"/>
        <v>No</v>
      </c>
      <c r="O3113">
        <f t="shared" si="434"/>
        <v>520</v>
      </c>
      <c r="P3113">
        <f t="shared" si="435"/>
        <v>1663</v>
      </c>
      <c r="Q3113">
        <f t="shared" si="436"/>
        <v>31.27</v>
      </c>
      <c r="R3113" t="str">
        <f t="shared" si="439"/>
        <v>Ryanair</v>
      </c>
      <c r="S3113">
        <f t="shared" si="437"/>
        <v>96</v>
      </c>
      <c r="T3113" t="str">
        <f t="shared" si="438"/>
        <v>Munich</v>
      </c>
      <c r="U3113" t="str">
        <f t="shared" si="440"/>
        <v>Munich</v>
      </c>
    </row>
    <row r="3114" spans="1:21" x14ac:dyDescent="0.35">
      <c r="A3114" t="s">
        <v>12</v>
      </c>
      <c r="B3114" t="s">
        <v>142</v>
      </c>
      <c r="C3114" t="s">
        <v>14</v>
      </c>
      <c r="D3114" t="s">
        <v>494</v>
      </c>
      <c r="E3114" s="1">
        <v>43605.260416666664</v>
      </c>
      <c r="F3114" t="s">
        <v>16</v>
      </c>
      <c r="G3114" t="s">
        <v>659</v>
      </c>
      <c r="H3114">
        <v>0</v>
      </c>
      <c r="I3114" t="s">
        <v>26</v>
      </c>
      <c r="J3114" s="2">
        <v>43605</v>
      </c>
      <c r="K3114" s="3">
        <v>0.26041666666666669</v>
      </c>
      <c r="L3114" s="3">
        <f t="shared" si="432"/>
        <v>0.2638888888888889</v>
      </c>
      <c r="M3114" s="3">
        <v>0.26041666666666669</v>
      </c>
      <c r="N3114" t="str">
        <f t="shared" si="433"/>
        <v>No</v>
      </c>
      <c r="O3114">
        <f t="shared" si="434"/>
        <v>566</v>
      </c>
      <c r="P3114">
        <f t="shared" si="435"/>
        <v>2020</v>
      </c>
      <c r="Q3114">
        <f t="shared" si="436"/>
        <v>28.02</v>
      </c>
      <c r="R3114" t="str">
        <f t="shared" si="439"/>
        <v>Aer Lingus</v>
      </c>
      <c r="S3114">
        <f t="shared" si="437"/>
        <v>67</v>
      </c>
      <c r="T3114" t="str">
        <f t="shared" si="438"/>
        <v>Madrid</v>
      </c>
      <c r="U3114" t="str">
        <f t="shared" si="440"/>
        <v>Other</v>
      </c>
    </row>
    <row r="3115" spans="1:21" x14ac:dyDescent="0.35">
      <c r="A3115" t="s">
        <v>12</v>
      </c>
      <c r="B3115" t="s">
        <v>50</v>
      </c>
      <c r="C3115" t="s">
        <v>14</v>
      </c>
      <c r="D3115" t="s">
        <v>492</v>
      </c>
      <c r="E3115" s="1">
        <v>43605.260416666664</v>
      </c>
      <c r="F3115" t="s">
        <v>16</v>
      </c>
      <c r="G3115" t="s">
        <v>659</v>
      </c>
      <c r="H3115">
        <v>21</v>
      </c>
      <c r="I3115" t="s">
        <v>46</v>
      </c>
      <c r="J3115" s="2">
        <v>43605</v>
      </c>
      <c r="K3115" s="3">
        <v>0.26041666666666669</v>
      </c>
      <c r="L3115" s="3">
        <f t="shared" si="432"/>
        <v>0.2638888888888889</v>
      </c>
      <c r="M3115" s="3">
        <v>0.27499999999999997</v>
      </c>
      <c r="N3115" t="str">
        <f t="shared" si="433"/>
        <v>Yes</v>
      </c>
      <c r="O3115">
        <f t="shared" si="434"/>
        <v>566</v>
      </c>
      <c r="P3115">
        <f t="shared" si="435"/>
        <v>2020</v>
      </c>
      <c r="Q3115">
        <f t="shared" si="436"/>
        <v>28.02</v>
      </c>
      <c r="R3115" t="str">
        <f t="shared" si="439"/>
        <v>Aer Lingus</v>
      </c>
      <c r="S3115">
        <f t="shared" si="437"/>
        <v>222</v>
      </c>
      <c r="T3115" t="str">
        <f t="shared" si="438"/>
        <v>Amsterdam</v>
      </c>
      <c r="U3115" t="str">
        <f t="shared" si="440"/>
        <v>Amsterdam</v>
      </c>
    </row>
    <row r="3116" spans="1:21" x14ac:dyDescent="0.35">
      <c r="A3116" t="s">
        <v>12</v>
      </c>
      <c r="B3116" t="s">
        <v>36</v>
      </c>
      <c r="C3116" t="s">
        <v>14</v>
      </c>
      <c r="D3116" t="s">
        <v>451</v>
      </c>
      <c r="E3116" s="1">
        <v>43605.260416666664</v>
      </c>
      <c r="F3116" t="s">
        <v>16</v>
      </c>
      <c r="G3116" t="s">
        <v>659</v>
      </c>
      <c r="H3116">
        <v>4</v>
      </c>
      <c r="I3116" t="s">
        <v>26</v>
      </c>
      <c r="J3116" s="2">
        <v>43605</v>
      </c>
      <c r="K3116" s="3">
        <v>0.26041666666666669</v>
      </c>
      <c r="L3116" s="3">
        <f t="shared" si="432"/>
        <v>0.2638888888888889</v>
      </c>
      <c r="M3116" s="3">
        <v>0.26319444444444445</v>
      </c>
      <c r="N3116" t="str">
        <f t="shared" si="433"/>
        <v>No</v>
      </c>
      <c r="O3116">
        <f t="shared" si="434"/>
        <v>566</v>
      </c>
      <c r="P3116">
        <f t="shared" si="435"/>
        <v>2020</v>
      </c>
      <c r="Q3116">
        <f t="shared" si="436"/>
        <v>28.02</v>
      </c>
      <c r="R3116" t="str">
        <f t="shared" si="439"/>
        <v>Aer Lingus</v>
      </c>
      <c r="S3116">
        <f t="shared" si="437"/>
        <v>121</v>
      </c>
      <c r="T3116" t="str">
        <f t="shared" si="438"/>
        <v>Paris-CDG</v>
      </c>
      <c r="U3116" t="str">
        <f t="shared" si="440"/>
        <v>Paris-CDG</v>
      </c>
    </row>
    <row r="3117" spans="1:21" x14ac:dyDescent="0.35">
      <c r="A3117" t="s">
        <v>22</v>
      </c>
      <c r="B3117" t="s">
        <v>199</v>
      </c>
      <c r="C3117" t="s">
        <v>28</v>
      </c>
      <c r="D3117" t="s">
        <v>491</v>
      </c>
      <c r="E3117" s="1">
        <v>43605.260416666664</v>
      </c>
      <c r="F3117" t="s">
        <v>16</v>
      </c>
      <c r="G3117" t="s">
        <v>659</v>
      </c>
      <c r="H3117">
        <v>0</v>
      </c>
      <c r="I3117" t="s">
        <v>26</v>
      </c>
      <c r="J3117" s="2">
        <v>43605</v>
      </c>
      <c r="K3117" s="3">
        <v>0.26041666666666669</v>
      </c>
      <c r="L3117" s="3">
        <f t="shared" si="432"/>
        <v>0.2638888888888889</v>
      </c>
      <c r="M3117" s="3">
        <v>0.26041666666666669</v>
      </c>
      <c r="N3117" t="str">
        <f t="shared" si="433"/>
        <v>No</v>
      </c>
      <c r="O3117">
        <f t="shared" si="434"/>
        <v>520</v>
      </c>
      <c r="P3117">
        <f t="shared" si="435"/>
        <v>1663</v>
      </c>
      <c r="Q3117">
        <f t="shared" si="436"/>
        <v>31.27</v>
      </c>
      <c r="R3117" t="str">
        <f t="shared" si="439"/>
        <v>Ryanair</v>
      </c>
      <c r="S3117">
        <f t="shared" si="437"/>
        <v>51</v>
      </c>
      <c r="T3117" t="str">
        <f t="shared" si="438"/>
        <v>Lanzarote</v>
      </c>
      <c r="U3117" t="str">
        <f t="shared" si="440"/>
        <v>Other</v>
      </c>
    </row>
    <row r="3118" spans="1:21" x14ac:dyDescent="0.35">
      <c r="A3118" t="s">
        <v>22</v>
      </c>
      <c r="B3118" t="s">
        <v>32</v>
      </c>
      <c r="C3118" t="s">
        <v>28</v>
      </c>
      <c r="D3118" t="s">
        <v>493</v>
      </c>
      <c r="E3118" s="1">
        <v>43605.260416666664</v>
      </c>
      <c r="F3118" t="s">
        <v>16</v>
      </c>
      <c r="G3118" t="s">
        <v>659</v>
      </c>
      <c r="H3118">
        <v>0</v>
      </c>
      <c r="I3118" t="s">
        <v>26</v>
      </c>
      <c r="J3118" s="2">
        <v>43605</v>
      </c>
      <c r="K3118" s="3">
        <v>0.26041666666666669</v>
      </c>
      <c r="L3118" s="3">
        <f t="shared" si="432"/>
        <v>0.2638888888888889</v>
      </c>
      <c r="M3118" s="3">
        <v>0.26041666666666669</v>
      </c>
      <c r="N3118" t="str">
        <f t="shared" si="433"/>
        <v>No</v>
      </c>
      <c r="O3118">
        <f t="shared" si="434"/>
        <v>520</v>
      </c>
      <c r="P3118">
        <f t="shared" si="435"/>
        <v>1663</v>
      </c>
      <c r="Q3118">
        <f t="shared" si="436"/>
        <v>31.27</v>
      </c>
      <c r="R3118" t="str">
        <f t="shared" si="439"/>
        <v>Ryanair</v>
      </c>
      <c r="S3118">
        <f t="shared" si="437"/>
        <v>78</v>
      </c>
      <c r="T3118" t="str">
        <f t="shared" si="438"/>
        <v>Barcelona</v>
      </c>
      <c r="U3118" t="str">
        <f t="shared" si="440"/>
        <v>Barcelona</v>
      </c>
    </row>
    <row r="3119" spans="1:21" x14ac:dyDescent="0.35">
      <c r="A3119" t="s">
        <v>22</v>
      </c>
      <c r="B3119" t="s">
        <v>498</v>
      </c>
      <c r="C3119" t="s">
        <v>499</v>
      </c>
      <c r="D3119" t="s">
        <v>500</v>
      </c>
      <c r="E3119" s="1">
        <v>43604.954861111109</v>
      </c>
      <c r="F3119" t="s">
        <v>16</v>
      </c>
      <c r="G3119" t="s">
        <v>662</v>
      </c>
      <c r="H3119">
        <v>0</v>
      </c>
      <c r="I3119" t="s">
        <v>26</v>
      </c>
      <c r="J3119" s="2">
        <v>43604</v>
      </c>
      <c r="K3119" s="3">
        <v>0.95486111111111116</v>
      </c>
      <c r="L3119" s="3">
        <f t="shared" si="432"/>
        <v>0.95833333333333326</v>
      </c>
      <c r="M3119" s="3">
        <v>0.95486111111111116</v>
      </c>
      <c r="N3119" t="str">
        <f t="shared" si="433"/>
        <v>No</v>
      </c>
      <c r="O3119">
        <f t="shared" si="434"/>
        <v>4</v>
      </c>
      <c r="P3119">
        <f t="shared" si="435"/>
        <v>9</v>
      </c>
      <c r="Q3119">
        <f t="shared" si="436"/>
        <v>44.44</v>
      </c>
      <c r="R3119" t="str">
        <f t="shared" si="439"/>
        <v>Other</v>
      </c>
      <c r="S3119">
        <f t="shared" si="437"/>
        <v>9</v>
      </c>
      <c r="T3119" t="str">
        <f t="shared" si="438"/>
        <v>Moscow</v>
      </c>
      <c r="U3119" t="str">
        <f t="shared" si="440"/>
        <v>Other</v>
      </c>
    </row>
    <row r="3120" spans="1:21" x14ac:dyDescent="0.35">
      <c r="A3120" t="s">
        <v>22</v>
      </c>
      <c r="B3120" t="s">
        <v>59</v>
      </c>
      <c r="C3120" t="s">
        <v>28</v>
      </c>
      <c r="D3120" t="s">
        <v>201</v>
      </c>
      <c r="E3120" s="1">
        <v>43604.899305555555</v>
      </c>
      <c r="F3120" t="s">
        <v>16</v>
      </c>
      <c r="G3120" t="s">
        <v>662</v>
      </c>
      <c r="H3120">
        <v>15</v>
      </c>
      <c r="I3120" t="s">
        <v>18</v>
      </c>
      <c r="J3120" s="2">
        <v>43604</v>
      </c>
      <c r="K3120" s="3">
        <v>0.89930555555555547</v>
      </c>
      <c r="L3120" s="3">
        <f t="shared" si="432"/>
        <v>0.90277777777777768</v>
      </c>
      <c r="M3120" s="3">
        <v>0.90972222222222221</v>
      </c>
      <c r="N3120" t="str">
        <f t="shared" si="433"/>
        <v>No</v>
      </c>
      <c r="O3120">
        <f t="shared" si="434"/>
        <v>520</v>
      </c>
      <c r="P3120">
        <f t="shared" si="435"/>
        <v>1663</v>
      </c>
      <c r="Q3120">
        <f t="shared" si="436"/>
        <v>31.27</v>
      </c>
      <c r="R3120" t="str">
        <f t="shared" si="439"/>
        <v>Ryanair</v>
      </c>
      <c r="S3120">
        <f t="shared" si="437"/>
        <v>48</v>
      </c>
      <c r="T3120" t="str">
        <f t="shared" si="438"/>
        <v>Leeds Bradford</v>
      </c>
      <c r="U3120" t="str">
        <f t="shared" si="440"/>
        <v>Other</v>
      </c>
    </row>
    <row r="3121" spans="1:21" x14ac:dyDescent="0.35">
      <c r="A3121" t="s">
        <v>22</v>
      </c>
      <c r="B3121" t="s">
        <v>106</v>
      </c>
      <c r="C3121" t="s">
        <v>28</v>
      </c>
      <c r="D3121" t="s">
        <v>107</v>
      </c>
      <c r="E3121" s="1">
        <v>43604.899305555555</v>
      </c>
      <c r="F3121" t="s">
        <v>16</v>
      </c>
      <c r="G3121" t="s">
        <v>662</v>
      </c>
      <c r="H3121">
        <v>68</v>
      </c>
      <c r="I3121" t="s">
        <v>21</v>
      </c>
      <c r="J3121" s="2">
        <v>43604</v>
      </c>
      <c r="K3121" s="3">
        <v>0.89930555555555547</v>
      </c>
      <c r="L3121" s="3">
        <f t="shared" si="432"/>
        <v>0.90277777777777768</v>
      </c>
      <c r="M3121" s="3">
        <v>0.94652777777777775</v>
      </c>
      <c r="N3121" t="str">
        <f t="shared" si="433"/>
        <v>Yes</v>
      </c>
      <c r="O3121">
        <f t="shared" si="434"/>
        <v>520</v>
      </c>
      <c r="P3121">
        <f t="shared" si="435"/>
        <v>1663</v>
      </c>
      <c r="Q3121">
        <f t="shared" si="436"/>
        <v>31.27</v>
      </c>
      <c r="R3121" t="str">
        <f t="shared" si="439"/>
        <v>Ryanair</v>
      </c>
      <c r="S3121">
        <f t="shared" si="437"/>
        <v>28</v>
      </c>
      <c r="T3121" t="str">
        <f t="shared" si="438"/>
        <v>London</v>
      </c>
      <c r="U3121" t="str">
        <f t="shared" si="440"/>
        <v>Other</v>
      </c>
    </row>
    <row r="3122" spans="1:21" x14ac:dyDescent="0.35">
      <c r="A3122" t="s">
        <v>22</v>
      </c>
      <c r="B3122" t="s">
        <v>93</v>
      </c>
      <c r="C3122" t="s">
        <v>28</v>
      </c>
      <c r="D3122" t="s">
        <v>503</v>
      </c>
      <c r="E3122" s="1">
        <v>43604.913194444445</v>
      </c>
      <c r="F3122" t="s">
        <v>16</v>
      </c>
      <c r="G3122" t="s">
        <v>662</v>
      </c>
      <c r="H3122">
        <v>31</v>
      </c>
      <c r="I3122" t="s">
        <v>21</v>
      </c>
      <c r="J3122" s="2">
        <v>43604</v>
      </c>
      <c r="K3122" s="3">
        <v>0.91319444444444453</v>
      </c>
      <c r="L3122" s="3">
        <f t="shared" si="432"/>
        <v>0.91666666666666663</v>
      </c>
      <c r="M3122" s="3">
        <v>0.93472222222222223</v>
      </c>
      <c r="N3122" t="str">
        <f t="shared" si="433"/>
        <v>Yes</v>
      </c>
      <c r="O3122">
        <f t="shared" si="434"/>
        <v>520</v>
      </c>
      <c r="P3122">
        <f t="shared" si="435"/>
        <v>1663</v>
      </c>
      <c r="Q3122">
        <f t="shared" si="436"/>
        <v>31.27</v>
      </c>
      <c r="R3122" t="str">
        <f t="shared" si="439"/>
        <v>Ryanair</v>
      </c>
      <c r="S3122">
        <f t="shared" si="437"/>
        <v>125</v>
      </c>
      <c r="T3122" t="str">
        <f t="shared" si="438"/>
        <v>Birmingham</v>
      </c>
      <c r="U3122" t="str">
        <f t="shared" si="440"/>
        <v>Birmingham</v>
      </c>
    </row>
    <row r="3123" spans="1:21" x14ac:dyDescent="0.35">
      <c r="A3123" t="s">
        <v>22</v>
      </c>
      <c r="B3123" t="s">
        <v>38</v>
      </c>
      <c r="C3123" t="s">
        <v>28</v>
      </c>
      <c r="D3123" t="s">
        <v>502</v>
      </c>
      <c r="E3123" s="1">
        <v>43604.913194444445</v>
      </c>
      <c r="F3123" t="s">
        <v>16</v>
      </c>
      <c r="G3123" t="s">
        <v>662</v>
      </c>
      <c r="H3123">
        <v>19</v>
      </c>
      <c r="I3123" t="s">
        <v>18</v>
      </c>
      <c r="J3123" s="2">
        <v>43604</v>
      </c>
      <c r="K3123" s="3">
        <v>0.91319444444444453</v>
      </c>
      <c r="L3123" s="3">
        <f t="shared" si="432"/>
        <v>0.91666666666666663</v>
      </c>
      <c r="M3123" s="3">
        <v>0.92638888888888893</v>
      </c>
      <c r="N3123" t="str">
        <f t="shared" si="433"/>
        <v>No</v>
      </c>
      <c r="O3123">
        <f t="shared" si="434"/>
        <v>520</v>
      </c>
      <c r="P3123">
        <f t="shared" si="435"/>
        <v>1663</v>
      </c>
      <c r="Q3123">
        <f t="shared" si="436"/>
        <v>31.27</v>
      </c>
      <c r="R3123" t="str">
        <f t="shared" si="439"/>
        <v>Ryanair</v>
      </c>
      <c r="S3123">
        <f t="shared" si="437"/>
        <v>92</v>
      </c>
      <c r="T3123" t="str">
        <f t="shared" si="438"/>
        <v>London</v>
      </c>
      <c r="U3123" t="str">
        <f t="shared" si="440"/>
        <v>London</v>
      </c>
    </row>
    <row r="3124" spans="1:21" x14ac:dyDescent="0.35">
      <c r="A3124" t="s">
        <v>22</v>
      </c>
      <c r="B3124" t="s">
        <v>534</v>
      </c>
      <c r="C3124" t="s">
        <v>28</v>
      </c>
      <c r="D3124" t="s">
        <v>535</v>
      </c>
      <c r="E3124" s="1">
        <v>43604.913194444445</v>
      </c>
      <c r="F3124" t="s">
        <v>16</v>
      </c>
      <c r="G3124" t="s">
        <v>662</v>
      </c>
      <c r="H3124">
        <v>2</v>
      </c>
      <c r="I3124" t="s">
        <v>26</v>
      </c>
      <c r="J3124" s="2">
        <v>43604</v>
      </c>
      <c r="K3124" s="3">
        <v>0.91319444444444453</v>
      </c>
      <c r="L3124" s="3">
        <f t="shared" si="432"/>
        <v>0.91666666666666663</v>
      </c>
      <c r="M3124" s="3">
        <v>0.9145833333333333</v>
      </c>
      <c r="N3124" t="str">
        <f t="shared" si="433"/>
        <v>No</v>
      </c>
      <c r="O3124">
        <f t="shared" si="434"/>
        <v>520</v>
      </c>
      <c r="P3124">
        <f t="shared" si="435"/>
        <v>1663</v>
      </c>
      <c r="Q3124">
        <f t="shared" si="436"/>
        <v>31.27</v>
      </c>
      <c r="R3124" t="str">
        <f t="shared" si="439"/>
        <v>Ryanair</v>
      </c>
      <c r="S3124">
        <f t="shared" si="437"/>
        <v>9</v>
      </c>
      <c r="T3124" t="str">
        <f t="shared" si="438"/>
        <v>Bournemouth</v>
      </c>
      <c r="U3124" t="str">
        <f t="shared" si="440"/>
        <v>Other</v>
      </c>
    </row>
    <row r="3125" spans="1:21" x14ac:dyDescent="0.35">
      <c r="A3125" t="s">
        <v>22</v>
      </c>
      <c r="B3125" t="s">
        <v>52</v>
      </c>
      <c r="C3125" t="s">
        <v>28</v>
      </c>
      <c r="D3125" t="s">
        <v>89</v>
      </c>
      <c r="E3125" s="1">
        <v>43604.854166666664</v>
      </c>
      <c r="F3125" t="s">
        <v>16</v>
      </c>
      <c r="G3125" t="s">
        <v>662</v>
      </c>
      <c r="H3125">
        <v>87</v>
      </c>
      <c r="I3125" t="s">
        <v>21</v>
      </c>
      <c r="J3125" s="2">
        <v>43604</v>
      </c>
      <c r="K3125" s="3">
        <v>0.85416666666666663</v>
      </c>
      <c r="L3125" s="3">
        <f t="shared" si="432"/>
        <v>0.85416666666666663</v>
      </c>
      <c r="M3125" s="3">
        <v>0.9145833333333333</v>
      </c>
      <c r="N3125" t="str">
        <f t="shared" si="433"/>
        <v>Yes</v>
      </c>
      <c r="O3125">
        <f t="shared" si="434"/>
        <v>520</v>
      </c>
      <c r="P3125">
        <f t="shared" si="435"/>
        <v>1663</v>
      </c>
      <c r="Q3125">
        <f t="shared" si="436"/>
        <v>31.27</v>
      </c>
      <c r="R3125" t="str">
        <f t="shared" si="439"/>
        <v>Ryanair</v>
      </c>
      <c r="S3125">
        <f t="shared" si="437"/>
        <v>138</v>
      </c>
      <c r="T3125" t="str">
        <f t="shared" si="438"/>
        <v>Manchester</v>
      </c>
      <c r="U3125" t="str">
        <f t="shared" si="440"/>
        <v>Manchester</v>
      </c>
    </row>
    <row r="3126" spans="1:21" x14ac:dyDescent="0.35">
      <c r="A3126" t="s">
        <v>22</v>
      </c>
      <c r="B3126" t="s">
        <v>13</v>
      </c>
      <c r="C3126" t="s">
        <v>28</v>
      </c>
      <c r="D3126" t="s">
        <v>88</v>
      </c>
      <c r="E3126" s="1">
        <v>43604.854166666664</v>
      </c>
      <c r="F3126" t="s">
        <v>16</v>
      </c>
      <c r="G3126" t="s">
        <v>662</v>
      </c>
      <c r="H3126">
        <v>8</v>
      </c>
      <c r="I3126" t="s">
        <v>26</v>
      </c>
      <c r="J3126" s="2">
        <v>43604</v>
      </c>
      <c r="K3126" s="3">
        <v>0.85416666666666663</v>
      </c>
      <c r="L3126" s="3">
        <f t="shared" si="432"/>
        <v>0.85416666666666663</v>
      </c>
      <c r="M3126" s="3">
        <v>0.85972222222222217</v>
      </c>
      <c r="N3126" t="str">
        <f t="shared" si="433"/>
        <v>No</v>
      </c>
      <c r="O3126">
        <f t="shared" si="434"/>
        <v>520</v>
      </c>
      <c r="P3126">
        <f t="shared" si="435"/>
        <v>1663</v>
      </c>
      <c r="Q3126">
        <f t="shared" si="436"/>
        <v>31.27</v>
      </c>
      <c r="R3126" t="str">
        <f t="shared" si="439"/>
        <v>Ryanair</v>
      </c>
      <c r="S3126">
        <f t="shared" si="437"/>
        <v>107</v>
      </c>
      <c r="T3126" t="str">
        <f t="shared" si="438"/>
        <v>Glasgow</v>
      </c>
      <c r="U3126" t="str">
        <f t="shared" si="440"/>
        <v>Glasgow</v>
      </c>
    </row>
    <row r="3127" spans="1:21" x14ac:dyDescent="0.35">
      <c r="A3127" t="s">
        <v>22</v>
      </c>
      <c r="B3127" t="s">
        <v>93</v>
      </c>
      <c r="C3127" t="s">
        <v>28</v>
      </c>
      <c r="D3127" t="s">
        <v>94</v>
      </c>
      <c r="E3127" s="1">
        <v>43604.857638888891</v>
      </c>
      <c r="F3127" t="s">
        <v>16</v>
      </c>
      <c r="G3127" t="s">
        <v>662</v>
      </c>
      <c r="H3127">
        <v>7</v>
      </c>
      <c r="I3127" t="s">
        <v>26</v>
      </c>
      <c r="J3127" s="2">
        <v>43604</v>
      </c>
      <c r="K3127" s="3">
        <v>0.85763888888888884</v>
      </c>
      <c r="L3127" s="3">
        <f t="shared" si="432"/>
        <v>0.86111111111111105</v>
      </c>
      <c r="M3127" s="3">
        <v>0.86249999999999993</v>
      </c>
      <c r="N3127" t="str">
        <f t="shared" si="433"/>
        <v>No</v>
      </c>
      <c r="O3127">
        <f t="shared" si="434"/>
        <v>520</v>
      </c>
      <c r="P3127">
        <f t="shared" si="435"/>
        <v>1663</v>
      </c>
      <c r="Q3127">
        <f t="shared" si="436"/>
        <v>31.27</v>
      </c>
      <c r="R3127" t="str">
        <f t="shared" si="439"/>
        <v>Ryanair</v>
      </c>
      <c r="S3127">
        <f t="shared" si="437"/>
        <v>125</v>
      </c>
      <c r="T3127" t="str">
        <f t="shared" si="438"/>
        <v>Birmingham</v>
      </c>
      <c r="U3127" t="str">
        <f t="shared" si="440"/>
        <v>Birmingham</v>
      </c>
    </row>
    <row r="3128" spans="1:21" x14ac:dyDescent="0.35">
      <c r="A3128" t="s">
        <v>22</v>
      </c>
      <c r="B3128" t="s">
        <v>82</v>
      </c>
      <c r="C3128" t="s">
        <v>28</v>
      </c>
      <c r="D3128" t="s">
        <v>663</v>
      </c>
      <c r="E3128" s="1">
        <v>43604.857638888891</v>
      </c>
      <c r="F3128" t="s">
        <v>16</v>
      </c>
      <c r="G3128" t="s">
        <v>662</v>
      </c>
      <c r="H3128">
        <v>7</v>
      </c>
      <c r="I3128" t="s">
        <v>26</v>
      </c>
      <c r="J3128" s="2">
        <v>43604</v>
      </c>
      <c r="K3128" s="3">
        <v>0.85763888888888884</v>
      </c>
      <c r="L3128" s="3">
        <f t="shared" si="432"/>
        <v>0.86111111111111105</v>
      </c>
      <c r="M3128" s="3">
        <v>0.86249999999999993</v>
      </c>
      <c r="N3128" t="str">
        <f t="shared" si="433"/>
        <v>No</v>
      </c>
      <c r="O3128">
        <f t="shared" si="434"/>
        <v>520</v>
      </c>
      <c r="P3128">
        <f t="shared" si="435"/>
        <v>1663</v>
      </c>
      <c r="Q3128">
        <f t="shared" si="436"/>
        <v>31.27</v>
      </c>
      <c r="R3128" t="str">
        <f t="shared" si="439"/>
        <v>Ryanair</v>
      </c>
      <c r="S3128">
        <f t="shared" si="437"/>
        <v>97</v>
      </c>
      <c r="T3128" t="str">
        <f t="shared" si="438"/>
        <v>Faro</v>
      </c>
      <c r="U3128" t="str">
        <f t="shared" si="440"/>
        <v>Faro</v>
      </c>
    </row>
    <row r="3129" spans="1:21" x14ac:dyDescent="0.35">
      <c r="A3129" t="s">
        <v>22</v>
      </c>
      <c r="B3129" t="s">
        <v>282</v>
      </c>
      <c r="C3129" t="s">
        <v>509</v>
      </c>
      <c r="D3129" t="s">
        <v>510</v>
      </c>
      <c r="E3129" s="1">
        <v>43604.864583333336</v>
      </c>
      <c r="F3129" t="s">
        <v>16</v>
      </c>
      <c r="G3129" t="s">
        <v>662</v>
      </c>
      <c r="H3129">
        <v>3</v>
      </c>
      <c r="I3129" t="s">
        <v>26</v>
      </c>
      <c r="J3129" s="2">
        <v>43604</v>
      </c>
      <c r="K3129" s="3">
        <v>0.86458333333333337</v>
      </c>
      <c r="L3129" s="3">
        <f t="shared" si="432"/>
        <v>0.86805555555555547</v>
      </c>
      <c r="M3129" s="3">
        <v>0.8666666666666667</v>
      </c>
      <c r="N3129" t="str">
        <f t="shared" si="433"/>
        <v>No</v>
      </c>
      <c r="O3129">
        <f t="shared" si="434"/>
        <v>4</v>
      </c>
      <c r="P3129">
        <f t="shared" si="435"/>
        <v>35</v>
      </c>
      <c r="Q3129">
        <f t="shared" si="436"/>
        <v>11.43</v>
      </c>
      <c r="R3129" t="str">
        <f t="shared" si="439"/>
        <v>Other</v>
      </c>
      <c r="S3129">
        <f t="shared" si="437"/>
        <v>19</v>
      </c>
      <c r="T3129" t="str">
        <f t="shared" si="438"/>
        <v>Stockholm</v>
      </c>
      <c r="U3129" t="str">
        <f t="shared" si="440"/>
        <v>Other</v>
      </c>
    </row>
    <row r="3130" spans="1:21" x14ac:dyDescent="0.35">
      <c r="A3130" t="s">
        <v>22</v>
      </c>
      <c r="B3130" t="s">
        <v>98</v>
      </c>
      <c r="C3130" t="s">
        <v>99</v>
      </c>
      <c r="D3130" t="s">
        <v>100</v>
      </c>
      <c r="E3130" s="1">
        <v>43604.868055555555</v>
      </c>
      <c r="F3130" t="s">
        <v>16</v>
      </c>
      <c r="G3130" t="s">
        <v>662</v>
      </c>
      <c r="H3130">
        <v>4</v>
      </c>
      <c r="I3130" t="s">
        <v>26</v>
      </c>
      <c r="J3130" s="2">
        <v>43604</v>
      </c>
      <c r="K3130" s="3">
        <v>0.86805555555555547</v>
      </c>
      <c r="L3130" s="3">
        <f t="shared" si="432"/>
        <v>0.86805555555555547</v>
      </c>
      <c r="M3130" s="3">
        <v>0.87083333333333324</v>
      </c>
      <c r="N3130" t="str">
        <f t="shared" si="433"/>
        <v>No</v>
      </c>
      <c r="O3130">
        <f t="shared" si="434"/>
        <v>20</v>
      </c>
      <c r="P3130">
        <f t="shared" si="435"/>
        <v>90</v>
      </c>
      <c r="Q3130">
        <f t="shared" si="436"/>
        <v>22.22</v>
      </c>
      <c r="R3130" t="str">
        <f t="shared" si="439"/>
        <v>Other</v>
      </c>
      <c r="S3130">
        <f t="shared" si="437"/>
        <v>38</v>
      </c>
      <c r="T3130" t="str">
        <f t="shared" si="438"/>
        <v>Southampton</v>
      </c>
      <c r="U3130" t="str">
        <f t="shared" si="440"/>
        <v>Other</v>
      </c>
    </row>
    <row r="3131" spans="1:21" x14ac:dyDescent="0.35">
      <c r="A3131" t="s">
        <v>22</v>
      </c>
      <c r="B3131" t="s">
        <v>103</v>
      </c>
      <c r="C3131" t="s">
        <v>28</v>
      </c>
      <c r="D3131" t="s">
        <v>104</v>
      </c>
      <c r="E3131" s="1">
        <v>43604.871527777781</v>
      </c>
      <c r="F3131" t="s">
        <v>16</v>
      </c>
      <c r="G3131" t="s">
        <v>662</v>
      </c>
      <c r="H3131">
        <v>30</v>
      </c>
      <c r="I3131" t="s">
        <v>21</v>
      </c>
      <c r="J3131" s="2">
        <v>43604</v>
      </c>
      <c r="K3131" s="3">
        <v>0.87152777777777779</v>
      </c>
      <c r="L3131" s="3">
        <f t="shared" si="432"/>
        <v>0.875</v>
      </c>
      <c r="M3131" s="3">
        <v>0.89236111111111116</v>
      </c>
      <c r="N3131" t="str">
        <f t="shared" si="433"/>
        <v>Yes</v>
      </c>
      <c r="O3131">
        <f t="shared" si="434"/>
        <v>520</v>
      </c>
      <c r="P3131">
        <f t="shared" si="435"/>
        <v>1663</v>
      </c>
      <c r="Q3131">
        <f t="shared" si="436"/>
        <v>31.27</v>
      </c>
      <c r="R3131" t="str">
        <f t="shared" si="439"/>
        <v>Ryanair</v>
      </c>
      <c r="S3131">
        <f t="shared" si="437"/>
        <v>40</v>
      </c>
      <c r="T3131" t="str">
        <f t="shared" si="438"/>
        <v>Liverpool</v>
      </c>
      <c r="U3131" t="str">
        <f t="shared" si="440"/>
        <v>Other</v>
      </c>
    </row>
    <row r="3132" spans="1:21" x14ac:dyDescent="0.35">
      <c r="A3132" t="s">
        <v>22</v>
      </c>
      <c r="B3132" t="s">
        <v>405</v>
      </c>
      <c r="C3132" t="s">
        <v>99</v>
      </c>
      <c r="D3132" t="s">
        <v>714</v>
      </c>
      <c r="E3132" s="1">
        <v>43604.871527777781</v>
      </c>
      <c r="F3132" t="s">
        <v>16</v>
      </c>
      <c r="G3132" t="s">
        <v>662</v>
      </c>
      <c r="H3132">
        <v>2</v>
      </c>
      <c r="I3132" t="s">
        <v>26</v>
      </c>
      <c r="J3132" s="2">
        <v>43604</v>
      </c>
      <c r="K3132" s="3">
        <v>0.87152777777777779</v>
      </c>
      <c r="L3132" s="3">
        <f t="shared" si="432"/>
        <v>0.875</v>
      </c>
      <c r="M3132" s="3">
        <v>0.87291666666666667</v>
      </c>
      <c r="N3132" t="str">
        <f t="shared" si="433"/>
        <v>No</v>
      </c>
      <c r="O3132">
        <f t="shared" si="434"/>
        <v>20</v>
      </c>
      <c r="P3132">
        <f t="shared" si="435"/>
        <v>90</v>
      </c>
      <c r="Q3132">
        <f t="shared" si="436"/>
        <v>22.22</v>
      </c>
      <c r="R3132" t="str">
        <f t="shared" si="439"/>
        <v>Other</v>
      </c>
      <c r="S3132">
        <f t="shared" si="437"/>
        <v>9</v>
      </c>
      <c r="T3132" t="str">
        <f t="shared" si="438"/>
        <v>Doncaster</v>
      </c>
      <c r="U3132" t="str">
        <f t="shared" si="440"/>
        <v>Other</v>
      </c>
    </row>
    <row r="3133" spans="1:21" x14ac:dyDescent="0.35">
      <c r="A3133" t="s">
        <v>22</v>
      </c>
      <c r="B3133" t="s">
        <v>101</v>
      </c>
      <c r="C3133" t="s">
        <v>28</v>
      </c>
      <c r="D3133" t="s">
        <v>102</v>
      </c>
      <c r="E3133" s="1">
        <v>43604.881944444445</v>
      </c>
      <c r="F3133" t="s">
        <v>16</v>
      </c>
      <c r="G3133" t="s">
        <v>662</v>
      </c>
      <c r="H3133">
        <v>0</v>
      </c>
      <c r="I3133" t="s">
        <v>26</v>
      </c>
      <c r="J3133" s="2">
        <v>43604</v>
      </c>
      <c r="K3133" s="3">
        <v>0.88194444444444453</v>
      </c>
      <c r="L3133" s="3">
        <f t="shared" si="432"/>
        <v>0.88194444444444442</v>
      </c>
      <c r="M3133" s="3">
        <v>0.88194444444444453</v>
      </c>
      <c r="N3133" t="str">
        <f t="shared" si="433"/>
        <v>No</v>
      </c>
      <c r="O3133">
        <f t="shared" si="434"/>
        <v>520</v>
      </c>
      <c r="P3133">
        <f t="shared" si="435"/>
        <v>1663</v>
      </c>
      <c r="Q3133">
        <f t="shared" si="436"/>
        <v>31.27</v>
      </c>
      <c r="R3133" t="str">
        <f t="shared" si="439"/>
        <v>Ryanair</v>
      </c>
      <c r="S3133">
        <f t="shared" si="437"/>
        <v>158</v>
      </c>
      <c r="T3133" t="str">
        <f t="shared" si="438"/>
        <v>Edinburgh</v>
      </c>
      <c r="U3133" t="str">
        <f t="shared" si="440"/>
        <v>Edinburgh</v>
      </c>
    </row>
    <row r="3134" spans="1:21" x14ac:dyDescent="0.35">
      <c r="A3134" t="s">
        <v>12</v>
      </c>
      <c r="B3134" t="s">
        <v>42</v>
      </c>
      <c r="C3134" t="s">
        <v>14</v>
      </c>
      <c r="D3134" t="s">
        <v>105</v>
      </c>
      <c r="E3134" s="1">
        <v>43604.881944444445</v>
      </c>
      <c r="F3134" t="s">
        <v>16</v>
      </c>
      <c r="G3134" t="s">
        <v>662</v>
      </c>
      <c r="H3134">
        <v>28</v>
      </c>
      <c r="I3134" t="s">
        <v>46</v>
      </c>
      <c r="J3134" s="2">
        <v>43604</v>
      </c>
      <c r="K3134" s="3">
        <v>0.88194444444444453</v>
      </c>
      <c r="L3134" s="3">
        <f t="shared" si="432"/>
        <v>0.88194444444444442</v>
      </c>
      <c r="M3134" s="3">
        <v>0.90138888888888891</v>
      </c>
      <c r="N3134" t="str">
        <f t="shared" si="433"/>
        <v>Yes</v>
      </c>
      <c r="O3134">
        <f t="shared" si="434"/>
        <v>566</v>
      </c>
      <c r="P3134">
        <f t="shared" si="435"/>
        <v>2020</v>
      </c>
      <c r="Q3134">
        <f t="shared" si="436"/>
        <v>28.02</v>
      </c>
      <c r="R3134" t="str">
        <f t="shared" si="439"/>
        <v>Aer Lingus</v>
      </c>
      <c r="S3134">
        <f t="shared" si="437"/>
        <v>238</v>
      </c>
      <c r="T3134" t="str">
        <f t="shared" si="438"/>
        <v>London</v>
      </c>
      <c r="U3134" t="str">
        <f t="shared" si="440"/>
        <v>London</v>
      </c>
    </row>
    <row r="3135" spans="1:21" x14ac:dyDescent="0.35">
      <c r="A3135" t="s">
        <v>12</v>
      </c>
      <c r="B3135" t="s">
        <v>42</v>
      </c>
      <c r="C3135" t="s">
        <v>14</v>
      </c>
      <c r="D3135" t="s">
        <v>43</v>
      </c>
      <c r="E3135" s="1">
        <v>43604.8125</v>
      </c>
      <c r="F3135" t="s">
        <v>16</v>
      </c>
      <c r="G3135" t="s">
        <v>662</v>
      </c>
      <c r="H3135">
        <v>9</v>
      </c>
      <c r="I3135" t="s">
        <v>26</v>
      </c>
      <c r="J3135" s="2">
        <v>43604</v>
      </c>
      <c r="K3135" s="3">
        <v>0.8125</v>
      </c>
      <c r="L3135" s="3">
        <f t="shared" si="432"/>
        <v>0.8125</v>
      </c>
      <c r="M3135" s="3">
        <v>0.81874999999999998</v>
      </c>
      <c r="N3135" t="str">
        <f t="shared" si="433"/>
        <v>No</v>
      </c>
      <c r="O3135">
        <f t="shared" si="434"/>
        <v>566</v>
      </c>
      <c r="P3135">
        <f t="shared" si="435"/>
        <v>2020</v>
      </c>
      <c r="Q3135">
        <f t="shared" si="436"/>
        <v>28.02</v>
      </c>
      <c r="R3135" t="str">
        <f t="shared" si="439"/>
        <v>Aer Lingus</v>
      </c>
      <c r="S3135">
        <f t="shared" si="437"/>
        <v>238</v>
      </c>
      <c r="T3135" t="str">
        <f t="shared" si="438"/>
        <v>London</v>
      </c>
      <c r="U3135" t="str">
        <f t="shared" si="440"/>
        <v>London</v>
      </c>
    </row>
    <row r="3136" spans="1:21" x14ac:dyDescent="0.35">
      <c r="A3136" t="s">
        <v>22</v>
      </c>
      <c r="B3136" t="s">
        <v>75</v>
      </c>
      <c r="C3136" t="s">
        <v>28</v>
      </c>
      <c r="D3136" t="s">
        <v>76</v>
      </c>
      <c r="E3136" s="1">
        <v>43604.819444444445</v>
      </c>
      <c r="F3136" t="s">
        <v>16</v>
      </c>
      <c r="G3136" t="s">
        <v>662</v>
      </c>
      <c r="H3136">
        <v>2</v>
      </c>
      <c r="I3136" t="s">
        <v>26</v>
      </c>
      <c r="J3136" s="2">
        <v>43604</v>
      </c>
      <c r="K3136" s="3">
        <v>0.81944444444444453</v>
      </c>
      <c r="L3136" s="3">
        <f t="shared" si="432"/>
        <v>0.81944444444444442</v>
      </c>
      <c r="M3136" s="3">
        <v>0.8208333333333333</v>
      </c>
      <c r="N3136" t="str">
        <f t="shared" si="433"/>
        <v>No</v>
      </c>
      <c r="O3136">
        <f t="shared" si="434"/>
        <v>520</v>
      </c>
      <c r="P3136">
        <f t="shared" si="435"/>
        <v>1663</v>
      </c>
      <c r="Q3136">
        <f t="shared" si="436"/>
        <v>31.27</v>
      </c>
      <c r="R3136" t="str">
        <f t="shared" si="439"/>
        <v>Ryanair</v>
      </c>
      <c r="S3136">
        <f t="shared" si="437"/>
        <v>23</v>
      </c>
      <c r="T3136" t="str">
        <f t="shared" si="438"/>
        <v>East Midlands</v>
      </c>
      <c r="U3136" t="str">
        <f t="shared" si="440"/>
        <v>Other</v>
      </c>
    </row>
    <row r="3137" spans="1:21" x14ac:dyDescent="0.35">
      <c r="A3137" t="s">
        <v>22</v>
      </c>
      <c r="B3137" t="s">
        <v>187</v>
      </c>
      <c r="C3137" t="s">
        <v>28</v>
      </c>
      <c r="D3137" t="s">
        <v>188</v>
      </c>
      <c r="E3137" s="1">
        <v>43604.819444444445</v>
      </c>
      <c r="F3137" t="s">
        <v>16</v>
      </c>
      <c r="G3137" t="s">
        <v>662</v>
      </c>
      <c r="H3137">
        <v>25</v>
      </c>
      <c r="I3137" t="s">
        <v>46</v>
      </c>
      <c r="J3137" s="2">
        <v>43604</v>
      </c>
      <c r="K3137" s="3">
        <v>0.81944444444444453</v>
      </c>
      <c r="L3137" s="3">
        <f t="shared" si="432"/>
        <v>0.81944444444444442</v>
      </c>
      <c r="M3137" s="3">
        <v>0.83680555555555547</v>
      </c>
      <c r="N3137" t="str">
        <f t="shared" si="433"/>
        <v>Yes</v>
      </c>
      <c r="O3137">
        <f t="shared" si="434"/>
        <v>520</v>
      </c>
      <c r="P3137">
        <f t="shared" si="435"/>
        <v>1663</v>
      </c>
      <c r="Q3137">
        <f t="shared" si="436"/>
        <v>31.27</v>
      </c>
      <c r="R3137" t="str">
        <f t="shared" si="439"/>
        <v>Ryanair</v>
      </c>
      <c r="S3137">
        <f t="shared" si="437"/>
        <v>30</v>
      </c>
      <c r="T3137" t="str">
        <f t="shared" si="438"/>
        <v>Budapest</v>
      </c>
      <c r="U3137" t="str">
        <f t="shared" si="440"/>
        <v>Other</v>
      </c>
    </row>
    <row r="3138" spans="1:21" x14ac:dyDescent="0.35">
      <c r="A3138" t="s">
        <v>22</v>
      </c>
      <c r="B3138" t="s">
        <v>73</v>
      </c>
      <c r="C3138" t="s">
        <v>28</v>
      </c>
      <c r="D3138" t="s">
        <v>74</v>
      </c>
      <c r="E3138" s="1">
        <v>43604.819444444445</v>
      </c>
      <c r="F3138" t="s">
        <v>16</v>
      </c>
      <c r="G3138" t="s">
        <v>662</v>
      </c>
      <c r="H3138">
        <v>4</v>
      </c>
      <c r="I3138" t="s">
        <v>26</v>
      </c>
      <c r="J3138" s="2">
        <v>43604</v>
      </c>
      <c r="K3138" s="3">
        <v>0.81944444444444453</v>
      </c>
      <c r="L3138" s="3">
        <f t="shared" ref="L3138:L3201" si="441">MROUND(K3138,"0:10")</f>
        <v>0.81944444444444442</v>
      </c>
      <c r="M3138" s="3">
        <v>0.8222222222222223</v>
      </c>
      <c r="N3138" t="str">
        <f t="shared" ref="N3138:N3201" si="442">IF(H3138&gt;20, "Yes", "No")</f>
        <v>No</v>
      </c>
      <c r="O3138">
        <f t="shared" ref="O3138:O3201" si="443">COUNTIFS($C$2:$C$4851,C3138,$N$2:$N$4851,"Yes")</f>
        <v>520</v>
      </c>
      <c r="P3138">
        <f t="shared" ref="P3138:P3201" si="444">COUNTIF($C$2:$C$4851,C3138)</f>
        <v>1663</v>
      </c>
      <c r="Q3138">
        <f t="shared" ref="Q3138:Q3201" si="445">ROUND(O3138/P3138*100,2)</f>
        <v>31.27</v>
      </c>
      <c r="R3138" t="str">
        <f t="shared" si="439"/>
        <v>Ryanair</v>
      </c>
      <c r="S3138">
        <f t="shared" ref="S3138:S3201" si="446">COUNTIF($B$2:$B$4851,B3138)</f>
        <v>82</v>
      </c>
      <c r="T3138" t="str">
        <f t="shared" ref="T3138:T3201" si="447">IF(ISNUMBER(SEARCH("London",B3138)), "London", B3138)</f>
        <v>Bristol</v>
      </c>
      <c r="U3138" t="str">
        <f t="shared" si="440"/>
        <v>Bristol</v>
      </c>
    </row>
    <row r="3139" spans="1:21" x14ac:dyDescent="0.35">
      <c r="A3139" t="s">
        <v>22</v>
      </c>
      <c r="B3139" t="s">
        <v>67</v>
      </c>
      <c r="C3139" t="s">
        <v>68</v>
      </c>
      <c r="D3139" t="s">
        <v>69</v>
      </c>
      <c r="E3139" s="1">
        <v>43604.822916666664</v>
      </c>
      <c r="F3139" t="s">
        <v>16</v>
      </c>
      <c r="G3139" t="s">
        <v>662</v>
      </c>
      <c r="H3139">
        <v>27</v>
      </c>
      <c r="I3139" t="s">
        <v>46</v>
      </c>
      <c r="J3139" s="2">
        <v>43604</v>
      </c>
      <c r="K3139" s="3">
        <v>0.82291666666666663</v>
      </c>
      <c r="L3139" s="3">
        <f t="shared" si="441"/>
        <v>0.82638888888888884</v>
      </c>
      <c r="M3139" s="3">
        <v>0.84166666666666667</v>
      </c>
      <c r="N3139" t="str">
        <f t="shared" si="442"/>
        <v>Yes</v>
      </c>
      <c r="O3139">
        <f t="shared" si="443"/>
        <v>4</v>
      </c>
      <c r="P3139">
        <f t="shared" si="444"/>
        <v>17</v>
      </c>
      <c r="Q3139">
        <f t="shared" si="445"/>
        <v>23.53</v>
      </c>
      <c r="R3139" t="str">
        <f t="shared" ref="R3139:R3202" si="448">IF(P3139&gt;100, C3139, "Other")</f>
        <v>Other</v>
      </c>
      <c r="S3139">
        <f t="shared" si="446"/>
        <v>19</v>
      </c>
      <c r="T3139" t="str">
        <f t="shared" si="447"/>
        <v>Luxembourg</v>
      </c>
      <c r="U3139" t="str">
        <f t="shared" ref="U3139:U3202" si="449">IF(S3139&gt;67, T3139, "Other")</f>
        <v>Other</v>
      </c>
    </row>
    <row r="3140" spans="1:21" x14ac:dyDescent="0.35">
      <c r="A3140" t="s">
        <v>12</v>
      </c>
      <c r="B3140" t="s">
        <v>93</v>
      </c>
      <c r="C3140" t="s">
        <v>14</v>
      </c>
      <c r="D3140" t="s">
        <v>506</v>
      </c>
      <c r="E3140" s="1">
        <v>43604.829861111109</v>
      </c>
      <c r="F3140" t="s">
        <v>16</v>
      </c>
      <c r="G3140" t="s">
        <v>662</v>
      </c>
      <c r="H3140">
        <v>1</v>
      </c>
      <c r="I3140" t="s">
        <v>26</v>
      </c>
      <c r="J3140" s="2">
        <v>43604</v>
      </c>
      <c r="K3140" s="3">
        <v>0.82986111111111116</v>
      </c>
      <c r="L3140" s="3">
        <f t="shared" si="441"/>
        <v>0.83333333333333326</v>
      </c>
      <c r="M3140" s="3">
        <v>0.8305555555555556</v>
      </c>
      <c r="N3140" t="str">
        <f t="shared" si="442"/>
        <v>No</v>
      </c>
      <c r="O3140">
        <f t="shared" si="443"/>
        <v>566</v>
      </c>
      <c r="P3140">
        <f t="shared" si="444"/>
        <v>2020</v>
      </c>
      <c r="Q3140">
        <f t="shared" si="445"/>
        <v>28.02</v>
      </c>
      <c r="R3140" t="str">
        <f t="shared" si="448"/>
        <v>Aer Lingus</v>
      </c>
      <c r="S3140">
        <f t="shared" si="446"/>
        <v>125</v>
      </c>
      <c r="T3140" t="str">
        <f t="shared" si="447"/>
        <v>Birmingham</v>
      </c>
      <c r="U3140" t="str">
        <f t="shared" si="449"/>
        <v>Birmingham</v>
      </c>
    </row>
    <row r="3141" spans="1:21" x14ac:dyDescent="0.35">
      <c r="A3141" t="s">
        <v>22</v>
      </c>
      <c r="B3141" t="s">
        <v>63</v>
      </c>
      <c r="C3141" t="s">
        <v>28</v>
      </c>
      <c r="D3141" t="s">
        <v>64</v>
      </c>
      <c r="E3141" s="1">
        <v>43604.833333333336</v>
      </c>
      <c r="F3141" t="s">
        <v>16</v>
      </c>
      <c r="G3141" t="s">
        <v>662</v>
      </c>
      <c r="H3141">
        <v>45</v>
      </c>
      <c r="I3141" t="s">
        <v>21</v>
      </c>
      <c r="J3141" s="2">
        <v>43604</v>
      </c>
      <c r="K3141" s="3">
        <v>0.83333333333333337</v>
      </c>
      <c r="L3141" s="3">
        <f t="shared" si="441"/>
        <v>0.83333333333333326</v>
      </c>
      <c r="M3141" s="3">
        <v>0.86458333333333337</v>
      </c>
      <c r="N3141" t="str">
        <f t="shared" si="442"/>
        <v>Yes</v>
      </c>
      <c r="O3141">
        <f t="shared" si="443"/>
        <v>520</v>
      </c>
      <c r="P3141">
        <f t="shared" si="444"/>
        <v>1663</v>
      </c>
      <c r="Q3141">
        <f t="shared" si="445"/>
        <v>31.27</v>
      </c>
      <c r="R3141" t="str">
        <f t="shared" si="448"/>
        <v>Ryanair</v>
      </c>
      <c r="S3141">
        <f t="shared" si="446"/>
        <v>7</v>
      </c>
      <c r="T3141" t="str">
        <f t="shared" si="447"/>
        <v>Brussels South</v>
      </c>
      <c r="U3141" t="str">
        <f t="shared" si="449"/>
        <v>Other</v>
      </c>
    </row>
    <row r="3142" spans="1:21" x14ac:dyDescent="0.35">
      <c r="A3142" t="s">
        <v>22</v>
      </c>
      <c r="B3142" t="s">
        <v>70</v>
      </c>
      <c r="C3142" t="s">
        <v>28</v>
      </c>
      <c r="D3142" t="s">
        <v>71</v>
      </c>
      <c r="E3142" s="1">
        <v>43604.836805555555</v>
      </c>
      <c r="F3142" t="s">
        <v>16</v>
      </c>
      <c r="G3142" t="s">
        <v>662</v>
      </c>
      <c r="H3142">
        <v>17</v>
      </c>
      <c r="I3142" t="s">
        <v>18</v>
      </c>
      <c r="J3142" s="2">
        <v>43604</v>
      </c>
      <c r="K3142" s="3">
        <v>0.83680555555555547</v>
      </c>
      <c r="L3142" s="3">
        <f t="shared" si="441"/>
        <v>0.84027777777777768</v>
      </c>
      <c r="M3142" s="3">
        <v>0.84861111111111109</v>
      </c>
      <c r="N3142" t="str">
        <f t="shared" si="442"/>
        <v>No</v>
      </c>
      <c r="O3142">
        <f t="shared" si="443"/>
        <v>520</v>
      </c>
      <c r="P3142">
        <f t="shared" si="444"/>
        <v>1663</v>
      </c>
      <c r="Q3142">
        <f t="shared" si="445"/>
        <v>31.27</v>
      </c>
      <c r="R3142" t="str">
        <f t="shared" si="448"/>
        <v>Ryanair</v>
      </c>
      <c r="S3142">
        <f t="shared" si="446"/>
        <v>38</v>
      </c>
      <c r="T3142" t="str">
        <f t="shared" si="447"/>
        <v>Newcastle</v>
      </c>
      <c r="U3142" t="str">
        <f t="shared" si="449"/>
        <v>Other</v>
      </c>
    </row>
    <row r="3143" spans="1:21" x14ac:dyDescent="0.35">
      <c r="A3143" t="s">
        <v>22</v>
      </c>
      <c r="B3143" t="s">
        <v>142</v>
      </c>
      <c r="C3143" t="s">
        <v>143</v>
      </c>
      <c r="D3143" t="s">
        <v>144</v>
      </c>
      <c r="E3143" s="1">
        <v>43604.763888888891</v>
      </c>
      <c r="F3143" t="s">
        <v>16</v>
      </c>
      <c r="G3143" t="s">
        <v>662</v>
      </c>
      <c r="H3143">
        <v>14</v>
      </c>
      <c r="I3143" t="s">
        <v>18</v>
      </c>
      <c r="J3143" s="2">
        <v>43604</v>
      </c>
      <c r="K3143" s="3">
        <v>0.76388888888888884</v>
      </c>
      <c r="L3143" s="3">
        <f t="shared" si="441"/>
        <v>0.76388888888888884</v>
      </c>
      <c r="M3143" s="3">
        <v>0.77361111111111114</v>
      </c>
      <c r="N3143" t="str">
        <f t="shared" si="442"/>
        <v>No</v>
      </c>
      <c r="O3143">
        <f t="shared" si="443"/>
        <v>4</v>
      </c>
      <c r="P3143">
        <f t="shared" si="444"/>
        <v>10</v>
      </c>
      <c r="Q3143">
        <f t="shared" si="445"/>
        <v>40</v>
      </c>
      <c r="R3143" t="str">
        <f t="shared" si="448"/>
        <v>Other</v>
      </c>
      <c r="S3143">
        <f t="shared" si="446"/>
        <v>67</v>
      </c>
      <c r="T3143" t="str">
        <f t="shared" si="447"/>
        <v>Madrid</v>
      </c>
      <c r="U3143" t="str">
        <f t="shared" si="449"/>
        <v>Other</v>
      </c>
    </row>
    <row r="3144" spans="1:21" x14ac:dyDescent="0.35">
      <c r="A3144" t="s">
        <v>12</v>
      </c>
      <c r="B3144" t="s">
        <v>153</v>
      </c>
      <c r="C3144" t="s">
        <v>14</v>
      </c>
      <c r="D3144" t="s">
        <v>154</v>
      </c>
      <c r="E3144" s="1">
        <v>43604.763888888891</v>
      </c>
      <c r="F3144" t="s">
        <v>16</v>
      </c>
      <c r="G3144" t="s">
        <v>662</v>
      </c>
      <c r="H3144">
        <v>11</v>
      </c>
      <c r="I3144" t="s">
        <v>18</v>
      </c>
      <c r="J3144" s="2">
        <v>43604</v>
      </c>
      <c r="K3144" s="3">
        <v>0.76388888888888884</v>
      </c>
      <c r="L3144" s="3">
        <f t="shared" si="441"/>
        <v>0.76388888888888884</v>
      </c>
      <c r="M3144" s="3">
        <v>0.7715277777777777</v>
      </c>
      <c r="N3144" t="str">
        <f t="shared" si="442"/>
        <v>No</v>
      </c>
      <c r="O3144">
        <f t="shared" si="443"/>
        <v>566</v>
      </c>
      <c r="P3144">
        <f t="shared" si="444"/>
        <v>2020</v>
      </c>
      <c r="Q3144">
        <f t="shared" si="445"/>
        <v>28.02</v>
      </c>
      <c r="R3144" t="str">
        <f t="shared" si="448"/>
        <v>Aer Lingus</v>
      </c>
      <c r="S3144">
        <f t="shared" si="446"/>
        <v>31</v>
      </c>
      <c r="T3144" t="str">
        <f t="shared" si="447"/>
        <v>Milan</v>
      </c>
      <c r="U3144" t="str">
        <f t="shared" si="449"/>
        <v>Other</v>
      </c>
    </row>
    <row r="3145" spans="1:21" x14ac:dyDescent="0.35">
      <c r="A3145" t="s">
        <v>12</v>
      </c>
      <c r="B3145" t="s">
        <v>13</v>
      </c>
      <c r="C3145" t="s">
        <v>14</v>
      </c>
      <c r="D3145" t="s">
        <v>15</v>
      </c>
      <c r="E3145" s="1">
        <v>43604.770833333336</v>
      </c>
      <c r="F3145" t="s">
        <v>16</v>
      </c>
      <c r="G3145" t="s">
        <v>662</v>
      </c>
      <c r="H3145">
        <v>18</v>
      </c>
      <c r="I3145" t="s">
        <v>18</v>
      </c>
      <c r="J3145" s="2">
        <v>43604</v>
      </c>
      <c r="K3145" s="3">
        <v>0.77083333333333337</v>
      </c>
      <c r="L3145" s="3">
        <f t="shared" si="441"/>
        <v>0.77083333333333326</v>
      </c>
      <c r="M3145" s="3">
        <v>0.78333333333333333</v>
      </c>
      <c r="N3145" t="str">
        <f t="shared" si="442"/>
        <v>No</v>
      </c>
      <c r="O3145">
        <f t="shared" si="443"/>
        <v>566</v>
      </c>
      <c r="P3145">
        <f t="shared" si="444"/>
        <v>2020</v>
      </c>
      <c r="Q3145">
        <f t="shared" si="445"/>
        <v>28.02</v>
      </c>
      <c r="R3145" t="str">
        <f t="shared" si="448"/>
        <v>Aer Lingus</v>
      </c>
      <c r="S3145">
        <f t="shared" si="446"/>
        <v>107</v>
      </c>
      <c r="T3145" t="str">
        <f t="shared" si="447"/>
        <v>Glasgow</v>
      </c>
      <c r="U3145" t="str">
        <f t="shared" si="449"/>
        <v>Glasgow</v>
      </c>
    </row>
    <row r="3146" spans="1:21" x14ac:dyDescent="0.35">
      <c r="A3146" t="s">
        <v>12</v>
      </c>
      <c r="B3146" t="s">
        <v>36</v>
      </c>
      <c r="C3146" t="s">
        <v>14</v>
      </c>
      <c r="D3146" t="s">
        <v>37</v>
      </c>
      <c r="E3146" s="1">
        <v>43604.774305555555</v>
      </c>
      <c r="F3146" t="s">
        <v>16</v>
      </c>
      <c r="G3146" t="s">
        <v>662</v>
      </c>
      <c r="H3146">
        <v>12</v>
      </c>
      <c r="I3146" t="s">
        <v>18</v>
      </c>
      <c r="J3146" s="2">
        <v>43604</v>
      </c>
      <c r="K3146" s="3">
        <v>0.77430555555555547</v>
      </c>
      <c r="L3146" s="3">
        <f t="shared" si="441"/>
        <v>0.77777777777777768</v>
      </c>
      <c r="M3146" s="3">
        <v>0.78263888888888899</v>
      </c>
      <c r="N3146" t="str">
        <f t="shared" si="442"/>
        <v>No</v>
      </c>
      <c r="O3146">
        <f t="shared" si="443"/>
        <v>566</v>
      </c>
      <c r="P3146">
        <f t="shared" si="444"/>
        <v>2020</v>
      </c>
      <c r="Q3146">
        <f t="shared" si="445"/>
        <v>28.02</v>
      </c>
      <c r="R3146" t="str">
        <f t="shared" si="448"/>
        <v>Aer Lingus</v>
      </c>
      <c r="S3146">
        <f t="shared" si="446"/>
        <v>121</v>
      </c>
      <c r="T3146" t="str">
        <f t="shared" si="447"/>
        <v>Paris-CDG</v>
      </c>
      <c r="U3146" t="str">
        <f t="shared" si="449"/>
        <v>Paris-CDG</v>
      </c>
    </row>
    <row r="3147" spans="1:21" x14ac:dyDescent="0.35">
      <c r="A3147" t="s">
        <v>12</v>
      </c>
      <c r="B3147" t="s">
        <v>30</v>
      </c>
      <c r="C3147" t="s">
        <v>14</v>
      </c>
      <c r="D3147" t="s">
        <v>31</v>
      </c>
      <c r="E3147" s="1">
        <v>43604.777777777781</v>
      </c>
      <c r="F3147" t="s">
        <v>16</v>
      </c>
      <c r="G3147" t="s">
        <v>662</v>
      </c>
      <c r="H3147">
        <v>10</v>
      </c>
      <c r="I3147" t="s">
        <v>18</v>
      </c>
      <c r="J3147" s="2">
        <v>43604</v>
      </c>
      <c r="K3147" s="3">
        <v>0.77777777777777779</v>
      </c>
      <c r="L3147" s="3">
        <f t="shared" si="441"/>
        <v>0.77777777777777768</v>
      </c>
      <c r="M3147" s="3">
        <v>0.78472222222222221</v>
      </c>
      <c r="N3147" t="str">
        <f t="shared" si="442"/>
        <v>No</v>
      </c>
      <c r="O3147">
        <f t="shared" si="443"/>
        <v>566</v>
      </c>
      <c r="P3147">
        <f t="shared" si="444"/>
        <v>2020</v>
      </c>
      <c r="Q3147">
        <f t="shared" si="445"/>
        <v>28.02</v>
      </c>
      <c r="R3147" t="str">
        <f t="shared" si="448"/>
        <v>Aer Lingus</v>
      </c>
      <c r="S3147">
        <f t="shared" si="446"/>
        <v>60</v>
      </c>
      <c r="T3147" t="str">
        <f t="shared" si="447"/>
        <v>Brussels</v>
      </c>
      <c r="U3147" t="str">
        <f t="shared" si="449"/>
        <v>Other</v>
      </c>
    </row>
    <row r="3148" spans="1:21" x14ac:dyDescent="0.35">
      <c r="A3148" t="s">
        <v>22</v>
      </c>
      <c r="B3148" t="s">
        <v>594</v>
      </c>
      <c r="C3148" t="s">
        <v>28</v>
      </c>
      <c r="D3148" t="s">
        <v>595</v>
      </c>
      <c r="E3148" s="1">
        <v>43604.78125</v>
      </c>
      <c r="F3148" t="s">
        <v>16</v>
      </c>
      <c r="G3148" t="s">
        <v>662</v>
      </c>
      <c r="H3148">
        <v>24</v>
      </c>
      <c r="I3148" t="s">
        <v>46</v>
      </c>
      <c r="J3148" s="2">
        <v>43604</v>
      </c>
      <c r="K3148" s="3">
        <v>0.78125</v>
      </c>
      <c r="L3148" s="3">
        <f t="shared" si="441"/>
        <v>0.78472222222222221</v>
      </c>
      <c r="M3148" s="3">
        <v>0.79791666666666661</v>
      </c>
      <c r="N3148" t="str">
        <f t="shared" si="442"/>
        <v>Yes</v>
      </c>
      <c r="O3148">
        <f t="shared" si="443"/>
        <v>520</v>
      </c>
      <c r="P3148">
        <f t="shared" si="444"/>
        <v>1663</v>
      </c>
      <c r="Q3148">
        <f t="shared" si="445"/>
        <v>31.27</v>
      </c>
      <c r="R3148" t="str">
        <f t="shared" si="448"/>
        <v>Ryanair</v>
      </c>
      <c r="S3148">
        <f t="shared" si="446"/>
        <v>8</v>
      </c>
      <c r="T3148" t="str">
        <f t="shared" si="447"/>
        <v>Valencia</v>
      </c>
      <c r="U3148" t="str">
        <f t="shared" si="449"/>
        <v>Other</v>
      </c>
    </row>
    <row r="3149" spans="1:21" x14ac:dyDescent="0.35">
      <c r="A3149" t="s">
        <v>12</v>
      </c>
      <c r="B3149" t="s">
        <v>32</v>
      </c>
      <c r="C3149" t="s">
        <v>14</v>
      </c>
      <c r="D3149" t="s">
        <v>33</v>
      </c>
      <c r="E3149" s="1">
        <v>43604.78125</v>
      </c>
      <c r="F3149" t="s">
        <v>16</v>
      </c>
      <c r="G3149" t="s">
        <v>662</v>
      </c>
      <c r="H3149">
        <v>18</v>
      </c>
      <c r="I3149" t="s">
        <v>18</v>
      </c>
      <c r="J3149" s="2">
        <v>43604</v>
      </c>
      <c r="K3149" s="3">
        <v>0.78125</v>
      </c>
      <c r="L3149" s="3">
        <f t="shared" si="441"/>
        <v>0.78472222222222221</v>
      </c>
      <c r="M3149" s="3">
        <v>0.79375000000000007</v>
      </c>
      <c r="N3149" t="str">
        <f t="shared" si="442"/>
        <v>No</v>
      </c>
      <c r="O3149">
        <f t="shared" si="443"/>
        <v>566</v>
      </c>
      <c r="P3149">
        <f t="shared" si="444"/>
        <v>2020</v>
      </c>
      <c r="Q3149">
        <f t="shared" si="445"/>
        <v>28.02</v>
      </c>
      <c r="R3149" t="str">
        <f t="shared" si="448"/>
        <v>Aer Lingus</v>
      </c>
      <c r="S3149">
        <f t="shared" si="446"/>
        <v>78</v>
      </c>
      <c r="T3149" t="str">
        <f t="shared" si="447"/>
        <v>Barcelona</v>
      </c>
      <c r="U3149" t="str">
        <f t="shared" si="449"/>
        <v>Barcelona</v>
      </c>
    </row>
    <row r="3150" spans="1:21" x14ac:dyDescent="0.35">
      <c r="A3150" t="s">
        <v>12</v>
      </c>
      <c r="B3150" t="s">
        <v>511</v>
      </c>
      <c r="C3150" t="s">
        <v>14</v>
      </c>
      <c r="D3150" t="s">
        <v>512</v>
      </c>
      <c r="E3150" s="1">
        <v>43604.784722222219</v>
      </c>
      <c r="F3150" t="s">
        <v>16</v>
      </c>
      <c r="G3150" t="s">
        <v>662</v>
      </c>
      <c r="H3150">
        <v>1</v>
      </c>
      <c r="I3150" t="s">
        <v>26</v>
      </c>
      <c r="J3150" s="2">
        <v>43604</v>
      </c>
      <c r="K3150" s="3">
        <v>0.78472222222222221</v>
      </c>
      <c r="L3150" s="3">
        <f t="shared" si="441"/>
        <v>0.78472222222222221</v>
      </c>
      <c r="M3150" s="3">
        <v>0.78541666666666676</v>
      </c>
      <c r="N3150" t="str">
        <f t="shared" si="442"/>
        <v>No</v>
      </c>
      <c r="O3150">
        <f t="shared" si="443"/>
        <v>566</v>
      </c>
      <c r="P3150">
        <f t="shared" si="444"/>
        <v>2020</v>
      </c>
      <c r="Q3150">
        <f t="shared" si="445"/>
        <v>28.02</v>
      </c>
      <c r="R3150" t="str">
        <f t="shared" si="448"/>
        <v>Aer Lingus</v>
      </c>
      <c r="S3150">
        <f t="shared" si="446"/>
        <v>8</v>
      </c>
      <c r="T3150" t="str">
        <f t="shared" si="447"/>
        <v>Split</v>
      </c>
      <c r="U3150" t="str">
        <f t="shared" si="449"/>
        <v>Other</v>
      </c>
    </row>
    <row r="3151" spans="1:21" x14ac:dyDescent="0.35">
      <c r="A3151" t="s">
        <v>12</v>
      </c>
      <c r="B3151" t="s">
        <v>34</v>
      </c>
      <c r="C3151" t="s">
        <v>14</v>
      </c>
      <c r="D3151" t="s">
        <v>35</v>
      </c>
      <c r="E3151" s="1">
        <v>43604.784722222219</v>
      </c>
      <c r="F3151" t="s">
        <v>16</v>
      </c>
      <c r="G3151" t="s">
        <v>662</v>
      </c>
      <c r="H3151">
        <v>2</v>
      </c>
      <c r="I3151" t="s">
        <v>26</v>
      </c>
      <c r="J3151" s="2">
        <v>43604</v>
      </c>
      <c r="K3151" s="3">
        <v>0.78472222222222221</v>
      </c>
      <c r="L3151" s="3">
        <f t="shared" si="441"/>
        <v>0.78472222222222221</v>
      </c>
      <c r="M3151" s="3">
        <v>0.78611111111111109</v>
      </c>
      <c r="N3151" t="str">
        <f t="shared" si="442"/>
        <v>No</v>
      </c>
      <c r="O3151">
        <f t="shared" si="443"/>
        <v>566</v>
      </c>
      <c r="P3151">
        <f t="shared" si="444"/>
        <v>2020</v>
      </c>
      <c r="Q3151">
        <f t="shared" si="445"/>
        <v>28.02</v>
      </c>
      <c r="R3151" t="str">
        <f t="shared" si="448"/>
        <v>Aer Lingus</v>
      </c>
      <c r="S3151">
        <f t="shared" si="446"/>
        <v>19</v>
      </c>
      <c r="T3151" t="str">
        <f t="shared" si="447"/>
        <v>Donegal</v>
      </c>
      <c r="U3151" t="str">
        <f t="shared" si="449"/>
        <v>Other</v>
      </c>
    </row>
    <row r="3152" spans="1:21" x14ac:dyDescent="0.35">
      <c r="A3152" t="s">
        <v>12</v>
      </c>
      <c r="B3152" t="s">
        <v>40</v>
      </c>
      <c r="C3152" t="s">
        <v>14</v>
      </c>
      <c r="D3152" t="s">
        <v>41</v>
      </c>
      <c r="E3152" s="1">
        <v>43604.788194444445</v>
      </c>
      <c r="F3152" t="s">
        <v>16</v>
      </c>
      <c r="G3152" t="s">
        <v>662</v>
      </c>
      <c r="H3152">
        <v>72</v>
      </c>
      <c r="I3152" t="s">
        <v>21</v>
      </c>
      <c r="J3152" s="2">
        <v>43604</v>
      </c>
      <c r="K3152" s="3">
        <v>0.78819444444444453</v>
      </c>
      <c r="L3152" s="3">
        <f t="shared" si="441"/>
        <v>0.79166666666666663</v>
      </c>
      <c r="M3152" s="3">
        <v>0.83819444444444446</v>
      </c>
      <c r="N3152" t="str">
        <f t="shared" si="442"/>
        <v>Yes</v>
      </c>
      <c r="O3152">
        <f t="shared" si="443"/>
        <v>566</v>
      </c>
      <c r="P3152">
        <f t="shared" si="444"/>
        <v>2020</v>
      </c>
      <c r="Q3152">
        <f t="shared" si="445"/>
        <v>28.02</v>
      </c>
      <c r="R3152" t="str">
        <f t="shared" si="448"/>
        <v>Aer Lingus</v>
      </c>
      <c r="S3152">
        <f t="shared" si="446"/>
        <v>29</v>
      </c>
      <c r="T3152" t="str">
        <f t="shared" si="447"/>
        <v>Kerry</v>
      </c>
      <c r="U3152" t="str">
        <f t="shared" si="449"/>
        <v>Other</v>
      </c>
    </row>
    <row r="3153" spans="1:21" x14ac:dyDescent="0.35">
      <c r="A3153" t="s">
        <v>22</v>
      </c>
      <c r="B3153" t="s">
        <v>50</v>
      </c>
      <c r="C3153" t="s">
        <v>28</v>
      </c>
      <c r="D3153" t="s">
        <v>51</v>
      </c>
      <c r="E3153" s="1">
        <v>43604.791666666664</v>
      </c>
      <c r="F3153" t="s">
        <v>16</v>
      </c>
      <c r="G3153" t="s">
        <v>662</v>
      </c>
      <c r="H3153">
        <v>67</v>
      </c>
      <c r="I3153" t="s">
        <v>21</v>
      </c>
      <c r="J3153" s="2">
        <v>43604</v>
      </c>
      <c r="K3153" s="3">
        <v>0.79166666666666663</v>
      </c>
      <c r="L3153" s="3">
        <f t="shared" si="441"/>
        <v>0.79166666666666663</v>
      </c>
      <c r="M3153" s="3">
        <v>0.83819444444444446</v>
      </c>
      <c r="N3153" t="str">
        <f t="shared" si="442"/>
        <v>Yes</v>
      </c>
      <c r="O3153">
        <f t="shared" si="443"/>
        <v>520</v>
      </c>
      <c r="P3153">
        <f t="shared" si="444"/>
        <v>1663</v>
      </c>
      <c r="Q3153">
        <f t="shared" si="445"/>
        <v>31.27</v>
      </c>
      <c r="R3153" t="str">
        <f t="shared" si="448"/>
        <v>Ryanair</v>
      </c>
      <c r="S3153">
        <f t="shared" si="446"/>
        <v>222</v>
      </c>
      <c r="T3153" t="str">
        <f t="shared" si="447"/>
        <v>Amsterdam</v>
      </c>
      <c r="U3153" t="str">
        <f t="shared" si="449"/>
        <v>Amsterdam</v>
      </c>
    </row>
    <row r="3154" spans="1:21" x14ac:dyDescent="0.35">
      <c r="A3154" t="s">
        <v>12</v>
      </c>
      <c r="B3154" t="s">
        <v>44</v>
      </c>
      <c r="C3154" t="s">
        <v>14</v>
      </c>
      <c r="D3154" t="s">
        <v>45</v>
      </c>
      <c r="E3154" s="1">
        <v>43604.791666666664</v>
      </c>
      <c r="F3154" t="s">
        <v>16</v>
      </c>
      <c r="G3154" t="s">
        <v>662</v>
      </c>
      <c r="H3154">
        <v>4</v>
      </c>
      <c r="I3154" t="s">
        <v>26</v>
      </c>
      <c r="J3154" s="2">
        <v>43604</v>
      </c>
      <c r="K3154" s="3">
        <v>0.79166666666666663</v>
      </c>
      <c r="L3154" s="3">
        <f t="shared" si="441"/>
        <v>0.79166666666666663</v>
      </c>
      <c r="M3154" s="3">
        <v>0.7944444444444444</v>
      </c>
      <c r="N3154" t="str">
        <f t="shared" si="442"/>
        <v>No</v>
      </c>
      <c r="O3154">
        <f t="shared" si="443"/>
        <v>566</v>
      </c>
      <c r="P3154">
        <f t="shared" si="444"/>
        <v>2020</v>
      </c>
      <c r="Q3154">
        <f t="shared" si="445"/>
        <v>28.02</v>
      </c>
      <c r="R3154" t="str">
        <f t="shared" si="448"/>
        <v>Aer Lingus</v>
      </c>
      <c r="S3154">
        <f t="shared" si="446"/>
        <v>83</v>
      </c>
      <c r="T3154" t="str">
        <f t="shared" si="447"/>
        <v>Lisbon</v>
      </c>
      <c r="U3154" t="str">
        <f t="shared" si="449"/>
        <v>Lisbon</v>
      </c>
    </row>
    <row r="3155" spans="1:21" x14ac:dyDescent="0.35">
      <c r="A3155" t="s">
        <v>22</v>
      </c>
      <c r="B3155" t="s">
        <v>54</v>
      </c>
      <c r="C3155" t="s">
        <v>28</v>
      </c>
      <c r="D3155" t="s">
        <v>55</v>
      </c>
      <c r="E3155" s="1">
        <v>43604.791666666664</v>
      </c>
      <c r="F3155" t="s">
        <v>16</v>
      </c>
      <c r="G3155" t="s">
        <v>662</v>
      </c>
      <c r="H3155">
        <v>83</v>
      </c>
      <c r="I3155" t="s">
        <v>21</v>
      </c>
      <c r="J3155" s="2">
        <v>43604</v>
      </c>
      <c r="K3155" s="3">
        <v>0.79166666666666663</v>
      </c>
      <c r="L3155" s="3">
        <f t="shared" si="441"/>
        <v>0.79166666666666663</v>
      </c>
      <c r="M3155" s="3">
        <v>0.84930555555555554</v>
      </c>
      <c r="N3155" t="str">
        <f t="shared" si="442"/>
        <v>Yes</v>
      </c>
      <c r="O3155">
        <f t="shared" si="443"/>
        <v>520</v>
      </c>
      <c r="P3155">
        <f t="shared" si="444"/>
        <v>1663</v>
      </c>
      <c r="Q3155">
        <f t="shared" si="445"/>
        <v>31.27</v>
      </c>
      <c r="R3155" t="str">
        <f t="shared" si="448"/>
        <v>Ryanair</v>
      </c>
      <c r="S3155">
        <f t="shared" si="446"/>
        <v>101</v>
      </c>
      <c r="T3155" t="str">
        <f t="shared" si="447"/>
        <v>Frankfurt</v>
      </c>
      <c r="U3155" t="str">
        <f t="shared" si="449"/>
        <v>Frankfurt</v>
      </c>
    </row>
    <row r="3156" spans="1:21" x14ac:dyDescent="0.35">
      <c r="A3156" t="s">
        <v>12</v>
      </c>
      <c r="B3156" t="s">
        <v>27</v>
      </c>
      <c r="C3156" t="s">
        <v>14</v>
      </c>
      <c r="D3156" t="s">
        <v>56</v>
      </c>
      <c r="E3156" s="1">
        <v>43604.798611111109</v>
      </c>
      <c r="F3156" t="s">
        <v>16</v>
      </c>
      <c r="G3156" t="s">
        <v>662</v>
      </c>
      <c r="H3156">
        <v>3</v>
      </c>
      <c r="I3156" t="s">
        <v>26</v>
      </c>
      <c r="J3156" s="2">
        <v>43604</v>
      </c>
      <c r="K3156" s="3">
        <v>0.79861111111111116</v>
      </c>
      <c r="L3156" s="3">
        <f t="shared" si="441"/>
        <v>0.79861111111111105</v>
      </c>
      <c r="M3156" s="3">
        <v>0.80069444444444438</v>
      </c>
      <c r="N3156" t="str">
        <f t="shared" si="442"/>
        <v>No</v>
      </c>
      <c r="O3156">
        <f t="shared" si="443"/>
        <v>566</v>
      </c>
      <c r="P3156">
        <f t="shared" si="444"/>
        <v>2020</v>
      </c>
      <c r="Q3156">
        <f t="shared" si="445"/>
        <v>28.02</v>
      </c>
      <c r="R3156" t="str">
        <f t="shared" si="448"/>
        <v>Aer Lingus</v>
      </c>
      <c r="S3156">
        <f t="shared" si="446"/>
        <v>41</v>
      </c>
      <c r="T3156" t="str">
        <f t="shared" si="447"/>
        <v>Palma</v>
      </c>
      <c r="U3156" t="str">
        <f t="shared" si="449"/>
        <v>Other</v>
      </c>
    </row>
    <row r="3157" spans="1:21" x14ac:dyDescent="0.35">
      <c r="A3157" t="s">
        <v>12</v>
      </c>
      <c r="B3157" t="s">
        <v>57</v>
      </c>
      <c r="C3157" t="s">
        <v>14</v>
      </c>
      <c r="D3157" t="s">
        <v>58</v>
      </c>
      <c r="E3157" s="1">
        <v>43604.802083333336</v>
      </c>
      <c r="F3157" t="s">
        <v>16</v>
      </c>
      <c r="G3157" t="s">
        <v>662</v>
      </c>
      <c r="H3157">
        <v>9</v>
      </c>
      <c r="I3157" t="s">
        <v>26</v>
      </c>
      <c r="J3157" s="2">
        <v>43604</v>
      </c>
      <c r="K3157" s="3">
        <v>0.80208333333333337</v>
      </c>
      <c r="L3157" s="3">
        <f t="shared" si="441"/>
        <v>0.80555555555555547</v>
      </c>
      <c r="M3157" s="3">
        <v>0.80833333333333324</v>
      </c>
      <c r="N3157" t="str">
        <f t="shared" si="442"/>
        <v>No</v>
      </c>
      <c r="O3157">
        <f t="shared" si="443"/>
        <v>566</v>
      </c>
      <c r="P3157">
        <f t="shared" si="444"/>
        <v>2020</v>
      </c>
      <c r="Q3157">
        <f t="shared" si="445"/>
        <v>28.02</v>
      </c>
      <c r="R3157" t="str">
        <f t="shared" si="448"/>
        <v>Aer Lingus</v>
      </c>
      <c r="S3157">
        <f t="shared" si="446"/>
        <v>98</v>
      </c>
      <c r="T3157" t="str">
        <f t="shared" si="447"/>
        <v>Malaga</v>
      </c>
      <c r="U3157" t="str">
        <f t="shared" si="449"/>
        <v>Malaga</v>
      </c>
    </row>
    <row r="3158" spans="1:21" x14ac:dyDescent="0.35">
      <c r="A3158" t="s">
        <v>22</v>
      </c>
      <c r="B3158" t="s">
        <v>61</v>
      </c>
      <c r="C3158" t="s">
        <v>28</v>
      </c>
      <c r="D3158" t="s">
        <v>62</v>
      </c>
      <c r="E3158" s="1">
        <v>43604.805555555555</v>
      </c>
      <c r="F3158" t="s">
        <v>16</v>
      </c>
      <c r="G3158" t="s">
        <v>662</v>
      </c>
      <c r="H3158">
        <v>12</v>
      </c>
      <c r="I3158" t="s">
        <v>18</v>
      </c>
      <c r="J3158" s="2">
        <v>43604</v>
      </c>
      <c r="K3158" s="3">
        <v>0.80555555555555547</v>
      </c>
      <c r="L3158" s="3">
        <f t="shared" si="441"/>
        <v>0.80555555555555547</v>
      </c>
      <c r="M3158" s="3">
        <v>0.81388888888888899</v>
      </c>
      <c r="N3158" t="str">
        <f t="shared" si="442"/>
        <v>No</v>
      </c>
      <c r="O3158">
        <f t="shared" si="443"/>
        <v>520</v>
      </c>
      <c r="P3158">
        <f t="shared" si="444"/>
        <v>1663</v>
      </c>
      <c r="Q3158">
        <f t="shared" si="445"/>
        <v>31.27</v>
      </c>
      <c r="R3158" t="str">
        <f t="shared" si="448"/>
        <v>Ryanair</v>
      </c>
      <c r="S3158">
        <f t="shared" si="446"/>
        <v>171</v>
      </c>
      <c r="T3158" t="str">
        <f t="shared" si="447"/>
        <v>London</v>
      </c>
      <c r="U3158" t="str">
        <f t="shared" si="449"/>
        <v>London</v>
      </c>
    </row>
    <row r="3159" spans="1:21" x14ac:dyDescent="0.35">
      <c r="A3159" t="s">
        <v>22</v>
      </c>
      <c r="B3159" t="s">
        <v>23</v>
      </c>
      <c r="C3159" t="s">
        <v>24</v>
      </c>
      <c r="D3159" t="s">
        <v>25</v>
      </c>
      <c r="E3159" s="1">
        <v>43604.805555555555</v>
      </c>
      <c r="F3159" t="s">
        <v>16</v>
      </c>
      <c r="G3159" t="s">
        <v>662</v>
      </c>
      <c r="H3159">
        <v>5</v>
      </c>
      <c r="I3159" t="s">
        <v>26</v>
      </c>
      <c r="J3159" s="2">
        <v>43604</v>
      </c>
      <c r="K3159" s="3">
        <v>0.80555555555555547</v>
      </c>
      <c r="L3159" s="3">
        <f t="shared" si="441"/>
        <v>0.80555555555555547</v>
      </c>
      <c r="M3159" s="3">
        <v>0.80902777777777779</v>
      </c>
      <c r="N3159" t="str">
        <f t="shared" si="442"/>
        <v>No</v>
      </c>
      <c r="O3159">
        <f t="shared" si="443"/>
        <v>5</v>
      </c>
      <c r="P3159">
        <f t="shared" si="444"/>
        <v>14</v>
      </c>
      <c r="Q3159">
        <f t="shared" si="445"/>
        <v>35.71</v>
      </c>
      <c r="R3159" t="str">
        <f t="shared" si="448"/>
        <v>Other</v>
      </c>
      <c r="S3159">
        <f t="shared" si="446"/>
        <v>31</v>
      </c>
      <c r="T3159" t="str">
        <f t="shared" si="447"/>
        <v>Vienna</v>
      </c>
      <c r="U3159" t="str">
        <f t="shared" si="449"/>
        <v>Other</v>
      </c>
    </row>
    <row r="3160" spans="1:21" x14ac:dyDescent="0.35">
      <c r="A3160" t="s">
        <v>22</v>
      </c>
      <c r="B3160" t="s">
        <v>529</v>
      </c>
      <c r="C3160" t="s">
        <v>28</v>
      </c>
      <c r="D3160" t="s">
        <v>530</v>
      </c>
      <c r="E3160" s="1">
        <v>43604.722222222219</v>
      </c>
      <c r="F3160" t="s">
        <v>16</v>
      </c>
      <c r="G3160" t="s">
        <v>662</v>
      </c>
      <c r="H3160">
        <v>55</v>
      </c>
      <c r="I3160" t="s">
        <v>21</v>
      </c>
      <c r="J3160" s="2">
        <v>43604</v>
      </c>
      <c r="K3160" s="3">
        <v>0.72222222222222221</v>
      </c>
      <c r="L3160" s="3">
        <f t="shared" si="441"/>
        <v>0.72222222222222221</v>
      </c>
      <c r="M3160" s="3">
        <v>0.76041666666666663</v>
      </c>
      <c r="N3160" t="str">
        <f t="shared" si="442"/>
        <v>Yes</v>
      </c>
      <c r="O3160">
        <f t="shared" si="443"/>
        <v>520</v>
      </c>
      <c r="P3160">
        <f t="shared" si="444"/>
        <v>1663</v>
      </c>
      <c r="Q3160">
        <f t="shared" si="445"/>
        <v>31.27</v>
      </c>
      <c r="R3160" t="str">
        <f t="shared" si="448"/>
        <v>Ryanair</v>
      </c>
      <c r="S3160">
        <f t="shared" si="446"/>
        <v>16</v>
      </c>
      <c r="T3160" t="str">
        <f t="shared" si="447"/>
        <v>Bologna</v>
      </c>
      <c r="U3160" t="str">
        <f t="shared" si="449"/>
        <v>Other</v>
      </c>
    </row>
    <row r="3161" spans="1:21" x14ac:dyDescent="0.35">
      <c r="A3161" t="s">
        <v>12</v>
      </c>
      <c r="B3161" t="s">
        <v>457</v>
      </c>
      <c r="C3161" t="s">
        <v>14</v>
      </c>
      <c r="D3161" t="s">
        <v>669</v>
      </c>
      <c r="E3161" s="1">
        <v>43604.722222222219</v>
      </c>
      <c r="F3161" t="s">
        <v>16</v>
      </c>
      <c r="G3161" t="s">
        <v>662</v>
      </c>
      <c r="H3161">
        <v>3</v>
      </c>
      <c r="I3161" t="s">
        <v>26</v>
      </c>
      <c r="J3161" s="2">
        <v>43604</v>
      </c>
      <c r="K3161" s="3">
        <v>0.72222222222222221</v>
      </c>
      <c r="L3161" s="3">
        <f t="shared" si="441"/>
        <v>0.72222222222222221</v>
      </c>
      <c r="M3161" s="3">
        <v>0.72430555555555554</v>
      </c>
      <c r="N3161" t="str">
        <f t="shared" si="442"/>
        <v>No</v>
      </c>
      <c r="O3161">
        <f t="shared" si="443"/>
        <v>566</v>
      </c>
      <c r="P3161">
        <f t="shared" si="444"/>
        <v>2020</v>
      </c>
      <c r="Q3161">
        <f t="shared" si="445"/>
        <v>28.02</v>
      </c>
      <c r="R3161" t="str">
        <f t="shared" si="448"/>
        <v>Aer Lingus</v>
      </c>
      <c r="S3161">
        <f t="shared" si="446"/>
        <v>27</v>
      </c>
      <c r="T3161" t="str">
        <f t="shared" si="447"/>
        <v>Hamburg</v>
      </c>
      <c r="U3161" t="str">
        <f t="shared" si="449"/>
        <v>Other</v>
      </c>
    </row>
    <row r="3162" spans="1:21" x14ac:dyDescent="0.35">
      <c r="A3162" t="s">
        <v>22</v>
      </c>
      <c r="B3162" t="s">
        <v>50</v>
      </c>
      <c r="C3162" t="s">
        <v>96</v>
      </c>
      <c r="D3162" t="s">
        <v>514</v>
      </c>
      <c r="E3162" s="1">
        <v>43604.722222222219</v>
      </c>
      <c r="F3162" t="s">
        <v>16</v>
      </c>
      <c r="G3162" t="s">
        <v>662</v>
      </c>
      <c r="H3162">
        <v>11</v>
      </c>
      <c r="I3162" t="s">
        <v>18</v>
      </c>
      <c r="J3162" s="2">
        <v>43604</v>
      </c>
      <c r="K3162" s="3">
        <v>0.72222222222222221</v>
      </c>
      <c r="L3162" s="3">
        <f t="shared" si="441"/>
        <v>0.72222222222222221</v>
      </c>
      <c r="M3162" s="3">
        <v>0.72986111111111107</v>
      </c>
      <c r="N3162" t="str">
        <f t="shared" si="442"/>
        <v>No</v>
      </c>
      <c r="O3162">
        <f t="shared" si="443"/>
        <v>50</v>
      </c>
      <c r="P3162">
        <f t="shared" si="444"/>
        <v>97</v>
      </c>
      <c r="Q3162">
        <f t="shared" si="445"/>
        <v>51.55</v>
      </c>
      <c r="R3162" t="str">
        <f t="shared" si="448"/>
        <v>Other</v>
      </c>
      <c r="S3162">
        <f t="shared" si="446"/>
        <v>222</v>
      </c>
      <c r="T3162" t="str">
        <f t="shared" si="447"/>
        <v>Amsterdam</v>
      </c>
      <c r="U3162" t="str">
        <f t="shared" si="449"/>
        <v>Amsterdam</v>
      </c>
    </row>
    <row r="3163" spans="1:21" x14ac:dyDescent="0.35">
      <c r="A3163" t="s">
        <v>22</v>
      </c>
      <c r="B3163" t="s">
        <v>121</v>
      </c>
      <c r="C3163" t="s">
        <v>28</v>
      </c>
      <c r="D3163" t="s">
        <v>122</v>
      </c>
      <c r="E3163" s="1">
        <v>43604.725694444445</v>
      </c>
      <c r="F3163" t="s">
        <v>16</v>
      </c>
      <c r="G3163" t="s">
        <v>662</v>
      </c>
      <c r="H3163">
        <v>5</v>
      </c>
      <c r="I3163" t="s">
        <v>26</v>
      </c>
      <c r="J3163" s="2">
        <v>43604</v>
      </c>
      <c r="K3163" s="3">
        <v>0.72569444444444453</v>
      </c>
      <c r="L3163" s="3">
        <f t="shared" si="441"/>
        <v>0.72916666666666663</v>
      </c>
      <c r="M3163" s="3">
        <v>0.72916666666666663</v>
      </c>
      <c r="N3163" t="str">
        <f t="shared" si="442"/>
        <v>No</v>
      </c>
      <c r="O3163">
        <f t="shared" si="443"/>
        <v>520</v>
      </c>
      <c r="P3163">
        <f t="shared" si="444"/>
        <v>1663</v>
      </c>
      <c r="Q3163">
        <f t="shared" si="445"/>
        <v>31.27</v>
      </c>
      <c r="R3163" t="str">
        <f t="shared" si="448"/>
        <v>Ryanair</v>
      </c>
      <c r="S3163">
        <f t="shared" si="446"/>
        <v>16</v>
      </c>
      <c r="T3163" t="str">
        <f t="shared" si="447"/>
        <v>RMU</v>
      </c>
      <c r="U3163" t="str">
        <f t="shared" si="449"/>
        <v>Other</v>
      </c>
    </row>
    <row r="3164" spans="1:21" x14ac:dyDescent="0.35">
      <c r="A3164" t="s">
        <v>12</v>
      </c>
      <c r="B3164" t="s">
        <v>82</v>
      </c>
      <c r="C3164" t="s">
        <v>14</v>
      </c>
      <c r="D3164" t="s">
        <v>619</v>
      </c>
      <c r="E3164" s="1">
        <v>43604.725694444445</v>
      </c>
      <c r="F3164" t="s">
        <v>16</v>
      </c>
      <c r="G3164" t="s">
        <v>662</v>
      </c>
      <c r="H3164">
        <v>10</v>
      </c>
      <c r="I3164" t="s">
        <v>18</v>
      </c>
      <c r="J3164" s="2">
        <v>43604</v>
      </c>
      <c r="K3164" s="3">
        <v>0.72569444444444453</v>
      </c>
      <c r="L3164" s="3">
        <f t="shared" si="441"/>
        <v>0.72916666666666663</v>
      </c>
      <c r="M3164" s="3">
        <v>0.73263888888888884</v>
      </c>
      <c r="N3164" t="str">
        <f t="shared" si="442"/>
        <v>No</v>
      </c>
      <c r="O3164">
        <f t="shared" si="443"/>
        <v>566</v>
      </c>
      <c r="P3164">
        <f t="shared" si="444"/>
        <v>2020</v>
      </c>
      <c r="Q3164">
        <f t="shared" si="445"/>
        <v>28.02</v>
      </c>
      <c r="R3164" t="str">
        <f t="shared" si="448"/>
        <v>Aer Lingus</v>
      </c>
      <c r="S3164">
        <f t="shared" si="446"/>
        <v>97</v>
      </c>
      <c r="T3164" t="str">
        <f t="shared" si="447"/>
        <v>Faro</v>
      </c>
      <c r="U3164" t="str">
        <f t="shared" si="449"/>
        <v>Faro</v>
      </c>
    </row>
    <row r="3165" spans="1:21" x14ac:dyDescent="0.35">
      <c r="A3165" t="s">
        <v>22</v>
      </c>
      <c r="B3165" t="s">
        <v>44</v>
      </c>
      <c r="C3165" t="s">
        <v>117</v>
      </c>
      <c r="D3165" t="s">
        <v>118</v>
      </c>
      <c r="E3165" s="1">
        <v>43604.729166666664</v>
      </c>
      <c r="F3165" t="s">
        <v>16</v>
      </c>
      <c r="G3165" t="s">
        <v>662</v>
      </c>
      <c r="H3165">
        <v>58</v>
      </c>
      <c r="I3165" t="s">
        <v>21</v>
      </c>
      <c r="J3165" s="2">
        <v>43604</v>
      </c>
      <c r="K3165" s="3">
        <v>0.72916666666666663</v>
      </c>
      <c r="L3165" s="3">
        <f t="shared" si="441"/>
        <v>0.72916666666666663</v>
      </c>
      <c r="M3165" s="3">
        <v>0.76944444444444438</v>
      </c>
      <c r="N3165" t="str">
        <f t="shared" si="442"/>
        <v>Yes</v>
      </c>
      <c r="O3165">
        <f t="shared" si="443"/>
        <v>23</v>
      </c>
      <c r="P3165">
        <f t="shared" si="444"/>
        <v>35</v>
      </c>
      <c r="Q3165">
        <f t="shared" si="445"/>
        <v>65.709999999999994</v>
      </c>
      <c r="R3165" t="str">
        <f t="shared" si="448"/>
        <v>Other</v>
      </c>
      <c r="S3165">
        <f t="shared" si="446"/>
        <v>83</v>
      </c>
      <c r="T3165" t="str">
        <f t="shared" si="447"/>
        <v>Lisbon</v>
      </c>
      <c r="U3165" t="str">
        <f t="shared" si="449"/>
        <v>Lisbon</v>
      </c>
    </row>
    <row r="3166" spans="1:21" x14ac:dyDescent="0.35">
      <c r="A3166" t="s">
        <v>12</v>
      </c>
      <c r="B3166" t="s">
        <v>73</v>
      </c>
      <c r="C3166" t="s">
        <v>14</v>
      </c>
      <c r="D3166" t="s">
        <v>116</v>
      </c>
      <c r="E3166" s="1">
        <v>43604.729166666664</v>
      </c>
      <c r="F3166" t="s">
        <v>16</v>
      </c>
      <c r="G3166" t="s">
        <v>662</v>
      </c>
      <c r="H3166">
        <v>10</v>
      </c>
      <c r="I3166" t="s">
        <v>18</v>
      </c>
      <c r="J3166" s="2">
        <v>43604</v>
      </c>
      <c r="K3166" s="3">
        <v>0.72916666666666663</v>
      </c>
      <c r="L3166" s="3">
        <f t="shared" si="441"/>
        <v>0.72916666666666663</v>
      </c>
      <c r="M3166" s="3">
        <v>0.73611111111111116</v>
      </c>
      <c r="N3166" t="str">
        <f t="shared" si="442"/>
        <v>No</v>
      </c>
      <c r="O3166">
        <f t="shared" si="443"/>
        <v>566</v>
      </c>
      <c r="P3166">
        <f t="shared" si="444"/>
        <v>2020</v>
      </c>
      <c r="Q3166">
        <f t="shared" si="445"/>
        <v>28.02</v>
      </c>
      <c r="R3166" t="str">
        <f t="shared" si="448"/>
        <v>Aer Lingus</v>
      </c>
      <c r="S3166">
        <f t="shared" si="446"/>
        <v>82</v>
      </c>
      <c r="T3166" t="str">
        <f t="shared" si="447"/>
        <v>Bristol</v>
      </c>
      <c r="U3166" t="str">
        <f t="shared" si="449"/>
        <v>Bristol</v>
      </c>
    </row>
    <row r="3167" spans="1:21" x14ac:dyDescent="0.35">
      <c r="A3167" t="s">
        <v>22</v>
      </c>
      <c r="B3167" t="s">
        <v>44</v>
      </c>
      <c r="C3167" t="s">
        <v>28</v>
      </c>
      <c r="D3167" t="s">
        <v>272</v>
      </c>
      <c r="E3167" s="1">
        <v>43604.732638888891</v>
      </c>
      <c r="F3167" t="s">
        <v>16</v>
      </c>
      <c r="G3167" t="s">
        <v>662</v>
      </c>
      <c r="H3167">
        <v>47</v>
      </c>
      <c r="I3167" t="s">
        <v>21</v>
      </c>
      <c r="J3167" s="2">
        <v>43604</v>
      </c>
      <c r="K3167" s="3">
        <v>0.73263888888888884</v>
      </c>
      <c r="L3167" s="3">
        <f t="shared" si="441"/>
        <v>0.73611111111111105</v>
      </c>
      <c r="M3167" s="3">
        <v>0.76527777777777783</v>
      </c>
      <c r="N3167" t="str">
        <f t="shared" si="442"/>
        <v>Yes</v>
      </c>
      <c r="O3167">
        <f t="shared" si="443"/>
        <v>520</v>
      </c>
      <c r="P3167">
        <f t="shared" si="444"/>
        <v>1663</v>
      </c>
      <c r="Q3167">
        <f t="shared" si="445"/>
        <v>31.27</v>
      </c>
      <c r="R3167" t="str">
        <f t="shared" si="448"/>
        <v>Ryanair</v>
      </c>
      <c r="S3167">
        <f t="shared" si="446"/>
        <v>83</v>
      </c>
      <c r="T3167" t="str">
        <f t="shared" si="447"/>
        <v>Lisbon</v>
      </c>
      <c r="U3167" t="str">
        <f t="shared" si="449"/>
        <v>Lisbon</v>
      </c>
    </row>
    <row r="3168" spans="1:21" x14ac:dyDescent="0.35">
      <c r="A3168" t="s">
        <v>12</v>
      </c>
      <c r="B3168" t="s">
        <v>139</v>
      </c>
      <c r="C3168" t="s">
        <v>14</v>
      </c>
      <c r="D3168" t="s">
        <v>140</v>
      </c>
      <c r="E3168" s="1">
        <v>43604.732638888891</v>
      </c>
      <c r="F3168" t="s">
        <v>16</v>
      </c>
      <c r="G3168" t="s">
        <v>662</v>
      </c>
      <c r="H3168">
        <v>15</v>
      </c>
      <c r="I3168" t="s">
        <v>18</v>
      </c>
      <c r="J3168" s="2">
        <v>43604</v>
      </c>
      <c r="K3168" s="3">
        <v>0.73263888888888884</v>
      </c>
      <c r="L3168" s="3">
        <f t="shared" si="441"/>
        <v>0.73611111111111105</v>
      </c>
      <c r="M3168" s="3">
        <v>0.74305555555555547</v>
      </c>
      <c r="N3168" t="str">
        <f t="shared" si="442"/>
        <v>No</v>
      </c>
      <c r="O3168">
        <f t="shared" si="443"/>
        <v>566</v>
      </c>
      <c r="P3168">
        <f t="shared" si="444"/>
        <v>2020</v>
      </c>
      <c r="Q3168">
        <f t="shared" si="445"/>
        <v>28.02</v>
      </c>
      <c r="R3168" t="str">
        <f t="shared" si="448"/>
        <v>Aer Lingus</v>
      </c>
      <c r="S3168">
        <f t="shared" si="446"/>
        <v>154</v>
      </c>
      <c r="T3168" t="str">
        <f t="shared" si="447"/>
        <v>London</v>
      </c>
      <c r="U3168" t="str">
        <f t="shared" si="449"/>
        <v>London</v>
      </c>
    </row>
    <row r="3169" spans="1:21" x14ac:dyDescent="0.35">
      <c r="A3169" t="s">
        <v>12</v>
      </c>
      <c r="B3169" t="s">
        <v>126</v>
      </c>
      <c r="C3169" t="s">
        <v>14</v>
      </c>
      <c r="D3169" t="s">
        <v>127</v>
      </c>
      <c r="E3169" s="1">
        <v>43604.739583333336</v>
      </c>
      <c r="F3169" t="s">
        <v>16</v>
      </c>
      <c r="G3169" t="s">
        <v>662</v>
      </c>
      <c r="H3169">
        <v>3</v>
      </c>
      <c r="I3169" t="s">
        <v>26</v>
      </c>
      <c r="J3169" s="2">
        <v>43604</v>
      </c>
      <c r="K3169" s="3">
        <v>0.73958333333333337</v>
      </c>
      <c r="L3169" s="3">
        <f t="shared" si="441"/>
        <v>0.74305555555555547</v>
      </c>
      <c r="M3169" s="3">
        <v>0.7416666666666667</v>
      </c>
      <c r="N3169" t="str">
        <f t="shared" si="442"/>
        <v>No</v>
      </c>
      <c r="O3169">
        <f t="shared" si="443"/>
        <v>566</v>
      </c>
      <c r="P3169">
        <f t="shared" si="444"/>
        <v>2020</v>
      </c>
      <c r="Q3169">
        <f t="shared" si="445"/>
        <v>28.02</v>
      </c>
      <c r="R3169" t="str">
        <f t="shared" si="448"/>
        <v>Aer Lingus</v>
      </c>
      <c r="S3169">
        <f t="shared" si="446"/>
        <v>51</v>
      </c>
      <c r="T3169" t="str">
        <f t="shared" si="447"/>
        <v>Zurich</v>
      </c>
      <c r="U3169" t="str">
        <f t="shared" si="449"/>
        <v>Other</v>
      </c>
    </row>
    <row r="3170" spans="1:21" x14ac:dyDescent="0.35">
      <c r="A3170" t="s">
        <v>12</v>
      </c>
      <c r="B3170" t="s">
        <v>61</v>
      </c>
      <c r="C3170" t="s">
        <v>14</v>
      </c>
      <c r="D3170" t="s">
        <v>125</v>
      </c>
      <c r="E3170" s="1">
        <v>43604.743055555555</v>
      </c>
      <c r="F3170" t="s">
        <v>16</v>
      </c>
      <c r="G3170" t="s">
        <v>662</v>
      </c>
      <c r="H3170">
        <v>6</v>
      </c>
      <c r="I3170" t="s">
        <v>26</v>
      </c>
      <c r="J3170" s="2">
        <v>43604</v>
      </c>
      <c r="K3170" s="3">
        <v>0.74305555555555547</v>
      </c>
      <c r="L3170" s="3">
        <f t="shared" si="441"/>
        <v>0.74305555555555547</v>
      </c>
      <c r="M3170" s="3">
        <v>0.74722222222222223</v>
      </c>
      <c r="N3170" t="str">
        <f t="shared" si="442"/>
        <v>No</v>
      </c>
      <c r="O3170">
        <f t="shared" si="443"/>
        <v>566</v>
      </c>
      <c r="P3170">
        <f t="shared" si="444"/>
        <v>2020</v>
      </c>
      <c r="Q3170">
        <f t="shared" si="445"/>
        <v>28.02</v>
      </c>
      <c r="R3170" t="str">
        <f t="shared" si="448"/>
        <v>Aer Lingus</v>
      </c>
      <c r="S3170">
        <f t="shared" si="446"/>
        <v>171</v>
      </c>
      <c r="T3170" t="str">
        <f t="shared" si="447"/>
        <v>London</v>
      </c>
      <c r="U3170" t="str">
        <f t="shared" si="449"/>
        <v>London</v>
      </c>
    </row>
    <row r="3171" spans="1:21" x14ac:dyDescent="0.35">
      <c r="A3171" t="s">
        <v>22</v>
      </c>
      <c r="B3171" t="s">
        <v>129</v>
      </c>
      <c r="C3171" t="s">
        <v>130</v>
      </c>
      <c r="D3171" t="s">
        <v>131</v>
      </c>
      <c r="E3171" s="1">
        <v>43604.743055555555</v>
      </c>
      <c r="F3171" t="s">
        <v>16</v>
      </c>
      <c r="G3171" t="s">
        <v>662</v>
      </c>
      <c r="H3171">
        <v>52</v>
      </c>
      <c r="I3171" t="s">
        <v>21</v>
      </c>
      <c r="J3171" s="2">
        <v>43604</v>
      </c>
      <c r="K3171" s="3">
        <v>0.74305555555555547</v>
      </c>
      <c r="L3171" s="3">
        <f t="shared" si="441"/>
        <v>0.74305555555555547</v>
      </c>
      <c r="M3171" s="3">
        <v>0.77916666666666667</v>
      </c>
      <c r="N3171" t="str">
        <f t="shared" si="442"/>
        <v>Yes</v>
      </c>
      <c r="O3171">
        <f t="shared" si="443"/>
        <v>17</v>
      </c>
      <c r="P3171">
        <f t="shared" si="444"/>
        <v>80</v>
      </c>
      <c r="Q3171">
        <f t="shared" si="445"/>
        <v>21.25</v>
      </c>
      <c r="R3171" t="str">
        <f t="shared" si="448"/>
        <v>Other</v>
      </c>
      <c r="S3171">
        <f t="shared" si="446"/>
        <v>96</v>
      </c>
      <c r="T3171" t="str">
        <f t="shared" si="447"/>
        <v>Munich</v>
      </c>
      <c r="U3171" t="str">
        <f t="shared" si="449"/>
        <v>Munich</v>
      </c>
    </row>
    <row r="3172" spans="1:21" x14ac:dyDescent="0.35">
      <c r="A3172" t="s">
        <v>22</v>
      </c>
      <c r="B3172" t="s">
        <v>103</v>
      </c>
      <c r="C3172" t="s">
        <v>28</v>
      </c>
      <c r="D3172" t="s">
        <v>128</v>
      </c>
      <c r="E3172" s="1">
        <v>43604.743055555555</v>
      </c>
      <c r="F3172" t="s">
        <v>16</v>
      </c>
      <c r="G3172" t="s">
        <v>662</v>
      </c>
      <c r="H3172">
        <v>10</v>
      </c>
      <c r="I3172" t="s">
        <v>18</v>
      </c>
      <c r="J3172" s="2">
        <v>43604</v>
      </c>
      <c r="K3172" s="3">
        <v>0.74305555555555547</v>
      </c>
      <c r="L3172" s="3">
        <f t="shared" si="441"/>
        <v>0.74305555555555547</v>
      </c>
      <c r="M3172" s="3">
        <v>0.75</v>
      </c>
      <c r="N3172" t="str">
        <f t="shared" si="442"/>
        <v>No</v>
      </c>
      <c r="O3172">
        <f t="shared" si="443"/>
        <v>520</v>
      </c>
      <c r="P3172">
        <f t="shared" si="444"/>
        <v>1663</v>
      </c>
      <c r="Q3172">
        <f t="shared" si="445"/>
        <v>31.27</v>
      </c>
      <c r="R3172" t="str">
        <f t="shared" si="448"/>
        <v>Ryanair</v>
      </c>
      <c r="S3172">
        <f t="shared" si="446"/>
        <v>40</v>
      </c>
      <c r="T3172" t="str">
        <f t="shared" si="447"/>
        <v>Liverpool</v>
      </c>
      <c r="U3172" t="str">
        <f t="shared" si="449"/>
        <v>Other</v>
      </c>
    </row>
    <row r="3173" spans="1:21" x14ac:dyDescent="0.35">
      <c r="A3173" t="s">
        <v>12</v>
      </c>
      <c r="B3173" t="s">
        <v>134</v>
      </c>
      <c r="C3173" t="s">
        <v>14</v>
      </c>
      <c r="D3173" t="s">
        <v>135</v>
      </c>
      <c r="E3173" s="1">
        <v>43604.746527777781</v>
      </c>
      <c r="F3173" t="s">
        <v>16</v>
      </c>
      <c r="G3173" t="s">
        <v>662</v>
      </c>
      <c r="H3173">
        <v>1</v>
      </c>
      <c r="I3173" t="s">
        <v>26</v>
      </c>
      <c r="J3173" s="2">
        <v>43604</v>
      </c>
      <c r="K3173" s="3">
        <v>0.74652777777777779</v>
      </c>
      <c r="L3173" s="3">
        <f t="shared" si="441"/>
        <v>0.75</v>
      </c>
      <c r="M3173" s="3">
        <v>0.74722222222222223</v>
      </c>
      <c r="N3173" t="str">
        <f t="shared" si="442"/>
        <v>No</v>
      </c>
      <c r="O3173">
        <f t="shared" si="443"/>
        <v>566</v>
      </c>
      <c r="P3173">
        <f t="shared" si="444"/>
        <v>2020</v>
      </c>
      <c r="Q3173">
        <f t="shared" si="445"/>
        <v>28.02</v>
      </c>
      <c r="R3173" t="str">
        <f t="shared" si="448"/>
        <v>Aer Lingus</v>
      </c>
      <c r="S3173">
        <f t="shared" si="446"/>
        <v>57</v>
      </c>
      <c r="T3173" t="str">
        <f t="shared" si="447"/>
        <v>Berlin</v>
      </c>
      <c r="U3173" t="str">
        <f t="shared" si="449"/>
        <v>Other</v>
      </c>
    </row>
    <row r="3174" spans="1:21" x14ac:dyDescent="0.35">
      <c r="A3174" t="s">
        <v>22</v>
      </c>
      <c r="B3174" t="s">
        <v>57</v>
      </c>
      <c r="C3174" t="s">
        <v>28</v>
      </c>
      <c r="D3174" t="s">
        <v>132</v>
      </c>
      <c r="E3174" s="1">
        <v>43604.746527777781</v>
      </c>
      <c r="F3174" t="s">
        <v>16</v>
      </c>
      <c r="G3174" t="s">
        <v>662</v>
      </c>
      <c r="H3174">
        <v>15</v>
      </c>
      <c r="I3174" t="s">
        <v>18</v>
      </c>
      <c r="J3174" s="2">
        <v>43604</v>
      </c>
      <c r="K3174" s="3">
        <v>0.74652777777777779</v>
      </c>
      <c r="L3174" s="3">
        <f t="shared" si="441"/>
        <v>0.75</v>
      </c>
      <c r="M3174" s="3">
        <v>0.75694444444444453</v>
      </c>
      <c r="N3174" t="str">
        <f t="shared" si="442"/>
        <v>No</v>
      </c>
      <c r="O3174">
        <f t="shared" si="443"/>
        <v>520</v>
      </c>
      <c r="P3174">
        <f t="shared" si="444"/>
        <v>1663</v>
      </c>
      <c r="Q3174">
        <f t="shared" si="445"/>
        <v>31.27</v>
      </c>
      <c r="R3174" t="str">
        <f t="shared" si="448"/>
        <v>Ryanair</v>
      </c>
      <c r="S3174">
        <f t="shared" si="446"/>
        <v>98</v>
      </c>
      <c r="T3174" t="str">
        <f t="shared" si="447"/>
        <v>Malaga</v>
      </c>
      <c r="U3174" t="str">
        <f t="shared" si="449"/>
        <v>Malaga</v>
      </c>
    </row>
    <row r="3175" spans="1:21" x14ac:dyDescent="0.35">
      <c r="A3175" t="s">
        <v>12</v>
      </c>
      <c r="B3175" t="s">
        <v>101</v>
      </c>
      <c r="C3175" t="s">
        <v>14</v>
      </c>
      <c r="D3175" t="s">
        <v>141</v>
      </c>
      <c r="E3175" s="1">
        <v>43604.75</v>
      </c>
      <c r="F3175" t="s">
        <v>16</v>
      </c>
      <c r="G3175" t="s">
        <v>662</v>
      </c>
      <c r="H3175">
        <v>21</v>
      </c>
      <c r="I3175" t="s">
        <v>46</v>
      </c>
      <c r="J3175" s="2">
        <v>43604</v>
      </c>
      <c r="K3175" s="3">
        <v>0.75</v>
      </c>
      <c r="L3175" s="3">
        <f t="shared" si="441"/>
        <v>0.75</v>
      </c>
      <c r="M3175" s="3">
        <v>0.76458333333333339</v>
      </c>
      <c r="N3175" t="str">
        <f t="shared" si="442"/>
        <v>Yes</v>
      </c>
      <c r="O3175">
        <f t="shared" si="443"/>
        <v>566</v>
      </c>
      <c r="P3175">
        <f t="shared" si="444"/>
        <v>2020</v>
      </c>
      <c r="Q3175">
        <f t="shared" si="445"/>
        <v>28.02</v>
      </c>
      <c r="R3175" t="str">
        <f t="shared" si="448"/>
        <v>Aer Lingus</v>
      </c>
      <c r="S3175">
        <f t="shared" si="446"/>
        <v>158</v>
      </c>
      <c r="T3175" t="str">
        <f t="shared" si="447"/>
        <v>Edinburgh</v>
      </c>
      <c r="U3175" t="str">
        <f t="shared" si="449"/>
        <v>Edinburgh</v>
      </c>
    </row>
    <row r="3176" spans="1:21" x14ac:dyDescent="0.35">
      <c r="A3176" t="s">
        <v>12</v>
      </c>
      <c r="B3176" t="s">
        <v>42</v>
      </c>
      <c r="C3176" t="s">
        <v>14</v>
      </c>
      <c r="D3176" t="s">
        <v>138</v>
      </c>
      <c r="E3176" s="1">
        <v>43604.75</v>
      </c>
      <c r="F3176" t="s">
        <v>16</v>
      </c>
      <c r="G3176" t="s">
        <v>662</v>
      </c>
      <c r="H3176">
        <v>42</v>
      </c>
      <c r="I3176" t="s">
        <v>21</v>
      </c>
      <c r="J3176" s="2">
        <v>43604</v>
      </c>
      <c r="K3176" s="3">
        <v>0.75</v>
      </c>
      <c r="L3176" s="3">
        <f t="shared" si="441"/>
        <v>0.75</v>
      </c>
      <c r="M3176" s="3">
        <v>0.77916666666666667</v>
      </c>
      <c r="N3176" t="str">
        <f t="shared" si="442"/>
        <v>Yes</v>
      </c>
      <c r="O3176">
        <f t="shared" si="443"/>
        <v>566</v>
      </c>
      <c r="P3176">
        <f t="shared" si="444"/>
        <v>2020</v>
      </c>
      <c r="Q3176">
        <f t="shared" si="445"/>
        <v>28.02</v>
      </c>
      <c r="R3176" t="str">
        <f t="shared" si="448"/>
        <v>Aer Lingus</v>
      </c>
      <c r="S3176">
        <f t="shared" si="446"/>
        <v>238</v>
      </c>
      <c r="T3176" t="str">
        <f t="shared" si="447"/>
        <v>London</v>
      </c>
      <c r="U3176" t="str">
        <f t="shared" si="449"/>
        <v>London</v>
      </c>
    </row>
    <row r="3177" spans="1:21" x14ac:dyDescent="0.35">
      <c r="A3177" t="s">
        <v>22</v>
      </c>
      <c r="B3177" t="s">
        <v>145</v>
      </c>
      <c r="C3177" t="s">
        <v>28</v>
      </c>
      <c r="D3177" t="s">
        <v>146</v>
      </c>
      <c r="E3177" s="1">
        <v>43604.75</v>
      </c>
      <c r="F3177" t="s">
        <v>16</v>
      </c>
      <c r="G3177" t="s">
        <v>662</v>
      </c>
      <c r="H3177">
        <v>23</v>
      </c>
      <c r="I3177" t="s">
        <v>46</v>
      </c>
      <c r="J3177" s="2">
        <v>43604</v>
      </c>
      <c r="K3177" s="3">
        <v>0.75</v>
      </c>
      <c r="L3177" s="3">
        <f t="shared" si="441"/>
        <v>0.75</v>
      </c>
      <c r="M3177" s="3">
        <v>0.76597222222222217</v>
      </c>
      <c r="N3177" t="str">
        <f t="shared" si="442"/>
        <v>Yes</v>
      </c>
      <c r="O3177">
        <f t="shared" si="443"/>
        <v>520</v>
      </c>
      <c r="P3177">
        <f t="shared" si="444"/>
        <v>1663</v>
      </c>
      <c r="Q3177">
        <f t="shared" si="445"/>
        <v>31.27</v>
      </c>
      <c r="R3177" t="str">
        <f t="shared" si="448"/>
        <v>Ryanair</v>
      </c>
      <c r="S3177">
        <f t="shared" si="446"/>
        <v>36</v>
      </c>
      <c r="T3177" t="str">
        <f t="shared" si="447"/>
        <v>Milan-BGY</v>
      </c>
      <c r="U3177" t="str">
        <f t="shared" si="449"/>
        <v>Other</v>
      </c>
    </row>
    <row r="3178" spans="1:21" x14ac:dyDescent="0.35">
      <c r="A3178" t="s">
        <v>12</v>
      </c>
      <c r="B3178" t="s">
        <v>50</v>
      </c>
      <c r="C3178" t="s">
        <v>14</v>
      </c>
      <c r="D3178" t="s">
        <v>148</v>
      </c>
      <c r="E3178" s="1">
        <v>43604.756944444445</v>
      </c>
      <c r="F3178" t="s">
        <v>16</v>
      </c>
      <c r="G3178" t="s">
        <v>662</v>
      </c>
      <c r="H3178">
        <v>10</v>
      </c>
      <c r="I3178" t="s">
        <v>18</v>
      </c>
      <c r="J3178" s="2">
        <v>43604</v>
      </c>
      <c r="K3178" s="3">
        <v>0.75694444444444453</v>
      </c>
      <c r="L3178" s="3">
        <f t="shared" si="441"/>
        <v>0.75694444444444442</v>
      </c>
      <c r="M3178" s="3">
        <v>0.76388888888888884</v>
      </c>
      <c r="N3178" t="str">
        <f t="shared" si="442"/>
        <v>No</v>
      </c>
      <c r="O3178">
        <f t="shared" si="443"/>
        <v>566</v>
      </c>
      <c r="P3178">
        <f t="shared" si="444"/>
        <v>2020</v>
      </c>
      <c r="Q3178">
        <f t="shared" si="445"/>
        <v>28.02</v>
      </c>
      <c r="R3178" t="str">
        <f t="shared" si="448"/>
        <v>Aer Lingus</v>
      </c>
      <c r="S3178">
        <f t="shared" si="446"/>
        <v>222</v>
      </c>
      <c r="T3178" t="str">
        <f t="shared" si="447"/>
        <v>Amsterdam</v>
      </c>
      <c r="U3178" t="str">
        <f t="shared" si="449"/>
        <v>Amsterdam</v>
      </c>
    </row>
    <row r="3179" spans="1:21" x14ac:dyDescent="0.35">
      <c r="A3179" t="s">
        <v>22</v>
      </c>
      <c r="B3179" t="s">
        <v>136</v>
      </c>
      <c r="C3179" t="s">
        <v>28</v>
      </c>
      <c r="D3179" t="s">
        <v>137</v>
      </c>
      <c r="E3179" s="1">
        <v>43604.756944444445</v>
      </c>
      <c r="F3179" t="s">
        <v>16</v>
      </c>
      <c r="G3179" t="s">
        <v>662</v>
      </c>
      <c r="H3179">
        <v>32</v>
      </c>
      <c r="I3179" t="s">
        <v>21</v>
      </c>
      <c r="J3179" s="2">
        <v>43604</v>
      </c>
      <c r="K3179" s="3">
        <v>0.75694444444444453</v>
      </c>
      <c r="L3179" s="3">
        <f t="shared" si="441"/>
        <v>0.75694444444444442</v>
      </c>
      <c r="M3179" s="3">
        <v>0.77916666666666667</v>
      </c>
      <c r="N3179" t="str">
        <f t="shared" si="442"/>
        <v>Yes</v>
      </c>
      <c r="O3179">
        <f t="shared" si="443"/>
        <v>520</v>
      </c>
      <c r="P3179">
        <f t="shared" si="444"/>
        <v>1663</v>
      </c>
      <c r="Q3179">
        <f t="shared" si="445"/>
        <v>31.27</v>
      </c>
      <c r="R3179" t="str">
        <f t="shared" si="448"/>
        <v>Ryanair</v>
      </c>
      <c r="S3179">
        <f t="shared" si="446"/>
        <v>26</v>
      </c>
      <c r="T3179" t="str">
        <f t="shared" si="447"/>
        <v>Prague</v>
      </c>
      <c r="U3179" t="str">
        <f t="shared" si="449"/>
        <v>Other</v>
      </c>
    </row>
    <row r="3180" spans="1:21" x14ac:dyDescent="0.35">
      <c r="A3180" t="s">
        <v>22</v>
      </c>
      <c r="B3180" t="s">
        <v>546</v>
      </c>
      <c r="C3180" t="s">
        <v>28</v>
      </c>
      <c r="D3180" t="s">
        <v>547</v>
      </c>
      <c r="E3180" s="1">
        <v>43604.756944444445</v>
      </c>
      <c r="F3180" t="s">
        <v>16</v>
      </c>
      <c r="G3180" t="s">
        <v>662</v>
      </c>
      <c r="H3180">
        <v>10</v>
      </c>
      <c r="I3180" t="s">
        <v>18</v>
      </c>
      <c r="J3180" s="2">
        <v>43604</v>
      </c>
      <c r="K3180" s="3">
        <v>0.75694444444444453</v>
      </c>
      <c r="L3180" s="3">
        <f t="shared" si="441"/>
        <v>0.75694444444444442</v>
      </c>
      <c r="M3180" s="3">
        <v>0.76388888888888884</v>
      </c>
      <c r="N3180" t="str">
        <f t="shared" si="442"/>
        <v>No</v>
      </c>
      <c r="O3180">
        <f t="shared" si="443"/>
        <v>520</v>
      </c>
      <c r="P3180">
        <f t="shared" si="444"/>
        <v>1663</v>
      </c>
      <c r="Q3180">
        <f t="shared" si="445"/>
        <v>31.27</v>
      </c>
      <c r="R3180" t="str">
        <f t="shared" si="448"/>
        <v>Ryanair</v>
      </c>
      <c r="S3180">
        <f t="shared" si="446"/>
        <v>11</v>
      </c>
      <c r="T3180" t="str">
        <f t="shared" si="447"/>
        <v>Stuttgart</v>
      </c>
      <c r="U3180" t="str">
        <f t="shared" si="449"/>
        <v>Other</v>
      </c>
    </row>
    <row r="3181" spans="1:21" x14ac:dyDescent="0.35">
      <c r="A3181" t="s">
        <v>22</v>
      </c>
      <c r="B3181" t="s">
        <v>664</v>
      </c>
      <c r="C3181" t="s">
        <v>665</v>
      </c>
      <c r="D3181" t="s">
        <v>666</v>
      </c>
      <c r="E3181" s="1">
        <v>43604.760416666664</v>
      </c>
      <c r="F3181" t="s">
        <v>16</v>
      </c>
      <c r="G3181" t="s">
        <v>662</v>
      </c>
      <c r="H3181">
        <v>13</v>
      </c>
      <c r="I3181" t="s">
        <v>18</v>
      </c>
      <c r="J3181" s="2">
        <v>43604</v>
      </c>
      <c r="K3181" s="3">
        <v>0.76041666666666663</v>
      </c>
      <c r="L3181" s="3">
        <f t="shared" si="441"/>
        <v>0.76388888888888884</v>
      </c>
      <c r="M3181" s="3">
        <v>0.76944444444444438</v>
      </c>
      <c r="N3181" t="str">
        <f t="shared" si="442"/>
        <v>No</v>
      </c>
      <c r="O3181">
        <f t="shared" si="443"/>
        <v>1</v>
      </c>
      <c r="P3181">
        <f t="shared" si="444"/>
        <v>2</v>
      </c>
      <c r="Q3181">
        <f t="shared" si="445"/>
        <v>50</v>
      </c>
      <c r="R3181" t="str">
        <f t="shared" si="448"/>
        <v>Other</v>
      </c>
      <c r="S3181">
        <f t="shared" si="446"/>
        <v>2</v>
      </c>
      <c r="T3181" t="str">
        <f t="shared" si="447"/>
        <v>Chisinau</v>
      </c>
      <c r="U3181" t="str">
        <f t="shared" si="449"/>
        <v>Other</v>
      </c>
    </row>
    <row r="3182" spans="1:21" x14ac:dyDescent="0.35">
      <c r="A3182" t="s">
        <v>12</v>
      </c>
      <c r="B3182" t="s">
        <v>158</v>
      </c>
      <c r="C3182" t="s">
        <v>14</v>
      </c>
      <c r="D3182" t="s">
        <v>159</v>
      </c>
      <c r="E3182" s="1">
        <v>43604.680555555555</v>
      </c>
      <c r="F3182" t="s">
        <v>16</v>
      </c>
      <c r="G3182" t="s">
        <v>662</v>
      </c>
      <c r="H3182">
        <v>4</v>
      </c>
      <c r="I3182" t="s">
        <v>26</v>
      </c>
      <c r="J3182" s="2">
        <v>43604</v>
      </c>
      <c r="K3182" s="3">
        <v>0.68055555555555547</v>
      </c>
      <c r="L3182" s="3">
        <f t="shared" si="441"/>
        <v>0.68055555555555547</v>
      </c>
      <c r="M3182" s="3">
        <v>0.68333333333333324</v>
      </c>
      <c r="N3182" t="str">
        <f t="shared" si="442"/>
        <v>No</v>
      </c>
      <c r="O3182">
        <f t="shared" si="443"/>
        <v>566</v>
      </c>
      <c r="P3182">
        <f t="shared" si="444"/>
        <v>2020</v>
      </c>
      <c r="Q3182">
        <f t="shared" si="445"/>
        <v>28.02</v>
      </c>
      <c r="R3182" t="str">
        <f t="shared" si="448"/>
        <v>Aer Lingus</v>
      </c>
      <c r="S3182">
        <f t="shared" si="446"/>
        <v>46</v>
      </c>
      <c r="T3182" t="str">
        <f t="shared" si="447"/>
        <v>Boston</v>
      </c>
      <c r="U3182" t="str">
        <f t="shared" si="449"/>
        <v>Other</v>
      </c>
    </row>
    <row r="3183" spans="1:21" x14ac:dyDescent="0.35">
      <c r="A3183" t="s">
        <v>12</v>
      </c>
      <c r="B3183" t="s">
        <v>129</v>
      </c>
      <c r="C3183" t="s">
        <v>14</v>
      </c>
      <c r="D3183" t="s">
        <v>160</v>
      </c>
      <c r="E3183" s="1">
        <v>43604.680555555555</v>
      </c>
      <c r="F3183" t="s">
        <v>16</v>
      </c>
      <c r="G3183" t="s">
        <v>662</v>
      </c>
      <c r="H3183">
        <v>28</v>
      </c>
      <c r="I3183" t="s">
        <v>46</v>
      </c>
      <c r="J3183" s="2">
        <v>43604</v>
      </c>
      <c r="K3183" s="3">
        <v>0.68055555555555547</v>
      </c>
      <c r="L3183" s="3">
        <f t="shared" si="441"/>
        <v>0.68055555555555547</v>
      </c>
      <c r="M3183" s="3">
        <v>0.70000000000000007</v>
      </c>
      <c r="N3183" t="str">
        <f t="shared" si="442"/>
        <v>Yes</v>
      </c>
      <c r="O3183">
        <f t="shared" si="443"/>
        <v>566</v>
      </c>
      <c r="P3183">
        <f t="shared" si="444"/>
        <v>2020</v>
      </c>
      <c r="Q3183">
        <f t="shared" si="445"/>
        <v>28.02</v>
      </c>
      <c r="R3183" t="str">
        <f t="shared" si="448"/>
        <v>Aer Lingus</v>
      </c>
      <c r="S3183">
        <f t="shared" si="446"/>
        <v>96</v>
      </c>
      <c r="T3183" t="str">
        <f t="shared" si="447"/>
        <v>Munich</v>
      </c>
      <c r="U3183" t="str">
        <f t="shared" si="449"/>
        <v>Munich</v>
      </c>
    </row>
    <row r="3184" spans="1:21" x14ac:dyDescent="0.35">
      <c r="A3184" t="s">
        <v>22</v>
      </c>
      <c r="B3184" t="s">
        <v>164</v>
      </c>
      <c r="C3184" t="s">
        <v>165</v>
      </c>
      <c r="D3184" t="s">
        <v>166</v>
      </c>
      <c r="E3184" s="1">
        <v>43604.6875</v>
      </c>
      <c r="F3184" t="s">
        <v>16</v>
      </c>
      <c r="G3184" t="s">
        <v>662</v>
      </c>
      <c r="H3184">
        <v>23</v>
      </c>
      <c r="I3184" t="s">
        <v>46</v>
      </c>
      <c r="J3184" s="2">
        <v>43604</v>
      </c>
      <c r="K3184" s="3">
        <v>0.6875</v>
      </c>
      <c r="L3184" s="3">
        <f t="shared" si="441"/>
        <v>0.6875</v>
      </c>
      <c r="M3184" s="3">
        <v>0.70347222222222217</v>
      </c>
      <c r="N3184" t="str">
        <f t="shared" si="442"/>
        <v>Yes</v>
      </c>
      <c r="O3184">
        <f t="shared" si="443"/>
        <v>18</v>
      </c>
      <c r="P3184">
        <f t="shared" si="444"/>
        <v>32</v>
      </c>
      <c r="Q3184">
        <f t="shared" si="445"/>
        <v>56.25</v>
      </c>
      <c r="R3184" t="str">
        <f t="shared" si="448"/>
        <v>Other</v>
      </c>
      <c r="S3184">
        <f t="shared" si="446"/>
        <v>32</v>
      </c>
      <c r="T3184" t="str">
        <f t="shared" si="447"/>
        <v>Istanbul</v>
      </c>
      <c r="U3184" t="str">
        <f t="shared" si="449"/>
        <v>Other</v>
      </c>
    </row>
    <row r="3185" spans="1:21" x14ac:dyDescent="0.35">
      <c r="A3185" t="s">
        <v>22</v>
      </c>
      <c r="B3185" t="s">
        <v>162</v>
      </c>
      <c r="C3185" t="s">
        <v>28</v>
      </c>
      <c r="D3185" t="s">
        <v>163</v>
      </c>
      <c r="E3185" s="1">
        <v>43604.6875</v>
      </c>
      <c r="F3185" t="s">
        <v>16</v>
      </c>
      <c r="G3185" t="s">
        <v>662</v>
      </c>
      <c r="H3185">
        <v>3</v>
      </c>
      <c r="I3185" t="s">
        <v>26</v>
      </c>
      <c r="J3185" s="2">
        <v>43604</v>
      </c>
      <c r="K3185" s="3">
        <v>0.6875</v>
      </c>
      <c r="L3185" s="3">
        <f t="shared" si="441"/>
        <v>0.6875</v>
      </c>
      <c r="M3185" s="3">
        <v>0.68958333333333333</v>
      </c>
      <c r="N3185" t="str">
        <f t="shared" si="442"/>
        <v>No</v>
      </c>
      <c r="O3185">
        <f t="shared" si="443"/>
        <v>520</v>
      </c>
      <c r="P3185">
        <f t="shared" si="444"/>
        <v>1663</v>
      </c>
      <c r="Q3185">
        <f t="shared" si="445"/>
        <v>31.27</v>
      </c>
      <c r="R3185" t="str">
        <f t="shared" si="448"/>
        <v>Ryanair</v>
      </c>
      <c r="S3185">
        <f t="shared" si="446"/>
        <v>64</v>
      </c>
      <c r="T3185" t="str">
        <f t="shared" si="447"/>
        <v>Rome</v>
      </c>
      <c r="U3185" t="str">
        <f t="shared" si="449"/>
        <v>Other</v>
      </c>
    </row>
    <row r="3186" spans="1:21" x14ac:dyDescent="0.35">
      <c r="A3186" t="s">
        <v>12</v>
      </c>
      <c r="B3186" t="s">
        <v>168</v>
      </c>
      <c r="C3186" t="s">
        <v>14</v>
      </c>
      <c r="D3186" t="s">
        <v>169</v>
      </c>
      <c r="E3186" s="1">
        <v>43604.6875</v>
      </c>
      <c r="F3186" t="s">
        <v>16</v>
      </c>
      <c r="G3186" t="s">
        <v>662</v>
      </c>
      <c r="H3186">
        <v>16</v>
      </c>
      <c r="I3186" t="s">
        <v>18</v>
      </c>
      <c r="J3186" s="2">
        <v>43604</v>
      </c>
      <c r="K3186" s="3">
        <v>0.6875</v>
      </c>
      <c r="L3186" s="3">
        <f t="shared" si="441"/>
        <v>0.6875</v>
      </c>
      <c r="M3186" s="3">
        <v>0.69861111111111107</v>
      </c>
      <c r="N3186" t="str">
        <f t="shared" si="442"/>
        <v>No</v>
      </c>
      <c r="O3186">
        <f t="shared" si="443"/>
        <v>566</v>
      </c>
      <c r="P3186">
        <f t="shared" si="444"/>
        <v>2020</v>
      </c>
      <c r="Q3186">
        <f t="shared" si="445"/>
        <v>28.02</v>
      </c>
      <c r="R3186" t="str">
        <f t="shared" si="448"/>
        <v>Aer Lingus</v>
      </c>
      <c r="S3186">
        <f t="shared" si="446"/>
        <v>17</v>
      </c>
      <c r="T3186" t="str">
        <f t="shared" si="447"/>
        <v>Bourgas</v>
      </c>
      <c r="U3186" t="str">
        <f t="shared" si="449"/>
        <v>Other</v>
      </c>
    </row>
    <row r="3187" spans="1:21" x14ac:dyDescent="0.35">
      <c r="A3187" t="s">
        <v>22</v>
      </c>
      <c r="B3187" t="s">
        <v>57</v>
      </c>
      <c r="C3187" t="s">
        <v>28</v>
      </c>
      <c r="D3187" t="s">
        <v>243</v>
      </c>
      <c r="E3187" s="1">
        <v>43604.690972222219</v>
      </c>
      <c r="F3187" t="s">
        <v>16</v>
      </c>
      <c r="G3187" t="s">
        <v>662</v>
      </c>
      <c r="H3187">
        <v>18</v>
      </c>
      <c r="I3187" t="s">
        <v>18</v>
      </c>
      <c r="J3187" s="2">
        <v>43604</v>
      </c>
      <c r="K3187" s="3">
        <v>0.69097222222222221</v>
      </c>
      <c r="L3187" s="3">
        <f t="shared" si="441"/>
        <v>0.69444444444444442</v>
      </c>
      <c r="M3187" s="3">
        <v>0.70347222222222217</v>
      </c>
      <c r="N3187" t="str">
        <f t="shared" si="442"/>
        <v>No</v>
      </c>
      <c r="O3187">
        <f t="shared" si="443"/>
        <v>520</v>
      </c>
      <c r="P3187">
        <f t="shared" si="444"/>
        <v>1663</v>
      </c>
      <c r="Q3187">
        <f t="shared" si="445"/>
        <v>31.27</v>
      </c>
      <c r="R3187" t="str">
        <f t="shared" si="448"/>
        <v>Ryanair</v>
      </c>
      <c r="S3187">
        <f t="shared" si="446"/>
        <v>98</v>
      </c>
      <c r="T3187" t="str">
        <f t="shared" si="447"/>
        <v>Malaga</v>
      </c>
      <c r="U3187" t="str">
        <f t="shared" si="449"/>
        <v>Malaga</v>
      </c>
    </row>
    <row r="3188" spans="1:21" x14ac:dyDescent="0.35">
      <c r="A3188" t="s">
        <v>12</v>
      </c>
      <c r="B3188" t="s">
        <v>101</v>
      </c>
      <c r="C3188" t="s">
        <v>14</v>
      </c>
      <c r="D3188" t="s">
        <v>170</v>
      </c>
      <c r="E3188" s="1">
        <v>43604.694444444445</v>
      </c>
      <c r="F3188" t="s">
        <v>16</v>
      </c>
      <c r="G3188" t="s">
        <v>662</v>
      </c>
      <c r="H3188">
        <v>50</v>
      </c>
      <c r="I3188" t="s">
        <v>21</v>
      </c>
      <c r="J3188" s="2">
        <v>43604</v>
      </c>
      <c r="K3188" s="3">
        <v>0.69444444444444453</v>
      </c>
      <c r="L3188" s="3">
        <f t="shared" si="441"/>
        <v>0.69444444444444442</v>
      </c>
      <c r="M3188" s="3">
        <v>0.72916666666666663</v>
      </c>
      <c r="N3188" t="str">
        <f t="shared" si="442"/>
        <v>Yes</v>
      </c>
      <c r="O3188">
        <f t="shared" si="443"/>
        <v>566</v>
      </c>
      <c r="P3188">
        <f t="shared" si="444"/>
        <v>2020</v>
      </c>
      <c r="Q3188">
        <f t="shared" si="445"/>
        <v>28.02</v>
      </c>
      <c r="R3188" t="str">
        <f t="shared" si="448"/>
        <v>Aer Lingus</v>
      </c>
      <c r="S3188">
        <f t="shared" si="446"/>
        <v>158</v>
      </c>
      <c r="T3188" t="str">
        <f t="shared" si="447"/>
        <v>Edinburgh</v>
      </c>
      <c r="U3188" t="str">
        <f t="shared" si="449"/>
        <v>Edinburgh</v>
      </c>
    </row>
    <row r="3189" spans="1:21" x14ac:dyDescent="0.35">
      <c r="A3189" t="s">
        <v>22</v>
      </c>
      <c r="B3189" t="s">
        <v>82</v>
      </c>
      <c r="C3189" t="s">
        <v>28</v>
      </c>
      <c r="D3189" t="s">
        <v>172</v>
      </c>
      <c r="E3189" s="1">
        <v>43604.694444444445</v>
      </c>
      <c r="F3189" t="s">
        <v>16</v>
      </c>
      <c r="G3189" t="s">
        <v>662</v>
      </c>
      <c r="H3189">
        <v>9</v>
      </c>
      <c r="I3189" t="s">
        <v>26</v>
      </c>
      <c r="J3189" s="2">
        <v>43604</v>
      </c>
      <c r="K3189" s="3">
        <v>0.69444444444444453</v>
      </c>
      <c r="L3189" s="3">
        <f t="shared" si="441"/>
        <v>0.69444444444444442</v>
      </c>
      <c r="M3189" s="3">
        <v>0.7006944444444444</v>
      </c>
      <c r="N3189" t="str">
        <f t="shared" si="442"/>
        <v>No</v>
      </c>
      <c r="O3189">
        <f t="shared" si="443"/>
        <v>520</v>
      </c>
      <c r="P3189">
        <f t="shared" si="444"/>
        <v>1663</v>
      </c>
      <c r="Q3189">
        <f t="shared" si="445"/>
        <v>31.27</v>
      </c>
      <c r="R3189" t="str">
        <f t="shared" si="448"/>
        <v>Ryanair</v>
      </c>
      <c r="S3189">
        <f t="shared" si="446"/>
        <v>97</v>
      </c>
      <c r="T3189" t="str">
        <f t="shared" si="447"/>
        <v>Faro</v>
      </c>
      <c r="U3189" t="str">
        <f t="shared" si="449"/>
        <v>Faro</v>
      </c>
    </row>
    <row r="3190" spans="1:21" x14ac:dyDescent="0.35">
      <c r="A3190" t="s">
        <v>22</v>
      </c>
      <c r="B3190" t="s">
        <v>61</v>
      </c>
      <c r="C3190" t="s">
        <v>28</v>
      </c>
      <c r="D3190" t="s">
        <v>173</v>
      </c>
      <c r="E3190" s="1">
        <v>43604.697916666664</v>
      </c>
      <c r="F3190" t="s">
        <v>16</v>
      </c>
      <c r="G3190" t="s">
        <v>662</v>
      </c>
      <c r="H3190">
        <v>8</v>
      </c>
      <c r="I3190" t="s">
        <v>26</v>
      </c>
      <c r="J3190" s="2">
        <v>43604</v>
      </c>
      <c r="K3190" s="3">
        <v>0.69791666666666663</v>
      </c>
      <c r="L3190" s="3">
        <f t="shared" si="441"/>
        <v>0.70138888888888884</v>
      </c>
      <c r="M3190" s="3">
        <v>0.70347222222222217</v>
      </c>
      <c r="N3190" t="str">
        <f t="shared" si="442"/>
        <v>No</v>
      </c>
      <c r="O3190">
        <f t="shared" si="443"/>
        <v>520</v>
      </c>
      <c r="P3190">
        <f t="shared" si="444"/>
        <v>1663</v>
      </c>
      <c r="Q3190">
        <f t="shared" si="445"/>
        <v>31.27</v>
      </c>
      <c r="R3190" t="str">
        <f t="shared" si="448"/>
        <v>Ryanair</v>
      </c>
      <c r="S3190">
        <f t="shared" si="446"/>
        <v>171</v>
      </c>
      <c r="T3190" t="str">
        <f t="shared" si="447"/>
        <v>London</v>
      </c>
      <c r="U3190" t="str">
        <f t="shared" si="449"/>
        <v>London</v>
      </c>
    </row>
    <row r="3191" spans="1:21" x14ac:dyDescent="0.35">
      <c r="A3191" t="s">
        <v>22</v>
      </c>
      <c r="B3191" t="s">
        <v>42</v>
      </c>
      <c r="C3191" t="s">
        <v>77</v>
      </c>
      <c r="D3191" t="s">
        <v>523</v>
      </c>
      <c r="E3191" s="1">
        <v>43604.697916666664</v>
      </c>
      <c r="F3191" t="s">
        <v>16</v>
      </c>
      <c r="G3191" t="s">
        <v>662</v>
      </c>
      <c r="H3191">
        <v>3</v>
      </c>
      <c r="I3191" t="s">
        <v>26</v>
      </c>
      <c r="J3191" s="2">
        <v>43604</v>
      </c>
      <c r="K3191" s="3">
        <v>0.69791666666666663</v>
      </c>
      <c r="L3191" s="3">
        <f t="shared" si="441"/>
        <v>0.70138888888888884</v>
      </c>
      <c r="M3191" s="3">
        <v>0.70000000000000007</v>
      </c>
      <c r="N3191" t="str">
        <f t="shared" si="442"/>
        <v>No</v>
      </c>
      <c r="O3191">
        <f t="shared" si="443"/>
        <v>40</v>
      </c>
      <c r="P3191">
        <f t="shared" si="444"/>
        <v>143</v>
      </c>
      <c r="Q3191">
        <f t="shared" si="445"/>
        <v>27.97</v>
      </c>
      <c r="R3191" t="str">
        <f t="shared" si="448"/>
        <v>British Airways</v>
      </c>
      <c r="S3191">
        <f t="shared" si="446"/>
        <v>238</v>
      </c>
      <c r="T3191" t="str">
        <f t="shared" si="447"/>
        <v>London</v>
      </c>
      <c r="U3191" t="str">
        <f t="shared" si="449"/>
        <v>London</v>
      </c>
    </row>
    <row r="3192" spans="1:21" x14ac:dyDescent="0.35">
      <c r="A3192" t="s">
        <v>22</v>
      </c>
      <c r="B3192" t="s">
        <v>175</v>
      </c>
      <c r="C3192" t="s">
        <v>28</v>
      </c>
      <c r="D3192" t="s">
        <v>176</v>
      </c>
      <c r="E3192" s="1">
        <v>43604.701388888891</v>
      </c>
      <c r="F3192" t="s">
        <v>16</v>
      </c>
      <c r="G3192" t="s">
        <v>662</v>
      </c>
      <c r="H3192">
        <v>29</v>
      </c>
      <c r="I3192" t="s">
        <v>46</v>
      </c>
      <c r="J3192" s="2">
        <v>43604</v>
      </c>
      <c r="K3192" s="3">
        <v>0.70138888888888884</v>
      </c>
      <c r="L3192" s="3">
        <f t="shared" si="441"/>
        <v>0.70138888888888884</v>
      </c>
      <c r="M3192" s="3">
        <v>0.72152777777777777</v>
      </c>
      <c r="N3192" t="str">
        <f t="shared" si="442"/>
        <v>Yes</v>
      </c>
      <c r="O3192">
        <f t="shared" si="443"/>
        <v>520</v>
      </c>
      <c r="P3192">
        <f t="shared" si="444"/>
        <v>1663</v>
      </c>
      <c r="Q3192">
        <f t="shared" si="445"/>
        <v>31.27</v>
      </c>
      <c r="R3192" t="str">
        <f t="shared" si="448"/>
        <v>Ryanair</v>
      </c>
      <c r="S3192">
        <f t="shared" si="446"/>
        <v>18</v>
      </c>
      <c r="T3192" t="str">
        <f t="shared" si="447"/>
        <v>Krakow</v>
      </c>
      <c r="U3192" t="str">
        <f t="shared" si="449"/>
        <v>Other</v>
      </c>
    </row>
    <row r="3193" spans="1:21" x14ac:dyDescent="0.35">
      <c r="A3193" t="s">
        <v>22</v>
      </c>
      <c r="B3193" t="s">
        <v>98</v>
      </c>
      <c r="C3193" t="s">
        <v>99</v>
      </c>
      <c r="D3193" t="s">
        <v>161</v>
      </c>
      <c r="E3193" s="1">
        <v>43604.704861111109</v>
      </c>
      <c r="F3193" t="s">
        <v>16</v>
      </c>
      <c r="G3193" t="s">
        <v>662</v>
      </c>
      <c r="H3193">
        <v>1</v>
      </c>
      <c r="I3193" t="s">
        <v>26</v>
      </c>
      <c r="J3193" s="2">
        <v>43604</v>
      </c>
      <c r="K3193" s="3">
        <v>0.70486111111111116</v>
      </c>
      <c r="L3193" s="3">
        <f t="shared" si="441"/>
        <v>0.70833333333333326</v>
      </c>
      <c r="M3193" s="3">
        <v>0.7055555555555556</v>
      </c>
      <c r="N3193" t="str">
        <f t="shared" si="442"/>
        <v>No</v>
      </c>
      <c r="O3193">
        <f t="shared" si="443"/>
        <v>20</v>
      </c>
      <c r="P3193">
        <f t="shared" si="444"/>
        <v>90</v>
      </c>
      <c r="Q3193">
        <f t="shared" si="445"/>
        <v>22.22</v>
      </c>
      <c r="R3193" t="str">
        <f t="shared" si="448"/>
        <v>Other</v>
      </c>
      <c r="S3193">
        <f t="shared" si="446"/>
        <v>38</v>
      </c>
      <c r="T3193" t="str">
        <f t="shared" si="447"/>
        <v>Southampton</v>
      </c>
      <c r="U3193" t="str">
        <f t="shared" si="449"/>
        <v>Other</v>
      </c>
    </row>
    <row r="3194" spans="1:21" x14ac:dyDescent="0.35">
      <c r="A3194" t="s">
        <v>22</v>
      </c>
      <c r="B3194" t="s">
        <v>36</v>
      </c>
      <c r="C3194" t="s">
        <v>177</v>
      </c>
      <c r="D3194" t="s">
        <v>178</v>
      </c>
      <c r="E3194" s="1">
        <v>43604.708333333336</v>
      </c>
      <c r="F3194" t="s">
        <v>16</v>
      </c>
      <c r="G3194" t="s">
        <v>662</v>
      </c>
      <c r="H3194">
        <v>12</v>
      </c>
      <c r="I3194" t="s">
        <v>18</v>
      </c>
      <c r="J3194" s="2">
        <v>43604</v>
      </c>
      <c r="K3194" s="3">
        <v>0.70833333333333337</v>
      </c>
      <c r="L3194" s="3">
        <f t="shared" si="441"/>
        <v>0.70833333333333326</v>
      </c>
      <c r="M3194" s="3">
        <v>0.71666666666666667</v>
      </c>
      <c r="N3194" t="str">
        <f t="shared" si="442"/>
        <v>No</v>
      </c>
      <c r="O3194">
        <f t="shared" si="443"/>
        <v>12</v>
      </c>
      <c r="P3194">
        <f t="shared" si="444"/>
        <v>59</v>
      </c>
      <c r="Q3194">
        <f t="shared" si="445"/>
        <v>20.34</v>
      </c>
      <c r="R3194" t="str">
        <f t="shared" si="448"/>
        <v>Other</v>
      </c>
      <c r="S3194">
        <f t="shared" si="446"/>
        <v>121</v>
      </c>
      <c r="T3194" t="str">
        <f t="shared" si="447"/>
        <v>Paris-CDG</v>
      </c>
      <c r="U3194" t="str">
        <f t="shared" si="449"/>
        <v>Paris-CDG</v>
      </c>
    </row>
    <row r="3195" spans="1:21" x14ac:dyDescent="0.35">
      <c r="A3195" t="s">
        <v>12</v>
      </c>
      <c r="B3195" t="s">
        <v>42</v>
      </c>
      <c r="C3195" t="s">
        <v>14</v>
      </c>
      <c r="D3195" t="s">
        <v>180</v>
      </c>
      <c r="E3195" s="1">
        <v>43604.708333333336</v>
      </c>
      <c r="F3195" t="s">
        <v>16</v>
      </c>
      <c r="G3195" t="s">
        <v>662</v>
      </c>
      <c r="H3195">
        <v>43</v>
      </c>
      <c r="I3195" t="s">
        <v>21</v>
      </c>
      <c r="J3195" s="2">
        <v>43604</v>
      </c>
      <c r="K3195" s="3">
        <v>0.70833333333333337</v>
      </c>
      <c r="L3195" s="3">
        <f t="shared" si="441"/>
        <v>0.70833333333333326</v>
      </c>
      <c r="M3195" s="3">
        <v>0.73819444444444438</v>
      </c>
      <c r="N3195" t="str">
        <f t="shared" si="442"/>
        <v>Yes</v>
      </c>
      <c r="O3195">
        <f t="shared" si="443"/>
        <v>566</v>
      </c>
      <c r="P3195">
        <f t="shared" si="444"/>
        <v>2020</v>
      </c>
      <c r="Q3195">
        <f t="shared" si="445"/>
        <v>28.02</v>
      </c>
      <c r="R3195" t="str">
        <f t="shared" si="448"/>
        <v>Aer Lingus</v>
      </c>
      <c r="S3195">
        <f t="shared" si="446"/>
        <v>238</v>
      </c>
      <c r="T3195" t="str">
        <f t="shared" si="447"/>
        <v>London</v>
      </c>
      <c r="U3195" t="str">
        <f t="shared" si="449"/>
        <v>London</v>
      </c>
    </row>
    <row r="3196" spans="1:21" x14ac:dyDescent="0.35">
      <c r="A3196" t="s">
        <v>12</v>
      </c>
      <c r="B3196" t="s">
        <v>54</v>
      </c>
      <c r="C3196" t="s">
        <v>14</v>
      </c>
      <c r="D3196" t="s">
        <v>179</v>
      </c>
      <c r="E3196" s="1">
        <v>43604.708333333336</v>
      </c>
      <c r="F3196" t="s">
        <v>16</v>
      </c>
      <c r="G3196" t="s">
        <v>662</v>
      </c>
      <c r="H3196">
        <v>27</v>
      </c>
      <c r="I3196" t="s">
        <v>46</v>
      </c>
      <c r="J3196" s="2">
        <v>43604</v>
      </c>
      <c r="K3196" s="3">
        <v>0.70833333333333337</v>
      </c>
      <c r="L3196" s="3">
        <f t="shared" si="441"/>
        <v>0.70833333333333326</v>
      </c>
      <c r="M3196" s="3">
        <v>0.7270833333333333</v>
      </c>
      <c r="N3196" t="str">
        <f t="shared" si="442"/>
        <v>Yes</v>
      </c>
      <c r="O3196">
        <f t="shared" si="443"/>
        <v>566</v>
      </c>
      <c r="P3196">
        <f t="shared" si="444"/>
        <v>2020</v>
      </c>
      <c r="Q3196">
        <f t="shared" si="445"/>
        <v>28.02</v>
      </c>
      <c r="R3196" t="str">
        <f t="shared" si="448"/>
        <v>Aer Lingus</v>
      </c>
      <c r="S3196">
        <f t="shared" si="446"/>
        <v>101</v>
      </c>
      <c r="T3196" t="str">
        <f t="shared" si="447"/>
        <v>Frankfurt</v>
      </c>
      <c r="U3196" t="str">
        <f t="shared" si="449"/>
        <v>Frankfurt</v>
      </c>
    </row>
    <row r="3197" spans="1:21" x14ac:dyDescent="0.35">
      <c r="A3197" t="s">
        <v>22</v>
      </c>
      <c r="B3197" t="s">
        <v>32</v>
      </c>
      <c r="C3197" t="s">
        <v>28</v>
      </c>
      <c r="D3197" t="s">
        <v>184</v>
      </c>
      <c r="E3197" s="1">
        <v>43604.711805555555</v>
      </c>
      <c r="F3197" t="s">
        <v>16</v>
      </c>
      <c r="G3197" t="s">
        <v>662</v>
      </c>
      <c r="H3197">
        <v>115</v>
      </c>
      <c r="I3197" t="s">
        <v>21</v>
      </c>
      <c r="J3197" s="2">
        <v>43604</v>
      </c>
      <c r="K3197" s="3">
        <v>0.71180555555555547</v>
      </c>
      <c r="L3197" s="3">
        <f t="shared" si="441"/>
        <v>0.71527777777777779</v>
      </c>
      <c r="M3197" s="3">
        <v>0.79166666666666663</v>
      </c>
      <c r="N3197" t="str">
        <f t="shared" si="442"/>
        <v>Yes</v>
      </c>
      <c r="O3197">
        <f t="shared" si="443"/>
        <v>520</v>
      </c>
      <c r="P3197">
        <f t="shared" si="444"/>
        <v>1663</v>
      </c>
      <c r="Q3197">
        <f t="shared" si="445"/>
        <v>31.27</v>
      </c>
      <c r="R3197" t="str">
        <f t="shared" si="448"/>
        <v>Ryanair</v>
      </c>
      <c r="S3197">
        <f t="shared" si="446"/>
        <v>78</v>
      </c>
      <c r="T3197" t="str">
        <f t="shared" si="447"/>
        <v>Barcelona</v>
      </c>
      <c r="U3197" t="str">
        <f t="shared" si="449"/>
        <v>Barcelona</v>
      </c>
    </row>
    <row r="3198" spans="1:21" x14ac:dyDescent="0.35">
      <c r="A3198" t="s">
        <v>22</v>
      </c>
      <c r="B3198" t="s">
        <v>409</v>
      </c>
      <c r="C3198" t="s">
        <v>28</v>
      </c>
      <c r="D3198" t="s">
        <v>412</v>
      </c>
      <c r="E3198" s="1">
        <v>43604.711805555555</v>
      </c>
      <c r="F3198" t="s">
        <v>16</v>
      </c>
      <c r="G3198" t="s">
        <v>662</v>
      </c>
      <c r="H3198">
        <v>31</v>
      </c>
      <c r="I3198" t="s">
        <v>21</v>
      </c>
      <c r="J3198" s="2">
        <v>43604</v>
      </c>
      <c r="K3198" s="3">
        <v>0.71180555555555547</v>
      </c>
      <c r="L3198" s="3">
        <f t="shared" si="441"/>
        <v>0.71527777777777779</v>
      </c>
      <c r="M3198" s="3">
        <v>0.73333333333333339</v>
      </c>
      <c r="N3198" t="str">
        <f t="shared" si="442"/>
        <v>Yes</v>
      </c>
      <c r="O3198">
        <f t="shared" si="443"/>
        <v>520</v>
      </c>
      <c r="P3198">
        <f t="shared" si="444"/>
        <v>1663</v>
      </c>
      <c r="Q3198">
        <f t="shared" si="445"/>
        <v>31.27</v>
      </c>
      <c r="R3198" t="str">
        <f t="shared" si="448"/>
        <v>Ryanair</v>
      </c>
      <c r="S3198">
        <f t="shared" si="446"/>
        <v>25</v>
      </c>
      <c r="T3198" t="str">
        <f t="shared" si="447"/>
        <v>Riga</v>
      </c>
      <c r="U3198" t="str">
        <f t="shared" si="449"/>
        <v>Other</v>
      </c>
    </row>
    <row r="3199" spans="1:21" x14ac:dyDescent="0.35">
      <c r="A3199" t="s">
        <v>12</v>
      </c>
      <c r="B3199" t="s">
        <v>182</v>
      </c>
      <c r="C3199" t="s">
        <v>14</v>
      </c>
      <c r="D3199" t="s">
        <v>183</v>
      </c>
      <c r="E3199" s="1">
        <v>43604.715277777781</v>
      </c>
      <c r="F3199" t="s">
        <v>16</v>
      </c>
      <c r="G3199" t="s">
        <v>662</v>
      </c>
      <c r="H3199">
        <v>10</v>
      </c>
      <c r="I3199" t="s">
        <v>18</v>
      </c>
      <c r="J3199" s="2">
        <v>43604</v>
      </c>
      <c r="K3199" s="3">
        <v>0.71527777777777779</v>
      </c>
      <c r="L3199" s="3">
        <f t="shared" si="441"/>
        <v>0.71527777777777779</v>
      </c>
      <c r="M3199" s="3">
        <v>0.72222222222222221</v>
      </c>
      <c r="N3199" t="str">
        <f t="shared" si="442"/>
        <v>No</v>
      </c>
      <c r="O3199">
        <f t="shared" si="443"/>
        <v>566</v>
      </c>
      <c r="P3199">
        <f t="shared" si="444"/>
        <v>2020</v>
      </c>
      <c r="Q3199">
        <f t="shared" si="445"/>
        <v>28.02</v>
      </c>
      <c r="R3199" t="str">
        <f t="shared" si="448"/>
        <v>Aer Lingus</v>
      </c>
      <c r="S3199">
        <f t="shared" si="446"/>
        <v>23</v>
      </c>
      <c r="T3199" t="str">
        <f t="shared" si="447"/>
        <v>Aberdeen</v>
      </c>
      <c r="U3199" t="str">
        <f t="shared" si="449"/>
        <v>Other</v>
      </c>
    </row>
    <row r="3200" spans="1:21" x14ac:dyDescent="0.35">
      <c r="A3200" t="s">
        <v>22</v>
      </c>
      <c r="B3200" t="s">
        <v>129</v>
      </c>
      <c r="C3200" t="s">
        <v>28</v>
      </c>
      <c r="D3200" t="s">
        <v>174</v>
      </c>
      <c r="E3200" s="1">
        <v>43604.71875</v>
      </c>
      <c r="F3200" t="s">
        <v>16</v>
      </c>
      <c r="G3200" t="s">
        <v>662</v>
      </c>
      <c r="H3200">
        <v>23</v>
      </c>
      <c r="I3200" t="s">
        <v>46</v>
      </c>
      <c r="J3200" s="2">
        <v>43604</v>
      </c>
      <c r="K3200" s="3">
        <v>0.71875</v>
      </c>
      <c r="L3200" s="3">
        <f t="shared" si="441"/>
        <v>0.72222222222222221</v>
      </c>
      <c r="M3200" s="3">
        <v>0.73472222222222217</v>
      </c>
      <c r="N3200" t="str">
        <f t="shared" si="442"/>
        <v>Yes</v>
      </c>
      <c r="O3200">
        <f t="shared" si="443"/>
        <v>520</v>
      </c>
      <c r="P3200">
        <f t="shared" si="444"/>
        <v>1663</v>
      </c>
      <c r="Q3200">
        <f t="shared" si="445"/>
        <v>31.27</v>
      </c>
      <c r="R3200" t="str">
        <f t="shared" si="448"/>
        <v>Ryanair</v>
      </c>
      <c r="S3200">
        <f t="shared" si="446"/>
        <v>96</v>
      </c>
      <c r="T3200" t="str">
        <f t="shared" si="447"/>
        <v>Munich</v>
      </c>
      <c r="U3200" t="str">
        <f t="shared" si="449"/>
        <v>Munich</v>
      </c>
    </row>
    <row r="3201" spans="1:21" x14ac:dyDescent="0.35">
      <c r="A3201" t="s">
        <v>22</v>
      </c>
      <c r="B3201" t="s">
        <v>142</v>
      </c>
      <c r="C3201" t="s">
        <v>28</v>
      </c>
      <c r="D3201" t="s">
        <v>524</v>
      </c>
      <c r="E3201" s="1">
        <v>43604.71875</v>
      </c>
      <c r="F3201" t="s">
        <v>16</v>
      </c>
      <c r="G3201" t="s">
        <v>662</v>
      </c>
      <c r="H3201">
        <v>26</v>
      </c>
      <c r="I3201" t="s">
        <v>46</v>
      </c>
      <c r="J3201" s="2">
        <v>43604</v>
      </c>
      <c r="K3201" s="3">
        <v>0.71875</v>
      </c>
      <c r="L3201" s="3">
        <f t="shared" si="441"/>
        <v>0.72222222222222221</v>
      </c>
      <c r="M3201" s="3">
        <v>0.7368055555555556</v>
      </c>
      <c r="N3201" t="str">
        <f t="shared" si="442"/>
        <v>Yes</v>
      </c>
      <c r="O3201">
        <f t="shared" si="443"/>
        <v>520</v>
      </c>
      <c r="P3201">
        <f t="shared" si="444"/>
        <v>1663</v>
      </c>
      <c r="Q3201">
        <f t="shared" si="445"/>
        <v>31.27</v>
      </c>
      <c r="R3201" t="str">
        <f t="shared" si="448"/>
        <v>Ryanair</v>
      </c>
      <c r="S3201">
        <f t="shared" si="446"/>
        <v>67</v>
      </c>
      <c r="T3201" t="str">
        <f t="shared" si="447"/>
        <v>Madrid</v>
      </c>
      <c r="U3201" t="str">
        <f t="shared" si="449"/>
        <v>Other</v>
      </c>
    </row>
    <row r="3202" spans="1:21" x14ac:dyDescent="0.35">
      <c r="A3202" t="s">
        <v>22</v>
      </c>
      <c r="B3202" t="s">
        <v>38</v>
      </c>
      <c r="C3202" t="s">
        <v>28</v>
      </c>
      <c r="D3202" t="s">
        <v>190</v>
      </c>
      <c r="E3202" s="1">
        <v>43604.645833333336</v>
      </c>
      <c r="F3202" t="s">
        <v>16</v>
      </c>
      <c r="G3202" t="s">
        <v>662</v>
      </c>
      <c r="H3202">
        <v>53</v>
      </c>
      <c r="I3202" t="s">
        <v>21</v>
      </c>
      <c r="J3202" s="2">
        <v>43604</v>
      </c>
      <c r="K3202" s="3">
        <v>0.64583333333333337</v>
      </c>
      <c r="L3202" s="3">
        <f t="shared" ref="L3202:L3265" si="450">MROUND(K3202,"0:10")</f>
        <v>0.64583333333333326</v>
      </c>
      <c r="M3202" s="3">
        <v>0.68263888888888891</v>
      </c>
      <c r="N3202" t="str">
        <f t="shared" ref="N3202:N3265" si="451">IF(H3202&gt;20, "Yes", "No")</f>
        <v>Yes</v>
      </c>
      <c r="O3202">
        <f t="shared" ref="O3202:O3265" si="452">COUNTIFS($C$2:$C$4851,C3202,$N$2:$N$4851,"Yes")</f>
        <v>520</v>
      </c>
      <c r="P3202">
        <f t="shared" ref="P3202:P3265" si="453">COUNTIF($C$2:$C$4851,C3202)</f>
        <v>1663</v>
      </c>
      <c r="Q3202">
        <f t="shared" ref="Q3202:Q3265" si="454">ROUND(O3202/P3202*100,2)</f>
        <v>31.27</v>
      </c>
      <c r="R3202" t="str">
        <f t="shared" si="448"/>
        <v>Ryanair</v>
      </c>
      <c r="S3202">
        <f t="shared" ref="S3202:S3265" si="455">COUNTIF($B$2:$B$4851,B3202)</f>
        <v>92</v>
      </c>
      <c r="T3202" t="str">
        <f t="shared" ref="T3202:T3265" si="456">IF(ISNUMBER(SEARCH("London",B3202)), "London", B3202)</f>
        <v>London</v>
      </c>
      <c r="U3202" t="str">
        <f t="shared" si="449"/>
        <v>London</v>
      </c>
    </row>
    <row r="3203" spans="1:21" x14ac:dyDescent="0.35">
      <c r="A3203" t="s">
        <v>22</v>
      </c>
      <c r="B3203" t="s">
        <v>50</v>
      </c>
      <c r="C3203" t="s">
        <v>28</v>
      </c>
      <c r="D3203" t="s">
        <v>189</v>
      </c>
      <c r="E3203" s="1">
        <v>43604.645833333336</v>
      </c>
      <c r="F3203" t="s">
        <v>16</v>
      </c>
      <c r="G3203" t="s">
        <v>662</v>
      </c>
      <c r="H3203">
        <v>1</v>
      </c>
      <c r="I3203" t="s">
        <v>26</v>
      </c>
      <c r="J3203" s="2">
        <v>43604</v>
      </c>
      <c r="K3203" s="3">
        <v>0.64583333333333337</v>
      </c>
      <c r="L3203" s="3">
        <f t="shared" si="450"/>
        <v>0.64583333333333326</v>
      </c>
      <c r="M3203" s="3">
        <v>0.64652777777777781</v>
      </c>
      <c r="N3203" t="str">
        <f t="shared" si="451"/>
        <v>No</v>
      </c>
      <c r="O3203">
        <f t="shared" si="452"/>
        <v>520</v>
      </c>
      <c r="P3203">
        <f t="shared" si="453"/>
        <v>1663</v>
      </c>
      <c r="Q3203">
        <f t="shared" si="454"/>
        <v>31.27</v>
      </c>
      <c r="R3203" t="str">
        <f t="shared" ref="R3203:R3266" si="457">IF(P3203&gt;100, C3203, "Other")</f>
        <v>Ryanair</v>
      </c>
      <c r="S3203">
        <f t="shared" si="455"/>
        <v>222</v>
      </c>
      <c r="T3203" t="str">
        <f t="shared" si="456"/>
        <v>Amsterdam</v>
      </c>
      <c r="U3203" t="str">
        <f t="shared" ref="U3203:U3266" si="458">IF(S3203&gt;67, T3203, "Other")</f>
        <v>Amsterdam</v>
      </c>
    </row>
    <row r="3204" spans="1:21" x14ac:dyDescent="0.35">
      <c r="A3204" t="s">
        <v>22</v>
      </c>
      <c r="B3204" t="s">
        <v>61</v>
      </c>
      <c r="C3204" t="s">
        <v>28</v>
      </c>
      <c r="D3204" t="s">
        <v>193</v>
      </c>
      <c r="E3204" s="1">
        <v>43604.649305555555</v>
      </c>
      <c r="F3204" t="s">
        <v>16</v>
      </c>
      <c r="G3204" t="s">
        <v>662</v>
      </c>
      <c r="H3204">
        <v>2</v>
      </c>
      <c r="I3204" t="s">
        <v>26</v>
      </c>
      <c r="J3204" s="2">
        <v>43604</v>
      </c>
      <c r="K3204" s="3">
        <v>0.64930555555555558</v>
      </c>
      <c r="L3204" s="3">
        <f t="shared" si="450"/>
        <v>0.65277777777777779</v>
      </c>
      <c r="M3204" s="3">
        <v>0.65069444444444446</v>
      </c>
      <c r="N3204" t="str">
        <f t="shared" si="451"/>
        <v>No</v>
      </c>
      <c r="O3204">
        <f t="shared" si="452"/>
        <v>520</v>
      </c>
      <c r="P3204">
        <f t="shared" si="453"/>
        <v>1663</v>
      </c>
      <c r="Q3204">
        <f t="shared" si="454"/>
        <v>31.27</v>
      </c>
      <c r="R3204" t="str">
        <f t="shared" si="457"/>
        <v>Ryanair</v>
      </c>
      <c r="S3204">
        <f t="shared" si="455"/>
        <v>171</v>
      </c>
      <c r="T3204" t="str">
        <f t="shared" si="456"/>
        <v>London</v>
      </c>
      <c r="U3204" t="str">
        <f t="shared" si="458"/>
        <v>London</v>
      </c>
    </row>
    <row r="3205" spans="1:21" x14ac:dyDescent="0.35">
      <c r="A3205" t="s">
        <v>12</v>
      </c>
      <c r="B3205" t="s">
        <v>139</v>
      </c>
      <c r="C3205" t="s">
        <v>14</v>
      </c>
      <c r="D3205" t="s">
        <v>196</v>
      </c>
      <c r="E3205" s="1">
        <v>43604.652777777781</v>
      </c>
      <c r="F3205" t="s">
        <v>16</v>
      </c>
      <c r="G3205" t="s">
        <v>662</v>
      </c>
      <c r="H3205">
        <v>4</v>
      </c>
      <c r="I3205" t="s">
        <v>26</v>
      </c>
      <c r="J3205" s="2">
        <v>43604</v>
      </c>
      <c r="K3205" s="3">
        <v>0.65277777777777779</v>
      </c>
      <c r="L3205" s="3">
        <f t="shared" si="450"/>
        <v>0.65277777777777779</v>
      </c>
      <c r="M3205" s="3">
        <v>0.65555555555555556</v>
      </c>
      <c r="N3205" t="str">
        <f t="shared" si="451"/>
        <v>No</v>
      </c>
      <c r="O3205">
        <f t="shared" si="452"/>
        <v>566</v>
      </c>
      <c r="P3205">
        <f t="shared" si="453"/>
        <v>2020</v>
      </c>
      <c r="Q3205">
        <f t="shared" si="454"/>
        <v>28.02</v>
      </c>
      <c r="R3205" t="str">
        <f t="shared" si="457"/>
        <v>Aer Lingus</v>
      </c>
      <c r="S3205">
        <f t="shared" si="455"/>
        <v>154</v>
      </c>
      <c r="T3205" t="str">
        <f t="shared" si="456"/>
        <v>London</v>
      </c>
      <c r="U3205" t="str">
        <f t="shared" si="458"/>
        <v>London</v>
      </c>
    </row>
    <row r="3206" spans="1:21" x14ac:dyDescent="0.35">
      <c r="A3206" t="s">
        <v>12</v>
      </c>
      <c r="B3206" t="s">
        <v>57</v>
      </c>
      <c r="C3206" t="s">
        <v>14</v>
      </c>
      <c r="D3206" t="s">
        <v>194</v>
      </c>
      <c r="E3206" s="1">
        <v>43604.652777777781</v>
      </c>
      <c r="F3206" t="s">
        <v>16</v>
      </c>
      <c r="G3206" t="s">
        <v>662</v>
      </c>
      <c r="H3206">
        <v>11</v>
      </c>
      <c r="I3206" t="s">
        <v>18</v>
      </c>
      <c r="J3206" s="2">
        <v>43604</v>
      </c>
      <c r="K3206" s="3">
        <v>0.65277777777777779</v>
      </c>
      <c r="L3206" s="3">
        <f t="shared" si="450"/>
        <v>0.65277777777777779</v>
      </c>
      <c r="M3206" s="3">
        <v>0.66041666666666665</v>
      </c>
      <c r="N3206" t="str">
        <f t="shared" si="451"/>
        <v>No</v>
      </c>
      <c r="O3206">
        <f t="shared" si="452"/>
        <v>566</v>
      </c>
      <c r="P3206">
        <f t="shared" si="453"/>
        <v>2020</v>
      </c>
      <c r="Q3206">
        <f t="shared" si="454"/>
        <v>28.02</v>
      </c>
      <c r="R3206" t="str">
        <f t="shared" si="457"/>
        <v>Aer Lingus</v>
      </c>
      <c r="S3206">
        <f t="shared" si="455"/>
        <v>98</v>
      </c>
      <c r="T3206" t="str">
        <f t="shared" si="456"/>
        <v>Malaga</v>
      </c>
      <c r="U3206" t="str">
        <f t="shared" si="458"/>
        <v>Malaga</v>
      </c>
    </row>
    <row r="3207" spans="1:21" x14ac:dyDescent="0.35">
      <c r="A3207" t="s">
        <v>12</v>
      </c>
      <c r="B3207" t="s">
        <v>357</v>
      </c>
      <c r="C3207" t="s">
        <v>14</v>
      </c>
      <c r="D3207" t="s">
        <v>358</v>
      </c>
      <c r="E3207" s="1">
        <v>43604.652777777781</v>
      </c>
      <c r="F3207" t="s">
        <v>16</v>
      </c>
      <c r="G3207" t="s">
        <v>662</v>
      </c>
      <c r="H3207">
        <v>16</v>
      </c>
      <c r="I3207" t="s">
        <v>18</v>
      </c>
      <c r="J3207" s="2">
        <v>43604</v>
      </c>
      <c r="K3207" s="3">
        <v>0.65277777777777779</v>
      </c>
      <c r="L3207" s="3">
        <f t="shared" si="450"/>
        <v>0.65277777777777779</v>
      </c>
      <c r="M3207" s="3">
        <v>0.66388888888888886</v>
      </c>
      <c r="N3207" t="str">
        <f t="shared" si="451"/>
        <v>No</v>
      </c>
      <c r="O3207">
        <f t="shared" si="452"/>
        <v>566</v>
      </c>
      <c r="P3207">
        <f t="shared" si="453"/>
        <v>2020</v>
      </c>
      <c r="Q3207">
        <f t="shared" si="454"/>
        <v>28.02</v>
      </c>
      <c r="R3207" t="str">
        <f t="shared" si="457"/>
        <v>Aer Lingus</v>
      </c>
      <c r="S3207">
        <f t="shared" si="455"/>
        <v>16</v>
      </c>
      <c r="T3207" t="str">
        <f t="shared" si="456"/>
        <v>Newquay</v>
      </c>
      <c r="U3207" t="str">
        <f t="shared" si="458"/>
        <v>Other</v>
      </c>
    </row>
    <row r="3208" spans="1:21" x14ac:dyDescent="0.35">
      <c r="A3208" t="s">
        <v>12</v>
      </c>
      <c r="B3208" t="s">
        <v>52</v>
      </c>
      <c r="C3208" t="s">
        <v>14</v>
      </c>
      <c r="D3208" t="s">
        <v>195</v>
      </c>
      <c r="E3208" s="1">
        <v>43604.652777777781</v>
      </c>
      <c r="F3208" t="s">
        <v>16</v>
      </c>
      <c r="G3208" t="s">
        <v>662</v>
      </c>
      <c r="H3208">
        <v>49</v>
      </c>
      <c r="I3208" t="s">
        <v>21</v>
      </c>
      <c r="J3208" s="2">
        <v>43604</v>
      </c>
      <c r="K3208" s="3">
        <v>0.65277777777777779</v>
      </c>
      <c r="L3208" s="3">
        <f t="shared" si="450"/>
        <v>0.65277777777777779</v>
      </c>
      <c r="M3208" s="3">
        <v>0.68680555555555556</v>
      </c>
      <c r="N3208" t="str">
        <f t="shared" si="451"/>
        <v>Yes</v>
      </c>
      <c r="O3208">
        <f t="shared" si="452"/>
        <v>566</v>
      </c>
      <c r="P3208">
        <f t="shared" si="453"/>
        <v>2020</v>
      </c>
      <c r="Q3208">
        <f t="shared" si="454"/>
        <v>28.02</v>
      </c>
      <c r="R3208" t="str">
        <f t="shared" si="457"/>
        <v>Aer Lingus</v>
      </c>
      <c r="S3208">
        <f t="shared" si="455"/>
        <v>138</v>
      </c>
      <c r="T3208" t="str">
        <f t="shared" si="456"/>
        <v>Manchester</v>
      </c>
      <c r="U3208" t="str">
        <f t="shared" si="458"/>
        <v>Manchester</v>
      </c>
    </row>
    <row r="3209" spans="1:21" x14ac:dyDescent="0.35">
      <c r="A3209" t="s">
        <v>12</v>
      </c>
      <c r="B3209" t="s">
        <v>197</v>
      </c>
      <c r="C3209" t="s">
        <v>14</v>
      </c>
      <c r="D3209" t="s">
        <v>198</v>
      </c>
      <c r="E3209" s="1">
        <v>43604.659722222219</v>
      </c>
      <c r="F3209" t="s">
        <v>16</v>
      </c>
      <c r="G3209" t="s">
        <v>662</v>
      </c>
      <c r="H3209">
        <v>4</v>
      </c>
      <c r="I3209" t="s">
        <v>26</v>
      </c>
      <c r="J3209" s="2">
        <v>43604</v>
      </c>
      <c r="K3209" s="3">
        <v>0.65972222222222221</v>
      </c>
      <c r="L3209" s="3">
        <f t="shared" si="450"/>
        <v>0.65972222222222221</v>
      </c>
      <c r="M3209" s="3">
        <v>0.66249999999999998</v>
      </c>
      <c r="N3209" t="str">
        <f t="shared" si="451"/>
        <v>No</v>
      </c>
      <c r="O3209">
        <f t="shared" si="452"/>
        <v>566</v>
      </c>
      <c r="P3209">
        <f t="shared" si="453"/>
        <v>2020</v>
      </c>
      <c r="Q3209">
        <f t="shared" si="454"/>
        <v>28.02</v>
      </c>
      <c r="R3209" t="str">
        <f t="shared" si="457"/>
        <v>Aer Lingus</v>
      </c>
      <c r="S3209">
        <f t="shared" si="455"/>
        <v>6</v>
      </c>
      <c r="T3209" t="str">
        <f t="shared" si="456"/>
        <v>Miami</v>
      </c>
      <c r="U3209" t="str">
        <f t="shared" si="458"/>
        <v>Other</v>
      </c>
    </row>
    <row r="3210" spans="1:21" x14ac:dyDescent="0.35">
      <c r="A3210" t="s">
        <v>22</v>
      </c>
      <c r="B3210" t="s">
        <v>93</v>
      </c>
      <c r="C3210" t="s">
        <v>28</v>
      </c>
      <c r="D3210" t="s">
        <v>703</v>
      </c>
      <c r="E3210" s="1">
        <v>43604.659722222219</v>
      </c>
      <c r="F3210" t="s">
        <v>16</v>
      </c>
      <c r="G3210" t="s">
        <v>662</v>
      </c>
      <c r="H3210">
        <v>0</v>
      </c>
      <c r="I3210" t="s">
        <v>26</v>
      </c>
      <c r="J3210" s="2">
        <v>43604</v>
      </c>
      <c r="K3210" s="3">
        <v>0.65972222222222221</v>
      </c>
      <c r="L3210" s="3">
        <f t="shared" si="450"/>
        <v>0.65972222222222221</v>
      </c>
      <c r="M3210" s="3">
        <v>0.65972222222222221</v>
      </c>
      <c r="N3210" t="str">
        <f t="shared" si="451"/>
        <v>No</v>
      </c>
      <c r="O3210">
        <f t="shared" si="452"/>
        <v>520</v>
      </c>
      <c r="P3210">
        <f t="shared" si="453"/>
        <v>1663</v>
      </c>
      <c r="Q3210">
        <f t="shared" si="454"/>
        <v>31.27</v>
      </c>
      <c r="R3210" t="str">
        <f t="shared" si="457"/>
        <v>Ryanair</v>
      </c>
      <c r="S3210">
        <f t="shared" si="455"/>
        <v>125</v>
      </c>
      <c r="T3210" t="str">
        <f t="shared" si="456"/>
        <v>Birmingham</v>
      </c>
      <c r="U3210" t="str">
        <f t="shared" si="458"/>
        <v>Birmingham</v>
      </c>
    </row>
    <row r="3211" spans="1:21" x14ac:dyDescent="0.35">
      <c r="A3211" t="s">
        <v>22</v>
      </c>
      <c r="B3211" t="s">
        <v>199</v>
      </c>
      <c r="C3211" t="s">
        <v>112</v>
      </c>
      <c r="D3211" t="s">
        <v>670</v>
      </c>
      <c r="E3211" s="1">
        <v>43604.663194444445</v>
      </c>
      <c r="F3211" t="s">
        <v>16</v>
      </c>
      <c r="G3211" t="s">
        <v>662</v>
      </c>
      <c r="H3211">
        <v>36</v>
      </c>
      <c r="I3211" t="s">
        <v>21</v>
      </c>
      <c r="J3211" s="2">
        <v>43604</v>
      </c>
      <c r="K3211" s="3">
        <v>0.66319444444444442</v>
      </c>
      <c r="L3211" s="3">
        <f t="shared" si="450"/>
        <v>0.66666666666666663</v>
      </c>
      <c r="M3211" s="3">
        <v>0.68819444444444444</v>
      </c>
      <c r="N3211" t="str">
        <f t="shared" si="451"/>
        <v>Yes</v>
      </c>
      <c r="O3211">
        <f t="shared" si="452"/>
        <v>29</v>
      </c>
      <c r="P3211">
        <f t="shared" si="453"/>
        <v>48</v>
      </c>
      <c r="Q3211">
        <f t="shared" si="454"/>
        <v>60.42</v>
      </c>
      <c r="R3211" t="str">
        <f t="shared" si="457"/>
        <v>Other</v>
      </c>
      <c r="S3211">
        <f t="shared" si="455"/>
        <v>51</v>
      </c>
      <c r="T3211" t="str">
        <f t="shared" si="456"/>
        <v>Lanzarote</v>
      </c>
      <c r="U3211" t="str">
        <f t="shared" si="458"/>
        <v>Other</v>
      </c>
    </row>
    <row r="3212" spans="1:21" x14ac:dyDescent="0.35">
      <c r="A3212" t="s">
        <v>12</v>
      </c>
      <c r="B3212" t="s">
        <v>162</v>
      </c>
      <c r="C3212" t="s">
        <v>14</v>
      </c>
      <c r="D3212" t="s">
        <v>202</v>
      </c>
      <c r="E3212" s="1">
        <v>43604.663194444445</v>
      </c>
      <c r="F3212" t="s">
        <v>16</v>
      </c>
      <c r="G3212" t="s">
        <v>662</v>
      </c>
      <c r="H3212">
        <v>17</v>
      </c>
      <c r="I3212" t="s">
        <v>18</v>
      </c>
      <c r="J3212" s="2">
        <v>43604</v>
      </c>
      <c r="K3212" s="3">
        <v>0.66319444444444442</v>
      </c>
      <c r="L3212" s="3">
        <f t="shared" si="450"/>
        <v>0.66666666666666663</v>
      </c>
      <c r="M3212" s="3">
        <v>0.67499999999999993</v>
      </c>
      <c r="N3212" t="str">
        <f t="shared" si="451"/>
        <v>No</v>
      </c>
      <c r="O3212">
        <f t="shared" si="452"/>
        <v>566</v>
      </c>
      <c r="P3212">
        <f t="shared" si="453"/>
        <v>2020</v>
      </c>
      <c r="Q3212">
        <f t="shared" si="454"/>
        <v>28.02</v>
      </c>
      <c r="R3212" t="str">
        <f t="shared" si="457"/>
        <v>Aer Lingus</v>
      </c>
      <c r="S3212">
        <f t="shared" si="455"/>
        <v>64</v>
      </c>
      <c r="T3212" t="str">
        <f t="shared" si="456"/>
        <v>Rome</v>
      </c>
      <c r="U3212" t="str">
        <f t="shared" si="458"/>
        <v>Other</v>
      </c>
    </row>
    <row r="3213" spans="1:21" x14ac:dyDescent="0.35">
      <c r="A3213" t="s">
        <v>12</v>
      </c>
      <c r="B3213" t="s">
        <v>205</v>
      </c>
      <c r="C3213" t="s">
        <v>14</v>
      </c>
      <c r="D3213" t="s">
        <v>206</v>
      </c>
      <c r="E3213" s="1">
        <v>43604.666666666664</v>
      </c>
      <c r="F3213" t="s">
        <v>16</v>
      </c>
      <c r="G3213" t="s">
        <v>662</v>
      </c>
      <c r="H3213">
        <v>8</v>
      </c>
      <c r="I3213" t="s">
        <v>26</v>
      </c>
      <c r="J3213" s="2">
        <v>43604</v>
      </c>
      <c r="K3213" s="3">
        <v>0.66666666666666663</v>
      </c>
      <c r="L3213" s="3">
        <f t="shared" si="450"/>
        <v>0.66666666666666663</v>
      </c>
      <c r="M3213" s="3">
        <v>0.67222222222222217</v>
      </c>
      <c r="N3213" t="str">
        <f t="shared" si="451"/>
        <v>No</v>
      </c>
      <c r="O3213">
        <f t="shared" si="452"/>
        <v>566</v>
      </c>
      <c r="P3213">
        <f t="shared" si="453"/>
        <v>2020</v>
      </c>
      <c r="Q3213">
        <f t="shared" si="454"/>
        <v>28.02</v>
      </c>
      <c r="R3213" t="str">
        <f t="shared" si="457"/>
        <v>Aer Lingus</v>
      </c>
      <c r="S3213">
        <f t="shared" si="455"/>
        <v>8</v>
      </c>
      <c r="T3213" t="str">
        <f t="shared" si="456"/>
        <v>Seattle</v>
      </c>
      <c r="U3213" t="str">
        <f t="shared" si="458"/>
        <v>Other</v>
      </c>
    </row>
    <row r="3214" spans="1:21" x14ac:dyDescent="0.35">
      <c r="A3214" t="s">
        <v>12</v>
      </c>
      <c r="B3214" t="s">
        <v>209</v>
      </c>
      <c r="C3214" t="s">
        <v>14</v>
      </c>
      <c r="D3214" t="s">
        <v>210</v>
      </c>
      <c r="E3214" s="1">
        <v>43604.666666666664</v>
      </c>
      <c r="F3214" t="s">
        <v>16</v>
      </c>
      <c r="G3214" t="s">
        <v>662</v>
      </c>
      <c r="H3214">
        <v>35</v>
      </c>
      <c r="I3214" t="s">
        <v>21</v>
      </c>
      <c r="J3214" s="2">
        <v>43604</v>
      </c>
      <c r="K3214" s="3">
        <v>0.66666666666666663</v>
      </c>
      <c r="L3214" s="3">
        <f t="shared" si="450"/>
        <v>0.66666666666666663</v>
      </c>
      <c r="M3214" s="3">
        <v>0.69097222222222221</v>
      </c>
      <c r="N3214" t="str">
        <f t="shared" si="451"/>
        <v>Yes</v>
      </c>
      <c r="O3214">
        <f t="shared" si="452"/>
        <v>566</v>
      </c>
      <c r="P3214">
        <f t="shared" si="453"/>
        <v>2020</v>
      </c>
      <c r="Q3214">
        <f t="shared" si="454"/>
        <v>28.02</v>
      </c>
      <c r="R3214" t="str">
        <f t="shared" si="457"/>
        <v>Aer Lingus</v>
      </c>
      <c r="S3214">
        <f t="shared" si="455"/>
        <v>62</v>
      </c>
      <c r="T3214" t="str">
        <f t="shared" si="456"/>
        <v>Chicago</v>
      </c>
      <c r="U3214" t="str">
        <f t="shared" si="458"/>
        <v>Other</v>
      </c>
    </row>
    <row r="3215" spans="1:21" x14ac:dyDescent="0.35">
      <c r="A3215" t="s">
        <v>22</v>
      </c>
      <c r="B3215" t="s">
        <v>568</v>
      </c>
      <c r="C3215" t="s">
        <v>28</v>
      </c>
      <c r="D3215" t="s">
        <v>569</v>
      </c>
      <c r="E3215" s="1">
        <v>43604.666666666664</v>
      </c>
      <c r="F3215" t="s">
        <v>16</v>
      </c>
      <c r="G3215" t="s">
        <v>662</v>
      </c>
      <c r="H3215">
        <v>0</v>
      </c>
      <c r="I3215" t="s">
        <v>26</v>
      </c>
      <c r="J3215" s="2">
        <v>43604</v>
      </c>
      <c r="K3215" s="3">
        <v>0.66666666666666663</v>
      </c>
      <c r="L3215" s="3">
        <f t="shared" si="450"/>
        <v>0.66666666666666663</v>
      </c>
      <c r="M3215" s="3">
        <v>0.66666666666666663</v>
      </c>
      <c r="N3215" t="str">
        <f t="shared" si="451"/>
        <v>No</v>
      </c>
      <c r="O3215">
        <f t="shared" si="452"/>
        <v>520</v>
      </c>
      <c r="P3215">
        <f t="shared" si="453"/>
        <v>1663</v>
      </c>
      <c r="Q3215">
        <f t="shared" si="454"/>
        <v>31.27</v>
      </c>
      <c r="R3215" t="str">
        <f t="shared" si="457"/>
        <v>Ryanair</v>
      </c>
      <c r="S3215">
        <f t="shared" si="455"/>
        <v>5</v>
      </c>
      <c r="T3215" t="str">
        <f t="shared" si="456"/>
        <v>Marrakech</v>
      </c>
      <c r="U3215" t="str">
        <f t="shared" si="458"/>
        <v>Other</v>
      </c>
    </row>
    <row r="3216" spans="1:21" x14ac:dyDescent="0.35">
      <c r="A3216" t="s">
        <v>12</v>
      </c>
      <c r="B3216" t="s">
        <v>213</v>
      </c>
      <c r="C3216" t="s">
        <v>14</v>
      </c>
      <c r="D3216" t="s">
        <v>214</v>
      </c>
      <c r="E3216" s="1">
        <v>43604.677083333336</v>
      </c>
      <c r="F3216" t="s">
        <v>16</v>
      </c>
      <c r="G3216" t="s">
        <v>662</v>
      </c>
      <c r="H3216">
        <v>5</v>
      </c>
      <c r="I3216" t="s">
        <v>26</v>
      </c>
      <c r="J3216" s="2">
        <v>43604</v>
      </c>
      <c r="K3216" s="3">
        <v>0.67708333333333337</v>
      </c>
      <c r="L3216" s="3">
        <f t="shared" si="450"/>
        <v>0.68055555555555547</v>
      </c>
      <c r="M3216" s="3">
        <v>0.68055555555555547</v>
      </c>
      <c r="N3216" t="str">
        <f t="shared" si="451"/>
        <v>No</v>
      </c>
      <c r="O3216">
        <f t="shared" si="452"/>
        <v>566</v>
      </c>
      <c r="P3216">
        <f t="shared" si="453"/>
        <v>2020</v>
      </c>
      <c r="Q3216">
        <f t="shared" si="454"/>
        <v>28.02</v>
      </c>
      <c r="R3216" t="str">
        <f t="shared" si="457"/>
        <v>Aer Lingus</v>
      </c>
      <c r="S3216">
        <f t="shared" si="455"/>
        <v>44</v>
      </c>
      <c r="T3216" t="str">
        <f t="shared" si="456"/>
        <v>New York</v>
      </c>
      <c r="U3216" t="str">
        <f t="shared" si="458"/>
        <v>Other</v>
      </c>
    </row>
    <row r="3217" spans="1:21" x14ac:dyDescent="0.35">
      <c r="A3217" t="s">
        <v>12</v>
      </c>
      <c r="B3217" t="s">
        <v>274</v>
      </c>
      <c r="C3217" t="s">
        <v>14</v>
      </c>
      <c r="D3217" t="s">
        <v>275</v>
      </c>
      <c r="E3217" s="1">
        <v>43604.597222222219</v>
      </c>
      <c r="F3217" t="s">
        <v>16</v>
      </c>
      <c r="G3217" t="s">
        <v>662</v>
      </c>
      <c r="H3217">
        <v>43</v>
      </c>
      <c r="I3217" t="s">
        <v>21</v>
      </c>
      <c r="J3217" s="2">
        <v>43604</v>
      </c>
      <c r="K3217" s="3">
        <v>0.59722222222222221</v>
      </c>
      <c r="L3217" s="3">
        <f t="shared" si="450"/>
        <v>0.59722222222222221</v>
      </c>
      <c r="M3217" s="3">
        <v>0.62708333333333333</v>
      </c>
      <c r="N3217" t="str">
        <f t="shared" si="451"/>
        <v>Yes</v>
      </c>
      <c r="O3217">
        <f t="shared" si="452"/>
        <v>566</v>
      </c>
      <c r="P3217">
        <f t="shared" si="453"/>
        <v>2020</v>
      </c>
      <c r="Q3217">
        <f t="shared" si="454"/>
        <v>28.02</v>
      </c>
      <c r="R3217" t="str">
        <f t="shared" si="457"/>
        <v>Aer Lingus</v>
      </c>
      <c r="S3217">
        <f t="shared" si="455"/>
        <v>17</v>
      </c>
      <c r="T3217" t="str">
        <f t="shared" si="456"/>
        <v>Hartford</v>
      </c>
      <c r="U3217" t="str">
        <f t="shared" si="458"/>
        <v>Other</v>
      </c>
    </row>
    <row r="3218" spans="1:21" x14ac:dyDescent="0.35">
      <c r="A3218" t="s">
        <v>12</v>
      </c>
      <c r="B3218" t="s">
        <v>101</v>
      </c>
      <c r="C3218" t="s">
        <v>14</v>
      </c>
      <c r="D3218" t="s">
        <v>217</v>
      </c>
      <c r="E3218" s="1">
        <v>43604.600694444445</v>
      </c>
      <c r="F3218" t="s">
        <v>16</v>
      </c>
      <c r="G3218" t="s">
        <v>662</v>
      </c>
      <c r="H3218">
        <v>7</v>
      </c>
      <c r="I3218" t="s">
        <v>26</v>
      </c>
      <c r="J3218" s="2">
        <v>43604</v>
      </c>
      <c r="K3218" s="3">
        <v>0.60069444444444442</v>
      </c>
      <c r="L3218" s="3">
        <f t="shared" si="450"/>
        <v>0.60416666666666663</v>
      </c>
      <c r="M3218" s="3">
        <v>0.60555555555555551</v>
      </c>
      <c r="N3218" t="str">
        <f t="shared" si="451"/>
        <v>No</v>
      </c>
      <c r="O3218">
        <f t="shared" si="452"/>
        <v>566</v>
      </c>
      <c r="P3218">
        <f t="shared" si="453"/>
        <v>2020</v>
      </c>
      <c r="Q3218">
        <f t="shared" si="454"/>
        <v>28.02</v>
      </c>
      <c r="R3218" t="str">
        <f t="shared" si="457"/>
        <v>Aer Lingus</v>
      </c>
      <c r="S3218">
        <f t="shared" si="455"/>
        <v>158</v>
      </c>
      <c r="T3218" t="str">
        <f t="shared" si="456"/>
        <v>Edinburgh</v>
      </c>
      <c r="U3218" t="str">
        <f t="shared" si="458"/>
        <v>Edinburgh</v>
      </c>
    </row>
    <row r="3219" spans="1:21" x14ac:dyDescent="0.35">
      <c r="A3219" t="s">
        <v>22</v>
      </c>
      <c r="B3219" t="s">
        <v>134</v>
      </c>
      <c r="C3219" t="s">
        <v>28</v>
      </c>
      <c r="D3219" t="s">
        <v>221</v>
      </c>
      <c r="E3219" s="1">
        <v>43604.600694444445</v>
      </c>
      <c r="F3219" t="s">
        <v>16</v>
      </c>
      <c r="G3219" t="s">
        <v>662</v>
      </c>
      <c r="H3219">
        <v>1</v>
      </c>
      <c r="I3219" t="s">
        <v>26</v>
      </c>
      <c r="J3219" s="2">
        <v>43604</v>
      </c>
      <c r="K3219" s="3">
        <v>0.60069444444444442</v>
      </c>
      <c r="L3219" s="3">
        <f t="shared" si="450"/>
        <v>0.60416666666666663</v>
      </c>
      <c r="M3219" s="3">
        <v>0.60138888888888886</v>
      </c>
      <c r="N3219" t="str">
        <f t="shared" si="451"/>
        <v>No</v>
      </c>
      <c r="O3219">
        <f t="shared" si="452"/>
        <v>520</v>
      </c>
      <c r="P3219">
        <f t="shared" si="453"/>
        <v>1663</v>
      </c>
      <c r="Q3219">
        <f t="shared" si="454"/>
        <v>31.27</v>
      </c>
      <c r="R3219" t="str">
        <f t="shared" si="457"/>
        <v>Ryanair</v>
      </c>
      <c r="S3219">
        <f t="shared" si="455"/>
        <v>57</v>
      </c>
      <c r="T3219" t="str">
        <f t="shared" si="456"/>
        <v>Berlin</v>
      </c>
      <c r="U3219" t="str">
        <f t="shared" si="458"/>
        <v>Other</v>
      </c>
    </row>
    <row r="3220" spans="1:21" x14ac:dyDescent="0.35">
      <c r="A3220" t="s">
        <v>12</v>
      </c>
      <c r="B3220" t="s">
        <v>218</v>
      </c>
      <c r="C3220" t="s">
        <v>91</v>
      </c>
      <c r="D3220" t="s">
        <v>219</v>
      </c>
      <c r="E3220" s="1">
        <v>43604.604166666664</v>
      </c>
      <c r="F3220" t="s">
        <v>16</v>
      </c>
      <c r="G3220" t="s">
        <v>662</v>
      </c>
      <c r="H3220">
        <v>17</v>
      </c>
      <c r="I3220" t="s">
        <v>18</v>
      </c>
      <c r="J3220" s="2">
        <v>43604</v>
      </c>
      <c r="K3220" s="3">
        <v>0.60416666666666663</v>
      </c>
      <c r="L3220" s="3">
        <f t="shared" si="450"/>
        <v>0.60416666666666663</v>
      </c>
      <c r="M3220" s="3">
        <v>0.61597222222222225</v>
      </c>
      <c r="N3220" t="str">
        <f t="shared" si="451"/>
        <v>No</v>
      </c>
      <c r="O3220">
        <f t="shared" si="452"/>
        <v>18</v>
      </c>
      <c r="P3220">
        <f t="shared" si="453"/>
        <v>61</v>
      </c>
      <c r="Q3220">
        <f t="shared" si="454"/>
        <v>29.51</v>
      </c>
      <c r="R3220" t="str">
        <f t="shared" si="457"/>
        <v>Other</v>
      </c>
      <c r="S3220">
        <f t="shared" si="455"/>
        <v>18</v>
      </c>
      <c r="T3220" t="str">
        <f t="shared" si="456"/>
        <v>Newburgh</v>
      </c>
      <c r="U3220" t="str">
        <f t="shared" si="458"/>
        <v>Other</v>
      </c>
    </row>
    <row r="3221" spans="1:21" x14ac:dyDescent="0.35">
      <c r="A3221" t="s">
        <v>22</v>
      </c>
      <c r="B3221" t="s">
        <v>111</v>
      </c>
      <c r="C3221" t="s">
        <v>28</v>
      </c>
      <c r="D3221" t="s">
        <v>220</v>
      </c>
      <c r="E3221" s="1">
        <v>43604.604166666664</v>
      </c>
      <c r="F3221" t="s">
        <v>16</v>
      </c>
      <c r="G3221" t="s">
        <v>662</v>
      </c>
      <c r="H3221">
        <v>5</v>
      </c>
      <c r="I3221" t="s">
        <v>26</v>
      </c>
      <c r="J3221" s="2">
        <v>43604</v>
      </c>
      <c r="K3221" s="3">
        <v>0.60416666666666663</v>
      </c>
      <c r="L3221" s="3">
        <f t="shared" si="450"/>
        <v>0.60416666666666663</v>
      </c>
      <c r="M3221" s="3">
        <v>0.60763888888888895</v>
      </c>
      <c r="N3221" t="str">
        <f t="shared" si="451"/>
        <v>No</v>
      </c>
      <c r="O3221">
        <f t="shared" si="452"/>
        <v>520</v>
      </c>
      <c r="P3221">
        <f t="shared" si="453"/>
        <v>1663</v>
      </c>
      <c r="Q3221">
        <f t="shared" si="454"/>
        <v>31.27</v>
      </c>
      <c r="R3221" t="str">
        <f t="shared" si="457"/>
        <v>Ryanair</v>
      </c>
      <c r="S3221">
        <f t="shared" si="455"/>
        <v>29</v>
      </c>
      <c r="T3221" t="str">
        <f t="shared" si="456"/>
        <v>Tenerife</v>
      </c>
      <c r="U3221" t="str">
        <f t="shared" si="458"/>
        <v>Other</v>
      </c>
    </row>
    <row r="3222" spans="1:21" x14ac:dyDescent="0.35">
      <c r="A3222" t="s">
        <v>12</v>
      </c>
      <c r="B3222" t="s">
        <v>42</v>
      </c>
      <c r="C3222" t="s">
        <v>14</v>
      </c>
      <c r="D3222" t="s">
        <v>222</v>
      </c>
      <c r="E3222" s="1">
        <v>43604.604166666664</v>
      </c>
      <c r="F3222" t="s">
        <v>16</v>
      </c>
      <c r="G3222" t="s">
        <v>662</v>
      </c>
      <c r="H3222">
        <v>10</v>
      </c>
      <c r="I3222" t="s">
        <v>18</v>
      </c>
      <c r="J3222" s="2">
        <v>43604</v>
      </c>
      <c r="K3222" s="3">
        <v>0.60416666666666663</v>
      </c>
      <c r="L3222" s="3">
        <f t="shared" si="450"/>
        <v>0.60416666666666663</v>
      </c>
      <c r="M3222" s="3">
        <v>0.61111111111111105</v>
      </c>
      <c r="N3222" t="str">
        <f t="shared" si="451"/>
        <v>No</v>
      </c>
      <c r="O3222">
        <f t="shared" si="452"/>
        <v>566</v>
      </c>
      <c r="P3222">
        <f t="shared" si="453"/>
        <v>2020</v>
      </c>
      <c r="Q3222">
        <f t="shared" si="454"/>
        <v>28.02</v>
      </c>
      <c r="R3222" t="str">
        <f t="shared" si="457"/>
        <v>Aer Lingus</v>
      </c>
      <c r="S3222">
        <f t="shared" si="455"/>
        <v>238</v>
      </c>
      <c r="T3222" t="str">
        <f t="shared" si="456"/>
        <v>London</v>
      </c>
      <c r="U3222" t="str">
        <f t="shared" si="458"/>
        <v>London</v>
      </c>
    </row>
    <row r="3223" spans="1:21" x14ac:dyDescent="0.35">
      <c r="A3223" t="s">
        <v>12</v>
      </c>
      <c r="B3223" t="s">
        <v>223</v>
      </c>
      <c r="C3223" t="s">
        <v>91</v>
      </c>
      <c r="D3223" t="s">
        <v>224</v>
      </c>
      <c r="E3223" s="1">
        <v>43604.611111111109</v>
      </c>
      <c r="F3223" t="s">
        <v>16</v>
      </c>
      <c r="G3223" t="s">
        <v>662</v>
      </c>
      <c r="H3223">
        <v>3</v>
      </c>
      <c r="I3223" t="s">
        <v>26</v>
      </c>
      <c r="J3223" s="2">
        <v>43604</v>
      </c>
      <c r="K3223" s="3">
        <v>0.61111111111111105</v>
      </c>
      <c r="L3223" s="3">
        <f t="shared" si="450"/>
        <v>0.61111111111111105</v>
      </c>
      <c r="M3223" s="3">
        <v>0.61319444444444449</v>
      </c>
      <c r="N3223" t="str">
        <f t="shared" si="451"/>
        <v>No</v>
      </c>
      <c r="O3223">
        <f t="shared" si="452"/>
        <v>18</v>
      </c>
      <c r="P3223">
        <f t="shared" si="453"/>
        <v>61</v>
      </c>
      <c r="Q3223">
        <f t="shared" si="454"/>
        <v>29.51</v>
      </c>
      <c r="R3223" t="str">
        <f t="shared" si="457"/>
        <v>Other</v>
      </c>
      <c r="S3223">
        <f t="shared" si="455"/>
        <v>9</v>
      </c>
      <c r="T3223" t="str">
        <f t="shared" si="456"/>
        <v>Toronto YHM</v>
      </c>
      <c r="U3223" t="str">
        <f t="shared" si="458"/>
        <v>Other</v>
      </c>
    </row>
    <row r="3224" spans="1:21" x14ac:dyDescent="0.35">
      <c r="A3224" t="s">
        <v>22</v>
      </c>
      <c r="B3224" t="s">
        <v>73</v>
      </c>
      <c r="C3224" t="s">
        <v>28</v>
      </c>
      <c r="D3224" t="s">
        <v>231</v>
      </c>
      <c r="E3224" s="1">
        <v>43604.614583333336</v>
      </c>
      <c r="F3224" t="s">
        <v>16</v>
      </c>
      <c r="G3224" t="s">
        <v>662</v>
      </c>
      <c r="H3224">
        <v>19</v>
      </c>
      <c r="I3224" t="s">
        <v>18</v>
      </c>
      <c r="J3224" s="2">
        <v>43604</v>
      </c>
      <c r="K3224" s="3">
        <v>0.61458333333333337</v>
      </c>
      <c r="L3224" s="3">
        <f t="shared" si="450"/>
        <v>0.61805555555555547</v>
      </c>
      <c r="M3224" s="3">
        <v>0.62777777777777777</v>
      </c>
      <c r="N3224" t="str">
        <f t="shared" si="451"/>
        <v>No</v>
      </c>
      <c r="O3224">
        <f t="shared" si="452"/>
        <v>520</v>
      </c>
      <c r="P3224">
        <f t="shared" si="453"/>
        <v>1663</v>
      </c>
      <c r="Q3224">
        <f t="shared" si="454"/>
        <v>31.27</v>
      </c>
      <c r="R3224" t="str">
        <f t="shared" si="457"/>
        <v>Ryanair</v>
      </c>
      <c r="S3224">
        <f t="shared" si="455"/>
        <v>82</v>
      </c>
      <c r="T3224" t="str">
        <f t="shared" si="456"/>
        <v>Bristol</v>
      </c>
      <c r="U3224" t="str">
        <f t="shared" si="458"/>
        <v>Bristol</v>
      </c>
    </row>
    <row r="3225" spans="1:21" x14ac:dyDescent="0.35">
      <c r="A3225" t="s">
        <v>12</v>
      </c>
      <c r="B3225" t="s">
        <v>52</v>
      </c>
      <c r="C3225" t="s">
        <v>14</v>
      </c>
      <c r="D3225" t="s">
        <v>230</v>
      </c>
      <c r="E3225" s="1">
        <v>43604.618055555555</v>
      </c>
      <c r="F3225" t="s">
        <v>16</v>
      </c>
      <c r="G3225" t="s">
        <v>662</v>
      </c>
      <c r="H3225">
        <v>12</v>
      </c>
      <c r="I3225" t="s">
        <v>18</v>
      </c>
      <c r="J3225" s="2">
        <v>43604</v>
      </c>
      <c r="K3225" s="3">
        <v>0.61805555555555558</v>
      </c>
      <c r="L3225" s="3">
        <f t="shared" si="450"/>
        <v>0.61805555555555547</v>
      </c>
      <c r="M3225" s="3">
        <v>0.62638888888888888</v>
      </c>
      <c r="N3225" t="str">
        <f t="shared" si="451"/>
        <v>No</v>
      </c>
      <c r="O3225">
        <f t="shared" si="452"/>
        <v>566</v>
      </c>
      <c r="P3225">
        <f t="shared" si="453"/>
        <v>2020</v>
      </c>
      <c r="Q3225">
        <f t="shared" si="454"/>
        <v>28.02</v>
      </c>
      <c r="R3225" t="str">
        <f t="shared" si="457"/>
        <v>Aer Lingus</v>
      </c>
      <c r="S3225">
        <f t="shared" si="455"/>
        <v>138</v>
      </c>
      <c r="T3225" t="str">
        <f t="shared" si="456"/>
        <v>Manchester</v>
      </c>
      <c r="U3225" t="str">
        <f t="shared" si="458"/>
        <v>Manchester</v>
      </c>
    </row>
    <row r="3226" spans="1:21" x14ac:dyDescent="0.35">
      <c r="A3226" t="s">
        <v>22</v>
      </c>
      <c r="B3226" t="s">
        <v>126</v>
      </c>
      <c r="C3226" t="s">
        <v>354</v>
      </c>
      <c r="D3226" t="s">
        <v>540</v>
      </c>
      <c r="E3226" s="1">
        <v>43604.621527777781</v>
      </c>
      <c r="F3226" t="s">
        <v>16</v>
      </c>
      <c r="G3226" t="s">
        <v>662</v>
      </c>
      <c r="H3226">
        <v>32</v>
      </c>
      <c r="I3226" t="s">
        <v>21</v>
      </c>
      <c r="J3226" s="2">
        <v>43604</v>
      </c>
      <c r="K3226" s="3">
        <v>0.62152777777777779</v>
      </c>
      <c r="L3226" s="3">
        <f t="shared" si="450"/>
        <v>0.625</v>
      </c>
      <c r="M3226" s="3">
        <v>0.64374999999999993</v>
      </c>
      <c r="N3226" t="str">
        <f t="shared" si="451"/>
        <v>Yes</v>
      </c>
      <c r="O3226">
        <f t="shared" si="452"/>
        <v>14</v>
      </c>
      <c r="P3226">
        <f t="shared" si="453"/>
        <v>37</v>
      </c>
      <c r="Q3226">
        <f t="shared" si="454"/>
        <v>37.840000000000003</v>
      </c>
      <c r="R3226" t="str">
        <f t="shared" si="457"/>
        <v>Other</v>
      </c>
      <c r="S3226">
        <f t="shared" si="455"/>
        <v>51</v>
      </c>
      <c r="T3226" t="str">
        <f t="shared" si="456"/>
        <v>Zurich</v>
      </c>
      <c r="U3226" t="str">
        <f t="shared" si="458"/>
        <v>Other</v>
      </c>
    </row>
    <row r="3227" spans="1:21" x14ac:dyDescent="0.35">
      <c r="A3227" t="s">
        <v>12</v>
      </c>
      <c r="B3227" t="s">
        <v>234</v>
      </c>
      <c r="C3227" t="s">
        <v>14</v>
      </c>
      <c r="D3227" t="s">
        <v>235</v>
      </c>
      <c r="E3227" s="1">
        <v>43604.621527777781</v>
      </c>
      <c r="F3227" t="s">
        <v>16</v>
      </c>
      <c r="G3227" t="s">
        <v>662</v>
      </c>
      <c r="H3227">
        <v>16</v>
      </c>
      <c r="I3227" t="s">
        <v>18</v>
      </c>
      <c r="J3227" s="2">
        <v>43604</v>
      </c>
      <c r="K3227" s="3">
        <v>0.62152777777777779</v>
      </c>
      <c r="L3227" s="3">
        <f t="shared" si="450"/>
        <v>0.625</v>
      </c>
      <c r="M3227" s="3">
        <v>0.63263888888888886</v>
      </c>
      <c r="N3227" t="str">
        <f t="shared" si="451"/>
        <v>No</v>
      </c>
      <c r="O3227">
        <f t="shared" si="452"/>
        <v>566</v>
      </c>
      <c r="P3227">
        <f t="shared" si="453"/>
        <v>2020</v>
      </c>
      <c r="Q3227">
        <f t="shared" si="454"/>
        <v>28.02</v>
      </c>
      <c r="R3227" t="str">
        <f t="shared" si="457"/>
        <v>Aer Lingus</v>
      </c>
      <c r="S3227">
        <f t="shared" si="455"/>
        <v>17</v>
      </c>
      <c r="T3227" t="str">
        <f t="shared" si="456"/>
        <v>Los Angeles</v>
      </c>
      <c r="U3227" t="str">
        <f t="shared" si="458"/>
        <v>Other</v>
      </c>
    </row>
    <row r="3228" spans="1:21" x14ac:dyDescent="0.35">
      <c r="A3228" t="s">
        <v>12</v>
      </c>
      <c r="B3228" t="s">
        <v>111</v>
      </c>
      <c r="C3228" t="s">
        <v>14</v>
      </c>
      <c r="D3228" t="s">
        <v>239</v>
      </c>
      <c r="E3228" s="1">
        <v>43604.625</v>
      </c>
      <c r="F3228" t="s">
        <v>16</v>
      </c>
      <c r="G3228" t="s">
        <v>662</v>
      </c>
      <c r="H3228">
        <v>3</v>
      </c>
      <c r="I3228" t="s">
        <v>26</v>
      </c>
      <c r="J3228" s="2">
        <v>43604</v>
      </c>
      <c r="K3228" s="3">
        <v>0.625</v>
      </c>
      <c r="L3228" s="3">
        <f t="shared" si="450"/>
        <v>0.625</v>
      </c>
      <c r="M3228" s="3">
        <v>0.62708333333333333</v>
      </c>
      <c r="N3228" t="str">
        <f t="shared" si="451"/>
        <v>No</v>
      </c>
      <c r="O3228">
        <f t="shared" si="452"/>
        <v>566</v>
      </c>
      <c r="P3228">
        <f t="shared" si="453"/>
        <v>2020</v>
      </c>
      <c r="Q3228">
        <f t="shared" si="454"/>
        <v>28.02</v>
      </c>
      <c r="R3228" t="str">
        <f t="shared" si="457"/>
        <v>Aer Lingus</v>
      </c>
      <c r="S3228">
        <f t="shared" si="455"/>
        <v>29</v>
      </c>
      <c r="T3228" t="str">
        <f t="shared" si="456"/>
        <v>Tenerife</v>
      </c>
      <c r="U3228" t="str">
        <f t="shared" si="458"/>
        <v>Other</v>
      </c>
    </row>
    <row r="3229" spans="1:21" x14ac:dyDescent="0.35">
      <c r="A3229" t="s">
        <v>22</v>
      </c>
      <c r="B3229" t="s">
        <v>32</v>
      </c>
      <c r="C3229" t="s">
        <v>240</v>
      </c>
      <c r="D3229" t="s">
        <v>241</v>
      </c>
      <c r="E3229" s="1">
        <v>43604.628472222219</v>
      </c>
      <c r="F3229" t="s">
        <v>16</v>
      </c>
      <c r="G3229" t="s">
        <v>662</v>
      </c>
      <c r="H3229">
        <v>20</v>
      </c>
      <c r="I3229" t="s">
        <v>46</v>
      </c>
      <c r="J3229" s="2">
        <v>43604</v>
      </c>
      <c r="K3229" s="3">
        <v>0.62847222222222221</v>
      </c>
      <c r="L3229" s="3">
        <f t="shared" si="450"/>
        <v>0.63194444444444442</v>
      </c>
      <c r="M3229" s="3">
        <v>0.64236111111111105</v>
      </c>
      <c r="N3229" t="str">
        <f t="shared" si="451"/>
        <v>No</v>
      </c>
      <c r="O3229">
        <f t="shared" si="452"/>
        <v>15</v>
      </c>
      <c r="P3229">
        <f t="shared" si="453"/>
        <v>18</v>
      </c>
      <c r="Q3229">
        <f t="shared" si="454"/>
        <v>83.33</v>
      </c>
      <c r="R3229" t="str">
        <f t="shared" si="457"/>
        <v>Other</v>
      </c>
      <c r="S3229">
        <f t="shared" si="455"/>
        <v>78</v>
      </c>
      <c r="T3229" t="str">
        <f t="shared" si="456"/>
        <v>Barcelona</v>
      </c>
      <c r="U3229" t="str">
        <f t="shared" si="458"/>
        <v>Barcelona</v>
      </c>
    </row>
    <row r="3230" spans="1:21" x14ac:dyDescent="0.35">
      <c r="A3230" t="s">
        <v>12</v>
      </c>
      <c r="B3230" t="s">
        <v>61</v>
      </c>
      <c r="C3230" t="s">
        <v>14</v>
      </c>
      <c r="D3230" t="s">
        <v>242</v>
      </c>
      <c r="E3230" s="1">
        <v>43604.628472222219</v>
      </c>
      <c r="F3230" t="s">
        <v>16</v>
      </c>
      <c r="G3230" t="s">
        <v>662</v>
      </c>
      <c r="H3230">
        <v>20</v>
      </c>
      <c r="I3230" t="s">
        <v>46</v>
      </c>
      <c r="J3230" s="2">
        <v>43604</v>
      </c>
      <c r="K3230" s="3">
        <v>0.62847222222222221</v>
      </c>
      <c r="L3230" s="3">
        <f t="shared" si="450"/>
        <v>0.63194444444444442</v>
      </c>
      <c r="M3230" s="3">
        <v>0.64236111111111105</v>
      </c>
      <c r="N3230" t="str">
        <f t="shared" si="451"/>
        <v>No</v>
      </c>
      <c r="O3230">
        <f t="shared" si="452"/>
        <v>566</v>
      </c>
      <c r="P3230">
        <f t="shared" si="453"/>
        <v>2020</v>
      </c>
      <c r="Q3230">
        <f t="shared" si="454"/>
        <v>28.02</v>
      </c>
      <c r="R3230" t="str">
        <f t="shared" si="457"/>
        <v>Aer Lingus</v>
      </c>
      <c r="S3230">
        <f t="shared" si="455"/>
        <v>171</v>
      </c>
      <c r="T3230" t="str">
        <f t="shared" si="456"/>
        <v>London</v>
      </c>
      <c r="U3230" t="str">
        <f t="shared" si="458"/>
        <v>London</v>
      </c>
    </row>
    <row r="3231" spans="1:21" x14ac:dyDescent="0.35">
      <c r="A3231" t="s">
        <v>22</v>
      </c>
      <c r="B3231" t="s">
        <v>244</v>
      </c>
      <c r="C3231" t="s">
        <v>245</v>
      </c>
      <c r="D3231" t="s">
        <v>246</v>
      </c>
      <c r="E3231" s="1">
        <v>43604.631944444445</v>
      </c>
      <c r="F3231" t="s">
        <v>16</v>
      </c>
      <c r="G3231" t="s">
        <v>662</v>
      </c>
      <c r="H3231">
        <v>26</v>
      </c>
      <c r="I3231" t="s">
        <v>46</v>
      </c>
      <c r="J3231" s="2">
        <v>43604</v>
      </c>
      <c r="K3231" s="3">
        <v>0.63194444444444442</v>
      </c>
      <c r="L3231" s="3">
        <f t="shared" si="450"/>
        <v>0.63194444444444442</v>
      </c>
      <c r="M3231" s="3">
        <v>0.65</v>
      </c>
      <c r="N3231" t="str">
        <f t="shared" si="451"/>
        <v>Yes</v>
      </c>
      <c r="O3231">
        <f t="shared" si="452"/>
        <v>4</v>
      </c>
      <c r="P3231">
        <f t="shared" si="453"/>
        <v>16</v>
      </c>
      <c r="Q3231">
        <f t="shared" si="454"/>
        <v>25</v>
      </c>
      <c r="R3231" t="str">
        <f t="shared" si="457"/>
        <v>Other</v>
      </c>
      <c r="S3231">
        <f t="shared" si="455"/>
        <v>16</v>
      </c>
      <c r="T3231" t="str">
        <f t="shared" si="456"/>
        <v>Doha</v>
      </c>
      <c r="U3231" t="str">
        <f t="shared" si="458"/>
        <v>Other</v>
      </c>
    </row>
    <row r="3232" spans="1:21" x14ac:dyDescent="0.35">
      <c r="A3232" t="s">
        <v>22</v>
      </c>
      <c r="B3232" t="s">
        <v>672</v>
      </c>
      <c r="C3232" t="s">
        <v>112</v>
      </c>
      <c r="D3232" t="s">
        <v>673</v>
      </c>
      <c r="E3232" s="1">
        <v>43604.631944444445</v>
      </c>
      <c r="F3232" t="s">
        <v>16</v>
      </c>
      <c r="G3232" t="s">
        <v>662</v>
      </c>
      <c r="H3232">
        <v>39</v>
      </c>
      <c r="I3232" t="s">
        <v>21</v>
      </c>
      <c r="J3232" s="2">
        <v>43604</v>
      </c>
      <c r="K3232" s="3">
        <v>0.63194444444444442</v>
      </c>
      <c r="L3232" s="3">
        <f t="shared" si="450"/>
        <v>0.63194444444444442</v>
      </c>
      <c r="M3232" s="3">
        <v>0.65902777777777777</v>
      </c>
      <c r="N3232" t="str">
        <f t="shared" si="451"/>
        <v>Yes</v>
      </c>
      <c r="O3232">
        <f t="shared" si="452"/>
        <v>29</v>
      </c>
      <c r="P3232">
        <f t="shared" si="453"/>
        <v>48</v>
      </c>
      <c r="Q3232">
        <f t="shared" si="454"/>
        <v>60.42</v>
      </c>
      <c r="R3232" t="str">
        <f t="shared" si="457"/>
        <v>Other</v>
      </c>
      <c r="S3232">
        <f t="shared" si="455"/>
        <v>2</v>
      </c>
      <c r="T3232" t="str">
        <f t="shared" si="456"/>
        <v>Heraklion</v>
      </c>
      <c r="U3232" t="str">
        <f t="shared" si="458"/>
        <v>Other</v>
      </c>
    </row>
    <row r="3233" spans="1:21" x14ac:dyDescent="0.35">
      <c r="A3233" t="s">
        <v>22</v>
      </c>
      <c r="B3233" t="s">
        <v>237</v>
      </c>
      <c r="C3233" t="s">
        <v>99</v>
      </c>
      <c r="D3233" t="s">
        <v>674</v>
      </c>
      <c r="E3233" s="1">
        <v>43604.635416666664</v>
      </c>
      <c r="F3233" t="s">
        <v>16</v>
      </c>
      <c r="G3233" t="s">
        <v>662</v>
      </c>
      <c r="H3233">
        <v>6</v>
      </c>
      <c r="I3233" t="s">
        <v>26</v>
      </c>
      <c r="J3233" s="2">
        <v>43604</v>
      </c>
      <c r="K3233" s="3">
        <v>0.63541666666666663</v>
      </c>
      <c r="L3233" s="3">
        <f t="shared" si="450"/>
        <v>0.63888888888888884</v>
      </c>
      <c r="M3233" s="3">
        <v>0.63958333333333328</v>
      </c>
      <c r="N3233" t="str">
        <f t="shared" si="451"/>
        <v>No</v>
      </c>
      <c r="O3233">
        <f t="shared" si="452"/>
        <v>20</v>
      </c>
      <c r="P3233">
        <f t="shared" si="453"/>
        <v>90</v>
      </c>
      <c r="Q3233">
        <f t="shared" si="454"/>
        <v>22.22</v>
      </c>
      <c r="R3233" t="str">
        <f t="shared" si="457"/>
        <v>Other</v>
      </c>
      <c r="S3233">
        <f t="shared" si="455"/>
        <v>31</v>
      </c>
      <c r="T3233" t="str">
        <f t="shared" si="456"/>
        <v>Cardiff</v>
      </c>
      <c r="U3233" t="str">
        <f t="shared" si="458"/>
        <v>Other</v>
      </c>
    </row>
    <row r="3234" spans="1:21" x14ac:dyDescent="0.35">
      <c r="A3234" t="s">
        <v>12</v>
      </c>
      <c r="B3234" t="s">
        <v>248</v>
      </c>
      <c r="C3234" t="s">
        <v>14</v>
      </c>
      <c r="D3234" t="s">
        <v>249</v>
      </c>
      <c r="E3234" s="1">
        <v>43604.638888888891</v>
      </c>
      <c r="F3234" t="s">
        <v>16</v>
      </c>
      <c r="G3234" t="s">
        <v>662</v>
      </c>
      <c r="H3234">
        <v>16</v>
      </c>
      <c r="I3234" t="s">
        <v>18</v>
      </c>
      <c r="J3234" s="2">
        <v>43604</v>
      </c>
      <c r="K3234" s="3">
        <v>0.63888888888888895</v>
      </c>
      <c r="L3234" s="3">
        <f t="shared" si="450"/>
        <v>0.63888888888888884</v>
      </c>
      <c r="M3234" s="3">
        <v>0.65</v>
      </c>
      <c r="N3234" t="str">
        <f t="shared" si="451"/>
        <v>No</v>
      </c>
      <c r="O3234">
        <f t="shared" si="452"/>
        <v>566</v>
      </c>
      <c r="P3234">
        <f t="shared" si="453"/>
        <v>2020</v>
      </c>
      <c r="Q3234">
        <f t="shared" si="454"/>
        <v>28.02</v>
      </c>
      <c r="R3234" t="str">
        <f t="shared" si="457"/>
        <v>Aer Lingus</v>
      </c>
      <c r="S3234">
        <f t="shared" si="455"/>
        <v>17</v>
      </c>
      <c r="T3234" t="str">
        <f t="shared" si="456"/>
        <v>Gran Canaria</v>
      </c>
      <c r="U3234" t="str">
        <f t="shared" si="458"/>
        <v>Other</v>
      </c>
    </row>
    <row r="3235" spans="1:21" x14ac:dyDescent="0.35">
      <c r="A3235" t="s">
        <v>12</v>
      </c>
      <c r="B3235" t="s">
        <v>199</v>
      </c>
      <c r="C3235" t="s">
        <v>14</v>
      </c>
      <c r="D3235" t="s">
        <v>200</v>
      </c>
      <c r="E3235" s="1">
        <v>43604.638888888891</v>
      </c>
      <c r="F3235" t="s">
        <v>16</v>
      </c>
      <c r="G3235" t="s">
        <v>662</v>
      </c>
      <c r="H3235">
        <v>0</v>
      </c>
      <c r="I3235" t="s">
        <v>26</v>
      </c>
      <c r="J3235" s="2">
        <v>43604</v>
      </c>
      <c r="K3235" s="3">
        <v>0.63888888888888895</v>
      </c>
      <c r="L3235" s="3">
        <f t="shared" si="450"/>
        <v>0.63888888888888884</v>
      </c>
      <c r="M3235" s="3">
        <v>0.63888888888888895</v>
      </c>
      <c r="N3235" t="str">
        <f t="shared" si="451"/>
        <v>No</v>
      </c>
      <c r="O3235">
        <f t="shared" si="452"/>
        <v>566</v>
      </c>
      <c r="P3235">
        <f t="shared" si="453"/>
        <v>2020</v>
      </c>
      <c r="Q3235">
        <f t="shared" si="454"/>
        <v>28.02</v>
      </c>
      <c r="R3235" t="str">
        <f t="shared" si="457"/>
        <v>Aer Lingus</v>
      </c>
      <c r="S3235">
        <f t="shared" si="455"/>
        <v>51</v>
      </c>
      <c r="T3235" t="str">
        <f t="shared" si="456"/>
        <v>Lanzarote</v>
      </c>
      <c r="U3235" t="str">
        <f t="shared" si="458"/>
        <v>Other</v>
      </c>
    </row>
    <row r="3236" spans="1:21" x14ac:dyDescent="0.35">
      <c r="A3236" t="s">
        <v>12</v>
      </c>
      <c r="B3236" t="s">
        <v>101</v>
      </c>
      <c r="C3236" t="s">
        <v>14</v>
      </c>
      <c r="D3236" t="s">
        <v>141</v>
      </c>
      <c r="E3236" s="1">
        <v>43604.75</v>
      </c>
      <c r="F3236" t="s">
        <v>16</v>
      </c>
      <c r="G3236" t="s">
        <v>662</v>
      </c>
      <c r="H3236">
        <v>11</v>
      </c>
      <c r="I3236" t="s">
        <v>18</v>
      </c>
      <c r="J3236" s="2">
        <v>43604</v>
      </c>
      <c r="K3236" s="3">
        <v>0.75</v>
      </c>
      <c r="L3236" s="3">
        <f t="shared" si="450"/>
        <v>0.75</v>
      </c>
      <c r="M3236" s="3">
        <v>0.75763888888888886</v>
      </c>
      <c r="N3236" t="str">
        <f t="shared" si="451"/>
        <v>No</v>
      </c>
      <c r="O3236">
        <f t="shared" si="452"/>
        <v>566</v>
      </c>
      <c r="P3236">
        <f t="shared" si="453"/>
        <v>2020</v>
      </c>
      <c r="Q3236">
        <f t="shared" si="454"/>
        <v>28.02</v>
      </c>
      <c r="R3236" t="str">
        <f t="shared" si="457"/>
        <v>Aer Lingus</v>
      </c>
      <c r="S3236">
        <f t="shared" si="455"/>
        <v>158</v>
      </c>
      <c r="T3236" t="str">
        <f t="shared" si="456"/>
        <v>Edinburgh</v>
      </c>
      <c r="U3236" t="str">
        <f t="shared" si="458"/>
        <v>Edinburgh</v>
      </c>
    </row>
    <row r="3237" spans="1:21" x14ac:dyDescent="0.35">
      <c r="A3237" t="s">
        <v>22</v>
      </c>
      <c r="B3237" t="s">
        <v>288</v>
      </c>
      <c r="C3237" t="s">
        <v>28</v>
      </c>
      <c r="D3237" t="s">
        <v>549</v>
      </c>
      <c r="E3237" s="1">
        <v>43604.559027777781</v>
      </c>
      <c r="F3237" t="s">
        <v>16</v>
      </c>
      <c r="G3237" t="s">
        <v>662</v>
      </c>
      <c r="H3237">
        <v>33</v>
      </c>
      <c r="I3237" t="s">
        <v>21</v>
      </c>
      <c r="J3237" s="2">
        <v>43604</v>
      </c>
      <c r="K3237" s="3">
        <v>0.55902777777777779</v>
      </c>
      <c r="L3237" s="3">
        <f t="shared" si="450"/>
        <v>0.5625</v>
      </c>
      <c r="M3237" s="3">
        <v>0.58194444444444449</v>
      </c>
      <c r="N3237" t="str">
        <f t="shared" si="451"/>
        <v>Yes</v>
      </c>
      <c r="O3237">
        <f t="shared" si="452"/>
        <v>520</v>
      </c>
      <c r="P3237">
        <f t="shared" si="453"/>
        <v>1663</v>
      </c>
      <c r="Q3237">
        <f t="shared" si="454"/>
        <v>31.27</v>
      </c>
      <c r="R3237" t="str">
        <f t="shared" si="457"/>
        <v>Ryanair</v>
      </c>
      <c r="S3237">
        <f t="shared" si="455"/>
        <v>27</v>
      </c>
      <c r="T3237" t="str">
        <f t="shared" si="456"/>
        <v>Cologne/Bonn</v>
      </c>
      <c r="U3237" t="str">
        <f t="shared" si="458"/>
        <v>Other</v>
      </c>
    </row>
    <row r="3238" spans="1:21" x14ac:dyDescent="0.35">
      <c r="A3238" t="s">
        <v>22</v>
      </c>
      <c r="B3238" t="s">
        <v>93</v>
      </c>
      <c r="C3238" t="s">
        <v>28</v>
      </c>
      <c r="D3238" t="s">
        <v>250</v>
      </c>
      <c r="E3238" s="1">
        <v>43604.559027777781</v>
      </c>
      <c r="F3238" t="s">
        <v>16</v>
      </c>
      <c r="G3238" t="s">
        <v>662</v>
      </c>
      <c r="H3238">
        <v>36</v>
      </c>
      <c r="I3238" t="s">
        <v>21</v>
      </c>
      <c r="J3238" s="2">
        <v>43604</v>
      </c>
      <c r="K3238" s="3">
        <v>0.55902777777777779</v>
      </c>
      <c r="L3238" s="3">
        <f t="shared" si="450"/>
        <v>0.5625</v>
      </c>
      <c r="M3238" s="3">
        <v>0.58402777777777781</v>
      </c>
      <c r="N3238" t="str">
        <f t="shared" si="451"/>
        <v>Yes</v>
      </c>
      <c r="O3238">
        <f t="shared" si="452"/>
        <v>520</v>
      </c>
      <c r="P3238">
        <f t="shared" si="453"/>
        <v>1663</v>
      </c>
      <c r="Q3238">
        <f t="shared" si="454"/>
        <v>31.27</v>
      </c>
      <c r="R3238" t="str">
        <f t="shared" si="457"/>
        <v>Ryanair</v>
      </c>
      <c r="S3238">
        <f t="shared" si="455"/>
        <v>125</v>
      </c>
      <c r="T3238" t="str">
        <f t="shared" si="456"/>
        <v>Birmingham</v>
      </c>
      <c r="U3238" t="str">
        <f t="shared" si="458"/>
        <v>Birmingham</v>
      </c>
    </row>
    <row r="3239" spans="1:21" x14ac:dyDescent="0.35">
      <c r="A3239" t="s">
        <v>22</v>
      </c>
      <c r="B3239" t="s">
        <v>612</v>
      </c>
      <c r="C3239" t="s">
        <v>28</v>
      </c>
      <c r="D3239" t="s">
        <v>613</v>
      </c>
      <c r="E3239" s="1">
        <v>43604.5625</v>
      </c>
      <c r="F3239" t="s">
        <v>16</v>
      </c>
      <c r="G3239" t="s">
        <v>662</v>
      </c>
      <c r="H3239">
        <v>6</v>
      </c>
      <c r="I3239" t="s">
        <v>26</v>
      </c>
      <c r="J3239" s="2">
        <v>43604</v>
      </c>
      <c r="K3239" s="3">
        <v>0.5625</v>
      </c>
      <c r="L3239" s="3">
        <f t="shared" si="450"/>
        <v>0.5625</v>
      </c>
      <c r="M3239" s="3">
        <v>0.56666666666666665</v>
      </c>
      <c r="N3239" t="str">
        <f t="shared" si="451"/>
        <v>No</v>
      </c>
      <c r="O3239">
        <f t="shared" si="452"/>
        <v>520</v>
      </c>
      <c r="P3239">
        <f t="shared" si="453"/>
        <v>1663</v>
      </c>
      <c r="Q3239">
        <f t="shared" si="454"/>
        <v>31.27</v>
      </c>
      <c r="R3239" t="str">
        <f t="shared" si="457"/>
        <v>Ryanair</v>
      </c>
      <c r="S3239">
        <f t="shared" si="455"/>
        <v>5</v>
      </c>
      <c r="T3239" t="str">
        <f t="shared" si="456"/>
        <v>Girona</v>
      </c>
      <c r="U3239" t="str">
        <f t="shared" si="458"/>
        <v>Other</v>
      </c>
    </row>
    <row r="3240" spans="1:21" x14ac:dyDescent="0.35">
      <c r="A3240" t="s">
        <v>12</v>
      </c>
      <c r="B3240" t="s">
        <v>93</v>
      </c>
      <c r="C3240" t="s">
        <v>14</v>
      </c>
      <c r="D3240" t="s">
        <v>251</v>
      </c>
      <c r="E3240" s="1">
        <v>43604.5625</v>
      </c>
      <c r="F3240" t="s">
        <v>16</v>
      </c>
      <c r="G3240" t="s">
        <v>662</v>
      </c>
      <c r="H3240">
        <v>3</v>
      </c>
      <c r="I3240" t="s">
        <v>26</v>
      </c>
      <c r="J3240" s="2">
        <v>43604</v>
      </c>
      <c r="K3240" s="3">
        <v>0.5625</v>
      </c>
      <c r="L3240" s="3">
        <f t="shared" si="450"/>
        <v>0.5625</v>
      </c>
      <c r="M3240" s="3">
        <v>0.56458333333333333</v>
      </c>
      <c r="N3240" t="str">
        <f t="shared" si="451"/>
        <v>No</v>
      </c>
      <c r="O3240">
        <f t="shared" si="452"/>
        <v>566</v>
      </c>
      <c r="P3240">
        <f t="shared" si="453"/>
        <v>2020</v>
      </c>
      <c r="Q3240">
        <f t="shared" si="454"/>
        <v>28.02</v>
      </c>
      <c r="R3240" t="str">
        <f t="shared" si="457"/>
        <v>Aer Lingus</v>
      </c>
      <c r="S3240">
        <f t="shared" si="455"/>
        <v>125</v>
      </c>
      <c r="T3240" t="str">
        <f t="shared" si="456"/>
        <v>Birmingham</v>
      </c>
      <c r="U3240" t="str">
        <f t="shared" si="458"/>
        <v>Birmingham</v>
      </c>
    </row>
    <row r="3241" spans="1:21" x14ac:dyDescent="0.35">
      <c r="A3241" t="s">
        <v>12</v>
      </c>
      <c r="B3241" t="s">
        <v>209</v>
      </c>
      <c r="C3241" t="s">
        <v>252</v>
      </c>
      <c r="D3241" t="s">
        <v>253</v>
      </c>
      <c r="E3241" s="1">
        <v>43604.565972222219</v>
      </c>
      <c r="F3241" t="s">
        <v>16</v>
      </c>
      <c r="G3241" t="s">
        <v>662</v>
      </c>
      <c r="H3241">
        <v>111</v>
      </c>
      <c r="I3241" t="s">
        <v>21</v>
      </c>
      <c r="J3241" s="2">
        <v>43604</v>
      </c>
      <c r="K3241" s="3">
        <v>0.56597222222222221</v>
      </c>
      <c r="L3241" s="3">
        <f t="shared" si="450"/>
        <v>0.56944444444444442</v>
      </c>
      <c r="M3241" s="3">
        <v>0.6430555555555556</v>
      </c>
      <c r="N3241" t="str">
        <f t="shared" si="451"/>
        <v>Yes</v>
      </c>
      <c r="O3241">
        <f t="shared" si="452"/>
        <v>11</v>
      </c>
      <c r="P3241">
        <f t="shared" si="453"/>
        <v>32</v>
      </c>
      <c r="Q3241">
        <f t="shared" si="454"/>
        <v>34.380000000000003</v>
      </c>
      <c r="R3241" t="str">
        <f t="shared" si="457"/>
        <v>Other</v>
      </c>
      <c r="S3241">
        <f t="shared" si="455"/>
        <v>62</v>
      </c>
      <c r="T3241" t="str">
        <f t="shared" si="456"/>
        <v>Chicago</v>
      </c>
      <c r="U3241" t="str">
        <f t="shared" si="458"/>
        <v>Other</v>
      </c>
    </row>
    <row r="3242" spans="1:21" x14ac:dyDescent="0.35">
      <c r="A3242" t="s">
        <v>12</v>
      </c>
      <c r="B3242" t="s">
        <v>254</v>
      </c>
      <c r="C3242" t="s">
        <v>14</v>
      </c>
      <c r="D3242" t="s">
        <v>255</v>
      </c>
      <c r="E3242" s="1">
        <v>43604.565972222219</v>
      </c>
      <c r="F3242" t="s">
        <v>16</v>
      </c>
      <c r="G3242" t="s">
        <v>662</v>
      </c>
      <c r="H3242">
        <v>16</v>
      </c>
      <c r="I3242" t="s">
        <v>18</v>
      </c>
      <c r="J3242" s="2">
        <v>43604</v>
      </c>
      <c r="K3242" s="3">
        <v>0.56597222222222221</v>
      </c>
      <c r="L3242" s="3">
        <f t="shared" si="450"/>
        <v>0.56944444444444442</v>
      </c>
      <c r="M3242" s="3">
        <v>0.57708333333333328</v>
      </c>
      <c r="N3242" t="str">
        <f t="shared" si="451"/>
        <v>No</v>
      </c>
      <c r="O3242">
        <f t="shared" si="452"/>
        <v>566</v>
      </c>
      <c r="P3242">
        <f t="shared" si="453"/>
        <v>2020</v>
      </c>
      <c r="Q3242">
        <f t="shared" si="454"/>
        <v>28.02</v>
      </c>
      <c r="R3242" t="str">
        <f t="shared" si="457"/>
        <v>Aer Lingus</v>
      </c>
      <c r="S3242">
        <f t="shared" si="455"/>
        <v>37</v>
      </c>
      <c r="T3242" t="str">
        <f t="shared" si="456"/>
        <v>Toronto YYZ</v>
      </c>
      <c r="U3242" t="str">
        <f t="shared" si="458"/>
        <v>Other</v>
      </c>
    </row>
    <row r="3243" spans="1:21" x14ac:dyDescent="0.35">
      <c r="A3243" t="s">
        <v>12</v>
      </c>
      <c r="B3243" t="s">
        <v>42</v>
      </c>
      <c r="C3243" t="s">
        <v>14</v>
      </c>
      <c r="D3243" t="s">
        <v>258</v>
      </c>
      <c r="E3243" s="1">
        <v>43604.569444444445</v>
      </c>
      <c r="F3243" t="s">
        <v>16</v>
      </c>
      <c r="G3243" t="s">
        <v>662</v>
      </c>
      <c r="H3243">
        <v>4</v>
      </c>
      <c r="I3243" t="s">
        <v>26</v>
      </c>
      <c r="J3243" s="2">
        <v>43604</v>
      </c>
      <c r="K3243" s="3">
        <v>0.56944444444444442</v>
      </c>
      <c r="L3243" s="3">
        <f t="shared" si="450"/>
        <v>0.56944444444444442</v>
      </c>
      <c r="M3243" s="3">
        <v>0.57222222222222219</v>
      </c>
      <c r="N3243" t="str">
        <f t="shared" si="451"/>
        <v>No</v>
      </c>
      <c r="O3243">
        <f t="shared" si="452"/>
        <v>566</v>
      </c>
      <c r="P3243">
        <f t="shared" si="453"/>
        <v>2020</v>
      </c>
      <c r="Q3243">
        <f t="shared" si="454"/>
        <v>28.02</v>
      </c>
      <c r="R3243" t="str">
        <f t="shared" si="457"/>
        <v>Aer Lingus</v>
      </c>
      <c r="S3243">
        <f t="shared" si="455"/>
        <v>238</v>
      </c>
      <c r="T3243" t="str">
        <f t="shared" si="456"/>
        <v>London</v>
      </c>
      <c r="U3243" t="str">
        <f t="shared" si="458"/>
        <v>London</v>
      </c>
    </row>
    <row r="3244" spans="1:21" x14ac:dyDescent="0.35">
      <c r="A3244" t="s">
        <v>12</v>
      </c>
      <c r="B3244" t="s">
        <v>36</v>
      </c>
      <c r="C3244" t="s">
        <v>14</v>
      </c>
      <c r="D3244" t="s">
        <v>259</v>
      </c>
      <c r="E3244" s="1">
        <v>43604.569444444445</v>
      </c>
      <c r="F3244" t="s">
        <v>16</v>
      </c>
      <c r="G3244" t="s">
        <v>662</v>
      </c>
      <c r="H3244">
        <v>12</v>
      </c>
      <c r="I3244" t="s">
        <v>18</v>
      </c>
      <c r="J3244" s="2">
        <v>43604</v>
      </c>
      <c r="K3244" s="3">
        <v>0.56944444444444442</v>
      </c>
      <c r="L3244" s="3">
        <f t="shared" si="450"/>
        <v>0.56944444444444442</v>
      </c>
      <c r="M3244" s="3">
        <v>0.57777777777777783</v>
      </c>
      <c r="N3244" t="str">
        <f t="shared" si="451"/>
        <v>No</v>
      </c>
      <c r="O3244">
        <f t="shared" si="452"/>
        <v>566</v>
      </c>
      <c r="P3244">
        <f t="shared" si="453"/>
        <v>2020</v>
      </c>
      <c r="Q3244">
        <f t="shared" si="454"/>
        <v>28.02</v>
      </c>
      <c r="R3244" t="str">
        <f t="shared" si="457"/>
        <v>Aer Lingus</v>
      </c>
      <c r="S3244">
        <f t="shared" si="455"/>
        <v>121</v>
      </c>
      <c r="T3244" t="str">
        <f t="shared" si="456"/>
        <v>Paris-CDG</v>
      </c>
      <c r="U3244" t="str">
        <f t="shared" si="458"/>
        <v>Paris-CDG</v>
      </c>
    </row>
    <row r="3245" spans="1:21" x14ac:dyDescent="0.35">
      <c r="A3245" t="s">
        <v>12</v>
      </c>
      <c r="B3245" t="s">
        <v>108</v>
      </c>
      <c r="C3245" t="s">
        <v>109</v>
      </c>
      <c r="D3245" t="s">
        <v>263</v>
      </c>
      <c r="E3245" s="1">
        <v>43604.576388888891</v>
      </c>
      <c r="F3245" t="s">
        <v>16</v>
      </c>
      <c r="G3245" t="s">
        <v>662</v>
      </c>
      <c r="H3245">
        <v>4</v>
      </c>
      <c r="I3245" t="s">
        <v>26</v>
      </c>
      <c r="J3245" s="2">
        <v>43604</v>
      </c>
      <c r="K3245" s="3">
        <v>0.57638888888888895</v>
      </c>
      <c r="L3245" s="3">
        <f t="shared" si="450"/>
        <v>0.57638888888888884</v>
      </c>
      <c r="M3245" s="3">
        <v>0.57916666666666672</v>
      </c>
      <c r="N3245" t="str">
        <f t="shared" si="451"/>
        <v>No</v>
      </c>
      <c r="O3245">
        <f t="shared" si="452"/>
        <v>5</v>
      </c>
      <c r="P3245">
        <f t="shared" si="453"/>
        <v>16</v>
      </c>
      <c r="Q3245">
        <f t="shared" si="454"/>
        <v>31.25</v>
      </c>
      <c r="R3245" t="str">
        <f t="shared" si="457"/>
        <v>Other</v>
      </c>
      <c r="S3245">
        <f t="shared" si="455"/>
        <v>16</v>
      </c>
      <c r="T3245" t="str">
        <f t="shared" si="456"/>
        <v>Dubai</v>
      </c>
      <c r="U3245" t="str">
        <f t="shared" si="458"/>
        <v>Other</v>
      </c>
    </row>
    <row r="3246" spans="1:21" x14ac:dyDescent="0.35">
      <c r="A3246" t="s">
        <v>22</v>
      </c>
      <c r="B3246" t="s">
        <v>52</v>
      </c>
      <c r="C3246" t="s">
        <v>28</v>
      </c>
      <c r="D3246" t="s">
        <v>262</v>
      </c>
      <c r="E3246" s="1">
        <v>43604.576388888891</v>
      </c>
      <c r="F3246" t="s">
        <v>16</v>
      </c>
      <c r="G3246" t="s">
        <v>662</v>
      </c>
      <c r="H3246">
        <v>31</v>
      </c>
      <c r="I3246" t="s">
        <v>21</v>
      </c>
      <c r="J3246" s="2">
        <v>43604</v>
      </c>
      <c r="K3246" s="3">
        <v>0.57638888888888895</v>
      </c>
      <c r="L3246" s="3">
        <f t="shared" si="450"/>
        <v>0.57638888888888884</v>
      </c>
      <c r="M3246" s="3">
        <v>0.59791666666666665</v>
      </c>
      <c r="N3246" t="str">
        <f t="shared" si="451"/>
        <v>Yes</v>
      </c>
      <c r="O3246">
        <f t="shared" si="452"/>
        <v>520</v>
      </c>
      <c r="P3246">
        <f t="shared" si="453"/>
        <v>1663</v>
      </c>
      <c r="Q3246">
        <f t="shared" si="454"/>
        <v>31.27</v>
      </c>
      <c r="R3246" t="str">
        <f t="shared" si="457"/>
        <v>Ryanair</v>
      </c>
      <c r="S3246">
        <f t="shared" si="455"/>
        <v>138</v>
      </c>
      <c r="T3246" t="str">
        <f t="shared" si="456"/>
        <v>Manchester</v>
      </c>
      <c r="U3246" t="str">
        <f t="shared" si="458"/>
        <v>Manchester</v>
      </c>
    </row>
    <row r="3247" spans="1:21" x14ac:dyDescent="0.35">
      <c r="A3247" t="s">
        <v>12</v>
      </c>
      <c r="B3247" t="s">
        <v>50</v>
      </c>
      <c r="C3247" t="s">
        <v>14</v>
      </c>
      <c r="D3247" t="s">
        <v>261</v>
      </c>
      <c r="E3247" s="1">
        <v>43604.576388888891</v>
      </c>
      <c r="F3247" t="s">
        <v>16</v>
      </c>
      <c r="G3247" t="s">
        <v>662</v>
      </c>
      <c r="H3247">
        <v>10</v>
      </c>
      <c r="I3247" t="s">
        <v>18</v>
      </c>
      <c r="J3247" s="2">
        <v>43604</v>
      </c>
      <c r="K3247" s="3">
        <v>0.57638888888888895</v>
      </c>
      <c r="L3247" s="3">
        <f t="shared" si="450"/>
        <v>0.57638888888888884</v>
      </c>
      <c r="M3247" s="3">
        <v>0.58333333333333337</v>
      </c>
      <c r="N3247" t="str">
        <f t="shared" si="451"/>
        <v>No</v>
      </c>
      <c r="O3247">
        <f t="shared" si="452"/>
        <v>566</v>
      </c>
      <c r="P3247">
        <f t="shared" si="453"/>
        <v>2020</v>
      </c>
      <c r="Q3247">
        <f t="shared" si="454"/>
        <v>28.02</v>
      </c>
      <c r="R3247" t="str">
        <f t="shared" si="457"/>
        <v>Aer Lingus</v>
      </c>
      <c r="S3247">
        <f t="shared" si="455"/>
        <v>222</v>
      </c>
      <c r="T3247" t="str">
        <f t="shared" si="456"/>
        <v>Amsterdam</v>
      </c>
      <c r="U3247" t="str">
        <f t="shared" si="458"/>
        <v>Amsterdam</v>
      </c>
    </row>
    <row r="3248" spans="1:21" x14ac:dyDescent="0.35">
      <c r="A3248" t="s">
        <v>22</v>
      </c>
      <c r="B3248" t="s">
        <v>13</v>
      </c>
      <c r="C3248" t="s">
        <v>28</v>
      </c>
      <c r="D3248" t="s">
        <v>544</v>
      </c>
      <c r="E3248" s="1">
        <v>43604.583333333336</v>
      </c>
      <c r="F3248" t="s">
        <v>16</v>
      </c>
      <c r="G3248" t="s">
        <v>662</v>
      </c>
      <c r="H3248">
        <v>0</v>
      </c>
      <c r="I3248" t="s">
        <v>26</v>
      </c>
      <c r="J3248" s="2">
        <v>43604</v>
      </c>
      <c r="K3248" s="3">
        <v>0.58333333333333337</v>
      </c>
      <c r="L3248" s="3">
        <f t="shared" si="450"/>
        <v>0.58333333333333326</v>
      </c>
      <c r="M3248" s="3">
        <v>0.58333333333333337</v>
      </c>
      <c r="N3248" t="str">
        <f t="shared" si="451"/>
        <v>No</v>
      </c>
      <c r="O3248">
        <f t="shared" si="452"/>
        <v>520</v>
      </c>
      <c r="P3248">
        <f t="shared" si="453"/>
        <v>1663</v>
      </c>
      <c r="Q3248">
        <f t="shared" si="454"/>
        <v>31.27</v>
      </c>
      <c r="R3248" t="str">
        <f t="shared" si="457"/>
        <v>Ryanair</v>
      </c>
      <c r="S3248">
        <f t="shared" si="455"/>
        <v>107</v>
      </c>
      <c r="T3248" t="str">
        <f t="shared" si="456"/>
        <v>Glasgow</v>
      </c>
      <c r="U3248" t="str">
        <f t="shared" si="458"/>
        <v>Glasgow</v>
      </c>
    </row>
    <row r="3249" spans="1:21" x14ac:dyDescent="0.35">
      <c r="A3249" t="s">
        <v>12</v>
      </c>
      <c r="B3249" t="s">
        <v>73</v>
      </c>
      <c r="C3249" t="s">
        <v>14</v>
      </c>
      <c r="D3249" t="s">
        <v>270</v>
      </c>
      <c r="E3249" s="1">
        <v>43604.583333333336</v>
      </c>
      <c r="F3249" t="s">
        <v>16</v>
      </c>
      <c r="G3249" t="s">
        <v>662</v>
      </c>
      <c r="H3249">
        <v>11</v>
      </c>
      <c r="I3249" t="s">
        <v>18</v>
      </c>
      <c r="J3249" s="2">
        <v>43604</v>
      </c>
      <c r="K3249" s="3">
        <v>0.58333333333333337</v>
      </c>
      <c r="L3249" s="3">
        <f t="shared" si="450"/>
        <v>0.58333333333333326</v>
      </c>
      <c r="M3249" s="3">
        <v>0.59097222222222223</v>
      </c>
      <c r="N3249" t="str">
        <f t="shared" si="451"/>
        <v>No</v>
      </c>
      <c r="O3249">
        <f t="shared" si="452"/>
        <v>566</v>
      </c>
      <c r="P3249">
        <f t="shared" si="453"/>
        <v>2020</v>
      </c>
      <c r="Q3249">
        <f t="shared" si="454"/>
        <v>28.02</v>
      </c>
      <c r="R3249" t="str">
        <f t="shared" si="457"/>
        <v>Aer Lingus</v>
      </c>
      <c r="S3249">
        <f t="shared" si="455"/>
        <v>82</v>
      </c>
      <c r="T3249" t="str">
        <f t="shared" si="456"/>
        <v>Bristol</v>
      </c>
      <c r="U3249" t="str">
        <f t="shared" si="458"/>
        <v>Bristol</v>
      </c>
    </row>
    <row r="3250" spans="1:21" x14ac:dyDescent="0.35">
      <c r="A3250" t="s">
        <v>22</v>
      </c>
      <c r="B3250" t="s">
        <v>191</v>
      </c>
      <c r="C3250" t="s">
        <v>28</v>
      </c>
      <c r="D3250" t="s">
        <v>192</v>
      </c>
      <c r="E3250" s="1">
        <v>43604.586805555555</v>
      </c>
      <c r="F3250" t="s">
        <v>16</v>
      </c>
      <c r="G3250" t="s">
        <v>662</v>
      </c>
      <c r="H3250">
        <v>24</v>
      </c>
      <c r="I3250" t="s">
        <v>46</v>
      </c>
      <c r="J3250" s="2">
        <v>43604</v>
      </c>
      <c r="K3250" s="3">
        <v>0.58680555555555558</v>
      </c>
      <c r="L3250" s="3">
        <f t="shared" si="450"/>
        <v>0.59027777777777779</v>
      </c>
      <c r="M3250" s="3">
        <v>0.60347222222222219</v>
      </c>
      <c r="N3250" t="str">
        <f t="shared" si="451"/>
        <v>Yes</v>
      </c>
      <c r="O3250">
        <f t="shared" si="452"/>
        <v>520</v>
      </c>
      <c r="P3250">
        <f t="shared" si="453"/>
        <v>1663</v>
      </c>
      <c r="Q3250">
        <f t="shared" si="454"/>
        <v>31.27</v>
      </c>
      <c r="R3250" t="str">
        <f t="shared" si="457"/>
        <v>Ryanair</v>
      </c>
      <c r="S3250">
        <f t="shared" si="455"/>
        <v>17</v>
      </c>
      <c r="T3250" t="str">
        <f t="shared" si="456"/>
        <v>Porto</v>
      </c>
      <c r="U3250" t="str">
        <f t="shared" si="458"/>
        <v>Other</v>
      </c>
    </row>
    <row r="3251" spans="1:21" x14ac:dyDescent="0.35">
      <c r="A3251" t="s">
        <v>22</v>
      </c>
      <c r="B3251" t="s">
        <v>299</v>
      </c>
      <c r="C3251" t="s">
        <v>28</v>
      </c>
      <c r="D3251" t="s">
        <v>543</v>
      </c>
      <c r="E3251" s="1">
        <v>43604.590277777781</v>
      </c>
      <c r="F3251" t="s">
        <v>16</v>
      </c>
      <c r="G3251" t="s">
        <v>662</v>
      </c>
      <c r="H3251">
        <v>9</v>
      </c>
      <c r="I3251" t="s">
        <v>26</v>
      </c>
      <c r="J3251" s="2">
        <v>43604</v>
      </c>
      <c r="K3251" s="3">
        <v>0.59027777777777779</v>
      </c>
      <c r="L3251" s="3">
        <f t="shared" si="450"/>
        <v>0.59027777777777779</v>
      </c>
      <c r="M3251" s="3">
        <v>0.59652777777777777</v>
      </c>
      <c r="N3251" t="str">
        <f t="shared" si="451"/>
        <v>No</v>
      </c>
      <c r="O3251">
        <f t="shared" si="452"/>
        <v>520</v>
      </c>
      <c r="P3251">
        <f t="shared" si="453"/>
        <v>1663</v>
      </c>
      <c r="Q3251">
        <f t="shared" si="454"/>
        <v>31.27</v>
      </c>
      <c r="R3251" t="str">
        <f t="shared" si="457"/>
        <v>Ryanair</v>
      </c>
      <c r="S3251">
        <f t="shared" si="455"/>
        <v>20</v>
      </c>
      <c r="T3251" t="str">
        <f t="shared" si="456"/>
        <v>Bordeaux</v>
      </c>
      <c r="U3251" t="str">
        <f t="shared" si="458"/>
        <v>Other</v>
      </c>
    </row>
    <row r="3252" spans="1:21" x14ac:dyDescent="0.35">
      <c r="A3252" t="s">
        <v>22</v>
      </c>
      <c r="B3252" t="s">
        <v>36</v>
      </c>
      <c r="C3252" t="s">
        <v>177</v>
      </c>
      <c r="D3252" t="s">
        <v>271</v>
      </c>
      <c r="E3252" s="1">
        <v>43604.590277777781</v>
      </c>
      <c r="F3252" t="s">
        <v>16</v>
      </c>
      <c r="G3252" t="s">
        <v>662</v>
      </c>
      <c r="H3252">
        <v>8</v>
      </c>
      <c r="I3252" t="s">
        <v>26</v>
      </c>
      <c r="J3252" s="2">
        <v>43604</v>
      </c>
      <c r="K3252" s="3">
        <v>0.59027777777777779</v>
      </c>
      <c r="L3252" s="3">
        <f t="shared" si="450"/>
        <v>0.59027777777777779</v>
      </c>
      <c r="M3252" s="3">
        <v>0.59583333333333333</v>
      </c>
      <c r="N3252" t="str">
        <f t="shared" si="451"/>
        <v>No</v>
      </c>
      <c r="O3252">
        <f t="shared" si="452"/>
        <v>12</v>
      </c>
      <c r="P3252">
        <f t="shared" si="453"/>
        <v>59</v>
      </c>
      <c r="Q3252">
        <f t="shared" si="454"/>
        <v>20.34</v>
      </c>
      <c r="R3252" t="str">
        <f t="shared" si="457"/>
        <v>Other</v>
      </c>
      <c r="S3252">
        <f t="shared" si="455"/>
        <v>121</v>
      </c>
      <c r="T3252" t="str">
        <f t="shared" si="456"/>
        <v>Paris-CDG</v>
      </c>
      <c r="U3252" t="str">
        <f t="shared" si="458"/>
        <v>Paris-CDG</v>
      </c>
    </row>
    <row r="3253" spans="1:21" x14ac:dyDescent="0.35">
      <c r="A3253" t="s">
        <v>12</v>
      </c>
      <c r="B3253" t="s">
        <v>299</v>
      </c>
      <c r="C3253" t="s">
        <v>14</v>
      </c>
      <c r="D3253" t="s">
        <v>300</v>
      </c>
      <c r="E3253" s="1">
        <v>43604.538194444445</v>
      </c>
      <c r="F3253" t="s">
        <v>16</v>
      </c>
      <c r="G3253" t="s">
        <v>662</v>
      </c>
      <c r="H3253">
        <v>12</v>
      </c>
      <c r="I3253" t="s">
        <v>18</v>
      </c>
      <c r="J3253" s="2">
        <v>43604</v>
      </c>
      <c r="K3253" s="3">
        <v>0.53819444444444442</v>
      </c>
      <c r="L3253" s="3">
        <f t="shared" si="450"/>
        <v>0.54166666666666663</v>
      </c>
      <c r="M3253" s="3">
        <v>0.54652777777777783</v>
      </c>
      <c r="N3253" t="str">
        <f t="shared" si="451"/>
        <v>No</v>
      </c>
      <c r="O3253">
        <f t="shared" si="452"/>
        <v>566</v>
      </c>
      <c r="P3253">
        <f t="shared" si="453"/>
        <v>2020</v>
      </c>
      <c r="Q3253">
        <f t="shared" si="454"/>
        <v>28.02</v>
      </c>
      <c r="R3253" t="str">
        <f t="shared" si="457"/>
        <v>Aer Lingus</v>
      </c>
      <c r="S3253">
        <f t="shared" si="455"/>
        <v>20</v>
      </c>
      <c r="T3253" t="str">
        <f t="shared" si="456"/>
        <v>Bordeaux</v>
      </c>
      <c r="U3253" t="str">
        <f t="shared" si="458"/>
        <v>Other</v>
      </c>
    </row>
    <row r="3254" spans="1:21" x14ac:dyDescent="0.35">
      <c r="A3254" t="s">
        <v>12</v>
      </c>
      <c r="B3254" t="s">
        <v>267</v>
      </c>
      <c r="C3254" t="s">
        <v>268</v>
      </c>
      <c r="D3254" t="s">
        <v>302</v>
      </c>
      <c r="E3254" s="1">
        <v>43604.538194444445</v>
      </c>
      <c r="F3254" t="s">
        <v>16</v>
      </c>
      <c r="G3254" t="s">
        <v>662</v>
      </c>
      <c r="H3254">
        <v>14</v>
      </c>
      <c r="I3254" t="s">
        <v>18</v>
      </c>
      <c r="J3254" s="2">
        <v>43604</v>
      </c>
      <c r="K3254" s="3">
        <v>0.53819444444444442</v>
      </c>
      <c r="L3254" s="3">
        <f t="shared" si="450"/>
        <v>0.54166666666666663</v>
      </c>
      <c r="M3254" s="3">
        <v>0.54791666666666672</v>
      </c>
      <c r="N3254" t="str">
        <f t="shared" si="451"/>
        <v>No</v>
      </c>
      <c r="O3254">
        <f t="shared" si="452"/>
        <v>18</v>
      </c>
      <c r="P3254">
        <f t="shared" si="453"/>
        <v>44</v>
      </c>
      <c r="Q3254">
        <f t="shared" si="454"/>
        <v>40.909999999999997</v>
      </c>
      <c r="R3254" t="str">
        <f t="shared" si="457"/>
        <v>Other</v>
      </c>
      <c r="S3254">
        <f t="shared" si="455"/>
        <v>34</v>
      </c>
      <c r="T3254" t="str">
        <f t="shared" si="456"/>
        <v>Washington</v>
      </c>
      <c r="U3254" t="str">
        <f t="shared" si="458"/>
        <v>Other</v>
      </c>
    </row>
    <row r="3255" spans="1:21" x14ac:dyDescent="0.35">
      <c r="A3255" t="s">
        <v>12</v>
      </c>
      <c r="B3255" t="s">
        <v>61</v>
      </c>
      <c r="C3255" t="s">
        <v>14</v>
      </c>
      <c r="D3255" t="s">
        <v>307</v>
      </c>
      <c r="E3255" s="1">
        <v>43604.538194444445</v>
      </c>
      <c r="F3255" t="s">
        <v>16</v>
      </c>
      <c r="G3255" t="s">
        <v>662</v>
      </c>
      <c r="H3255">
        <v>5</v>
      </c>
      <c r="I3255" t="s">
        <v>26</v>
      </c>
      <c r="J3255" s="2">
        <v>43604</v>
      </c>
      <c r="K3255" s="3">
        <v>0.53819444444444442</v>
      </c>
      <c r="L3255" s="3">
        <f t="shared" si="450"/>
        <v>0.54166666666666663</v>
      </c>
      <c r="M3255" s="3">
        <v>0.54166666666666663</v>
      </c>
      <c r="N3255" t="str">
        <f t="shared" si="451"/>
        <v>No</v>
      </c>
      <c r="O3255">
        <f t="shared" si="452"/>
        <v>566</v>
      </c>
      <c r="P3255">
        <f t="shared" si="453"/>
        <v>2020</v>
      </c>
      <c r="Q3255">
        <f t="shared" si="454"/>
        <v>28.02</v>
      </c>
      <c r="R3255" t="str">
        <f t="shared" si="457"/>
        <v>Aer Lingus</v>
      </c>
      <c r="S3255">
        <f t="shared" si="455"/>
        <v>171</v>
      </c>
      <c r="T3255" t="str">
        <f t="shared" si="456"/>
        <v>London</v>
      </c>
      <c r="U3255" t="str">
        <f t="shared" si="458"/>
        <v>London</v>
      </c>
    </row>
    <row r="3256" spans="1:21" x14ac:dyDescent="0.35">
      <c r="A3256" t="s">
        <v>22</v>
      </c>
      <c r="B3256" t="s">
        <v>61</v>
      </c>
      <c r="C3256" t="s">
        <v>28</v>
      </c>
      <c r="D3256" t="s">
        <v>298</v>
      </c>
      <c r="E3256" s="1">
        <v>43604.538194444445</v>
      </c>
      <c r="F3256" t="s">
        <v>16</v>
      </c>
      <c r="G3256" t="s">
        <v>662</v>
      </c>
      <c r="H3256">
        <v>18</v>
      </c>
      <c r="I3256" t="s">
        <v>18</v>
      </c>
      <c r="J3256" s="2">
        <v>43604</v>
      </c>
      <c r="K3256" s="3">
        <v>0.53819444444444442</v>
      </c>
      <c r="L3256" s="3">
        <f t="shared" si="450"/>
        <v>0.54166666666666663</v>
      </c>
      <c r="M3256" s="3">
        <v>0.55069444444444449</v>
      </c>
      <c r="N3256" t="str">
        <f t="shared" si="451"/>
        <v>No</v>
      </c>
      <c r="O3256">
        <f t="shared" si="452"/>
        <v>520</v>
      </c>
      <c r="P3256">
        <f t="shared" si="453"/>
        <v>1663</v>
      </c>
      <c r="Q3256">
        <f t="shared" si="454"/>
        <v>31.27</v>
      </c>
      <c r="R3256" t="str">
        <f t="shared" si="457"/>
        <v>Ryanair</v>
      </c>
      <c r="S3256">
        <f t="shared" si="455"/>
        <v>171</v>
      </c>
      <c r="T3256" t="str">
        <f t="shared" si="456"/>
        <v>London</v>
      </c>
      <c r="U3256" t="str">
        <f t="shared" si="458"/>
        <v>London</v>
      </c>
    </row>
    <row r="3257" spans="1:21" x14ac:dyDescent="0.35">
      <c r="A3257" t="s">
        <v>12</v>
      </c>
      <c r="B3257" t="s">
        <v>304</v>
      </c>
      <c r="C3257" t="s">
        <v>14</v>
      </c>
      <c r="D3257" t="s">
        <v>305</v>
      </c>
      <c r="E3257" s="1">
        <v>43604.541666666664</v>
      </c>
      <c r="F3257" t="s">
        <v>16</v>
      </c>
      <c r="G3257" t="s">
        <v>662</v>
      </c>
      <c r="H3257">
        <v>17</v>
      </c>
      <c r="I3257" t="s">
        <v>18</v>
      </c>
      <c r="J3257" s="2">
        <v>43604</v>
      </c>
      <c r="K3257" s="3">
        <v>0.54166666666666663</v>
      </c>
      <c r="L3257" s="3">
        <f t="shared" si="450"/>
        <v>0.54166666666666663</v>
      </c>
      <c r="M3257" s="3">
        <v>0.55347222222222225</v>
      </c>
      <c r="N3257" t="str">
        <f t="shared" si="451"/>
        <v>No</v>
      </c>
      <c r="O3257">
        <f t="shared" si="452"/>
        <v>566</v>
      </c>
      <c r="P3257">
        <f t="shared" si="453"/>
        <v>2020</v>
      </c>
      <c r="Q3257">
        <f t="shared" si="454"/>
        <v>28.02</v>
      </c>
      <c r="R3257" t="str">
        <f t="shared" si="457"/>
        <v>Aer Lingus</v>
      </c>
      <c r="S3257">
        <f t="shared" si="455"/>
        <v>31</v>
      </c>
      <c r="T3257" t="str">
        <f t="shared" si="456"/>
        <v>Newark</v>
      </c>
      <c r="U3257" t="str">
        <f t="shared" si="458"/>
        <v>Other</v>
      </c>
    </row>
    <row r="3258" spans="1:21" x14ac:dyDescent="0.35">
      <c r="A3258" t="s">
        <v>22</v>
      </c>
      <c r="B3258" t="s">
        <v>42</v>
      </c>
      <c r="C3258" t="s">
        <v>77</v>
      </c>
      <c r="D3258" t="s">
        <v>303</v>
      </c>
      <c r="E3258" s="1">
        <v>43604.541666666664</v>
      </c>
      <c r="F3258" t="s">
        <v>16</v>
      </c>
      <c r="G3258" t="s">
        <v>662</v>
      </c>
      <c r="H3258">
        <v>2</v>
      </c>
      <c r="I3258" t="s">
        <v>26</v>
      </c>
      <c r="J3258" s="2">
        <v>43604</v>
      </c>
      <c r="K3258" s="3">
        <v>0.54166666666666663</v>
      </c>
      <c r="L3258" s="3">
        <f t="shared" si="450"/>
        <v>0.54166666666666663</v>
      </c>
      <c r="M3258" s="3">
        <v>0.54305555555555551</v>
      </c>
      <c r="N3258" t="str">
        <f t="shared" si="451"/>
        <v>No</v>
      </c>
      <c r="O3258">
        <f t="shared" si="452"/>
        <v>40</v>
      </c>
      <c r="P3258">
        <f t="shared" si="453"/>
        <v>143</v>
      </c>
      <c r="Q3258">
        <f t="shared" si="454"/>
        <v>27.97</v>
      </c>
      <c r="R3258" t="str">
        <f t="shared" si="457"/>
        <v>British Airways</v>
      </c>
      <c r="S3258">
        <f t="shared" si="455"/>
        <v>238</v>
      </c>
      <c r="T3258" t="str">
        <f t="shared" si="456"/>
        <v>London</v>
      </c>
      <c r="U3258" t="str">
        <f t="shared" si="458"/>
        <v>London</v>
      </c>
    </row>
    <row r="3259" spans="1:21" x14ac:dyDescent="0.35">
      <c r="A3259" t="s">
        <v>12</v>
      </c>
      <c r="B3259" t="s">
        <v>215</v>
      </c>
      <c r="C3259" t="s">
        <v>14</v>
      </c>
      <c r="D3259" t="s">
        <v>216</v>
      </c>
      <c r="E3259" s="1">
        <v>43604.541666666664</v>
      </c>
      <c r="F3259" t="s">
        <v>16</v>
      </c>
      <c r="G3259" t="s">
        <v>662</v>
      </c>
      <c r="H3259">
        <v>9</v>
      </c>
      <c r="I3259" t="s">
        <v>26</v>
      </c>
      <c r="J3259" s="2">
        <v>43604</v>
      </c>
      <c r="K3259" s="3">
        <v>0.54166666666666663</v>
      </c>
      <c r="L3259" s="3">
        <f t="shared" si="450"/>
        <v>0.54166666666666663</v>
      </c>
      <c r="M3259" s="3">
        <v>0.54791666666666672</v>
      </c>
      <c r="N3259" t="str">
        <f t="shared" si="451"/>
        <v>No</v>
      </c>
      <c r="O3259">
        <f t="shared" si="452"/>
        <v>566</v>
      </c>
      <c r="P3259">
        <f t="shared" si="453"/>
        <v>2020</v>
      </c>
      <c r="Q3259">
        <f t="shared" si="454"/>
        <v>28.02</v>
      </c>
      <c r="R3259" t="str">
        <f t="shared" si="457"/>
        <v>Aer Lingus</v>
      </c>
      <c r="S3259">
        <f t="shared" si="455"/>
        <v>19</v>
      </c>
      <c r="T3259" t="str">
        <f t="shared" si="456"/>
        <v>Bilbao</v>
      </c>
      <c r="U3259" t="str">
        <f t="shared" si="458"/>
        <v>Other</v>
      </c>
    </row>
    <row r="3260" spans="1:21" x14ac:dyDescent="0.35">
      <c r="A3260" t="s">
        <v>12</v>
      </c>
      <c r="B3260" t="s">
        <v>310</v>
      </c>
      <c r="C3260" t="s">
        <v>14</v>
      </c>
      <c r="D3260" t="s">
        <v>311</v>
      </c>
      <c r="E3260" s="1">
        <v>43604.545138888891</v>
      </c>
      <c r="F3260" t="s">
        <v>16</v>
      </c>
      <c r="G3260" t="s">
        <v>662</v>
      </c>
      <c r="H3260">
        <v>17</v>
      </c>
      <c r="I3260" t="s">
        <v>18</v>
      </c>
      <c r="J3260" s="2">
        <v>43604</v>
      </c>
      <c r="K3260" s="3">
        <v>0.54513888888888895</v>
      </c>
      <c r="L3260" s="3">
        <f t="shared" si="450"/>
        <v>0.54861111111111105</v>
      </c>
      <c r="M3260" s="3">
        <v>0.55694444444444446</v>
      </c>
      <c r="N3260" t="str">
        <f t="shared" si="451"/>
        <v>No</v>
      </c>
      <c r="O3260">
        <f t="shared" si="452"/>
        <v>566</v>
      </c>
      <c r="P3260">
        <f t="shared" si="453"/>
        <v>2020</v>
      </c>
      <c r="Q3260">
        <f t="shared" si="454"/>
        <v>28.02</v>
      </c>
      <c r="R3260" t="str">
        <f t="shared" si="457"/>
        <v>Aer Lingus</v>
      </c>
      <c r="S3260">
        <f t="shared" si="455"/>
        <v>16</v>
      </c>
      <c r="T3260" t="str">
        <f t="shared" si="456"/>
        <v>Santiago</v>
      </c>
      <c r="U3260" t="str">
        <f t="shared" si="458"/>
        <v>Other</v>
      </c>
    </row>
    <row r="3261" spans="1:21" x14ac:dyDescent="0.35">
      <c r="A3261" t="s">
        <v>22</v>
      </c>
      <c r="B3261" t="s">
        <v>142</v>
      </c>
      <c r="C3261" t="s">
        <v>28</v>
      </c>
      <c r="D3261" t="s">
        <v>306</v>
      </c>
      <c r="E3261" s="1">
        <v>43604.545138888891</v>
      </c>
      <c r="F3261" t="s">
        <v>16</v>
      </c>
      <c r="G3261" t="s">
        <v>662</v>
      </c>
      <c r="H3261">
        <v>0</v>
      </c>
      <c r="I3261" t="s">
        <v>26</v>
      </c>
      <c r="J3261" s="2">
        <v>43604</v>
      </c>
      <c r="K3261" s="3">
        <v>0.54513888888888895</v>
      </c>
      <c r="L3261" s="3">
        <f t="shared" si="450"/>
        <v>0.54861111111111105</v>
      </c>
      <c r="M3261" s="3">
        <v>0.54513888888888895</v>
      </c>
      <c r="N3261" t="str">
        <f t="shared" si="451"/>
        <v>No</v>
      </c>
      <c r="O3261">
        <f t="shared" si="452"/>
        <v>520</v>
      </c>
      <c r="P3261">
        <f t="shared" si="453"/>
        <v>1663</v>
      </c>
      <c r="Q3261">
        <f t="shared" si="454"/>
        <v>31.27</v>
      </c>
      <c r="R3261" t="str">
        <f t="shared" si="457"/>
        <v>Ryanair</v>
      </c>
      <c r="S3261">
        <f t="shared" si="455"/>
        <v>67</v>
      </c>
      <c r="T3261" t="str">
        <f t="shared" si="456"/>
        <v>Madrid</v>
      </c>
      <c r="U3261" t="str">
        <f t="shared" si="458"/>
        <v>Other</v>
      </c>
    </row>
    <row r="3262" spans="1:21" x14ac:dyDescent="0.35">
      <c r="A3262" t="s">
        <v>22</v>
      </c>
      <c r="B3262" t="s">
        <v>98</v>
      </c>
      <c r="C3262" t="s">
        <v>99</v>
      </c>
      <c r="D3262" t="s">
        <v>676</v>
      </c>
      <c r="E3262" s="1">
        <v>43604.548611111109</v>
      </c>
      <c r="F3262" t="s">
        <v>16</v>
      </c>
      <c r="G3262" t="s">
        <v>662</v>
      </c>
      <c r="H3262">
        <v>31</v>
      </c>
      <c r="I3262" t="s">
        <v>21</v>
      </c>
      <c r="J3262" s="2">
        <v>43604</v>
      </c>
      <c r="K3262" s="3">
        <v>0.54861111111111105</v>
      </c>
      <c r="L3262" s="3">
        <f t="shared" si="450"/>
        <v>0.54861111111111105</v>
      </c>
      <c r="M3262" s="3">
        <v>0.57013888888888886</v>
      </c>
      <c r="N3262" t="str">
        <f t="shared" si="451"/>
        <v>Yes</v>
      </c>
      <c r="O3262">
        <f t="shared" si="452"/>
        <v>20</v>
      </c>
      <c r="P3262">
        <f t="shared" si="453"/>
        <v>90</v>
      </c>
      <c r="Q3262">
        <f t="shared" si="454"/>
        <v>22.22</v>
      </c>
      <c r="R3262" t="str">
        <f t="shared" si="457"/>
        <v>Other</v>
      </c>
      <c r="S3262">
        <f t="shared" si="455"/>
        <v>38</v>
      </c>
      <c r="T3262" t="str">
        <f t="shared" si="456"/>
        <v>Southampton</v>
      </c>
      <c r="U3262" t="str">
        <f t="shared" si="458"/>
        <v>Other</v>
      </c>
    </row>
    <row r="3263" spans="1:21" x14ac:dyDescent="0.35">
      <c r="A3263" t="s">
        <v>12</v>
      </c>
      <c r="B3263" t="s">
        <v>101</v>
      </c>
      <c r="C3263" t="s">
        <v>14</v>
      </c>
      <c r="D3263" t="s">
        <v>312</v>
      </c>
      <c r="E3263" s="1">
        <v>43604.548611111109</v>
      </c>
      <c r="F3263" t="s">
        <v>16</v>
      </c>
      <c r="G3263" t="s">
        <v>662</v>
      </c>
      <c r="H3263">
        <v>38</v>
      </c>
      <c r="I3263" t="s">
        <v>21</v>
      </c>
      <c r="J3263" s="2">
        <v>43604</v>
      </c>
      <c r="K3263" s="3">
        <v>0.54861111111111105</v>
      </c>
      <c r="L3263" s="3">
        <f t="shared" si="450"/>
        <v>0.54861111111111105</v>
      </c>
      <c r="M3263" s="3">
        <v>0.57500000000000007</v>
      </c>
      <c r="N3263" t="str">
        <f t="shared" si="451"/>
        <v>Yes</v>
      </c>
      <c r="O3263">
        <f t="shared" si="452"/>
        <v>566</v>
      </c>
      <c r="P3263">
        <f t="shared" si="453"/>
        <v>2020</v>
      </c>
      <c r="Q3263">
        <f t="shared" si="454"/>
        <v>28.02</v>
      </c>
      <c r="R3263" t="str">
        <f t="shared" si="457"/>
        <v>Aer Lingus</v>
      </c>
      <c r="S3263">
        <f t="shared" si="455"/>
        <v>158</v>
      </c>
      <c r="T3263" t="str">
        <f t="shared" si="456"/>
        <v>Edinburgh</v>
      </c>
      <c r="U3263" t="str">
        <f t="shared" si="458"/>
        <v>Edinburgh</v>
      </c>
    </row>
    <row r="3264" spans="1:21" x14ac:dyDescent="0.35">
      <c r="A3264" t="s">
        <v>12</v>
      </c>
      <c r="B3264" t="s">
        <v>308</v>
      </c>
      <c r="C3264" t="s">
        <v>14</v>
      </c>
      <c r="D3264" t="s">
        <v>309</v>
      </c>
      <c r="E3264" s="1">
        <v>43604.548611111109</v>
      </c>
      <c r="F3264" t="s">
        <v>16</v>
      </c>
      <c r="G3264" t="s">
        <v>662</v>
      </c>
      <c r="H3264">
        <v>8</v>
      </c>
      <c r="I3264" t="s">
        <v>26</v>
      </c>
      <c r="J3264" s="2">
        <v>43604</v>
      </c>
      <c r="K3264" s="3">
        <v>0.54861111111111105</v>
      </c>
      <c r="L3264" s="3">
        <f t="shared" si="450"/>
        <v>0.54861111111111105</v>
      </c>
      <c r="M3264" s="3">
        <v>0.5541666666666667</v>
      </c>
      <c r="N3264" t="str">
        <f t="shared" si="451"/>
        <v>No</v>
      </c>
      <c r="O3264">
        <f t="shared" si="452"/>
        <v>566</v>
      </c>
      <c r="P3264">
        <f t="shared" si="453"/>
        <v>2020</v>
      </c>
      <c r="Q3264">
        <f t="shared" si="454"/>
        <v>28.02</v>
      </c>
      <c r="R3264" t="str">
        <f t="shared" si="457"/>
        <v>Aer Lingus</v>
      </c>
      <c r="S3264">
        <f t="shared" si="455"/>
        <v>27</v>
      </c>
      <c r="T3264" t="str">
        <f t="shared" si="456"/>
        <v>Philadelphia</v>
      </c>
      <c r="U3264" t="str">
        <f t="shared" si="458"/>
        <v>Other</v>
      </c>
    </row>
    <row r="3265" spans="1:21" x14ac:dyDescent="0.35">
      <c r="A3265" t="s">
        <v>12</v>
      </c>
      <c r="B3265" t="s">
        <v>13</v>
      </c>
      <c r="C3265" t="s">
        <v>14</v>
      </c>
      <c r="D3265" t="s">
        <v>675</v>
      </c>
      <c r="E3265" s="1">
        <v>43604.555555555555</v>
      </c>
      <c r="F3265" t="s">
        <v>16</v>
      </c>
      <c r="G3265" t="s">
        <v>662</v>
      </c>
      <c r="H3265">
        <v>20</v>
      </c>
      <c r="I3265" t="s">
        <v>46</v>
      </c>
      <c r="J3265" s="2">
        <v>43604</v>
      </c>
      <c r="K3265" s="3">
        <v>0.55555555555555558</v>
      </c>
      <c r="L3265" s="3">
        <f t="shared" si="450"/>
        <v>0.55555555555555558</v>
      </c>
      <c r="M3265" s="3">
        <v>0.56944444444444442</v>
      </c>
      <c r="N3265" t="str">
        <f t="shared" si="451"/>
        <v>No</v>
      </c>
      <c r="O3265">
        <f t="shared" si="452"/>
        <v>566</v>
      </c>
      <c r="P3265">
        <f t="shared" si="453"/>
        <v>2020</v>
      </c>
      <c r="Q3265">
        <f t="shared" si="454"/>
        <v>28.02</v>
      </c>
      <c r="R3265" t="str">
        <f t="shared" si="457"/>
        <v>Aer Lingus</v>
      </c>
      <c r="S3265">
        <f t="shared" si="455"/>
        <v>107</v>
      </c>
      <c r="T3265" t="str">
        <f t="shared" si="456"/>
        <v>Glasgow</v>
      </c>
      <c r="U3265" t="str">
        <f t="shared" si="458"/>
        <v>Glasgow</v>
      </c>
    </row>
    <row r="3266" spans="1:21" x14ac:dyDescent="0.35">
      <c r="A3266" t="s">
        <v>12</v>
      </c>
      <c r="B3266" t="s">
        <v>139</v>
      </c>
      <c r="C3266" t="s">
        <v>14</v>
      </c>
      <c r="D3266" t="s">
        <v>314</v>
      </c>
      <c r="E3266" s="1">
        <v>43604.555555555555</v>
      </c>
      <c r="F3266" t="s">
        <v>16</v>
      </c>
      <c r="G3266" t="s">
        <v>662</v>
      </c>
      <c r="H3266">
        <v>10</v>
      </c>
      <c r="I3266" t="s">
        <v>18</v>
      </c>
      <c r="J3266" s="2">
        <v>43604</v>
      </c>
      <c r="K3266" s="3">
        <v>0.55555555555555558</v>
      </c>
      <c r="L3266" s="3">
        <f t="shared" ref="L3266:L3329" si="459">MROUND(K3266,"0:10")</f>
        <v>0.55555555555555558</v>
      </c>
      <c r="M3266" s="3">
        <v>0.5625</v>
      </c>
      <c r="N3266" t="str">
        <f t="shared" ref="N3266:N3329" si="460">IF(H3266&gt;20, "Yes", "No")</f>
        <v>No</v>
      </c>
      <c r="O3266">
        <f t="shared" ref="O3266:O3329" si="461">COUNTIFS($C$2:$C$4851,C3266,$N$2:$N$4851,"Yes")</f>
        <v>566</v>
      </c>
      <c r="P3266">
        <f t="shared" ref="P3266:P3329" si="462">COUNTIF($C$2:$C$4851,C3266)</f>
        <v>2020</v>
      </c>
      <c r="Q3266">
        <f t="shared" ref="Q3266:Q3329" si="463">ROUND(O3266/P3266*100,2)</f>
        <v>28.02</v>
      </c>
      <c r="R3266" t="str">
        <f t="shared" si="457"/>
        <v>Aer Lingus</v>
      </c>
      <c r="S3266">
        <f t="shared" ref="S3266:S3329" si="464">COUNTIF($B$2:$B$4851,B3266)</f>
        <v>154</v>
      </c>
      <c r="T3266" t="str">
        <f t="shared" ref="T3266:T3329" si="465">IF(ISNUMBER(SEARCH("London",B3266)), "London", B3266)</f>
        <v>London</v>
      </c>
      <c r="U3266" t="str">
        <f t="shared" si="458"/>
        <v>London</v>
      </c>
    </row>
    <row r="3267" spans="1:21" x14ac:dyDescent="0.35">
      <c r="A3267" t="s">
        <v>22</v>
      </c>
      <c r="B3267" t="s">
        <v>50</v>
      </c>
      <c r="C3267" t="s">
        <v>96</v>
      </c>
      <c r="D3267" t="s">
        <v>313</v>
      </c>
      <c r="E3267" s="1">
        <v>43604.555555555555</v>
      </c>
      <c r="F3267" t="s">
        <v>16</v>
      </c>
      <c r="G3267" t="s">
        <v>662</v>
      </c>
      <c r="H3267">
        <v>23</v>
      </c>
      <c r="I3267" t="s">
        <v>46</v>
      </c>
      <c r="J3267" s="2">
        <v>43604</v>
      </c>
      <c r="K3267" s="3">
        <v>0.55555555555555558</v>
      </c>
      <c r="L3267" s="3">
        <f t="shared" si="459"/>
        <v>0.55555555555555558</v>
      </c>
      <c r="M3267" s="3">
        <v>0.57152777777777775</v>
      </c>
      <c r="N3267" t="str">
        <f t="shared" si="460"/>
        <v>Yes</v>
      </c>
      <c r="O3267">
        <f t="shared" si="461"/>
        <v>50</v>
      </c>
      <c r="P3267">
        <f t="shared" si="462"/>
        <v>97</v>
      </c>
      <c r="Q3267">
        <f t="shared" si="463"/>
        <v>51.55</v>
      </c>
      <c r="R3267" t="str">
        <f t="shared" ref="R3267:R3330" si="466">IF(P3267&gt;100, C3267, "Other")</f>
        <v>Other</v>
      </c>
      <c r="S3267">
        <f t="shared" si="464"/>
        <v>222</v>
      </c>
      <c r="T3267" t="str">
        <f t="shared" si="465"/>
        <v>Amsterdam</v>
      </c>
      <c r="U3267" t="str">
        <f t="shared" ref="U3267:U3330" si="467">IF(S3267&gt;67, T3267, "Other")</f>
        <v>Amsterdam</v>
      </c>
    </row>
    <row r="3268" spans="1:21" x14ac:dyDescent="0.35">
      <c r="A3268" t="s">
        <v>12</v>
      </c>
      <c r="B3268" t="s">
        <v>315</v>
      </c>
      <c r="C3268" t="s">
        <v>14</v>
      </c>
      <c r="D3268" t="s">
        <v>316</v>
      </c>
      <c r="E3268" s="1">
        <v>43604.555555555555</v>
      </c>
      <c r="F3268" t="s">
        <v>16</v>
      </c>
      <c r="G3268" t="s">
        <v>662</v>
      </c>
      <c r="H3268">
        <v>1</v>
      </c>
      <c r="I3268" t="s">
        <v>26</v>
      </c>
      <c r="J3268" s="2">
        <v>43604</v>
      </c>
      <c r="K3268" s="3">
        <v>0.55555555555555558</v>
      </c>
      <c r="L3268" s="3">
        <f t="shared" si="459"/>
        <v>0.55555555555555558</v>
      </c>
      <c r="M3268" s="3">
        <v>0.55625000000000002</v>
      </c>
      <c r="N3268" t="str">
        <f t="shared" si="460"/>
        <v>No</v>
      </c>
      <c r="O3268">
        <f t="shared" si="461"/>
        <v>566</v>
      </c>
      <c r="P3268">
        <f t="shared" si="462"/>
        <v>2020</v>
      </c>
      <c r="Q3268">
        <f t="shared" si="463"/>
        <v>28.02</v>
      </c>
      <c r="R3268" t="str">
        <f t="shared" si="466"/>
        <v>Aer Lingus</v>
      </c>
      <c r="S3268">
        <f t="shared" si="464"/>
        <v>25</v>
      </c>
      <c r="T3268" t="str">
        <f t="shared" si="465"/>
        <v>Geneva</v>
      </c>
      <c r="U3268" t="str">
        <f t="shared" si="467"/>
        <v>Other</v>
      </c>
    </row>
    <row r="3269" spans="1:21" x14ac:dyDescent="0.35">
      <c r="A3269" t="s">
        <v>22</v>
      </c>
      <c r="B3269" t="s">
        <v>294</v>
      </c>
      <c r="C3269" t="s">
        <v>295</v>
      </c>
      <c r="D3269" t="s">
        <v>296</v>
      </c>
      <c r="E3269" s="1">
        <v>43604.40625</v>
      </c>
      <c r="F3269" t="s">
        <v>16</v>
      </c>
      <c r="G3269" t="s">
        <v>662</v>
      </c>
      <c r="H3269">
        <v>313</v>
      </c>
      <c r="I3269" t="s">
        <v>21</v>
      </c>
      <c r="J3269" s="2">
        <v>43604</v>
      </c>
      <c r="K3269" s="3">
        <v>0.40625</v>
      </c>
      <c r="L3269" s="3">
        <f t="shared" si="459"/>
        <v>0.40972222222222221</v>
      </c>
      <c r="M3269" s="3">
        <v>0.62361111111111112</v>
      </c>
      <c r="N3269" t="str">
        <f t="shared" si="460"/>
        <v>Yes</v>
      </c>
      <c r="O3269">
        <f t="shared" si="461"/>
        <v>2</v>
      </c>
      <c r="P3269">
        <f t="shared" si="462"/>
        <v>14</v>
      </c>
      <c r="Q3269">
        <f t="shared" si="463"/>
        <v>14.29</v>
      </c>
      <c r="R3269" t="str">
        <f t="shared" si="466"/>
        <v>Other</v>
      </c>
      <c r="S3269">
        <f t="shared" si="464"/>
        <v>14</v>
      </c>
      <c r="T3269" t="str">
        <f t="shared" si="465"/>
        <v>Inverness</v>
      </c>
      <c r="U3269" t="str">
        <f t="shared" si="467"/>
        <v>Other</v>
      </c>
    </row>
    <row r="3270" spans="1:21" x14ac:dyDescent="0.35">
      <c r="A3270" t="s">
        <v>12</v>
      </c>
      <c r="B3270" t="s">
        <v>42</v>
      </c>
      <c r="C3270" t="s">
        <v>14</v>
      </c>
      <c r="D3270" t="s">
        <v>352</v>
      </c>
      <c r="E3270" s="1">
        <v>43604.465277777781</v>
      </c>
      <c r="F3270" t="s">
        <v>16</v>
      </c>
      <c r="G3270" t="s">
        <v>662</v>
      </c>
      <c r="H3270">
        <v>0</v>
      </c>
      <c r="I3270" t="s">
        <v>26</v>
      </c>
      <c r="J3270" s="2">
        <v>43604</v>
      </c>
      <c r="K3270" s="3">
        <v>0.46527777777777773</v>
      </c>
      <c r="L3270" s="3">
        <f t="shared" si="459"/>
        <v>0.46527777777777773</v>
      </c>
      <c r="M3270" s="3">
        <v>0.46527777777777773</v>
      </c>
      <c r="N3270" t="str">
        <f t="shared" si="460"/>
        <v>No</v>
      </c>
      <c r="O3270">
        <f t="shared" si="461"/>
        <v>566</v>
      </c>
      <c r="P3270">
        <f t="shared" si="462"/>
        <v>2020</v>
      </c>
      <c r="Q3270">
        <f t="shared" si="463"/>
        <v>28.02</v>
      </c>
      <c r="R3270" t="str">
        <f t="shared" si="466"/>
        <v>Aer Lingus</v>
      </c>
      <c r="S3270">
        <f t="shared" si="464"/>
        <v>238</v>
      </c>
      <c r="T3270" t="str">
        <f t="shared" si="465"/>
        <v>London</v>
      </c>
      <c r="U3270" t="str">
        <f t="shared" si="467"/>
        <v>London</v>
      </c>
    </row>
    <row r="3271" spans="1:21" x14ac:dyDescent="0.35">
      <c r="A3271" t="s">
        <v>12</v>
      </c>
      <c r="B3271" t="s">
        <v>70</v>
      </c>
      <c r="C3271" t="s">
        <v>14</v>
      </c>
      <c r="D3271" t="s">
        <v>361</v>
      </c>
      <c r="E3271" s="1">
        <v>43604.465277777781</v>
      </c>
      <c r="F3271" t="s">
        <v>16</v>
      </c>
      <c r="G3271" t="s">
        <v>662</v>
      </c>
      <c r="H3271">
        <v>17</v>
      </c>
      <c r="I3271" t="s">
        <v>18</v>
      </c>
      <c r="J3271" s="2">
        <v>43604</v>
      </c>
      <c r="K3271" s="3">
        <v>0.46527777777777773</v>
      </c>
      <c r="L3271" s="3">
        <f t="shared" si="459"/>
        <v>0.46527777777777773</v>
      </c>
      <c r="M3271" s="3">
        <v>0.4770833333333333</v>
      </c>
      <c r="N3271" t="str">
        <f t="shared" si="460"/>
        <v>No</v>
      </c>
      <c r="O3271">
        <f t="shared" si="461"/>
        <v>566</v>
      </c>
      <c r="P3271">
        <f t="shared" si="462"/>
        <v>2020</v>
      </c>
      <c r="Q3271">
        <f t="shared" si="463"/>
        <v>28.02</v>
      </c>
      <c r="R3271" t="str">
        <f t="shared" si="466"/>
        <v>Aer Lingus</v>
      </c>
      <c r="S3271">
        <f t="shared" si="464"/>
        <v>38</v>
      </c>
      <c r="T3271" t="str">
        <f t="shared" si="465"/>
        <v>Newcastle</v>
      </c>
      <c r="U3271" t="str">
        <f t="shared" si="467"/>
        <v>Other</v>
      </c>
    </row>
    <row r="3272" spans="1:21" x14ac:dyDescent="0.35">
      <c r="A3272" t="s">
        <v>22</v>
      </c>
      <c r="B3272" t="s">
        <v>126</v>
      </c>
      <c r="C3272" t="s">
        <v>354</v>
      </c>
      <c r="D3272" t="s">
        <v>355</v>
      </c>
      <c r="E3272" s="1">
        <v>43604.46875</v>
      </c>
      <c r="F3272" t="s">
        <v>16</v>
      </c>
      <c r="G3272" t="s">
        <v>662</v>
      </c>
      <c r="H3272">
        <v>2</v>
      </c>
      <c r="I3272" t="s">
        <v>26</v>
      </c>
      <c r="J3272" s="2">
        <v>43604</v>
      </c>
      <c r="K3272" s="3">
        <v>0.46875</v>
      </c>
      <c r="L3272" s="3">
        <f t="shared" si="459"/>
        <v>0.47222222222222221</v>
      </c>
      <c r="M3272" s="3">
        <v>0.47013888888888888</v>
      </c>
      <c r="N3272" t="str">
        <f t="shared" si="460"/>
        <v>No</v>
      </c>
      <c r="O3272">
        <f t="shared" si="461"/>
        <v>14</v>
      </c>
      <c r="P3272">
        <f t="shared" si="462"/>
        <v>37</v>
      </c>
      <c r="Q3272">
        <f t="shared" si="463"/>
        <v>37.840000000000003</v>
      </c>
      <c r="R3272" t="str">
        <f t="shared" si="466"/>
        <v>Other</v>
      </c>
      <c r="S3272">
        <f t="shared" si="464"/>
        <v>51</v>
      </c>
      <c r="T3272" t="str">
        <f t="shared" si="465"/>
        <v>Zurich</v>
      </c>
      <c r="U3272" t="str">
        <f t="shared" si="467"/>
        <v>Other</v>
      </c>
    </row>
    <row r="3273" spans="1:21" x14ac:dyDescent="0.35">
      <c r="A3273" t="s">
        <v>12</v>
      </c>
      <c r="B3273" t="s">
        <v>225</v>
      </c>
      <c r="C3273" t="s">
        <v>14</v>
      </c>
      <c r="D3273" t="s">
        <v>226</v>
      </c>
      <c r="E3273" s="1">
        <v>43604.472222222219</v>
      </c>
      <c r="F3273" t="s">
        <v>16</v>
      </c>
      <c r="G3273" t="s">
        <v>662</v>
      </c>
      <c r="H3273">
        <v>0</v>
      </c>
      <c r="I3273" t="s">
        <v>26</v>
      </c>
      <c r="J3273" s="2">
        <v>43604</v>
      </c>
      <c r="K3273" s="3">
        <v>0.47222222222222227</v>
      </c>
      <c r="L3273" s="3">
        <f t="shared" si="459"/>
        <v>0.47222222222222221</v>
      </c>
      <c r="M3273" s="3">
        <v>0.47222222222222227</v>
      </c>
      <c r="N3273" t="str">
        <f t="shared" si="460"/>
        <v>No</v>
      </c>
      <c r="O3273">
        <f t="shared" si="461"/>
        <v>566</v>
      </c>
      <c r="P3273">
        <f t="shared" si="462"/>
        <v>2020</v>
      </c>
      <c r="Q3273">
        <f t="shared" si="463"/>
        <v>28.02</v>
      </c>
      <c r="R3273" t="str">
        <f t="shared" si="466"/>
        <v>Aer Lingus</v>
      </c>
      <c r="S3273">
        <f t="shared" si="464"/>
        <v>9</v>
      </c>
      <c r="T3273" t="str">
        <f t="shared" si="465"/>
        <v>Jersey</v>
      </c>
      <c r="U3273" t="str">
        <f t="shared" si="467"/>
        <v>Other</v>
      </c>
    </row>
    <row r="3274" spans="1:21" x14ac:dyDescent="0.35">
      <c r="A3274" t="s">
        <v>12</v>
      </c>
      <c r="B3274" t="s">
        <v>308</v>
      </c>
      <c r="C3274" t="s">
        <v>252</v>
      </c>
      <c r="D3274" t="s">
        <v>560</v>
      </c>
      <c r="E3274" s="1">
        <v>43604.472222222219</v>
      </c>
      <c r="F3274" t="s">
        <v>16</v>
      </c>
      <c r="G3274" t="s">
        <v>662</v>
      </c>
      <c r="H3274">
        <v>1</v>
      </c>
      <c r="I3274" t="s">
        <v>26</v>
      </c>
      <c r="J3274" s="2">
        <v>43604</v>
      </c>
      <c r="K3274" s="3">
        <v>0.47222222222222227</v>
      </c>
      <c r="L3274" s="3">
        <f t="shared" si="459"/>
        <v>0.47222222222222221</v>
      </c>
      <c r="M3274" s="3">
        <v>0.47291666666666665</v>
      </c>
      <c r="N3274" t="str">
        <f t="shared" si="460"/>
        <v>No</v>
      </c>
      <c r="O3274">
        <f t="shared" si="461"/>
        <v>11</v>
      </c>
      <c r="P3274">
        <f t="shared" si="462"/>
        <v>32</v>
      </c>
      <c r="Q3274">
        <f t="shared" si="463"/>
        <v>34.380000000000003</v>
      </c>
      <c r="R3274" t="str">
        <f t="shared" si="466"/>
        <v>Other</v>
      </c>
      <c r="S3274">
        <f t="shared" si="464"/>
        <v>27</v>
      </c>
      <c r="T3274" t="str">
        <f t="shared" si="465"/>
        <v>Philadelphia</v>
      </c>
      <c r="U3274" t="str">
        <f t="shared" si="467"/>
        <v>Other</v>
      </c>
    </row>
    <row r="3275" spans="1:21" x14ac:dyDescent="0.35">
      <c r="A3275" t="s">
        <v>12</v>
      </c>
      <c r="B3275" t="s">
        <v>139</v>
      </c>
      <c r="C3275" t="s">
        <v>14</v>
      </c>
      <c r="D3275" t="s">
        <v>359</v>
      </c>
      <c r="E3275" s="1">
        <v>43604.472222222219</v>
      </c>
      <c r="F3275" t="s">
        <v>16</v>
      </c>
      <c r="G3275" t="s">
        <v>662</v>
      </c>
      <c r="H3275">
        <v>3</v>
      </c>
      <c r="I3275" t="s">
        <v>26</v>
      </c>
      <c r="J3275" s="2">
        <v>43604</v>
      </c>
      <c r="K3275" s="3">
        <v>0.47222222222222227</v>
      </c>
      <c r="L3275" s="3">
        <f t="shared" si="459"/>
        <v>0.47222222222222221</v>
      </c>
      <c r="M3275" s="3">
        <v>0.47430555555555554</v>
      </c>
      <c r="N3275" t="str">
        <f t="shared" si="460"/>
        <v>No</v>
      </c>
      <c r="O3275">
        <f t="shared" si="461"/>
        <v>566</v>
      </c>
      <c r="P3275">
        <f t="shared" si="462"/>
        <v>2020</v>
      </c>
      <c r="Q3275">
        <f t="shared" si="463"/>
        <v>28.02</v>
      </c>
      <c r="R3275" t="str">
        <f t="shared" si="466"/>
        <v>Aer Lingus</v>
      </c>
      <c r="S3275">
        <f t="shared" si="464"/>
        <v>154</v>
      </c>
      <c r="T3275" t="str">
        <f t="shared" si="465"/>
        <v>London</v>
      </c>
      <c r="U3275" t="str">
        <f t="shared" si="467"/>
        <v>London</v>
      </c>
    </row>
    <row r="3276" spans="1:21" x14ac:dyDescent="0.35">
      <c r="A3276" t="s">
        <v>22</v>
      </c>
      <c r="B3276" t="s">
        <v>30</v>
      </c>
      <c r="C3276" t="s">
        <v>28</v>
      </c>
      <c r="D3276" t="s">
        <v>445</v>
      </c>
      <c r="E3276" s="1">
        <v>43604.475694444445</v>
      </c>
      <c r="F3276" t="s">
        <v>16</v>
      </c>
      <c r="G3276" t="s">
        <v>662</v>
      </c>
      <c r="H3276">
        <v>25</v>
      </c>
      <c r="I3276" t="s">
        <v>46</v>
      </c>
      <c r="J3276" s="2">
        <v>43604</v>
      </c>
      <c r="K3276" s="3">
        <v>0.47569444444444442</v>
      </c>
      <c r="L3276" s="3">
        <f t="shared" si="459"/>
        <v>0.47916666666666663</v>
      </c>
      <c r="M3276" s="3">
        <v>0.49305555555555558</v>
      </c>
      <c r="N3276" t="str">
        <f t="shared" si="460"/>
        <v>Yes</v>
      </c>
      <c r="O3276">
        <f t="shared" si="461"/>
        <v>520</v>
      </c>
      <c r="P3276">
        <f t="shared" si="462"/>
        <v>1663</v>
      </c>
      <c r="Q3276">
        <f t="shared" si="463"/>
        <v>31.27</v>
      </c>
      <c r="R3276" t="str">
        <f t="shared" si="466"/>
        <v>Ryanair</v>
      </c>
      <c r="S3276">
        <f t="shared" si="464"/>
        <v>60</v>
      </c>
      <c r="T3276" t="str">
        <f t="shared" si="465"/>
        <v>Brussels</v>
      </c>
      <c r="U3276" t="str">
        <f t="shared" si="467"/>
        <v>Other</v>
      </c>
    </row>
    <row r="3277" spans="1:21" x14ac:dyDescent="0.35">
      <c r="A3277" t="s">
        <v>12</v>
      </c>
      <c r="B3277" t="s">
        <v>209</v>
      </c>
      <c r="C3277" t="s">
        <v>14</v>
      </c>
      <c r="D3277" t="s">
        <v>318</v>
      </c>
      <c r="E3277" s="1">
        <v>43604.479166666664</v>
      </c>
      <c r="F3277" t="s">
        <v>16</v>
      </c>
      <c r="G3277" t="s">
        <v>662</v>
      </c>
      <c r="H3277">
        <v>13</v>
      </c>
      <c r="I3277" t="s">
        <v>18</v>
      </c>
      <c r="J3277" s="2">
        <v>43604</v>
      </c>
      <c r="K3277" s="3">
        <v>0.47916666666666669</v>
      </c>
      <c r="L3277" s="3">
        <f t="shared" si="459"/>
        <v>0.47916666666666663</v>
      </c>
      <c r="M3277" s="3">
        <v>0.48819444444444443</v>
      </c>
      <c r="N3277" t="str">
        <f t="shared" si="460"/>
        <v>No</v>
      </c>
      <c r="O3277">
        <f t="shared" si="461"/>
        <v>566</v>
      </c>
      <c r="P3277">
        <f t="shared" si="462"/>
        <v>2020</v>
      </c>
      <c r="Q3277">
        <f t="shared" si="463"/>
        <v>28.02</v>
      </c>
      <c r="R3277" t="str">
        <f t="shared" si="466"/>
        <v>Aer Lingus</v>
      </c>
      <c r="S3277">
        <f t="shared" si="464"/>
        <v>62</v>
      </c>
      <c r="T3277" t="str">
        <f t="shared" si="465"/>
        <v>Chicago</v>
      </c>
      <c r="U3277" t="str">
        <f t="shared" si="467"/>
        <v>Other</v>
      </c>
    </row>
    <row r="3278" spans="1:21" x14ac:dyDescent="0.35">
      <c r="A3278" t="s">
        <v>12</v>
      </c>
      <c r="B3278" t="s">
        <v>158</v>
      </c>
      <c r="C3278" t="s">
        <v>14</v>
      </c>
      <c r="D3278" t="s">
        <v>317</v>
      </c>
      <c r="E3278" s="1">
        <v>43604.479166666664</v>
      </c>
      <c r="F3278" t="s">
        <v>16</v>
      </c>
      <c r="G3278" t="s">
        <v>662</v>
      </c>
      <c r="H3278">
        <v>5</v>
      </c>
      <c r="I3278" t="s">
        <v>26</v>
      </c>
      <c r="J3278" s="2">
        <v>43604</v>
      </c>
      <c r="K3278" s="3">
        <v>0.47916666666666669</v>
      </c>
      <c r="L3278" s="3">
        <f t="shared" si="459"/>
        <v>0.47916666666666663</v>
      </c>
      <c r="M3278" s="3">
        <v>0.4826388888888889</v>
      </c>
      <c r="N3278" t="str">
        <f t="shared" si="460"/>
        <v>No</v>
      </c>
      <c r="O3278">
        <f t="shared" si="461"/>
        <v>566</v>
      </c>
      <c r="P3278">
        <f t="shared" si="462"/>
        <v>2020</v>
      </c>
      <c r="Q3278">
        <f t="shared" si="463"/>
        <v>28.02</v>
      </c>
      <c r="R3278" t="str">
        <f t="shared" si="466"/>
        <v>Aer Lingus</v>
      </c>
      <c r="S3278">
        <f t="shared" si="464"/>
        <v>46</v>
      </c>
      <c r="T3278" t="str">
        <f t="shared" si="465"/>
        <v>Boston</v>
      </c>
      <c r="U3278" t="str">
        <f t="shared" si="467"/>
        <v>Other</v>
      </c>
    </row>
    <row r="3279" spans="1:21" x14ac:dyDescent="0.35">
      <c r="A3279" t="s">
        <v>12</v>
      </c>
      <c r="B3279" t="s">
        <v>326</v>
      </c>
      <c r="C3279" t="s">
        <v>14</v>
      </c>
      <c r="D3279" t="s">
        <v>327</v>
      </c>
      <c r="E3279" s="1">
        <v>43604.489583333336</v>
      </c>
      <c r="F3279" t="s">
        <v>16</v>
      </c>
      <c r="G3279" t="s">
        <v>662</v>
      </c>
      <c r="H3279">
        <v>5</v>
      </c>
      <c r="I3279" t="s">
        <v>26</v>
      </c>
      <c r="J3279" s="2">
        <v>43604</v>
      </c>
      <c r="K3279" s="3">
        <v>0.48958333333333331</v>
      </c>
      <c r="L3279" s="3">
        <f t="shared" si="459"/>
        <v>0.49305555555555552</v>
      </c>
      <c r="M3279" s="3">
        <v>0.49305555555555558</v>
      </c>
      <c r="N3279" t="str">
        <f t="shared" si="460"/>
        <v>No</v>
      </c>
      <c r="O3279">
        <f t="shared" si="461"/>
        <v>566</v>
      </c>
      <c r="P3279">
        <f t="shared" si="462"/>
        <v>2020</v>
      </c>
      <c r="Q3279">
        <f t="shared" si="463"/>
        <v>28.02</v>
      </c>
      <c r="R3279" t="str">
        <f t="shared" si="466"/>
        <v>Aer Lingus</v>
      </c>
      <c r="S3279">
        <f t="shared" si="464"/>
        <v>19</v>
      </c>
      <c r="T3279" t="str">
        <f t="shared" si="465"/>
        <v>Lyon-Saint Exupery</v>
      </c>
      <c r="U3279" t="str">
        <f t="shared" si="467"/>
        <v>Other</v>
      </c>
    </row>
    <row r="3280" spans="1:21" x14ac:dyDescent="0.35">
      <c r="A3280" t="s">
        <v>22</v>
      </c>
      <c r="B3280" t="s">
        <v>323</v>
      </c>
      <c r="C3280" t="s">
        <v>324</v>
      </c>
      <c r="D3280" t="s">
        <v>325</v>
      </c>
      <c r="E3280" s="1">
        <v>43604.489583333336</v>
      </c>
      <c r="F3280" t="s">
        <v>16</v>
      </c>
      <c r="G3280" t="s">
        <v>662</v>
      </c>
      <c r="H3280">
        <v>32</v>
      </c>
      <c r="I3280" t="s">
        <v>21</v>
      </c>
      <c r="J3280" s="2">
        <v>43604</v>
      </c>
      <c r="K3280" s="3">
        <v>0.48958333333333331</v>
      </c>
      <c r="L3280" s="3">
        <f t="shared" si="459"/>
        <v>0.49305555555555552</v>
      </c>
      <c r="M3280" s="3">
        <v>0.51180555555555551</v>
      </c>
      <c r="N3280" t="str">
        <f t="shared" si="460"/>
        <v>Yes</v>
      </c>
      <c r="O3280">
        <f t="shared" si="461"/>
        <v>17</v>
      </c>
      <c r="P3280">
        <f t="shared" si="462"/>
        <v>25</v>
      </c>
      <c r="Q3280">
        <f t="shared" si="463"/>
        <v>68</v>
      </c>
      <c r="R3280" t="str">
        <f t="shared" si="466"/>
        <v>Other</v>
      </c>
      <c r="S3280">
        <f t="shared" si="464"/>
        <v>25</v>
      </c>
      <c r="T3280" t="str">
        <f t="shared" si="465"/>
        <v>Keflavik</v>
      </c>
      <c r="U3280" t="str">
        <f t="shared" si="467"/>
        <v>Other</v>
      </c>
    </row>
    <row r="3281" spans="1:21" x14ac:dyDescent="0.35">
      <c r="A3281" t="s">
        <v>22</v>
      </c>
      <c r="B3281" t="s">
        <v>82</v>
      </c>
      <c r="C3281" t="s">
        <v>28</v>
      </c>
      <c r="D3281" t="s">
        <v>83</v>
      </c>
      <c r="E3281" s="1">
        <v>43604.493055555555</v>
      </c>
      <c r="F3281" t="s">
        <v>16</v>
      </c>
      <c r="G3281" t="s">
        <v>662</v>
      </c>
      <c r="H3281">
        <v>20</v>
      </c>
      <c r="I3281" t="s">
        <v>46</v>
      </c>
      <c r="J3281" s="2">
        <v>43604</v>
      </c>
      <c r="K3281" s="3">
        <v>0.49305555555555558</v>
      </c>
      <c r="L3281" s="3">
        <f t="shared" si="459"/>
        <v>0.49305555555555552</v>
      </c>
      <c r="M3281" s="3">
        <v>0.50694444444444442</v>
      </c>
      <c r="N3281" t="str">
        <f t="shared" si="460"/>
        <v>No</v>
      </c>
      <c r="O3281">
        <f t="shared" si="461"/>
        <v>520</v>
      </c>
      <c r="P3281">
        <f t="shared" si="462"/>
        <v>1663</v>
      </c>
      <c r="Q3281">
        <f t="shared" si="463"/>
        <v>31.27</v>
      </c>
      <c r="R3281" t="str">
        <f t="shared" si="466"/>
        <v>Ryanair</v>
      </c>
      <c r="S3281">
        <f t="shared" si="464"/>
        <v>97</v>
      </c>
      <c r="T3281" t="str">
        <f t="shared" si="465"/>
        <v>Faro</v>
      </c>
      <c r="U3281" t="str">
        <f t="shared" si="467"/>
        <v>Faro</v>
      </c>
    </row>
    <row r="3282" spans="1:21" x14ac:dyDescent="0.35">
      <c r="A3282" t="s">
        <v>22</v>
      </c>
      <c r="B3282" t="s">
        <v>38</v>
      </c>
      <c r="C3282" t="s">
        <v>28</v>
      </c>
      <c r="D3282" t="s">
        <v>328</v>
      </c>
      <c r="E3282" s="1">
        <v>43604.496527777781</v>
      </c>
      <c r="F3282" t="s">
        <v>16</v>
      </c>
      <c r="G3282" t="s">
        <v>662</v>
      </c>
      <c r="H3282">
        <v>31</v>
      </c>
      <c r="I3282" t="s">
        <v>21</v>
      </c>
      <c r="J3282" s="2">
        <v>43604</v>
      </c>
      <c r="K3282" s="3">
        <v>0.49652777777777773</v>
      </c>
      <c r="L3282" s="3">
        <f t="shared" si="459"/>
        <v>0.5</v>
      </c>
      <c r="M3282" s="3">
        <v>0.5180555555555556</v>
      </c>
      <c r="N3282" t="str">
        <f t="shared" si="460"/>
        <v>Yes</v>
      </c>
      <c r="O3282">
        <f t="shared" si="461"/>
        <v>520</v>
      </c>
      <c r="P3282">
        <f t="shared" si="462"/>
        <v>1663</v>
      </c>
      <c r="Q3282">
        <f t="shared" si="463"/>
        <v>31.27</v>
      </c>
      <c r="R3282" t="str">
        <f t="shared" si="466"/>
        <v>Ryanair</v>
      </c>
      <c r="S3282">
        <f t="shared" si="464"/>
        <v>92</v>
      </c>
      <c r="T3282" t="str">
        <f t="shared" si="465"/>
        <v>London</v>
      </c>
      <c r="U3282" t="str">
        <f t="shared" si="467"/>
        <v>London</v>
      </c>
    </row>
    <row r="3283" spans="1:21" x14ac:dyDescent="0.35">
      <c r="A3283" t="s">
        <v>22</v>
      </c>
      <c r="B3283" t="s">
        <v>288</v>
      </c>
      <c r="C3283" t="s">
        <v>276</v>
      </c>
      <c r="D3283" t="s">
        <v>289</v>
      </c>
      <c r="E3283" s="1">
        <v>43604.5</v>
      </c>
      <c r="F3283" t="s">
        <v>16</v>
      </c>
      <c r="G3283" t="s">
        <v>662</v>
      </c>
      <c r="H3283">
        <v>3</v>
      </c>
      <c r="I3283" t="s">
        <v>26</v>
      </c>
      <c r="J3283" s="2">
        <v>43604</v>
      </c>
      <c r="K3283" s="3">
        <v>0.5</v>
      </c>
      <c r="L3283" s="3">
        <f t="shared" si="459"/>
        <v>0.5</v>
      </c>
      <c r="M3283" s="3">
        <v>0.50208333333333333</v>
      </c>
      <c r="N3283" t="str">
        <f t="shared" si="460"/>
        <v>No</v>
      </c>
      <c r="O3283">
        <f t="shared" si="461"/>
        <v>5</v>
      </c>
      <c r="P3283">
        <f t="shared" si="462"/>
        <v>23</v>
      </c>
      <c r="Q3283">
        <f t="shared" si="463"/>
        <v>21.74</v>
      </c>
      <c r="R3283" t="str">
        <f t="shared" si="466"/>
        <v>Other</v>
      </c>
      <c r="S3283">
        <f t="shared" si="464"/>
        <v>27</v>
      </c>
      <c r="T3283" t="str">
        <f t="shared" si="465"/>
        <v>Cologne/Bonn</v>
      </c>
      <c r="U3283" t="str">
        <f t="shared" si="467"/>
        <v>Other</v>
      </c>
    </row>
    <row r="3284" spans="1:21" x14ac:dyDescent="0.35">
      <c r="A3284" t="s">
        <v>22</v>
      </c>
      <c r="B3284" t="s">
        <v>332</v>
      </c>
      <c r="C3284" t="s">
        <v>99</v>
      </c>
      <c r="D3284" t="s">
        <v>681</v>
      </c>
      <c r="E3284" s="1">
        <v>43604.503472222219</v>
      </c>
      <c r="F3284" t="s">
        <v>16</v>
      </c>
      <c r="G3284" t="s">
        <v>662</v>
      </c>
      <c r="H3284">
        <v>15</v>
      </c>
      <c r="I3284" t="s">
        <v>18</v>
      </c>
      <c r="J3284" s="2">
        <v>43604</v>
      </c>
      <c r="K3284" s="3">
        <v>0.50347222222222221</v>
      </c>
      <c r="L3284" s="3">
        <f t="shared" si="459"/>
        <v>0.50694444444444442</v>
      </c>
      <c r="M3284" s="3">
        <v>0.51388888888888895</v>
      </c>
      <c r="N3284" t="str">
        <f t="shared" si="460"/>
        <v>No</v>
      </c>
      <c r="O3284">
        <f t="shared" si="461"/>
        <v>20</v>
      </c>
      <c r="P3284">
        <f t="shared" si="462"/>
        <v>90</v>
      </c>
      <c r="Q3284">
        <f t="shared" si="463"/>
        <v>22.22</v>
      </c>
      <c r="R3284" t="str">
        <f t="shared" si="466"/>
        <v>Other</v>
      </c>
      <c r="S3284">
        <f t="shared" si="464"/>
        <v>13</v>
      </c>
      <c r="T3284" t="str">
        <f t="shared" si="465"/>
        <v>Exeter</v>
      </c>
      <c r="U3284" t="str">
        <f t="shared" si="467"/>
        <v>Other</v>
      </c>
    </row>
    <row r="3285" spans="1:21" x14ac:dyDescent="0.35">
      <c r="A3285" t="s">
        <v>22</v>
      </c>
      <c r="B3285" t="s">
        <v>90</v>
      </c>
      <c r="C3285" t="s">
        <v>509</v>
      </c>
      <c r="D3285" t="s">
        <v>548</v>
      </c>
      <c r="E3285" s="1">
        <v>43604.503472222219</v>
      </c>
      <c r="F3285" t="s">
        <v>16</v>
      </c>
      <c r="G3285" t="s">
        <v>662</v>
      </c>
      <c r="H3285">
        <v>1</v>
      </c>
      <c r="I3285" t="s">
        <v>26</v>
      </c>
      <c r="J3285" s="2">
        <v>43604</v>
      </c>
      <c r="K3285" s="3">
        <v>0.50347222222222221</v>
      </c>
      <c r="L3285" s="3">
        <f t="shared" si="459"/>
        <v>0.50694444444444442</v>
      </c>
      <c r="M3285" s="3">
        <v>0.50416666666666665</v>
      </c>
      <c r="N3285" t="str">
        <f t="shared" si="460"/>
        <v>No</v>
      </c>
      <c r="O3285">
        <f t="shared" si="461"/>
        <v>4</v>
      </c>
      <c r="P3285">
        <f t="shared" si="462"/>
        <v>35</v>
      </c>
      <c r="Q3285">
        <f t="shared" si="463"/>
        <v>11.43</v>
      </c>
      <c r="R3285" t="str">
        <f t="shared" si="466"/>
        <v>Other</v>
      </c>
      <c r="S3285">
        <f t="shared" si="464"/>
        <v>21</v>
      </c>
      <c r="T3285" t="str">
        <f t="shared" si="465"/>
        <v>Oslo</v>
      </c>
      <c r="U3285" t="str">
        <f t="shared" si="467"/>
        <v>Other</v>
      </c>
    </row>
    <row r="3286" spans="1:21" x14ac:dyDescent="0.35">
      <c r="A3286" t="s">
        <v>12</v>
      </c>
      <c r="B3286" t="s">
        <v>23</v>
      </c>
      <c r="C3286" t="s">
        <v>14</v>
      </c>
      <c r="D3286" t="s">
        <v>337</v>
      </c>
      <c r="E3286" s="1">
        <v>43604.510416666664</v>
      </c>
      <c r="F3286" t="s">
        <v>16</v>
      </c>
      <c r="G3286" t="s">
        <v>662</v>
      </c>
      <c r="H3286">
        <v>2</v>
      </c>
      <c r="I3286" t="s">
        <v>26</v>
      </c>
      <c r="J3286" s="2">
        <v>43604</v>
      </c>
      <c r="K3286" s="3">
        <v>0.51041666666666663</v>
      </c>
      <c r="L3286" s="3">
        <f t="shared" si="459"/>
        <v>0.51388888888888884</v>
      </c>
      <c r="M3286" s="3">
        <v>0.51180555555555551</v>
      </c>
      <c r="N3286" t="str">
        <f t="shared" si="460"/>
        <v>No</v>
      </c>
      <c r="O3286">
        <f t="shared" si="461"/>
        <v>566</v>
      </c>
      <c r="P3286">
        <f t="shared" si="462"/>
        <v>2020</v>
      </c>
      <c r="Q3286">
        <f t="shared" si="463"/>
        <v>28.02</v>
      </c>
      <c r="R3286" t="str">
        <f t="shared" si="466"/>
        <v>Aer Lingus</v>
      </c>
      <c r="S3286">
        <f t="shared" si="464"/>
        <v>31</v>
      </c>
      <c r="T3286" t="str">
        <f t="shared" si="465"/>
        <v>Vienna</v>
      </c>
      <c r="U3286" t="str">
        <f t="shared" si="467"/>
        <v>Other</v>
      </c>
    </row>
    <row r="3287" spans="1:21" x14ac:dyDescent="0.35">
      <c r="A3287" t="s">
        <v>12</v>
      </c>
      <c r="B3287" t="s">
        <v>278</v>
      </c>
      <c r="C3287" t="s">
        <v>279</v>
      </c>
      <c r="D3287" t="s">
        <v>280</v>
      </c>
      <c r="E3287" s="1">
        <v>43604.513888888891</v>
      </c>
      <c r="F3287" t="s">
        <v>16</v>
      </c>
      <c r="G3287" t="s">
        <v>662</v>
      </c>
      <c r="H3287">
        <v>2</v>
      </c>
      <c r="I3287" t="s">
        <v>26</v>
      </c>
      <c r="J3287" s="2">
        <v>43604</v>
      </c>
      <c r="K3287" s="3">
        <v>0.51388888888888895</v>
      </c>
      <c r="L3287" s="3">
        <f t="shared" si="459"/>
        <v>0.51388888888888884</v>
      </c>
      <c r="M3287" s="3">
        <v>0.51527777777777783</v>
      </c>
      <c r="N3287" t="str">
        <f t="shared" si="460"/>
        <v>No</v>
      </c>
      <c r="O3287">
        <f t="shared" si="461"/>
        <v>17</v>
      </c>
      <c r="P3287">
        <f t="shared" si="462"/>
        <v>43</v>
      </c>
      <c r="Q3287">
        <f t="shared" si="463"/>
        <v>39.53</v>
      </c>
      <c r="R3287" t="str">
        <f t="shared" si="466"/>
        <v>Other</v>
      </c>
      <c r="S3287">
        <f t="shared" si="464"/>
        <v>17</v>
      </c>
      <c r="T3287" t="str">
        <f t="shared" si="465"/>
        <v>Atlanta</v>
      </c>
      <c r="U3287" t="str">
        <f t="shared" si="467"/>
        <v>Other</v>
      </c>
    </row>
    <row r="3288" spans="1:21" x14ac:dyDescent="0.35">
      <c r="A3288" t="s">
        <v>22</v>
      </c>
      <c r="B3288" t="s">
        <v>254</v>
      </c>
      <c r="C3288" t="s">
        <v>286</v>
      </c>
      <c r="D3288" t="s">
        <v>287</v>
      </c>
      <c r="E3288" s="1">
        <v>43604.517361111109</v>
      </c>
      <c r="F3288" t="s">
        <v>16</v>
      </c>
      <c r="G3288" t="s">
        <v>662</v>
      </c>
      <c r="H3288">
        <v>11</v>
      </c>
      <c r="I3288" t="s">
        <v>18</v>
      </c>
      <c r="J3288" s="2">
        <v>43604</v>
      </c>
      <c r="K3288" s="3">
        <v>0.51736111111111105</v>
      </c>
      <c r="L3288" s="3">
        <f t="shared" si="459"/>
        <v>0.52083333333333326</v>
      </c>
      <c r="M3288" s="3">
        <v>0.52500000000000002</v>
      </c>
      <c r="N3288" t="str">
        <f t="shared" si="460"/>
        <v>No</v>
      </c>
      <c r="O3288">
        <f t="shared" si="461"/>
        <v>10</v>
      </c>
      <c r="P3288">
        <f t="shared" si="462"/>
        <v>22</v>
      </c>
      <c r="Q3288">
        <f t="shared" si="463"/>
        <v>45.45</v>
      </c>
      <c r="R3288" t="str">
        <f t="shared" si="466"/>
        <v>Other</v>
      </c>
      <c r="S3288">
        <f t="shared" si="464"/>
        <v>37</v>
      </c>
      <c r="T3288" t="str">
        <f t="shared" si="465"/>
        <v>Toronto YYZ</v>
      </c>
      <c r="U3288" t="str">
        <f t="shared" si="467"/>
        <v>Other</v>
      </c>
    </row>
    <row r="3289" spans="1:21" x14ac:dyDescent="0.35">
      <c r="A3289" t="s">
        <v>12</v>
      </c>
      <c r="B3289" t="s">
        <v>209</v>
      </c>
      <c r="C3289" t="s">
        <v>268</v>
      </c>
      <c r="D3289" t="s">
        <v>281</v>
      </c>
      <c r="E3289" s="1">
        <v>43604.517361111109</v>
      </c>
      <c r="F3289" t="s">
        <v>16</v>
      </c>
      <c r="G3289" t="s">
        <v>662</v>
      </c>
      <c r="H3289">
        <v>26</v>
      </c>
      <c r="I3289" t="s">
        <v>46</v>
      </c>
      <c r="J3289" s="2">
        <v>43604</v>
      </c>
      <c r="K3289" s="3">
        <v>0.51736111111111105</v>
      </c>
      <c r="L3289" s="3">
        <f t="shared" si="459"/>
        <v>0.52083333333333326</v>
      </c>
      <c r="M3289" s="3">
        <v>0.53541666666666665</v>
      </c>
      <c r="N3289" t="str">
        <f t="shared" si="460"/>
        <v>Yes</v>
      </c>
      <c r="O3289">
        <f t="shared" si="461"/>
        <v>18</v>
      </c>
      <c r="P3289">
        <f t="shared" si="462"/>
        <v>44</v>
      </c>
      <c r="Q3289">
        <f t="shared" si="463"/>
        <v>40.909999999999997</v>
      </c>
      <c r="R3289" t="str">
        <f t="shared" si="466"/>
        <v>Other</v>
      </c>
      <c r="S3289">
        <f t="shared" si="464"/>
        <v>62</v>
      </c>
      <c r="T3289" t="str">
        <f t="shared" si="465"/>
        <v>Chicago</v>
      </c>
      <c r="U3289" t="str">
        <f t="shared" si="467"/>
        <v>Other</v>
      </c>
    </row>
    <row r="3290" spans="1:21" x14ac:dyDescent="0.35">
      <c r="A3290" t="s">
        <v>12</v>
      </c>
      <c r="B3290" t="s">
        <v>267</v>
      </c>
      <c r="C3290" t="s">
        <v>14</v>
      </c>
      <c r="D3290" t="s">
        <v>293</v>
      </c>
      <c r="E3290" s="1">
        <v>43604.524305555555</v>
      </c>
      <c r="F3290" t="s">
        <v>16</v>
      </c>
      <c r="G3290" t="s">
        <v>662</v>
      </c>
      <c r="H3290">
        <v>3</v>
      </c>
      <c r="I3290" t="s">
        <v>26</v>
      </c>
      <c r="J3290" s="2">
        <v>43604</v>
      </c>
      <c r="K3290" s="3">
        <v>0.52430555555555558</v>
      </c>
      <c r="L3290" s="3">
        <f t="shared" si="459"/>
        <v>0.52777777777777779</v>
      </c>
      <c r="M3290" s="3">
        <v>0.52638888888888891</v>
      </c>
      <c r="N3290" t="str">
        <f t="shared" si="460"/>
        <v>No</v>
      </c>
      <c r="O3290">
        <f t="shared" si="461"/>
        <v>566</v>
      </c>
      <c r="P3290">
        <f t="shared" si="462"/>
        <v>2020</v>
      </c>
      <c r="Q3290">
        <f t="shared" si="463"/>
        <v>28.02</v>
      </c>
      <c r="R3290" t="str">
        <f t="shared" si="466"/>
        <v>Aer Lingus</v>
      </c>
      <c r="S3290">
        <f t="shared" si="464"/>
        <v>34</v>
      </c>
      <c r="T3290" t="str">
        <f t="shared" si="465"/>
        <v>Washington</v>
      </c>
      <c r="U3290" t="str">
        <f t="shared" si="467"/>
        <v>Other</v>
      </c>
    </row>
    <row r="3291" spans="1:21" x14ac:dyDescent="0.35">
      <c r="A3291" t="s">
        <v>12</v>
      </c>
      <c r="B3291" t="s">
        <v>290</v>
      </c>
      <c r="C3291" t="s">
        <v>14</v>
      </c>
      <c r="D3291" t="s">
        <v>291</v>
      </c>
      <c r="E3291" s="1">
        <v>43604.524305555555</v>
      </c>
      <c r="F3291" t="s">
        <v>16</v>
      </c>
      <c r="G3291" t="s">
        <v>662</v>
      </c>
      <c r="H3291">
        <v>11</v>
      </c>
      <c r="I3291" t="s">
        <v>18</v>
      </c>
      <c r="J3291" s="2">
        <v>43604</v>
      </c>
      <c r="K3291" s="3">
        <v>0.52430555555555558</v>
      </c>
      <c r="L3291" s="3">
        <f t="shared" si="459"/>
        <v>0.52777777777777779</v>
      </c>
      <c r="M3291" s="3">
        <v>0.53194444444444444</v>
      </c>
      <c r="N3291" t="str">
        <f t="shared" si="460"/>
        <v>No</v>
      </c>
      <c r="O3291">
        <f t="shared" si="461"/>
        <v>566</v>
      </c>
      <c r="P3291">
        <f t="shared" si="462"/>
        <v>2020</v>
      </c>
      <c r="Q3291">
        <f t="shared" si="463"/>
        <v>28.02</v>
      </c>
      <c r="R3291" t="str">
        <f t="shared" si="466"/>
        <v>Aer Lingus</v>
      </c>
      <c r="S3291">
        <f t="shared" si="464"/>
        <v>16</v>
      </c>
      <c r="T3291" t="str">
        <f t="shared" si="465"/>
        <v>San Francisco</v>
      </c>
      <c r="U3291" t="str">
        <f t="shared" si="467"/>
        <v>Other</v>
      </c>
    </row>
    <row r="3292" spans="1:21" x14ac:dyDescent="0.35">
      <c r="A3292" t="s">
        <v>22</v>
      </c>
      <c r="B3292" t="s">
        <v>101</v>
      </c>
      <c r="C3292" t="s">
        <v>28</v>
      </c>
      <c r="D3292" t="s">
        <v>292</v>
      </c>
      <c r="E3292" s="1">
        <v>43604.524305555555</v>
      </c>
      <c r="F3292" t="s">
        <v>16</v>
      </c>
      <c r="G3292" t="s">
        <v>662</v>
      </c>
      <c r="H3292">
        <v>10</v>
      </c>
      <c r="I3292" t="s">
        <v>18</v>
      </c>
      <c r="J3292" s="2">
        <v>43604</v>
      </c>
      <c r="K3292" s="3">
        <v>0.52430555555555558</v>
      </c>
      <c r="L3292" s="3">
        <f t="shared" si="459"/>
        <v>0.52777777777777779</v>
      </c>
      <c r="M3292" s="3">
        <v>0.53125</v>
      </c>
      <c r="N3292" t="str">
        <f t="shared" si="460"/>
        <v>No</v>
      </c>
      <c r="O3292">
        <f t="shared" si="461"/>
        <v>520</v>
      </c>
      <c r="P3292">
        <f t="shared" si="462"/>
        <v>1663</v>
      </c>
      <c r="Q3292">
        <f t="shared" si="463"/>
        <v>31.27</v>
      </c>
      <c r="R3292" t="str">
        <f t="shared" si="466"/>
        <v>Ryanair</v>
      </c>
      <c r="S3292">
        <f t="shared" si="464"/>
        <v>158</v>
      </c>
      <c r="T3292" t="str">
        <f t="shared" si="465"/>
        <v>Edinburgh</v>
      </c>
      <c r="U3292" t="str">
        <f t="shared" si="467"/>
        <v>Edinburgh</v>
      </c>
    </row>
    <row r="3293" spans="1:21" x14ac:dyDescent="0.35">
      <c r="A3293" t="s">
        <v>12</v>
      </c>
      <c r="B3293" t="s">
        <v>40</v>
      </c>
      <c r="C3293" t="s">
        <v>14</v>
      </c>
      <c r="D3293" t="s">
        <v>297</v>
      </c>
      <c r="E3293" s="1">
        <v>43604.527777777781</v>
      </c>
      <c r="F3293" t="s">
        <v>16</v>
      </c>
      <c r="G3293" t="s">
        <v>662</v>
      </c>
      <c r="H3293">
        <v>2</v>
      </c>
      <c r="I3293" t="s">
        <v>26</v>
      </c>
      <c r="J3293" s="2">
        <v>43604</v>
      </c>
      <c r="K3293" s="3">
        <v>0.52777777777777779</v>
      </c>
      <c r="L3293" s="3">
        <f t="shared" si="459"/>
        <v>0.52777777777777779</v>
      </c>
      <c r="M3293" s="3">
        <v>0.52916666666666667</v>
      </c>
      <c r="N3293" t="str">
        <f t="shared" si="460"/>
        <v>No</v>
      </c>
      <c r="O3293">
        <f t="shared" si="461"/>
        <v>566</v>
      </c>
      <c r="P3293">
        <f t="shared" si="462"/>
        <v>2020</v>
      </c>
      <c r="Q3293">
        <f t="shared" si="463"/>
        <v>28.02</v>
      </c>
      <c r="R3293" t="str">
        <f t="shared" si="466"/>
        <v>Aer Lingus</v>
      </c>
      <c r="S3293">
        <f t="shared" si="464"/>
        <v>29</v>
      </c>
      <c r="T3293" t="str">
        <f t="shared" si="465"/>
        <v>Kerry</v>
      </c>
      <c r="U3293" t="str">
        <f t="shared" si="467"/>
        <v>Other</v>
      </c>
    </row>
    <row r="3294" spans="1:21" x14ac:dyDescent="0.35">
      <c r="A3294" t="s">
        <v>22</v>
      </c>
      <c r="B3294" t="s">
        <v>32</v>
      </c>
      <c r="C3294" t="s">
        <v>28</v>
      </c>
      <c r="D3294" t="s">
        <v>47</v>
      </c>
      <c r="E3294" s="1">
        <v>43604.527777777781</v>
      </c>
      <c r="F3294" t="s">
        <v>16</v>
      </c>
      <c r="G3294" t="s">
        <v>662</v>
      </c>
      <c r="H3294">
        <v>3</v>
      </c>
      <c r="I3294" t="s">
        <v>26</v>
      </c>
      <c r="J3294" s="2">
        <v>43604</v>
      </c>
      <c r="K3294" s="3">
        <v>0.52777777777777779</v>
      </c>
      <c r="L3294" s="3">
        <f t="shared" si="459"/>
        <v>0.52777777777777779</v>
      </c>
      <c r="M3294" s="3">
        <v>0.52986111111111112</v>
      </c>
      <c r="N3294" t="str">
        <f t="shared" si="460"/>
        <v>No</v>
      </c>
      <c r="O3294">
        <f t="shared" si="461"/>
        <v>520</v>
      </c>
      <c r="P3294">
        <f t="shared" si="462"/>
        <v>1663</v>
      </c>
      <c r="Q3294">
        <f t="shared" si="463"/>
        <v>31.27</v>
      </c>
      <c r="R3294" t="str">
        <f t="shared" si="466"/>
        <v>Ryanair</v>
      </c>
      <c r="S3294">
        <f t="shared" si="464"/>
        <v>78</v>
      </c>
      <c r="T3294" t="str">
        <f t="shared" si="465"/>
        <v>Barcelona</v>
      </c>
      <c r="U3294" t="str">
        <f t="shared" si="467"/>
        <v>Barcelona</v>
      </c>
    </row>
    <row r="3295" spans="1:21" x14ac:dyDescent="0.35">
      <c r="A3295" t="s">
        <v>22</v>
      </c>
      <c r="B3295" t="s">
        <v>620</v>
      </c>
      <c r="C3295" t="s">
        <v>28</v>
      </c>
      <c r="D3295" t="s">
        <v>621</v>
      </c>
      <c r="E3295" s="1">
        <v>43604.53125</v>
      </c>
      <c r="F3295" t="s">
        <v>16</v>
      </c>
      <c r="G3295" t="s">
        <v>662</v>
      </c>
      <c r="H3295">
        <v>1</v>
      </c>
      <c r="I3295" t="s">
        <v>26</v>
      </c>
      <c r="J3295" s="2">
        <v>43604</v>
      </c>
      <c r="K3295" s="3">
        <v>0.53125</v>
      </c>
      <c r="L3295" s="3">
        <f t="shared" si="459"/>
        <v>0.53472222222222221</v>
      </c>
      <c r="M3295" s="3">
        <v>0.53194444444444444</v>
      </c>
      <c r="N3295" t="str">
        <f t="shared" si="460"/>
        <v>No</v>
      </c>
      <c r="O3295">
        <f t="shared" si="461"/>
        <v>520</v>
      </c>
      <c r="P3295">
        <f t="shared" si="462"/>
        <v>1663</v>
      </c>
      <c r="Q3295">
        <f t="shared" si="463"/>
        <v>31.27</v>
      </c>
      <c r="R3295" t="str">
        <f t="shared" si="466"/>
        <v>Ryanair</v>
      </c>
      <c r="S3295">
        <f t="shared" si="464"/>
        <v>4</v>
      </c>
      <c r="T3295" t="str">
        <f t="shared" si="465"/>
        <v>Santander</v>
      </c>
      <c r="U3295" t="str">
        <f t="shared" si="467"/>
        <v>Other</v>
      </c>
    </row>
    <row r="3296" spans="1:21" x14ac:dyDescent="0.35">
      <c r="A3296" t="s">
        <v>22</v>
      </c>
      <c r="B3296" t="s">
        <v>389</v>
      </c>
      <c r="C3296" t="s">
        <v>390</v>
      </c>
      <c r="D3296" t="s">
        <v>391</v>
      </c>
      <c r="E3296" s="1">
        <v>43604.427083333336</v>
      </c>
      <c r="F3296" t="s">
        <v>16</v>
      </c>
      <c r="G3296" t="s">
        <v>662</v>
      </c>
      <c r="H3296">
        <v>2</v>
      </c>
      <c r="I3296" t="s">
        <v>26</v>
      </c>
      <c r="J3296" s="2">
        <v>43604</v>
      </c>
      <c r="K3296" s="3">
        <v>0.42708333333333331</v>
      </c>
      <c r="L3296" s="3">
        <f t="shared" si="459"/>
        <v>0.43055555555555552</v>
      </c>
      <c r="M3296" s="3">
        <v>0.4284722222222222</v>
      </c>
      <c r="N3296" t="str">
        <f t="shared" si="460"/>
        <v>No</v>
      </c>
      <c r="O3296">
        <f t="shared" si="461"/>
        <v>9</v>
      </c>
      <c r="P3296">
        <f t="shared" si="462"/>
        <v>18</v>
      </c>
      <c r="Q3296">
        <f t="shared" si="463"/>
        <v>50</v>
      </c>
      <c r="R3296" t="str">
        <f t="shared" si="466"/>
        <v>Other</v>
      </c>
      <c r="S3296">
        <f t="shared" si="464"/>
        <v>18</v>
      </c>
      <c r="T3296" t="str">
        <f t="shared" si="465"/>
        <v>Helsinki</v>
      </c>
      <c r="U3296" t="str">
        <f t="shared" si="467"/>
        <v>Other</v>
      </c>
    </row>
    <row r="3297" spans="1:21" x14ac:dyDescent="0.35">
      <c r="A3297" t="s">
        <v>22</v>
      </c>
      <c r="B3297" t="s">
        <v>577</v>
      </c>
      <c r="C3297" t="s">
        <v>578</v>
      </c>
      <c r="D3297" t="s">
        <v>579</v>
      </c>
      <c r="E3297" s="1">
        <v>43604.430555555555</v>
      </c>
      <c r="F3297" t="s">
        <v>16</v>
      </c>
      <c r="G3297" t="s">
        <v>662</v>
      </c>
      <c r="H3297">
        <v>112</v>
      </c>
      <c r="I3297" t="s">
        <v>21</v>
      </c>
      <c r="J3297" s="2">
        <v>43604</v>
      </c>
      <c r="K3297" s="3">
        <v>0.43055555555555558</v>
      </c>
      <c r="L3297" s="3">
        <f t="shared" si="459"/>
        <v>0.43055555555555552</v>
      </c>
      <c r="M3297" s="3">
        <v>0.5083333333333333</v>
      </c>
      <c r="N3297" t="str">
        <f t="shared" si="460"/>
        <v>Yes</v>
      </c>
      <c r="O3297">
        <f t="shared" si="461"/>
        <v>2</v>
      </c>
      <c r="P3297">
        <f t="shared" si="462"/>
        <v>8</v>
      </c>
      <c r="Q3297">
        <f t="shared" si="463"/>
        <v>25</v>
      </c>
      <c r="R3297" t="str">
        <f t="shared" si="466"/>
        <v>Other</v>
      </c>
      <c r="S3297">
        <f t="shared" si="464"/>
        <v>8</v>
      </c>
      <c r="T3297" t="str">
        <f t="shared" si="465"/>
        <v>Zagreb</v>
      </c>
      <c r="U3297" t="str">
        <f t="shared" si="467"/>
        <v>Other</v>
      </c>
    </row>
    <row r="3298" spans="1:21" x14ac:dyDescent="0.35">
      <c r="A3298" t="s">
        <v>22</v>
      </c>
      <c r="B3298" t="s">
        <v>44</v>
      </c>
      <c r="C3298" t="s">
        <v>117</v>
      </c>
      <c r="D3298" t="s">
        <v>339</v>
      </c>
      <c r="E3298" s="1">
        <v>43604.440972222219</v>
      </c>
      <c r="F3298" t="s">
        <v>16</v>
      </c>
      <c r="G3298" t="s">
        <v>662</v>
      </c>
      <c r="H3298">
        <v>34</v>
      </c>
      <c r="I3298" t="s">
        <v>21</v>
      </c>
      <c r="J3298" s="2">
        <v>43604</v>
      </c>
      <c r="K3298" s="3">
        <v>0.44097222222222227</v>
      </c>
      <c r="L3298" s="3">
        <f t="shared" si="459"/>
        <v>0.44444444444444442</v>
      </c>
      <c r="M3298" s="3">
        <v>0.46458333333333335</v>
      </c>
      <c r="N3298" t="str">
        <f t="shared" si="460"/>
        <v>Yes</v>
      </c>
      <c r="O3298">
        <f t="shared" si="461"/>
        <v>23</v>
      </c>
      <c r="P3298">
        <f t="shared" si="462"/>
        <v>35</v>
      </c>
      <c r="Q3298">
        <f t="shared" si="463"/>
        <v>65.709999999999994</v>
      </c>
      <c r="R3298" t="str">
        <f t="shared" si="466"/>
        <v>Other</v>
      </c>
      <c r="S3298">
        <f t="shared" si="464"/>
        <v>83</v>
      </c>
      <c r="T3298" t="str">
        <f t="shared" si="465"/>
        <v>Lisbon</v>
      </c>
      <c r="U3298" t="str">
        <f t="shared" si="467"/>
        <v>Lisbon</v>
      </c>
    </row>
    <row r="3299" spans="1:21" x14ac:dyDescent="0.35">
      <c r="A3299" t="s">
        <v>22</v>
      </c>
      <c r="B3299" t="s">
        <v>52</v>
      </c>
      <c r="C3299" t="s">
        <v>28</v>
      </c>
      <c r="D3299" t="s">
        <v>340</v>
      </c>
      <c r="E3299" s="1">
        <v>43604.440972222219</v>
      </c>
      <c r="F3299" t="s">
        <v>16</v>
      </c>
      <c r="G3299" t="s">
        <v>662</v>
      </c>
      <c r="H3299">
        <v>13</v>
      </c>
      <c r="I3299" t="s">
        <v>18</v>
      </c>
      <c r="J3299" s="2">
        <v>43604</v>
      </c>
      <c r="K3299" s="3">
        <v>0.44097222222222227</v>
      </c>
      <c r="L3299" s="3">
        <f t="shared" si="459"/>
        <v>0.44444444444444442</v>
      </c>
      <c r="M3299" s="3">
        <v>0.45</v>
      </c>
      <c r="N3299" t="str">
        <f t="shared" si="460"/>
        <v>No</v>
      </c>
      <c r="O3299">
        <f t="shared" si="461"/>
        <v>520</v>
      </c>
      <c r="P3299">
        <f t="shared" si="462"/>
        <v>1663</v>
      </c>
      <c r="Q3299">
        <f t="shared" si="463"/>
        <v>31.27</v>
      </c>
      <c r="R3299" t="str">
        <f t="shared" si="466"/>
        <v>Ryanair</v>
      </c>
      <c r="S3299">
        <f t="shared" si="464"/>
        <v>138</v>
      </c>
      <c r="T3299" t="str">
        <f t="shared" si="465"/>
        <v>Manchester</v>
      </c>
      <c r="U3299" t="str">
        <f t="shared" si="467"/>
        <v>Manchester</v>
      </c>
    </row>
    <row r="3300" spans="1:21" x14ac:dyDescent="0.35">
      <c r="A3300" t="s">
        <v>22</v>
      </c>
      <c r="B3300" t="s">
        <v>42</v>
      </c>
      <c r="C3300" t="s">
        <v>77</v>
      </c>
      <c r="D3300" t="s">
        <v>344</v>
      </c>
      <c r="E3300" s="1">
        <v>43604.447916666664</v>
      </c>
      <c r="F3300" t="s">
        <v>16</v>
      </c>
      <c r="G3300" t="s">
        <v>662</v>
      </c>
      <c r="H3300">
        <v>2</v>
      </c>
      <c r="I3300" t="s">
        <v>26</v>
      </c>
      <c r="J3300" s="2">
        <v>43604</v>
      </c>
      <c r="K3300" s="3">
        <v>0.44791666666666669</v>
      </c>
      <c r="L3300" s="3">
        <f t="shared" si="459"/>
        <v>0.45138888888888884</v>
      </c>
      <c r="M3300" s="3">
        <v>0.44930555555555557</v>
      </c>
      <c r="N3300" t="str">
        <f t="shared" si="460"/>
        <v>No</v>
      </c>
      <c r="O3300">
        <f t="shared" si="461"/>
        <v>40</v>
      </c>
      <c r="P3300">
        <f t="shared" si="462"/>
        <v>143</v>
      </c>
      <c r="Q3300">
        <f t="shared" si="463"/>
        <v>27.97</v>
      </c>
      <c r="R3300" t="str">
        <f t="shared" si="466"/>
        <v>British Airways</v>
      </c>
      <c r="S3300">
        <f t="shared" si="464"/>
        <v>238</v>
      </c>
      <c r="T3300" t="str">
        <f t="shared" si="465"/>
        <v>London</v>
      </c>
      <c r="U3300" t="str">
        <f t="shared" si="467"/>
        <v>London</v>
      </c>
    </row>
    <row r="3301" spans="1:21" x14ac:dyDescent="0.35">
      <c r="A3301" t="s">
        <v>22</v>
      </c>
      <c r="B3301" t="s">
        <v>57</v>
      </c>
      <c r="C3301" t="s">
        <v>28</v>
      </c>
      <c r="D3301" t="s">
        <v>442</v>
      </c>
      <c r="E3301" s="1">
        <v>43604.447916666664</v>
      </c>
      <c r="F3301" t="s">
        <v>16</v>
      </c>
      <c r="G3301" t="s">
        <v>662</v>
      </c>
      <c r="H3301">
        <v>1</v>
      </c>
      <c r="I3301" t="s">
        <v>26</v>
      </c>
      <c r="J3301" s="2">
        <v>43604</v>
      </c>
      <c r="K3301" s="3">
        <v>0.44791666666666669</v>
      </c>
      <c r="L3301" s="3">
        <f t="shared" si="459"/>
        <v>0.45138888888888884</v>
      </c>
      <c r="M3301" s="3">
        <v>0.44861111111111113</v>
      </c>
      <c r="N3301" t="str">
        <f t="shared" si="460"/>
        <v>No</v>
      </c>
      <c r="O3301">
        <f t="shared" si="461"/>
        <v>520</v>
      </c>
      <c r="P3301">
        <f t="shared" si="462"/>
        <v>1663</v>
      </c>
      <c r="Q3301">
        <f t="shared" si="463"/>
        <v>31.27</v>
      </c>
      <c r="R3301" t="str">
        <f t="shared" si="466"/>
        <v>Ryanair</v>
      </c>
      <c r="S3301">
        <f t="shared" si="464"/>
        <v>98</v>
      </c>
      <c r="T3301" t="str">
        <f t="shared" si="465"/>
        <v>Malaga</v>
      </c>
      <c r="U3301" t="str">
        <f t="shared" si="467"/>
        <v>Malaga</v>
      </c>
    </row>
    <row r="3302" spans="1:21" x14ac:dyDescent="0.35">
      <c r="A3302" t="s">
        <v>12</v>
      </c>
      <c r="B3302" t="s">
        <v>213</v>
      </c>
      <c r="C3302" t="s">
        <v>14</v>
      </c>
      <c r="D3302" t="s">
        <v>343</v>
      </c>
      <c r="E3302" s="1">
        <v>43604.451388888891</v>
      </c>
      <c r="F3302" t="s">
        <v>16</v>
      </c>
      <c r="G3302" t="s">
        <v>662</v>
      </c>
      <c r="H3302">
        <v>18</v>
      </c>
      <c r="I3302" t="s">
        <v>18</v>
      </c>
      <c r="J3302" s="2">
        <v>43604</v>
      </c>
      <c r="K3302" s="3">
        <v>0.4513888888888889</v>
      </c>
      <c r="L3302" s="3">
        <f t="shared" si="459"/>
        <v>0.45138888888888884</v>
      </c>
      <c r="M3302" s="3">
        <v>0.46388888888888885</v>
      </c>
      <c r="N3302" t="str">
        <f t="shared" si="460"/>
        <v>No</v>
      </c>
      <c r="O3302">
        <f t="shared" si="461"/>
        <v>566</v>
      </c>
      <c r="P3302">
        <f t="shared" si="462"/>
        <v>2020</v>
      </c>
      <c r="Q3302">
        <f t="shared" si="463"/>
        <v>28.02</v>
      </c>
      <c r="R3302" t="str">
        <f t="shared" si="466"/>
        <v>Aer Lingus</v>
      </c>
      <c r="S3302">
        <f t="shared" si="464"/>
        <v>44</v>
      </c>
      <c r="T3302" t="str">
        <f t="shared" si="465"/>
        <v>New York</v>
      </c>
      <c r="U3302" t="str">
        <f t="shared" si="467"/>
        <v>Other</v>
      </c>
    </row>
    <row r="3303" spans="1:21" x14ac:dyDescent="0.35">
      <c r="A3303" t="s">
        <v>22</v>
      </c>
      <c r="B3303" t="s">
        <v>164</v>
      </c>
      <c r="C3303" t="s">
        <v>165</v>
      </c>
      <c r="D3303" t="s">
        <v>346</v>
      </c>
      <c r="E3303" s="1">
        <v>43604.454861111109</v>
      </c>
      <c r="F3303" t="s">
        <v>16</v>
      </c>
      <c r="G3303" t="s">
        <v>662</v>
      </c>
      <c r="H3303">
        <v>0</v>
      </c>
      <c r="I3303" t="s">
        <v>26</v>
      </c>
      <c r="J3303" s="2">
        <v>43604</v>
      </c>
      <c r="K3303" s="3">
        <v>0.4548611111111111</v>
      </c>
      <c r="L3303" s="3">
        <f t="shared" si="459"/>
        <v>0.45833333333333331</v>
      </c>
      <c r="M3303" s="3">
        <v>0.4548611111111111</v>
      </c>
      <c r="N3303" t="str">
        <f t="shared" si="460"/>
        <v>No</v>
      </c>
      <c r="O3303">
        <f t="shared" si="461"/>
        <v>18</v>
      </c>
      <c r="P3303">
        <f t="shared" si="462"/>
        <v>32</v>
      </c>
      <c r="Q3303">
        <f t="shared" si="463"/>
        <v>56.25</v>
      </c>
      <c r="R3303" t="str">
        <f t="shared" si="466"/>
        <v>Other</v>
      </c>
      <c r="S3303">
        <f t="shared" si="464"/>
        <v>32</v>
      </c>
      <c r="T3303" t="str">
        <f t="shared" si="465"/>
        <v>Istanbul</v>
      </c>
      <c r="U3303" t="str">
        <f t="shared" si="467"/>
        <v>Other</v>
      </c>
    </row>
    <row r="3304" spans="1:21" x14ac:dyDescent="0.35">
      <c r="A3304" t="s">
        <v>12</v>
      </c>
      <c r="B3304" t="s">
        <v>114</v>
      </c>
      <c r="C3304" t="s">
        <v>14</v>
      </c>
      <c r="D3304" t="s">
        <v>348</v>
      </c>
      <c r="E3304" s="1">
        <v>43604.458333333336</v>
      </c>
      <c r="F3304" t="s">
        <v>16</v>
      </c>
      <c r="G3304" t="s">
        <v>662</v>
      </c>
      <c r="H3304">
        <v>4</v>
      </c>
      <c r="I3304" t="s">
        <v>26</v>
      </c>
      <c r="J3304" s="2">
        <v>43604</v>
      </c>
      <c r="K3304" s="3">
        <v>0.45833333333333331</v>
      </c>
      <c r="L3304" s="3">
        <f t="shared" si="459"/>
        <v>0.45833333333333331</v>
      </c>
      <c r="M3304" s="3">
        <v>0.46111111111111108</v>
      </c>
      <c r="N3304" t="str">
        <f t="shared" si="460"/>
        <v>No</v>
      </c>
      <c r="O3304">
        <f t="shared" si="461"/>
        <v>566</v>
      </c>
      <c r="P3304">
        <f t="shared" si="462"/>
        <v>2020</v>
      </c>
      <c r="Q3304">
        <f t="shared" si="463"/>
        <v>28.02</v>
      </c>
      <c r="R3304" t="str">
        <f t="shared" si="466"/>
        <v>Aer Lingus</v>
      </c>
      <c r="S3304">
        <f t="shared" si="464"/>
        <v>34</v>
      </c>
      <c r="T3304" t="str">
        <f t="shared" si="465"/>
        <v>Nice</v>
      </c>
      <c r="U3304" t="str">
        <f t="shared" si="467"/>
        <v>Other</v>
      </c>
    </row>
    <row r="3305" spans="1:21" x14ac:dyDescent="0.35">
      <c r="A3305" t="s">
        <v>22</v>
      </c>
      <c r="B3305" t="s">
        <v>61</v>
      </c>
      <c r="C3305" t="s">
        <v>28</v>
      </c>
      <c r="D3305" t="s">
        <v>351</v>
      </c>
      <c r="E3305" s="1">
        <v>43604.461805555555</v>
      </c>
      <c r="F3305" t="s">
        <v>16</v>
      </c>
      <c r="G3305" t="s">
        <v>662</v>
      </c>
      <c r="H3305">
        <v>7</v>
      </c>
      <c r="I3305" t="s">
        <v>26</v>
      </c>
      <c r="J3305" s="2">
        <v>43604</v>
      </c>
      <c r="K3305" s="3">
        <v>0.46180555555555558</v>
      </c>
      <c r="L3305" s="3">
        <f t="shared" si="459"/>
        <v>0.46527777777777773</v>
      </c>
      <c r="M3305" s="3">
        <v>0.46666666666666662</v>
      </c>
      <c r="N3305" t="str">
        <f t="shared" si="460"/>
        <v>No</v>
      </c>
      <c r="O3305">
        <f t="shared" si="461"/>
        <v>520</v>
      </c>
      <c r="P3305">
        <f t="shared" si="462"/>
        <v>1663</v>
      </c>
      <c r="Q3305">
        <f t="shared" si="463"/>
        <v>31.27</v>
      </c>
      <c r="R3305" t="str">
        <f t="shared" si="466"/>
        <v>Ryanair</v>
      </c>
      <c r="S3305">
        <f t="shared" si="464"/>
        <v>171</v>
      </c>
      <c r="T3305" t="str">
        <f t="shared" si="465"/>
        <v>London</v>
      </c>
      <c r="U3305" t="str">
        <f t="shared" si="467"/>
        <v>London</v>
      </c>
    </row>
    <row r="3306" spans="1:21" x14ac:dyDescent="0.35">
      <c r="A3306" t="s">
        <v>12</v>
      </c>
      <c r="B3306" t="s">
        <v>36</v>
      </c>
      <c r="C3306" t="s">
        <v>14</v>
      </c>
      <c r="D3306" t="s">
        <v>573</v>
      </c>
      <c r="E3306" s="1">
        <v>43604.409722222219</v>
      </c>
      <c r="F3306" t="s">
        <v>16</v>
      </c>
      <c r="G3306" t="s">
        <v>662</v>
      </c>
      <c r="H3306">
        <v>1</v>
      </c>
      <c r="I3306" t="s">
        <v>26</v>
      </c>
      <c r="J3306" s="2">
        <v>43604</v>
      </c>
      <c r="K3306" s="3">
        <v>0.40972222222222227</v>
      </c>
      <c r="L3306" s="3">
        <f t="shared" si="459"/>
        <v>0.40972222222222221</v>
      </c>
      <c r="M3306" s="3">
        <v>0.41041666666666665</v>
      </c>
      <c r="N3306" t="str">
        <f t="shared" si="460"/>
        <v>No</v>
      </c>
      <c r="O3306">
        <f t="shared" si="461"/>
        <v>566</v>
      </c>
      <c r="P3306">
        <f t="shared" si="462"/>
        <v>2020</v>
      </c>
      <c r="Q3306">
        <f t="shared" si="463"/>
        <v>28.02</v>
      </c>
      <c r="R3306" t="str">
        <f t="shared" si="466"/>
        <v>Aer Lingus</v>
      </c>
      <c r="S3306">
        <f t="shared" si="464"/>
        <v>121</v>
      </c>
      <c r="T3306" t="str">
        <f t="shared" si="465"/>
        <v>Paris-CDG</v>
      </c>
      <c r="U3306" t="str">
        <f t="shared" si="467"/>
        <v>Paris-CDG</v>
      </c>
    </row>
    <row r="3307" spans="1:21" x14ac:dyDescent="0.35">
      <c r="A3307" t="s">
        <v>12</v>
      </c>
      <c r="B3307" t="s">
        <v>52</v>
      </c>
      <c r="C3307" t="s">
        <v>14</v>
      </c>
      <c r="D3307" t="s">
        <v>376</v>
      </c>
      <c r="E3307" s="1">
        <v>43604.409722222219</v>
      </c>
      <c r="F3307" t="s">
        <v>16</v>
      </c>
      <c r="G3307" t="s">
        <v>662</v>
      </c>
      <c r="H3307">
        <v>105</v>
      </c>
      <c r="I3307" t="s">
        <v>21</v>
      </c>
      <c r="J3307" s="2">
        <v>43604</v>
      </c>
      <c r="K3307" s="3">
        <v>0.40972222222222227</v>
      </c>
      <c r="L3307" s="3">
        <f t="shared" si="459"/>
        <v>0.40972222222222221</v>
      </c>
      <c r="M3307" s="3">
        <v>0.4826388888888889</v>
      </c>
      <c r="N3307" t="str">
        <f t="shared" si="460"/>
        <v>Yes</v>
      </c>
      <c r="O3307">
        <f t="shared" si="461"/>
        <v>566</v>
      </c>
      <c r="P3307">
        <f t="shared" si="462"/>
        <v>2020</v>
      </c>
      <c r="Q3307">
        <f t="shared" si="463"/>
        <v>28.02</v>
      </c>
      <c r="R3307" t="str">
        <f t="shared" si="466"/>
        <v>Aer Lingus</v>
      </c>
      <c r="S3307">
        <f t="shared" si="464"/>
        <v>138</v>
      </c>
      <c r="T3307" t="str">
        <f t="shared" si="465"/>
        <v>Manchester</v>
      </c>
      <c r="U3307" t="str">
        <f t="shared" si="467"/>
        <v>Manchester</v>
      </c>
    </row>
    <row r="3308" spans="1:21" x14ac:dyDescent="0.35">
      <c r="A3308" t="s">
        <v>12</v>
      </c>
      <c r="B3308" t="s">
        <v>101</v>
      </c>
      <c r="C3308" t="s">
        <v>14</v>
      </c>
      <c r="D3308" t="s">
        <v>379</v>
      </c>
      <c r="E3308" s="1">
        <v>43604.413194444445</v>
      </c>
      <c r="F3308" t="s">
        <v>16</v>
      </c>
      <c r="G3308" t="s">
        <v>662</v>
      </c>
      <c r="H3308">
        <v>15</v>
      </c>
      <c r="I3308" t="s">
        <v>18</v>
      </c>
      <c r="J3308" s="2">
        <v>43604</v>
      </c>
      <c r="K3308" s="3">
        <v>0.41319444444444442</v>
      </c>
      <c r="L3308" s="3">
        <f t="shared" si="459"/>
        <v>0.41666666666666663</v>
      </c>
      <c r="M3308" s="3">
        <v>0.4236111111111111</v>
      </c>
      <c r="N3308" t="str">
        <f t="shared" si="460"/>
        <v>No</v>
      </c>
      <c r="O3308">
        <f t="shared" si="461"/>
        <v>566</v>
      </c>
      <c r="P3308">
        <f t="shared" si="462"/>
        <v>2020</v>
      </c>
      <c r="Q3308">
        <f t="shared" si="463"/>
        <v>28.02</v>
      </c>
      <c r="R3308" t="str">
        <f t="shared" si="466"/>
        <v>Aer Lingus</v>
      </c>
      <c r="S3308">
        <f t="shared" si="464"/>
        <v>158</v>
      </c>
      <c r="T3308" t="str">
        <f t="shared" si="465"/>
        <v>Edinburgh</v>
      </c>
      <c r="U3308" t="str">
        <f t="shared" si="467"/>
        <v>Edinburgh</v>
      </c>
    </row>
    <row r="3309" spans="1:21" x14ac:dyDescent="0.35">
      <c r="A3309" t="s">
        <v>22</v>
      </c>
      <c r="B3309" t="s">
        <v>320</v>
      </c>
      <c r="C3309" t="s">
        <v>28</v>
      </c>
      <c r="D3309" t="s">
        <v>321</v>
      </c>
      <c r="E3309" s="1">
        <v>43604.413194444445</v>
      </c>
      <c r="F3309" t="s">
        <v>16</v>
      </c>
      <c r="G3309" t="s">
        <v>662</v>
      </c>
      <c r="H3309">
        <v>5</v>
      </c>
      <c r="I3309" t="s">
        <v>26</v>
      </c>
      <c r="J3309" s="2">
        <v>43604</v>
      </c>
      <c r="K3309" s="3">
        <v>0.41319444444444442</v>
      </c>
      <c r="L3309" s="3">
        <f t="shared" si="459"/>
        <v>0.41666666666666663</v>
      </c>
      <c r="M3309" s="3">
        <v>0.41666666666666669</v>
      </c>
      <c r="N3309" t="str">
        <f t="shared" si="460"/>
        <v>No</v>
      </c>
      <c r="O3309">
        <f t="shared" si="461"/>
        <v>520</v>
      </c>
      <c r="P3309">
        <f t="shared" si="462"/>
        <v>1663</v>
      </c>
      <c r="Q3309">
        <f t="shared" si="463"/>
        <v>31.27</v>
      </c>
      <c r="R3309" t="str">
        <f t="shared" si="466"/>
        <v>Ryanair</v>
      </c>
      <c r="S3309">
        <f t="shared" si="464"/>
        <v>37</v>
      </c>
      <c r="T3309" t="str">
        <f t="shared" si="465"/>
        <v>Copenhagen</v>
      </c>
      <c r="U3309" t="str">
        <f t="shared" si="467"/>
        <v>Other</v>
      </c>
    </row>
    <row r="3310" spans="1:21" x14ac:dyDescent="0.35">
      <c r="A3310" t="s">
        <v>12</v>
      </c>
      <c r="B3310" t="s">
        <v>13</v>
      </c>
      <c r="C3310" t="s">
        <v>14</v>
      </c>
      <c r="D3310" t="s">
        <v>381</v>
      </c>
      <c r="E3310" s="1">
        <v>43604.416666666664</v>
      </c>
      <c r="F3310" t="s">
        <v>16</v>
      </c>
      <c r="G3310" t="s">
        <v>662</v>
      </c>
      <c r="H3310">
        <v>20</v>
      </c>
      <c r="I3310" t="s">
        <v>46</v>
      </c>
      <c r="J3310" s="2">
        <v>43604</v>
      </c>
      <c r="K3310" s="3">
        <v>0.41666666666666669</v>
      </c>
      <c r="L3310" s="3">
        <f t="shared" si="459"/>
        <v>0.41666666666666663</v>
      </c>
      <c r="M3310" s="3">
        <v>0.43055555555555558</v>
      </c>
      <c r="N3310" t="str">
        <f t="shared" si="460"/>
        <v>No</v>
      </c>
      <c r="O3310">
        <f t="shared" si="461"/>
        <v>566</v>
      </c>
      <c r="P3310">
        <f t="shared" si="462"/>
        <v>2020</v>
      </c>
      <c r="Q3310">
        <f t="shared" si="463"/>
        <v>28.02</v>
      </c>
      <c r="R3310" t="str">
        <f t="shared" si="466"/>
        <v>Aer Lingus</v>
      </c>
      <c r="S3310">
        <f t="shared" si="464"/>
        <v>107</v>
      </c>
      <c r="T3310" t="str">
        <f t="shared" si="465"/>
        <v>Glasgow</v>
      </c>
      <c r="U3310" t="str">
        <f t="shared" si="467"/>
        <v>Glasgow</v>
      </c>
    </row>
    <row r="3311" spans="1:21" x14ac:dyDescent="0.35">
      <c r="A3311" t="s">
        <v>22</v>
      </c>
      <c r="B3311" t="s">
        <v>19</v>
      </c>
      <c r="C3311" t="s">
        <v>28</v>
      </c>
      <c r="D3311" t="s">
        <v>388</v>
      </c>
      <c r="E3311" s="1">
        <v>43604.423611111109</v>
      </c>
      <c r="F3311" t="s">
        <v>16</v>
      </c>
      <c r="G3311" t="s">
        <v>662</v>
      </c>
      <c r="H3311">
        <v>11</v>
      </c>
      <c r="I3311" t="s">
        <v>18</v>
      </c>
      <c r="J3311" s="2">
        <v>43604</v>
      </c>
      <c r="K3311" s="3">
        <v>0.4236111111111111</v>
      </c>
      <c r="L3311" s="3">
        <f t="shared" si="459"/>
        <v>0.4236111111111111</v>
      </c>
      <c r="M3311" s="3">
        <v>0.43124999999999997</v>
      </c>
      <c r="N3311" t="str">
        <f t="shared" si="460"/>
        <v>No</v>
      </c>
      <c r="O3311">
        <f t="shared" si="461"/>
        <v>520</v>
      </c>
      <c r="P3311">
        <f t="shared" si="462"/>
        <v>1663</v>
      </c>
      <c r="Q3311">
        <f t="shared" si="463"/>
        <v>31.27</v>
      </c>
      <c r="R3311" t="str">
        <f t="shared" si="466"/>
        <v>Ryanair</v>
      </c>
      <c r="S3311">
        <f t="shared" si="464"/>
        <v>37</v>
      </c>
      <c r="T3311" t="str">
        <f t="shared" si="465"/>
        <v>Alicante</v>
      </c>
      <c r="U3311" t="str">
        <f t="shared" si="467"/>
        <v>Other</v>
      </c>
    </row>
    <row r="3312" spans="1:21" x14ac:dyDescent="0.35">
      <c r="A3312" t="s">
        <v>22</v>
      </c>
      <c r="B3312" t="s">
        <v>473</v>
      </c>
      <c r="C3312" t="s">
        <v>28</v>
      </c>
      <c r="D3312" t="s">
        <v>474</v>
      </c>
      <c r="E3312" s="1">
        <v>43604.423611111109</v>
      </c>
      <c r="F3312" t="s">
        <v>16</v>
      </c>
      <c r="G3312" t="s">
        <v>662</v>
      </c>
      <c r="H3312">
        <v>42</v>
      </c>
      <c r="I3312" t="s">
        <v>21</v>
      </c>
      <c r="J3312" s="2">
        <v>43604</v>
      </c>
      <c r="K3312" s="3">
        <v>0.4236111111111111</v>
      </c>
      <c r="L3312" s="3">
        <f t="shared" si="459"/>
        <v>0.4236111111111111</v>
      </c>
      <c r="M3312" s="3">
        <v>0.45277777777777778</v>
      </c>
      <c r="N3312" t="str">
        <f t="shared" si="460"/>
        <v>Yes</v>
      </c>
      <c r="O3312">
        <f t="shared" si="461"/>
        <v>520</v>
      </c>
      <c r="P3312">
        <f t="shared" si="462"/>
        <v>1663</v>
      </c>
      <c r="Q3312">
        <f t="shared" si="463"/>
        <v>31.27</v>
      </c>
      <c r="R3312" t="str">
        <f t="shared" si="466"/>
        <v>Ryanair</v>
      </c>
      <c r="S3312">
        <f t="shared" si="464"/>
        <v>13</v>
      </c>
      <c r="T3312" t="str">
        <f t="shared" si="465"/>
        <v>Poznan</v>
      </c>
      <c r="U3312" t="str">
        <f t="shared" si="467"/>
        <v>Other</v>
      </c>
    </row>
    <row r="3313" spans="1:21" x14ac:dyDescent="0.35">
      <c r="A3313" t="s">
        <v>22</v>
      </c>
      <c r="B3313" t="s">
        <v>409</v>
      </c>
      <c r="C3313" t="s">
        <v>410</v>
      </c>
      <c r="D3313" t="s">
        <v>411</v>
      </c>
      <c r="E3313" s="1">
        <v>43604.385416666664</v>
      </c>
      <c r="F3313" t="s">
        <v>16</v>
      </c>
      <c r="G3313" t="s">
        <v>662</v>
      </c>
      <c r="H3313">
        <v>19</v>
      </c>
      <c r="I3313" t="s">
        <v>18</v>
      </c>
      <c r="J3313" s="2">
        <v>43604</v>
      </c>
      <c r="K3313" s="3">
        <v>0.38541666666666669</v>
      </c>
      <c r="L3313" s="3">
        <f t="shared" si="459"/>
        <v>0.38888888888888884</v>
      </c>
      <c r="M3313" s="3">
        <v>0.39861111111111108</v>
      </c>
      <c r="N3313" t="str">
        <f t="shared" si="460"/>
        <v>No</v>
      </c>
      <c r="O3313">
        <f t="shared" si="461"/>
        <v>3</v>
      </c>
      <c r="P3313">
        <f t="shared" si="462"/>
        <v>11</v>
      </c>
      <c r="Q3313">
        <f t="shared" si="463"/>
        <v>27.27</v>
      </c>
      <c r="R3313" t="str">
        <f t="shared" si="466"/>
        <v>Other</v>
      </c>
      <c r="S3313">
        <f t="shared" si="464"/>
        <v>25</v>
      </c>
      <c r="T3313" t="str">
        <f t="shared" si="465"/>
        <v>Riga</v>
      </c>
      <c r="U3313" t="str">
        <f t="shared" si="467"/>
        <v>Other</v>
      </c>
    </row>
    <row r="3314" spans="1:21" x14ac:dyDescent="0.35">
      <c r="A3314" t="s">
        <v>12</v>
      </c>
      <c r="B3314" t="s">
        <v>304</v>
      </c>
      <c r="C3314" t="s">
        <v>268</v>
      </c>
      <c r="D3314" t="s">
        <v>360</v>
      </c>
      <c r="E3314" s="1">
        <v>43604.388888888891</v>
      </c>
      <c r="F3314" t="s">
        <v>16</v>
      </c>
      <c r="G3314" t="s">
        <v>662</v>
      </c>
      <c r="H3314">
        <v>24</v>
      </c>
      <c r="I3314" t="s">
        <v>46</v>
      </c>
      <c r="J3314" s="2">
        <v>43604</v>
      </c>
      <c r="K3314" s="3">
        <v>0.3888888888888889</v>
      </c>
      <c r="L3314" s="3">
        <f t="shared" si="459"/>
        <v>0.38888888888888884</v>
      </c>
      <c r="M3314" s="3">
        <v>0.4055555555555555</v>
      </c>
      <c r="N3314" t="str">
        <f t="shared" si="460"/>
        <v>Yes</v>
      </c>
      <c r="O3314">
        <f t="shared" si="461"/>
        <v>18</v>
      </c>
      <c r="P3314">
        <f t="shared" si="462"/>
        <v>44</v>
      </c>
      <c r="Q3314">
        <f t="shared" si="463"/>
        <v>40.909999999999997</v>
      </c>
      <c r="R3314" t="str">
        <f t="shared" si="466"/>
        <v>Other</v>
      </c>
      <c r="S3314">
        <f t="shared" si="464"/>
        <v>31</v>
      </c>
      <c r="T3314" t="str">
        <f t="shared" si="465"/>
        <v>Newark</v>
      </c>
      <c r="U3314" t="str">
        <f t="shared" si="467"/>
        <v>Other</v>
      </c>
    </row>
    <row r="3315" spans="1:21" x14ac:dyDescent="0.35">
      <c r="A3315" t="s">
        <v>22</v>
      </c>
      <c r="B3315" t="s">
        <v>457</v>
      </c>
      <c r="C3315" t="s">
        <v>28</v>
      </c>
      <c r="D3315" t="s">
        <v>570</v>
      </c>
      <c r="E3315" s="1">
        <v>43604.392361111109</v>
      </c>
      <c r="F3315" t="s">
        <v>16</v>
      </c>
      <c r="G3315" t="s">
        <v>662</v>
      </c>
      <c r="H3315">
        <v>27</v>
      </c>
      <c r="I3315" t="s">
        <v>46</v>
      </c>
      <c r="J3315" s="2">
        <v>43604</v>
      </c>
      <c r="K3315" s="3">
        <v>0.3923611111111111</v>
      </c>
      <c r="L3315" s="3">
        <f t="shared" si="459"/>
        <v>0.39583333333333331</v>
      </c>
      <c r="M3315" s="3">
        <v>0.41111111111111115</v>
      </c>
      <c r="N3315" t="str">
        <f t="shared" si="460"/>
        <v>Yes</v>
      </c>
      <c r="O3315">
        <f t="shared" si="461"/>
        <v>520</v>
      </c>
      <c r="P3315">
        <f t="shared" si="462"/>
        <v>1663</v>
      </c>
      <c r="Q3315">
        <f t="shared" si="463"/>
        <v>31.27</v>
      </c>
      <c r="R3315" t="str">
        <f t="shared" si="466"/>
        <v>Ryanair</v>
      </c>
      <c r="S3315">
        <f t="shared" si="464"/>
        <v>27</v>
      </c>
      <c r="T3315" t="str">
        <f t="shared" si="465"/>
        <v>Hamburg</v>
      </c>
      <c r="U3315" t="str">
        <f t="shared" si="467"/>
        <v>Other</v>
      </c>
    </row>
    <row r="3316" spans="1:21" x14ac:dyDescent="0.35">
      <c r="A3316" t="s">
        <v>22</v>
      </c>
      <c r="B3316" t="s">
        <v>82</v>
      </c>
      <c r="C3316" t="s">
        <v>28</v>
      </c>
      <c r="D3316" t="s">
        <v>362</v>
      </c>
      <c r="E3316" s="1">
        <v>43604.395833333336</v>
      </c>
      <c r="F3316" t="s">
        <v>16</v>
      </c>
      <c r="G3316" t="s">
        <v>662</v>
      </c>
      <c r="H3316">
        <v>1</v>
      </c>
      <c r="I3316" t="s">
        <v>26</v>
      </c>
      <c r="J3316" s="2">
        <v>43604</v>
      </c>
      <c r="K3316" s="3">
        <v>0.39583333333333331</v>
      </c>
      <c r="L3316" s="3">
        <f t="shared" si="459"/>
        <v>0.39583333333333331</v>
      </c>
      <c r="M3316" s="3">
        <v>0.39652777777777781</v>
      </c>
      <c r="N3316" t="str">
        <f t="shared" si="460"/>
        <v>No</v>
      </c>
      <c r="O3316">
        <f t="shared" si="461"/>
        <v>520</v>
      </c>
      <c r="P3316">
        <f t="shared" si="462"/>
        <v>1663</v>
      </c>
      <c r="Q3316">
        <f t="shared" si="463"/>
        <v>31.27</v>
      </c>
      <c r="R3316" t="str">
        <f t="shared" si="466"/>
        <v>Ryanair</v>
      </c>
      <c r="S3316">
        <f t="shared" si="464"/>
        <v>97</v>
      </c>
      <c r="T3316" t="str">
        <f t="shared" si="465"/>
        <v>Faro</v>
      </c>
      <c r="U3316" t="str">
        <f t="shared" si="467"/>
        <v>Faro</v>
      </c>
    </row>
    <row r="3317" spans="1:21" x14ac:dyDescent="0.35">
      <c r="A3317" t="s">
        <v>22</v>
      </c>
      <c r="B3317" t="s">
        <v>367</v>
      </c>
      <c r="C3317" t="s">
        <v>368</v>
      </c>
      <c r="D3317" t="s">
        <v>369</v>
      </c>
      <c r="E3317" s="1">
        <v>43604.399305555555</v>
      </c>
      <c r="F3317" t="s">
        <v>16</v>
      </c>
      <c r="G3317" t="s">
        <v>662</v>
      </c>
      <c r="H3317">
        <v>3</v>
      </c>
      <c r="I3317" t="s">
        <v>26</v>
      </c>
      <c r="J3317" s="2">
        <v>43604</v>
      </c>
      <c r="K3317" s="3">
        <v>0.39930555555555558</v>
      </c>
      <c r="L3317" s="3">
        <f t="shared" si="459"/>
        <v>0.40277777777777773</v>
      </c>
      <c r="M3317" s="3">
        <v>0.40138888888888885</v>
      </c>
      <c r="N3317" t="str">
        <f t="shared" si="460"/>
        <v>No</v>
      </c>
      <c r="O3317">
        <f t="shared" si="461"/>
        <v>5</v>
      </c>
      <c r="P3317">
        <f t="shared" si="462"/>
        <v>18</v>
      </c>
      <c r="Q3317">
        <f t="shared" si="463"/>
        <v>27.78</v>
      </c>
      <c r="R3317" t="str">
        <f t="shared" si="466"/>
        <v>Other</v>
      </c>
      <c r="S3317">
        <f t="shared" si="464"/>
        <v>18</v>
      </c>
      <c r="T3317" t="str">
        <f t="shared" si="465"/>
        <v>Abu Dhabi</v>
      </c>
      <c r="U3317" t="str">
        <f t="shared" si="467"/>
        <v>Other</v>
      </c>
    </row>
    <row r="3318" spans="1:21" x14ac:dyDescent="0.35">
      <c r="A3318" t="s">
        <v>12</v>
      </c>
      <c r="B3318" t="s">
        <v>90</v>
      </c>
      <c r="C3318" t="s">
        <v>91</v>
      </c>
      <c r="D3318" t="s">
        <v>92</v>
      </c>
      <c r="E3318" s="1">
        <v>43604.40625</v>
      </c>
      <c r="F3318" t="s">
        <v>16</v>
      </c>
      <c r="G3318" t="s">
        <v>662</v>
      </c>
      <c r="H3318">
        <v>2</v>
      </c>
      <c r="I3318" t="s">
        <v>26</v>
      </c>
      <c r="J3318" s="2">
        <v>43604</v>
      </c>
      <c r="K3318" s="3">
        <v>0.40625</v>
      </c>
      <c r="L3318" s="3">
        <f t="shared" si="459"/>
        <v>0.40972222222222221</v>
      </c>
      <c r="M3318" s="3">
        <v>0.40763888888888888</v>
      </c>
      <c r="N3318" t="str">
        <f t="shared" si="460"/>
        <v>No</v>
      </c>
      <c r="O3318">
        <f t="shared" si="461"/>
        <v>18</v>
      </c>
      <c r="P3318">
        <f t="shared" si="462"/>
        <v>61</v>
      </c>
      <c r="Q3318">
        <f t="shared" si="463"/>
        <v>29.51</v>
      </c>
      <c r="R3318" t="str">
        <f t="shared" si="466"/>
        <v>Other</v>
      </c>
      <c r="S3318">
        <f t="shared" si="464"/>
        <v>21</v>
      </c>
      <c r="T3318" t="str">
        <f t="shared" si="465"/>
        <v>Oslo</v>
      </c>
      <c r="U3318" t="str">
        <f t="shared" si="467"/>
        <v>Other</v>
      </c>
    </row>
    <row r="3319" spans="1:21" x14ac:dyDescent="0.35">
      <c r="A3319" t="s">
        <v>22</v>
      </c>
      <c r="B3319" t="s">
        <v>84</v>
      </c>
      <c r="C3319" t="s">
        <v>28</v>
      </c>
      <c r="D3319" t="s">
        <v>85</v>
      </c>
      <c r="E3319" s="1">
        <v>43604.40625</v>
      </c>
      <c r="F3319" t="s">
        <v>16</v>
      </c>
      <c r="G3319" t="s">
        <v>662</v>
      </c>
      <c r="H3319">
        <v>1</v>
      </c>
      <c r="I3319" t="s">
        <v>26</v>
      </c>
      <c r="J3319" s="2">
        <v>43604</v>
      </c>
      <c r="K3319" s="3">
        <v>0.40625</v>
      </c>
      <c r="L3319" s="3">
        <f t="shared" si="459"/>
        <v>0.40972222222222221</v>
      </c>
      <c r="M3319" s="3">
        <v>0.4069444444444445</v>
      </c>
      <c r="N3319" t="str">
        <f t="shared" si="460"/>
        <v>No</v>
      </c>
      <c r="O3319">
        <f t="shared" si="461"/>
        <v>520</v>
      </c>
      <c r="P3319">
        <f t="shared" si="462"/>
        <v>1663</v>
      </c>
      <c r="Q3319">
        <f t="shared" si="463"/>
        <v>31.27</v>
      </c>
      <c r="R3319" t="str">
        <f t="shared" si="466"/>
        <v>Ryanair</v>
      </c>
      <c r="S3319">
        <f t="shared" si="464"/>
        <v>11</v>
      </c>
      <c r="T3319" t="str">
        <f t="shared" si="465"/>
        <v>Warsaw</v>
      </c>
      <c r="U3319" t="str">
        <f t="shared" si="467"/>
        <v>Other</v>
      </c>
    </row>
    <row r="3320" spans="1:21" x14ac:dyDescent="0.35">
      <c r="A3320" t="s">
        <v>12</v>
      </c>
      <c r="B3320" t="s">
        <v>42</v>
      </c>
      <c r="C3320" t="s">
        <v>14</v>
      </c>
      <c r="D3320" t="s">
        <v>420</v>
      </c>
      <c r="E3320" s="1">
        <v>43604.3125</v>
      </c>
      <c r="F3320" t="s">
        <v>16</v>
      </c>
      <c r="G3320" t="s">
        <v>662</v>
      </c>
      <c r="H3320">
        <v>7</v>
      </c>
      <c r="I3320" t="s">
        <v>26</v>
      </c>
      <c r="J3320" s="2">
        <v>43604</v>
      </c>
      <c r="K3320" s="3">
        <v>0.3125</v>
      </c>
      <c r="L3320" s="3">
        <f t="shared" si="459"/>
        <v>0.3125</v>
      </c>
      <c r="M3320" s="3">
        <v>0.31736111111111115</v>
      </c>
      <c r="N3320" t="str">
        <f t="shared" si="460"/>
        <v>No</v>
      </c>
      <c r="O3320">
        <f t="shared" si="461"/>
        <v>566</v>
      </c>
      <c r="P3320">
        <f t="shared" si="462"/>
        <v>2020</v>
      </c>
      <c r="Q3320">
        <f t="shared" si="463"/>
        <v>28.02</v>
      </c>
      <c r="R3320" t="str">
        <f t="shared" si="466"/>
        <v>Aer Lingus</v>
      </c>
      <c r="S3320">
        <f t="shared" si="464"/>
        <v>238</v>
      </c>
      <c r="T3320" t="str">
        <f t="shared" si="465"/>
        <v>London</v>
      </c>
      <c r="U3320" t="str">
        <f t="shared" si="467"/>
        <v>London</v>
      </c>
    </row>
    <row r="3321" spans="1:21" x14ac:dyDescent="0.35">
      <c r="A3321" t="s">
        <v>12</v>
      </c>
      <c r="B3321" t="s">
        <v>199</v>
      </c>
      <c r="C3321" t="s">
        <v>14</v>
      </c>
      <c r="D3321" t="s">
        <v>419</v>
      </c>
      <c r="E3321" s="1">
        <v>43604.3125</v>
      </c>
      <c r="F3321" t="s">
        <v>16</v>
      </c>
      <c r="G3321" t="s">
        <v>662</v>
      </c>
      <c r="H3321">
        <v>0</v>
      </c>
      <c r="I3321" t="s">
        <v>26</v>
      </c>
      <c r="J3321" s="2">
        <v>43604</v>
      </c>
      <c r="K3321" s="3">
        <v>0.3125</v>
      </c>
      <c r="L3321" s="3">
        <f t="shared" si="459"/>
        <v>0.3125</v>
      </c>
      <c r="M3321" s="3">
        <v>0.3125</v>
      </c>
      <c r="N3321" t="str">
        <f t="shared" si="460"/>
        <v>No</v>
      </c>
      <c r="O3321">
        <f t="shared" si="461"/>
        <v>566</v>
      </c>
      <c r="P3321">
        <f t="shared" si="462"/>
        <v>2020</v>
      </c>
      <c r="Q3321">
        <f t="shared" si="463"/>
        <v>28.02</v>
      </c>
      <c r="R3321" t="str">
        <f t="shared" si="466"/>
        <v>Aer Lingus</v>
      </c>
      <c r="S3321">
        <f t="shared" si="464"/>
        <v>51</v>
      </c>
      <c r="T3321" t="str">
        <f t="shared" si="465"/>
        <v>Lanzarote</v>
      </c>
      <c r="U3321" t="str">
        <f t="shared" si="467"/>
        <v>Other</v>
      </c>
    </row>
    <row r="3322" spans="1:21" x14ac:dyDescent="0.35">
      <c r="A3322" t="s">
        <v>12</v>
      </c>
      <c r="B3322" t="s">
        <v>101</v>
      </c>
      <c r="C3322" t="s">
        <v>14</v>
      </c>
      <c r="D3322" t="s">
        <v>429</v>
      </c>
      <c r="E3322" s="1">
        <v>43604.319444444445</v>
      </c>
      <c r="F3322" t="s">
        <v>16</v>
      </c>
      <c r="G3322" t="s">
        <v>662</v>
      </c>
      <c r="H3322">
        <v>8</v>
      </c>
      <c r="I3322" t="s">
        <v>26</v>
      </c>
      <c r="J3322" s="2">
        <v>43604</v>
      </c>
      <c r="K3322" s="3">
        <v>0.31944444444444448</v>
      </c>
      <c r="L3322" s="3">
        <f t="shared" si="459"/>
        <v>0.31944444444444442</v>
      </c>
      <c r="M3322" s="3">
        <v>0.32500000000000001</v>
      </c>
      <c r="N3322" t="str">
        <f t="shared" si="460"/>
        <v>No</v>
      </c>
      <c r="O3322">
        <f t="shared" si="461"/>
        <v>566</v>
      </c>
      <c r="P3322">
        <f t="shared" si="462"/>
        <v>2020</v>
      </c>
      <c r="Q3322">
        <f t="shared" si="463"/>
        <v>28.02</v>
      </c>
      <c r="R3322" t="str">
        <f t="shared" si="466"/>
        <v>Aer Lingus</v>
      </c>
      <c r="S3322">
        <f t="shared" si="464"/>
        <v>158</v>
      </c>
      <c r="T3322" t="str">
        <f t="shared" si="465"/>
        <v>Edinburgh</v>
      </c>
      <c r="U3322" t="str">
        <f t="shared" si="467"/>
        <v>Edinburgh</v>
      </c>
    </row>
    <row r="3323" spans="1:21" x14ac:dyDescent="0.35">
      <c r="A3323" t="s">
        <v>12</v>
      </c>
      <c r="B3323" t="s">
        <v>424</v>
      </c>
      <c r="C3323" t="s">
        <v>14</v>
      </c>
      <c r="D3323" t="s">
        <v>425</v>
      </c>
      <c r="E3323" s="1">
        <v>43604.319444444445</v>
      </c>
      <c r="F3323" t="s">
        <v>16</v>
      </c>
      <c r="G3323" t="s">
        <v>662</v>
      </c>
      <c r="H3323">
        <v>4</v>
      </c>
      <c r="I3323" t="s">
        <v>26</v>
      </c>
      <c r="J3323" s="2">
        <v>43604</v>
      </c>
      <c r="K3323" s="3">
        <v>0.31944444444444448</v>
      </c>
      <c r="L3323" s="3">
        <f t="shared" si="459"/>
        <v>0.31944444444444442</v>
      </c>
      <c r="M3323" s="3">
        <v>0.32222222222222224</v>
      </c>
      <c r="N3323" t="str">
        <f t="shared" si="460"/>
        <v>No</v>
      </c>
      <c r="O3323">
        <f t="shared" si="461"/>
        <v>566</v>
      </c>
      <c r="P3323">
        <f t="shared" si="462"/>
        <v>2020</v>
      </c>
      <c r="Q3323">
        <f t="shared" si="463"/>
        <v>28.02</v>
      </c>
      <c r="R3323" t="str">
        <f t="shared" si="466"/>
        <v>Aer Lingus</v>
      </c>
      <c r="S3323">
        <f t="shared" si="464"/>
        <v>24</v>
      </c>
      <c r="T3323" t="str">
        <f t="shared" si="465"/>
        <v>Venice</v>
      </c>
      <c r="U3323" t="str">
        <f t="shared" si="467"/>
        <v>Other</v>
      </c>
    </row>
    <row r="3324" spans="1:21" x14ac:dyDescent="0.35">
      <c r="A3324" t="s">
        <v>12</v>
      </c>
      <c r="B3324" t="s">
        <v>82</v>
      </c>
      <c r="C3324" t="s">
        <v>14</v>
      </c>
      <c r="D3324" t="s">
        <v>426</v>
      </c>
      <c r="E3324" s="1">
        <v>43604.319444444445</v>
      </c>
      <c r="F3324" t="s">
        <v>16</v>
      </c>
      <c r="G3324" t="s">
        <v>662</v>
      </c>
      <c r="H3324">
        <v>2</v>
      </c>
      <c r="I3324" t="s">
        <v>26</v>
      </c>
      <c r="J3324" s="2">
        <v>43604</v>
      </c>
      <c r="K3324" s="3">
        <v>0.31944444444444448</v>
      </c>
      <c r="L3324" s="3">
        <f t="shared" si="459"/>
        <v>0.31944444444444442</v>
      </c>
      <c r="M3324" s="3">
        <v>0.32083333333333336</v>
      </c>
      <c r="N3324" t="str">
        <f t="shared" si="460"/>
        <v>No</v>
      </c>
      <c r="O3324">
        <f t="shared" si="461"/>
        <v>566</v>
      </c>
      <c r="P3324">
        <f t="shared" si="462"/>
        <v>2020</v>
      </c>
      <c r="Q3324">
        <f t="shared" si="463"/>
        <v>28.02</v>
      </c>
      <c r="R3324" t="str">
        <f t="shared" si="466"/>
        <v>Aer Lingus</v>
      </c>
      <c r="S3324">
        <f t="shared" si="464"/>
        <v>97</v>
      </c>
      <c r="T3324" t="str">
        <f t="shared" si="465"/>
        <v>Faro</v>
      </c>
      <c r="U3324" t="str">
        <f t="shared" si="467"/>
        <v>Faro</v>
      </c>
    </row>
    <row r="3325" spans="1:21" x14ac:dyDescent="0.35">
      <c r="A3325" t="s">
        <v>22</v>
      </c>
      <c r="B3325" t="s">
        <v>470</v>
      </c>
      <c r="C3325" t="s">
        <v>28</v>
      </c>
      <c r="D3325" t="s">
        <v>471</v>
      </c>
      <c r="E3325" s="1">
        <v>43604.319444444445</v>
      </c>
      <c r="F3325" t="s">
        <v>16</v>
      </c>
      <c r="G3325" t="s">
        <v>662</v>
      </c>
      <c r="H3325">
        <v>17</v>
      </c>
      <c r="I3325" t="s">
        <v>18</v>
      </c>
      <c r="J3325" s="2">
        <v>43604</v>
      </c>
      <c r="K3325" s="3">
        <v>0.31944444444444448</v>
      </c>
      <c r="L3325" s="3">
        <f t="shared" si="459"/>
        <v>0.31944444444444442</v>
      </c>
      <c r="M3325" s="3">
        <v>0.33124999999999999</v>
      </c>
      <c r="N3325" t="str">
        <f t="shared" si="460"/>
        <v>No</v>
      </c>
      <c r="O3325">
        <f t="shared" si="461"/>
        <v>520</v>
      </c>
      <c r="P3325">
        <f t="shared" si="462"/>
        <v>1663</v>
      </c>
      <c r="Q3325">
        <f t="shared" si="463"/>
        <v>31.27</v>
      </c>
      <c r="R3325" t="str">
        <f t="shared" si="466"/>
        <v>Ryanair</v>
      </c>
      <c r="S3325">
        <f t="shared" si="464"/>
        <v>17</v>
      </c>
      <c r="T3325" t="str">
        <f t="shared" si="465"/>
        <v>Athens</v>
      </c>
      <c r="U3325" t="str">
        <f t="shared" si="467"/>
        <v>Other</v>
      </c>
    </row>
    <row r="3326" spans="1:21" x14ac:dyDescent="0.35">
      <c r="A3326" t="s">
        <v>22</v>
      </c>
      <c r="B3326" t="s">
        <v>487</v>
      </c>
      <c r="C3326" t="s">
        <v>28</v>
      </c>
      <c r="D3326" t="s">
        <v>566</v>
      </c>
      <c r="E3326" s="1">
        <v>43604.319444444445</v>
      </c>
      <c r="F3326" t="s">
        <v>16</v>
      </c>
      <c r="G3326" t="s">
        <v>662</v>
      </c>
      <c r="H3326">
        <v>2</v>
      </c>
      <c r="I3326" t="s">
        <v>26</v>
      </c>
      <c r="J3326" s="2">
        <v>43604</v>
      </c>
      <c r="K3326" s="3">
        <v>0.31944444444444448</v>
      </c>
      <c r="L3326" s="3">
        <f t="shared" si="459"/>
        <v>0.31944444444444442</v>
      </c>
      <c r="M3326" s="3">
        <v>0.32083333333333336</v>
      </c>
      <c r="N3326" t="str">
        <f t="shared" si="460"/>
        <v>No</v>
      </c>
      <c r="O3326">
        <f t="shared" si="461"/>
        <v>520</v>
      </c>
      <c r="P3326">
        <f t="shared" si="462"/>
        <v>1663</v>
      </c>
      <c r="Q3326">
        <f t="shared" si="463"/>
        <v>31.27</v>
      </c>
      <c r="R3326" t="str">
        <f t="shared" si="466"/>
        <v>Ryanair</v>
      </c>
      <c r="S3326">
        <f t="shared" si="464"/>
        <v>17</v>
      </c>
      <c r="T3326" t="str">
        <f t="shared" si="465"/>
        <v>Pisa</v>
      </c>
      <c r="U3326" t="str">
        <f t="shared" si="467"/>
        <v>Other</v>
      </c>
    </row>
    <row r="3327" spans="1:21" x14ac:dyDescent="0.35">
      <c r="A3327" t="s">
        <v>22</v>
      </c>
      <c r="B3327" t="s">
        <v>101</v>
      </c>
      <c r="C3327" t="s">
        <v>386</v>
      </c>
      <c r="D3327" t="s">
        <v>589</v>
      </c>
      <c r="E3327" s="1">
        <v>43604.333333333336</v>
      </c>
      <c r="F3327" t="s">
        <v>16</v>
      </c>
      <c r="G3327" t="s">
        <v>662</v>
      </c>
      <c r="H3327">
        <v>3</v>
      </c>
      <c r="I3327" t="s">
        <v>26</v>
      </c>
      <c r="J3327" s="2">
        <v>43604</v>
      </c>
      <c r="K3327" s="3">
        <v>0.33333333333333331</v>
      </c>
      <c r="L3327" s="3">
        <f t="shared" si="459"/>
        <v>0.33333333333333331</v>
      </c>
      <c r="M3327" s="3">
        <v>0.3354166666666667</v>
      </c>
      <c r="N3327" t="str">
        <f t="shared" si="460"/>
        <v>No</v>
      </c>
      <c r="O3327">
        <f t="shared" si="461"/>
        <v>2</v>
      </c>
      <c r="P3327">
        <f t="shared" si="462"/>
        <v>10</v>
      </c>
      <c r="Q3327">
        <f t="shared" si="463"/>
        <v>20</v>
      </c>
      <c r="R3327" t="str">
        <f t="shared" si="466"/>
        <v>Other</v>
      </c>
      <c r="S3327">
        <f t="shared" si="464"/>
        <v>158</v>
      </c>
      <c r="T3327" t="str">
        <f t="shared" si="465"/>
        <v>Edinburgh</v>
      </c>
      <c r="U3327" t="str">
        <f t="shared" si="467"/>
        <v>Edinburgh</v>
      </c>
    </row>
    <row r="3328" spans="1:21" x14ac:dyDescent="0.35">
      <c r="A3328" t="s">
        <v>22</v>
      </c>
      <c r="B3328" t="s">
        <v>75</v>
      </c>
      <c r="C3328" t="s">
        <v>28</v>
      </c>
      <c r="D3328" t="s">
        <v>436</v>
      </c>
      <c r="E3328" s="1">
        <v>43604.336805555555</v>
      </c>
      <c r="F3328" t="s">
        <v>16</v>
      </c>
      <c r="G3328" t="s">
        <v>662</v>
      </c>
      <c r="H3328">
        <v>13</v>
      </c>
      <c r="I3328" t="s">
        <v>18</v>
      </c>
      <c r="J3328" s="2">
        <v>43604</v>
      </c>
      <c r="K3328" s="3">
        <v>0.33680555555555558</v>
      </c>
      <c r="L3328" s="3">
        <f t="shared" si="459"/>
        <v>0.34027777777777773</v>
      </c>
      <c r="M3328" s="3">
        <v>0.34583333333333338</v>
      </c>
      <c r="N3328" t="str">
        <f t="shared" si="460"/>
        <v>No</v>
      </c>
      <c r="O3328">
        <f t="shared" si="461"/>
        <v>520</v>
      </c>
      <c r="P3328">
        <f t="shared" si="462"/>
        <v>1663</v>
      </c>
      <c r="Q3328">
        <f t="shared" si="463"/>
        <v>31.27</v>
      </c>
      <c r="R3328" t="str">
        <f t="shared" si="466"/>
        <v>Ryanair</v>
      </c>
      <c r="S3328">
        <f t="shared" si="464"/>
        <v>23</v>
      </c>
      <c r="T3328" t="str">
        <f t="shared" si="465"/>
        <v>East Midlands</v>
      </c>
      <c r="U3328" t="str">
        <f t="shared" si="467"/>
        <v>Other</v>
      </c>
    </row>
    <row r="3329" spans="1:21" x14ac:dyDescent="0.35">
      <c r="A3329" t="s">
        <v>22</v>
      </c>
      <c r="B3329" t="s">
        <v>151</v>
      </c>
      <c r="C3329" t="s">
        <v>28</v>
      </c>
      <c r="D3329" t="s">
        <v>437</v>
      </c>
      <c r="E3329" s="1">
        <v>43604.34375</v>
      </c>
      <c r="F3329" t="s">
        <v>16</v>
      </c>
      <c r="G3329" t="s">
        <v>662</v>
      </c>
      <c r="H3329">
        <v>4</v>
      </c>
      <c r="I3329" t="s">
        <v>26</v>
      </c>
      <c r="J3329" s="2">
        <v>43604</v>
      </c>
      <c r="K3329" s="3">
        <v>0.34375</v>
      </c>
      <c r="L3329" s="3">
        <f t="shared" si="459"/>
        <v>0.34722222222222221</v>
      </c>
      <c r="M3329" s="3">
        <v>0.34652777777777777</v>
      </c>
      <c r="N3329" t="str">
        <f t="shared" si="460"/>
        <v>No</v>
      </c>
      <c r="O3329">
        <f t="shared" si="461"/>
        <v>520</v>
      </c>
      <c r="P3329">
        <f t="shared" si="462"/>
        <v>1663</v>
      </c>
      <c r="Q3329">
        <f t="shared" si="463"/>
        <v>31.27</v>
      </c>
      <c r="R3329" t="str">
        <f t="shared" si="466"/>
        <v>Ryanair</v>
      </c>
      <c r="S3329">
        <f t="shared" si="464"/>
        <v>34</v>
      </c>
      <c r="T3329" t="str">
        <f t="shared" si="465"/>
        <v>London</v>
      </c>
      <c r="U3329" t="str">
        <f t="shared" si="467"/>
        <v>Other</v>
      </c>
    </row>
    <row r="3330" spans="1:21" x14ac:dyDescent="0.35">
      <c r="A3330" t="s">
        <v>22</v>
      </c>
      <c r="B3330" t="s">
        <v>211</v>
      </c>
      <c r="C3330" t="s">
        <v>28</v>
      </c>
      <c r="D3330" t="s">
        <v>212</v>
      </c>
      <c r="E3330" s="1">
        <v>43604.350694444445</v>
      </c>
      <c r="F3330" t="s">
        <v>16</v>
      </c>
      <c r="G3330" t="s">
        <v>662</v>
      </c>
      <c r="H3330">
        <v>16</v>
      </c>
      <c r="I3330" t="s">
        <v>18</v>
      </c>
      <c r="J3330" s="2">
        <v>43604</v>
      </c>
      <c r="K3330" s="3">
        <v>0.35069444444444442</v>
      </c>
      <c r="L3330" s="3">
        <f t="shared" ref="L3330:L3393" si="468">MROUND(K3330,"0:10")</f>
        <v>0.35416666666666663</v>
      </c>
      <c r="M3330" s="3">
        <v>0.36180555555555555</v>
      </c>
      <c r="N3330" t="str">
        <f t="shared" ref="N3330:N3393" si="469">IF(H3330&gt;20, "Yes", "No")</f>
        <v>No</v>
      </c>
      <c r="O3330">
        <f t="shared" ref="O3330:O3393" si="470">COUNTIFS($C$2:$C$4851,C3330,$N$2:$N$4851,"Yes")</f>
        <v>520</v>
      </c>
      <c r="P3330">
        <f t="shared" ref="P3330:P3393" si="471">COUNTIF($C$2:$C$4851,C3330)</f>
        <v>1663</v>
      </c>
      <c r="Q3330">
        <f t="shared" ref="Q3330:Q3393" si="472">ROUND(O3330/P3330*100,2)</f>
        <v>31.27</v>
      </c>
      <c r="R3330" t="str">
        <f t="shared" si="466"/>
        <v>Ryanair</v>
      </c>
      <c r="S3330">
        <f t="shared" ref="S3330:S3393" si="473">COUNTIF($B$2:$B$4851,B3330)</f>
        <v>20</v>
      </c>
      <c r="T3330" t="str">
        <f t="shared" ref="T3330:T3393" si="474">IF(ISNUMBER(SEARCH("London",B3330)), "London", B3330)</f>
        <v>Bucharest</v>
      </c>
      <c r="U3330" t="str">
        <f t="shared" si="467"/>
        <v>Other</v>
      </c>
    </row>
    <row r="3331" spans="1:21" x14ac:dyDescent="0.35">
      <c r="A3331" t="s">
        <v>12</v>
      </c>
      <c r="B3331" t="s">
        <v>42</v>
      </c>
      <c r="C3331" t="s">
        <v>14</v>
      </c>
      <c r="D3331" t="s">
        <v>626</v>
      </c>
      <c r="E3331" s="1">
        <v>43604.354166666664</v>
      </c>
      <c r="F3331" t="s">
        <v>16</v>
      </c>
      <c r="G3331" t="s">
        <v>662</v>
      </c>
      <c r="H3331">
        <v>1</v>
      </c>
      <c r="I3331" t="s">
        <v>26</v>
      </c>
      <c r="J3331" s="2">
        <v>43604</v>
      </c>
      <c r="K3331" s="3">
        <v>0.35416666666666669</v>
      </c>
      <c r="L3331" s="3">
        <f t="shared" si="468"/>
        <v>0.35416666666666663</v>
      </c>
      <c r="M3331" s="3">
        <v>0.35486111111111113</v>
      </c>
      <c r="N3331" t="str">
        <f t="shared" si="469"/>
        <v>No</v>
      </c>
      <c r="O3331">
        <f t="shared" si="470"/>
        <v>566</v>
      </c>
      <c r="P3331">
        <f t="shared" si="471"/>
        <v>2020</v>
      </c>
      <c r="Q3331">
        <f t="shared" si="472"/>
        <v>28.02</v>
      </c>
      <c r="R3331" t="str">
        <f t="shared" ref="R3331:R3394" si="475">IF(P3331&gt;100, C3331, "Other")</f>
        <v>Aer Lingus</v>
      </c>
      <c r="S3331">
        <f t="shared" si="473"/>
        <v>238</v>
      </c>
      <c r="T3331" t="str">
        <f t="shared" si="474"/>
        <v>London</v>
      </c>
      <c r="U3331" t="str">
        <f t="shared" ref="U3331:U3394" si="476">IF(S3331&gt;67, T3331, "Other")</f>
        <v>London</v>
      </c>
    </row>
    <row r="3332" spans="1:21" x14ac:dyDescent="0.35">
      <c r="A3332" t="s">
        <v>22</v>
      </c>
      <c r="B3332" t="s">
        <v>106</v>
      </c>
      <c r="C3332" t="s">
        <v>28</v>
      </c>
      <c r="D3332" t="s">
        <v>400</v>
      </c>
      <c r="E3332" s="1">
        <v>43604.357638888891</v>
      </c>
      <c r="F3332" t="s">
        <v>16</v>
      </c>
      <c r="G3332" t="s">
        <v>662</v>
      </c>
      <c r="H3332">
        <v>10</v>
      </c>
      <c r="I3332" t="s">
        <v>18</v>
      </c>
      <c r="J3332" s="2">
        <v>43604</v>
      </c>
      <c r="K3332" s="3">
        <v>0.3576388888888889</v>
      </c>
      <c r="L3332" s="3">
        <f t="shared" si="468"/>
        <v>0.3611111111111111</v>
      </c>
      <c r="M3332" s="3">
        <v>0.36458333333333331</v>
      </c>
      <c r="N3332" t="str">
        <f t="shared" si="469"/>
        <v>No</v>
      </c>
      <c r="O3332">
        <f t="shared" si="470"/>
        <v>520</v>
      </c>
      <c r="P3332">
        <f t="shared" si="471"/>
        <v>1663</v>
      </c>
      <c r="Q3332">
        <f t="shared" si="472"/>
        <v>31.27</v>
      </c>
      <c r="R3332" t="str">
        <f t="shared" si="475"/>
        <v>Ryanair</v>
      </c>
      <c r="S3332">
        <f t="shared" si="473"/>
        <v>28</v>
      </c>
      <c r="T3332" t="str">
        <f t="shared" si="474"/>
        <v>London</v>
      </c>
      <c r="U3332" t="str">
        <f t="shared" si="476"/>
        <v>Other</v>
      </c>
    </row>
    <row r="3333" spans="1:21" x14ac:dyDescent="0.35">
      <c r="A3333" t="s">
        <v>22</v>
      </c>
      <c r="B3333" t="s">
        <v>27</v>
      </c>
      <c r="C3333" t="s">
        <v>28</v>
      </c>
      <c r="D3333" t="s">
        <v>29</v>
      </c>
      <c r="E3333" s="1">
        <v>43604.361111111109</v>
      </c>
      <c r="F3333" t="s">
        <v>16</v>
      </c>
      <c r="G3333" t="s">
        <v>662</v>
      </c>
      <c r="H3333">
        <v>13</v>
      </c>
      <c r="I3333" t="s">
        <v>18</v>
      </c>
      <c r="J3333" s="2">
        <v>43604</v>
      </c>
      <c r="K3333" s="3">
        <v>0.3611111111111111</v>
      </c>
      <c r="L3333" s="3">
        <f t="shared" si="468"/>
        <v>0.3611111111111111</v>
      </c>
      <c r="M3333" s="3">
        <v>0.37013888888888885</v>
      </c>
      <c r="N3333" t="str">
        <f t="shared" si="469"/>
        <v>No</v>
      </c>
      <c r="O3333">
        <f t="shared" si="470"/>
        <v>520</v>
      </c>
      <c r="P3333">
        <f t="shared" si="471"/>
        <v>1663</v>
      </c>
      <c r="Q3333">
        <f t="shared" si="472"/>
        <v>31.27</v>
      </c>
      <c r="R3333" t="str">
        <f t="shared" si="475"/>
        <v>Ryanair</v>
      </c>
      <c r="S3333">
        <f t="shared" si="473"/>
        <v>41</v>
      </c>
      <c r="T3333" t="str">
        <f t="shared" si="474"/>
        <v>Palma</v>
      </c>
      <c r="U3333" t="str">
        <f t="shared" si="476"/>
        <v>Other</v>
      </c>
    </row>
    <row r="3334" spans="1:21" x14ac:dyDescent="0.35">
      <c r="A3334" t="s">
        <v>12</v>
      </c>
      <c r="B3334" t="s">
        <v>61</v>
      </c>
      <c r="C3334" t="s">
        <v>14</v>
      </c>
      <c r="D3334" t="s">
        <v>396</v>
      </c>
      <c r="E3334" s="1">
        <v>43604.361111111109</v>
      </c>
      <c r="F3334" t="s">
        <v>16</v>
      </c>
      <c r="G3334" t="s">
        <v>662</v>
      </c>
      <c r="H3334">
        <v>18</v>
      </c>
      <c r="I3334" t="s">
        <v>18</v>
      </c>
      <c r="J3334" s="2">
        <v>43604</v>
      </c>
      <c r="K3334" s="3">
        <v>0.3611111111111111</v>
      </c>
      <c r="L3334" s="3">
        <f t="shared" si="468"/>
        <v>0.3611111111111111</v>
      </c>
      <c r="M3334" s="3">
        <v>0.37361111111111112</v>
      </c>
      <c r="N3334" t="str">
        <f t="shared" si="469"/>
        <v>No</v>
      </c>
      <c r="O3334">
        <f t="shared" si="470"/>
        <v>566</v>
      </c>
      <c r="P3334">
        <f t="shared" si="471"/>
        <v>2020</v>
      </c>
      <c r="Q3334">
        <f t="shared" si="472"/>
        <v>28.02</v>
      </c>
      <c r="R3334" t="str">
        <f t="shared" si="475"/>
        <v>Aer Lingus</v>
      </c>
      <c r="S3334">
        <f t="shared" si="473"/>
        <v>171</v>
      </c>
      <c r="T3334" t="str">
        <f t="shared" si="474"/>
        <v>London</v>
      </c>
      <c r="U3334" t="str">
        <f t="shared" si="476"/>
        <v>London</v>
      </c>
    </row>
    <row r="3335" spans="1:21" x14ac:dyDescent="0.35">
      <c r="A3335" t="s">
        <v>22</v>
      </c>
      <c r="B3335" t="s">
        <v>50</v>
      </c>
      <c r="C3335" t="s">
        <v>96</v>
      </c>
      <c r="D3335" t="s">
        <v>398</v>
      </c>
      <c r="E3335" s="1">
        <v>43604.368055555555</v>
      </c>
      <c r="F3335" t="s">
        <v>16</v>
      </c>
      <c r="G3335" t="s">
        <v>662</v>
      </c>
      <c r="H3335">
        <v>31</v>
      </c>
      <c r="I3335" t="s">
        <v>21</v>
      </c>
      <c r="J3335" s="2">
        <v>43604</v>
      </c>
      <c r="K3335" s="3">
        <v>0.36805555555555558</v>
      </c>
      <c r="L3335" s="3">
        <f t="shared" si="468"/>
        <v>0.36805555555555552</v>
      </c>
      <c r="M3335" s="3">
        <v>0.38958333333333334</v>
      </c>
      <c r="N3335" t="str">
        <f t="shared" si="469"/>
        <v>Yes</v>
      </c>
      <c r="O3335">
        <f t="shared" si="470"/>
        <v>50</v>
      </c>
      <c r="P3335">
        <f t="shared" si="471"/>
        <v>97</v>
      </c>
      <c r="Q3335">
        <f t="shared" si="472"/>
        <v>51.55</v>
      </c>
      <c r="R3335" t="str">
        <f t="shared" si="475"/>
        <v>Other</v>
      </c>
      <c r="S3335">
        <f t="shared" si="473"/>
        <v>222</v>
      </c>
      <c r="T3335" t="str">
        <f t="shared" si="474"/>
        <v>Amsterdam</v>
      </c>
      <c r="U3335" t="str">
        <f t="shared" si="476"/>
        <v>Amsterdam</v>
      </c>
    </row>
    <row r="3336" spans="1:21" x14ac:dyDescent="0.35">
      <c r="A3336" t="s">
        <v>22</v>
      </c>
      <c r="B3336" t="s">
        <v>315</v>
      </c>
      <c r="C3336" t="s">
        <v>354</v>
      </c>
      <c r="D3336" t="s">
        <v>399</v>
      </c>
      <c r="E3336" s="1">
        <v>43604.371527777781</v>
      </c>
      <c r="F3336" t="s">
        <v>16</v>
      </c>
      <c r="G3336" t="s">
        <v>662</v>
      </c>
      <c r="H3336">
        <v>5</v>
      </c>
      <c r="I3336" t="s">
        <v>26</v>
      </c>
      <c r="J3336" s="2">
        <v>43604</v>
      </c>
      <c r="K3336" s="3">
        <v>0.37152777777777773</v>
      </c>
      <c r="L3336" s="3">
        <f t="shared" si="468"/>
        <v>0.375</v>
      </c>
      <c r="M3336" s="3">
        <v>0.375</v>
      </c>
      <c r="N3336" t="str">
        <f t="shared" si="469"/>
        <v>No</v>
      </c>
      <c r="O3336">
        <f t="shared" si="470"/>
        <v>14</v>
      </c>
      <c r="P3336">
        <f t="shared" si="471"/>
        <v>37</v>
      </c>
      <c r="Q3336">
        <f t="shared" si="472"/>
        <v>37.840000000000003</v>
      </c>
      <c r="R3336" t="str">
        <f t="shared" si="475"/>
        <v>Other</v>
      </c>
      <c r="S3336">
        <f t="shared" si="473"/>
        <v>25</v>
      </c>
      <c r="T3336" t="str">
        <f t="shared" si="474"/>
        <v>Geneva</v>
      </c>
      <c r="U3336" t="str">
        <f t="shared" si="476"/>
        <v>Other</v>
      </c>
    </row>
    <row r="3337" spans="1:21" x14ac:dyDescent="0.35">
      <c r="A3337" t="s">
        <v>22</v>
      </c>
      <c r="B3337" t="s">
        <v>363</v>
      </c>
      <c r="C3337" t="s">
        <v>28</v>
      </c>
      <c r="D3337" t="s">
        <v>364</v>
      </c>
      <c r="E3337" s="1">
        <v>43604.378472222219</v>
      </c>
      <c r="F3337" t="s">
        <v>16</v>
      </c>
      <c r="G3337" t="s">
        <v>662</v>
      </c>
      <c r="H3337">
        <v>28</v>
      </c>
      <c r="I3337" t="s">
        <v>46</v>
      </c>
      <c r="J3337" s="2">
        <v>43604</v>
      </c>
      <c r="K3337" s="3">
        <v>0.37847222222222227</v>
      </c>
      <c r="L3337" s="3">
        <f t="shared" si="468"/>
        <v>0.38194444444444442</v>
      </c>
      <c r="M3337" s="3">
        <v>0.3979166666666667</v>
      </c>
      <c r="N3337" t="str">
        <f t="shared" si="469"/>
        <v>Yes</v>
      </c>
      <c r="O3337">
        <f t="shared" si="470"/>
        <v>520</v>
      </c>
      <c r="P3337">
        <f t="shared" si="471"/>
        <v>1663</v>
      </c>
      <c r="Q3337">
        <f t="shared" si="472"/>
        <v>31.27</v>
      </c>
      <c r="R3337" t="str">
        <f t="shared" si="475"/>
        <v>Ryanair</v>
      </c>
      <c r="S3337">
        <f t="shared" si="473"/>
        <v>14</v>
      </c>
      <c r="T3337" t="str">
        <f t="shared" si="474"/>
        <v>Bratislava</v>
      </c>
      <c r="U3337" t="str">
        <f t="shared" si="476"/>
        <v>Other</v>
      </c>
    </row>
    <row r="3338" spans="1:21" x14ac:dyDescent="0.35">
      <c r="A3338" t="s">
        <v>12</v>
      </c>
      <c r="B3338" t="s">
        <v>416</v>
      </c>
      <c r="C3338" t="s">
        <v>14</v>
      </c>
      <c r="D3338" t="s">
        <v>417</v>
      </c>
      <c r="E3338" s="1">
        <v>43604.305555555555</v>
      </c>
      <c r="F3338" t="s">
        <v>16</v>
      </c>
      <c r="G3338" t="s">
        <v>662</v>
      </c>
      <c r="H3338">
        <v>7</v>
      </c>
      <c r="I3338" t="s">
        <v>26</v>
      </c>
      <c r="J3338" s="2">
        <v>43604</v>
      </c>
      <c r="K3338" s="3">
        <v>0.30555555555555552</v>
      </c>
      <c r="L3338" s="3">
        <f t="shared" si="468"/>
        <v>0.30555555555555552</v>
      </c>
      <c r="M3338" s="3">
        <v>0.31041666666666667</v>
      </c>
      <c r="N3338" t="str">
        <f t="shared" si="469"/>
        <v>No</v>
      </c>
      <c r="O3338">
        <f t="shared" si="470"/>
        <v>566</v>
      </c>
      <c r="P3338">
        <f t="shared" si="471"/>
        <v>2020</v>
      </c>
      <c r="Q3338">
        <f t="shared" si="472"/>
        <v>28.02</v>
      </c>
      <c r="R3338" t="str">
        <f t="shared" si="475"/>
        <v>Aer Lingus</v>
      </c>
      <c r="S3338">
        <f t="shared" si="473"/>
        <v>17</v>
      </c>
      <c r="T3338" t="str">
        <f t="shared" si="474"/>
        <v>Dubrovnik</v>
      </c>
      <c r="U3338" t="str">
        <f t="shared" si="476"/>
        <v>Other</v>
      </c>
    </row>
    <row r="3339" spans="1:21" x14ac:dyDescent="0.35">
      <c r="A3339" t="s">
        <v>22</v>
      </c>
      <c r="B3339" t="s">
        <v>541</v>
      </c>
      <c r="C3339" t="s">
        <v>28</v>
      </c>
      <c r="D3339" t="s">
        <v>542</v>
      </c>
      <c r="E3339" s="1">
        <v>43604.305555555555</v>
      </c>
      <c r="F3339" t="s">
        <v>16</v>
      </c>
      <c r="G3339" t="s">
        <v>662</v>
      </c>
      <c r="H3339">
        <v>2</v>
      </c>
      <c r="I3339" t="s">
        <v>26</v>
      </c>
      <c r="J3339" s="2">
        <v>43604</v>
      </c>
      <c r="K3339" s="3">
        <v>0.30555555555555552</v>
      </c>
      <c r="L3339" s="3">
        <f t="shared" si="468"/>
        <v>0.30555555555555552</v>
      </c>
      <c r="M3339" s="3">
        <v>0.30694444444444441</v>
      </c>
      <c r="N3339" t="str">
        <f t="shared" si="469"/>
        <v>No</v>
      </c>
      <c r="O3339">
        <f t="shared" si="470"/>
        <v>520</v>
      </c>
      <c r="P3339">
        <f t="shared" si="471"/>
        <v>1663</v>
      </c>
      <c r="Q3339">
        <f t="shared" si="472"/>
        <v>31.27</v>
      </c>
      <c r="R3339" t="str">
        <f t="shared" si="475"/>
        <v>Ryanair</v>
      </c>
      <c r="S3339">
        <f t="shared" si="473"/>
        <v>4</v>
      </c>
      <c r="T3339" t="str">
        <f t="shared" si="474"/>
        <v>Kiev</v>
      </c>
      <c r="U3339" t="str">
        <f t="shared" si="476"/>
        <v>Other</v>
      </c>
    </row>
    <row r="3340" spans="1:21" x14ac:dyDescent="0.35">
      <c r="A3340" t="s">
        <v>22</v>
      </c>
      <c r="B3340" t="s">
        <v>175</v>
      </c>
      <c r="C3340" t="s">
        <v>28</v>
      </c>
      <c r="D3340" t="s">
        <v>345</v>
      </c>
      <c r="E3340" s="1">
        <v>43604.305555555555</v>
      </c>
      <c r="F3340" t="s">
        <v>16</v>
      </c>
      <c r="G3340" t="s">
        <v>662</v>
      </c>
      <c r="H3340">
        <v>0</v>
      </c>
      <c r="I3340" t="s">
        <v>26</v>
      </c>
      <c r="J3340" s="2">
        <v>43604</v>
      </c>
      <c r="K3340" s="3">
        <v>0.30555555555555552</v>
      </c>
      <c r="L3340" s="3">
        <f t="shared" si="468"/>
        <v>0.30555555555555552</v>
      </c>
      <c r="M3340" s="3">
        <v>0.30555555555555552</v>
      </c>
      <c r="N3340" t="str">
        <f t="shared" si="469"/>
        <v>No</v>
      </c>
      <c r="O3340">
        <f t="shared" si="470"/>
        <v>520</v>
      </c>
      <c r="P3340">
        <f t="shared" si="471"/>
        <v>1663</v>
      </c>
      <c r="Q3340">
        <f t="shared" si="472"/>
        <v>31.27</v>
      </c>
      <c r="R3340" t="str">
        <f t="shared" si="475"/>
        <v>Ryanair</v>
      </c>
      <c r="S3340">
        <f t="shared" si="473"/>
        <v>18</v>
      </c>
      <c r="T3340" t="str">
        <f t="shared" si="474"/>
        <v>Krakow</v>
      </c>
      <c r="U3340" t="str">
        <f t="shared" si="476"/>
        <v>Other</v>
      </c>
    </row>
    <row r="3341" spans="1:21" x14ac:dyDescent="0.35">
      <c r="A3341" t="s">
        <v>22</v>
      </c>
      <c r="B3341" t="s">
        <v>634</v>
      </c>
      <c r="C3341" t="s">
        <v>28</v>
      </c>
      <c r="D3341" t="s">
        <v>635</v>
      </c>
      <c r="E3341" s="1">
        <v>43604.305555555555</v>
      </c>
      <c r="F3341" t="s">
        <v>16</v>
      </c>
      <c r="G3341" t="s">
        <v>662</v>
      </c>
      <c r="H3341">
        <v>1</v>
      </c>
      <c r="I3341" t="s">
        <v>26</v>
      </c>
      <c r="J3341" s="2">
        <v>43604</v>
      </c>
      <c r="K3341" s="3">
        <v>0.30555555555555552</v>
      </c>
      <c r="L3341" s="3">
        <f t="shared" si="468"/>
        <v>0.30555555555555552</v>
      </c>
      <c r="M3341" s="3">
        <v>0.30624999999999997</v>
      </c>
      <c r="N3341" t="str">
        <f t="shared" si="469"/>
        <v>No</v>
      </c>
      <c r="O3341">
        <f t="shared" si="470"/>
        <v>520</v>
      </c>
      <c r="P3341">
        <f t="shared" si="471"/>
        <v>1663</v>
      </c>
      <c r="Q3341">
        <f t="shared" si="472"/>
        <v>31.27</v>
      </c>
      <c r="R3341" t="str">
        <f t="shared" si="475"/>
        <v>Ryanair</v>
      </c>
      <c r="S3341">
        <f t="shared" si="473"/>
        <v>4</v>
      </c>
      <c r="T3341" t="str">
        <f t="shared" si="474"/>
        <v>Palermo</v>
      </c>
      <c r="U3341" t="str">
        <f t="shared" si="476"/>
        <v>Other</v>
      </c>
    </row>
    <row r="3342" spans="1:21" x14ac:dyDescent="0.35">
      <c r="A3342" t="s">
        <v>22</v>
      </c>
      <c r="B3342" t="s">
        <v>199</v>
      </c>
      <c r="C3342" t="s">
        <v>28</v>
      </c>
      <c r="D3342" t="s">
        <v>491</v>
      </c>
      <c r="E3342" s="1">
        <v>43604.267361111109</v>
      </c>
      <c r="F3342" t="s">
        <v>16</v>
      </c>
      <c r="G3342" t="s">
        <v>662</v>
      </c>
      <c r="H3342">
        <v>2</v>
      </c>
      <c r="I3342" t="s">
        <v>26</v>
      </c>
      <c r="J3342" s="2">
        <v>43604</v>
      </c>
      <c r="K3342" s="3">
        <v>0.2673611111111111</v>
      </c>
      <c r="L3342" s="3">
        <f t="shared" si="468"/>
        <v>0.27083333333333331</v>
      </c>
      <c r="M3342" s="3">
        <v>0.26874999999999999</v>
      </c>
      <c r="N3342" t="str">
        <f t="shared" si="469"/>
        <v>No</v>
      </c>
      <c r="O3342">
        <f t="shared" si="470"/>
        <v>520</v>
      </c>
      <c r="P3342">
        <f t="shared" si="471"/>
        <v>1663</v>
      </c>
      <c r="Q3342">
        <f t="shared" si="472"/>
        <v>31.27</v>
      </c>
      <c r="R3342" t="str">
        <f t="shared" si="475"/>
        <v>Ryanair</v>
      </c>
      <c r="S3342">
        <f t="shared" si="473"/>
        <v>51</v>
      </c>
      <c r="T3342" t="str">
        <f t="shared" si="474"/>
        <v>Lanzarote</v>
      </c>
      <c r="U3342" t="str">
        <f t="shared" si="476"/>
        <v>Other</v>
      </c>
    </row>
    <row r="3343" spans="1:21" x14ac:dyDescent="0.35">
      <c r="A3343" t="s">
        <v>22</v>
      </c>
      <c r="B3343" t="s">
        <v>101</v>
      </c>
      <c r="C3343" t="s">
        <v>28</v>
      </c>
      <c r="D3343" t="s">
        <v>449</v>
      </c>
      <c r="E3343" s="1">
        <v>43604.267361111109</v>
      </c>
      <c r="F3343" t="s">
        <v>16</v>
      </c>
      <c r="G3343" t="s">
        <v>662</v>
      </c>
      <c r="H3343">
        <v>4</v>
      </c>
      <c r="I3343" t="s">
        <v>26</v>
      </c>
      <c r="J3343" s="2">
        <v>43604</v>
      </c>
      <c r="K3343" s="3">
        <v>0.2673611111111111</v>
      </c>
      <c r="L3343" s="3">
        <f t="shared" si="468"/>
        <v>0.27083333333333331</v>
      </c>
      <c r="M3343" s="3">
        <v>0.27013888888888887</v>
      </c>
      <c r="N3343" t="str">
        <f t="shared" si="469"/>
        <v>No</v>
      </c>
      <c r="O3343">
        <f t="shared" si="470"/>
        <v>520</v>
      </c>
      <c r="P3343">
        <f t="shared" si="471"/>
        <v>1663</v>
      </c>
      <c r="Q3343">
        <f t="shared" si="472"/>
        <v>31.27</v>
      </c>
      <c r="R3343" t="str">
        <f t="shared" si="475"/>
        <v>Ryanair</v>
      </c>
      <c r="S3343">
        <f t="shared" si="473"/>
        <v>158</v>
      </c>
      <c r="T3343" t="str">
        <f t="shared" si="474"/>
        <v>Edinburgh</v>
      </c>
      <c r="U3343" t="str">
        <f t="shared" si="476"/>
        <v>Edinburgh</v>
      </c>
    </row>
    <row r="3344" spans="1:21" x14ac:dyDescent="0.35">
      <c r="A3344" t="s">
        <v>22</v>
      </c>
      <c r="B3344" t="s">
        <v>370</v>
      </c>
      <c r="C3344" t="s">
        <v>28</v>
      </c>
      <c r="D3344" t="s">
        <v>371</v>
      </c>
      <c r="E3344" s="1">
        <v>43604.267361111109</v>
      </c>
      <c r="F3344" t="s">
        <v>16</v>
      </c>
      <c r="G3344" t="s">
        <v>662</v>
      </c>
      <c r="H3344">
        <v>0</v>
      </c>
      <c r="I3344" t="s">
        <v>26</v>
      </c>
      <c r="J3344" s="2">
        <v>43604</v>
      </c>
      <c r="K3344" s="3">
        <v>0.2673611111111111</v>
      </c>
      <c r="L3344" s="3">
        <f t="shared" si="468"/>
        <v>0.27083333333333331</v>
      </c>
      <c r="M3344" s="3">
        <v>0.2673611111111111</v>
      </c>
      <c r="N3344" t="str">
        <f t="shared" si="469"/>
        <v>No</v>
      </c>
      <c r="O3344">
        <f t="shared" si="470"/>
        <v>520</v>
      </c>
      <c r="P3344">
        <f t="shared" si="471"/>
        <v>1663</v>
      </c>
      <c r="Q3344">
        <f t="shared" si="472"/>
        <v>31.27</v>
      </c>
      <c r="R3344" t="str">
        <f t="shared" si="475"/>
        <v>Ryanair</v>
      </c>
      <c r="S3344">
        <f t="shared" si="473"/>
        <v>23</v>
      </c>
      <c r="T3344" t="str">
        <f t="shared" si="474"/>
        <v>Reus</v>
      </c>
      <c r="U3344" t="str">
        <f t="shared" si="476"/>
        <v>Other</v>
      </c>
    </row>
    <row r="3345" spans="1:21" x14ac:dyDescent="0.35">
      <c r="A3345" t="s">
        <v>22</v>
      </c>
      <c r="B3345" t="s">
        <v>142</v>
      </c>
      <c r="C3345" t="s">
        <v>28</v>
      </c>
      <c r="D3345" t="s">
        <v>438</v>
      </c>
      <c r="E3345" s="1">
        <v>43604.267361111109</v>
      </c>
      <c r="F3345" t="s">
        <v>16</v>
      </c>
      <c r="G3345" t="s">
        <v>662</v>
      </c>
      <c r="H3345">
        <v>5</v>
      </c>
      <c r="I3345" t="s">
        <v>26</v>
      </c>
      <c r="J3345" s="2">
        <v>43604</v>
      </c>
      <c r="K3345" s="3">
        <v>0.2673611111111111</v>
      </c>
      <c r="L3345" s="3">
        <f t="shared" si="468"/>
        <v>0.27083333333333331</v>
      </c>
      <c r="M3345" s="3">
        <v>0.27083333333333331</v>
      </c>
      <c r="N3345" t="str">
        <f t="shared" si="469"/>
        <v>No</v>
      </c>
      <c r="O3345">
        <f t="shared" si="470"/>
        <v>520</v>
      </c>
      <c r="P3345">
        <f t="shared" si="471"/>
        <v>1663</v>
      </c>
      <c r="Q3345">
        <f t="shared" si="472"/>
        <v>31.27</v>
      </c>
      <c r="R3345" t="str">
        <f t="shared" si="475"/>
        <v>Ryanair</v>
      </c>
      <c r="S3345">
        <f t="shared" si="473"/>
        <v>67</v>
      </c>
      <c r="T3345" t="str">
        <f t="shared" si="474"/>
        <v>Madrid</v>
      </c>
      <c r="U3345" t="str">
        <f t="shared" si="476"/>
        <v>Other</v>
      </c>
    </row>
    <row r="3346" spans="1:21" x14ac:dyDescent="0.35">
      <c r="A3346" t="s">
        <v>12</v>
      </c>
      <c r="B3346" t="s">
        <v>52</v>
      </c>
      <c r="C3346" t="s">
        <v>14</v>
      </c>
      <c r="D3346" t="s">
        <v>592</v>
      </c>
      <c r="E3346" s="1">
        <v>43604.270833333336</v>
      </c>
      <c r="F3346" t="s">
        <v>16</v>
      </c>
      <c r="G3346" t="s">
        <v>662</v>
      </c>
      <c r="H3346">
        <v>3</v>
      </c>
      <c r="I3346" t="s">
        <v>26</v>
      </c>
      <c r="J3346" s="2">
        <v>43604</v>
      </c>
      <c r="K3346" s="3">
        <v>0.27083333333333331</v>
      </c>
      <c r="L3346" s="3">
        <f t="shared" si="468"/>
        <v>0.27083333333333331</v>
      </c>
      <c r="M3346" s="3">
        <v>0.27291666666666664</v>
      </c>
      <c r="N3346" t="str">
        <f t="shared" si="469"/>
        <v>No</v>
      </c>
      <c r="O3346">
        <f t="shared" si="470"/>
        <v>566</v>
      </c>
      <c r="P3346">
        <f t="shared" si="471"/>
        <v>2020</v>
      </c>
      <c r="Q3346">
        <f t="shared" si="472"/>
        <v>28.02</v>
      </c>
      <c r="R3346" t="str">
        <f t="shared" si="475"/>
        <v>Aer Lingus</v>
      </c>
      <c r="S3346">
        <f t="shared" si="473"/>
        <v>138</v>
      </c>
      <c r="T3346" t="str">
        <f t="shared" si="474"/>
        <v>Manchester</v>
      </c>
      <c r="U3346" t="str">
        <f t="shared" si="476"/>
        <v>Manchester</v>
      </c>
    </row>
    <row r="3347" spans="1:21" x14ac:dyDescent="0.35">
      <c r="A3347" t="s">
        <v>12</v>
      </c>
      <c r="B3347" t="s">
        <v>19</v>
      </c>
      <c r="C3347" t="s">
        <v>14</v>
      </c>
      <c r="D3347" t="s">
        <v>605</v>
      </c>
      <c r="E3347" s="1">
        <v>43604.270833333336</v>
      </c>
      <c r="F3347" t="s">
        <v>16</v>
      </c>
      <c r="G3347" t="s">
        <v>662</v>
      </c>
      <c r="H3347">
        <v>12</v>
      </c>
      <c r="I3347" t="s">
        <v>18</v>
      </c>
      <c r="J3347" s="2">
        <v>43604</v>
      </c>
      <c r="K3347" s="3">
        <v>0.27083333333333331</v>
      </c>
      <c r="L3347" s="3">
        <f t="shared" si="468"/>
        <v>0.27083333333333331</v>
      </c>
      <c r="M3347" s="3">
        <v>0.27916666666666667</v>
      </c>
      <c r="N3347" t="str">
        <f t="shared" si="469"/>
        <v>No</v>
      </c>
      <c r="O3347">
        <f t="shared" si="470"/>
        <v>566</v>
      </c>
      <c r="P3347">
        <f t="shared" si="471"/>
        <v>2020</v>
      </c>
      <c r="Q3347">
        <f t="shared" si="472"/>
        <v>28.02</v>
      </c>
      <c r="R3347" t="str">
        <f t="shared" si="475"/>
        <v>Aer Lingus</v>
      </c>
      <c r="S3347">
        <f t="shared" si="473"/>
        <v>37</v>
      </c>
      <c r="T3347" t="str">
        <f t="shared" si="474"/>
        <v>Alicante</v>
      </c>
      <c r="U3347" t="str">
        <f t="shared" si="476"/>
        <v>Other</v>
      </c>
    </row>
    <row r="3348" spans="1:21" x14ac:dyDescent="0.35">
      <c r="A3348" t="s">
        <v>22</v>
      </c>
      <c r="B3348" t="s">
        <v>52</v>
      </c>
      <c r="C3348" t="s">
        <v>28</v>
      </c>
      <c r="D3348" t="s">
        <v>444</v>
      </c>
      <c r="E3348" s="1">
        <v>43604.270833333336</v>
      </c>
      <c r="F3348" t="s">
        <v>16</v>
      </c>
      <c r="G3348" t="s">
        <v>662</v>
      </c>
      <c r="H3348">
        <v>3</v>
      </c>
      <c r="I3348" t="s">
        <v>26</v>
      </c>
      <c r="J3348" s="2">
        <v>43604</v>
      </c>
      <c r="K3348" s="3">
        <v>0.27083333333333331</v>
      </c>
      <c r="L3348" s="3">
        <f t="shared" si="468"/>
        <v>0.27083333333333331</v>
      </c>
      <c r="M3348" s="3">
        <v>0.27291666666666664</v>
      </c>
      <c r="N3348" t="str">
        <f t="shared" si="469"/>
        <v>No</v>
      </c>
      <c r="O3348">
        <f t="shared" si="470"/>
        <v>520</v>
      </c>
      <c r="P3348">
        <f t="shared" si="471"/>
        <v>1663</v>
      </c>
      <c r="Q3348">
        <f t="shared" si="472"/>
        <v>31.27</v>
      </c>
      <c r="R3348" t="str">
        <f t="shared" si="475"/>
        <v>Ryanair</v>
      </c>
      <c r="S3348">
        <f t="shared" si="473"/>
        <v>138</v>
      </c>
      <c r="T3348" t="str">
        <f t="shared" si="474"/>
        <v>Manchester</v>
      </c>
      <c r="U3348" t="str">
        <f t="shared" si="476"/>
        <v>Manchester</v>
      </c>
    </row>
    <row r="3349" spans="1:21" x14ac:dyDescent="0.35">
      <c r="A3349" t="s">
        <v>12</v>
      </c>
      <c r="B3349" t="s">
        <v>93</v>
      </c>
      <c r="C3349" t="s">
        <v>14</v>
      </c>
      <c r="D3349" t="s">
        <v>446</v>
      </c>
      <c r="E3349" s="1">
        <v>43604.270833333336</v>
      </c>
      <c r="F3349" t="s">
        <v>16</v>
      </c>
      <c r="G3349" t="s">
        <v>662</v>
      </c>
      <c r="H3349">
        <v>1</v>
      </c>
      <c r="I3349" t="s">
        <v>26</v>
      </c>
      <c r="J3349" s="2">
        <v>43604</v>
      </c>
      <c r="K3349" s="3">
        <v>0.27083333333333331</v>
      </c>
      <c r="L3349" s="3">
        <f t="shared" si="468"/>
        <v>0.27083333333333331</v>
      </c>
      <c r="M3349" s="3">
        <v>0.27152777777777776</v>
      </c>
      <c r="N3349" t="str">
        <f t="shared" si="469"/>
        <v>No</v>
      </c>
      <c r="O3349">
        <f t="shared" si="470"/>
        <v>566</v>
      </c>
      <c r="P3349">
        <f t="shared" si="471"/>
        <v>2020</v>
      </c>
      <c r="Q3349">
        <f t="shared" si="472"/>
        <v>28.02</v>
      </c>
      <c r="R3349" t="str">
        <f t="shared" si="475"/>
        <v>Aer Lingus</v>
      </c>
      <c r="S3349">
        <f t="shared" si="473"/>
        <v>125</v>
      </c>
      <c r="T3349" t="str">
        <f t="shared" si="474"/>
        <v>Birmingham</v>
      </c>
      <c r="U3349" t="str">
        <f t="shared" si="476"/>
        <v>Birmingham</v>
      </c>
    </row>
    <row r="3350" spans="1:21" x14ac:dyDescent="0.35">
      <c r="A3350" t="s">
        <v>22</v>
      </c>
      <c r="B3350" t="s">
        <v>61</v>
      </c>
      <c r="C3350" t="s">
        <v>28</v>
      </c>
      <c r="D3350" t="s">
        <v>443</v>
      </c>
      <c r="E3350" s="1">
        <v>43604.270833333336</v>
      </c>
      <c r="F3350" t="s">
        <v>16</v>
      </c>
      <c r="G3350" t="s">
        <v>662</v>
      </c>
      <c r="H3350">
        <v>6</v>
      </c>
      <c r="I3350" t="s">
        <v>26</v>
      </c>
      <c r="J3350" s="2">
        <v>43604</v>
      </c>
      <c r="K3350" s="3">
        <v>0.27083333333333331</v>
      </c>
      <c r="L3350" s="3">
        <f t="shared" si="468"/>
        <v>0.27083333333333331</v>
      </c>
      <c r="M3350" s="3">
        <v>0.27499999999999997</v>
      </c>
      <c r="N3350" t="str">
        <f t="shared" si="469"/>
        <v>No</v>
      </c>
      <c r="O3350">
        <f t="shared" si="470"/>
        <v>520</v>
      </c>
      <c r="P3350">
        <f t="shared" si="471"/>
        <v>1663</v>
      </c>
      <c r="Q3350">
        <f t="shared" si="472"/>
        <v>31.27</v>
      </c>
      <c r="R3350" t="str">
        <f t="shared" si="475"/>
        <v>Ryanair</v>
      </c>
      <c r="S3350">
        <f t="shared" si="473"/>
        <v>171</v>
      </c>
      <c r="T3350" t="str">
        <f t="shared" si="474"/>
        <v>London</v>
      </c>
      <c r="U3350" t="str">
        <f t="shared" si="476"/>
        <v>London</v>
      </c>
    </row>
    <row r="3351" spans="1:21" x14ac:dyDescent="0.35">
      <c r="A3351" t="s">
        <v>12</v>
      </c>
      <c r="B3351" t="s">
        <v>42</v>
      </c>
      <c r="C3351" t="s">
        <v>14</v>
      </c>
      <c r="D3351" t="s">
        <v>591</v>
      </c>
      <c r="E3351" s="1">
        <v>43604.270833333336</v>
      </c>
      <c r="F3351" t="s">
        <v>16</v>
      </c>
      <c r="G3351" t="s">
        <v>662</v>
      </c>
      <c r="H3351">
        <v>1</v>
      </c>
      <c r="I3351" t="s">
        <v>26</v>
      </c>
      <c r="J3351" s="2">
        <v>43604</v>
      </c>
      <c r="K3351" s="3">
        <v>0.27083333333333331</v>
      </c>
      <c r="L3351" s="3">
        <f t="shared" si="468"/>
        <v>0.27083333333333331</v>
      </c>
      <c r="M3351" s="3">
        <v>0.27152777777777776</v>
      </c>
      <c r="N3351" t="str">
        <f t="shared" si="469"/>
        <v>No</v>
      </c>
      <c r="O3351">
        <f t="shared" si="470"/>
        <v>566</v>
      </c>
      <c r="P3351">
        <f t="shared" si="471"/>
        <v>2020</v>
      </c>
      <c r="Q3351">
        <f t="shared" si="472"/>
        <v>28.02</v>
      </c>
      <c r="R3351" t="str">
        <f t="shared" si="475"/>
        <v>Aer Lingus</v>
      </c>
      <c r="S3351">
        <f t="shared" si="473"/>
        <v>238</v>
      </c>
      <c r="T3351" t="str">
        <f t="shared" si="474"/>
        <v>London</v>
      </c>
      <c r="U3351" t="str">
        <f t="shared" si="476"/>
        <v>London</v>
      </c>
    </row>
    <row r="3352" spans="1:21" x14ac:dyDescent="0.35">
      <c r="A3352" t="s">
        <v>22</v>
      </c>
      <c r="B3352" t="s">
        <v>19</v>
      </c>
      <c r="C3352" t="s">
        <v>28</v>
      </c>
      <c r="D3352" t="s">
        <v>629</v>
      </c>
      <c r="E3352" s="1">
        <v>43604.270833333336</v>
      </c>
      <c r="F3352" t="s">
        <v>16</v>
      </c>
      <c r="G3352" t="s">
        <v>662</v>
      </c>
      <c r="H3352">
        <v>17</v>
      </c>
      <c r="I3352" t="s">
        <v>18</v>
      </c>
      <c r="J3352" s="2">
        <v>43604</v>
      </c>
      <c r="K3352" s="3">
        <v>0.27083333333333331</v>
      </c>
      <c r="L3352" s="3">
        <f t="shared" si="468"/>
        <v>0.27083333333333331</v>
      </c>
      <c r="M3352" s="3">
        <v>0.28263888888888888</v>
      </c>
      <c r="N3352" t="str">
        <f t="shared" si="469"/>
        <v>No</v>
      </c>
      <c r="O3352">
        <f t="shared" si="470"/>
        <v>520</v>
      </c>
      <c r="P3352">
        <f t="shared" si="471"/>
        <v>1663</v>
      </c>
      <c r="Q3352">
        <f t="shared" si="472"/>
        <v>31.27</v>
      </c>
      <c r="R3352" t="str">
        <f t="shared" si="475"/>
        <v>Ryanair</v>
      </c>
      <c r="S3352">
        <f t="shared" si="473"/>
        <v>37</v>
      </c>
      <c r="T3352" t="str">
        <f t="shared" si="474"/>
        <v>Alicante</v>
      </c>
      <c r="U3352" t="str">
        <f t="shared" si="476"/>
        <v>Other</v>
      </c>
    </row>
    <row r="3353" spans="1:21" x14ac:dyDescent="0.35">
      <c r="A3353" t="s">
        <v>22</v>
      </c>
      <c r="B3353" t="s">
        <v>93</v>
      </c>
      <c r="C3353" t="s">
        <v>28</v>
      </c>
      <c r="D3353" t="s">
        <v>590</v>
      </c>
      <c r="E3353" s="1">
        <v>43604.277777777781</v>
      </c>
      <c r="F3353" t="s">
        <v>16</v>
      </c>
      <c r="G3353" t="s">
        <v>662</v>
      </c>
      <c r="H3353">
        <v>7</v>
      </c>
      <c r="I3353" t="s">
        <v>26</v>
      </c>
      <c r="J3353" s="2">
        <v>43604</v>
      </c>
      <c r="K3353" s="3">
        <v>0.27777777777777779</v>
      </c>
      <c r="L3353" s="3">
        <f t="shared" si="468"/>
        <v>0.27777777777777779</v>
      </c>
      <c r="M3353" s="3">
        <v>0.28263888888888888</v>
      </c>
      <c r="N3353" t="str">
        <f t="shared" si="469"/>
        <v>No</v>
      </c>
      <c r="O3353">
        <f t="shared" si="470"/>
        <v>520</v>
      </c>
      <c r="P3353">
        <f t="shared" si="471"/>
        <v>1663</v>
      </c>
      <c r="Q3353">
        <f t="shared" si="472"/>
        <v>31.27</v>
      </c>
      <c r="R3353" t="str">
        <f t="shared" si="475"/>
        <v>Ryanair</v>
      </c>
      <c r="S3353">
        <f t="shared" si="473"/>
        <v>125</v>
      </c>
      <c r="T3353" t="str">
        <f t="shared" si="474"/>
        <v>Birmingham</v>
      </c>
      <c r="U3353" t="str">
        <f t="shared" si="476"/>
        <v>Birmingham</v>
      </c>
    </row>
    <row r="3354" spans="1:21" x14ac:dyDescent="0.35">
      <c r="A3354" t="s">
        <v>12</v>
      </c>
      <c r="B3354" t="s">
        <v>36</v>
      </c>
      <c r="C3354" t="s">
        <v>14</v>
      </c>
      <c r="D3354" t="s">
        <v>451</v>
      </c>
      <c r="E3354" s="1">
        <v>43604.277777777781</v>
      </c>
      <c r="F3354" t="s">
        <v>16</v>
      </c>
      <c r="G3354" t="s">
        <v>662</v>
      </c>
      <c r="H3354">
        <v>1</v>
      </c>
      <c r="I3354" t="s">
        <v>26</v>
      </c>
      <c r="J3354" s="2">
        <v>43604</v>
      </c>
      <c r="K3354" s="3">
        <v>0.27777777777777779</v>
      </c>
      <c r="L3354" s="3">
        <f t="shared" si="468"/>
        <v>0.27777777777777779</v>
      </c>
      <c r="M3354" s="3">
        <v>0.27847222222222223</v>
      </c>
      <c r="N3354" t="str">
        <f t="shared" si="469"/>
        <v>No</v>
      </c>
      <c r="O3354">
        <f t="shared" si="470"/>
        <v>566</v>
      </c>
      <c r="P3354">
        <f t="shared" si="471"/>
        <v>2020</v>
      </c>
      <c r="Q3354">
        <f t="shared" si="472"/>
        <v>28.02</v>
      </c>
      <c r="R3354" t="str">
        <f t="shared" si="475"/>
        <v>Aer Lingus</v>
      </c>
      <c r="S3354">
        <f t="shared" si="473"/>
        <v>121</v>
      </c>
      <c r="T3354" t="str">
        <f t="shared" si="474"/>
        <v>Paris-CDG</v>
      </c>
      <c r="U3354" t="str">
        <f t="shared" si="476"/>
        <v>Paris-CDG</v>
      </c>
    </row>
    <row r="3355" spans="1:21" x14ac:dyDescent="0.35">
      <c r="A3355" t="s">
        <v>12</v>
      </c>
      <c r="B3355" t="s">
        <v>101</v>
      </c>
      <c r="C3355" t="s">
        <v>14</v>
      </c>
      <c r="D3355" t="s">
        <v>452</v>
      </c>
      <c r="E3355" s="1">
        <v>43604.277777777781</v>
      </c>
      <c r="F3355" t="s">
        <v>16</v>
      </c>
      <c r="G3355" t="s">
        <v>662</v>
      </c>
      <c r="H3355">
        <v>1</v>
      </c>
      <c r="I3355" t="s">
        <v>26</v>
      </c>
      <c r="J3355" s="2">
        <v>43604</v>
      </c>
      <c r="K3355" s="3">
        <v>0.27777777777777779</v>
      </c>
      <c r="L3355" s="3">
        <f t="shared" si="468"/>
        <v>0.27777777777777779</v>
      </c>
      <c r="M3355" s="3">
        <v>0.27847222222222223</v>
      </c>
      <c r="N3355" t="str">
        <f t="shared" si="469"/>
        <v>No</v>
      </c>
      <c r="O3355">
        <f t="shared" si="470"/>
        <v>566</v>
      </c>
      <c r="P3355">
        <f t="shared" si="471"/>
        <v>2020</v>
      </c>
      <c r="Q3355">
        <f t="shared" si="472"/>
        <v>28.02</v>
      </c>
      <c r="R3355" t="str">
        <f t="shared" si="475"/>
        <v>Aer Lingus</v>
      </c>
      <c r="S3355">
        <f t="shared" si="473"/>
        <v>158</v>
      </c>
      <c r="T3355" t="str">
        <f t="shared" si="474"/>
        <v>Edinburgh</v>
      </c>
      <c r="U3355" t="str">
        <f t="shared" si="476"/>
        <v>Edinburgh</v>
      </c>
    </row>
    <row r="3356" spans="1:21" x14ac:dyDescent="0.35">
      <c r="A3356" t="s">
        <v>12</v>
      </c>
      <c r="B3356" t="s">
        <v>73</v>
      </c>
      <c r="C3356" t="s">
        <v>14</v>
      </c>
      <c r="D3356" t="s">
        <v>448</v>
      </c>
      <c r="E3356" s="1">
        <v>43604.277777777781</v>
      </c>
      <c r="F3356" t="s">
        <v>16</v>
      </c>
      <c r="G3356" t="s">
        <v>662</v>
      </c>
      <c r="H3356">
        <v>0</v>
      </c>
      <c r="I3356" t="s">
        <v>26</v>
      </c>
      <c r="J3356" s="2">
        <v>43604</v>
      </c>
      <c r="K3356" s="3">
        <v>0.27777777777777779</v>
      </c>
      <c r="L3356" s="3">
        <f t="shared" si="468"/>
        <v>0.27777777777777779</v>
      </c>
      <c r="M3356" s="3">
        <v>0.27777777777777779</v>
      </c>
      <c r="N3356" t="str">
        <f t="shared" si="469"/>
        <v>No</v>
      </c>
      <c r="O3356">
        <f t="shared" si="470"/>
        <v>566</v>
      </c>
      <c r="P3356">
        <f t="shared" si="471"/>
        <v>2020</v>
      </c>
      <c r="Q3356">
        <f t="shared" si="472"/>
        <v>28.02</v>
      </c>
      <c r="R3356" t="str">
        <f t="shared" si="475"/>
        <v>Aer Lingus</v>
      </c>
      <c r="S3356">
        <f t="shared" si="473"/>
        <v>82</v>
      </c>
      <c r="T3356" t="str">
        <f t="shared" si="474"/>
        <v>Bristol</v>
      </c>
      <c r="U3356" t="str">
        <f t="shared" si="476"/>
        <v>Bristol</v>
      </c>
    </row>
    <row r="3357" spans="1:21" x14ac:dyDescent="0.35">
      <c r="A3357" t="s">
        <v>22</v>
      </c>
      <c r="B3357" t="s">
        <v>227</v>
      </c>
      <c r="C3357" t="s">
        <v>28</v>
      </c>
      <c r="D3357" t="s">
        <v>228</v>
      </c>
      <c r="E3357" s="1">
        <v>43604.277777777781</v>
      </c>
      <c r="F3357" t="s">
        <v>16</v>
      </c>
      <c r="G3357" t="s">
        <v>662</v>
      </c>
      <c r="H3357">
        <v>4</v>
      </c>
      <c r="I3357" t="s">
        <v>26</v>
      </c>
      <c r="J3357" s="2">
        <v>43604</v>
      </c>
      <c r="K3357" s="3">
        <v>0.27777777777777779</v>
      </c>
      <c r="L3357" s="3">
        <f t="shared" si="468"/>
        <v>0.27777777777777779</v>
      </c>
      <c r="M3357" s="3">
        <v>0.28055555555555556</v>
      </c>
      <c r="N3357" t="str">
        <f t="shared" si="469"/>
        <v>No</v>
      </c>
      <c r="O3357">
        <f t="shared" si="470"/>
        <v>520</v>
      </c>
      <c r="P3357">
        <f t="shared" si="471"/>
        <v>1663</v>
      </c>
      <c r="Q3357">
        <f t="shared" si="472"/>
        <v>31.27</v>
      </c>
      <c r="R3357" t="str">
        <f t="shared" si="475"/>
        <v>Ryanair</v>
      </c>
      <c r="S3357">
        <f t="shared" si="473"/>
        <v>8</v>
      </c>
      <c r="T3357" t="str">
        <f t="shared" si="474"/>
        <v>Chania-Souda</v>
      </c>
      <c r="U3357" t="str">
        <f t="shared" si="476"/>
        <v>Other</v>
      </c>
    </row>
    <row r="3358" spans="1:21" x14ac:dyDescent="0.35">
      <c r="A3358" t="s">
        <v>12</v>
      </c>
      <c r="B3358" t="s">
        <v>134</v>
      </c>
      <c r="C3358" t="s">
        <v>14</v>
      </c>
      <c r="D3358" t="s">
        <v>455</v>
      </c>
      <c r="E3358" s="1">
        <v>43604.28125</v>
      </c>
      <c r="F3358" t="s">
        <v>16</v>
      </c>
      <c r="G3358" t="s">
        <v>662</v>
      </c>
      <c r="H3358">
        <v>6</v>
      </c>
      <c r="I3358" t="s">
        <v>26</v>
      </c>
      <c r="J3358" s="2">
        <v>43604</v>
      </c>
      <c r="K3358" s="3">
        <v>0.28125</v>
      </c>
      <c r="L3358" s="3">
        <f t="shared" si="468"/>
        <v>0.28472222222222221</v>
      </c>
      <c r="M3358" s="3">
        <v>0.28541666666666665</v>
      </c>
      <c r="N3358" t="str">
        <f t="shared" si="469"/>
        <v>No</v>
      </c>
      <c r="O3358">
        <f t="shared" si="470"/>
        <v>566</v>
      </c>
      <c r="P3358">
        <f t="shared" si="471"/>
        <v>2020</v>
      </c>
      <c r="Q3358">
        <f t="shared" si="472"/>
        <v>28.02</v>
      </c>
      <c r="R3358" t="str">
        <f t="shared" si="475"/>
        <v>Aer Lingus</v>
      </c>
      <c r="S3358">
        <f t="shared" si="473"/>
        <v>57</v>
      </c>
      <c r="T3358" t="str">
        <f t="shared" si="474"/>
        <v>Berlin</v>
      </c>
      <c r="U3358" t="str">
        <f t="shared" si="476"/>
        <v>Other</v>
      </c>
    </row>
    <row r="3359" spans="1:21" x14ac:dyDescent="0.35">
      <c r="A3359" t="s">
        <v>12</v>
      </c>
      <c r="B3359" t="s">
        <v>32</v>
      </c>
      <c r="C3359" t="s">
        <v>14</v>
      </c>
      <c r="D3359" t="s">
        <v>593</v>
      </c>
      <c r="E3359" s="1">
        <v>43604.28125</v>
      </c>
      <c r="F3359" t="s">
        <v>16</v>
      </c>
      <c r="G3359" t="s">
        <v>662</v>
      </c>
      <c r="H3359">
        <v>11</v>
      </c>
      <c r="I3359" t="s">
        <v>18</v>
      </c>
      <c r="J3359" s="2">
        <v>43604</v>
      </c>
      <c r="K3359" s="3">
        <v>0.28125</v>
      </c>
      <c r="L3359" s="3">
        <f t="shared" si="468"/>
        <v>0.28472222222222221</v>
      </c>
      <c r="M3359" s="3">
        <v>0.28888888888888892</v>
      </c>
      <c r="N3359" t="str">
        <f t="shared" si="469"/>
        <v>No</v>
      </c>
      <c r="O3359">
        <f t="shared" si="470"/>
        <v>566</v>
      </c>
      <c r="P3359">
        <f t="shared" si="471"/>
        <v>2020</v>
      </c>
      <c r="Q3359">
        <f t="shared" si="472"/>
        <v>28.02</v>
      </c>
      <c r="R3359" t="str">
        <f t="shared" si="475"/>
        <v>Aer Lingus</v>
      </c>
      <c r="S3359">
        <f t="shared" si="473"/>
        <v>78</v>
      </c>
      <c r="T3359" t="str">
        <f t="shared" si="474"/>
        <v>Barcelona</v>
      </c>
      <c r="U3359" t="str">
        <f t="shared" si="476"/>
        <v>Barcelona</v>
      </c>
    </row>
    <row r="3360" spans="1:21" x14ac:dyDescent="0.35">
      <c r="A3360" t="s">
        <v>12</v>
      </c>
      <c r="B3360" t="s">
        <v>215</v>
      </c>
      <c r="C3360" t="s">
        <v>14</v>
      </c>
      <c r="D3360" t="s">
        <v>606</v>
      </c>
      <c r="E3360" s="1">
        <v>43604.284722222219</v>
      </c>
      <c r="F3360" t="s">
        <v>16</v>
      </c>
      <c r="G3360" t="s">
        <v>662</v>
      </c>
      <c r="H3360">
        <v>22</v>
      </c>
      <c r="I3360" t="s">
        <v>46</v>
      </c>
      <c r="J3360" s="2">
        <v>43604</v>
      </c>
      <c r="K3360" s="3">
        <v>0.28472222222222221</v>
      </c>
      <c r="L3360" s="3">
        <f t="shared" si="468"/>
        <v>0.28472222222222221</v>
      </c>
      <c r="M3360" s="3">
        <v>0.3</v>
      </c>
      <c r="N3360" t="str">
        <f t="shared" si="469"/>
        <v>Yes</v>
      </c>
      <c r="O3360">
        <f t="shared" si="470"/>
        <v>566</v>
      </c>
      <c r="P3360">
        <f t="shared" si="471"/>
        <v>2020</v>
      </c>
      <c r="Q3360">
        <f t="shared" si="472"/>
        <v>28.02</v>
      </c>
      <c r="R3360" t="str">
        <f t="shared" si="475"/>
        <v>Aer Lingus</v>
      </c>
      <c r="S3360">
        <f t="shared" si="473"/>
        <v>19</v>
      </c>
      <c r="T3360" t="str">
        <f t="shared" si="474"/>
        <v>Bilbao</v>
      </c>
      <c r="U3360" t="str">
        <f t="shared" si="476"/>
        <v>Other</v>
      </c>
    </row>
    <row r="3361" spans="1:21" x14ac:dyDescent="0.35">
      <c r="A3361" t="s">
        <v>22</v>
      </c>
      <c r="B3361" t="s">
        <v>50</v>
      </c>
      <c r="C3361" t="s">
        <v>28</v>
      </c>
      <c r="D3361" t="s">
        <v>454</v>
      </c>
      <c r="E3361" s="1">
        <v>43604.284722222219</v>
      </c>
      <c r="F3361" t="s">
        <v>16</v>
      </c>
      <c r="G3361" t="s">
        <v>662</v>
      </c>
      <c r="H3361">
        <v>0</v>
      </c>
      <c r="I3361" t="s">
        <v>26</v>
      </c>
      <c r="J3361" s="2">
        <v>43604</v>
      </c>
      <c r="K3361" s="3">
        <v>0.28472222222222221</v>
      </c>
      <c r="L3361" s="3">
        <f t="shared" si="468"/>
        <v>0.28472222222222221</v>
      </c>
      <c r="M3361" s="3">
        <v>0.28472222222222221</v>
      </c>
      <c r="N3361" t="str">
        <f t="shared" si="469"/>
        <v>No</v>
      </c>
      <c r="O3361">
        <f t="shared" si="470"/>
        <v>520</v>
      </c>
      <c r="P3361">
        <f t="shared" si="471"/>
        <v>1663</v>
      </c>
      <c r="Q3361">
        <f t="shared" si="472"/>
        <v>31.27</v>
      </c>
      <c r="R3361" t="str">
        <f t="shared" si="475"/>
        <v>Ryanair</v>
      </c>
      <c r="S3361">
        <f t="shared" si="473"/>
        <v>222</v>
      </c>
      <c r="T3361" t="str">
        <f t="shared" si="474"/>
        <v>Amsterdam</v>
      </c>
      <c r="U3361" t="str">
        <f t="shared" si="476"/>
        <v>Amsterdam</v>
      </c>
    </row>
    <row r="3362" spans="1:21" x14ac:dyDescent="0.35">
      <c r="A3362" t="s">
        <v>12</v>
      </c>
      <c r="B3362" t="s">
        <v>13</v>
      </c>
      <c r="C3362" t="s">
        <v>14</v>
      </c>
      <c r="D3362" t="s">
        <v>459</v>
      </c>
      <c r="E3362" s="1">
        <v>43604.284722222219</v>
      </c>
      <c r="F3362" t="s">
        <v>16</v>
      </c>
      <c r="G3362" t="s">
        <v>662</v>
      </c>
      <c r="H3362">
        <v>6</v>
      </c>
      <c r="I3362" t="s">
        <v>26</v>
      </c>
      <c r="J3362" s="2">
        <v>43604</v>
      </c>
      <c r="K3362" s="3">
        <v>0.28472222222222221</v>
      </c>
      <c r="L3362" s="3">
        <f t="shared" si="468"/>
        <v>0.28472222222222221</v>
      </c>
      <c r="M3362" s="3">
        <v>0.28888888888888892</v>
      </c>
      <c r="N3362" t="str">
        <f t="shared" si="469"/>
        <v>No</v>
      </c>
      <c r="O3362">
        <f t="shared" si="470"/>
        <v>566</v>
      </c>
      <c r="P3362">
        <f t="shared" si="471"/>
        <v>2020</v>
      </c>
      <c r="Q3362">
        <f t="shared" si="472"/>
        <v>28.02</v>
      </c>
      <c r="R3362" t="str">
        <f t="shared" si="475"/>
        <v>Aer Lingus</v>
      </c>
      <c r="S3362">
        <f t="shared" si="473"/>
        <v>107</v>
      </c>
      <c r="T3362" t="str">
        <f t="shared" si="474"/>
        <v>Glasgow</v>
      </c>
      <c r="U3362" t="str">
        <f t="shared" si="476"/>
        <v>Glasgow</v>
      </c>
    </row>
    <row r="3363" spans="1:21" x14ac:dyDescent="0.35">
      <c r="A3363" t="s">
        <v>12</v>
      </c>
      <c r="B3363" t="s">
        <v>30</v>
      </c>
      <c r="C3363" t="s">
        <v>14</v>
      </c>
      <c r="D3363" t="s">
        <v>456</v>
      </c>
      <c r="E3363" s="1">
        <v>43604.284722222219</v>
      </c>
      <c r="F3363" t="s">
        <v>16</v>
      </c>
      <c r="G3363" t="s">
        <v>662</v>
      </c>
      <c r="H3363">
        <v>8</v>
      </c>
      <c r="I3363" t="s">
        <v>26</v>
      </c>
      <c r="J3363" s="2">
        <v>43604</v>
      </c>
      <c r="K3363" s="3">
        <v>0.28472222222222221</v>
      </c>
      <c r="L3363" s="3">
        <f t="shared" si="468"/>
        <v>0.28472222222222221</v>
      </c>
      <c r="M3363" s="3">
        <v>0.2902777777777778</v>
      </c>
      <c r="N3363" t="str">
        <f t="shared" si="469"/>
        <v>No</v>
      </c>
      <c r="O3363">
        <f t="shared" si="470"/>
        <v>566</v>
      </c>
      <c r="P3363">
        <f t="shared" si="471"/>
        <v>2020</v>
      </c>
      <c r="Q3363">
        <f t="shared" si="472"/>
        <v>28.02</v>
      </c>
      <c r="R3363" t="str">
        <f t="shared" si="475"/>
        <v>Aer Lingus</v>
      </c>
      <c r="S3363">
        <f t="shared" si="473"/>
        <v>60</v>
      </c>
      <c r="T3363" t="str">
        <f t="shared" si="474"/>
        <v>Brussels</v>
      </c>
      <c r="U3363" t="str">
        <f t="shared" si="476"/>
        <v>Other</v>
      </c>
    </row>
    <row r="3364" spans="1:21" x14ac:dyDescent="0.35">
      <c r="A3364" t="s">
        <v>22</v>
      </c>
      <c r="B3364" t="s">
        <v>162</v>
      </c>
      <c r="C3364" t="s">
        <v>28</v>
      </c>
      <c r="D3364" t="s">
        <v>460</v>
      </c>
      <c r="E3364" s="1">
        <v>43604.284722222219</v>
      </c>
      <c r="F3364" t="s">
        <v>16</v>
      </c>
      <c r="G3364" t="s">
        <v>662</v>
      </c>
      <c r="H3364">
        <v>21</v>
      </c>
      <c r="I3364" t="s">
        <v>46</v>
      </c>
      <c r="J3364" s="2">
        <v>43604</v>
      </c>
      <c r="K3364" s="3">
        <v>0.28472222222222221</v>
      </c>
      <c r="L3364" s="3">
        <f t="shared" si="468"/>
        <v>0.28472222222222221</v>
      </c>
      <c r="M3364" s="3">
        <v>0.29930555555555555</v>
      </c>
      <c r="N3364" t="str">
        <f t="shared" si="469"/>
        <v>Yes</v>
      </c>
      <c r="O3364">
        <f t="shared" si="470"/>
        <v>520</v>
      </c>
      <c r="P3364">
        <f t="shared" si="471"/>
        <v>1663</v>
      </c>
      <c r="Q3364">
        <f t="shared" si="472"/>
        <v>31.27</v>
      </c>
      <c r="R3364" t="str">
        <f t="shared" si="475"/>
        <v>Ryanair</v>
      </c>
      <c r="S3364">
        <f t="shared" si="473"/>
        <v>64</v>
      </c>
      <c r="T3364" t="str">
        <f t="shared" si="474"/>
        <v>Rome</v>
      </c>
      <c r="U3364" t="str">
        <f t="shared" si="476"/>
        <v>Other</v>
      </c>
    </row>
    <row r="3365" spans="1:21" x14ac:dyDescent="0.35">
      <c r="A3365" t="s">
        <v>12</v>
      </c>
      <c r="B3365" t="s">
        <v>119</v>
      </c>
      <c r="C3365" t="s">
        <v>14</v>
      </c>
      <c r="D3365" t="s">
        <v>461</v>
      </c>
      <c r="E3365" s="1">
        <v>43604.284722222219</v>
      </c>
      <c r="F3365" t="s">
        <v>16</v>
      </c>
      <c r="G3365" t="s">
        <v>662</v>
      </c>
      <c r="H3365">
        <v>8</v>
      </c>
      <c r="I3365" t="s">
        <v>26</v>
      </c>
      <c r="J3365" s="2">
        <v>43604</v>
      </c>
      <c r="K3365" s="3">
        <v>0.28472222222222221</v>
      </c>
      <c r="L3365" s="3">
        <f t="shared" si="468"/>
        <v>0.28472222222222221</v>
      </c>
      <c r="M3365" s="3">
        <v>0.2902777777777778</v>
      </c>
      <c r="N3365" t="str">
        <f t="shared" si="469"/>
        <v>No</v>
      </c>
      <c r="O3365">
        <f t="shared" si="470"/>
        <v>566</v>
      </c>
      <c r="P3365">
        <f t="shared" si="471"/>
        <v>2020</v>
      </c>
      <c r="Q3365">
        <f t="shared" si="472"/>
        <v>28.02</v>
      </c>
      <c r="R3365" t="str">
        <f t="shared" si="475"/>
        <v>Aer Lingus</v>
      </c>
      <c r="S3365">
        <f t="shared" si="473"/>
        <v>43</v>
      </c>
      <c r="T3365" t="str">
        <f t="shared" si="474"/>
        <v>Dusseldorf</v>
      </c>
      <c r="U3365" t="str">
        <f t="shared" si="476"/>
        <v>Other</v>
      </c>
    </row>
    <row r="3366" spans="1:21" x14ac:dyDescent="0.35">
      <c r="A3366" t="s">
        <v>12</v>
      </c>
      <c r="B3366" t="s">
        <v>54</v>
      </c>
      <c r="C3366" t="s">
        <v>14</v>
      </c>
      <c r="D3366" t="s">
        <v>463</v>
      </c>
      <c r="E3366" s="1">
        <v>43604.291666666664</v>
      </c>
      <c r="F3366" t="s">
        <v>16</v>
      </c>
      <c r="G3366" t="s">
        <v>662</v>
      </c>
      <c r="H3366">
        <v>4</v>
      </c>
      <c r="I3366" t="s">
        <v>26</v>
      </c>
      <c r="J3366" s="2">
        <v>43604</v>
      </c>
      <c r="K3366" s="3">
        <v>0.29166666666666669</v>
      </c>
      <c r="L3366" s="3">
        <f t="shared" si="468"/>
        <v>0.29166666666666663</v>
      </c>
      <c r="M3366" s="3">
        <v>0.29444444444444445</v>
      </c>
      <c r="N3366" t="str">
        <f t="shared" si="469"/>
        <v>No</v>
      </c>
      <c r="O3366">
        <f t="shared" si="470"/>
        <v>566</v>
      </c>
      <c r="P3366">
        <f t="shared" si="471"/>
        <v>2020</v>
      </c>
      <c r="Q3366">
        <f t="shared" si="472"/>
        <v>28.02</v>
      </c>
      <c r="R3366" t="str">
        <f t="shared" si="475"/>
        <v>Aer Lingus</v>
      </c>
      <c r="S3366">
        <f t="shared" si="473"/>
        <v>101</v>
      </c>
      <c r="T3366" t="str">
        <f t="shared" si="474"/>
        <v>Frankfurt</v>
      </c>
      <c r="U3366" t="str">
        <f t="shared" si="476"/>
        <v>Frankfurt</v>
      </c>
    </row>
    <row r="3367" spans="1:21" x14ac:dyDescent="0.35">
      <c r="A3367" t="s">
        <v>12</v>
      </c>
      <c r="B3367" t="s">
        <v>61</v>
      </c>
      <c r="C3367" t="s">
        <v>14</v>
      </c>
      <c r="D3367" t="s">
        <v>466</v>
      </c>
      <c r="E3367" s="1">
        <v>43604.291666666664</v>
      </c>
      <c r="F3367" t="s">
        <v>16</v>
      </c>
      <c r="G3367" t="s">
        <v>662</v>
      </c>
      <c r="H3367">
        <v>4</v>
      </c>
      <c r="I3367" t="s">
        <v>26</v>
      </c>
      <c r="J3367" s="2">
        <v>43604</v>
      </c>
      <c r="K3367" s="3">
        <v>0.29166666666666669</v>
      </c>
      <c r="L3367" s="3">
        <f t="shared" si="468"/>
        <v>0.29166666666666663</v>
      </c>
      <c r="M3367" s="3">
        <v>0.29444444444444445</v>
      </c>
      <c r="N3367" t="str">
        <f t="shared" si="469"/>
        <v>No</v>
      </c>
      <c r="O3367">
        <f t="shared" si="470"/>
        <v>566</v>
      </c>
      <c r="P3367">
        <f t="shared" si="471"/>
        <v>2020</v>
      </c>
      <c r="Q3367">
        <f t="shared" si="472"/>
        <v>28.02</v>
      </c>
      <c r="R3367" t="str">
        <f t="shared" si="475"/>
        <v>Aer Lingus</v>
      </c>
      <c r="S3367">
        <f t="shared" si="473"/>
        <v>171</v>
      </c>
      <c r="T3367" t="str">
        <f t="shared" si="474"/>
        <v>London</v>
      </c>
      <c r="U3367" t="str">
        <f t="shared" si="476"/>
        <v>London</v>
      </c>
    </row>
    <row r="3368" spans="1:21" x14ac:dyDescent="0.35">
      <c r="A3368" t="s">
        <v>12</v>
      </c>
      <c r="B3368" t="s">
        <v>57</v>
      </c>
      <c r="C3368" t="s">
        <v>14</v>
      </c>
      <c r="D3368" t="s">
        <v>464</v>
      </c>
      <c r="E3368" s="1">
        <v>43604.291666666664</v>
      </c>
      <c r="F3368" t="s">
        <v>16</v>
      </c>
      <c r="G3368" t="s">
        <v>662</v>
      </c>
      <c r="H3368">
        <v>18</v>
      </c>
      <c r="I3368" t="s">
        <v>18</v>
      </c>
      <c r="J3368" s="2">
        <v>43604</v>
      </c>
      <c r="K3368" s="3">
        <v>0.29166666666666669</v>
      </c>
      <c r="L3368" s="3">
        <f t="shared" si="468"/>
        <v>0.29166666666666663</v>
      </c>
      <c r="M3368" s="3">
        <v>0.30416666666666664</v>
      </c>
      <c r="N3368" t="str">
        <f t="shared" si="469"/>
        <v>No</v>
      </c>
      <c r="O3368">
        <f t="shared" si="470"/>
        <v>566</v>
      </c>
      <c r="P3368">
        <f t="shared" si="471"/>
        <v>2020</v>
      </c>
      <c r="Q3368">
        <f t="shared" si="472"/>
        <v>28.02</v>
      </c>
      <c r="R3368" t="str">
        <f t="shared" si="475"/>
        <v>Aer Lingus</v>
      </c>
      <c r="S3368">
        <f t="shared" si="473"/>
        <v>98</v>
      </c>
      <c r="T3368" t="str">
        <f t="shared" si="474"/>
        <v>Malaga</v>
      </c>
      <c r="U3368" t="str">
        <f t="shared" si="476"/>
        <v>Malaga</v>
      </c>
    </row>
    <row r="3369" spans="1:21" x14ac:dyDescent="0.35">
      <c r="A3369" t="s">
        <v>12</v>
      </c>
      <c r="B3369" t="s">
        <v>182</v>
      </c>
      <c r="C3369" t="s">
        <v>14</v>
      </c>
      <c r="D3369" t="s">
        <v>462</v>
      </c>
      <c r="E3369" s="1">
        <v>43604.291666666664</v>
      </c>
      <c r="F3369" t="s">
        <v>16</v>
      </c>
      <c r="G3369" t="s">
        <v>662</v>
      </c>
      <c r="H3369">
        <v>27</v>
      </c>
      <c r="I3369" t="s">
        <v>46</v>
      </c>
      <c r="J3369" s="2">
        <v>43604</v>
      </c>
      <c r="K3369" s="3">
        <v>0.29166666666666669</v>
      </c>
      <c r="L3369" s="3">
        <f t="shared" si="468"/>
        <v>0.29166666666666663</v>
      </c>
      <c r="M3369" s="3">
        <v>0.31041666666666667</v>
      </c>
      <c r="N3369" t="str">
        <f t="shared" si="469"/>
        <v>Yes</v>
      </c>
      <c r="O3369">
        <f t="shared" si="470"/>
        <v>566</v>
      </c>
      <c r="P3369">
        <f t="shared" si="471"/>
        <v>2020</v>
      </c>
      <c r="Q3369">
        <f t="shared" si="472"/>
        <v>28.02</v>
      </c>
      <c r="R3369" t="str">
        <f t="shared" si="475"/>
        <v>Aer Lingus</v>
      </c>
      <c r="S3369">
        <f t="shared" si="473"/>
        <v>23</v>
      </c>
      <c r="T3369" t="str">
        <f t="shared" si="474"/>
        <v>Aberdeen</v>
      </c>
      <c r="U3369" t="str">
        <f t="shared" si="476"/>
        <v>Other</v>
      </c>
    </row>
    <row r="3370" spans="1:21" x14ac:dyDescent="0.35">
      <c r="A3370" t="s">
        <v>22</v>
      </c>
      <c r="B3370" t="s">
        <v>27</v>
      </c>
      <c r="C3370" t="s">
        <v>112</v>
      </c>
      <c r="D3370" t="s">
        <v>677</v>
      </c>
      <c r="E3370" s="1">
        <v>43604.295138888891</v>
      </c>
      <c r="F3370" t="s">
        <v>16</v>
      </c>
      <c r="G3370" t="s">
        <v>662</v>
      </c>
      <c r="H3370">
        <v>10</v>
      </c>
      <c r="I3370" t="s">
        <v>18</v>
      </c>
      <c r="J3370" s="2">
        <v>43604</v>
      </c>
      <c r="K3370" s="3">
        <v>0.2951388888888889</v>
      </c>
      <c r="L3370" s="3">
        <f t="shared" si="468"/>
        <v>0.2986111111111111</v>
      </c>
      <c r="M3370" s="3">
        <v>0.30208333333333331</v>
      </c>
      <c r="N3370" t="str">
        <f t="shared" si="469"/>
        <v>No</v>
      </c>
      <c r="O3370">
        <f t="shared" si="470"/>
        <v>29</v>
      </c>
      <c r="P3370">
        <f t="shared" si="471"/>
        <v>48</v>
      </c>
      <c r="Q3370">
        <f t="shared" si="472"/>
        <v>60.42</v>
      </c>
      <c r="R3370" t="str">
        <f t="shared" si="475"/>
        <v>Other</v>
      </c>
      <c r="S3370">
        <f t="shared" si="473"/>
        <v>41</v>
      </c>
      <c r="T3370" t="str">
        <f t="shared" si="474"/>
        <v>Palma</v>
      </c>
      <c r="U3370" t="str">
        <f t="shared" si="476"/>
        <v>Other</v>
      </c>
    </row>
    <row r="3371" spans="1:21" x14ac:dyDescent="0.35">
      <c r="A3371" t="s">
        <v>12</v>
      </c>
      <c r="B3371" t="s">
        <v>44</v>
      </c>
      <c r="C3371" t="s">
        <v>14</v>
      </c>
      <c r="D3371" t="s">
        <v>585</v>
      </c>
      <c r="E3371" s="1">
        <v>43604.298611111109</v>
      </c>
      <c r="F3371" t="s">
        <v>16</v>
      </c>
      <c r="G3371" t="s">
        <v>662</v>
      </c>
      <c r="H3371">
        <v>8</v>
      </c>
      <c r="I3371" t="s">
        <v>26</v>
      </c>
      <c r="J3371" s="2">
        <v>43604</v>
      </c>
      <c r="K3371" s="3">
        <v>0.2986111111111111</v>
      </c>
      <c r="L3371" s="3">
        <f t="shared" si="468"/>
        <v>0.2986111111111111</v>
      </c>
      <c r="M3371" s="3">
        <v>0.30416666666666664</v>
      </c>
      <c r="N3371" t="str">
        <f t="shared" si="469"/>
        <v>No</v>
      </c>
      <c r="O3371">
        <f t="shared" si="470"/>
        <v>566</v>
      </c>
      <c r="P3371">
        <f t="shared" si="471"/>
        <v>2020</v>
      </c>
      <c r="Q3371">
        <f t="shared" si="472"/>
        <v>28.02</v>
      </c>
      <c r="R3371" t="str">
        <f t="shared" si="475"/>
        <v>Aer Lingus</v>
      </c>
      <c r="S3371">
        <f t="shared" si="473"/>
        <v>83</v>
      </c>
      <c r="T3371" t="str">
        <f t="shared" si="474"/>
        <v>Lisbon</v>
      </c>
      <c r="U3371" t="str">
        <f t="shared" si="476"/>
        <v>Lisbon</v>
      </c>
    </row>
    <row r="3372" spans="1:21" x14ac:dyDescent="0.35">
      <c r="A3372" t="s">
        <v>12</v>
      </c>
      <c r="B3372" t="s">
        <v>207</v>
      </c>
      <c r="C3372" t="s">
        <v>14</v>
      </c>
      <c r="D3372" t="s">
        <v>468</v>
      </c>
      <c r="E3372" s="1">
        <v>43604.298611111109</v>
      </c>
      <c r="F3372" t="s">
        <v>16</v>
      </c>
      <c r="G3372" t="s">
        <v>662</v>
      </c>
      <c r="H3372">
        <v>0</v>
      </c>
      <c r="I3372" t="s">
        <v>26</v>
      </c>
      <c r="J3372" s="2">
        <v>43604</v>
      </c>
      <c r="K3372" s="3">
        <v>0.2986111111111111</v>
      </c>
      <c r="L3372" s="3">
        <f t="shared" si="468"/>
        <v>0.2986111111111111</v>
      </c>
      <c r="M3372" s="3">
        <v>0.2986111111111111</v>
      </c>
      <c r="N3372" t="str">
        <f t="shared" si="469"/>
        <v>No</v>
      </c>
      <c r="O3372">
        <f t="shared" si="470"/>
        <v>566</v>
      </c>
      <c r="P3372">
        <f t="shared" si="471"/>
        <v>2020</v>
      </c>
      <c r="Q3372">
        <f t="shared" si="472"/>
        <v>28.02</v>
      </c>
      <c r="R3372" t="str">
        <f t="shared" si="475"/>
        <v>Aer Lingus</v>
      </c>
      <c r="S3372">
        <f t="shared" si="473"/>
        <v>30</v>
      </c>
      <c r="T3372" t="str">
        <f t="shared" si="474"/>
        <v>Naples</v>
      </c>
      <c r="U3372" t="str">
        <f t="shared" si="476"/>
        <v>Other</v>
      </c>
    </row>
    <row r="3373" spans="1:21" x14ac:dyDescent="0.35">
      <c r="A3373" t="s">
        <v>12</v>
      </c>
      <c r="B3373" t="s">
        <v>129</v>
      </c>
      <c r="C3373" t="s">
        <v>14</v>
      </c>
      <c r="D3373" t="s">
        <v>469</v>
      </c>
      <c r="E3373" s="1">
        <v>43604.298611111109</v>
      </c>
      <c r="F3373" t="s">
        <v>16</v>
      </c>
      <c r="G3373" t="s">
        <v>662</v>
      </c>
      <c r="H3373">
        <v>4</v>
      </c>
      <c r="I3373" t="s">
        <v>26</v>
      </c>
      <c r="J3373" s="2">
        <v>43604</v>
      </c>
      <c r="K3373" s="3">
        <v>0.2986111111111111</v>
      </c>
      <c r="L3373" s="3">
        <f t="shared" si="468"/>
        <v>0.2986111111111111</v>
      </c>
      <c r="M3373" s="3">
        <v>0.30138888888888887</v>
      </c>
      <c r="N3373" t="str">
        <f t="shared" si="469"/>
        <v>No</v>
      </c>
      <c r="O3373">
        <f t="shared" si="470"/>
        <v>566</v>
      </c>
      <c r="P3373">
        <f t="shared" si="471"/>
        <v>2020</v>
      </c>
      <c r="Q3373">
        <f t="shared" si="472"/>
        <v>28.02</v>
      </c>
      <c r="R3373" t="str">
        <f t="shared" si="475"/>
        <v>Aer Lingus</v>
      </c>
      <c r="S3373">
        <f t="shared" si="473"/>
        <v>96</v>
      </c>
      <c r="T3373" t="str">
        <f t="shared" si="474"/>
        <v>Munich</v>
      </c>
      <c r="U3373" t="str">
        <f t="shared" si="476"/>
        <v>Munich</v>
      </c>
    </row>
    <row r="3374" spans="1:21" x14ac:dyDescent="0.35">
      <c r="A3374" t="s">
        <v>22</v>
      </c>
      <c r="B3374" t="s">
        <v>129</v>
      </c>
      <c r="C3374" t="s">
        <v>130</v>
      </c>
      <c r="D3374" t="s">
        <v>477</v>
      </c>
      <c r="E3374" s="1">
        <v>43604.232638888891</v>
      </c>
      <c r="F3374" t="s">
        <v>16</v>
      </c>
      <c r="G3374" t="s">
        <v>662</v>
      </c>
      <c r="H3374">
        <v>1</v>
      </c>
      <c r="I3374" t="s">
        <v>26</v>
      </c>
      <c r="J3374" s="2">
        <v>43604</v>
      </c>
      <c r="K3374" s="3">
        <v>0.23263888888888887</v>
      </c>
      <c r="L3374" s="3">
        <f t="shared" si="468"/>
        <v>0.2361111111111111</v>
      </c>
      <c r="M3374" s="3">
        <v>0.23333333333333331</v>
      </c>
      <c r="N3374" t="str">
        <f t="shared" si="469"/>
        <v>No</v>
      </c>
      <c r="O3374">
        <f t="shared" si="470"/>
        <v>17</v>
      </c>
      <c r="P3374">
        <f t="shared" si="471"/>
        <v>80</v>
      </c>
      <c r="Q3374">
        <f t="shared" si="472"/>
        <v>21.25</v>
      </c>
      <c r="R3374" t="str">
        <f t="shared" si="475"/>
        <v>Other</v>
      </c>
      <c r="S3374">
        <f t="shared" si="473"/>
        <v>96</v>
      </c>
      <c r="T3374" t="str">
        <f t="shared" si="474"/>
        <v>Munich</v>
      </c>
      <c r="U3374" t="str">
        <f t="shared" si="476"/>
        <v>Munich</v>
      </c>
    </row>
    <row r="3375" spans="1:21" x14ac:dyDescent="0.35">
      <c r="A3375" t="s">
        <v>22</v>
      </c>
      <c r="B3375" t="s">
        <v>57</v>
      </c>
      <c r="C3375" t="s">
        <v>112</v>
      </c>
      <c r="D3375" t="s">
        <v>678</v>
      </c>
      <c r="E3375" s="1">
        <v>43604.239583333336</v>
      </c>
      <c r="F3375" t="s">
        <v>16</v>
      </c>
      <c r="G3375" t="s">
        <v>662</v>
      </c>
      <c r="H3375">
        <v>19</v>
      </c>
      <c r="I3375" t="s">
        <v>18</v>
      </c>
      <c r="J3375" s="2">
        <v>43604</v>
      </c>
      <c r="K3375" s="3">
        <v>0.23958333333333334</v>
      </c>
      <c r="L3375" s="3">
        <f t="shared" si="468"/>
        <v>0.24305555555555555</v>
      </c>
      <c r="M3375" s="3">
        <v>0.25277777777777777</v>
      </c>
      <c r="N3375" t="str">
        <f t="shared" si="469"/>
        <v>No</v>
      </c>
      <c r="O3375">
        <f t="shared" si="470"/>
        <v>29</v>
      </c>
      <c r="P3375">
        <f t="shared" si="471"/>
        <v>48</v>
      </c>
      <c r="Q3375">
        <f t="shared" si="472"/>
        <v>60.42</v>
      </c>
      <c r="R3375" t="str">
        <f t="shared" si="475"/>
        <v>Other</v>
      </c>
      <c r="S3375">
        <f t="shared" si="473"/>
        <v>98</v>
      </c>
      <c r="T3375" t="str">
        <f t="shared" si="474"/>
        <v>Malaga</v>
      </c>
      <c r="U3375" t="str">
        <f t="shared" si="476"/>
        <v>Malaga</v>
      </c>
    </row>
    <row r="3376" spans="1:21" x14ac:dyDescent="0.35">
      <c r="A3376" t="s">
        <v>22</v>
      </c>
      <c r="B3376" t="s">
        <v>636</v>
      </c>
      <c r="C3376" t="s">
        <v>28</v>
      </c>
      <c r="D3376" t="s">
        <v>637</v>
      </c>
      <c r="E3376" s="1">
        <v>43604.239583333336</v>
      </c>
      <c r="F3376" t="s">
        <v>16</v>
      </c>
      <c r="G3376" t="s">
        <v>662</v>
      </c>
      <c r="H3376">
        <v>23</v>
      </c>
      <c r="I3376" t="s">
        <v>46</v>
      </c>
      <c r="J3376" s="2">
        <v>43604</v>
      </c>
      <c r="K3376" s="3">
        <v>0.23958333333333334</v>
      </c>
      <c r="L3376" s="3">
        <f t="shared" si="468"/>
        <v>0.24305555555555555</v>
      </c>
      <c r="M3376" s="3">
        <v>0.25555555555555559</v>
      </c>
      <c r="N3376" t="str">
        <f t="shared" si="469"/>
        <v>Yes</v>
      </c>
      <c r="O3376">
        <f t="shared" si="470"/>
        <v>520</v>
      </c>
      <c r="P3376">
        <f t="shared" si="471"/>
        <v>1663</v>
      </c>
      <c r="Q3376">
        <f t="shared" si="472"/>
        <v>31.27</v>
      </c>
      <c r="R3376" t="str">
        <f t="shared" si="475"/>
        <v>Ryanair</v>
      </c>
      <c r="S3376">
        <f t="shared" si="473"/>
        <v>5</v>
      </c>
      <c r="T3376" t="str">
        <f t="shared" si="474"/>
        <v>Dalaman</v>
      </c>
      <c r="U3376" t="str">
        <f t="shared" si="476"/>
        <v>Other</v>
      </c>
    </row>
    <row r="3377" spans="1:21" x14ac:dyDescent="0.35">
      <c r="A3377" t="s">
        <v>22</v>
      </c>
      <c r="B3377" t="s">
        <v>50</v>
      </c>
      <c r="C3377" t="s">
        <v>96</v>
      </c>
      <c r="D3377" t="s">
        <v>478</v>
      </c>
      <c r="E3377" s="1">
        <v>43604.246527777781</v>
      </c>
      <c r="F3377" t="s">
        <v>16</v>
      </c>
      <c r="G3377" t="s">
        <v>662</v>
      </c>
      <c r="H3377">
        <v>11</v>
      </c>
      <c r="I3377" t="s">
        <v>18</v>
      </c>
      <c r="J3377" s="2">
        <v>43604</v>
      </c>
      <c r="K3377" s="3">
        <v>0.24652777777777779</v>
      </c>
      <c r="L3377" s="3">
        <f t="shared" si="468"/>
        <v>0.25</v>
      </c>
      <c r="M3377" s="3">
        <v>0.25416666666666665</v>
      </c>
      <c r="N3377" t="str">
        <f t="shared" si="469"/>
        <v>No</v>
      </c>
      <c r="O3377">
        <f t="shared" si="470"/>
        <v>50</v>
      </c>
      <c r="P3377">
        <f t="shared" si="471"/>
        <v>97</v>
      </c>
      <c r="Q3377">
        <f t="shared" si="472"/>
        <v>51.55</v>
      </c>
      <c r="R3377" t="str">
        <f t="shared" si="475"/>
        <v>Other</v>
      </c>
      <c r="S3377">
        <f t="shared" si="473"/>
        <v>222</v>
      </c>
      <c r="T3377" t="str">
        <f t="shared" si="474"/>
        <v>Amsterdam</v>
      </c>
      <c r="U3377" t="str">
        <f t="shared" si="476"/>
        <v>Amsterdam</v>
      </c>
    </row>
    <row r="3378" spans="1:21" x14ac:dyDescent="0.35">
      <c r="A3378" t="s">
        <v>12</v>
      </c>
      <c r="B3378" t="s">
        <v>187</v>
      </c>
      <c r="C3378" t="s">
        <v>14</v>
      </c>
      <c r="D3378" t="s">
        <v>484</v>
      </c>
      <c r="E3378" s="1">
        <v>43604.246527777781</v>
      </c>
      <c r="F3378" t="s">
        <v>16</v>
      </c>
      <c r="G3378" t="s">
        <v>662</v>
      </c>
      <c r="H3378">
        <v>23</v>
      </c>
      <c r="I3378" t="s">
        <v>46</v>
      </c>
      <c r="J3378" s="2">
        <v>43604</v>
      </c>
      <c r="K3378" s="3">
        <v>0.24652777777777779</v>
      </c>
      <c r="L3378" s="3">
        <f t="shared" si="468"/>
        <v>0.25</v>
      </c>
      <c r="M3378" s="3">
        <v>0.26250000000000001</v>
      </c>
      <c r="N3378" t="str">
        <f t="shared" si="469"/>
        <v>Yes</v>
      </c>
      <c r="O3378">
        <f t="shared" si="470"/>
        <v>566</v>
      </c>
      <c r="P3378">
        <f t="shared" si="471"/>
        <v>2020</v>
      </c>
      <c r="Q3378">
        <f t="shared" si="472"/>
        <v>28.02</v>
      </c>
      <c r="R3378" t="str">
        <f t="shared" si="475"/>
        <v>Aer Lingus</v>
      </c>
      <c r="S3378">
        <f t="shared" si="473"/>
        <v>30</v>
      </c>
      <c r="T3378" t="str">
        <f t="shared" si="474"/>
        <v>Budapest</v>
      </c>
      <c r="U3378" t="str">
        <f t="shared" si="476"/>
        <v>Other</v>
      </c>
    </row>
    <row r="3379" spans="1:21" x14ac:dyDescent="0.35">
      <c r="A3379" t="s">
        <v>12</v>
      </c>
      <c r="B3379" t="s">
        <v>487</v>
      </c>
      <c r="C3379" t="s">
        <v>14</v>
      </c>
      <c r="D3379" t="s">
        <v>488</v>
      </c>
      <c r="E3379" s="1">
        <v>43604.25</v>
      </c>
      <c r="F3379" t="s">
        <v>16</v>
      </c>
      <c r="G3379" t="s">
        <v>662</v>
      </c>
      <c r="H3379">
        <v>2</v>
      </c>
      <c r="I3379" t="s">
        <v>26</v>
      </c>
      <c r="J3379" s="2">
        <v>43604</v>
      </c>
      <c r="K3379" s="3">
        <v>0.25</v>
      </c>
      <c r="L3379" s="3">
        <f t="shared" si="468"/>
        <v>0.25</v>
      </c>
      <c r="M3379" s="3">
        <v>0.25138888888888888</v>
      </c>
      <c r="N3379" t="str">
        <f t="shared" si="469"/>
        <v>No</v>
      </c>
      <c r="O3379">
        <f t="shared" si="470"/>
        <v>566</v>
      </c>
      <c r="P3379">
        <f t="shared" si="471"/>
        <v>2020</v>
      </c>
      <c r="Q3379">
        <f t="shared" si="472"/>
        <v>28.02</v>
      </c>
      <c r="R3379" t="str">
        <f t="shared" si="475"/>
        <v>Aer Lingus</v>
      </c>
      <c r="S3379">
        <f t="shared" si="473"/>
        <v>17</v>
      </c>
      <c r="T3379" t="str">
        <f t="shared" si="474"/>
        <v>Pisa</v>
      </c>
      <c r="U3379" t="str">
        <f t="shared" si="476"/>
        <v>Other</v>
      </c>
    </row>
    <row r="3380" spans="1:21" x14ac:dyDescent="0.35">
      <c r="A3380" t="s">
        <v>22</v>
      </c>
      <c r="B3380" t="s">
        <v>129</v>
      </c>
      <c r="C3380" t="s">
        <v>28</v>
      </c>
      <c r="D3380" t="s">
        <v>490</v>
      </c>
      <c r="E3380" s="1">
        <v>43604.256944444445</v>
      </c>
      <c r="F3380" t="s">
        <v>16</v>
      </c>
      <c r="G3380" t="s">
        <v>662</v>
      </c>
      <c r="H3380">
        <v>3</v>
      </c>
      <c r="I3380" t="s">
        <v>26</v>
      </c>
      <c r="J3380" s="2">
        <v>43604</v>
      </c>
      <c r="K3380" s="3">
        <v>0.25694444444444448</v>
      </c>
      <c r="L3380" s="3">
        <f t="shared" si="468"/>
        <v>0.25694444444444442</v>
      </c>
      <c r="M3380" s="3">
        <v>0.2590277777777778</v>
      </c>
      <c r="N3380" t="str">
        <f t="shared" si="469"/>
        <v>No</v>
      </c>
      <c r="O3380">
        <f t="shared" si="470"/>
        <v>520</v>
      </c>
      <c r="P3380">
        <f t="shared" si="471"/>
        <v>1663</v>
      </c>
      <c r="Q3380">
        <f t="shared" si="472"/>
        <v>31.27</v>
      </c>
      <c r="R3380" t="str">
        <f t="shared" si="475"/>
        <v>Ryanair</v>
      </c>
      <c r="S3380">
        <f t="shared" si="473"/>
        <v>96</v>
      </c>
      <c r="T3380" t="str">
        <f t="shared" si="474"/>
        <v>Munich</v>
      </c>
      <c r="U3380" t="str">
        <f t="shared" si="476"/>
        <v>Munich</v>
      </c>
    </row>
    <row r="3381" spans="1:21" x14ac:dyDescent="0.35">
      <c r="A3381" t="s">
        <v>12</v>
      </c>
      <c r="B3381" t="s">
        <v>50</v>
      </c>
      <c r="C3381" t="s">
        <v>14</v>
      </c>
      <c r="D3381" t="s">
        <v>492</v>
      </c>
      <c r="E3381" s="1">
        <v>43604.260416666664</v>
      </c>
      <c r="F3381" t="s">
        <v>16</v>
      </c>
      <c r="G3381" t="s">
        <v>662</v>
      </c>
      <c r="H3381">
        <v>1</v>
      </c>
      <c r="I3381" t="s">
        <v>26</v>
      </c>
      <c r="J3381" s="2">
        <v>43604</v>
      </c>
      <c r="K3381" s="3">
        <v>0.26041666666666669</v>
      </c>
      <c r="L3381" s="3">
        <f t="shared" si="468"/>
        <v>0.2638888888888889</v>
      </c>
      <c r="M3381" s="3">
        <v>0.26111111111111113</v>
      </c>
      <c r="N3381" t="str">
        <f t="shared" si="469"/>
        <v>No</v>
      </c>
      <c r="O3381">
        <f t="shared" si="470"/>
        <v>566</v>
      </c>
      <c r="P3381">
        <f t="shared" si="471"/>
        <v>2020</v>
      </c>
      <c r="Q3381">
        <f t="shared" si="472"/>
        <v>28.02</v>
      </c>
      <c r="R3381" t="str">
        <f t="shared" si="475"/>
        <v>Aer Lingus</v>
      </c>
      <c r="S3381">
        <f t="shared" si="473"/>
        <v>222</v>
      </c>
      <c r="T3381" t="str">
        <f t="shared" si="474"/>
        <v>Amsterdam</v>
      </c>
      <c r="U3381" t="str">
        <f t="shared" si="476"/>
        <v>Amsterdam</v>
      </c>
    </row>
    <row r="3382" spans="1:21" x14ac:dyDescent="0.35">
      <c r="A3382" t="s">
        <v>12</v>
      </c>
      <c r="B3382" t="s">
        <v>142</v>
      </c>
      <c r="C3382" t="s">
        <v>14</v>
      </c>
      <c r="D3382" t="s">
        <v>494</v>
      </c>
      <c r="E3382" s="1">
        <v>43604.260416666664</v>
      </c>
      <c r="F3382" t="s">
        <v>16</v>
      </c>
      <c r="G3382" t="s">
        <v>662</v>
      </c>
      <c r="H3382">
        <v>3</v>
      </c>
      <c r="I3382" t="s">
        <v>26</v>
      </c>
      <c r="J3382" s="2">
        <v>43604</v>
      </c>
      <c r="K3382" s="3">
        <v>0.26041666666666669</v>
      </c>
      <c r="L3382" s="3">
        <f t="shared" si="468"/>
        <v>0.2638888888888889</v>
      </c>
      <c r="M3382" s="3">
        <v>0.26250000000000001</v>
      </c>
      <c r="N3382" t="str">
        <f t="shared" si="469"/>
        <v>No</v>
      </c>
      <c r="O3382">
        <f t="shared" si="470"/>
        <v>566</v>
      </c>
      <c r="P3382">
        <f t="shared" si="471"/>
        <v>2020</v>
      </c>
      <c r="Q3382">
        <f t="shared" si="472"/>
        <v>28.02</v>
      </c>
      <c r="R3382" t="str">
        <f t="shared" si="475"/>
        <v>Aer Lingus</v>
      </c>
      <c r="S3382">
        <f t="shared" si="473"/>
        <v>67</v>
      </c>
      <c r="T3382" t="str">
        <f t="shared" si="474"/>
        <v>Madrid</v>
      </c>
      <c r="U3382" t="str">
        <f t="shared" si="476"/>
        <v>Other</v>
      </c>
    </row>
    <row r="3383" spans="1:21" x14ac:dyDescent="0.35">
      <c r="A3383" t="s">
        <v>22</v>
      </c>
      <c r="B3383" t="s">
        <v>496</v>
      </c>
      <c r="C3383" t="s">
        <v>265</v>
      </c>
      <c r="D3383" t="s">
        <v>497</v>
      </c>
      <c r="E3383" s="1">
        <v>43604.0625</v>
      </c>
      <c r="F3383" t="s">
        <v>16</v>
      </c>
      <c r="G3383" t="s">
        <v>662</v>
      </c>
      <c r="H3383">
        <v>16</v>
      </c>
      <c r="I3383" t="s">
        <v>18</v>
      </c>
      <c r="J3383" s="2">
        <v>43604</v>
      </c>
      <c r="K3383" s="3">
        <v>6.25E-2</v>
      </c>
      <c r="L3383" s="3">
        <f t="shared" si="468"/>
        <v>6.25E-2</v>
      </c>
      <c r="M3383" s="3">
        <v>7.3611111111111113E-2</v>
      </c>
      <c r="N3383" t="str">
        <f t="shared" si="469"/>
        <v>No</v>
      </c>
      <c r="O3383">
        <f t="shared" si="470"/>
        <v>3</v>
      </c>
      <c r="P3383">
        <f t="shared" si="471"/>
        <v>21</v>
      </c>
      <c r="Q3383">
        <f t="shared" si="472"/>
        <v>14.29</v>
      </c>
      <c r="R3383" t="str">
        <f t="shared" si="475"/>
        <v>Other</v>
      </c>
      <c r="S3383">
        <f t="shared" si="473"/>
        <v>4</v>
      </c>
      <c r="T3383" t="str">
        <f t="shared" si="474"/>
        <v>Bacau</v>
      </c>
      <c r="U3383" t="str">
        <f t="shared" si="476"/>
        <v>Other</v>
      </c>
    </row>
    <row r="3384" spans="1:21" x14ac:dyDescent="0.35">
      <c r="A3384" t="s">
        <v>22</v>
      </c>
      <c r="B3384" t="s">
        <v>470</v>
      </c>
      <c r="C3384" t="s">
        <v>609</v>
      </c>
      <c r="D3384" t="s">
        <v>610</v>
      </c>
      <c r="E3384" s="1">
        <v>43603.996527777781</v>
      </c>
      <c r="F3384" t="s">
        <v>16</v>
      </c>
      <c r="G3384" t="s">
        <v>680</v>
      </c>
      <c r="H3384">
        <v>7</v>
      </c>
      <c r="I3384" t="s">
        <v>26</v>
      </c>
      <c r="J3384" s="2">
        <v>43603</v>
      </c>
      <c r="K3384" s="3">
        <v>0.99652777777777779</v>
      </c>
      <c r="L3384" s="3">
        <f t="shared" si="468"/>
        <v>1</v>
      </c>
      <c r="M3384" s="3">
        <v>1.3888888888888889E-3</v>
      </c>
      <c r="N3384" t="str">
        <f t="shared" si="469"/>
        <v>No</v>
      </c>
      <c r="O3384">
        <f t="shared" si="470"/>
        <v>0</v>
      </c>
      <c r="P3384">
        <f t="shared" si="471"/>
        <v>4</v>
      </c>
      <c r="Q3384">
        <f t="shared" si="472"/>
        <v>0</v>
      </c>
      <c r="R3384" t="str">
        <f t="shared" si="475"/>
        <v>Other</v>
      </c>
      <c r="S3384">
        <f t="shared" si="473"/>
        <v>17</v>
      </c>
      <c r="T3384" t="str">
        <f t="shared" si="474"/>
        <v>Athens</v>
      </c>
      <c r="U3384" t="str">
        <f t="shared" si="476"/>
        <v>Other</v>
      </c>
    </row>
    <row r="3385" spans="1:21" x14ac:dyDescent="0.35">
      <c r="A3385" t="s">
        <v>22</v>
      </c>
      <c r="B3385" t="s">
        <v>61</v>
      </c>
      <c r="C3385" t="s">
        <v>28</v>
      </c>
      <c r="D3385" t="s">
        <v>62</v>
      </c>
      <c r="E3385" s="1">
        <v>43603.805555555555</v>
      </c>
      <c r="F3385" t="s">
        <v>16</v>
      </c>
      <c r="G3385" t="s">
        <v>680</v>
      </c>
      <c r="H3385">
        <v>12</v>
      </c>
      <c r="I3385" t="s">
        <v>18</v>
      </c>
      <c r="J3385" s="2">
        <v>43603</v>
      </c>
      <c r="K3385" s="3">
        <v>0.80555555555555547</v>
      </c>
      <c r="L3385" s="3">
        <f t="shared" si="468"/>
        <v>0.80555555555555547</v>
      </c>
      <c r="M3385" s="3">
        <v>0.81388888888888899</v>
      </c>
      <c r="N3385" t="str">
        <f t="shared" si="469"/>
        <v>No</v>
      </c>
      <c r="O3385">
        <f t="shared" si="470"/>
        <v>520</v>
      </c>
      <c r="P3385">
        <f t="shared" si="471"/>
        <v>1663</v>
      </c>
      <c r="Q3385">
        <f t="shared" si="472"/>
        <v>31.27</v>
      </c>
      <c r="R3385" t="str">
        <f t="shared" si="475"/>
        <v>Ryanair</v>
      </c>
      <c r="S3385">
        <f t="shared" si="473"/>
        <v>171</v>
      </c>
      <c r="T3385" t="str">
        <f t="shared" si="474"/>
        <v>London</v>
      </c>
      <c r="U3385" t="str">
        <f t="shared" si="476"/>
        <v>London</v>
      </c>
    </row>
    <row r="3386" spans="1:21" x14ac:dyDescent="0.35">
      <c r="A3386" t="s">
        <v>22</v>
      </c>
      <c r="B3386" t="s">
        <v>27</v>
      </c>
      <c r="C3386" t="s">
        <v>28</v>
      </c>
      <c r="D3386" t="s">
        <v>29</v>
      </c>
      <c r="E3386" s="1">
        <v>43603.809027777781</v>
      </c>
      <c r="F3386" t="s">
        <v>16</v>
      </c>
      <c r="G3386" t="s">
        <v>680</v>
      </c>
      <c r="H3386">
        <v>5</v>
      </c>
      <c r="I3386" t="s">
        <v>26</v>
      </c>
      <c r="J3386" s="2">
        <v>43603</v>
      </c>
      <c r="K3386" s="3">
        <v>0.80902777777777779</v>
      </c>
      <c r="L3386" s="3">
        <f t="shared" si="468"/>
        <v>0.8125</v>
      </c>
      <c r="M3386" s="3">
        <v>0.8125</v>
      </c>
      <c r="N3386" t="str">
        <f t="shared" si="469"/>
        <v>No</v>
      </c>
      <c r="O3386">
        <f t="shared" si="470"/>
        <v>520</v>
      </c>
      <c r="P3386">
        <f t="shared" si="471"/>
        <v>1663</v>
      </c>
      <c r="Q3386">
        <f t="shared" si="472"/>
        <v>31.27</v>
      </c>
      <c r="R3386" t="str">
        <f t="shared" si="475"/>
        <v>Ryanair</v>
      </c>
      <c r="S3386">
        <f t="shared" si="473"/>
        <v>41</v>
      </c>
      <c r="T3386" t="str">
        <f t="shared" si="474"/>
        <v>Palma</v>
      </c>
      <c r="U3386" t="str">
        <f t="shared" si="476"/>
        <v>Other</v>
      </c>
    </row>
    <row r="3387" spans="1:21" x14ac:dyDescent="0.35">
      <c r="A3387" t="s">
        <v>22</v>
      </c>
      <c r="B3387" t="s">
        <v>191</v>
      </c>
      <c r="C3387" t="s">
        <v>28</v>
      </c>
      <c r="D3387" t="s">
        <v>192</v>
      </c>
      <c r="E3387" s="1">
        <v>43603.809027777781</v>
      </c>
      <c r="F3387" t="s">
        <v>16</v>
      </c>
      <c r="G3387" t="s">
        <v>680</v>
      </c>
      <c r="H3387">
        <v>11</v>
      </c>
      <c r="I3387" t="s">
        <v>18</v>
      </c>
      <c r="J3387" s="2">
        <v>43603</v>
      </c>
      <c r="K3387" s="3">
        <v>0.80902777777777779</v>
      </c>
      <c r="L3387" s="3">
        <f t="shared" si="468"/>
        <v>0.8125</v>
      </c>
      <c r="M3387" s="3">
        <v>0.81666666666666676</v>
      </c>
      <c r="N3387" t="str">
        <f t="shared" si="469"/>
        <v>No</v>
      </c>
      <c r="O3387">
        <f t="shared" si="470"/>
        <v>520</v>
      </c>
      <c r="P3387">
        <f t="shared" si="471"/>
        <v>1663</v>
      </c>
      <c r="Q3387">
        <f t="shared" si="472"/>
        <v>31.27</v>
      </c>
      <c r="R3387" t="str">
        <f t="shared" si="475"/>
        <v>Ryanair</v>
      </c>
      <c r="S3387">
        <f t="shared" si="473"/>
        <v>17</v>
      </c>
      <c r="T3387" t="str">
        <f t="shared" si="474"/>
        <v>Porto</v>
      </c>
      <c r="U3387" t="str">
        <f t="shared" si="476"/>
        <v>Other</v>
      </c>
    </row>
    <row r="3388" spans="1:21" x14ac:dyDescent="0.35">
      <c r="A3388" t="s">
        <v>22</v>
      </c>
      <c r="B3388" t="s">
        <v>282</v>
      </c>
      <c r="C3388" t="s">
        <v>509</v>
      </c>
      <c r="D3388" t="s">
        <v>557</v>
      </c>
      <c r="E3388" s="1">
        <v>43603.8125</v>
      </c>
      <c r="F3388" t="s">
        <v>16</v>
      </c>
      <c r="G3388" t="s">
        <v>680</v>
      </c>
      <c r="H3388">
        <v>3</v>
      </c>
      <c r="I3388" t="s">
        <v>26</v>
      </c>
      <c r="J3388" s="2">
        <v>43603</v>
      </c>
      <c r="K3388" s="3">
        <v>0.8125</v>
      </c>
      <c r="L3388" s="3">
        <f t="shared" si="468"/>
        <v>0.8125</v>
      </c>
      <c r="M3388" s="3">
        <v>0.81458333333333333</v>
      </c>
      <c r="N3388" t="str">
        <f t="shared" si="469"/>
        <v>No</v>
      </c>
      <c r="O3388">
        <f t="shared" si="470"/>
        <v>4</v>
      </c>
      <c r="P3388">
        <f t="shared" si="471"/>
        <v>35</v>
      </c>
      <c r="Q3388">
        <f t="shared" si="472"/>
        <v>11.43</v>
      </c>
      <c r="R3388" t="str">
        <f t="shared" si="475"/>
        <v>Other</v>
      </c>
      <c r="S3388">
        <f t="shared" si="473"/>
        <v>19</v>
      </c>
      <c r="T3388" t="str">
        <f t="shared" si="474"/>
        <v>Stockholm</v>
      </c>
      <c r="U3388" t="str">
        <f t="shared" si="476"/>
        <v>Other</v>
      </c>
    </row>
    <row r="3389" spans="1:21" x14ac:dyDescent="0.35">
      <c r="A3389" t="s">
        <v>22</v>
      </c>
      <c r="B3389" t="s">
        <v>101</v>
      </c>
      <c r="C3389" t="s">
        <v>28</v>
      </c>
      <c r="D3389" t="s">
        <v>102</v>
      </c>
      <c r="E3389" s="1">
        <v>43603.815972222219</v>
      </c>
      <c r="F3389" t="s">
        <v>16</v>
      </c>
      <c r="G3389" t="s">
        <v>680</v>
      </c>
      <c r="H3389">
        <v>51</v>
      </c>
      <c r="I3389" t="s">
        <v>21</v>
      </c>
      <c r="J3389" s="2">
        <v>43603</v>
      </c>
      <c r="K3389" s="3">
        <v>0.81597222222222221</v>
      </c>
      <c r="L3389" s="3">
        <f t="shared" si="468"/>
        <v>0.81944444444444442</v>
      </c>
      <c r="M3389" s="3">
        <v>0.85138888888888886</v>
      </c>
      <c r="N3389" t="str">
        <f t="shared" si="469"/>
        <v>Yes</v>
      </c>
      <c r="O3389">
        <f t="shared" si="470"/>
        <v>520</v>
      </c>
      <c r="P3389">
        <f t="shared" si="471"/>
        <v>1663</v>
      </c>
      <c r="Q3389">
        <f t="shared" si="472"/>
        <v>31.27</v>
      </c>
      <c r="R3389" t="str">
        <f t="shared" si="475"/>
        <v>Ryanair</v>
      </c>
      <c r="S3389">
        <f t="shared" si="473"/>
        <v>158</v>
      </c>
      <c r="T3389" t="str">
        <f t="shared" si="474"/>
        <v>Edinburgh</v>
      </c>
      <c r="U3389" t="str">
        <f t="shared" si="476"/>
        <v>Edinburgh</v>
      </c>
    </row>
    <row r="3390" spans="1:21" x14ac:dyDescent="0.35">
      <c r="A3390" t="s">
        <v>22</v>
      </c>
      <c r="B3390" t="s">
        <v>73</v>
      </c>
      <c r="C3390" t="s">
        <v>28</v>
      </c>
      <c r="D3390" t="s">
        <v>74</v>
      </c>
      <c r="E3390" s="1">
        <v>43603.819444444445</v>
      </c>
      <c r="F3390" t="s">
        <v>16</v>
      </c>
      <c r="G3390" t="s">
        <v>680</v>
      </c>
      <c r="H3390">
        <v>72</v>
      </c>
      <c r="I3390" t="s">
        <v>21</v>
      </c>
      <c r="J3390" s="2">
        <v>43603</v>
      </c>
      <c r="K3390" s="3">
        <v>0.81944444444444453</v>
      </c>
      <c r="L3390" s="3">
        <f t="shared" si="468"/>
        <v>0.81944444444444442</v>
      </c>
      <c r="M3390" s="3">
        <v>0.86944444444444446</v>
      </c>
      <c r="N3390" t="str">
        <f t="shared" si="469"/>
        <v>Yes</v>
      </c>
      <c r="O3390">
        <f t="shared" si="470"/>
        <v>520</v>
      </c>
      <c r="P3390">
        <f t="shared" si="471"/>
        <v>1663</v>
      </c>
      <c r="Q3390">
        <f t="shared" si="472"/>
        <v>31.27</v>
      </c>
      <c r="R3390" t="str">
        <f t="shared" si="475"/>
        <v>Ryanair</v>
      </c>
      <c r="S3390">
        <f t="shared" si="473"/>
        <v>82</v>
      </c>
      <c r="T3390" t="str">
        <f t="shared" si="474"/>
        <v>Bristol</v>
      </c>
      <c r="U3390" t="str">
        <f t="shared" si="476"/>
        <v>Bristol</v>
      </c>
    </row>
    <row r="3391" spans="1:21" x14ac:dyDescent="0.35">
      <c r="A3391" t="s">
        <v>12</v>
      </c>
      <c r="B3391" t="s">
        <v>19</v>
      </c>
      <c r="C3391" t="s">
        <v>14</v>
      </c>
      <c r="D3391" t="s">
        <v>20</v>
      </c>
      <c r="E3391" s="1">
        <v>43603.767361111109</v>
      </c>
      <c r="F3391" t="s">
        <v>16</v>
      </c>
      <c r="G3391" t="s">
        <v>680</v>
      </c>
      <c r="H3391">
        <v>11</v>
      </c>
      <c r="I3391" t="s">
        <v>18</v>
      </c>
      <c r="J3391" s="2">
        <v>43603</v>
      </c>
      <c r="K3391" s="3">
        <v>0.76736111111111116</v>
      </c>
      <c r="L3391" s="3">
        <f t="shared" si="468"/>
        <v>0.77083333333333326</v>
      </c>
      <c r="M3391" s="3">
        <v>0.77500000000000002</v>
      </c>
      <c r="N3391" t="str">
        <f t="shared" si="469"/>
        <v>No</v>
      </c>
      <c r="O3391">
        <f t="shared" si="470"/>
        <v>566</v>
      </c>
      <c r="P3391">
        <f t="shared" si="471"/>
        <v>2020</v>
      </c>
      <c r="Q3391">
        <f t="shared" si="472"/>
        <v>28.02</v>
      </c>
      <c r="R3391" t="str">
        <f t="shared" si="475"/>
        <v>Aer Lingus</v>
      </c>
      <c r="S3391">
        <f t="shared" si="473"/>
        <v>37</v>
      </c>
      <c r="T3391" t="str">
        <f t="shared" si="474"/>
        <v>Alicante</v>
      </c>
      <c r="U3391" t="str">
        <f t="shared" si="476"/>
        <v>Other</v>
      </c>
    </row>
    <row r="3392" spans="1:21" x14ac:dyDescent="0.35">
      <c r="A3392" t="s">
        <v>12</v>
      </c>
      <c r="B3392" t="s">
        <v>36</v>
      </c>
      <c r="C3392" t="s">
        <v>14</v>
      </c>
      <c r="D3392" t="s">
        <v>37</v>
      </c>
      <c r="E3392" s="1">
        <v>43603.774305555555</v>
      </c>
      <c r="F3392" t="s">
        <v>16</v>
      </c>
      <c r="G3392" t="s">
        <v>680</v>
      </c>
      <c r="H3392">
        <v>1</v>
      </c>
      <c r="I3392" t="s">
        <v>26</v>
      </c>
      <c r="J3392" s="2">
        <v>43603</v>
      </c>
      <c r="K3392" s="3">
        <v>0.77430555555555547</v>
      </c>
      <c r="L3392" s="3">
        <f t="shared" si="468"/>
        <v>0.77777777777777768</v>
      </c>
      <c r="M3392" s="3">
        <v>0.77500000000000002</v>
      </c>
      <c r="N3392" t="str">
        <f t="shared" si="469"/>
        <v>No</v>
      </c>
      <c r="O3392">
        <f t="shared" si="470"/>
        <v>566</v>
      </c>
      <c r="P3392">
        <f t="shared" si="471"/>
        <v>2020</v>
      </c>
      <c r="Q3392">
        <f t="shared" si="472"/>
        <v>28.02</v>
      </c>
      <c r="R3392" t="str">
        <f t="shared" si="475"/>
        <v>Aer Lingus</v>
      </c>
      <c r="S3392">
        <f t="shared" si="473"/>
        <v>121</v>
      </c>
      <c r="T3392" t="str">
        <f t="shared" si="474"/>
        <v>Paris-CDG</v>
      </c>
      <c r="U3392" t="str">
        <f t="shared" si="476"/>
        <v>Paris-CDG</v>
      </c>
    </row>
    <row r="3393" spans="1:21" x14ac:dyDescent="0.35">
      <c r="A3393" t="s">
        <v>12</v>
      </c>
      <c r="B3393" t="s">
        <v>481</v>
      </c>
      <c r="C3393" t="s">
        <v>14</v>
      </c>
      <c r="D3393" t="s">
        <v>482</v>
      </c>
      <c r="E3393" s="1">
        <v>43603.774305555555</v>
      </c>
      <c r="F3393" t="s">
        <v>16</v>
      </c>
      <c r="G3393" t="s">
        <v>680</v>
      </c>
      <c r="H3393">
        <v>2</v>
      </c>
      <c r="I3393" t="s">
        <v>26</v>
      </c>
      <c r="J3393" s="2">
        <v>43603</v>
      </c>
      <c r="K3393" s="3">
        <v>0.77430555555555547</v>
      </c>
      <c r="L3393" s="3">
        <f t="shared" si="468"/>
        <v>0.77777777777777768</v>
      </c>
      <c r="M3393" s="3">
        <v>0.77569444444444446</v>
      </c>
      <c r="N3393" t="str">
        <f t="shared" si="469"/>
        <v>No</v>
      </c>
      <c r="O3393">
        <f t="shared" si="470"/>
        <v>566</v>
      </c>
      <c r="P3393">
        <f t="shared" si="471"/>
        <v>2020</v>
      </c>
      <c r="Q3393">
        <f t="shared" si="472"/>
        <v>28.02</v>
      </c>
      <c r="R3393" t="str">
        <f t="shared" si="475"/>
        <v>Aer Lingus</v>
      </c>
      <c r="S3393">
        <f t="shared" si="473"/>
        <v>9</v>
      </c>
      <c r="T3393" t="str">
        <f t="shared" si="474"/>
        <v>Pula</v>
      </c>
      <c r="U3393" t="str">
        <f t="shared" si="476"/>
        <v>Other</v>
      </c>
    </row>
    <row r="3394" spans="1:21" x14ac:dyDescent="0.35">
      <c r="A3394" t="s">
        <v>22</v>
      </c>
      <c r="B3394" t="s">
        <v>50</v>
      </c>
      <c r="C3394" t="s">
        <v>28</v>
      </c>
      <c r="D3394" t="s">
        <v>51</v>
      </c>
      <c r="E3394" s="1">
        <v>43603.78125</v>
      </c>
      <c r="F3394" t="s">
        <v>16</v>
      </c>
      <c r="G3394" t="s">
        <v>680</v>
      </c>
      <c r="H3394">
        <v>19</v>
      </c>
      <c r="I3394" t="s">
        <v>18</v>
      </c>
      <c r="J3394" s="2">
        <v>43603</v>
      </c>
      <c r="K3394" s="3">
        <v>0.78125</v>
      </c>
      <c r="L3394" s="3">
        <f t="shared" ref="L3394:L3457" si="477">MROUND(K3394,"0:10")</f>
        <v>0.78472222222222221</v>
      </c>
      <c r="M3394" s="3">
        <v>0.7944444444444444</v>
      </c>
      <c r="N3394" t="str">
        <f t="shared" ref="N3394:N3457" si="478">IF(H3394&gt;20, "Yes", "No")</f>
        <v>No</v>
      </c>
      <c r="O3394">
        <f t="shared" ref="O3394:O3457" si="479">COUNTIFS($C$2:$C$4851,C3394,$N$2:$N$4851,"Yes")</f>
        <v>520</v>
      </c>
      <c r="P3394">
        <f t="shared" ref="P3394:P3457" si="480">COUNTIF($C$2:$C$4851,C3394)</f>
        <v>1663</v>
      </c>
      <c r="Q3394">
        <f t="shared" ref="Q3394:Q3457" si="481">ROUND(O3394/P3394*100,2)</f>
        <v>31.27</v>
      </c>
      <c r="R3394" t="str">
        <f t="shared" si="475"/>
        <v>Ryanair</v>
      </c>
      <c r="S3394">
        <f t="shared" ref="S3394:S3457" si="482">COUNTIF($B$2:$B$4851,B3394)</f>
        <v>222</v>
      </c>
      <c r="T3394" t="str">
        <f t="shared" ref="T3394:T3457" si="483">IF(ISNUMBER(SEARCH("London",B3394)), "London", B3394)</f>
        <v>Amsterdam</v>
      </c>
      <c r="U3394" t="str">
        <f t="shared" si="476"/>
        <v>Amsterdam</v>
      </c>
    </row>
    <row r="3395" spans="1:21" x14ac:dyDescent="0.35">
      <c r="A3395" t="s">
        <v>12</v>
      </c>
      <c r="B3395" t="s">
        <v>32</v>
      </c>
      <c r="C3395" t="s">
        <v>14</v>
      </c>
      <c r="D3395" t="s">
        <v>33</v>
      </c>
      <c r="E3395" s="1">
        <v>43603.78125</v>
      </c>
      <c r="F3395" t="s">
        <v>16</v>
      </c>
      <c r="G3395" t="s">
        <v>680</v>
      </c>
      <c r="H3395">
        <v>3</v>
      </c>
      <c r="I3395" t="s">
        <v>26</v>
      </c>
      <c r="J3395" s="2">
        <v>43603</v>
      </c>
      <c r="K3395" s="3">
        <v>0.78125</v>
      </c>
      <c r="L3395" s="3">
        <f t="shared" si="477"/>
        <v>0.78472222222222221</v>
      </c>
      <c r="M3395" s="3">
        <v>0.78333333333333333</v>
      </c>
      <c r="N3395" t="str">
        <f t="shared" si="478"/>
        <v>No</v>
      </c>
      <c r="O3395">
        <f t="shared" si="479"/>
        <v>566</v>
      </c>
      <c r="P3395">
        <f t="shared" si="480"/>
        <v>2020</v>
      </c>
      <c r="Q3395">
        <f t="shared" si="481"/>
        <v>28.02</v>
      </c>
      <c r="R3395" t="str">
        <f t="shared" ref="R3395:R3458" si="484">IF(P3395&gt;100, C3395, "Other")</f>
        <v>Aer Lingus</v>
      </c>
      <c r="S3395">
        <f t="shared" si="482"/>
        <v>78</v>
      </c>
      <c r="T3395" t="str">
        <f t="shared" si="483"/>
        <v>Barcelona</v>
      </c>
      <c r="U3395" t="str">
        <f t="shared" ref="U3395:U3458" si="485">IF(S3395&gt;67, T3395, "Other")</f>
        <v>Barcelona</v>
      </c>
    </row>
    <row r="3396" spans="1:21" x14ac:dyDescent="0.35">
      <c r="A3396" t="s">
        <v>22</v>
      </c>
      <c r="B3396" t="s">
        <v>38</v>
      </c>
      <c r="C3396" t="s">
        <v>28</v>
      </c>
      <c r="D3396" t="s">
        <v>39</v>
      </c>
      <c r="E3396" s="1">
        <v>43603.788194444445</v>
      </c>
      <c r="F3396" t="s">
        <v>16</v>
      </c>
      <c r="G3396" t="s">
        <v>680</v>
      </c>
      <c r="H3396">
        <v>2</v>
      </c>
      <c r="I3396" t="s">
        <v>26</v>
      </c>
      <c r="J3396" s="2">
        <v>43603</v>
      </c>
      <c r="K3396" s="3">
        <v>0.78819444444444453</v>
      </c>
      <c r="L3396" s="3">
        <f t="shared" si="477"/>
        <v>0.79166666666666663</v>
      </c>
      <c r="M3396" s="3">
        <v>0.7895833333333333</v>
      </c>
      <c r="N3396" t="str">
        <f t="shared" si="478"/>
        <v>No</v>
      </c>
      <c r="O3396">
        <f t="shared" si="479"/>
        <v>520</v>
      </c>
      <c r="P3396">
        <f t="shared" si="480"/>
        <v>1663</v>
      </c>
      <c r="Q3396">
        <f t="shared" si="481"/>
        <v>31.27</v>
      </c>
      <c r="R3396" t="str">
        <f t="shared" si="484"/>
        <v>Ryanair</v>
      </c>
      <c r="S3396">
        <f t="shared" si="482"/>
        <v>92</v>
      </c>
      <c r="T3396" t="str">
        <f t="shared" si="483"/>
        <v>London</v>
      </c>
      <c r="U3396" t="str">
        <f t="shared" si="485"/>
        <v>London</v>
      </c>
    </row>
    <row r="3397" spans="1:21" x14ac:dyDescent="0.35">
      <c r="A3397" t="s">
        <v>12</v>
      </c>
      <c r="B3397" t="s">
        <v>40</v>
      </c>
      <c r="C3397" t="s">
        <v>14</v>
      </c>
      <c r="D3397" t="s">
        <v>41</v>
      </c>
      <c r="E3397" s="1">
        <v>43603.788194444445</v>
      </c>
      <c r="F3397" t="s">
        <v>16</v>
      </c>
      <c r="G3397" t="s">
        <v>680</v>
      </c>
      <c r="H3397">
        <v>6</v>
      </c>
      <c r="I3397" t="s">
        <v>26</v>
      </c>
      <c r="J3397" s="2">
        <v>43603</v>
      </c>
      <c r="K3397" s="3">
        <v>0.78819444444444453</v>
      </c>
      <c r="L3397" s="3">
        <f t="shared" si="477"/>
        <v>0.79166666666666663</v>
      </c>
      <c r="M3397" s="3">
        <v>0.79236111111111107</v>
      </c>
      <c r="N3397" t="str">
        <f t="shared" si="478"/>
        <v>No</v>
      </c>
      <c r="O3397">
        <f t="shared" si="479"/>
        <v>566</v>
      </c>
      <c r="P3397">
        <f t="shared" si="480"/>
        <v>2020</v>
      </c>
      <c r="Q3397">
        <f t="shared" si="481"/>
        <v>28.02</v>
      </c>
      <c r="R3397" t="str">
        <f t="shared" si="484"/>
        <v>Aer Lingus</v>
      </c>
      <c r="S3397">
        <f t="shared" si="482"/>
        <v>29</v>
      </c>
      <c r="T3397" t="str">
        <f t="shared" si="483"/>
        <v>Kerry</v>
      </c>
      <c r="U3397" t="str">
        <f t="shared" si="485"/>
        <v>Other</v>
      </c>
    </row>
    <row r="3398" spans="1:21" x14ac:dyDescent="0.35">
      <c r="A3398" t="s">
        <v>12</v>
      </c>
      <c r="B3398" t="s">
        <v>42</v>
      </c>
      <c r="C3398" t="s">
        <v>14</v>
      </c>
      <c r="D3398" t="s">
        <v>43</v>
      </c>
      <c r="E3398" s="1">
        <v>43603.791666666664</v>
      </c>
      <c r="F3398" t="s">
        <v>16</v>
      </c>
      <c r="G3398" t="s">
        <v>680</v>
      </c>
      <c r="H3398">
        <v>0</v>
      </c>
      <c r="I3398" t="s">
        <v>26</v>
      </c>
      <c r="J3398" s="2">
        <v>43603</v>
      </c>
      <c r="K3398" s="3">
        <v>0.79166666666666663</v>
      </c>
      <c r="L3398" s="3">
        <f t="shared" si="477"/>
        <v>0.79166666666666663</v>
      </c>
      <c r="M3398" s="3">
        <v>0.79166666666666663</v>
      </c>
      <c r="N3398" t="str">
        <f t="shared" si="478"/>
        <v>No</v>
      </c>
      <c r="O3398">
        <f t="shared" si="479"/>
        <v>566</v>
      </c>
      <c r="P3398">
        <f t="shared" si="480"/>
        <v>2020</v>
      </c>
      <c r="Q3398">
        <f t="shared" si="481"/>
        <v>28.02</v>
      </c>
      <c r="R3398" t="str">
        <f t="shared" si="484"/>
        <v>Aer Lingus</v>
      </c>
      <c r="S3398">
        <f t="shared" si="482"/>
        <v>238</v>
      </c>
      <c r="T3398" t="str">
        <f t="shared" si="483"/>
        <v>London</v>
      </c>
      <c r="U3398" t="str">
        <f t="shared" si="485"/>
        <v>London</v>
      </c>
    </row>
    <row r="3399" spans="1:21" x14ac:dyDescent="0.35">
      <c r="A3399" t="s">
        <v>12</v>
      </c>
      <c r="B3399" t="s">
        <v>44</v>
      </c>
      <c r="C3399" t="s">
        <v>14</v>
      </c>
      <c r="D3399" t="s">
        <v>45</v>
      </c>
      <c r="E3399" s="1">
        <v>43603.791666666664</v>
      </c>
      <c r="F3399" t="s">
        <v>16</v>
      </c>
      <c r="G3399" t="s">
        <v>680</v>
      </c>
      <c r="H3399">
        <v>17</v>
      </c>
      <c r="I3399" t="s">
        <v>18</v>
      </c>
      <c r="J3399" s="2">
        <v>43603</v>
      </c>
      <c r="K3399" s="3">
        <v>0.79166666666666663</v>
      </c>
      <c r="L3399" s="3">
        <f t="shared" si="477"/>
        <v>0.79166666666666663</v>
      </c>
      <c r="M3399" s="3">
        <v>0.80347222222222225</v>
      </c>
      <c r="N3399" t="str">
        <f t="shared" si="478"/>
        <v>No</v>
      </c>
      <c r="O3399">
        <f t="shared" si="479"/>
        <v>566</v>
      </c>
      <c r="P3399">
        <f t="shared" si="480"/>
        <v>2020</v>
      </c>
      <c r="Q3399">
        <f t="shared" si="481"/>
        <v>28.02</v>
      </c>
      <c r="R3399" t="str">
        <f t="shared" si="484"/>
        <v>Aer Lingus</v>
      </c>
      <c r="S3399">
        <f t="shared" si="482"/>
        <v>83</v>
      </c>
      <c r="T3399" t="str">
        <f t="shared" si="483"/>
        <v>Lisbon</v>
      </c>
      <c r="U3399" t="str">
        <f t="shared" si="485"/>
        <v>Lisbon</v>
      </c>
    </row>
    <row r="3400" spans="1:21" x14ac:dyDescent="0.35">
      <c r="A3400" t="s">
        <v>12</v>
      </c>
      <c r="B3400" t="s">
        <v>27</v>
      </c>
      <c r="C3400" t="s">
        <v>14</v>
      </c>
      <c r="D3400" t="s">
        <v>56</v>
      </c>
      <c r="E3400" s="1">
        <v>43603.798611111109</v>
      </c>
      <c r="F3400" t="s">
        <v>16</v>
      </c>
      <c r="G3400" t="s">
        <v>680</v>
      </c>
      <c r="H3400">
        <v>31</v>
      </c>
      <c r="I3400" t="s">
        <v>21</v>
      </c>
      <c r="J3400" s="2">
        <v>43603</v>
      </c>
      <c r="K3400" s="3">
        <v>0.79861111111111116</v>
      </c>
      <c r="L3400" s="3">
        <f t="shared" si="477"/>
        <v>0.79861111111111105</v>
      </c>
      <c r="M3400" s="3">
        <v>0.82013888888888886</v>
      </c>
      <c r="N3400" t="str">
        <f t="shared" si="478"/>
        <v>Yes</v>
      </c>
      <c r="O3400">
        <f t="shared" si="479"/>
        <v>566</v>
      </c>
      <c r="P3400">
        <f t="shared" si="480"/>
        <v>2020</v>
      </c>
      <c r="Q3400">
        <f t="shared" si="481"/>
        <v>28.02</v>
      </c>
      <c r="R3400" t="str">
        <f t="shared" si="484"/>
        <v>Aer Lingus</v>
      </c>
      <c r="S3400">
        <f t="shared" si="482"/>
        <v>41</v>
      </c>
      <c r="T3400" t="str">
        <f t="shared" si="483"/>
        <v>Palma</v>
      </c>
      <c r="U3400" t="str">
        <f t="shared" si="485"/>
        <v>Other</v>
      </c>
    </row>
    <row r="3401" spans="1:21" x14ac:dyDescent="0.35">
      <c r="A3401" t="s">
        <v>22</v>
      </c>
      <c r="B3401" t="s">
        <v>57</v>
      </c>
      <c r="C3401" t="s">
        <v>28</v>
      </c>
      <c r="D3401" t="s">
        <v>132</v>
      </c>
      <c r="E3401" s="1">
        <v>43603.729166666664</v>
      </c>
      <c r="F3401" t="s">
        <v>16</v>
      </c>
      <c r="G3401" t="s">
        <v>680</v>
      </c>
      <c r="H3401">
        <v>2</v>
      </c>
      <c r="I3401" t="s">
        <v>26</v>
      </c>
      <c r="J3401" s="2">
        <v>43603</v>
      </c>
      <c r="K3401" s="3">
        <v>0.72916666666666663</v>
      </c>
      <c r="L3401" s="3">
        <f t="shared" si="477"/>
        <v>0.72916666666666663</v>
      </c>
      <c r="M3401" s="3">
        <v>0.73055555555555562</v>
      </c>
      <c r="N3401" t="str">
        <f t="shared" si="478"/>
        <v>No</v>
      </c>
      <c r="O3401">
        <f t="shared" si="479"/>
        <v>520</v>
      </c>
      <c r="P3401">
        <f t="shared" si="480"/>
        <v>1663</v>
      </c>
      <c r="Q3401">
        <f t="shared" si="481"/>
        <v>31.27</v>
      </c>
      <c r="R3401" t="str">
        <f t="shared" si="484"/>
        <v>Ryanair</v>
      </c>
      <c r="S3401">
        <f t="shared" si="482"/>
        <v>98</v>
      </c>
      <c r="T3401" t="str">
        <f t="shared" si="483"/>
        <v>Malaga</v>
      </c>
      <c r="U3401" t="str">
        <f t="shared" si="485"/>
        <v>Malaga</v>
      </c>
    </row>
    <row r="3402" spans="1:21" x14ac:dyDescent="0.35">
      <c r="A3402" t="s">
        <v>12</v>
      </c>
      <c r="B3402" t="s">
        <v>119</v>
      </c>
      <c r="C3402" t="s">
        <v>14</v>
      </c>
      <c r="D3402" t="s">
        <v>120</v>
      </c>
      <c r="E3402" s="1">
        <v>43603.729166666664</v>
      </c>
      <c r="F3402" t="s">
        <v>16</v>
      </c>
      <c r="G3402" t="s">
        <v>680</v>
      </c>
      <c r="H3402">
        <v>2</v>
      </c>
      <c r="I3402" t="s">
        <v>26</v>
      </c>
      <c r="J3402" s="2">
        <v>43603</v>
      </c>
      <c r="K3402" s="3">
        <v>0.72916666666666663</v>
      </c>
      <c r="L3402" s="3">
        <f t="shared" si="477"/>
        <v>0.72916666666666663</v>
      </c>
      <c r="M3402" s="3">
        <v>0.73055555555555562</v>
      </c>
      <c r="N3402" t="str">
        <f t="shared" si="478"/>
        <v>No</v>
      </c>
      <c r="O3402">
        <f t="shared" si="479"/>
        <v>566</v>
      </c>
      <c r="P3402">
        <f t="shared" si="480"/>
        <v>2020</v>
      </c>
      <c r="Q3402">
        <f t="shared" si="481"/>
        <v>28.02</v>
      </c>
      <c r="R3402" t="str">
        <f t="shared" si="484"/>
        <v>Aer Lingus</v>
      </c>
      <c r="S3402">
        <f t="shared" si="482"/>
        <v>43</v>
      </c>
      <c r="T3402" t="str">
        <f t="shared" si="483"/>
        <v>Dusseldorf</v>
      </c>
      <c r="U3402" t="str">
        <f t="shared" si="485"/>
        <v>Other</v>
      </c>
    </row>
    <row r="3403" spans="1:21" x14ac:dyDescent="0.35">
      <c r="A3403" t="s">
        <v>22</v>
      </c>
      <c r="B3403" t="s">
        <v>44</v>
      </c>
      <c r="C3403" t="s">
        <v>117</v>
      </c>
      <c r="D3403" t="s">
        <v>118</v>
      </c>
      <c r="E3403" s="1">
        <v>43603.729166666664</v>
      </c>
      <c r="F3403" t="s">
        <v>16</v>
      </c>
      <c r="G3403" t="s">
        <v>680</v>
      </c>
      <c r="H3403">
        <v>28</v>
      </c>
      <c r="I3403" t="s">
        <v>46</v>
      </c>
      <c r="J3403" s="2">
        <v>43603</v>
      </c>
      <c r="K3403" s="3">
        <v>0.72916666666666663</v>
      </c>
      <c r="L3403" s="3">
        <f t="shared" si="477"/>
        <v>0.72916666666666663</v>
      </c>
      <c r="M3403" s="3">
        <v>0.74861111111111101</v>
      </c>
      <c r="N3403" t="str">
        <f t="shared" si="478"/>
        <v>Yes</v>
      </c>
      <c r="O3403">
        <f t="shared" si="479"/>
        <v>23</v>
      </c>
      <c r="P3403">
        <f t="shared" si="480"/>
        <v>35</v>
      </c>
      <c r="Q3403">
        <f t="shared" si="481"/>
        <v>65.709999999999994</v>
      </c>
      <c r="R3403" t="str">
        <f t="shared" si="484"/>
        <v>Other</v>
      </c>
      <c r="S3403">
        <f t="shared" si="482"/>
        <v>83</v>
      </c>
      <c r="T3403" t="str">
        <f t="shared" si="483"/>
        <v>Lisbon</v>
      </c>
      <c r="U3403" t="str">
        <f t="shared" si="485"/>
        <v>Lisbon</v>
      </c>
    </row>
    <row r="3404" spans="1:21" x14ac:dyDescent="0.35">
      <c r="A3404" t="s">
        <v>22</v>
      </c>
      <c r="B3404" t="s">
        <v>515</v>
      </c>
      <c r="C3404" t="s">
        <v>28</v>
      </c>
      <c r="D3404" t="s">
        <v>516</v>
      </c>
      <c r="E3404" s="1">
        <v>43603.729166666664</v>
      </c>
      <c r="F3404" t="s">
        <v>16</v>
      </c>
      <c r="G3404" t="s">
        <v>680</v>
      </c>
      <c r="H3404">
        <v>22</v>
      </c>
      <c r="I3404" t="s">
        <v>46</v>
      </c>
      <c r="J3404" s="2">
        <v>43603</v>
      </c>
      <c r="K3404" s="3">
        <v>0.72916666666666663</v>
      </c>
      <c r="L3404" s="3">
        <f t="shared" si="477"/>
        <v>0.72916666666666663</v>
      </c>
      <c r="M3404" s="3">
        <v>0.74444444444444446</v>
      </c>
      <c r="N3404" t="str">
        <f t="shared" si="478"/>
        <v>Yes</v>
      </c>
      <c r="O3404">
        <f t="shared" si="479"/>
        <v>520</v>
      </c>
      <c r="P3404">
        <f t="shared" si="480"/>
        <v>1663</v>
      </c>
      <c r="Q3404">
        <f t="shared" si="481"/>
        <v>31.27</v>
      </c>
      <c r="R3404" t="str">
        <f t="shared" si="484"/>
        <v>Ryanair</v>
      </c>
      <c r="S3404">
        <f t="shared" si="482"/>
        <v>7</v>
      </c>
      <c r="T3404" t="str">
        <f t="shared" si="483"/>
        <v>Vilnius</v>
      </c>
      <c r="U3404" t="str">
        <f t="shared" si="485"/>
        <v>Other</v>
      </c>
    </row>
    <row r="3405" spans="1:21" x14ac:dyDescent="0.35">
      <c r="A3405" t="s">
        <v>22</v>
      </c>
      <c r="B3405" t="s">
        <v>519</v>
      </c>
      <c r="C3405" t="s">
        <v>28</v>
      </c>
      <c r="D3405" t="s">
        <v>520</v>
      </c>
      <c r="E3405" s="1">
        <v>43603.736111111109</v>
      </c>
      <c r="F3405" t="s">
        <v>16</v>
      </c>
      <c r="G3405" t="s">
        <v>680</v>
      </c>
      <c r="H3405">
        <v>0</v>
      </c>
      <c r="I3405" t="s">
        <v>26</v>
      </c>
      <c r="J3405" s="2">
        <v>43603</v>
      </c>
      <c r="K3405" s="3">
        <v>0.73611111111111116</v>
      </c>
      <c r="L3405" s="3">
        <f t="shared" si="477"/>
        <v>0.73611111111111105</v>
      </c>
      <c r="M3405" s="3">
        <v>0.73611111111111116</v>
      </c>
      <c r="N3405" t="str">
        <f t="shared" si="478"/>
        <v>No</v>
      </c>
      <c r="O3405">
        <f t="shared" si="479"/>
        <v>520</v>
      </c>
      <c r="P3405">
        <f t="shared" si="480"/>
        <v>1663</v>
      </c>
      <c r="Q3405">
        <f t="shared" si="481"/>
        <v>31.27</v>
      </c>
      <c r="R3405" t="str">
        <f t="shared" si="484"/>
        <v>Ryanair</v>
      </c>
      <c r="S3405">
        <f t="shared" si="482"/>
        <v>7</v>
      </c>
      <c r="T3405" t="str">
        <f t="shared" si="483"/>
        <v>Rzeszow</v>
      </c>
      <c r="U3405" t="str">
        <f t="shared" si="485"/>
        <v>Other</v>
      </c>
    </row>
    <row r="3406" spans="1:21" x14ac:dyDescent="0.35">
      <c r="A3406" t="s">
        <v>22</v>
      </c>
      <c r="B3406" t="s">
        <v>129</v>
      </c>
      <c r="C3406" t="s">
        <v>130</v>
      </c>
      <c r="D3406" t="s">
        <v>131</v>
      </c>
      <c r="E3406" s="1">
        <v>43603.743055555555</v>
      </c>
      <c r="F3406" t="s">
        <v>16</v>
      </c>
      <c r="G3406" t="s">
        <v>680</v>
      </c>
      <c r="H3406">
        <v>4</v>
      </c>
      <c r="I3406" t="s">
        <v>26</v>
      </c>
      <c r="J3406" s="2">
        <v>43603</v>
      </c>
      <c r="K3406" s="3">
        <v>0.74305555555555547</v>
      </c>
      <c r="L3406" s="3">
        <f t="shared" si="477"/>
        <v>0.74305555555555547</v>
      </c>
      <c r="M3406" s="3">
        <v>0.74583333333333324</v>
      </c>
      <c r="N3406" t="str">
        <f t="shared" si="478"/>
        <v>No</v>
      </c>
      <c r="O3406">
        <f t="shared" si="479"/>
        <v>17</v>
      </c>
      <c r="P3406">
        <f t="shared" si="480"/>
        <v>80</v>
      </c>
      <c r="Q3406">
        <f t="shared" si="481"/>
        <v>21.25</v>
      </c>
      <c r="R3406" t="str">
        <f t="shared" si="484"/>
        <v>Other</v>
      </c>
      <c r="S3406">
        <f t="shared" si="482"/>
        <v>96</v>
      </c>
      <c r="T3406" t="str">
        <f t="shared" si="483"/>
        <v>Munich</v>
      </c>
      <c r="U3406" t="str">
        <f t="shared" si="485"/>
        <v>Munich</v>
      </c>
    </row>
    <row r="3407" spans="1:21" x14ac:dyDescent="0.35">
      <c r="A3407" t="s">
        <v>22</v>
      </c>
      <c r="B3407" t="s">
        <v>54</v>
      </c>
      <c r="C3407" t="s">
        <v>130</v>
      </c>
      <c r="D3407" t="s">
        <v>133</v>
      </c>
      <c r="E3407" s="1">
        <v>43603.746527777781</v>
      </c>
      <c r="F3407" t="s">
        <v>16</v>
      </c>
      <c r="G3407" t="s">
        <v>680</v>
      </c>
      <c r="H3407">
        <v>33</v>
      </c>
      <c r="I3407" t="s">
        <v>21</v>
      </c>
      <c r="J3407" s="2">
        <v>43603</v>
      </c>
      <c r="K3407" s="3">
        <v>0.74652777777777779</v>
      </c>
      <c r="L3407" s="3">
        <f t="shared" si="477"/>
        <v>0.75</v>
      </c>
      <c r="M3407" s="3">
        <v>0.76944444444444438</v>
      </c>
      <c r="N3407" t="str">
        <f t="shared" si="478"/>
        <v>Yes</v>
      </c>
      <c r="O3407">
        <f t="shared" si="479"/>
        <v>17</v>
      </c>
      <c r="P3407">
        <f t="shared" si="480"/>
        <v>80</v>
      </c>
      <c r="Q3407">
        <f t="shared" si="481"/>
        <v>21.25</v>
      </c>
      <c r="R3407" t="str">
        <f t="shared" si="484"/>
        <v>Other</v>
      </c>
      <c r="S3407">
        <f t="shared" si="482"/>
        <v>101</v>
      </c>
      <c r="T3407" t="str">
        <f t="shared" si="483"/>
        <v>Frankfurt</v>
      </c>
      <c r="U3407" t="str">
        <f t="shared" si="485"/>
        <v>Frankfurt</v>
      </c>
    </row>
    <row r="3408" spans="1:21" x14ac:dyDescent="0.35">
      <c r="A3408" t="s">
        <v>12</v>
      </c>
      <c r="B3408" t="s">
        <v>134</v>
      </c>
      <c r="C3408" t="s">
        <v>14</v>
      </c>
      <c r="D3408" t="s">
        <v>135</v>
      </c>
      <c r="E3408" s="1">
        <v>43603.746527777781</v>
      </c>
      <c r="F3408" t="s">
        <v>16</v>
      </c>
      <c r="G3408" t="s">
        <v>680</v>
      </c>
      <c r="H3408">
        <v>1</v>
      </c>
      <c r="I3408" t="s">
        <v>26</v>
      </c>
      <c r="J3408" s="2">
        <v>43603</v>
      </c>
      <c r="K3408" s="3">
        <v>0.74652777777777779</v>
      </c>
      <c r="L3408" s="3">
        <f t="shared" si="477"/>
        <v>0.75</v>
      </c>
      <c r="M3408" s="3">
        <v>0.74722222222222223</v>
      </c>
      <c r="N3408" t="str">
        <f t="shared" si="478"/>
        <v>No</v>
      </c>
      <c r="O3408">
        <f t="shared" si="479"/>
        <v>566</v>
      </c>
      <c r="P3408">
        <f t="shared" si="480"/>
        <v>2020</v>
      </c>
      <c r="Q3408">
        <f t="shared" si="481"/>
        <v>28.02</v>
      </c>
      <c r="R3408" t="str">
        <f t="shared" si="484"/>
        <v>Aer Lingus</v>
      </c>
      <c r="S3408">
        <f t="shared" si="482"/>
        <v>57</v>
      </c>
      <c r="T3408" t="str">
        <f t="shared" si="483"/>
        <v>Berlin</v>
      </c>
      <c r="U3408" t="str">
        <f t="shared" si="485"/>
        <v>Other</v>
      </c>
    </row>
    <row r="3409" spans="1:21" x14ac:dyDescent="0.35">
      <c r="A3409" t="s">
        <v>22</v>
      </c>
      <c r="B3409" t="s">
        <v>517</v>
      </c>
      <c r="C3409" t="s">
        <v>28</v>
      </c>
      <c r="D3409" t="s">
        <v>518</v>
      </c>
      <c r="E3409" s="1">
        <v>43603.746527777781</v>
      </c>
      <c r="F3409" t="s">
        <v>16</v>
      </c>
      <c r="G3409" t="s">
        <v>680</v>
      </c>
      <c r="H3409">
        <v>6</v>
      </c>
      <c r="I3409" t="s">
        <v>26</v>
      </c>
      <c r="J3409" s="2">
        <v>43603</v>
      </c>
      <c r="K3409" s="3">
        <v>0.74652777777777779</v>
      </c>
      <c r="L3409" s="3">
        <f t="shared" si="477"/>
        <v>0.75</v>
      </c>
      <c r="M3409" s="3">
        <v>0.75069444444444444</v>
      </c>
      <c r="N3409" t="str">
        <f t="shared" si="478"/>
        <v>No</v>
      </c>
      <c r="O3409">
        <f t="shared" si="479"/>
        <v>520</v>
      </c>
      <c r="P3409">
        <f t="shared" si="480"/>
        <v>1663</v>
      </c>
      <c r="Q3409">
        <f t="shared" si="481"/>
        <v>31.27</v>
      </c>
      <c r="R3409" t="str">
        <f t="shared" si="484"/>
        <v>Ryanair</v>
      </c>
      <c r="S3409">
        <f t="shared" si="482"/>
        <v>7</v>
      </c>
      <c r="T3409" t="str">
        <f t="shared" si="483"/>
        <v>Katowice</v>
      </c>
      <c r="U3409" t="str">
        <f t="shared" si="485"/>
        <v>Other</v>
      </c>
    </row>
    <row r="3410" spans="1:21" x14ac:dyDescent="0.35">
      <c r="A3410" t="s">
        <v>12</v>
      </c>
      <c r="B3410" t="s">
        <v>93</v>
      </c>
      <c r="C3410" t="s">
        <v>14</v>
      </c>
      <c r="D3410" t="s">
        <v>682</v>
      </c>
      <c r="E3410" s="1">
        <v>43603.75</v>
      </c>
      <c r="F3410" t="s">
        <v>16</v>
      </c>
      <c r="G3410" t="s">
        <v>680</v>
      </c>
      <c r="H3410">
        <v>33</v>
      </c>
      <c r="I3410" t="s">
        <v>21</v>
      </c>
      <c r="J3410" s="2">
        <v>43603</v>
      </c>
      <c r="K3410" s="3">
        <v>0.75</v>
      </c>
      <c r="L3410" s="3">
        <f t="shared" si="477"/>
        <v>0.75</v>
      </c>
      <c r="M3410" s="3">
        <v>0.7729166666666667</v>
      </c>
      <c r="N3410" t="str">
        <f t="shared" si="478"/>
        <v>Yes</v>
      </c>
      <c r="O3410">
        <f t="shared" si="479"/>
        <v>566</v>
      </c>
      <c r="P3410">
        <f t="shared" si="480"/>
        <v>2020</v>
      </c>
      <c r="Q3410">
        <f t="shared" si="481"/>
        <v>28.02</v>
      </c>
      <c r="R3410" t="str">
        <f t="shared" si="484"/>
        <v>Aer Lingus</v>
      </c>
      <c r="S3410">
        <f t="shared" si="482"/>
        <v>125</v>
      </c>
      <c r="T3410" t="str">
        <f t="shared" si="483"/>
        <v>Birmingham</v>
      </c>
      <c r="U3410" t="str">
        <f t="shared" si="485"/>
        <v>Birmingham</v>
      </c>
    </row>
    <row r="3411" spans="1:21" x14ac:dyDescent="0.35">
      <c r="A3411" t="s">
        <v>12</v>
      </c>
      <c r="B3411" t="s">
        <v>52</v>
      </c>
      <c r="C3411" t="s">
        <v>14</v>
      </c>
      <c r="D3411" t="s">
        <v>715</v>
      </c>
      <c r="E3411" s="1">
        <v>43603.75</v>
      </c>
      <c r="F3411" t="s">
        <v>16</v>
      </c>
      <c r="G3411" t="s">
        <v>680</v>
      </c>
      <c r="H3411">
        <v>6</v>
      </c>
      <c r="I3411" t="s">
        <v>26</v>
      </c>
      <c r="J3411" s="2">
        <v>43603</v>
      </c>
      <c r="K3411" s="3">
        <v>0.75</v>
      </c>
      <c r="L3411" s="3">
        <f t="shared" si="477"/>
        <v>0.75</v>
      </c>
      <c r="M3411" s="3">
        <v>0.75416666666666676</v>
      </c>
      <c r="N3411" t="str">
        <f t="shared" si="478"/>
        <v>No</v>
      </c>
      <c r="O3411">
        <f t="shared" si="479"/>
        <v>566</v>
      </c>
      <c r="P3411">
        <f t="shared" si="480"/>
        <v>2020</v>
      </c>
      <c r="Q3411">
        <f t="shared" si="481"/>
        <v>28.02</v>
      </c>
      <c r="R3411" t="str">
        <f t="shared" si="484"/>
        <v>Aer Lingus</v>
      </c>
      <c r="S3411">
        <f t="shared" si="482"/>
        <v>138</v>
      </c>
      <c r="T3411" t="str">
        <f t="shared" si="483"/>
        <v>Manchester</v>
      </c>
      <c r="U3411" t="str">
        <f t="shared" si="485"/>
        <v>Manchester</v>
      </c>
    </row>
    <row r="3412" spans="1:21" x14ac:dyDescent="0.35">
      <c r="A3412" t="s">
        <v>12</v>
      </c>
      <c r="B3412" t="s">
        <v>42</v>
      </c>
      <c r="C3412" t="s">
        <v>14</v>
      </c>
      <c r="D3412" t="s">
        <v>138</v>
      </c>
      <c r="E3412" s="1">
        <v>43603.75</v>
      </c>
      <c r="F3412" t="s">
        <v>16</v>
      </c>
      <c r="G3412" t="s">
        <v>680</v>
      </c>
      <c r="H3412">
        <v>1</v>
      </c>
      <c r="I3412" t="s">
        <v>26</v>
      </c>
      <c r="J3412" s="2">
        <v>43603</v>
      </c>
      <c r="K3412" s="3">
        <v>0.75</v>
      </c>
      <c r="L3412" s="3">
        <f t="shared" si="477"/>
        <v>0.75</v>
      </c>
      <c r="M3412" s="3">
        <v>0.75069444444444444</v>
      </c>
      <c r="N3412" t="str">
        <f t="shared" si="478"/>
        <v>No</v>
      </c>
      <c r="O3412">
        <f t="shared" si="479"/>
        <v>566</v>
      </c>
      <c r="P3412">
        <f t="shared" si="480"/>
        <v>2020</v>
      </c>
      <c r="Q3412">
        <f t="shared" si="481"/>
        <v>28.02</v>
      </c>
      <c r="R3412" t="str">
        <f t="shared" si="484"/>
        <v>Aer Lingus</v>
      </c>
      <c r="S3412">
        <f t="shared" si="482"/>
        <v>238</v>
      </c>
      <c r="T3412" t="str">
        <f t="shared" si="483"/>
        <v>London</v>
      </c>
      <c r="U3412" t="str">
        <f t="shared" si="485"/>
        <v>London</v>
      </c>
    </row>
    <row r="3413" spans="1:21" x14ac:dyDescent="0.35">
      <c r="A3413" t="s">
        <v>22</v>
      </c>
      <c r="B3413" t="s">
        <v>142</v>
      </c>
      <c r="C3413" t="s">
        <v>28</v>
      </c>
      <c r="D3413" t="s">
        <v>524</v>
      </c>
      <c r="E3413" s="1">
        <v>43603.75</v>
      </c>
      <c r="F3413" t="s">
        <v>16</v>
      </c>
      <c r="G3413" t="s">
        <v>680</v>
      </c>
      <c r="H3413">
        <v>13</v>
      </c>
      <c r="I3413" t="s">
        <v>18</v>
      </c>
      <c r="J3413" s="2">
        <v>43603</v>
      </c>
      <c r="K3413" s="3">
        <v>0.75</v>
      </c>
      <c r="L3413" s="3">
        <f t="shared" si="477"/>
        <v>0.75</v>
      </c>
      <c r="M3413" s="3">
        <v>0.75902777777777775</v>
      </c>
      <c r="N3413" t="str">
        <f t="shared" si="478"/>
        <v>No</v>
      </c>
      <c r="O3413">
        <f t="shared" si="479"/>
        <v>520</v>
      </c>
      <c r="P3413">
        <f t="shared" si="480"/>
        <v>1663</v>
      </c>
      <c r="Q3413">
        <f t="shared" si="481"/>
        <v>31.27</v>
      </c>
      <c r="R3413" t="str">
        <f t="shared" si="484"/>
        <v>Ryanair</v>
      </c>
      <c r="S3413">
        <f t="shared" si="482"/>
        <v>67</v>
      </c>
      <c r="T3413" t="str">
        <f t="shared" si="483"/>
        <v>Madrid</v>
      </c>
      <c r="U3413" t="str">
        <f t="shared" si="485"/>
        <v>Other</v>
      </c>
    </row>
    <row r="3414" spans="1:21" x14ac:dyDescent="0.35">
      <c r="A3414" t="s">
        <v>22</v>
      </c>
      <c r="B3414" t="s">
        <v>145</v>
      </c>
      <c r="C3414" t="s">
        <v>28</v>
      </c>
      <c r="D3414" t="s">
        <v>146</v>
      </c>
      <c r="E3414" s="1">
        <v>43603.75</v>
      </c>
      <c r="F3414" t="s">
        <v>16</v>
      </c>
      <c r="G3414" t="s">
        <v>680</v>
      </c>
      <c r="H3414">
        <v>52</v>
      </c>
      <c r="I3414" t="s">
        <v>21</v>
      </c>
      <c r="J3414" s="2">
        <v>43603</v>
      </c>
      <c r="K3414" s="3">
        <v>0.75</v>
      </c>
      <c r="L3414" s="3">
        <f t="shared" si="477"/>
        <v>0.75</v>
      </c>
      <c r="M3414" s="3">
        <v>0.78611111111111109</v>
      </c>
      <c r="N3414" t="str">
        <f t="shared" si="478"/>
        <v>Yes</v>
      </c>
      <c r="O3414">
        <f t="shared" si="479"/>
        <v>520</v>
      </c>
      <c r="P3414">
        <f t="shared" si="480"/>
        <v>1663</v>
      </c>
      <c r="Q3414">
        <f t="shared" si="481"/>
        <v>31.27</v>
      </c>
      <c r="R3414" t="str">
        <f t="shared" si="484"/>
        <v>Ryanair</v>
      </c>
      <c r="S3414">
        <f t="shared" si="482"/>
        <v>36</v>
      </c>
      <c r="T3414" t="str">
        <f t="shared" si="483"/>
        <v>Milan-BGY</v>
      </c>
      <c r="U3414" t="str">
        <f t="shared" si="485"/>
        <v>Other</v>
      </c>
    </row>
    <row r="3415" spans="1:21" x14ac:dyDescent="0.35">
      <c r="A3415" t="s">
        <v>22</v>
      </c>
      <c r="B3415" t="s">
        <v>207</v>
      </c>
      <c r="C3415" t="s">
        <v>28</v>
      </c>
      <c r="D3415" t="s">
        <v>208</v>
      </c>
      <c r="E3415" s="1">
        <v>43603.756944444445</v>
      </c>
      <c r="F3415" t="s">
        <v>16</v>
      </c>
      <c r="G3415" t="s">
        <v>680</v>
      </c>
      <c r="H3415">
        <v>27</v>
      </c>
      <c r="I3415" t="s">
        <v>46</v>
      </c>
      <c r="J3415" s="2">
        <v>43603</v>
      </c>
      <c r="K3415" s="3">
        <v>0.75694444444444453</v>
      </c>
      <c r="L3415" s="3">
        <f t="shared" si="477"/>
        <v>0.75694444444444442</v>
      </c>
      <c r="M3415" s="3">
        <v>0.77569444444444446</v>
      </c>
      <c r="N3415" t="str">
        <f t="shared" si="478"/>
        <v>Yes</v>
      </c>
      <c r="O3415">
        <f t="shared" si="479"/>
        <v>520</v>
      </c>
      <c r="P3415">
        <f t="shared" si="480"/>
        <v>1663</v>
      </c>
      <c r="Q3415">
        <f t="shared" si="481"/>
        <v>31.27</v>
      </c>
      <c r="R3415" t="str">
        <f t="shared" si="484"/>
        <v>Ryanair</v>
      </c>
      <c r="S3415">
        <f t="shared" si="482"/>
        <v>30</v>
      </c>
      <c r="T3415" t="str">
        <f t="shared" si="483"/>
        <v>Naples</v>
      </c>
      <c r="U3415" t="str">
        <f t="shared" si="485"/>
        <v>Other</v>
      </c>
    </row>
    <row r="3416" spans="1:21" x14ac:dyDescent="0.35">
      <c r="A3416" t="s">
        <v>22</v>
      </c>
      <c r="B3416" t="s">
        <v>142</v>
      </c>
      <c r="C3416" t="s">
        <v>143</v>
      </c>
      <c r="D3416" t="s">
        <v>144</v>
      </c>
      <c r="E3416" s="1">
        <v>43603.756944444445</v>
      </c>
      <c r="F3416" t="s">
        <v>16</v>
      </c>
      <c r="G3416" t="s">
        <v>680</v>
      </c>
      <c r="H3416">
        <v>5</v>
      </c>
      <c r="I3416" t="s">
        <v>26</v>
      </c>
      <c r="J3416" s="2">
        <v>43603</v>
      </c>
      <c r="K3416" s="3">
        <v>0.75694444444444453</v>
      </c>
      <c r="L3416" s="3">
        <f t="shared" si="477"/>
        <v>0.75694444444444442</v>
      </c>
      <c r="M3416" s="3">
        <v>0.76041666666666663</v>
      </c>
      <c r="N3416" t="str">
        <f t="shared" si="478"/>
        <v>No</v>
      </c>
      <c r="O3416">
        <f t="shared" si="479"/>
        <v>4</v>
      </c>
      <c r="P3416">
        <f t="shared" si="480"/>
        <v>10</v>
      </c>
      <c r="Q3416">
        <f t="shared" si="481"/>
        <v>40</v>
      </c>
      <c r="R3416" t="str">
        <f t="shared" si="484"/>
        <v>Other</v>
      </c>
      <c r="S3416">
        <f t="shared" si="482"/>
        <v>67</v>
      </c>
      <c r="T3416" t="str">
        <f t="shared" si="483"/>
        <v>Madrid</v>
      </c>
      <c r="U3416" t="str">
        <f t="shared" si="485"/>
        <v>Other</v>
      </c>
    </row>
    <row r="3417" spans="1:21" x14ac:dyDescent="0.35">
      <c r="A3417" t="s">
        <v>12</v>
      </c>
      <c r="B3417" t="s">
        <v>168</v>
      </c>
      <c r="C3417" t="s">
        <v>14</v>
      </c>
      <c r="D3417" t="s">
        <v>169</v>
      </c>
      <c r="E3417" s="1">
        <v>43603.6875</v>
      </c>
      <c r="F3417" t="s">
        <v>16</v>
      </c>
      <c r="G3417" t="s">
        <v>680</v>
      </c>
      <c r="H3417">
        <v>3</v>
      </c>
      <c r="I3417" t="s">
        <v>26</v>
      </c>
      <c r="J3417" s="2">
        <v>43603</v>
      </c>
      <c r="K3417" s="3">
        <v>0.6875</v>
      </c>
      <c r="L3417" s="3">
        <f t="shared" si="477"/>
        <v>0.6875</v>
      </c>
      <c r="M3417" s="3">
        <v>0.68958333333333333</v>
      </c>
      <c r="N3417" t="str">
        <f t="shared" si="478"/>
        <v>No</v>
      </c>
      <c r="O3417">
        <f t="shared" si="479"/>
        <v>566</v>
      </c>
      <c r="P3417">
        <f t="shared" si="480"/>
        <v>2020</v>
      </c>
      <c r="Q3417">
        <f t="shared" si="481"/>
        <v>28.02</v>
      </c>
      <c r="R3417" t="str">
        <f t="shared" si="484"/>
        <v>Aer Lingus</v>
      </c>
      <c r="S3417">
        <f t="shared" si="482"/>
        <v>17</v>
      </c>
      <c r="T3417" t="str">
        <f t="shared" si="483"/>
        <v>Bourgas</v>
      </c>
      <c r="U3417" t="str">
        <f t="shared" si="485"/>
        <v>Other</v>
      </c>
    </row>
    <row r="3418" spans="1:21" x14ac:dyDescent="0.35">
      <c r="A3418" t="s">
        <v>22</v>
      </c>
      <c r="B3418" t="s">
        <v>705</v>
      </c>
      <c r="C3418" t="s">
        <v>28</v>
      </c>
      <c r="D3418" t="s">
        <v>706</v>
      </c>
      <c r="E3418" s="1">
        <v>43603.6875</v>
      </c>
      <c r="F3418" t="s">
        <v>16</v>
      </c>
      <c r="G3418" t="s">
        <v>680</v>
      </c>
      <c r="H3418">
        <v>3</v>
      </c>
      <c r="I3418" t="s">
        <v>26</v>
      </c>
      <c r="J3418" s="2">
        <v>43603</v>
      </c>
      <c r="K3418" s="3">
        <v>0.6875</v>
      </c>
      <c r="L3418" s="3">
        <f t="shared" si="477"/>
        <v>0.6875</v>
      </c>
      <c r="M3418" s="3">
        <v>0.68958333333333333</v>
      </c>
      <c r="N3418" t="str">
        <f t="shared" si="478"/>
        <v>No</v>
      </c>
      <c r="O3418">
        <f t="shared" si="479"/>
        <v>520</v>
      </c>
      <c r="P3418">
        <f t="shared" si="480"/>
        <v>1663</v>
      </c>
      <c r="Q3418">
        <f t="shared" si="481"/>
        <v>31.27</v>
      </c>
      <c r="R3418" t="str">
        <f t="shared" si="484"/>
        <v>Ryanair</v>
      </c>
      <c r="S3418">
        <f t="shared" si="482"/>
        <v>3</v>
      </c>
      <c r="T3418" t="str">
        <f t="shared" si="483"/>
        <v>Goteborg</v>
      </c>
      <c r="U3418" t="str">
        <f t="shared" si="485"/>
        <v>Other</v>
      </c>
    </row>
    <row r="3419" spans="1:21" x14ac:dyDescent="0.35">
      <c r="A3419" t="s">
        <v>22</v>
      </c>
      <c r="B3419" t="s">
        <v>38</v>
      </c>
      <c r="C3419" t="s">
        <v>28</v>
      </c>
      <c r="D3419" t="s">
        <v>167</v>
      </c>
      <c r="E3419" s="1">
        <v>43603.6875</v>
      </c>
      <c r="F3419" t="s">
        <v>16</v>
      </c>
      <c r="G3419" t="s">
        <v>680</v>
      </c>
      <c r="H3419">
        <v>11</v>
      </c>
      <c r="I3419" t="s">
        <v>18</v>
      </c>
      <c r="J3419" s="2">
        <v>43603</v>
      </c>
      <c r="K3419" s="3">
        <v>0.6875</v>
      </c>
      <c r="L3419" s="3">
        <f t="shared" si="477"/>
        <v>0.6875</v>
      </c>
      <c r="M3419" s="3">
        <v>0.69513888888888886</v>
      </c>
      <c r="N3419" t="str">
        <f t="shared" si="478"/>
        <v>No</v>
      </c>
      <c r="O3419">
        <f t="shared" si="479"/>
        <v>520</v>
      </c>
      <c r="P3419">
        <f t="shared" si="480"/>
        <v>1663</v>
      </c>
      <c r="Q3419">
        <f t="shared" si="481"/>
        <v>31.27</v>
      </c>
      <c r="R3419" t="str">
        <f t="shared" si="484"/>
        <v>Ryanair</v>
      </c>
      <c r="S3419">
        <f t="shared" si="482"/>
        <v>92</v>
      </c>
      <c r="T3419" t="str">
        <f t="shared" si="483"/>
        <v>London</v>
      </c>
      <c r="U3419" t="str">
        <f t="shared" si="485"/>
        <v>London</v>
      </c>
    </row>
    <row r="3420" spans="1:21" x14ac:dyDescent="0.35">
      <c r="A3420" t="s">
        <v>22</v>
      </c>
      <c r="B3420" t="s">
        <v>162</v>
      </c>
      <c r="C3420" t="s">
        <v>28</v>
      </c>
      <c r="D3420" t="s">
        <v>163</v>
      </c>
      <c r="E3420" s="1">
        <v>43603.6875</v>
      </c>
      <c r="F3420" t="s">
        <v>16</v>
      </c>
      <c r="G3420" t="s">
        <v>680</v>
      </c>
      <c r="H3420">
        <v>3</v>
      </c>
      <c r="I3420" t="s">
        <v>26</v>
      </c>
      <c r="J3420" s="2">
        <v>43603</v>
      </c>
      <c r="K3420" s="3">
        <v>0.6875</v>
      </c>
      <c r="L3420" s="3">
        <f t="shared" si="477"/>
        <v>0.6875</v>
      </c>
      <c r="M3420" s="3">
        <v>0.68958333333333333</v>
      </c>
      <c r="N3420" t="str">
        <f t="shared" si="478"/>
        <v>No</v>
      </c>
      <c r="O3420">
        <f t="shared" si="479"/>
        <v>520</v>
      </c>
      <c r="P3420">
        <f t="shared" si="480"/>
        <v>1663</v>
      </c>
      <c r="Q3420">
        <f t="shared" si="481"/>
        <v>31.27</v>
      </c>
      <c r="R3420" t="str">
        <f t="shared" si="484"/>
        <v>Ryanair</v>
      </c>
      <c r="S3420">
        <f t="shared" si="482"/>
        <v>64</v>
      </c>
      <c r="T3420" t="str">
        <f t="shared" si="483"/>
        <v>Rome</v>
      </c>
      <c r="U3420" t="str">
        <f t="shared" si="485"/>
        <v>Other</v>
      </c>
    </row>
    <row r="3421" spans="1:21" x14ac:dyDescent="0.35">
      <c r="A3421" t="s">
        <v>22</v>
      </c>
      <c r="B3421" t="s">
        <v>82</v>
      </c>
      <c r="C3421" t="s">
        <v>28</v>
      </c>
      <c r="D3421" t="s">
        <v>172</v>
      </c>
      <c r="E3421" s="1">
        <v>43603.694444444445</v>
      </c>
      <c r="F3421" t="s">
        <v>16</v>
      </c>
      <c r="G3421" t="s">
        <v>680</v>
      </c>
      <c r="H3421">
        <v>5</v>
      </c>
      <c r="I3421" t="s">
        <v>26</v>
      </c>
      <c r="J3421" s="2">
        <v>43603</v>
      </c>
      <c r="K3421" s="3">
        <v>0.69444444444444453</v>
      </c>
      <c r="L3421" s="3">
        <f t="shared" si="477"/>
        <v>0.69444444444444442</v>
      </c>
      <c r="M3421" s="3">
        <v>0.69791666666666663</v>
      </c>
      <c r="N3421" t="str">
        <f t="shared" si="478"/>
        <v>No</v>
      </c>
      <c r="O3421">
        <f t="shared" si="479"/>
        <v>520</v>
      </c>
      <c r="P3421">
        <f t="shared" si="480"/>
        <v>1663</v>
      </c>
      <c r="Q3421">
        <f t="shared" si="481"/>
        <v>31.27</v>
      </c>
      <c r="R3421" t="str">
        <f t="shared" si="484"/>
        <v>Ryanair</v>
      </c>
      <c r="S3421">
        <f t="shared" si="482"/>
        <v>97</v>
      </c>
      <c r="T3421" t="str">
        <f t="shared" si="483"/>
        <v>Faro</v>
      </c>
      <c r="U3421" t="str">
        <f t="shared" si="485"/>
        <v>Faro</v>
      </c>
    </row>
    <row r="3422" spans="1:21" x14ac:dyDescent="0.35">
      <c r="A3422" t="s">
        <v>22</v>
      </c>
      <c r="B3422" t="s">
        <v>61</v>
      </c>
      <c r="C3422" t="s">
        <v>28</v>
      </c>
      <c r="D3422" t="s">
        <v>173</v>
      </c>
      <c r="E3422" s="1">
        <v>43603.697916666664</v>
      </c>
      <c r="F3422" t="s">
        <v>16</v>
      </c>
      <c r="G3422" t="s">
        <v>680</v>
      </c>
      <c r="H3422">
        <v>0</v>
      </c>
      <c r="I3422" t="s">
        <v>26</v>
      </c>
      <c r="J3422" s="2">
        <v>43603</v>
      </c>
      <c r="K3422" s="3">
        <v>0.69791666666666663</v>
      </c>
      <c r="L3422" s="3">
        <f t="shared" si="477"/>
        <v>0.70138888888888884</v>
      </c>
      <c r="M3422" s="3">
        <v>0.69791666666666663</v>
      </c>
      <c r="N3422" t="str">
        <f t="shared" si="478"/>
        <v>No</v>
      </c>
      <c r="O3422">
        <f t="shared" si="479"/>
        <v>520</v>
      </c>
      <c r="P3422">
        <f t="shared" si="480"/>
        <v>1663</v>
      </c>
      <c r="Q3422">
        <f t="shared" si="481"/>
        <v>31.27</v>
      </c>
      <c r="R3422" t="str">
        <f t="shared" si="484"/>
        <v>Ryanair</v>
      </c>
      <c r="S3422">
        <f t="shared" si="482"/>
        <v>171</v>
      </c>
      <c r="T3422" t="str">
        <f t="shared" si="483"/>
        <v>London</v>
      </c>
      <c r="U3422" t="str">
        <f t="shared" si="485"/>
        <v>London</v>
      </c>
    </row>
    <row r="3423" spans="1:21" x14ac:dyDescent="0.35">
      <c r="A3423" t="s">
        <v>12</v>
      </c>
      <c r="B3423" t="s">
        <v>93</v>
      </c>
      <c r="C3423" t="s">
        <v>14</v>
      </c>
      <c r="D3423" t="s">
        <v>684</v>
      </c>
      <c r="E3423" s="1">
        <v>43603.697916666664</v>
      </c>
      <c r="F3423" t="s">
        <v>16</v>
      </c>
      <c r="G3423" t="s">
        <v>680</v>
      </c>
      <c r="H3423">
        <v>28</v>
      </c>
      <c r="I3423" t="s">
        <v>46</v>
      </c>
      <c r="J3423" s="2">
        <v>43603</v>
      </c>
      <c r="K3423" s="3">
        <v>0.69791666666666663</v>
      </c>
      <c r="L3423" s="3">
        <f t="shared" si="477"/>
        <v>0.70138888888888884</v>
      </c>
      <c r="M3423" s="3">
        <v>0.71736111111111101</v>
      </c>
      <c r="N3423" t="str">
        <f t="shared" si="478"/>
        <v>Yes</v>
      </c>
      <c r="O3423">
        <f t="shared" si="479"/>
        <v>566</v>
      </c>
      <c r="P3423">
        <f t="shared" si="480"/>
        <v>2020</v>
      </c>
      <c r="Q3423">
        <f t="shared" si="481"/>
        <v>28.02</v>
      </c>
      <c r="R3423" t="str">
        <f t="shared" si="484"/>
        <v>Aer Lingus</v>
      </c>
      <c r="S3423">
        <f t="shared" si="482"/>
        <v>125</v>
      </c>
      <c r="T3423" t="str">
        <f t="shared" si="483"/>
        <v>Birmingham</v>
      </c>
      <c r="U3423" t="str">
        <f t="shared" si="485"/>
        <v>Birmingham</v>
      </c>
    </row>
    <row r="3424" spans="1:21" x14ac:dyDescent="0.35">
      <c r="A3424" t="s">
        <v>22</v>
      </c>
      <c r="B3424" t="s">
        <v>175</v>
      </c>
      <c r="C3424" t="s">
        <v>28</v>
      </c>
      <c r="D3424" t="s">
        <v>176</v>
      </c>
      <c r="E3424" s="1">
        <v>43603.701388888891</v>
      </c>
      <c r="F3424" t="s">
        <v>16</v>
      </c>
      <c r="G3424" t="s">
        <v>680</v>
      </c>
      <c r="H3424">
        <v>3</v>
      </c>
      <c r="I3424" t="s">
        <v>26</v>
      </c>
      <c r="J3424" s="2">
        <v>43603</v>
      </c>
      <c r="K3424" s="3">
        <v>0.70138888888888884</v>
      </c>
      <c r="L3424" s="3">
        <f t="shared" si="477"/>
        <v>0.70138888888888884</v>
      </c>
      <c r="M3424" s="3">
        <v>0.70347222222222217</v>
      </c>
      <c r="N3424" t="str">
        <f t="shared" si="478"/>
        <v>No</v>
      </c>
      <c r="O3424">
        <f t="shared" si="479"/>
        <v>520</v>
      </c>
      <c r="P3424">
        <f t="shared" si="480"/>
        <v>1663</v>
      </c>
      <c r="Q3424">
        <f t="shared" si="481"/>
        <v>31.27</v>
      </c>
      <c r="R3424" t="str">
        <f t="shared" si="484"/>
        <v>Ryanair</v>
      </c>
      <c r="S3424">
        <f t="shared" si="482"/>
        <v>18</v>
      </c>
      <c r="T3424" t="str">
        <f t="shared" si="483"/>
        <v>Krakow</v>
      </c>
      <c r="U3424" t="str">
        <f t="shared" si="485"/>
        <v>Other</v>
      </c>
    </row>
    <row r="3425" spans="1:21" x14ac:dyDescent="0.35">
      <c r="A3425" t="s">
        <v>12</v>
      </c>
      <c r="B3425" t="s">
        <v>54</v>
      </c>
      <c r="C3425" t="s">
        <v>14</v>
      </c>
      <c r="D3425" t="s">
        <v>179</v>
      </c>
      <c r="E3425" s="1">
        <v>43603.708333333336</v>
      </c>
      <c r="F3425" t="s">
        <v>16</v>
      </c>
      <c r="G3425" t="s">
        <v>680</v>
      </c>
      <c r="H3425">
        <v>32</v>
      </c>
      <c r="I3425" t="s">
        <v>21</v>
      </c>
      <c r="J3425" s="2">
        <v>43603</v>
      </c>
      <c r="K3425" s="3">
        <v>0.70833333333333337</v>
      </c>
      <c r="L3425" s="3">
        <f t="shared" si="477"/>
        <v>0.70833333333333326</v>
      </c>
      <c r="M3425" s="3">
        <v>0.73055555555555562</v>
      </c>
      <c r="N3425" t="str">
        <f t="shared" si="478"/>
        <v>Yes</v>
      </c>
      <c r="O3425">
        <f t="shared" si="479"/>
        <v>566</v>
      </c>
      <c r="P3425">
        <f t="shared" si="480"/>
        <v>2020</v>
      </c>
      <c r="Q3425">
        <f t="shared" si="481"/>
        <v>28.02</v>
      </c>
      <c r="R3425" t="str">
        <f t="shared" si="484"/>
        <v>Aer Lingus</v>
      </c>
      <c r="S3425">
        <f t="shared" si="482"/>
        <v>101</v>
      </c>
      <c r="T3425" t="str">
        <f t="shared" si="483"/>
        <v>Frankfurt</v>
      </c>
      <c r="U3425" t="str">
        <f t="shared" si="485"/>
        <v>Frankfurt</v>
      </c>
    </row>
    <row r="3426" spans="1:21" x14ac:dyDescent="0.35">
      <c r="A3426" t="s">
        <v>22</v>
      </c>
      <c r="B3426" t="s">
        <v>36</v>
      </c>
      <c r="C3426" t="s">
        <v>177</v>
      </c>
      <c r="D3426" t="s">
        <v>178</v>
      </c>
      <c r="E3426" s="1">
        <v>43603.708333333336</v>
      </c>
      <c r="F3426" t="s">
        <v>16</v>
      </c>
      <c r="G3426" t="s">
        <v>680</v>
      </c>
      <c r="H3426">
        <v>52</v>
      </c>
      <c r="I3426" t="s">
        <v>21</v>
      </c>
      <c r="J3426" s="2">
        <v>43603</v>
      </c>
      <c r="K3426" s="3">
        <v>0.70833333333333337</v>
      </c>
      <c r="L3426" s="3">
        <f t="shared" si="477"/>
        <v>0.70833333333333326</v>
      </c>
      <c r="M3426" s="3">
        <v>0.74444444444444446</v>
      </c>
      <c r="N3426" t="str">
        <f t="shared" si="478"/>
        <v>Yes</v>
      </c>
      <c r="O3426">
        <f t="shared" si="479"/>
        <v>12</v>
      </c>
      <c r="P3426">
        <f t="shared" si="480"/>
        <v>59</v>
      </c>
      <c r="Q3426">
        <f t="shared" si="481"/>
        <v>20.34</v>
      </c>
      <c r="R3426" t="str">
        <f t="shared" si="484"/>
        <v>Other</v>
      </c>
      <c r="S3426">
        <f t="shared" si="482"/>
        <v>121</v>
      </c>
      <c r="T3426" t="str">
        <f t="shared" si="483"/>
        <v>Paris-CDG</v>
      </c>
      <c r="U3426" t="str">
        <f t="shared" si="485"/>
        <v>Paris-CDG</v>
      </c>
    </row>
    <row r="3427" spans="1:21" x14ac:dyDescent="0.35">
      <c r="A3427" t="s">
        <v>22</v>
      </c>
      <c r="B3427" t="s">
        <v>622</v>
      </c>
      <c r="C3427" t="s">
        <v>112</v>
      </c>
      <c r="D3427" t="s">
        <v>685</v>
      </c>
      <c r="E3427" s="1">
        <v>43603.711805555555</v>
      </c>
      <c r="F3427" t="s">
        <v>16</v>
      </c>
      <c r="G3427" t="s">
        <v>680</v>
      </c>
      <c r="H3427">
        <v>15</v>
      </c>
      <c r="I3427" t="s">
        <v>18</v>
      </c>
      <c r="J3427" s="2">
        <v>43603</v>
      </c>
      <c r="K3427" s="3">
        <v>0.71180555555555547</v>
      </c>
      <c r="L3427" s="3">
        <f t="shared" si="477"/>
        <v>0.71527777777777779</v>
      </c>
      <c r="M3427" s="3">
        <v>0.72222222222222221</v>
      </c>
      <c r="N3427" t="str">
        <f t="shared" si="478"/>
        <v>No</v>
      </c>
      <c r="O3427">
        <f t="shared" si="479"/>
        <v>29</v>
      </c>
      <c r="P3427">
        <f t="shared" si="480"/>
        <v>48</v>
      </c>
      <c r="Q3427">
        <f t="shared" si="481"/>
        <v>60.42</v>
      </c>
      <c r="R3427" t="str">
        <f t="shared" si="484"/>
        <v>Other</v>
      </c>
      <c r="S3427">
        <f t="shared" si="482"/>
        <v>4</v>
      </c>
      <c r="T3427" t="str">
        <f t="shared" si="483"/>
        <v>Rhodos</v>
      </c>
      <c r="U3427" t="str">
        <f t="shared" si="485"/>
        <v>Other</v>
      </c>
    </row>
    <row r="3428" spans="1:21" x14ac:dyDescent="0.35">
      <c r="A3428" t="s">
        <v>12</v>
      </c>
      <c r="B3428" t="s">
        <v>525</v>
      </c>
      <c r="C3428" t="s">
        <v>14</v>
      </c>
      <c r="D3428" t="s">
        <v>526</v>
      </c>
      <c r="E3428" s="1">
        <v>43603.71875</v>
      </c>
      <c r="F3428" t="s">
        <v>16</v>
      </c>
      <c r="G3428" t="s">
        <v>680</v>
      </c>
      <c r="H3428">
        <v>17</v>
      </c>
      <c r="I3428" t="s">
        <v>18</v>
      </c>
      <c r="J3428" s="2">
        <v>43603</v>
      </c>
      <c r="K3428" s="3">
        <v>0.71875</v>
      </c>
      <c r="L3428" s="3">
        <f t="shared" si="477"/>
        <v>0.72222222222222221</v>
      </c>
      <c r="M3428" s="3">
        <v>0.73055555555555562</v>
      </c>
      <c r="N3428" t="str">
        <f t="shared" si="478"/>
        <v>No</v>
      </c>
      <c r="O3428">
        <f t="shared" si="479"/>
        <v>566</v>
      </c>
      <c r="P3428">
        <f t="shared" si="480"/>
        <v>2020</v>
      </c>
      <c r="Q3428">
        <f t="shared" si="481"/>
        <v>28.02</v>
      </c>
      <c r="R3428" t="str">
        <f t="shared" si="484"/>
        <v>Aer Lingus</v>
      </c>
      <c r="S3428">
        <f t="shared" si="482"/>
        <v>6</v>
      </c>
      <c r="T3428" t="str">
        <f t="shared" si="483"/>
        <v>Catania</v>
      </c>
      <c r="U3428" t="str">
        <f t="shared" si="485"/>
        <v>Other</v>
      </c>
    </row>
    <row r="3429" spans="1:21" x14ac:dyDescent="0.35">
      <c r="A3429" t="s">
        <v>22</v>
      </c>
      <c r="B3429" t="s">
        <v>129</v>
      </c>
      <c r="C3429" t="s">
        <v>28</v>
      </c>
      <c r="D3429" t="s">
        <v>174</v>
      </c>
      <c r="E3429" s="1">
        <v>43603.71875</v>
      </c>
      <c r="F3429" t="s">
        <v>16</v>
      </c>
      <c r="G3429" t="s">
        <v>680</v>
      </c>
      <c r="H3429">
        <v>3</v>
      </c>
      <c r="I3429" t="s">
        <v>26</v>
      </c>
      <c r="J3429" s="2">
        <v>43603</v>
      </c>
      <c r="K3429" s="3">
        <v>0.71875</v>
      </c>
      <c r="L3429" s="3">
        <f t="shared" si="477"/>
        <v>0.72222222222222221</v>
      </c>
      <c r="M3429" s="3">
        <v>0.72083333333333333</v>
      </c>
      <c r="N3429" t="str">
        <f t="shared" si="478"/>
        <v>No</v>
      </c>
      <c r="O3429">
        <f t="shared" si="479"/>
        <v>520</v>
      </c>
      <c r="P3429">
        <f t="shared" si="480"/>
        <v>1663</v>
      </c>
      <c r="Q3429">
        <f t="shared" si="481"/>
        <v>31.27</v>
      </c>
      <c r="R3429" t="str">
        <f t="shared" si="484"/>
        <v>Ryanair</v>
      </c>
      <c r="S3429">
        <f t="shared" si="482"/>
        <v>96</v>
      </c>
      <c r="T3429" t="str">
        <f t="shared" si="483"/>
        <v>Munich</v>
      </c>
      <c r="U3429" t="str">
        <f t="shared" si="485"/>
        <v>Munich</v>
      </c>
    </row>
    <row r="3430" spans="1:21" x14ac:dyDescent="0.35">
      <c r="A3430" t="s">
        <v>22</v>
      </c>
      <c r="B3430" t="s">
        <v>50</v>
      </c>
      <c r="C3430" t="s">
        <v>96</v>
      </c>
      <c r="D3430" t="s">
        <v>514</v>
      </c>
      <c r="E3430" s="1">
        <v>43603.722222222219</v>
      </c>
      <c r="F3430" t="s">
        <v>16</v>
      </c>
      <c r="G3430" t="s">
        <v>680</v>
      </c>
      <c r="H3430">
        <v>3</v>
      </c>
      <c r="I3430" t="s">
        <v>26</v>
      </c>
      <c r="J3430" s="2">
        <v>43603</v>
      </c>
      <c r="K3430" s="3">
        <v>0.72222222222222221</v>
      </c>
      <c r="L3430" s="3">
        <f t="shared" si="477"/>
        <v>0.72222222222222221</v>
      </c>
      <c r="M3430" s="3">
        <v>0.72430555555555554</v>
      </c>
      <c r="N3430" t="str">
        <f t="shared" si="478"/>
        <v>No</v>
      </c>
      <c r="O3430">
        <f t="shared" si="479"/>
        <v>50</v>
      </c>
      <c r="P3430">
        <f t="shared" si="480"/>
        <v>97</v>
      </c>
      <c r="Q3430">
        <f t="shared" si="481"/>
        <v>51.55</v>
      </c>
      <c r="R3430" t="str">
        <f t="shared" si="484"/>
        <v>Other</v>
      </c>
      <c r="S3430">
        <f t="shared" si="482"/>
        <v>222</v>
      </c>
      <c r="T3430" t="str">
        <f t="shared" si="483"/>
        <v>Amsterdam</v>
      </c>
      <c r="U3430" t="str">
        <f t="shared" si="485"/>
        <v>Amsterdam</v>
      </c>
    </row>
    <row r="3431" spans="1:21" x14ac:dyDescent="0.35">
      <c r="A3431" t="s">
        <v>12</v>
      </c>
      <c r="B3431" t="s">
        <v>248</v>
      </c>
      <c r="C3431" t="s">
        <v>14</v>
      </c>
      <c r="D3431" t="s">
        <v>249</v>
      </c>
      <c r="E3431" s="1">
        <v>43603.638888888891</v>
      </c>
      <c r="F3431" t="s">
        <v>16</v>
      </c>
      <c r="G3431" t="s">
        <v>680</v>
      </c>
      <c r="H3431">
        <v>13</v>
      </c>
      <c r="I3431" t="s">
        <v>18</v>
      </c>
      <c r="J3431" s="2">
        <v>43603</v>
      </c>
      <c r="K3431" s="3">
        <v>0.63888888888888895</v>
      </c>
      <c r="L3431" s="3">
        <f t="shared" si="477"/>
        <v>0.63888888888888884</v>
      </c>
      <c r="M3431" s="3">
        <v>0.6479166666666667</v>
      </c>
      <c r="N3431" t="str">
        <f t="shared" si="478"/>
        <v>No</v>
      </c>
      <c r="O3431">
        <f t="shared" si="479"/>
        <v>566</v>
      </c>
      <c r="P3431">
        <f t="shared" si="480"/>
        <v>2020</v>
      </c>
      <c r="Q3431">
        <f t="shared" si="481"/>
        <v>28.02</v>
      </c>
      <c r="R3431" t="str">
        <f t="shared" si="484"/>
        <v>Aer Lingus</v>
      </c>
      <c r="S3431">
        <f t="shared" si="482"/>
        <v>17</v>
      </c>
      <c r="T3431" t="str">
        <f t="shared" si="483"/>
        <v>Gran Canaria</v>
      </c>
      <c r="U3431" t="str">
        <f t="shared" si="485"/>
        <v>Other</v>
      </c>
    </row>
    <row r="3432" spans="1:21" x14ac:dyDescent="0.35">
      <c r="A3432" t="s">
        <v>22</v>
      </c>
      <c r="B3432" t="s">
        <v>527</v>
      </c>
      <c r="C3432" t="s">
        <v>686</v>
      </c>
      <c r="D3432" t="s">
        <v>687</v>
      </c>
      <c r="E3432" s="1">
        <v>43603.642361111109</v>
      </c>
      <c r="F3432" t="s">
        <v>16</v>
      </c>
      <c r="G3432" t="s">
        <v>680</v>
      </c>
      <c r="H3432">
        <v>6</v>
      </c>
      <c r="I3432" t="s">
        <v>26</v>
      </c>
      <c r="J3432" s="2">
        <v>43603</v>
      </c>
      <c r="K3432" s="3">
        <v>0.64236111111111105</v>
      </c>
      <c r="L3432" s="3">
        <f t="shared" si="477"/>
        <v>0.64583333333333326</v>
      </c>
      <c r="M3432" s="3">
        <v>0.64652777777777781</v>
      </c>
      <c r="N3432" t="str">
        <f t="shared" si="478"/>
        <v>No</v>
      </c>
      <c r="O3432">
        <f t="shared" si="479"/>
        <v>1</v>
      </c>
      <c r="P3432">
        <f t="shared" si="480"/>
        <v>2</v>
      </c>
      <c r="Q3432">
        <f t="shared" si="481"/>
        <v>50</v>
      </c>
      <c r="R3432" t="str">
        <f t="shared" si="484"/>
        <v>Other</v>
      </c>
      <c r="S3432">
        <f t="shared" si="482"/>
        <v>9</v>
      </c>
      <c r="T3432" t="str">
        <f t="shared" si="483"/>
        <v>Izmir</v>
      </c>
      <c r="U3432" t="str">
        <f t="shared" si="485"/>
        <v>Other</v>
      </c>
    </row>
    <row r="3433" spans="1:21" x14ac:dyDescent="0.35">
      <c r="A3433" t="s">
        <v>22</v>
      </c>
      <c r="B3433" t="s">
        <v>50</v>
      </c>
      <c r="C3433" t="s">
        <v>28</v>
      </c>
      <c r="D3433" t="s">
        <v>189</v>
      </c>
      <c r="E3433" s="1">
        <v>43603.645833333336</v>
      </c>
      <c r="F3433" t="s">
        <v>16</v>
      </c>
      <c r="G3433" t="s">
        <v>680</v>
      </c>
      <c r="H3433">
        <v>48</v>
      </c>
      <c r="I3433" t="s">
        <v>21</v>
      </c>
      <c r="J3433" s="2">
        <v>43603</v>
      </c>
      <c r="K3433" s="3">
        <v>0.64583333333333337</v>
      </c>
      <c r="L3433" s="3">
        <f t="shared" si="477"/>
        <v>0.64583333333333326</v>
      </c>
      <c r="M3433" s="3">
        <v>0.6791666666666667</v>
      </c>
      <c r="N3433" t="str">
        <f t="shared" si="478"/>
        <v>Yes</v>
      </c>
      <c r="O3433">
        <f t="shared" si="479"/>
        <v>520</v>
      </c>
      <c r="P3433">
        <f t="shared" si="480"/>
        <v>1663</v>
      </c>
      <c r="Q3433">
        <f t="shared" si="481"/>
        <v>31.27</v>
      </c>
      <c r="R3433" t="str">
        <f t="shared" si="484"/>
        <v>Ryanair</v>
      </c>
      <c r="S3433">
        <f t="shared" si="482"/>
        <v>222</v>
      </c>
      <c r="T3433" t="str">
        <f t="shared" si="483"/>
        <v>Amsterdam</v>
      </c>
      <c r="U3433" t="str">
        <f t="shared" si="485"/>
        <v>Amsterdam</v>
      </c>
    </row>
    <row r="3434" spans="1:21" x14ac:dyDescent="0.35">
      <c r="A3434" t="s">
        <v>22</v>
      </c>
      <c r="B3434" t="s">
        <v>38</v>
      </c>
      <c r="C3434" t="s">
        <v>28</v>
      </c>
      <c r="D3434" t="s">
        <v>190</v>
      </c>
      <c r="E3434" s="1">
        <v>43603.645833333336</v>
      </c>
      <c r="F3434" t="s">
        <v>16</v>
      </c>
      <c r="G3434" t="s">
        <v>680</v>
      </c>
      <c r="H3434">
        <v>8</v>
      </c>
      <c r="I3434" t="s">
        <v>26</v>
      </c>
      <c r="J3434" s="2">
        <v>43603</v>
      </c>
      <c r="K3434" s="3">
        <v>0.64583333333333337</v>
      </c>
      <c r="L3434" s="3">
        <f t="shared" si="477"/>
        <v>0.64583333333333326</v>
      </c>
      <c r="M3434" s="3">
        <v>0.65138888888888891</v>
      </c>
      <c r="N3434" t="str">
        <f t="shared" si="478"/>
        <v>No</v>
      </c>
      <c r="O3434">
        <f t="shared" si="479"/>
        <v>520</v>
      </c>
      <c r="P3434">
        <f t="shared" si="480"/>
        <v>1663</v>
      </c>
      <c r="Q3434">
        <f t="shared" si="481"/>
        <v>31.27</v>
      </c>
      <c r="R3434" t="str">
        <f t="shared" si="484"/>
        <v>Ryanair</v>
      </c>
      <c r="S3434">
        <f t="shared" si="482"/>
        <v>92</v>
      </c>
      <c r="T3434" t="str">
        <f t="shared" si="483"/>
        <v>London</v>
      </c>
      <c r="U3434" t="str">
        <f t="shared" si="485"/>
        <v>London</v>
      </c>
    </row>
    <row r="3435" spans="1:21" x14ac:dyDescent="0.35">
      <c r="A3435" t="s">
        <v>12</v>
      </c>
      <c r="B3435" t="s">
        <v>527</v>
      </c>
      <c r="C3435" t="s">
        <v>14</v>
      </c>
      <c r="D3435" t="s">
        <v>528</v>
      </c>
      <c r="E3435" s="1">
        <v>43603.645833333336</v>
      </c>
      <c r="F3435" t="s">
        <v>16</v>
      </c>
      <c r="G3435" t="s">
        <v>680</v>
      </c>
      <c r="H3435">
        <v>4</v>
      </c>
      <c r="I3435" t="s">
        <v>26</v>
      </c>
      <c r="J3435" s="2">
        <v>43603</v>
      </c>
      <c r="K3435" s="3">
        <v>0.64583333333333337</v>
      </c>
      <c r="L3435" s="3">
        <f t="shared" si="477"/>
        <v>0.64583333333333326</v>
      </c>
      <c r="M3435" s="3">
        <v>0.64861111111111114</v>
      </c>
      <c r="N3435" t="str">
        <f t="shared" si="478"/>
        <v>No</v>
      </c>
      <c r="O3435">
        <f t="shared" si="479"/>
        <v>566</v>
      </c>
      <c r="P3435">
        <f t="shared" si="480"/>
        <v>2020</v>
      </c>
      <c r="Q3435">
        <f t="shared" si="481"/>
        <v>28.02</v>
      </c>
      <c r="R3435" t="str">
        <f t="shared" si="484"/>
        <v>Aer Lingus</v>
      </c>
      <c r="S3435">
        <f t="shared" si="482"/>
        <v>9</v>
      </c>
      <c r="T3435" t="str">
        <f t="shared" si="483"/>
        <v>Izmir</v>
      </c>
      <c r="U3435" t="str">
        <f t="shared" si="485"/>
        <v>Other</v>
      </c>
    </row>
    <row r="3436" spans="1:21" x14ac:dyDescent="0.35">
      <c r="A3436" t="s">
        <v>22</v>
      </c>
      <c r="B3436" t="s">
        <v>42</v>
      </c>
      <c r="C3436" t="s">
        <v>77</v>
      </c>
      <c r="D3436" t="s">
        <v>247</v>
      </c>
      <c r="E3436" s="1">
        <v>43603.652777777781</v>
      </c>
      <c r="F3436" t="s">
        <v>16</v>
      </c>
      <c r="G3436" t="s">
        <v>680</v>
      </c>
      <c r="H3436">
        <v>3</v>
      </c>
      <c r="I3436" t="s">
        <v>26</v>
      </c>
      <c r="J3436" s="2">
        <v>43603</v>
      </c>
      <c r="K3436" s="3">
        <v>0.65277777777777779</v>
      </c>
      <c r="L3436" s="3">
        <f t="shared" si="477"/>
        <v>0.65277777777777779</v>
      </c>
      <c r="M3436" s="3">
        <v>0.65486111111111112</v>
      </c>
      <c r="N3436" t="str">
        <f t="shared" si="478"/>
        <v>No</v>
      </c>
      <c r="O3436">
        <f t="shared" si="479"/>
        <v>40</v>
      </c>
      <c r="P3436">
        <f t="shared" si="480"/>
        <v>143</v>
      </c>
      <c r="Q3436">
        <f t="shared" si="481"/>
        <v>27.97</v>
      </c>
      <c r="R3436" t="str">
        <f t="shared" si="484"/>
        <v>British Airways</v>
      </c>
      <c r="S3436">
        <f t="shared" si="482"/>
        <v>238</v>
      </c>
      <c r="T3436" t="str">
        <f t="shared" si="483"/>
        <v>London</v>
      </c>
      <c r="U3436" t="str">
        <f t="shared" si="485"/>
        <v>London</v>
      </c>
    </row>
    <row r="3437" spans="1:21" x14ac:dyDescent="0.35">
      <c r="A3437" t="s">
        <v>12</v>
      </c>
      <c r="B3437" t="s">
        <v>57</v>
      </c>
      <c r="C3437" t="s">
        <v>14</v>
      </c>
      <c r="D3437" t="s">
        <v>194</v>
      </c>
      <c r="E3437" s="1">
        <v>43603.652777777781</v>
      </c>
      <c r="F3437" t="s">
        <v>16</v>
      </c>
      <c r="G3437" t="s">
        <v>680</v>
      </c>
      <c r="H3437">
        <v>15</v>
      </c>
      <c r="I3437" t="s">
        <v>18</v>
      </c>
      <c r="J3437" s="2">
        <v>43603</v>
      </c>
      <c r="K3437" s="3">
        <v>0.65277777777777779</v>
      </c>
      <c r="L3437" s="3">
        <f t="shared" si="477"/>
        <v>0.65277777777777779</v>
      </c>
      <c r="M3437" s="3">
        <v>0.66319444444444442</v>
      </c>
      <c r="N3437" t="str">
        <f t="shared" si="478"/>
        <v>No</v>
      </c>
      <c r="O3437">
        <f t="shared" si="479"/>
        <v>566</v>
      </c>
      <c r="P3437">
        <f t="shared" si="480"/>
        <v>2020</v>
      </c>
      <c r="Q3437">
        <f t="shared" si="481"/>
        <v>28.02</v>
      </c>
      <c r="R3437" t="str">
        <f t="shared" si="484"/>
        <v>Aer Lingus</v>
      </c>
      <c r="S3437">
        <f t="shared" si="482"/>
        <v>98</v>
      </c>
      <c r="T3437" t="str">
        <f t="shared" si="483"/>
        <v>Malaga</v>
      </c>
      <c r="U3437" t="str">
        <f t="shared" si="485"/>
        <v>Malaga</v>
      </c>
    </row>
    <row r="3438" spans="1:21" x14ac:dyDescent="0.35">
      <c r="A3438" t="s">
        <v>12</v>
      </c>
      <c r="B3438" t="s">
        <v>52</v>
      </c>
      <c r="C3438" t="s">
        <v>14</v>
      </c>
      <c r="D3438" t="s">
        <v>195</v>
      </c>
      <c r="E3438" s="1">
        <v>43603.652777777781</v>
      </c>
      <c r="F3438" t="s">
        <v>16</v>
      </c>
      <c r="G3438" t="s">
        <v>680</v>
      </c>
      <c r="H3438">
        <v>5</v>
      </c>
      <c r="I3438" t="s">
        <v>26</v>
      </c>
      <c r="J3438" s="2">
        <v>43603</v>
      </c>
      <c r="K3438" s="3">
        <v>0.65277777777777779</v>
      </c>
      <c r="L3438" s="3">
        <f t="shared" si="477"/>
        <v>0.65277777777777779</v>
      </c>
      <c r="M3438" s="3">
        <v>0.65625</v>
      </c>
      <c r="N3438" t="str">
        <f t="shared" si="478"/>
        <v>No</v>
      </c>
      <c r="O3438">
        <f t="shared" si="479"/>
        <v>566</v>
      </c>
      <c r="P3438">
        <f t="shared" si="480"/>
        <v>2020</v>
      </c>
      <c r="Q3438">
        <f t="shared" si="481"/>
        <v>28.02</v>
      </c>
      <c r="R3438" t="str">
        <f t="shared" si="484"/>
        <v>Aer Lingus</v>
      </c>
      <c r="S3438">
        <f t="shared" si="482"/>
        <v>138</v>
      </c>
      <c r="T3438" t="str">
        <f t="shared" si="483"/>
        <v>Manchester</v>
      </c>
      <c r="U3438" t="str">
        <f t="shared" si="485"/>
        <v>Manchester</v>
      </c>
    </row>
    <row r="3439" spans="1:21" x14ac:dyDescent="0.35">
      <c r="A3439" t="s">
        <v>12</v>
      </c>
      <c r="B3439" t="s">
        <v>42</v>
      </c>
      <c r="C3439" t="s">
        <v>14</v>
      </c>
      <c r="D3439" t="s">
        <v>533</v>
      </c>
      <c r="E3439" s="1">
        <v>43603.659722222219</v>
      </c>
      <c r="F3439" t="s">
        <v>16</v>
      </c>
      <c r="G3439" t="s">
        <v>680</v>
      </c>
      <c r="H3439">
        <v>1</v>
      </c>
      <c r="I3439" t="s">
        <v>26</v>
      </c>
      <c r="J3439" s="2">
        <v>43603</v>
      </c>
      <c r="K3439" s="3">
        <v>0.65972222222222221</v>
      </c>
      <c r="L3439" s="3">
        <f t="shared" si="477"/>
        <v>0.65972222222222221</v>
      </c>
      <c r="M3439" s="3">
        <v>0.66041666666666665</v>
      </c>
      <c r="N3439" t="str">
        <f t="shared" si="478"/>
        <v>No</v>
      </c>
      <c r="O3439">
        <f t="shared" si="479"/>
        <v>566</v>
      </c>
      <c r="P3439">
        <f t="shared" si="480"/>
        <v>2020</v>
      </c>
      <c r="Q3439">
        <f t="shared" si="481"/>
        <v>28.02</v>
      </c>
      <c r="R3439" t="str">
        <f t="shared" si="484"/>
        <v>Aer Lingus</v>
      </c>
      <c r="S3439">
        <f t="shared" si="482"/>
        <v>238</v>
      </c>
      <c r="T3439" t="str">
        <f t="shared" si="483"/>
        <v>London</v>
      </c>
      <c r="U3439" t="str">
        <f t="shared" si="485"/>
        <v>London</v>
      </c>
    </row>
    <row r="3440" spans="1:21" x14ac:dyDescent="0.35">
      <c r="A3440" t="s">
        <v>12</v>
      </c>
      <c r="B3440" t="s">
        <v>162</v>
      </c>
      <c r="C3440" t="s">
        <v>14</v>
      </c>
      <c r="D3440" t="s">
        <v>202</v>
      </c>
      <c r="E3440" s="1">
        <v>43603.663194444445</v>
      </c>
      <c r="F3440" t="s">
        <v>16</v>
      </c>
      <c r="G3440" t="s">
        <v>680</v>
      </c>
      <c r="H3440">
        <v>32</v>
      </c>
      <c r="I3440" t="s">
        <v>21</v>
      </c>
      <c r="J3440" s="2">
        <v>43603</v>
      </c>
      <c r="K3440" s="3">
        <v>0.66319444444444442</v>
      </c>
      <c r="L3440" s="3">
        <f t="shared" si="477"/>
        <v>0.66666666666666663</v>
      </c>
      <c r="M3440" s="3">
        <v>0.68541666666666667</v>
      </c>
      <c r="N3440" t="str">
        <f t="shared" si="478"/>
        <v>Yes</v>
      </c>
      <c r="O3440">
        <f t="shared" si="479"/>
        <v>566</v>
      </c>
      <c r="P3440">
        <f t="shared" si="480"/>
        <v>2020</v>
      </c>
      <c r="Q3440">
        <f t="shared" si="481"/>
        <v>28.02</v>
      </c>
      <c r="R3440" t="str">
        <f t="shared" si="484"/>
        <v>Aer Lingus</v>
      </c>
      <c r="S3440">
        <f t="shared" si="482"/>
        <v>64</v>
      </c>
      <c r="T3440" t="str">
        <f t="shared" si="483"/>
        <v>Rome</v>
      </c>
      <c r="U3440" t="str">
        <f t="shared" si="485"/>
        <v>Other</v>
      </c>
    </row>
    <row r="3441" spans="1:21" x14ac:dyDescent="0.35">
      <c r="A3441" t="s">
        <v>22</v>
      </c>
      <c r="B3441" t="s">
        <v>151</v>
      </c>
      <c r="C3441" t="s">
        <v>28</v>
      </c>
      <c r="D3441" t="s">
        <v>204</v>
      </c>
      <c r="E3441" s="1">
        <v>43603.666666666664</v>
      </c>
      <c r="F3441" t="s">
        <v>16</v>
      </c>
      <c r="G3441" t="s">
        <v>680</v>
      </c>
      <c r="H3441">
        <v>41</v>
      </c>
      <c r="I3441" t="s">
        <v>21</v>
      </c>
      <c r="J3441" s="2">
        <v>43603</v>
      </c>
      <c r="K3441" s="3">
        <v>0.66666666666666663</v>
      </c>
      <c r="L3441" s="3">
        <f t="shared" si="477"/>
        <v>0.66666666666666663</v>
      </c>
      <c r="M3441" s="3">
        <v>0.69513888888888886</v>
      </c>
      <c r="N3441" t="str">
        <f t="shared" si="478"/>
        <v>Yes</v>
      </c>
      <c r="O3441">
        <f t="shared" si="479"/>
        <v>520</v>
      </c>
      <c r="P3441">
        <f t="shared" si="480"/>
        <v>1663</v>
      </c>
      <c r="Q3441">
        <f t="shared" si="481"/>
        <v>31.27</v>
      </c>
      <c r="R3441" t="str">
        <f t="shared" si="484"/>
        <v>Ryanair</v>
      </c>
      <c r="S3441">
        <f t="shared" si="482"/>
        <v>34</v>
      </c>
      <c r="T3441" t="str">
        <f t="shared" si="483"/>
        <v>London</v>
      </c>
      <c r="U3441" t="str">
        <f t="shared" si="485"/>
        <v>Other</v>
      </c>
    </row>
    <row r="3442" spans="1:21" x14ac:dyDescent="0.35">
      <c r="A3442" t="s">
        <v>12</v>
      </c>
      <c r="B3442" t="s">
        <v>209</v>
      </c>
      <c r="C3442" t="s">
        <v>14</v>
      </c>
      <c r="D3442" t="s">
        <v>210</v>
      </c>
      <c r="E3442" s="1">
        <v>43603.666666666664</v>
      </c>
      <c r="F3442" t="s">
        <v>16</v>
      </c>
      <c r="G3442" t="s">
        <v>680</v>
      </c>
      <c r="H3442">
        <v>13</v>
      </c>
      <c r="I3442" t="s">
        <v>18</v>
      </c>
      <c r="J3442" s="2">
        <v>43603</v>
      </c>
      <c r="K3442" s="3">
        <v>0.66666666666666663</v>
      </c>
      <c r="L3442" s="3">
        <f t="shared" si="477"/>
        <v>0.66666666666666663</v>
      </c>
      <c r="M3442" s="3">
        <v>0.67569444444444438</v>
      </c>
      <c r="N3442" t="str">
        <f t="shared" si="478"/>
        <v>No</v>
      </c>
      <c r="O3442">
        <f t="shared" si="479"/>
        <v>566</v>
      </c>
      <c r="P3442">
        <f t="shared" si="480"/>
        <v>2020</v>
      </c>
      <c r="Q3442">
        <f t="shared" si="481"/>
        <v>28.02</v>
      </c>
      <c r="R3442" t="str">
        <f t="shared" si="484"/>
        <v>Aer Lingus</v>
      </c>
      <c r="S3442">
        <f t="shared" si="482"/>
        <v>62</v>
      </c>
      <c r="T3442" t="str">
        <f t="shared" si="483"/>
        <v>Chicago</v>
      </c>
      <c r="U3442" t="str">
        <f t="shared" si="485"/>
        <v>Other</v>
      </c>
    </row>
    <row r="3443" spans="1:21" x14ac:dyDescent="0.35">
      <c r="A3443" t="s">
        <v>22</v>
      </c>
      <c r="B3443" t="s">
        <v>688</v>
      </c>
      <c r="C3443" t="s">
        <v>28</v>
      </c>
      <c r="D3443" t="s">
        <v>689</v>
      </c>
      <c r="E3443" s="1">
        <v>43603.680555555555</v>
      </c>
      <c r="F3443" t="s">
        <v>16</v>
      </c>
      <c r="G3443" t="s">
        <v>680</v>
      </c>
      <c r="H3443">
        <v>3</v>
      </c>
      <c r="I3443" t="s">
        <v>26</v>
      </c>
      <c r="J3443" s="2">
        <v>43603</v>
      </c>
      <c r="K3443" s="3">
        <v>0.68055555555555547</v>
      </c>
      <c r="L3443" s="3">
        <f t="shared" si="477"/>
        <v>0.68055555555555547</v>
      </c>
      <c r="M3443" s="3">
        <v>0.68263888888888891</v>
      </c>
      <c r="N3443" t="str">
        <f t="shared" si="478"/>
        <v>No</v>
      </c>
      <c r="O3443">
        <f t="shared" si="479"/>
        <v>520</v>
      </c>
      <c r="P3443">
        <f t="shared" si="480"/>
        <v>1663</v>
      </c>
      <c r="Q3443">
        <f t="shared" si="481"/>
        <v>31.27</v>
      </c>
      <c r="R3443" t="str">
        <f t="shared" si="484"/>
        <v>Ryanair</v>
      </c>
      <c r="S3443">
        <f t="shared" si="482"/>
        <v>2</v>
      </c>
      <c r="T3443" t="str">
        <f t="shared" si="483"/>
        <v>Almeria</v>
      </c>
      <c r="U3443" t="str">
        <f t="shared" si="485"/>
        <v>Other</v>
      </c>
    </row>
    <row r="3444" spans="1:21" x14ac:dyDescent="0.35">
      <c r="A3444" t="s">
        <v>12</v>
      </c>
      <c r="B3444" t="s">
        <v>213</v>
      </c>
      <c r="C3444" t="s">
        <v>14</v>
      </c>
      <c r="D3444" t="s">
        <v>214</v>
      </c>
      <c r="E3444" s="1">
        <v>43603.680555555555</v>
      </c>
      <c r="F3444" t="s">
        <v>16</v>
      </c>
      <c r="G3444" t="s">
        <v>680</v>
      </c>
      <c r="H3444">
        <v>4</v>
      </c>
      <c r="I3444" t="s">
        <v>26</v>
      </c>
      <c r="J3444" s="2">
        <v>43603</v>
      </c>
      <c r="K3444" s="3">
        <v>0.68055555555555547</v>
      </c>
      <c r="L3444" s="3">
        <f t="shared" si="477"/>
        <v>0.68055555555555547</v>
      </c>
      <c r="M3444" s="3">
        <v>0.68333333333333324</v>
      </c>
      <c r="N3444" t="str">
        <f t="shared" si="478"/>
        <v>No</v>
      </c>
      <c r="O3444">
        <f t="shared" si="479"/>
        <v>566</v>
      </c>
      <c r="P3444">
        <f t="shared" si="480"/>
        <v>2020</v>
      </c>
      <c r="Q3444">
        <f t="shared" si="481"/>
        <v>28.02</v>
      </c>
      <c r="R3444" t="str">
        <f t="shared" si="484"/>
        <v>Aer Lingus</v>
      </c>
      <c r="S3444">
        <f t="shared" si="482"/>
        <v>44</v>
      </c>
      <c r="T3444" t="str">
        <f t="shared" si="483"/>
        <v>New York</v>
      </c>
      <c r="U3444" t="str">
        <f t="shared" si="485"/>
        <v>Other</v>
      </c>
    </row>
    <row r="3445" spans="1:21" x14ac:dyDescent="0.35">
      <c r="A3445" t="s">
        <v>12</v>
      </c>
      <c r="B3445" t="s">
        <v>129</v>
      </c>
      <c r="C3445" t="s">
        <v>14</v>
      </c>
      <c r="D3445" t="s">
        <v>160</v>
      </c>
      <c r="E3445" s="1">
        <v>43603.680555555555</v>
      </c>
      <c r="F3445" t="s">
        <v>16</v>
      </c>
      <c r="G3445" t="s">
        <v>680</v>
      </c>
      <c r="H3445">
        <v>3</v>
      </c>
      <c r="I3445" t="s">
        <v>26</v>
      </c>
      <c r="J3445" s="2">
        <v>43603</v>
      </c>
      <c r="K3445" s="3">
        <v>0.68055555555555547</v>
      </c>
      <c r="L3445" s="3">
        <f t="shared" si="477"/>
        <v>0.68055555555555547</v>
      </c>
      <c r="M3445" s="3">
        <v>0.68263888888888891</v>
      </c>
      <c r="N3445" t="str">
        <f t="shared" si="478"/>
        <v>No</v>
      </c>
      <c r="O3445">
        <f t="shared" si="479"/>
        <v>566</v>
      </c>
      <c r="P3445">
        <f t="shared" si="480"/>
        <v>2020</v>
      </c>
      <c r="Q3445">
        <f t="shared" si="481"/>
        <v>28.02</v>
      </c>
      <c r="R3445" t="str">
        <f t="shared" si="484"/>
        <v>Aer Lingus</v>
      </c>
      <c r="S3445">
        <f t="shared" si="482"/>
        <v>96</v>
      </c>
      <c r="T3445" t="str">
        <f t="shared" si="483"/>
        <v>Munich</v>
      </c>
      <c r="U3445" t="str">
        <f t="shared" si="485"/>
        <v>Munich</v>
      </c>
    </row>
    <row r="3446" spans="1:21" x14ac:dyDescent="0.35">
      <c r="A3446" t="s">
        <v>12</v>
      </c>
      <c r="B3446" t="s">
        <v>158</v>
      </c>
      <c r="C3446" t="s">
        <v>14</v>
      </c>
      <c r="D3446" t="s">
        <v>159</v>
      </c>
      <c r="E3446" s="1">
        <v>43603.680555555555</v>
      </c>
      <c r="F3446" t="s">
        <v>16</v>
      </c>
      <c r="G3446" t="s">
        <v>680</v>
      </c>
      <c r="H3446">
        <v>15</v>
      </c>
      <c r="I3446" t="s">
        <v>18</v>
      </c>
      <c r="J3446" s="2">
        <v>43603</v>
      </c>
      <c r="K3446" s="3">
        <v>0.68055555555555547</v>
      </c>
      <c r="L3446" s="3">
        <f t="shared" si="477"/>
        <v>0.68055555555555547</v>
      </c>
      <c r="M3446" s="3">
        <v>0.69097222222222221</v>
      </c>
      <c r="N3446" t="str">
        <f t="shared" si="478"/>
        <v>No</v>
      </c>
      <c r="O3446">
        <f t="shared" si="479"/>
        <v>566</v>
      </c>
      <c r="P3446">
        <f t="shared" si="480"/>
        <v>2020</v>
      </c>
      <c r="Q3446">
        <f t="shared" si="481"/>
        <v>28.02</v>
      </c>
      <c r="R3446" t="str">
        <f t="shared" si="484"/>
        <v>Aer Lingus</v>
      </c>
      <c r="S3446">
        <f t="shared" si="482"/>
        <v>46</v>
      </c>
      <c r="T3446" t="str">
        <f t="shared" si="483"/>
        <v>Boston</v>
      </c>
      <c r="U3446" t="str">
        <f t="shared" si="485"/>
        <v>Other</v>
      </c>
    </row>
    <row r="3447" spans="1:21" x14ac:dyDescent="0.35">
      <c r="A3447" t="s">
        <v>12</v>
      </c>
      <c r="B3447" t="s">
        <v>101</v>
      </c>
      <c r="C3447" t="s">
        <v>14</v>
      </c>
      <c r="D3447" t="s">
        <v>217</v>
      </c>
      <c r="E3447" s="1">
        <v>43603.600694444445</v>
      </c>
      <c r="F3447" t="s">
        <v>16</v>
      </c>
      <c r="G3447" t="s">
        <v>680</v>
      </c>
      <c r="H3447">
        <v>23</v>
      </c>
      <c r="I3447" t="s">
        <v>46</v>
      </c>
      <c r="J3447" s="2">
        <v>43603</v>
      </c>
      <c r="K3447" s="3">
        <v>0.60069444444444442</v>
      </c>
      <c r="L3447" s="3">
        <f t="shared" si="477"/>
        <v>0.60416666666666663</v>
      </c>
      <c r="M3447" s="3">
        <v>0.6166666666666667</v>
      </c>
      <c r="N3447" t="str">
        <f t="shared" si="478"/>
        <v>Yes</v>
      </c>
      <c r="O3447">
        <f t="shared" si="479"/>
        <v>566</v>
      </c>
      <c r="P3447">
        <f t="shared" si="480"/>
        <v>2020</v>
      </c>
      <c r="Q3447">
        <f t="shared" si="481"/>
        <v>28.02</v>
      </c>
      <c r="R3447" t="str">
        <f t="shared" si="484"/>
        <v>Aer Lingus</v>
      </c>
      <c r="S3447">
        <f t="shared" si="482"/>
        <v>158</v>
      </c>
      <c r="T3447" t="str">
        <f t="shared" si="483"/>
        <v>Edinburgh</v>
      </c>
      <c r="U3447" t="str">
        <f t="shared" si="485"/>
        <v>Edinburgh</v>
      </c>
    </row>
    <row r="3448" spans="1:21" x14ac:dyDescent="0.35">
      <c r="A3448" t="s">
        <v>12</v>
      </c>
      <c r="B3448" t="s">
        <v>218</v>
      </c>
      <c r="C3448" t="s">
        <v>91</v>
      </c>
      <c r="D3448" t="s">
        <v>219</v>
      </c>
      <c r="E3448" s="1">
        <v>43603.604166666664</v>
      </c>
      <c r="F3448" t="s">
        <v>16</v>
      </c>
      <c r="G3448" t="s">
        <v>680</v>
      </c>
      <c r="H3448">
        <v>12</v>
      </c>
      <c r="I3448" t="s">
        <v>18</v>
      </c>
      <c r="J3448" s="2">
        <v>43603</v>
      </c>
      <c r="K3448" s="3">
        <v>0.60416666666666663</v>
      </c>
      <c r="L3448" s="3">
        <f t="shared" si="477"/>
        <v>0.60416666666666663</v>
      </c>
      <c r="M3448" s="3">
        <v>0.61249999999999993</v>
      </c>
      <c r="N3448" t="str">
        <f t="shared" si="478"/>
        <v>No</v>
      </c>
      <c r="O3448">
        <f t="shared" si="479"/>
        <v>18</v>
      </c>
      <c r="P3448">
        <f t="shared" si="480"/>
        <v>61</v>
      </c>
      <c r="Q3448">
        <f t="shared" si="481"/>
        <v>29.51</v>
      </c>
      <c r="R3448" t="str">
        <f t="shared" si="484"/>
        <v>Other</v>
      </c>
      <c r="S3448">
        <f t="shared" si="482"/>
        <v>18</v>
      </c>
      <c r="T3448" t="str">
        <f t="shared" si="483"/>
        <v>Newburgh</v>
      </c>
      <c r="U3448" t="str">
        <f t="shared" si="485"/>
        <v>Other</v>
      </c>
    </row>
    <row r="3449" spans="1:21" x14ac:dyDescent="0.35">
      <c r="A3449" t="s">
        <v>12</v>
      </c>
      <c r="B3449" t="s">
        <v>13</v>
      </c>
      <c r="C3449" t="s">
        <v>14</v>
      </c>
      <c r="D3449" t="s">
        <v>236</v>
      </c>
      <c r="E3449" s="1">
        <v>43603.607638888891</v>
      </c>
      <c r="F3449" t="s">
        <v>16</v>
      </c>
      <c r="G3449" t="s">
        <v>680</v>
      </c>
      <c r="H3449">
        <v>3</v>
      </c>
      <c r="I3449" t="s">
        <v>26</v>
      </c>
      <c r="J3449" s="2">
        <v>43603</v>
      </c>
      <c r="K3449" s="3">
        <v>0.60763888888888895</v>
      </c>
      <c r="L3449" s="3">
        <f t="shared" si="477"/>
        <v>0.61111111111111105</v>
      </c>
      <c r="M3449" s="3">
        <v>0.60972222222222217</v>
      </c>
      <c r="N3449" t="str">
        <f t="shared" si="478"/>
        <v>No</v>
      </c>
      <c r="O3449">
        <f t="shared" si="479"/>
        <v>566</v>
      </c>
      <c r="P3449">
        <f t="shared" si="480"/>
        <v>2020</v>
      </c>
      <c r="Q3449">
        <f t="shared" si="481"/>
        <v>28.02</v>
      </c>
      <c r="R3449" t="str">
        <f t="shared" si="484"/>
        <v>Aer Lingus</v>
      </c>
      <c r="S3449">
        <f t="shared" si="482"/>
        <v>107</v>
      </c>
      <c r="T3449" t="str">
        <f t="shared" si="483"/>
        <v>Glasgow</v>
      </c>
      <c r="U3449" t="str">
        <f t="shared" si="485"/>
        <v>Glasgow</v>
      </c>
    </row>
    <row r="3450" spans="1:21" x14ac:dyDescent="0.35">
      <c r="A3450" t="s">
        <v>22</v>
      </c>
      <c r="B3450" t="s">
        <v>323</v>
      </c>
      <c r="C3450" t="s">
        <v>324</v>
      </c>
      <c r="D3450" t="s">
        <v>537</v>
      </c>
      <c r="E3450" s="1">
        <v>43603.611111111109</v>
      </c>
      <c r="F3450" t="s">
        <v>16</v>
      </c>
      <c r="G3450" t="s">
        <v>680</v>
      </c>
      <c r="H3450">
        <v>41</v>
      </c>
      <c r="I3450" t="s">
        <v>21</v>
      </c>
      <c r="J3450" s="2">
        <v>43603</v>
      </c>
      <c r="K3450" s="3">
        <v>0.61111111111111105</v>
      </c>
      <c r="L3450" s="3">
        <f t="shared" si="477"/>
        <v>0.61111111111111105</v>
      </c>
      <c r="M3450" s="3">
        <v>0.63958333333333328</v>
      </c>
      <c r="N3450" t="str">
        <f t="shared" si="478"/>
        <v>Yes</v>
      </c>
      <c r="O3450">
        <f t="shared" si="479"/>
        <v>17</v>
      </c>
      <c r="P3450">
        <f t="shared" si="480"/>
        <v>25</v>
      </c>
      <c r="Q3450">
        <f t="shared" si="481"/>
        <v>68</v>
      </c>
      <c r="R3450" t="str">
        <f t="shared" si="484"/>
        <v>Other</v>
      </c>
      <c r="S3450">
        <f t="shared" si="482"/>
        <v>25</v>
      </c>
      <c r="T3450" t="str">
        <f t="shared" si="483"/>
        <v>Keflavik</v>
      </c>
      <c r="U3450" t="str">
        <f t="shared" si="485"/>
        <v>Other</v>
      </c>
    </row>
    <row r="3451" spans="1:21" x14ac:dyDescent="0.35">
      <c r="A3451" t="s">
        <v>22</v>
      </c>
      <c r="B3451" t="s">
        <v>82</v>
      </c>
      <c r="C3451" t="s">
        <v>68</v>
      </c>
      <c r="D3451" t="s">
        <v>692</v>
      </c>
      <c r="E3451" s="1">
        <v>43603.618055555555</v>
      </c>
      <c r="F3451" t="s">
        <v>16</v>
      </c>
      <c r="G3451" t="s">
        <v>680</v>
      </c>
      <c r="H3451">
        <v>3</v>
      </c>
      <c r="I3451" t="s">
        <v>26</v>
      </c>
      <c r="J3451" s="2">
        <v>43603</v>
      </c>
      <c r="K3451" s="3">
        <v>0.61805555555555558</v>
      </c>
      <c r="L3451" s="3">
        <f t="shared" si="477"/>
        <v>0.61805555555555547</v>
      </c>
      <c r="M3451" s="3">
        <v>0.62013888888888891</v>
      </c>
      <c r="N3451" t="str">
        <f t="shared" si="478"/>
        <v>No</v>
      </c>
      <c r="O3451">
        <f t="shared" si="479"/>
        <v>4</v>
      </c>
      <c r="P3451">
        <f t="shared" si="480"/>
        <v>17</v>
      </c>
      <c r="Q3451">
        <f t="shared" si="481"/>
        <v>23.53</v>
      </c>
      <c r="R3451" t="str">
        <f t="shared" si="484"/>
        <v>Other</v>
      </c>
      <c r="S3451">
        <f t="shared" si="482"/>
        <v>97</v>
      </c>
      <c r="T3451" t="str">
        <f t="shared" si="483"/>
        <v>Faro</v>
      </c>
      <c r="U3451" t="str">
        <f t="shared" si="485"/>
        <v>Faro</v>
      </c>
    </row>
    <row r="3452" spans="1:21" x14ac:dyDescent="0.35">
      <c r="A3452" t="s">
        <v>12</v>
      </c>
      <c r="B3452" t="s">
        <v>234</v>
      </c>
      <c r="C3452" t="s">
        <v>14</v>
      </c>
      <c r="D3452" t="s">
        <v>235</v>
      </c>
      <c r="E3452" s="1">
        <v>43603.621527777781</v>
      </c>
      <c r="F3452" t="s">
        <v>16</v>
      </c>
      <c r="G3452" t="s">
        <v>680</v>
      </c>
      <c r="H3452">
        <v>4</v>
      </c>
      <c r="I3452" t="s">
        <v>26</v>
      </c>
      <c r="J3452" s="2">
        <v>43603</v>
      </c>
      <c r="K3452" s="3">
        <v>0.62152777777777779</v>
      </c>
      <c r="L3452" s="3">
        <f t="shared" si="477"/>
        <v>0.625</v>
      </c>
      <c r="M3452" s="3">
        <v>0.62430555555555556</v>
      </c>
      <c r="N3452" t="str">
        <f t="shared" si="478"/>
        <v>No</v>
      </c>
      <c r="O3452">
        <f t="shared" si="479"/>
        <v>566</v>
      </c>
      <c r="P3452">
        <f t="shared" si="480"/>
        <v>2020</v>
      </c>
      <c r="Q3452">
        <f t="shared" si="481"/>
        <v>28.02</v>
      </c>
      <c r="R3452" t="str">
        <f t="shared" si="484"/>
        <v>Aer Lingus</v>
      </c>
      <c r="S3452">
        <f t="shared" si="482"/>
        <v>17</v>
      </c>
      <c r="T3452" t="str">
        <f t="shared" si="483"/>
        <v>Los Angeles</v>
      </c>
      <c r="U3452" t="str">
        <f t="shared" si="485"/>
        <v>Other</v>
      </c>
    </row>
    <row r="3453" spans="1:21" x14ac:dyDescent="0.35">
      <c r="A3453" t="s">
        <v>22</v>
      </c>
      <c r="B3453" t="s">
        <v>126</v>
      </c>
      <c r="C3453" t="s">
        <v>354</v>
      </c>
      <c r="D3453" t="s">
        <v>540</v>
      </c>
      <c r="E3453" s="1">
        <v>43603.621527777781</v>
      </c>
      <c r="F3453" t="s">
        <v>16</v>
      </c>
      <c r="G3453" t="s">
        <v>680</v>
      </c>
      <c r="H3453">
        <v>4</v>
      </c>
      <c r="I3453" t="s">
        <v>26</v>
      </c>
      <c r="J3453" s="2">
        <v>43603</v>
      </c>
      <c r="K3453" s="3">
        <v>0.62152777777777779</v>
      </c>
      <c r="L3453" s="3">
        <f t="shared" si="477"/>
        <v>0.625</v>
      </c>
      <c r="M3453" s="3">
        <v>0.62430555555555556</v>
      </c>
      <c r="N3453" t="str">
        <f t="shared" si="478"/>
        <v>No</v>
      </c>
      <c r="O3453">
        <f t="shared" si="479"/>
        <v>14</v>
      </c>
      <c r="P3453">
        <f t="shared" si="480"/>
        <v>37</v>
      </c>
      <c r="Q3453">
        <f t="shared" si="481"/>
        <v>37.840000000000003</v>
      </c>
      <c r="R3453" t="str">
        <f t="shared" si="484"/>
        <v>Other</v>
      </c>
      <c r="S3453">
        <f t="shared" si="482"/>
        <v>51</v>
      </c>
      <c r="T3453" t="str">
        <f t="shared" si="483"/>
        <v>Zurich</v>
      </c>
      <c r="U3453" t="str">
        <f t="shared" si="485"/>
        <v>Other</v>
      </c>
    </row>
    <row r="3454" spans="1:21" x14ac:dyDescent="0.35">
      <c r="A3454" t="s">
        <v>12</v>
      </c>
      <c r="B3454" t="s">
        <v>586</v>
      </c>
      <c r="C3454" t="s">
        <v>14</v>
      </c>
      <c r="D3454" t="s">
        <v>693</v>
      </c>
      <c r="E3454" s="1">
        <v>43603.625</v>
      </c>
      <c r="F3454" t="s">
        <v>16</v>
      </c>
      <c r="G3454" t="s">
        <v>680</v>
      </c>
      <c r="H3454">
        <v>1</v>
      </c>
      <c r="I3454" t="s">
        <v>26</v>
      </c>
      <c r="J3454" s="2">
        <v>43603</v>
      </c>
      <c r="K3454" s="3">
        <v>0.625</v>
      </c>
      <c r="L3454" s="3">
        <f t="shared" si="477"/>
        <v>0.625</v>
      </c>
      <c r="M3454" s="3">
        <v>0.62569444444444444</v>
      </c>
      <c r="N3454" t="str">
        <f t="shared" si="478"/>
        <v>No</v>
      </c>
      <c r="O3454">
        <f t="shared" si="479"/>
        <v>566</v>
      </c>
      <c r="P3454">
        <f t="shared" si="480"/>
        <v>2020</v>
      </c>
      <c r="Q3454">
        <f t="shared" si="481"/>
        <v>28.02</v>
      </c>
      <c r="R3454" t="str">
        <f t="shared" si="484"/>
        <v>Aer Lingus</v>
      </c>
      <c r="S3454">
        <f t="shared" si="482"/>
        <v>8</v>
      </c>
      <c r="T3454" t="str">
        <f t="shared" si="483"/>
        <v>Fuerteventura</v>
      </c>
      <c r="U3454" t="str">
        <f t="shared" si="485"/>
        <v>Other</v>
      </c>
    </row>
    <row r="3455" spans="1:21" x14ac:dyDescent="0.35">
      <c r="A3455" t="s">
        <v>12</v>
      </c>
      <c r="B3455" t="s">
        <v>538</v>
      </c>
      <c r="C3455" t="s">
        <v>91</v>
      </c>
      <c r="D3455" t="s">
        <v>539</v>
      </c>
      <c r="E3455" s="1">
        <v>43603.625</v>
      </c>
      <c r="F3455" t="s">
        <v>16</v>
      </c>
      <c r="G3455" t="s">
        <v>680</v>
      </c>
      <c r="H3455">
        <v>13</v>
      </c>
      <c r="I3455" t="s">
        <v>18</v>
      </c>
      <c r="J3455" s="2">
        <v>43603</v>
      </c>
      <c r="K3455" s="3">
        <v>0.625</v>
      </c>
      <c r="L3455" s="3">
        <f t="shared" si="477"/>
        <v>0.625</v>
      </c>
      <c r="M3455" s="3">
        <v>0.63402777777777775</v>
      </c>
      <c r="N3455" t="str">
        <f t="shared" si="478"/>
        <v>No</v>
      </c>
      <c r="O3455">
        <f t="shared" si="479"/>
        <v>18</v>
      </c>
      <c r="P3455">
        <f t="shared" si="480"/>
        <v>61</v>
      </c>
      <c r="Q3455">
        <f t="shared" si="481"/>
        <v>29.51</v>
      </c>
      <c r="R3455" t="str">
        <f t="shared" si="484"/>
        <v>Other</v>
      </c>
      <c r="S3455">
        <f t="shared" si="482"/>
        <v>6</v>
      </c>
      <c r="T3455" t="str">
        <f t="shared" si="483"/>
        <v>Providence</v>
      </c>
      <c r="U3455" t="str">
        <f t="shared" si="485"/>
        <v>Other</v>
      </c>
    </row>
    <row r="3456" spans="1:21" x14ac:dyDescent="0.35">
      <c r="A3456" t="s">
        <v>22</v>
      </c>
      <c r="B3456" t="s">
        <v>32</v>
      </c>
      <c r="C3456" t="s">
        <v>240</v>
      </c>
      <c r="D3456" t="s">
        <v>241</v>
      </c>
      <c r="E3456" s="1">
        <v>43603.628472222219</v>
      </c>
      <c r="F3456" t="s">
        <v>16</v>
      </c>
      <c r="G3456" t="s">
        <v>680</v>
      </c>
      <c r="H3456">
        <v>60</v>
      </c>
      <c r="I3456" t="s">
        <v>21</v>
      </c>
      <c r="J3456" s="2">
        <v>43603</v>
      </c>
      <c r="K3456" s="3">
        <v>0.62847222222222221</v>
      </c>
      <c r="L3456" s="3">
        <f t="shared" si="477"/>
        <v>0.63194444444444442</v>
      </c>
      <c r="M3456" s="3">
        <v>0.67013888888888884</v>
      </c>
      <c r="N3456" t="str">
        <f t="shared" si="478"/>
        <v>Yes</v>
      </c>
      <c r="O3456">
        <f t="shared" si="479"/>
        <v>15</v>
      </c>
      <c r="P3456">
        <f t="shared" si="480"/>
        <v>18</v>
      </c>
      <c r="Q3456">
        <f t="shared" si="481"/>
        <v>83.33</v>
      </c>
      <c r="R3456" t="str">
        <f t="shared" si="484"/>
        <v>Other</v>
      </c>
      <c r="S3456">
        <f t="shared" si="482"/>
        <v>78</v>
      </c>
      <c r="T3456" t="str">
        <f t="shared" si="483"/>
        <v>Barcelona</v>
      </c>
      <c r="U3456" t="str">
        <f t="shared" si="485"/>
        <v>Barcelona</v>
      </c>
    </row>
    <row r="3457" spans="1:21" x14ac:dyDescent="0.35">
      <c r="A3457" t="s">
        <v>12</v>
      </c>
      <c r="B3457" t="s">
        <v>315</v>
      </c>
      <c r="C3457" t="s">
        <v>14</v>
      </c>
      <c r="D3457" t="s">
        <v>316</v>
      </c>
      <c r="E3457" s="1">
        <v>43603.555555555555</v>
      </c>
      <c r="F3457" t="s">
        <v>16</v>
      </c>
      <c r="G3457" t="s">
        <v>680</v>
      </c>
      <c r="H3457">
        <v>5</v>
      </c>
      <c r="I3457" t="s">
        <v>26</v>
      </c>
      <c r="J3457" s="2">
        <v>43603</v>
      </c>
      <c r="K3457" s="3">
        <v>0.55555555555555558</v>
      </c>
      <c r="L3457" s="3">
        <f t="shared" si="477"/>
        <v>0.55555555555555558</v>
      </c>
      <c r="M3457" s="3">
        <v>0.55902777777777779</v>
      </c>
      <c r="N3457" t="str">
        <f t="shared" si="478"/>
        <v>No</v>
      </c>
      <c r="O3457">
        <f t="shared" si="479"/>
        <v>566</v>
      </c>
      <c r="P3457">
        <f t="shared" si="480"/>
        <v>2020</v>
      </c>
      <c r="Q3457">
        <f t="shared" si="481"/>
        <v>28.02</v>
      </c>
      <c r="R3457" t="str">
        <f t="shared" si="484"/>
        <v>Aer Lingus</v>
      </c>
      <c r="S3457">
        <f t="shared" si="482"/>
        <v>25</v>
      </c>
      <c r="T3457" t="str">
        <f t="shared" si="483"/>
        <v>Geneva</v>
      </c>
      <c r="U3457" t="str">
        <f t="shared" si="485"/>
        <v>Other</v>
      </c>
    </row>
    <row r="3458" spans="1:21" x14ac:dyDescent="0.35">
      <c r="A3458" t="s">
        <v>22</v>
      </c>
      <c r="B3458" t="s">
        <v>284</v>
      </c>
      <c r="C3458" t="s">
        <v>28</v>
      </c>
      <c r="D3458" t="s">
        <v>553</v>
      </c>
      <c r="E3458" s="1">
        <v>43603.555555555555</v>
      </c>
      <c r="F3458" t="s">
        <v>16</v>
      </c>
      <c r="G3458" t="s">
        <v>680</v>
      </c>
      <c r="H3458">
        <v>7</v>
      </c>
      <c r="I3458" t="s">
        <v>26</v>
      </c>
      <c r="J3458" s="2">
        <v>43603</v>
      </c>
      <c r="K3458" s="3">
        <v>0.55555555555555558</v>
      </c>
      <c r="L3458" s="3">
        <f t="shared" ref="L3458:L3521" si="486">MROUND(K3458,"0:10")</f>
        <v>0.55555555555555558</v>
      </c>
      <c r="M3458" s="3">
        <v>0.56041666666666667</v>
      </c>
      <c r="N3458" t="str">
        <f t="shared" ref="N3458:N3521" si="487">IF(H3458&gt;20, "Yes", "No")</f>
        <v>No</v>
      </c>
      <c r="O3458">
        <f t="shared" ref="O3458:O3521" si="488">COUNTIFS($C$2:$C$4851,C3458,$N$2:$N$4851,"Yes")</f>
        <v>520</v>
      </c>
      <c r="P3458">
        <f t="shared" ref="P3458:P3521" si="489">COUNTIF($C$2:$C$4851,C3458)</f>
        <v>1663</v>
      </c>
      <c r="Q3458">
        <f t="shared" ref="Q3458:Q3521" si="490">ROUND(O3458/P3458*100,2)</f>
        <v>31.27</v>
      </c>
      <c r="R3458" t="str">
        <f t="shared" si="484"/>
        <v>Ryanair</v>
      </c>
      <c r="S3458">
        <f t="shared" ref="S3458:S3521" si="491">COUNTIF($B$2:$B$4851,B3458)</f>
        <v>17</v>
      </c>
      <c r="T3458" t="str">
        <f t="shared" ref="T3458:T3521" si="492">IF(ISNUMBER(SEARCH("London",B3458)), "London", B3458)</f>
        <v>Nantes</v>
      </c>
      <c r="U3458" t="str">
        <f t="shared" si="485"/>
        <v>Other</v>
      </c>
    </row>
    <row r="3459" spans="1:21" x14ac:dyDescent="0.35">
      <c r="A3459" t="s">
        <v>22</v>
      </c>
      <c r="B3459" t="s">
        <v>93</v>
      </c>
      <c r="C3459" t="s">
        <v>28</v>
      </c>
      <c r="D3459" t="s">
        <v>250</v>
      </c>
      <c r="E3459" s="1">
        <v>43603.559027777781</v>
      </c>
      <c r="F3459" t="s">
        <v>16</v>
      </c>
      <c r="G3459" t="s">
        <v>680</v>
      </c>
      <c r="H3459">
        <v>3</v>
      </c>
      <c r="I3459" t="s">
        <v>26</v>
      </c>
      <c r="J3459" s="2">
        <v>43603</v>
      </c>
      <c r="K3459" s="3">
        <v>0.55902777777777779</v>
      </c>
      <c r="L3459" s="3">
        <f t="shared" si="486"/>
        <v>0.5625</v>
      </c>
      <c r="M3459" s="3">
        <v>0.56111111111111112</v>
      </c>
      <c r="N3459" t="str">
        <f t="shared" si="487"/>
        <v>No</v>
      </c>
      <c r="O3459">
        <f t="shared" si="488"/>
        <v>520</v>
      </c>
      <c r="P3459">
        <f t="shared" si="489"/>
        <v>1663</v>
      </c>
      <c r="Q3459">
        <f t="shared" si="490"/>
        <v>31.27</v>
      </c>
      <c r="R3459" t="str">
        <f t="shared" ref="R3459:R3522" si="493">IF(P3459&gt;100, C3459, "Other")</f>
        <v>Ryanair</v>
      </c>
      <c r="S3459">
        <f t="shared" si="491"/>
        <v>125</v>
      </c>
      <c r="T3459" t="str">
        <f t="shared" si="492"/>
        <v>Birmingham</v>
      </c>
      <c r="U3459" t="str">
        <f t="shared" ref="U3459:U3522" si="494">IF(S3459&gt;67, T3459, "Other")</f>
        <v>Birmingham</v>
      </c>
    </row>
    <row r="3460" spans="1:21" x14ac:dyDescent="0.35">
      <c r="A3460" t="s">
        <v>12</v>
      </c>
      <c r="B3460" t="s">
        <v>209</v>
      </c>
      <c r="C3460" t="s">
        <v>252</v>
      </c>
      <c r="D3460" t="s">
        <v>253</v>
      </c>
      <c r="E3460" s="1">
        <v>43603.565972222219</v>
      </c>
      <c r="F3460" t="s">
        <v>16</v>
      </c>
      <c r="G3460" t="s">
        <v>680</v>
      </c>
      <c r="H3460">
        <v>45</v>
      </c>
      <c r="I3460" t="s">
        <v>21</v>
      </c>
      <c r="J3460" s="2">
        <v>43603</v>
      </c>
      <c r="K3460" s="3">
        <v>0.56597222222222221</v>
      </c>
      <c r="L3460" s="3">
        <f t="shared" si="486"/>
        <v>0.56944444444444442</v>
      </c>
      <c r="M3460" s="3">
        <v>0.59722222222222221</v>
      </c>
      <c r="N3460" t="str">
        <f t="shared" si="487"/>
        <v>Yes</v>
      </c>
      <c r="O3460">
        <f t="shared" si="488"/>
        <v>11</v>
      </c>
      <c r="P3460">
        <f t="shared" si="489"/>
        <v>32</v>
      </c>
      <c r="Q3460">
        <f t="shared" si="490"/>
        <v>34.380000000000003</v>
      </c>
      <c r="R3460" t="str">
        <f t="shared" si="493"/>
        <v>Other</v>
      </c>
      <c r="S3460">
        <f t="shared" si="491"/>
        <v>62</v>
      </c>
      <c r="T3460" t="str">
        <f t="shared" si="492"/>
        <v>Chicago</v>
      </c>
      <c r="U3460" t="str">
        <f t="shared" si="494"/>
        <v>Other</v>
      </c>
    </row>
    <row r="3461" spans="1:21" x14ac:dyDescent="0.35">
      <c r="A3461" t="s">
        <v>22</v>
      </c>
      <c r="B3461" t="s">
        <v>370</v>
      </c>
      <c r="C3461" t="s">
        <v>28</v>
      </c>
      <c r="D3461" t="s">
        <v>371</v>
      </c>
      <c r="E3461" s="1">
        <v>43603.565972222219</v>
      </c>
      <c r="F3461" t="s">
        <v>16</v>
      </c>
      <c r="G3461" t="s">
        <v>680</v>
      </c>
      <c r="H3461">
        <v>3</v>
      </c>
      <c r="I3461" t="s">
        <v>26</v>
      </c>
      <c r="J3461" s="2">
        <v>43603</v>
      </c>
      <c r="K3461" s="3">
        <v>0.56597222222222221</v>
      </c>
      <c r="L3461" s="3">
        <f t="shared" si="486"/>
        <v>0.56944444444444442</v>
      </c>
      <c r="M3461" s="3">
        <v>0.56805555555555554</v>
      </c>
      <c r="N3461" t="str">
        <f t="shared" si="487"/>
        <v>No</v>
      </c>
      <c r="O3461">
        <f t="shared" si="488"/>
        <v>520</v>
      </c>
      <c r="P3461">
        <f t="shared" si="489"/>
        <v>1663</v>
      </c>
      <c r="Q3461">
        <f t="shared" si="490"/>
        <v>31.27</v>
      </c>
      <c r="R3461" t="str">
        <f t="shared" si="493"/>
        <v>Ryanair</v>
      </c>
      <c r="S3461">
        <f t="shared" si="491"/>
        <v>23</v>
      </c>
      <c r="T3461" t="str">
        <f t="shared" si="492"/>
        <v>Reus</v>
      </c>
      <c r="U3461" t="str">
        <f t="shared" si="494"/>
        <v>Other</v>
      </c>
    </row>
    <row r="3462" spans="1:21" x14ac:dyDescent="0.35">
      <c r="A3462" t="s">
        <v>12</v>
      </c>
      <c r="B3462" t="s">
        <v>254</v>
      </c>
      <c r="C3462" t="s">
        <v>14</v>
      </c>
      <c r="D3462" t="s">
        <v>255</v>
      </c>
      <c r="E3462" s="1">
        <v>43603.565972222219</v>
      </c>
      <c r="F3462" t="s">
        <v>16</v>
      </c>
      <c r="G3462" t="s">
        <v>680</v>
      </c>
      <c r="H3462">
        <v>47</v>
      </c>
      <c r="I3462" t="s">
        <v>21</v>
      </c>
      <c r="J3462" s="2">
        <v>43603</v>
      </c>
      <c r="K3462" s="3">
        <v>0.56597222222222221</v>
      </c>
      <c r="L3462" s="3">
        <f t="shared" si="486"/>
        <v>0.56944444444444442</v>
      </c>
      <c r="M3462" s="3">
        <v>0.59861111111111109</v>
      </c>
      <c r="N3462" t="str">
        <f t="shared" si="487"/>
        <v>Yes</v>
      </c>
      <c r="O3462">
        <f t="shared" si="488"/>
        <v>566</v>
      </c>
      <c r="P3462">
        <f t="shared" si="489"/>
        <v>2020</v>
      </c>
      <c r="Q3462">
        <f t="shared" si="490"/>
        <v>28.02</v>
      </c>
      <c r="R3462" t="str">
        <f t="shared" si="493"/>
        <v>Aer Lingus</v>
      </c>
      <c r="S3462">
        <f t="shared" si="491"/>
        <v>37</v>
      </c>
      <c r="T3462" t="str">
        <f t="shared" si="492"/>
        <v>Toronto YYZ</v>
      </c>
      <c r="U3462" t="str">
        <f t="shared" si="494"/>
        <v>Other</v>
      </c>
    </row>
    <row r="3463" spans="1:21" x14ac:dyDescent="0.35">
      <c r="A3463" t="s">
        <v>12</v>
      </c>
      <c r="B3463" t="s">
        <v>93</v>
      </c>
      <c r="C3463" t="s">
        <v>14</v>
      </c>
      <c r="D3463" t="s">
        <v>251</v>
      </c>
      <c r="E3463" s="1">
        <v>43603.569444444445</v>
      </c>
      <c r="F3463" t="s">
        <v>16</v>
      </c>
      <c r="G3463" t="s">
        <v>680</v>
      </c>
      <c r="H3463">
        <v>0</v>
      </c>
      <c r="I3463" t="s">
        <v>26</v>
      </c>
      <c r="J3463" s="2">
        <v>43603</v>
      </c>
      <c r="K3463" s="3">
        <v>0.56944444444444442</v>
      </c>
      <c r="L3463" s="3">
        <f t="shared" si="486"/>
        <v>0.56944444444444442</v>
      </c>
      <c r="M3463" s="3">
        <v>0.56944444444444442</v>
      </c>
      <c r="N3463" t="str">
        <f t="shared" si="487"/>
        <v>No</v>
      </c>
      <c r="O3463">
        <f t="shared" si="488"/>
        <v>566</v>
      </c>
      <c r="P3463">
        <f t="shared" si="489"/>
        <v>2020</v>
      </c>
      <c r="Q3463">
        <f t="shared" si="490"/>
        <v>28.02</v>
      </c>
      <c r="R3463" t="str">
        <f t="shared" si="493"/>
        <v>Aer Lingus</v>
      </c>
      <c r="S3463">
        <f t="shared" si="491"/>
        <v>125</v>
      </c>
      <c r="T3463" t="str">
        <f t="shared" si="492"/>
        <v>Birmingham</v>
      </c>
      <c r="U3463" t="str">
        <f t="shared" si="494"/>
        <v>Birmingham</v>
      </c>
    </row>
    <row r="3464" spans="1:21" x14ac:dyDescent="0.35">
      <c r="A3464" t="s">
        <v>12</v>
      </c>
      <c r="B3464" t="s">
        <v>42</v>
      </c>
      <c r="C3464" t="s">
        <v>14</v>
      </c>
      <c r="D3464" t="s">
        <v>258</v>
      </c>
      <c r="E3464" s="1">
        <v>43603.569444444445</v>
      </c>
      <c r="F3464" t="s">
        <v>16</v>
      </c>
      <c r="G3464" t="s">
        <v>680</v>
      </c>
      <c r="H3464">
        <v>3</v>
      </c>
      <c r="I3464" t="s">
        <v>26</v>
      </c>
      <c r="J3464" s="2">
        <v>43603</v>
      </c>
      <c r="K3464" s="3">
        <v>0.56944444444444442</v>
      </c>
      <c r="L3464" s="3">
        <f t="shared" si="486"/>
        <v>0.56944444444444442</v>
      </c>
      <c r="M3464" s="3">
        <v>0.57152777777777775</v>
      </c>
      <c r="N3464" t="str">
        <f t="shared" si="487"/>
        <v>No</v>
      </c>
      <c r="O3464">
        <f t="shared" si="488"/>
        <v>566</v>
      </c>
      <c r="P3464">
        <f t="shared" si="489"/>
        <v>2020</v>
      </c>
      <c r="Q3464">
        <f t="shared" si="490"/>
        <v>28.02</v>
      </c>
      <c r="R3464" t="str">
        <f t="shared" si="493"/>
        <v>Aer Lingus</v>
      </c>
      <c r="S3464">
        <f t="shared" si="491"/>
        <v>238</v>
      </c>
      <c r="T3464" t="str">
        <f t="shared" si="492"/>
        <v>London</v>
      </c>
      <c r="U3464" t="str">
        <f t="shared" si="494"/>
        <v>London</v>
      </c>
    </row>
    <row r="3465" spans="1:21" x14ac:dyDescent="0.35">
      <c r="A3465" t="s">
        <v>12</v>
      </c>
      <c r="B3465" t="s">
        <v>36</v>
      </c>
      <c r="C3465" t="s">
        <v>14</v>
      </c>
      <c r="D3465" t="s">
        <v>259</v>
      </c>
      <c r="E3465" s="1">
        <v>43603.569444444445</v>
      </c>
      <c r="F3465" t="s">
        <v>16</v>
      </c>
      <c r="G3465" t="s">
        <v>680</v>
      </c>
      <c r="H3465">
        <v>1</v>
      </c>
      <c r="I3465" t="s">
        <v>26</v>
      </c>
      <c r="J3465" s="2">
        <v>43603</v>
      </c>
      <c r="K3465" s="3">
        <v>0.56944444444444442</v>
      </c>
      <c r="L3465" s="3">
        <f t="shared" si="486"/>
        <v>0.56944444444444442</v>
      </c>
      <c r="M3465" s="3">
        <v>0.57013888888888886</v>
      </c>
      <c r="N3465" t="str">
        <f t="shared" si="487"/>
        <v>No</v>
      </c>
      <c r="O3465">
        <f t="shared" si="488"/>
        <v>566</v>
      </c>
      <c r="P3465">
        <f t="shared" si="489"/>
        <v>2020</v>
      </c>
      <c r="Q3465">
        <f t="shared" si="490"/>
        <v>28.02</v>
      </c>
      <c r="R3465" t="str">
        <f t="shared" si="493"/>
        <v>Aer Lingus</v>
      </c>
      <c r="S3465">
        <f t="shared" si="491"/>
        <v>121</v>
      </c>
      <c r="T3465" t="str">
        <f t="shared" si="492"/>
        <v>Paris-CDG</v>
      </c>
      <c r="U3465" t="str">
        <f t="shared" si="494"/>
        <v>Paris-CDG</v>
      </c>
    </row>
    <row r="3466" spans="1:21" x14ac:dyDescent="0.35">
      <c r="A3466" t="s">
        <v>12</v>
      </c>
      <c r="B3466" t="s">
        <v>108</v>
      </c>
      <c r="C3466" t="s">
        <v>109</v>
      </c>
      <c r="D3466" t="s">
        <v>263</v>
      </c>
      <c r="E3466" s="1">
        <v>43603.576388888891</v>
      </c>
      <c r="F3466" t="s">
        <v>16</v>
      </c>
      <c r="G3466" t="s">
        <v>680</v>
      </c>
      <c r="H3466">
        <v>0</v>
      </c>
      <c r="I3466" t="s">
        <v>26</v>
      </c>
      <c r="J3466" s="2">
        <v>43603</v>
      </c>
      <c r="K3466" s="3">
        <v>0.57638888888888895</v>
      </c>
      <c r="L3466" s="3">
        <f t="shared" si="486"/>
        <v>0.57638888888888884</v>
      </c>
      <c r="M3466" s="3">
        <v>0.57638888888888895</v>
      </c>
      <c r="N3466" t="str">
        <f t="shared" si="487"/>
        <v>No</v>
      </c>
      <c r="O3466">
        <f t="shared" si="488"/>
        <v>5</v>
      </c>
      <c r="P3466">
        <f t="shared" si="489"/>
        <v>16</v>
      </c>
      <c r="Q3466">
        <f t="shared" si="490"/>
        <v>31.25</v>
      </c>
      <c r="R3466" t="str">
        <f t="shared" si="493"/>
        <v>Other</v>
      </c>
      <c r="S3466">
        <f t="shared" si="491"/>
        <v>16</v>
      </c>
      <c r="T3466" t="str">
        <f t="shared" si="492"/>
        <v>Dubai</v>
      </c>
      <c r="U3466" t="str">
        <f t="shared" si="494"/>
        <v>Other</v>
      </c>
    </row>
    <row r="3467" spans="1:21" x14ac:dyDescent="0.35">
      <c r="A3467" t="s">
        <v>22</v>
      </c>
      <c r="B3467" t="s">
        <v>119</v>
      </c>
      <c r="C3467" t="s">
        <v>276</v>
      </c>
      <c r="D3467" t="s">
        <v>277</v>
      </c>
      <c r="E3467" s="1">
        <v>43603.586805555555</v>
      </c>
      <c r="F3467" t="s">
        <v>16</v>
      </c>
      <c r="G3467" t="s">
        <v>680</v>
      </c>
      <c r="H3467">
        <v>4</v>
      </c>
      <c r="I3467" t="s">
        <v>26</v>
      </c>
      <c r="J3467" s="2">
        <v>43603</v>
      </c>
      <c r="K3467" s="3">
        <v>0.58680555555555558</v>
      </c>
      <c r="L3467" s="3">
        <f t="shared" si="486"/>
        <v>0.59027777777777779</v>
      </c>
      <c r="M3467" s="3">
        <v>0.58958333333333335</v>
      </c>
      <c r="N3467" t="str">
        <f t="shared" si="487"/>
        <v>No</v>
      </c>
      <c r="O3467">
        <f t="shared" si="488"/>
        <v>5</v>
      </c>
      <c r="P3467">
        <f t="shared" si="489"/>
        <v>23</v>
      </c>
      <c r="Q3467">
        <f t="shared" si="490"/>
        <v>21.74</v>
      </c>
      <c r="R3467" t="str">
        <f t="shared" si="493"/>
        <v>Other</v>
      </c>
      <c r="S3467">
        <f t="shared" si="491"/>
        <v>43</v>
      </c>
      <c r="T3467" t="str">
        <f t="shared" si="492"/>
        <v>Dusseldorf</v>
      </c>
      <c r="U3467" t="str">
        <f t="shared" si="494"/>
        <v>Other</v>
      </c>
    </row>
    <row r="3468" spans="1:21" x14ac:dyDescent="0.35">
      <c r="A3468" t="s">
        <v>22</v>
      </c>
      <c r="B3468" t="s">
        <v>36</v>
      </c>
      <c r="C3468" t="s">
        <v>177</v>
      </c>
      <c r="D3468" t="s">
        <v>271</v>
      </c>
      <c r="E3468" s="1">
        <v>43603.590277777781</v>
      </c>
      <c r="F3468" t="s">
        <v>16</v>
      </c>
      <c r="G3468" t="s">
        <v>680</v>
      </c>
      <c r="H3468">
        <v>12</v>
      </c>
      <c r="I3468" t="s">
        <v>18</v>
      </c>
      <c r="J3468" s="2">
        <v>43603</v>
      </c>
      <c r="K3468" s="3">
        <v>0.59027777777777779</v>
      </c>
      <c r="L3468" s="3">
        <f t="shared" si="486"/>
        <v>0.59027777777777779</v>
      </c>
      <c r="M3468" s="3">
        <v>0.59861111111111109</v>
      </c>
      <c r="N3468" t="str">
        <f t="shared" si="487"/>
        <v>No</v>
      </c>
      <c r="O3468">
        <f t="shared" si="488"/>
        <v>12</v>
      </c>
      <c r="P3468">
        <f t="shared" si="489"/>
        <v>59</v>
      </c>
      <c r="Q3468">
        <f t="shared" si="490"/>
        <v>20.34</v>
      </c>
      <c r="R3468" t="str">
        <f t="shared" si="493"/>
        <v>Other</v>
      </c>
      <c r="S3468">
        <f t="shared" si="491"/>
        <v>121</v>
      </c>
      <c r="T3468" t="str">
        <f t="shared" si="492"/>
        <v>Paris-CDG</v>
      </c>
      <c r="U3468" t="str">
        <f t="shared" si="494"/>
        <v>Paris-CDG</v>
      </c>
    </row>
    <row r="3469" spans="1:21" x14ac:dyDescent="0.35">
      <c r="A3469" t="s">
        <v>22</v>
      </c>
      <c r="B3469" t="s">
        <v>424</v>
      </c>
      <c r="C3469" t="s">
        <v>28</v>
      </c>
      <c r="D3469" t="s">
        <v>545</v>
      </c>
      <c r="E3469" s="1">
        <v>43603.590277777781</v>
      </c>
      <c r="F3469" t="s">
        <v>16</v>
      </c>
      <c r="G3469" t="s">
        <v>680</v>
      </c>
      <c r="H3469">
        <v>2</v>
      </c>
      <c r="I3469" t="s">
        <v>26</v>
      </c>
      <c r="J3469" s="2">
        <v>43603</v>
      </c>
      <c r="K3469" s="3">
        <v>0.59027777777777779</v>
      </c>
      <c r="L3469" s="3">
        <f t="shared" si="486"/>
        <v>0.59027777777777779</v>
      </c>
      <c r="M3469" s="3">
        <v>0.59166666666666667</v>
      </c>
      <c r="N3469" t="str">
        <f t="shared" si="487"/>
        <v>No</v>
      </c>
      <c r="O3469">
        <f t="shared" si="488"/>
        <v>520</v>
      </c>
      <c r="P3469">
        <f t="shared" si="489"/>
        <v>1663</v>
      </c>
      <c r="Q3469">
        <f t="shared" si="490"/>
        <v>31.27</v>
      </c>
      <c r="R3469" t="str">
        <f t="shared" si="493"/>
        <v>Ryanair</v>
      </c>
      <c r="S3469">
        <f t="shared" si="491"/>
        <v>24</v>
      </c>
      <c r="T3469" t="str">
        <f t="shared" si="492"/>
        <v>Venice</v>
      </c>
      <c r="U3469" t="str">
        <f t="shared" si="494"/>
        <v>Other</v>
      </c>
    </row>
    <row r="3470" spans="1:21" x14ac:dyDescent="0.35">
      <c r="A3470" t="s">
        <v>22</v>
      </c>
      <c r="B3470" t="s">
        <v>487</v>
      </c>
      <c r="C3470" t="s">
        <v>28</v>
      </c>
      <c r="D3470" t="s">
        <v>566</v>
      </c>
      <c r="E3470" s="1">
        <v>43603.597222222219</v>
      </c>
      <c r="F3470" t="s">
        <v>16</v>
      </c>
      <c r="G3470" t="s">
        <v>680</v>
      </c>
      <c r="H3470">
        <v>28</v>
      </c>
      <c r="I3470" t="s">
        <v>46</v>
      </c>
      <c r="J3470" s="2">
        <v>43603</v>
      </c>
      <c r="K3470" s="3">
        <v>0.59722222222222221</v>
      </c>
      <c r="L3470" s="3">
        <f t="shared" si="486"/>
        <v>0.59722222222222221</v>
      </c>
      <c r="M3470" s="3">
        <v>0.6166666666666667</v>
      </c>
      <c r="N3470" t="str">
        <f t="shared" si="487"/>
        <v>Yes</v>
      </c>
      <c r="O3470">
        <f t="shared" si="488"/>
        <v>520</v>
      </c>
      <c r="P3470">
        <f t="shared" si="489"/>
        <v>1663</v>
      </c>
      <c r="Q3470">
        <f t="shared" si="490"/>
        <v>31.27</v>
      </c>
      <c r="R3470" t="str">
        <f t="shared" si="493"/>
        <v>Ryanair</v>
      </c>
      <c r="S3470">
        <f t="shared" si="491"/>
        <v>17</v>
      </c>
      <c r="T3470" t="str">
        <f t="shared" si="492"/>
        <v>Pisa</v>
      </c>
      <c r="U3470" t="str">
        <f t="shared" si="494"/>
        <v>Other</v>
      </c>
    </row>
    <row r="3471" spans="1:21" x14ac:dyDescent="0.35">
      <c r="A3471" t="s">
        <v>22</v>
      </c>
      <c r="B3471" t="s">
        <v>690</v>
      </c>
      <c r="C3471" t="s">
        <v>112</v>
      </c>
      <c r="D3471" t="s">
        <v>691</v>
      </c>
      <c r="E3471" s="1">
        <v>43603.597222222219</v>
      </c>
      <c r="F3471" t="s">
        <v>16</v>
      </c>
      <c r="G3471" t="s">
        <v>680</v>
      </c>
      <c r="H3471">
        <v>35</v>
      </c>
      <c r="I3471" t="s">
        <v>21</v>
      </c>
      <c r="J3471" s="2">
        <v>43603</v>
      </c>
      <c r="K3471" s="3">
        <v>0.59722222222222221</v>
      </c>
      <c r="L3471" s="3">
        <f t="shared" si="486"/>
        <v>0.59722222222222221</v>
      </c>
      <c r="M3471" s="3">
        <v>0.62152777777777779</v>
      </c>
      <c r="N3471" t="str">
        <f t="shared" si="487"/>
        <v>Yes</v>
      </c>
      <c r="O3471">
        <f t="shared" si="488"/>
        <v>29</v>
      </c>
      <c r="P3471">
        <f t="shared" si="489"/>
        <v>48</v>
      </c>
      <c r="Q3471">
        <f t="shared" si="490"/>
        <v>60.42</v>
      </c>
      <c r="R3471" t="str">
        <f t="shared" si="493"/>
        <v>Other</v>
      </c>
      <c r="S3471">
        <f t="shared" si="491"/>
        <v>2</v>
      </c>
      <c r="T3471" t="str">
        <f t="shared" si="492"/>
        <v>Kos</v>
      </c>
      <c r="U3471" t="str">
        <f t="shared" si="494"/>
        <v>Other</v>
      </c>
    </row>
    <row r="3472" spans="1:21" x14ac:dyDescent="0.35">
      <c r="A3472" t="s">
        <v>12</v>
      </c>
      <c r="B3472" t="s">
        <v>274</v>
      </c>
      <c r="C3472" t="s">
        <v>14</v>
      </c>
      <c r="D3472" t="s">
        <v>275</v>
      </c>
      <c r="E3472" s="1">
        <v>43603.597222222219</v>
      </c>
      <c r="F3472" t="s">
        <v>16</v>
      </c>
      <c r="G3472" t="s">
        <v>680</v>
      </c>
      <c r="H3472">
        <v>7</v>
      </c>
      <c r="I3472" t="s">
        <v>26</v>
      </c>
      <c r="J3472" s="2">
        <v>43603</v>
      </c>
      <c r="K3472" s="3">
        <v>0.59722222222222221</v>
      </c>
      <c r="L3472" s="3">
        <f t="shared" si="486"/>
        <v>0.59722222222222221</v>
      </c>
      <c r="M3472" s="3">
        <v>0.6020833333333333</v>
      </c>
      <c r="N3472" t="str">
        <f t="shared" si="487"/>
        <v>No</v>
      </c>
      <c r="O3472">
        <f t="shared" si="488"/>
        <v>566</v>
      </c>
      <c r="P3472">
        <f t="shared" si="489"/>
        <v>2020</v>
      </c>
      <c r="Q3472">
        <f t="shared" si="490"/>
        <v>28.02</v>
      </c>
      <c r="R3472" t="str">
        <f t="shared" si="493"/>
        <v>Aer Lingus</v>
      </c>
      <c r="S3472">
        <f t="shared" si="491"/>
        <v>17</v>
      </c>
      <c r="T3472" t="str">
        <f t="shared" si="492"/>
        <v>Hartford</v>
      </c>
      <c r="U3472" t="str">
        <f t="shared" si="494"/>
        <v>Other</v>
      </c>
    </row>
    <row r="3473" spans="1:21" x14ac:dyDescent="0.35">
      <c r="A3473" t="s">
        <v>12</v>
      </c>
      <c r="B3473" t="s">
        <v>209</v>
      </c>
      <c r="C3473" t="s">
        <v>268</v>
      </c>
      <c r="D3473" t="s">
        <v>281</v>
      </c>
      <c r="E3473" s="1">
        <v>43603.517361111109</v>
      </c>
      <c r="F3473" t="s">
        <v>16</v>
      </c>
      <c r="G3473" t="s">
        <v>680</v>
      </c>
      <c r="H3473">
        <v>15</v>
      </c>
      <c r="I3473" t="s">
        <v>18</v>
      </c>
      <c r="J3473" s="2">
        <v>43603</v>
      </c>
      <c r="K3473" s="3">
        <v>0.51736111111111105</v>
      </c>
      <c r="L3473" s="3">
        <f t="shared" si="486"/>
        <v>0.52083333333333326</v>
      </c>
      <c r="M3473" s="3">
        <v>0.52777777777777779</v>
      </c>
      <c r="N3473" t="str">
        <f t="shared" si="487"/>
        <v>No</v>
      </c>
      <c r="O3473">
        <f t="shared" si="488"/>
        <v>18</v>
      </c>
      <c r="P3473">
        <f t="shared" si="489"/>
        <v>44</v>
      </c>
      <c r="Q3473">
        <f t="shared" si="490"/>
        <v>40.909999999999997</v>
      </c>
      <c r="R3473" t="str">
        <f t="shared" si="493"/>
        <v>Other</v>
      </c>
      <c r="S3473">
        <f t="shared" si="491"/>
        <v>62</v>
      </c>
      <c r="T3473" t="str">
        <f t="shared" si="492"/>
        <v>Chicago</v>
      </c>
      <c r="U3473" t="str">
        <f t="shared" si="494"/>
        <v>Other</v>
      </c>
    </row>
    <row r="3474" spans="1:21" x14ac:dyDescent="0.35">
      <c r="A3474" t="s">
        <v>12</v>
      </c>
      <c r="B3474" t="s">
        <v>284</v>
      </c>
      <c r="C3474" t="s">
        <v>14</v>
      </c>
      <c r="D3474" t="s">
        <v>285</v>
      </c>
      <c r="E3474" s="1">
        <v>43603.517361111109</v>
      </c>
      <c r="F3474" t="s">
        <v>16</v>
      </c>
      <c r="G3474" t="s">
        <v>680</v>
      </c>
      <c r="H3474">
        <v>14</v>
      </c>
      <c r="I3474" t="s">
        <v>18</v>
      </c>
      <c r="J3474" s="2">
        <v>43603</v>
      </c>
      <c r="K3474" s="3">
        <v>0.51736111111111105</v>
      </c>
      <c r="L3474" s="3">
        <f t="shared" si="486"/>
        <v>0.52083333333333326</v>
      </c>
      <c r="M3474" s="3">
        <v>0.52708333333333335</v>
      </c>
      <c r="N3474" t="str">
        <f t="shared" si="487"/>
        <v>No</v>
      </c>
      <c r="O3474">
        <f t="shared" si="488"/>
        <v>566</v>
      </c>
      <c r="P3474">
        <f t="shared" si="489"/>
        <v>2020</v>
      </c>
      <c r="Q3474">
        <f t="shared" si="490"/>
        <v>28.02</v>
      </c>
      <c r="R3474" t="str">
        <f t="shared" si="493"/>
        <v>Aer Lingus</v>
      </c>
      <c r="S3474">
        <f t="shared" si="491"/>
        <v>17</v>
      </c>
      <c r="T3474" t="str">
        <f t="shared" si="492"/>
        <v>Nantes</v>
      </c>
      <c r="U3474" t="str">
        <f t="shared" si="494"/>
        <v>Other</v>
      </c>
    </row>
    <row r="3475" spans="1:21" x14ac:dyDescent="0.35">
      <c r="A3475" t="s">
        <v>12</v>
      </c>
      <c r="B3475" t="s">
        <v>61</v>
      </c>
      <c r="C3475" t="s">
        <v>14</v>
      </c>
      <c r="D3475" t="s">
        <v>307</v>
      </c>
      <c r="E3475" s="1">
        <v>43603.520833333336</v>
      </c>
      <c r="F3475" t="s">
        <v>16</v>
      </c>
      <c r="G3475" t="s">
        <v>680</v>
      </c>
      <c r="H3475">
        <v>12</v>
      </c>
      <c r="I3475" t="s">
        <v>18</v>
      </c>
      <c r="J3475" s="2">
        <v>43603</v>
      </c>
      <c r="K3475" s="3">
        <v>0.52083333333333337</v>
      </c>
      <c r="L3475" s="3">
        <f t="shared" si="486"/>
        <v>0.52083333333333326</v>
      </c>
      <c r="M3475" s="3">
        <v>0.52916666666666667</v>
      </c>
      <c r="N3475" t="str">
        <f t="shared" si="487"/>
        <v>No</v>
      </c>
      <c r="O3475">
        <f t="shared" si="488"/>
        <v>566</v>
      </c>
      <c r="P3475">
        <f t="shared" si="489"/>
        <v>2020</v>
      </c>
      <c r="Q3475">
        <f t="shared" si="490"/>
        <v>28.02</v>
      </c>
      <c r="R3475" t="str">
        <f t="shared" si="493"/>
        <v>Aer Lingus</v>
      </c>
      <c r="S3475">
        <f t="shared" si="491"/>
        <v>171</v>
      </c>
      <c r="T3475" t="str">
        <f t="shared" si="492"/>
        <v>London</v>
      </c>
      <c r="U3475" t="str">
        <f t="shared" si="494"/>
        <v>London</v>
      </c>
    </row>
    <row r="3476" spans="1:21" x14ac:dyDescent="0.35">
      <c r="A3476" t="s">
        <v>12</v>
      </c>
      <c r="B3476" t="s">
        <v>267</v>
      </c>
      <c r="C3476" t="s">
        <v>14</v>
      </c>
      <c r="D3476" t="s">
        <v>293</v>
      </c>
      <c r="E3476" s="1">
        <v>43603.524305555555</v>
      </c>
      <c r="F3476" t="s">
        <v>16</v>
      </c>
      <c r="G3476" t="s">
        <v>680</v>
      </c>
      <c r="H3476">
        <v>44</v>
      </c>
      <c r="I3476" t="s">
        <v>21</v>
      </c>
      <c r="J3476" s="2">
        <v>43603</v>
      </c>
      <c r="K3476" s="3">
        <v>0.52430555555555558</v>
      </c>
      <c r="L3476" s="3">
        <f t="shared" si="486"/>
        <v>0.52777777777777779</v>
      </c>
      <c r="M3476" s="3">
        <v>0.55486111111111114</v>
      </c>
      <c r="N3476" t="str">
        <f t="shared" si="487"/>
        <v>Yes</v>
      </c>
      <c r="O3476">
        <f t="shared" si="488"/>
        <v>566</v>
      </c>
      <c r="P3476">
        <f t="shared" si="489"/>
        <v>2020</v>
      </c>
      <c r="Q3476">
        <f t="shared" si="490"/>
        <v>28.02</v>
      </c>
      <c r="R3476" t="str">
        <f t="shared" si="493"/>
        <v>Aer Lingus</v>
      </c>
      <c r="S3476">
        <f t="shared" si="491"/>
        <v>34</v>
      </c>
      <c r="T3476" t="str">
        <f t="shared" si="492"/>
        <v>Washington</v>
      </c>
      <c r="U3476" t="str">
        <f t="shared" si="494"/>
        <v>Other</v>
      </c>
    </row>
    <row r="3477" spans="1:21" x14ac:dyDescent="0.35">
      <c r="A3477" t="s">
        <v>22</v>
      </c>
      <c r="B3477" t="s">
        <v>145</v>
      </c>
      <c r="C3477" t="s">
        <v>28</v>
      </c>
      <c r="D3477" t="s">
        <v>588</v>
      </c>
      <c r="E3477" s="1">
        <v>43603.524305555555</v>
      </c>
      <c r="F3477" t="s">
        <v>16</v>
      </c>
      <c r="G3477" t="s">
        <v>680</v>
      </c>
      <c r="H3477">
        <v>10</v>
      </c>
      <c r="I3477" t="s">
        <v>18</v>
      </c>
      <c r="J3477" s="2">
        <v>43603</v>
      </c>
      <c r="K3477" s="3">
        <v>0.52430555555555558</v>
      </c>
      <c r="L3477" s="3">
        <f t="shared" si="486"/>
        <v>0.52777777777777779</v>
      </c>
      <c r="M3477" s="3">
        <v>0.53125</v>
      </c>
      <c r="N3477" t="str">
        <f t="shared" si="487"/>
        <v>No</v>
      </c>
      <c r="O3477">
        <f t="shared" si="488"/>
        <v>520</v>
      </c>
      <c r="P3477">
        <f t="shared" si="489"/>
        <v>1663</v>
      </c>
      <c r="Q3477">
        <f t="shared" si="490"/>
        <v>31.27</v>
      </c>
      <c r="R3477" t="str">
        <f t="shared" si="493"/>
        <v>Ryanair</v>
      </c>
      <c r="S3477">
        <f t="shared" si="491"/>
        <v>36</v>
      </c>
      <c r="T3477" t="str">
        <f t="shared" si="492"/>
        <v>Milan-BGY</v>
      </c>
      <c r="U3477" t="str">
        <f t="shared" si="494"/>
        <v>Other</v>
      </c>
    </row>
    <row r="3478" spans="1:21" x14ac:dyDescent="0.35">
      <c r="A3478" t="s">
        <v>12</v>
      </c>
      <c r="B3478" t="s">
        <v>290</v>
      </c>
      <c r="C3478" t="s">
        <v>14</v>
      </c>
      <c r="D3478" t="s">
        <v>291</v>
      </c>
      <c r="E3478" s="1">
        <v>43603.524305555555</v>
      </c>
      <c r="F3478" t="s">
        <v>16</v>
      </c>
      <c r="G3478" t="s">
        <v>680</v>
      </c>
      <c r="H3478">
        <v>12</v>
      </c>
      <c r="I3478" t="s">
        <v>18</v>
      </c>
      <c r="J3478" s="2">
        <v>43603</v>
      </c>
      <c r="K3478" s="3">
        <v>0.52430555555555558</v>
      </c>
      <c r="L3478" s="3">
        <f t="shared" si="486"/>
        <v>0.52777777777777779</v>
      </c>
      <c r="M3478" s="3">
        <v>0.53263888888888888</v>
      </c>
      <c r="N3478" t="str">
        <f t="shared" si="487"/>
        <v>No</v>
      </c>
      <c r="O3478">
        <f t="shared" si="488"/>
        <v>566</v>
      </c>
      <c r="P3478">
        <f t="shared" si="489"/>
        <v>2020</v>
      </c>
      <c r="Q3478">
        <f t="shared" si="490"/>
        <v>28.02</v>
      </c>
      <c r="R3478" t="str">
        <f t="shared" si="493"/>
        <v>Aer Lingus</v>
      </c>
      <c r="S3478">
        <f t="shared" si="491"/>
        <v>16</v>
      </c>
      <c r="T3478" t="str">
        <f t="shared" si="492"/>
        <v>San Francisco</v>
      </c>
      <c r="U3478" t="str">
        <f t="shared" si="494"/>
        <v>Other</v>
      </c>
    </row>
    <row r="3479" spans="1:21" x14ac:dyDescent="0.35">
      <c r="A3479" t="s">
        <v>22</v>
      </c>
      <c r="B3479" t="s">
        <v>101</v>
      </c>
      <c r="C3479" t="s">
        <v>28</v>
      </c>
      <c r="D3479" t="s">
        <v>292</v>
      </c>
      <c r="E3479" s="1">
        <v>43603.524305555555</v>
      </c>
      <c r="F3479" t="s">
        <v>16</v>
      </c>
      <c r="G3479" t="s">
        <v>680</v>
      </c>
      <c r="H3479">
        <v>6</v>
      </c>
      <c r="I3479" t="s">
        <v>26</v>
      </c>
      <c r="J3479" s="2">
        <v>43603</v>
      </c>
      <c r="K3479" s="3">
        <v>0.52430555555555558</v>
      </c>
      <c r="L3479" s="3">
        <f t="shared" si="486"/>
        <v>0.52777777777777779</v>
      </c>
      <c r="M3479" s="3">
        <v>0.52847222222222223</v>
      </c>
      <c r="N3479" t="str">
        <f t="shared" si="487"/>
        <v>No</v>
      </c>
      <c r="O3479">
        <f t="shared" si="488"/>
        <v>520</v>
      </c>
      <c r="P3479">
        <f t="shared" si="489"/>
        <v>1663</v>
      </c>
      <c r="Q3479">
        <f t="shared" si="490"/>
        <v>31.27</v>
      </c>
      <c r="R3479" t="str">
        <f t="shared" si="493"/>
        <v>Ryanair</v>
      </c>
      <c r="S3479">
        <f t="shared" si="491"/>
        <v>158</v>
      </c>
      <c r="T3479" t="str">
        <f t="shared" si="492"/>
        <v>Edinburgh</v>
      </c>
      <c r="U3479" t="str">
        <f t="shared" si="494"/>
        <v>Edinburgh</v>
      </c>
    </row>
    <row r="3480" spans="1:21" x14ac:dyDescent="0.35">
      <c r="A3480" t="s">
        <v>12</v>
      </c>
      <c r="B3480" t="s">
        <v>267</v>
      </c>
      <c r="C3480" t="s">
        <v>268</v>
      </c>
      <c r="D3480" t="s">
        <v>302</v>
      </c>
      <c r="E3480" s="1">
        <v>43603.538194444445</v>
      </c>
      <c r="F3480" t="s">
        <v>16</v>
      </c>
      <c r="G3480" t="s">
        <v>680</v>
      </c>
      <c r="H3480">
        <v>7</v>
      </c>
      <c r="I3480" t="s">
        <v>26</v>
      </c>
      <c r="J3480" s="2">
        <v>43603</v>
      </c>
      <c r="K3480" s="3">
        <v>0.53819444444444442</v>
      </c>
      <c r="L3480" s="3">
        <f t="shared" si="486"/>
        <v>0.54166666666666663</v>
      </c>
      <c r="M3480" s="3">
        <v>0.54305555555555551</v>
      </c>
      <c r="N3480" t="str">
        <f t="shared" si="487"/>
        <v>No</v>
      </c>
      <c r="O3480">
        <f t="shared" si="488"/>
        <v>18</v>
      </c>
      <c r="P3480">
        <f t="shared" si="489"/>
        <v>44</v>
      </c>
      <c r="Q3480">
        <f t="shared" si="490"/>
        <v>40.909999999999997</v>
      </c>
      <c r="R3480" t="str">
        <f t="shared" si="493"/>
        <v>Other</v>
      </c>
      <c r="S3480">
        <f t="shared" si="491"/>
        <v>34</v>
      </c>
      <c r="T3480" t="str">
        <f t="shared" si="492"/>
        <v>Washington</v>
      </c>
      <c r="U3480" t="str">
        <f t="shared" si="494"/>
        <v>Other</v>
      </c>
    </row>
    <row r="3481" spans="1:21" x14ac:dyDescent="0.35">
      <c r="A3481" t="s">
        <v>22</v>
      </c>
      <c r="B3481" t="s">
        <v>98</v>
      </c>
      <c r="C3481" t="s">
        <v>99</v>
      </c>
      <c r="D3481" t="s">
        <v>676</v>
      </c>
      <c r="E3481" s="1">
        <v>43603.538194444445</v>
      </c>
      <c r="F3481" t="s">
        <v>16</v>
      </c>
      <c r="G3481" t="s">
        <v>680</v>
      </c>
      <c r="H3481">
        <v>19</v>
      </c>
      <c r="I3481" t="s">
        <v>18</v>
      </c>
      <c r="J3481" s="2">
        <v>43603</v>
      </c>
      <c r="K3481" s="3">
        <v>0.53819444444444442</v>
      </c>
      <c r="L3481" s="3">
        <f t="shared" si="486"/>
        <v>0.54166666666666663</v>
      </c>
      <c r="M3481" s="3">
        <v>0.55138888888888882</v>
      </c>
      <c r="N3481" t="str">
        <f t="shared" si="487"/>
        <v>No</v>
      </c>
      <c r="O3481">
        <f t="shared" si="488"/>
        <v>20</v>
      </c>
      <c r="P3481">
        <f t="shared" si="489"/>
        <v>90</v>
      </c>
      <c r="Q3481">
        <f t="shared" si="490"/>
        <v>22.22</v>
      </c>
      <c r="R3481" t="str">
        <f t="shared" si="493"/>
        <v>Other</v>
      </c>
      <c r="S3481">
        <f t="shared" si="491"/>
        <v>38</v>
      </c>
      <c r="T3481" t="str">
        <f t="shared" si="492"/>
        <v>Southampton</v>
      </c>
      <c r="U3481" t="str">
        <f t="shared" si="494"/>
        <v>Other</v>
      </c>
    </row>
    <row r="3482" spans="1:21" x14ac:dyDescent="0.35">
      <c r="A3482" t="s">
        <v>12</v>
      </c>
      <c r="B3482" t="s">
        <v>529</v>
      </c>
      <c r="C3482" t="s">
        <v>14</v>
      </c>
      <c r="D3482" t="s">
        <v>565</v>
      </c>
      <c r="E3482" s="1">
        <v>43603.538194444445</v>
      </c>
      <c r="F3482" t="s">
        <v>16</v>
      </c>
      <c r="G3482" t="s">
        <v>680</v>
      </c>
      <c r="H3482">
        <v>30</v>
      </c>
      <c r="I3482" t="s">
        <v>21</v>
      </c>
      <c r="J3482" s="2">
        <v>43603</v>
      </c>
      <c r="K3482" s="3">
        <v>0.53819444444444442</v>
      </c>
      <c r="L3482" s="3">
        <f t="shared" si="486"/>
        <v>0.54166666666666663</v>
      </c>
      <c r="M3482" s="3">
        <v>0.55902777777777779</v>
      </c>
      <c r="N3482" t="str">
        <f t="shared" si="487"/>
        <v>Yes</v>
      </c>
      <c r="O3482">
        <f t="shared" si="488"/>
        <v>566</v>
      </c>
      <c r="P3482">
        <f t="shared" si="489"/>
        <v>2020</v>
      </c>
      <c r="Q3482">
        <f t="shared" si="490"/>
        <v>28.02</v>
      </c>
      <c r="R3482" t="str">
        <f t="shared" si="493"/>
        <v>Aer Lingus</v>
      </c>
      <c r="S3482">
        <f t="shared" si="491"/>
        <v>16</v>
      </c>
      <c r="T3482" t="str">
        <f t="shared" si="492"/>
        <v>Bologna</v>
      </c>
      <c r="U3482" t="str">
        <f t="shared" si="494"/>
        <v>Other</v>
      </c>
    </row>
    <row r="3483" spans="1:21" x14ac:dyDescent="0.35">
      <c r="A3483" t="s">
        <v>12</v>
      </c>
      <c r="B3483" t="s">
        <v>215</v>
      </c>
      <c r="C3483" t="s">
        <v>14</v>
      </c>
      <c r="D3483" t="s">
        <v>216</v>
      </c>
      <c r="E3483" s="1">
        <v>43603.541666666664</v>
      </c>
      <c r="F3483" t="s">
        <v>16</v>
      </c>
      <c r="G3483" t="s">
        <v>680</v>
      </c>
      <c r="H3483">
        <v>2</v>
      </c>
      <c r="I3483" t="s">
        <v>26</v>
      </c>
      <c r="J3483" s="2">
        <v>43603</v>
      </c>
      <c r="K3483" s="3">
        <v>0.54166666666666663</v>
      </c>
      <c r="L3483" s="3">
        <f t="shared" si="486"/>
        <v>0.54166666666666663</v>
      </c>
      <c r="M3483" s="3">
        <v>0.54305555555555551</v>
      </c>
      <c r="N3483" t="str">
        <f t="shared" si="487"/>
        <v>No</v>
      </c>
      <c r="O3483">
        <f t="shared" si="488"/>
        <v>566</v>
      </c>
      <c r="P3483">
        <f t="shared" si="489"/>
        <v>2020</v>
      </c>
      <c r="Q3483">
        <f t="shared" si="490"/>
        <v>28.02</v>
      </c>
      <c r="R3483" t="str">
        <f t="shared" si="493"/>
        <v>Aer Lingus</v>
      </c>
      <c r="S3483">
        <f t="shared" si="491"/>
        <v>19</v>
      </c>
      <c r="T3483" t="str">
        <f t="shared" si="492"/>
        <v>Bilbao</v>
      </c>
      <c r="U3483" t="str">
        <f t="shared" si="494"/>
        <v>Other</v>
      </c>
    </row>
    <row r="3484" spans="1:21" x14ac:dyDescent="0.35">
      <c r="A3484" t="s">
        <v>12</v>
      </c>
      <c r="B3484" t="s">
        <v>304</v>
      </c>
      <c r="C3484" t="s">
        <v>14</v>
      </c>
      <c r="D3484" t="s">
        <v>305</v>
      </c>
      <c r="E3484" s="1">
        <v>43603.541666666664</v>
      </c>
      <c r="F3484" t="s">
        <v>16</v>
      </c>
      <c r="G3484" t="s">
        <v>680</v>
      </c>
      <c r="H3484">
        <v>35</v>
      </c>
      <c r="I3484" t="s">
        <v>21</v>
      </c>
      <c r="J3484" s="2">
        <v>43603</v>
      </c>
      <c r="K3484" s="3">
        <v>0.54166666666666663</v>
      </c>
      <c r="L3484" s="3">
        <f t="shared" si="486"/>
        <v>0.54166666666666663</v>
      </c>
      <c r="M3484" s="3">
        <v>0.56597222222222221</v>
      </c>
      <c r="N3484" t="str">
        <f t="shared" si="487"/>
        <v>Yes</v>
      </c>
      <c r="O3484">
        <f t="shared" si="488"/>
        <v>566</v>
      </c>
      <c r="P3484">
        <f t="shared" si="489"/>
        <v>2020</v>
      </c>
      <c r="Q3484">
        <f t="shared" si="490"/>
        <v>28.02</v>
      </c>
      <c r="R3484" t="str">
        <f t="shared" si="493"/>
        <v>Aer Lingus</v>
      </c>
      <c r="S3484">
        <f t="shared" si="491"/>
        <v>31</v>
      </c>
      <c r="T3484" t="str">
        <f t="shared" si="492"/>
        <v>Newark</v>
      </c>
      <c r="U3484" t="str">
        <f t="shared" si="494"/>
        <v>Other</v>
      </c>
    </row>
    <row r="3485" spans="1:21" x14ac:dyDescent="0.35">
      <c r="A3485" t="s">
        <v>22</v>
      </c>
      <c r="B3485" t="s">
        <v>288</v>
      </c>
      <c r="C3485" t="s">
        <v>28</v>
      </c>
      <c r="D3485" t="s">
        <v>549</v>
      </c>
      <c r="E3485" s="1">
        <v>43603.545138888891</v>
      </c>
      <c r="F3485" t="s">
        <v>16</v>
      </c>
      <c r="G3485" t="s">
        <v>680</v>
      </c>
      <c r="H3485">
        <v>2</v>
      </c>
      <c r="I3485" t="s">
        <v>26</v>
      </c>
      <c r="J3485" s="2">
        <v>43603</v>
      </c>
      <c r="K3485" s="3">
        <v>0.54513888888888895</v>
      </c>
      <c r="L3485" s="3">
        <f t="shared" si="486"/>
        <v>0.54861111111111105</v>
      </c>
      <c r="M3485" s="3">
        <v>0.54652777777777783</v>
      </c>
      <c r="N3485" t="str">
        <f t="shared" si="487"/>
        <v>No</v>
      </c>
      <c r="O3485">
        <f t="shared" si="488"/>
        <v>520</v>
      </c>
      <c r="P3485">
        <f t="shared" si="489"/>
        <v>1663</v>
      </c>
      <c r="Q3485">
        <f t="shared" si="490"/>
        <v>31.27</v>
      </c>
      <c r="R3485" t="str">
        <f t="shared" si="493"/>
        <v>Ryanair</v>
      </c>
      <c r="S3485">
        <f t="shared" si="491"/>
        <v>27</v>
      </c>
      <c r="T3485" t="str">
        <f t="shared" si="492"/>
        <v>Cologne/Bonn</v>
      </c>
      <c r="U3485" t="str">
        <f t="shared" si="494"/>
        <v>Other</v>
      </c>
    </row>
    <row r="3486" spans="1:21" x14ac:dyDescent="0.35">
      <c r="A3486" t="s">
        <v>12</v>
      </c>
      <c r="B3486" t="s">
        <v>310</v>
      </c>
      <c r="C3486" t="s">
        <v>14</v>
      </c>
      <c r="D3486" t="s">
        <v>311</v>
      </c>
      <c r="E3486" s="1">
        <v>43603.545138888891</v>
      </c>
      <c r="F3486" t="s">
        <v>16</v>
      </c>
      <c r="G3486" t="s">
        <v>680</v>
      </c>
      <c r="H3486">
        <v>2</v>
      </c>
      <c r="I3486" t="s">
        <v>26</v>
      </c>
      <c r="J3486" s="2">
        <v>43603</v>
      </c>
      <c r="K3486" s="3">
        <v>0.54513888888888895</v>
      </c>
      <c r="L3486" s="3">
        <f t="shared" si="486"/>
        <v>0.54861111111111105</v>
      </c>
      <c r="M3486" s="3">
        <v>0.54652777777777783</v>
      </c>
      <c r="N3486" t="str">
        <f t="shared" si="487"/>
        <v>No</v>
      </c>
      <c r="O3486">
        <f t="shared" si="488"/>
        <v>566</v>
      </c>
      <c r="P3486">
        <f t="shared" si="489"/>
        <v>2020</v>
      </c>
      <c r="Q3486">
        <f t="shared" si="490"/>
        <v>28.02</v>
      </c>
      <c r="R3486" t="str">
        <f t="shared" si="493"/>
        <v>Aer Lingus</v>
      </c>
      <c r="S3486">
        <f t="shared" si="491"/>
        <v>16</v>
      </c>
      <c r="T3486" t="str">
        <f t="shared" si="492"/>
        <v>Santiago</v>
      </c>
      <c r="U3486" t="str">
        <f t="shared" si="494"/>
        <v>Other</v>
      </c>
    </row>
    <row r="3487" spans="1:21" x14ac:dyDescent="0.35">
      <c r="A3487" t="s">
        <v>22</v>
      </c>
      <c r="B3487" t="s">
        <v>254</v>
      </c>
      <c r="C3487" t="s">
        <v>554</v>
      </c>
      <c r="D3487" t="s">
        <v>698</v>
      </c>
      <c r="E3487" s="1">
        <v>43603.548611111109</v>
      </c>
      <c r="F3487" t="s">
        <v>16</v>
      </c>
      <c r="G3487" t="s">
        <v>680</v>
      </c>
      <c r="H3487">
        <v>6</v>
      </c>
      <c r="I3487" t="s">
        <v>26</v>
      </c>
      <c r="J3487" s="2">
        <v>43603</v>
      </c>
      <c r="K3487" s="3">
        <v>0.54861111111111105</v>
      </c>
      <c r="L3487" s="3">
        <f t="shared" si="486"/>
        <v>0.54861111111111105</v>
      </c>
      <c r="M3487" s="3">
        <v>0.55277777777777781</v>
      </c>
      <c r="N3487" t="str">
        <f t="shared" si="487"/>
        <v>No</v>
      </c>
      <c r="O3487">
        <f t="shared" si="488"/>
        <v>1</v>
      </c>
      <c r="P3487">
        <f t="shared" si="489"/>
        <v>5</v>
      </c>
      <c r="Q3487">
        <f t="shared" si="490"/>
        <v>20</v>
      </c>
      <c r="R3487" t="str">
        <f t="shared" si="493"/>
        <v>Other</v>
      </c>
      <c r="S3487">
        <f t="shared" si="491"/>
        <v>37</v>
      </c>
      <c r="T3487" t="str">
        <f t="shared" si="492"/>
        <v>Toronto YYZ</v>
      </c>
      <c r="U3487" t="str">
        <f t="shared" si="494"/>
        <v>Other</v>
      </c>
    </row>
    <row r="3488" spans="1:21" x14ac:dyDescent="0.35">
      <c r="A3488" t="s">
        <v>12</v>
      </c>
      <c r="B3488" t="s">
        <v>308</v>
      </c>
      <c r="C3488" t="s">
        <v>14</v>
      </c>
      <c r="D3488" t="s">
        <v>309</v>
      </c>
      <c r="E3488" s="1">
        <v>43603.548611111109</v>
      </c>
      <c r="F3488" t="s">
        <v>16</v>
      </c>
      <c r="G3488" t="s">
        <v>680</v>
      </c>
      <c r="H3488">
        <v>10</v>
      </c>
      <c r="I3488" t="s">
        <v>18</v>
      </c>
      <c r="J3488" s="2">
        <v>43603</v>
      </c>
      <c r="K3488" s="3">
        <v>0.54861111111111105</v>
      </c>
      <c r="L3488" s="3">
        <f t="shared" si="486"/>
        <v>0.54861111111111105</v>
      </c>
      <c r="M3488" s="3">
        <v>0.55555555555555558</v>
      </c>
      <c r="N3488" t="str">
        <f t="shared" si="487"/>
        <v>No</v>
      </c>
      <c r="O3488">
        <f t="shared" si="488"/>
        <v>566</v>
      </c>
      <c r="P3488">
        <f t="shared" si="489"/>
        <v>2020</v>
      </c>
      <c r="Q3488">
        <f t="shared" si="490"/>
        <v>28.02</v>
      </c>
      <c r="R3488" t="str">
        <f t="shared" si="493"/>
        <v>Aer Lingus</v>
      </c>
      <c r="S3488">
        <f t="shared" si="491"/>
        <v>27</v>
      </c>
      <c r="T3488" t="str">
        <f t="shared" si="492"/>
        <v>Philadelphia</v>
      </c>
      <c r="U3488" t="str">
        <f t="shared" si="494"/>
        <v>Other</v>
      </c>
    </row>
    <row r="3489" spans="1:21" x14ac:dyDescent="0.35">
      <c r="A3489" t="s">
        <v>12</v>
      </c>
      <c r="B3489" t="s">
        <v>101</v>
      </c>
      <c r="C3489" t="s">
        <v>14</v>
      </c>
      <c r="D3489" t="s">
        <v>312</v>
      </c>
      <c r="E3489" s="1">
        <v>43603.548611111109</v>
      </c>
      <c r="F3489" t="s">
        <v>16</v>
      </c>
      <c r="G3489" t="s">
        <v>680</v>
      </c>
      <c r="H3489">
        <v>26</v>
      </c>
      <c r="I3489" t="s">
        <v>46</v>
      </c>
      <c r="J3489" s="2">
        <v>43603</v>
      </c>
      <c r="K3489" s="3">
        <v>0.54861111111111105</v>
      </c>
      <c r="L3489" s="3">
        <f t="shared" si="486"/>
        <v>0.54861111111111105</v>
      </c>
      <c r="M3489" s="3">
        <v>0.56666666666666665</v>
      </c>
      <c r="N3489" t="str">
        <f t="shared" si="487"/>
        <v>Yes</v>
      </c>
      <c r="O3489">
        <f t="shared" si="488"/>
        <v>566</v>
      </c>
      <c r="P3489">
        <f t="shared" si="489"/>
        <v>2020</v>
      </c>
      <c r="Q3489">
        <f t="shared" si="490"/>
        <v>28.02</v>
      </c>
      <c r="R3489" t="str">
        <f t="shared" si="493"/>
        <v>Aer Lingus</v>
      </c>
      <c r="S3489">
        <f t="shared" si="491"/>
        <v>158</v>
      </c>
      <c r="T3489" t="str">
        <f t="shared" si="492"/>
        <v>Edinburgh</v>
      </c>
      <c r="U3489" t="str">
        <f t="shared" si="494"/>
        <v>Edinburgh</v>
      </c>
    </row>
    <row r="3490" spans="1:21" x14ac:dyDescent="0.35">
      <c r="A3490" t="s">
        <v>12</v>
      </c>
      <c r="B3490" t="s">
        <v>34</v>
      </c>
      <c r="C3490" t="s">
        <v>14</v>
      </c>
      <c r="D3490" t="s">
        <v>556</v>
      </c>
      <c r="E3490" s="1">
        <v>43603.552083333336</v>
      </c>
      <c r="F3490" t="s">
        <v>16</v>
      </c>
      <c r="G3490" t="s">
        <v>680</v>
      </c>
      <c r="H3490">
        <v>4</v>
      </c>
      <c r="I3490" t="s">
        <v>26</v>
      </c>
      <c r="J3490" s="2">
        <v>43603</v>
      </c>
      <c r="K3490" s="3">
        <v>0.55208333333333337</v>
      </c>
      <c r="L3490" s="3">
        <f t="shared" si="486"/>
        <v>0.55555555555555558</v>
      </c>
      <c r="M3490" s="3">
        <v>0.55486111111111114</v>
      </c>
      <c r="N3490" t="str">
        <f t="shared" si="487"/>
        <v>No</v>
      </c>
      <c r="O3490">
        <f t="shared" si="488"/>
        <v>566</v>
      </c>
      <c r="P3490">
        <f t="shared" si="489"/>
        <v>2020</v>
      </c>
      <c r="Q3490">
        <f t="shared" si="490"/>
        <v>28.02</v>
      </c>
      <c r="R3490" t="str">
        <f t="shared" si="493"/>
        <v>Aer Lingus</v>
      </c>
      <c r="S3490">
        <f t="shared" si="491"/>
        <v>19</v>
      </c>
      <c r="T3490" t="str">
        <f t="shared" si="492"/>
        <v>Donegal</v>
      </c>
      <c r="U3490" t="str">
        <f t="shared" si="494"/>
        <v>Other</v>
      </c>
    </row>
    <row r="3491" spans="1:21" x14ac:dyDescent="0.35">
      <c r="A3491" t="s">
        <v>12</v>
      </c>
      <c r="B3491" t="s">
        <v>308</v>
      </c>
      <c r="C3491" t="s">
        <v>252</v>
      </c>
      <c r="D3491" t="s">
        <v>560</v>
      </c>
      <c r="E3491" s="1">
        <v>43603.472222222219</v>
      </c>
      <c r="F3491" t="s">
        <v>16</v>
      </c>
      <c r="G3491" t="s">
        <v>680</v>
      </c>
      <c r="H3491">
        <v>58</v>
      </c>
      <c r="I3491" t="s">
        <v>21</v>
      </c>
      <c r="J3491" s="2">
        <v>43603</v>
      </c>
      <c r="K3491" s="3">
        <v>0.47222222222222227</v>
      </c>
      <c r="L3491" s="3">
        <f t="shared" si="486"/>
        <v>0.47222222222222221</v>
      </c>
      <c r="M3491" s="3">
        <v>0.51250000000000007</v>
      </c>
      <c r="N3491" t="str">
        <f t="shared" si="487"/>
        <v>Yes</v>
      </c>
      <c r="O3491">
        <f t="shared" si="488"/>
        <v>11</v>
      </c>
      <c r="P3491">
        <f t="shared" si="489"/>
        <v>32</v>
      </c>
      <c r="Q3491">
        <f t="shared" si="490"/>
        <v>34.380000000000003</v>
      </c>
      <c r="R3491" t="str">
        <f t="shared" si="493"/>
        <v>Other</v>
      </c>
      <c r="S3491">
        <f t="shared" si="491"/>
        <v>27</v>
      </c>
      <c r="T3491" t="str">
        <f t="shared" si="492"/>
        <v>Philadelphia</v>
      </c>
      <c r="U3491" t="str">
        <f t="shared" si="494"/>
        <v>Other</v>
      </c>
    </row>
    <row r="3492" spans="1:21" x14ac:dyDescent="0.35">
      <c r="A3492" t="s">
        <v>12</v>
      </c>
      <c r="B3492" t="s">
        <v>357</v>
      </c>
      <c r="C3492" t="s">
        <v>14</v>
      </c>
      <c r="D3492" t="s">
        <v>358</v>
      </c>
      <c r="E3492" s="1">
        <v>43603.472222222219</v>
      </c>
      <c r="F3492" t="s">
        <v>16</v>
      </c>
      <c r="G3492" t="s">
        <v>680</v>
      </c>
      <c r="H3492">
        <v>6</v>
      </c>
      <c r="I3492" t="s">
        <v>26</v>
      </c>
      <c r="J3492" s="2">
        <v>43603</v>
      </c>
      <c r="K3492" s="3">
        <v>0.47222222222222227</v>
      </c>
      <c r="L3492" s="3">
        <f t="shared" si="486"/>
        <v>0.47222222222222221</v>
      </c>
      <c r="M3492" s="3">
        <v>0.47638888888888892</v>
      </c>
      <c r="N3492" t="str">
        <f t="shared" si="487"/>
        <v>No</v>
      </c>
      <c r="O3492">
        <f t="shared" si="488"/>
        <v>566</v>
      </c>
      <c r="P3492">
        <f t="shared" si="489"/>
        <v>2020</v>
      </c>
      <c r="Q3492">
        <f t="shared" si="490"/>
        <v>28.02</v>
      </c>
      <c r="R3492" t="str">
        <f t="shared" si="493"/>
        <v>Aer Lingus</v>
      </c>
      <c r="S3492">
        <f t="shared" si="491"/>
        <v>16</v>
      </c>
      <c r="T3492" t="str">
        <f t="shared" si="492"/>
        <v>Newquay</v>
      </c>
      <c r="U3492" t="str">
        <f t="shared" si="494"/>
        <v>Other</v>
      </c>
    </row>
    <row r="3493" spans="1:21" x14ac:dyDescent="0.35">
      <c r="A3493" t="s">
        <v>22</v>
      </c>
      <c r="B3493" t="s">
        <v>534</v>
      </c>
      <c r="C3493" t="s">
        <v>28</v>
      </c>
      <c r="D3493" t="s">
        <v>535</v>
      </c>
      <c r="E3493" s="1">
        <v>43603.475694444445</v>
      </c>
      <c r="F3493" t="s">
        <v>16</v>
      </c>
      <c r="G3493" t="s">
        <v>680</v>
      </c>
      <c r="H3493">
        <v>39</v>
      </c>
      <c r="I3493" t="s">
        <v>21</v>
      </c>
      <c r="J3493" s="2">
        <v>43603</v>
      </c>
      <c r="K3493" s="3">
        <v>0.47569444444444442</v>
      </c>
      <c r="L3493" s="3">
        <f t="shared" si="486"/>
        <v>0.47916666666666663</v>
      </c>
      <c r="M3493" s="3">
        <v>0.50277777777777777</v>
      </c>
      <c r="N3493" t="str">
        <f t="shared" si="487"/>
        <v>Yes</v>
      </c>
      <c r="O3493">
        <f t="shared" si="488"/>
        <v>520</v>
      </c>
      <c r="P3493">
        <f t="shared" si="489"/>
        <v>1663</v>
      </c>
      <c r="Q3493">
        <f t="shared" si="490"/>
        <v>31.27</v>
      </c>
      <c r="R3493" t="str">
        <f t="shared" si="493"/>
        <v>Ryanair</v>
      </c>
      <c r="S3493">
        <f t="shared" si="491"/>
        <v>9</v>
      </c>
      <c r="T3493" t="str">
        <f t="shared" si="492"/>
        <v>Bournemouth</v>
      </c>
      <c r="U3493" t="str">
        <f t="shared" si="494"/>
        <v>Other</v>
      </c>
    </row>
    <row r="3494" spans="1:21" x14ac:dyDescent="0.35">
      <c r="A3494" t="s">
        <v>12</v>
      </c>
      <c r="B3494" t="s">
        <v>158</v>
      </c>
      <c r="C3494" t="s">
        <v>14</v>
      </c>
      <c r="D3494" t="s">
        <v>317</v>
      </c>
      <c r="E3494" s="1">
        <v>43603.479166666664</v>
      </c>
      <c r="F3494" t="s">
        <v>16</v>
      </c>
      <c r="G3494" t="s">
        <v>680</v>
      </c>
      <c r="H3494">
        <v>4</v>
      </c>
      <c r="I3494" t="s">
        <v>26</v>
      </c>
      <c r="J3494" s="2">
        <v>43603</v>
      </c>
      <c r="K3494" s="3">
        <v>0.47916666666666669</v>
      </c>
      <c r="L3494" s="3">
        <f t="shared" si="486"/>
        <v>0.47916666666666663</v>
      </c>
      <c r="M3494" s="3">
        <v>0.48194444444444445</v>
      </c>
      <c r="N3494" t="str">
        <f t="shared" si="487"/>
        <v>No</v>
      </c>
      <c r="O3494">
        <f t="shared" si="488"/>
        <v>566</v>
      </c>
      <c r="P3494">
        <f t="shared" si="489"/>
        <v>2020</v>
      </c>
      <c r="Q3494">
        <f t="shared" si="490"/>
        <v>28.02</v>
      </c>
      <c r="R3494" t="str">
        <f t="shared" si="493"/>
        <v>Aer Lingus</v>
      </c>
      <c r="S3494">
        <f t="shared" si="491"/>
        <v>46</v>
      </c>
      <c r="T3494" t="str">
        <f t="shared" si="492"/>
        <v>Boston</v>
      </c>
      <c r="U3494" t="str">
        <f t="shared" si="494"/>
        <v>Other</v>
      </c>
    </row>
    <row r="3495" spans="1:21" x14ac:dyDescent="0.35">
      <c r="A3495" t="s">
        <v>12</v>
      </c>
      <c r="B3495" t="s">
        <v>209</v>
      </c>
      <c r="C3495" t="s">
        <v>14</v>
      </c>
      <c r="D3495" t="s">
        <v>318</v>
      </c>
      <c r="E3495" s="1">
        <v>43603.479166666664</v>
      </c>
      <c r="F3495" t="s">
        <v>16</v>
      </c>
      <c r="G3495" t="s">
        <v>680</v>
      </c>
      <c r="H3495">
        <v>8</v>
      </c>
      <c r="I3495" t="s">
        <v>26</v>
      </c>
      <c r="J3495" s="2">
        <v>43603</v>
      </c>
      <c r="K3495" s="3">
        <v>0.47916666666666669</v>
      </c>
      <c r="L3495" s="3">
        <f t="shared" si="486"/>
        <v>0.47916666666666663</v>
      </c>
      <c r="M3495" s="3">
        <v>0.48472222222222222</v>
      </c>
      <c r="N3495" t="str">
        <f t="shared" si="487"/>
        <v>No</v>
      </c>
      <c r="O3495">
        <f t="shared" si="488"/>
        <v>566</v>
      </c>
      <c r="P3495">
        <f t="shared" si="489"/>
        <v>2020</v>
      </c>
      <c r="Q3495">
        <f t="shared" si="490"/>
        <v>28.02</v>
      </c>
      <c r="R3495" t="str">
        <f t="shared" si="493"/>
        <v>Aer Lingus</v>
      </c>
      <c r="S3495">
        <f t="shared" si="491"/>
        <v>62</v>
      </c>
      <c r="T3495" t="str">
        <f t="shared" si="492"/>
        <v>Chicago</v>
      </c>
      <c r="U3495" t="str">
        <f t="shared" si="494"/>
        <v>Other</v>
      </c>
    </row>
    <row r="3496" spans="1:21" x14ac:dyDescent="0.35">
      <c r="A3496" t="s">
        <v>22</v>
      </c>
      <c r="B3496" t="s">
        <v>93</v>
      </c>
      <c r="C3496" t="s">
        <v>28</v>
      </c>
      <c r="D3496" t="s">
        <v>342</v>
      </c>
      <c r="E3496" s="1">
        <v>43603.482638888891</v>
      </c>
      <c r="F3496" t="s">
        <v>16</v>
      </c>
      <c r="G3496" t="s">
        <v>680</v>
      </c>
      <c r="H3496">
        <v>53</v>
      </c>
      <c r="I3496" t="s">
        <v>21</v>
      </c>
      <c r="J3496" s="2">
        <v>43603</v>
      </c>
      <c r="K3496" s="3">
        <v>0.4826388888888889</v>
      </c>
      <c r="L3496" s="3">
        <f t="shared" si="486"/>
        <v>0.4861111111111111</v>
      </c>
      <c r="M3496" s="3">
        <v>0.51944444444444449</v>
      </c>
      <c r="N3496" t="str">
        <f t="shared" si="487"/>
        <v>Yes</v>
      </c>
      <c r="O3496">
        <f t="shared" si="488"/>
        <v>520</v>
      </c>
      <c r="P3496">
        <f t="shared" si="489"/>
        <v>1663</v>
      </c>
      <c r="Q3496">
        <f t="shared" si="490"/>
        <v>31.27</v>
      </c>
      <c r="R3496" t="str">
        <f t="shared" si="493"/>
        <v>Ryanair</v>
      </c>
      <c r="S3496">
        <f t="shared" si="491"/>
        <v>125</v>
      </c>
      <c r="T3496" t="str">
        <f t="shared" si="492"/>
        <v>Birmingham</v>
      </c>
      <c r="U3496" t="str">
        <f t="shared" si="494"/>
        <v>Birmingham</v>
      </c>
    </row>
    <row r="3497" spans="1:21" x14ac:dyDescent="0.35">
      <c r="A3497" t="s">
        <v>22</v>
      </c>
      <c r="B3497" t="s">
        <v>571</v>
      </c>
      <c r="C3497" t="s">
        <v>28</v>
      </c>
      <c r="D3497" t="s">
        <v>572</v>
      </c>
      <c r="E3497" s="1">
        <v>43603.489583333336</v>
      </c>
      <c r="F3497" t="s">
        <v>16</v>
      </c>
      <c r="G3497" t="s">
        <v>680</v>
      </c>
      <c r="H3497">
        <v>7</v>
      </c>
      <c r="I3497" t="s">
        <v>26</v>
      </c>
      <c r="J3497" s="2">
        <v>43603</v>
      </c>
      <c r="K3497" s="3">
        <v>0.48958333333333331</v>
      </c>
      <c r="L3497" s="3">
        <f t="shared" si="486"/>
        <v>0.49305555555555552</v>
      </c>
      <c r="M3497" s="3">
        <v>0.49444444444444446</v>
      </c>
      <c r="N3497" t="str">
        <f t="shared" si="487"/>
        <v>No</v>
      </c>
      <c r="O3497">
        <f t="shared" si="488"/>
        <v>520</v>
      </c>
      <c r="P3497">
        <f t="shared" si="489"/>
        <v>1663</v>
      </c>
      <c r="Q3497">
        <f t="shared" si="490"/>
        <v>31.27</v>
      </c>
      <c r="R3497" t="str">
        <f t="shared" si="493"/>
        <v>Ryanair</v>
      </c>
      <c r="S3497">
        <f t="shared" si="491"/>
        <v>8</v>
      </c>
      <c r="T3497" t="str">
        <f t="shared" si="492"/>
        <v>Biarritz</v>
      </c>
      <c r="U3497" t="str">
        <f t="shared" si="494"/>
        <v>Other</v>
      </c>
    </row>
    <row r="3498" spans="1:21" x14ac:dyDescent="0.35">
      <c r="A3498" t="s">
        <v>22</v>
      </c>
      <c r="B3498" t="s">
        <v>699</v>
      </c>
      <c r="C3498" t="s">
        <v>700</v>
      </c>
      <c r="D3498" t="s">
        <v>701</v>
      </c>
      <c r="E3498" s="1">
        <v>43603.489583333336</v>
      </c>
      <c r="F3498" t="s">
        <v>16</v>
      </c>
      <c r="G3498" t="s">
        <v>680</v>
      </c>
      <c r="H3498">
        <v>1</v>
      </c>
      <c r="I3498" t="s">
        <v>26</v>
      </c>
      <c r="J3498" s="2">
        <v>43603</v>
      </c>
      <c r="K3498" s="3">
        <v>0.48958333333333331</v>
      </c>
      <c r="L3498" s="3">
        <f t="shared" si="486"/>
        <v>0.49305555555555552</v>
      </c>
      <c r="M3498" s="3">
        <v>0.49027777777777781</v>
      </c>
      <c r="N3498" t="str">
        <f t="shared" si="487"/>
        <v>No</v>
      </c>
      <c r="O3498">
        <f t="shared" si="488"/>
        <v>0</v>
      </c>
      <c r="P3498">
        <f t="shared" si="489"/>
        <v>2</v>
      </c>
      <c r="Q3498">
        <f t="shared" si="490"/>
        <v>0</v>
      </c>
      <c r="R3498" t="str">
        <f t="shared" si="493"/>
        <v>Other</v>
      </c>
      <c r="S3498">
        <f t="shared" si="491"/>
        <v>2</v>
      </c>
      <c r="T3498" t="str">
        <f t="shared" si="492"/>
        <v>Agadir</v>
      </c>
      <c r="U3498" t="str">
        <f t="shared" si="494"/>
        <v>Other</v>
      </c>
    </row>
    <row r="3499" spans="1:21" x14ac:dyDescent="0.35">
      <c r="A3499" t="s">
        <v>12</v>
      </c>
      <c r="B3499" t="s">
        <v>82</v>
      </c>
      <c r="C3499" t="s">
        <v>14</v>
      </c>
      <c r="D3499" t="s">
        <v>322</v>
      </c>
      <c r="E3499" s="1">
        <v>43603.489583333336</v>
      </c>
      <c r="F3499" t="s">
        <v>16</v>
      </c>
      <c r="G3499" t="s">
        <v>680</v>
      </c>
      <c r="H3499">
        <v>47</v>
      </c>
      <c r="I3499" t="s">
        <v>21</v>
      </c>
      <c r="J3499" s="2">
        <v>43603</v>
      </c>
      <c r="K3499" s="3">
        <v>0.48958333333333331</v>
      </c>
      <c r="L3499" s="3">
        <f t="shared" si="486"/>
        <v>0.49305555555555552</v>
      </c>
      <c r="M3499" s="3">
        <v>0.52222222222222225</v>
      </c>
      <c r="N3499" t="str">
        <f t="shared" si="487"/>
        <v>Yes</v>
      </c>
      <c r="O3499">
        <f t="shared" si="488"/>
        <v>566</v>
      </c>
      <c r="P3499">
        <f t="shared" si="489"/>
        <v>2020</v>
      </c>
      <c r="Q3499">
        <f t="shared" si="490"/>
        <v>28.02</v>
      </c>
      <c r="R3499" t="str">
        <f t="shared" si="493"/>
        <v>Aer Lingus</v>
      </c>
      <c r="S3499">
        <f t="shared" si="491"/>
        <v>97</v>
      </c>
      <c r="T3499" t="str">
        <f t="shared" si="492"/>
        <v>Faro</v>
      </c>
      <c r="U3499" t="str">
        <f t="shared" si="494"/>
        <v>Faro</v>
      </c>
    </row>
    <row r="3500" spans="1:21" x14ac:dyDescent="0.35">
      <c r="A3500" t="s">
        <v>22</v>
      </c>
      <c r="B3500" t="s">
        <v>323</v>
      </c>
      <c r="C3500" t="s">
        <v>324</v>
      </c>
      <c r="D3500" t="s">
        <v>325</v>
      </c>
      <c r="E3500" s="1">
        <v>43603.489583333336</v>
      </c>
      <c r="F3500" t="s">
        <v>16</v>
      </c>
      <c r="G3500" t="s">
        <v>680</v>
      </c>
      <c r="H3500">
        <v>15</v>
      </c>
      <c r="I3500" t="s">
        <v>18</v>
      </c>
      <c r="J3500" s="2">
        <v>43603</v>
      </c>
      <c r="K3500" s="3">
        <v>0.48958333333333331</v>
      </c>
      <c r="L3500" s="3">
        <f t="shared" si="486"/>
        <v>0.49305555555555552</v>
      </c>
      <c r="M3500" s="3">
        <v>0.5</v>
      </c>
      <c r="N3500" t="str">
        <f t="shared" si="487"/>
        <v>No</v>
      </c>
      <c r="O3500">
        <f t="shared" si="488"/>
        <v>17</v>
      </c>
      <c r="P3500">
        <f t="shared" si="489"/>
        <v>25</v>
      </c>
      <c r="Q3500">
        <f t="shared" si="490"/>
        <v>68</v>
      </c>
      <c r="R3500" t="str">
        <f t="shared" si="493"/>
        <v>Other</v>
      </c>
      <c r="S3500">
        <f t="shared" si="491"/>
        <v>25</v>
      </c>
      <c r="T3500" t="str">
        <f t="shared" si="492"/>
        <v>Keflavik</v>
      </c>
      <c r="U3500" t="str">
        <f t="shared" si="494"/>
        <v>Other</v>
      </c>
    </row>
    <row r="3501" spans="1:21" x14ac:dyDescent="0.35">
      <c r="A3501" t="s">
        <v>12</v>
      </c>
      <c r="B3501" t="s">
        <v>326</v>
      </c>
      <c r="C3501" t="s">
        <v>14</v>
      </c>
      <c r="D3501" t="s">
        <v>327</v>
      </c>
      <c r="E3501" s="1">
        <v>43603.493055555555</v>
      </c>
      <c r="F3501" t="s">
        <v>16</v>
      </c>
      <c r="G3501" t="s">
        <v>680</v>
      </c>
      <c r="H3501">
        <v>3</v>
      </c>
      <c r="I3501" t="s">
        <v>26</v>
      </c>
      <c r="J3501" s="2">
        <v>43603</v>
      </c>
      <c r="K3501" s="3">
        <v>0.49305555555555558</v>
      </c>
      <c r="L3501" s="3">
        <f t="shared" si="486"/>
        <v>0.49305555555555552</v>
      </c>
      <c r="M3501" s="3">
        <v>0.49513888888888885</v>
      </c>
      <c r="N3501" t="str">
        <f t="shared" si="487"/>
        <v>No</v>
      </c>
      <c r="O3501">
        <f t="shared" si="488"/>
        <v>566</v>
      </c>
      <c r="P3501">
        <f t="shared" si="489"/>
        <v>2020</v>
      </c>
      <c r="Q3501">
        <f t="shared" si="490"/>
        <v>28.02</v>
      </c>
      <c r="R3501" t="str">
        <f t="shared" si="493"/>
        <v>Aer Lingus</v>
      </c>
      <c r="S3501">
        <f t="shared" si="491"/>
        <v>19</v>
      </c>
      <c r="T3501" t="str">
        <f t="shared" si="492"/>
        <v>Lyon-Saint Exupery</v>
      </c>
      <c r="U3501" t="str">
        <f t="shared" si="494"/>
        <v>Other</v>
      </c>
    </row>
    <row r="3502" spans="1:21" x14ac:dyDescent="0.35">
      <c r="A3502" t="s">
        <v>22</v>
      </c>
      <c r="B3502" t="s">
        <v>562</v>
      </c>
      <c r="C3502" t="s">
        <v>563</v>
      </c>
      <c r="D3502" t="s">
        <v>564</v>
      </c>
      <c r="E3502" s="1">
        <v>43603.496527777781</v>
      </c>
      <c r="F3502" t="s">
        <v>16</v>
      </c>
      <c r="G3502" t="s">
        <v>680</v>
      </c>
      <c r="H3502">
        <v>9</v>
      </c>
      <c r="I3502" t="s">
        <v>26</v>
      </c>
      <c r="J3502" s="2">
        <v>43603</v>
      </c>
      <c r="K3502" s="3">
        <v>0.49652777777777773</v>
      </c>
      <c r="L3502" s="3">
        <f t="shared" si="486"/>
        <v>0.5</v>
      </c>
      <c r="M3502" s="3">
        <v>0.50277777777777777</v>
      </c>
      <c r="N3502" t="str">
        <f t="shared" si="487"/>
        <v>No</v>
      </c>
      <c r="O3502">
        <f t="shared" si="488"/>
        <v>0</v>
      </c>
      <c r="P3502">
        <f t="shared" si="489"/>
        <v>6</v>
      </c>
      <c r="Q3502">
        <f t="shared" si="490"/>
        <v>0</v>
      </c>
      <c r="R3502" t="str">
        <f t="shared" si="493"/>
        <v>Other</v>
      </c>
      <c r="S3502">
        <f t="shared" si="491"/>
        <v>6</v>
      </c>
      <c r="T3502" t="str">
        <f t="shared" si="492"/>
        <v>Hong Kong</v>
      </c>
      <c r="U3502" t="str">
        <f t="shared" si="494"/>
        <v>Other</v>
      </c>
    </row>
    <row r="3503" spans="1:21" x14ac:dyDescent="0.35">
      <c r="A3503" t="s">
        <v>12</v>
      </c>
      <c r="B3503" t="s">
        <v>551</v>
      </c>
      <c r="C3503" t="s">
        <v>14</v>
      </c>
      <c r="D3503" t="s">
        <v>552</v>
      </c>
      <c r="E3503" s="1">
        <v>43603.5</v>
      </c>
      <c r="F3503" t="s">
        <v>16</v>
      </c>
      <c r="G3503" t="s">
        <v>680</v>
      </c>
      <c r="H3503">
        <v>29</v>
      </c>
      <c r="I3503" t="s">
        <v>46</v>
      </c>
      <c r="J3503" s="2">
        <v>43603</v>
      </c>
      <c r="K3503" s="3">
        <v>0.5</v>
      </c>
      <c r="L3503" s="3">
        <f t="shared" si="486"/>
        <v>0.5</v>
      </c>
      <c r="M3503" s="3">
        <v>0.52013888888888882</v>
      </c>
      <c r="N3503" t="str">
        <f t="shared" si="487"/>
        <v>Yes</v>
      </c>
      <c r="O3503">
        <f t="shared" si="488"/>
        <v>566</v>
      </c>
      <c r="P3503">
        <f t="shared" si="489"/>
        <v>2020</v>
      </c>
      <c r="Q3503">
        <f t="shared" si="490"/>
        <v>28.02</v>
      </c>
      <c r="R3503" t="str">
        <f t="shared" si="493"/>
        <v>Aer Lingus</v>
      </c>
      <c r="S3503">
        <f t="shared" si="491"/>
        <v>9</v>
      </c>
      <c r="T3503" t="str">
        <f t="shared" si="492"/>
        <v>Verona</v>
      </c>
      <c r="U3503" t="str">
        <f t="shared" si="494"/>
        <v>Other</v>
      </c>
    </row>
    <row r="3504" spans="1:21" x14ac:dyDescent="0.35">
      <c r="A3504" t="s">
        <v>22</v>
      </c>
      <c r="B3504" t="s">
        <v>54</v>
      </c>
      <c r="C3504" t="s">
        <v>130</v>
      </c>
      <c r="D3504" t="s">
        <v>334</v>
      </c>
      <c r="E3504" s="1">
        <v>43603.506944444445</v>
      </c>
      <c r="F3504" t="s">
        <v>16</v>
      </c>
      <c r="G3504" t="s">
        <v>680</v>
      </c>
      <c r="H3504">
        <v>4</v>
      </c>
      <c r="I3504" t="s">
        <v>26</v>
      </c>
      <c r="J3504" s="2">
        <v>43603</v>
      </c>
      <c r="K3504" s="3">
        <v>0.50694444444444442</v>
      </c>
      <c r="L3504" s="3">
        <f t="shared" si="486"/>
        <v>0.50694444444444442</v>
      </c>
      <c r="M3504" s="3">
        <v>0.50972222222222219</v>
      </c>
      <c r="N3504" t="str">
        <f t="shared" si="487"/>
        <v>No</v>
      </c>
      <c r="O3504">
        <f t="shared" si="488"/>
        <v>17</v>
      </c>
      <c r="P3504">
        <f t="shared" si="489"/>
        <v>80</v>
      </c>
      <c r="Q3504">
        <f t="shared" si="490"/>
        <v>21.25</v>
      </c>
      <c r="R3504" t="str">
        <f t="shared" si="493"/>
        <v>Other</v>
      </c>
      <c r="S3504">
        <f t="shared" si="491"/>
        <v>101</v>
      </c>
      <c r="T3504" t="str">
        <f t="shared" si="492"/>
        <v>Frankfurt</v>
      </c>
      <c r="U3504" t="str">
        <f t="shared" si="494"/>
        <v>Frankfurt</v>
      </c>
    </row>
    <row r="3505" spans="1:21" x14ac:dyDescent="0.35">
      <c r="A3505" t="s">
        <v>12</v>
      </c>
      <c r="B3505" t="s">
        <v>23</v>
      </c>
      <c r="C3505" t="s">
        <v>14</v>
      </c>
      <c r="D3505" t="s">
        <v>337</v>
      </c>
      <c r="E3505" s="1">
        <v>43603.510416666664</v>
      </c>
      <c r="F3505" t="s">
        <v>16</v>
      </c>
      <c r="G3505" t="s">
        <v>680</v>
      </c>
      <c r="H3505">
        <v>14</v>
      </c>
      <c r="I3505" t="s">
        <v>18</v>
      </c>
      <c r="J3505" s="2">
        <v>43603</v>
      </c>
      <c r="K3505" s="3">
        <v>0.51041666666666663</v>
      </c>
      <c r="L3505" s="3">
        <f t="shared" si="486"/>
        <v>0.51388888888888884</v>
      </c>
      <c r="M3505" s="3">
        <v>0.52013888888888882</v>
      </c>
      <c r="N3505" t="str">
        <f t="shared" si="487"/>
        <v>No</v>
      </c>
      <c r="O3505">
        <f t="shared" si="488"/>
        <v>566</v>
      </c>
      <c r="P3505">
        <f t="shared" si="489"/>
        <v>2020</v>
      </c>
      <c r="Q3505">
        <f t="shared" si="490"/>
        <v>28.02</v>
      </c>
      <c r="R3505" t="str">
        <f t="shared" si="493"/>
        <v>Aer Lingus</v>
      </c>
      <c r="S3505">
        <f t="shared" si="491"/>
        <v>31</v>
      </c>
      <c r="T3505" t="str">
        <f t="shared" si="492"/>
        <v>Vienna</v>
      </c>
      <c r="U3505" t="str">
        <f t="shared" si="494"/>
        <v>Other</v>
      </c>
    </row>
    <row r="3506" spans="1:21" x14ac:dyDescent="0.35">
      <c r="A3506" t="s">
        <v>12</v>
      </c>
      <c r="B3506" t="s">
        <v>278</v>
      </c>
      <c r="C3506" t="s">
        <v>279</v>
      </c>
      <c r="D3506" t="s">
        <v>280</v>
      </c>
      <c r="E3506" s="1">
        <v>43603.513888888891</v>
      </c>
      <c r="F3506" t="s">
        <v>16</v>
      </c>
      <c r="G3506" t="s">
        <v>680</v>
      </c>
      <c r="H3506">
        <v>22</v>
      </c>
      <c r="I3506" t="s">
        <v>46</v>
      </c>
      <c r="J3506" s="2">
        <v>43603</v>
      </c>
      <c r="K3506" s="3">
        <v>0.51388888888888895</v>
      </c>
      <c r="L3506" s="3">
        <f t="shared" si="486"/>
        <v>0.51388888888888884</v>
      </c>
      <c r="M3506" s="3">
        <v>0.52916666666666667</v>
      </c>
      <c r="N3506" t="str">
        <f t="shared" si="487"/>
        <v>Yes</v>
      </c>
      <c r="O3506">
        <f t="shared" si="488"/>
        <v>17</v>
      </c>
      <c r="P3506">
        <f t="shared" si="489"/>
        <v>43</v>
      </c>
      <c r="Q3506">
        <f t="shared" si="490"/>
        <v>39.53</v>
      </c>
      <c r="R3506" t="str">
        <f t="shared" si="493"/>
        <v>Other</v>
      </c>
      <c r="S3506">
        <f t="shared" si="491"/>
        <v>17</v>
      </c>
      <c r="T3506" t="str">
        <f t="shared" si="492"/>
        <v>Atlanta</v>
      </c>
      <c r="U3506" t="str">
        <f t="shared" si="494"/>
        <v>Other</v>
      </c>
    </row>
    <row r="3507" spans="1:21" x14ac:dyDescent="0.35">
      <c r="A3507" t="s">
        <v>22</v>
      </c>
      <c r="B3507" t="s">
        <v>320</v>
      </c>
      <c r="C3507" t="s">
        <v>509</v>
      </c>
      <c r="D3507" t="s">
        <v>550</v>
      </c>
      <c r="E3507" s="1">
        <v>43603.434027777781</v>
      </c>
      <c r="F3507" t="s">
        <v>16</v>
      </c>
      <c r="G3507" t="s">
        <v>680</v>
      </c>
      <c r="H3507">
        <v>21</v>
      </c>
      <c r="I3507" t="s">
        <v>46</v>
      </c>
      <c r="J3507" s="2">
        <v>43603</v>
      </c>
      <c r="K3507" s="3">
        <v>0.43402777777777773</v>
      </c>
      <c r="L3507" s="3">
        <f t="shared" si="486"/>
        <v>0.4375</v>
      </c>
      <c r="M3507" s="3">
        <v>0.44861111111111113</v>
      </c>
      <c r="N3507" t="str">
        <f t="shared" si="487"/>
        <v>Yes</v>
      </c>
      <c r="O3507">
        <f t="shared" si="488"/>
        <v>4</v>
      </c>
      <c r="P3507">
        <f t="shared" si="489"/>
        <v>35</v>
      </c>
      <c r="Q3507">
        <f t="shared" si="490"/>
        <v>11.43</v>
      </c>
      <c r="R3507" t="str">
        <f t="shared" si="493"/>
        <v>Other</v>
      </c>
      <c r="S3507">
        <f t="shared" si="491"/>
        <v>37</v>
      </c>
      <c r="T3507" t="str">
        <f t="shared" si="492"/>
        <v>Copenhagen</v>
      </c>
      <c r="U3507" t="str">
        <f t="shared" si="494"/>
        <v>Other</v>
      </c>
    </row>
    <row r="3508" spans="1:21" x14ac:dyDescent="0.35">
      <c r="A3508" t="s">
        <v>22</v>
      </c>
      <c r="B3508" t="s">
        <v>52</v>
      </c>
      <c r="C3508" t="s">
        <v>28</v>
      </c>
      <c r="D3508" t="s">
        <v>340</v>
      </c>
      <c r="E3508" s="1">
        <v>43603.440972222219</v>
      </c>
      <c r="F3508" t="s">
        <v>16</v>
      </c>
      <c r="G3508" t="s">
        <v>680</v>
      </c>
      <c r="H3508">
        <v>11</v>
      </c>
      <c r="I3508" t="s">
        <v>18</v>
      </c>
      <c r="J3508" s="2">
        <v>43603</v>
      </c>
      <c r="K3508" s="3">
        <v>0.44097222222222227</v>
      </c>
      <c r="L3508" s="3">
        <f t="shared" si="486"/>
        <v>0.44444444444444442</v>
      </c>
      <c r="M3508" s="3">
        <v>0.44861111111111113</v>
      </c>
      <c r="N3508" t="str">
        <f t="shared" si="487"/>
        <v>No</v>
      </c>
      <c r="O3508">
        <f t="shared" si="488"/>
        <v>520</v>
      </c>
      <c r="P3508">
        <f t="shared" si="489"/>
        <v>1663</v>
      </c>
      <c r="Q3508">
        <f t="shared" si="490"/>
        <v>31.27</v>
      </c>
      <c r="R3508" t="str">
        <f t="shared" si="493"/>
        <v>Ryanair</v>
      </c>
      <c r="S3508">
        <f t="shared" si="491"/>
        <v>138</v>
      </c>
      <c r="T3508" t="str">
        <f t="shared" si="492"/>
        <v>Manchester</v>
      </c>
      <c r="U3508" t="str">
        <f t="shared" si="494"/>
        <v>Manchester</v>
      </c>
    </row>
    <row r="3509" spans="1:21" x14ac:dyDescent="0.35">
      <c r="A3509" t="s">
        <v>12</v>
      </c>
      <c r="B3509" t="s">
        <v>158</v>
      </c>
      <c r="C3509" t="s">
        <v>279</v>
      </c>
      <c r="D3509" t="s">
        <v>341</v>
      </c>
      <c r="E3509" s="1">
        <v>43603.440972222219</v>
      </c>
      <c r="F3509" t="s">
        <v>16</v>
      </c>
      <c r="G3509" t="s">
        <v>680</v>
      </c>
      <c r="H3509">
        <v>2</v>
      </c>
      <c r="I3509" t="s">
        <v>26</v>
      </c>
      <c r="J3509" s="2">
        <v>43603</v>
      </c>
      <c r="K3509" s="3">
        <v>0.44097222222222227</v>
      </c>
      <c r="L3509" s="3">
        <f t="shared" si="486"/>
        <v>0.44444444444444442</v>
      </c>
      <c r="M3509" s="3">
        <v>0.44236111111111115</v>
      </c>
      <c r="N3509" t="str">
        <f t="shared" si="487"/>
        <v>No</v>
      </c>
      <c r="O3509">
        <f t="shared" si="488"/>
        <v>17</v>
      </c>
      <c r="P3509">
        <f t="shared" si="489"/>
        <v>43</v>
      </c>
      <c r="Q3509">
        <f t="shared" si="490"/>
        <v>39.53</v>
      </c>
      <c r="R3509" t="str">
        <f t="shared" si="493"/>
        <v>Other</v>
      </c>
      <c r="S3509">
        <f t="shared" si="491"/>
        <v>46</v>
      </c>
      <c r="T3509" t="str">
        <f t="shared" si="492"/>
        <v>Boston</v>
      </c>
      <c r="U3509" t="str">
        <f t="shared" si="494"/>
        <v>Other</v>
      </c>
    </row>
    <row r="3510" spans="1:21" x14ac:dyDescent="0.35">
      <c r="A3510" t="s">
        <v>22</v>
      </c>
      <c r="B3510" t="s">
        <v>129</v>
      </c>
      <c r="C3510" t="s">
        <v>130</v>
      </c>
      <c r="D3510" t="s">
        <v>338</v>
      </c>
      <c r="E3510" s="1">
        <v>43603.440972222219</v>
      </c>
      <c r="F3510" t="s">
        <v>16</v>
      </c>
      <c r="G3510" t="s">
        <v>680</v>
      </c>
      <c r="H3510">
        <v>9</v>
      </c>
      <c r="I3510" t="s">
        <v>26</v>
      </c>
      <c r="J3510" s="2">
        <v>43603</v>
      </c>
      <c r="K3510" s="3">
        <v>0.44097222222222227</v>
      </c>
      <c r="L3510" s="3">
        <f t="shared" si="486"/>
        <v>0.44444444444444442</v>
      </c>
      <c r="M3510" s="3">
        <v>0.44722222222222219</v>
      </c>
      <c r="N3510" t="str">
        <f t="shared" si="487"/>
        <v>No</v>
      </c>
      <c r="O3510">
        <f t="shared" si="488"/>
        <v>17</v>
      </c>
      <c r="P3510">
        <f t="shared" si="489"/>
        <v>80</v>
      </c>
      <c r="Q3510">
        <f t="shared" si="490"/>
        <v>21.25</v>
      </c>
      <c r="R3510" t="str">
        <f t="shared" si="493"/>
        <v>Other</v>
      </c>
      <c r="S3510">
        <f t="shared" si="491"/>
        <v>96</v>
      </c>
      <c r="T3510" t="str">
        <f t="shared" si="492"/>
        <v>Munich</v>
      </c>
      <c r="U3510" t="str">
        <f t="shared" si="494"/>
        <v>Munich</v>
      </c>
    </row>
    <row r="3511" spans="1:21" x14ac:dyDescent="0.35">
      <c r="A3511" t="s">
        <v>22</v>
      </c>
      <c r="B3511" t="s">
        <v>44</v>
      </c>
      <c r="C3511" t="s">
        <v>117</v>
      </c>
      <c r="D3511" t="s">
        <v>339</v>
      </c>
      <c r="E3511" s="1">
        <v>43603.440972222219</v>
      </c>
      <c r="F3511" t="s">
        <v>16</v>
      </c>
      <c r="G3511" t="s">
        <v>680</v>
      </c>
      <c r="H3511">
        <v>100</v>
      </c>
      <c r="I3511" t="s">
        <v>21</v>
      </c>
      <c r="J3511" s="2">
        <v>43603</v>
      </c>
      <c r="K3511" s="3">
        <v>0.44097222222222227</v>
      </c>
      <c r="L3511" s="3">
        <f t="shared" si="486"/>
        <v>0.44444444444444442</v>
      </c>
      <c r="M3511" s="3">
        <v>0.51041666666666663</v>
      </c>
      <c r="N3511" t="str">
        <f t="shared" si="487"/>
        <v>Yes</v>
      </c>
      <c r="O3511">
        <f t="shared" si="488"/>
        <v>23</v>
      </c>
      <c r="P3511">
        <f t="shared" si="489"/>
        <v>35</v>
      </c>
      <c r="Q3511">
        <f t="shared" si="490"/>
        <v>65.709999999999994</v>
      </c>
      <c r="R3511" t="str">
        <f t="shared" si="493"/>
        <v>Other</v>
      </c>
      <c r="S3511">
        <f t="shared" si="491"/>
        <v>83</v>
      </c>
      <c r="T3511" t="str">
        <f t="shared" si="492"/>
        <v>Lisbon</v>
      </c>
      <c r="U3511" t="str">
        <f t="shared" si="494"/>
        <v>Lisbon</v>
      </c>
    </row>
    <row r="3512" spans="1:21" x14ac:dyDescent="0.35">
      <c r="A3512" t="s">
        <v>12</v>
      </c>
      <c r="B3512" t="s">
        <v>93</v>
      </c>
      <c r="C3512" t="s">
        <v>14</v>
      </c>
      <c r="D3512" t="s">
        <v>567</v>
      </c>
      <c r="E3512" s="1">
        <v>43603.440972222219</v>
      </c>
      <c r="F3512" t="s">
        <v>16</v>
      </c>
      <c r="G3512" t="s">
        <v>680</v>
      </c>
      <c r="H3512">
        <v>2</v>
      </c>
      <c r="I3512" t="s">
        <v>26</v>
      </c>
      <c r="J3512" s="2">
        <v>43603</v>
      </c>
      <c r="K3512" s="3">
        <v>0.44097222222222227</v>
      </c>
      <c r="L3512" s="3">
        <f t="shared" si="486"/>
        <v>0.44444444444444442</v>
      </c>
      <c r="M3512" s="3">
        <v>0.44236111111111115</v>
      </c>
      <c r="N3512" t="str">
        <f t="shared" si="487"/>
        <v>No</v>
      </c>
      <c r="O3512">
        <f t="shared" si="488"/>
        <v>566</v>
      </c>
      <c r="P3512">
        <f t="shared" si="489"/>
        <v>2020</v>
      </c>
      <c r="Q3512">
        <f t="shared" si="490"/>
        <v>28.02</v>
      </c>
      <c r="R3512" t="str">
        <f t="shared" si="493"/>
        <v>Aer Lingus</v>
      </c>
      <c r="S3512">
        <f t="shared" si="491"/>
        <v>125</v>
      </c>
      <c r="T3512" t="str">
        <f t="shared" si="492"/>
        <v>Birmingham</v>
      </c>
      <c r="U3512" t="str">
        <f t="shared" si="494"/>
        <v>Birmingham</v>
      </c>
    </row>
    <row r="3513" spans="1:21" x14ac:dyDescent="0.35">
      <c r="A3513" t="s">
        <v>22</v>
      </c>
      <c r="B3513" t="s">
        <v>42</v>
      </c>
      <c r="C3513" t="s">
        <v>77</v>
      </c>
      <c r="D3513" t="s">
        <v>344</v>
      </c>
      <c r="E3513" s="1">
        <v>43603.447916666664</v>
      </c>
      <c r="F3513" t="s">
        <v>16</v>
      </c>
      <c r="G3513" t="s">
        <v>680</v>
      </c>
      <c r="H3513">
        <v>0</v>
      </c>
      <c r="I3513" t="s">
        <v>26</v>
      </c>
      <c r="J3513" s="2">
        <v>43603</v>
      </c>
      <c r="K3513" s="3">
        <v>0.44791666666666669</v>
      </c>
      <c r="L3513" s="3">
        <f t="shared" si="486"/>
        <v>0.45138888888888884</v>
      </c>
      <c r="M3513" s="3">
        <v>0.44791666666666669</v>
      </c>
      <c r="N3513" t="str">
        <f t="shared" si="487"/>
        <v>No</v>
      </c>
      <c r="O3513">
        <f t="shared" si="488"/>
        <v>40</v>
      </c>
      <c r="P3513">
        <f t="shared" si="489"/>
        <v>143</v>
      </c>
      <c r="Q3513">
        <f t="shared" si="490"/>
        <v>27.97</v>
      </c>
      <c r="R3513" t="str">
        <f t="shared" si="493"/>
        <v>British Airways</v>
      </c>
      <c r="S3513">
        <f t="shared" si="491"/>
        <v>238</v>
      </c>
      <c r="T3513" t="str">
        <f t="shared" si="492"/>
        <v>London</v>
      </c>
      <c r="U3513" t="str">
        <f t="shared" si="494"/>
        <v>London</v>
      </c>
    </row>
    <row r="3514" spans="1:21" x14ac:dyDescent="0.35">
      <c r="A3514" t="s">
        <v>22</v>
      </c>
      <c r="B3514" t="s">
        <v>164</v>
      </c>
      <c r="C3514" t="s">
        <v>165</v>
      </c>
      <c r="D3514" t="s">
        <v>346</v>
      </c>
      <c r="E3514" s="1">
        <v>43603.454861111109</v>
      </c>
      <c r="F3514" t="s">
        <v>16</v>
      </c>
      <c r="G3514" t="s">
        <v>680</v>
      </c>
      <c r="H3514">
        <v>0</v>
      </c>
      <c r="I3514" t="s">
        <v>26</v>
      </c>
      <c r="J3514" s="2">
        <v>43603</v>
      </c>
      <c r="K3514" s="3">
        <v>0.4548611111111111</v>
      </c>
      <c r="L3514" s="3">
        <f t="shared" si="486"/>
        <v>0.45833333333333331</v>
      </c>
      <c r="M3514" s="3">
        <v>0.4548611111111111</v>
      </c>
      <c r="N3514" t="str">
        <f t="shared" si="487"/>
        <v>No</v>
      </c>
      <c r="O3514">
        <f t="shared" si="488"/>
        <v>18</v>
      </c>
      <c r="P3514">
        <f t="shared" si="489"/>
        <v>32</v>
      </c>
      <c r="Q3514">
        <f t="shared" si="490"/>
        <v>56.25</v>
      </c>
      <c r="R3514" t="str">
        <f t="shared" si="493"/>
        <v>Other</v>
      </c>
      <c r="S3514">
        <f t="shared" si="491"/>
        <v>32</v>
      </c>
      <c r="T3514" t="str">
        <f t="shared" si="492"/>
        <v>Istanbul</v>
      </c>
      <c r="U3514" t="str">
        <f t="shared" si="494"/>
        <v>Other</v>
      </c>
    </row>
    <row r="3515" spans="1:21" x14ac:dyDescent="0.35">
      <c r="A3515" t="s">
        <v>22</v>
      </c>
      <c r="B3515" t="s">
        <v>57</v>
      </c>
      <c r="C3515" t="s">
        <v>28</v>
      </c>
      <c r="D3515" t="s">
        <v>650</v>
      </c>
      <c r="E3515" s="1">
        <v>43603.454861111109</v>
      </c>
      <c r="F3515" t="s">
        <v>16</v>
      </c>
      <c r="G3515" t="s">
        <v>680</v>
      </c>
      <c r="H3515">
        <v>2</v>
      </c>
      <c r="I3515" t="s">
        <v>26</v>
      </c>
      <c r="J3515" s="2">
        <v>43603</v>
      </c>
      <c r="K3515" s="3">
        <v>0.4548611111111111</v>
      </c>
      <c r="L3515" s="3">
        <f t="shared" si="486"/>
        <v>0.45833333333333331</v>
      </c>
      <c r="M3515" s="3">
        <v>0.45624999999999999</v>
      </c>
      <c r="N3515" t="str">
        <f t="shared" si="487"/>
        <v>No</v>
      </c>
      <c r="O3515">
        <f t="shared" si="488"/>
        <v>520</v>
      </c>
      <c r="P3515">
        <f t="shared" si="489"/>
        <v>1663</v>
      </c>
      <c r="Q3515">
        <f t="shared" si="490"/>
        <v>31.27</v>
      </c>
      <c r="R3515" t="str">
        <f t="shared" si="493"/>
        <v>Ryanair</v>
      </c>
      <c r="S3515">
        <f t="shared" si="491"/>
        <v>98</v>
      </c>
      <c r="T3515" t="str">
        <f t="shared" si="492"/>
        <v>Malaga</v>
      </c>
      <c r="U3515" t="str">
        <f t="shared" si="494"/>
        <v>Malaga</v>
      </c>
    </row>
    <row r="3516" spans="1:21" x14ac:dyDescent="0.35">
      <c r="A3516" t="s">
        <v>22</v>
      </c>
      <c r="B3516" t="s">
        <v>61</v>
      </c>
      <c r="C3516" t="s">
        <v>28</v>
      </c>
      <c r="D3516" t="s">
        <v>351</v>
      </c>
      <c r="E3516" s="1">
        <v>43603.461805555555</v>
      </c>
      <c r="F3516" t="s">
        <v>16</v>
      </c>
      <c r="G3516" t="s">
        <v>680</v>
      </c>
      <c r="H3516">
        <v>34</v>
      </c>
      <c r="I3516" t="s">
        <v>21</v>
      </c>
      <c r="J3516" s="2">
        <v>43603</v>
      </c>
      <c r="K3516" s="3">
        <v>0.46180555555555558</v>
      </c>
      <c r="L3516" s="3">
        <f t="shared" si="486"/>
        <v>0.46527777777777773</v>
      </c>
      <c r="M3516" s="3">
        <v>0.48541666666666666</v>
      </c>
      <c r="N3516" t="str">
        <f t="shared" si="487"/>
        <v>Yes</v>
      </c>
      <c r="O3516">
        <f t="shared" si="488"/>
        <v>520</v>
      </c>
      <c r="P3516">
        <f t="shared" si="489"/>
        <v>1663</v>
      </c>
      <c r="Q3516">
        <f t="shared" si="490"/>
        <v>31.27</v>
      </c>
      <c r="R3516" t="str">
        <f t="shared" si="493"/>
        <v>Ryanair</v>
      </c>
      <c r="S3516">
        <f t="shared" si="491"/>
        <v>171</v>
      </c>
      <c r="T3516" t="str">
        <f t="shared" si="492"/>
        <v>London</v>
      </c>
      <c r="U3516" t="str">
        <f t="shared" si="494"/>
        <v>London</v>
      </c>
    </row>
    <row r="3517" spans="1:21" x14ac:dyDescent="0.35">
      <c r="A3517" t="s">
        <v>22</v>
      </c>
      <c r="B3517" t="s">
        <v>50</v>
      </c>
      <c r="C3517" t="s">
        <v>28</v>
      </c>
      <c r="D3517" t="s">
        <v>350</v>
      </c>
      <c r="E3517" s="1">
        <v>43603.461805555555</v>
      </c>
      <c r="F3517" t="s">
        <v>16</v>
      </c>
      <c r="G3517" t="s">
        <v>680</v>
      </c>
      <c r="H3517">
        <v>6</v>
      </c>
      <c r="I3517" t="s">
        <v>26</v>
      </c>
      <c r="J3517" s="2">
        <v>43603</v>
      </c>
      <c r="K3517" s="3">
        <v>0.46180555555555558</v>
      </c>
      <c r="L3517" s="3">
        <f t="shared" si="486"/>
        <v>0.46527777777777773</v>
      </c>
      <c r="M3517" s="3">
        <v>0.46597222222222223</v>
      </c>
      <c r="N3517" t="str">
        <f t="shared" si="487"/>
        <v>No</v>
      </c>
      <c r="O3517">
        <f t="shared" si="488"/>
        <v>520</v>
      </c>
      <c r="P3517">
        <f t="shared" si="489"/>
        <v>1663</v>
      </c>
      <c r="Q3517">
        <f t="shared" si="490"/>
        <v>31.27</v>
      </c>
      <c r="R3517" t="str">
        <f t="shared" si="493"/>
        <v>Ryanair</v>
      </c>
      <c r="S3517">
        <f t="shared" si="491"/>
        <v>222</v>
      </c>
      <c r="T3517" t="str">
        <f t="shared" si="492"/>
        <v>Amsterdam</v>
      </c>
      <c r="U3517" t="str">
        <f t="shared" si="494"/>
        <v>Amsterdam</v>
      </c>
    </row>
    <row r="3518" spans="1:21" x14ac:dyDescent="0.35">
      <c r="A3518" t="s">
        <v>22</v>
      </c>
      <c r="B3518" t="s">
        <v>50</v>
      </c>
      <c r="C3518" t="s">
        <v>96</v>
      </c>
      <c r="D3518" t="s">
        <v>347</v>
      </c>
      <c r="E3518" s="1">
        <v>43603.461805555555</v>
      </c>
      <c r="F3518" t="s">
        <v>16</v>
      </c>
      <c r="G3518" t="s">
        <v>680</v>
      </c>
      <c r="H3518">
        <v>15</v>
      </c>
      <c r="I3518" t="s">
        <v>18</v>
      </c>
      <c r="J3518" s="2">
        <v>43603</v>
      </c>
      <c r="K3518" s="3">
        <v>0.46180555555555558</v>
      </c>
      <c r="L3518" s="3">
        <f t="shared" si="486"/>
        <v>0.46527777777777773</v>
      </c>
      <c r="M3518" s="3">
        <v>0.47222222222222227</v>
      </c>
      <c r="N3518" t="str">
        <f t="shared" si="487"/>
        <v>No</v>
      </c>
      <c r="O3518">
        <f t="shared" si="488"/>
        <v>50</v>
      </c>
      <c r="P3518">
        <f t="shared" si="489"/>
        <v>97</v>
      </c>
      <c r="Q3518">
        <f t="shared" si="490"/>
        <v>51.55</v>
      </c>
      <c r="R3518" t="str">
        <f t="shared" si="493"/>
        <v>Other</v>
      </c>
      <c r="S3518">
        <f t="shared" si="491"/>
        <v>222</v>
      </c>
      <c r="T3518" t="str">
        <f t="shared" si="492"/>
        <v>Amsterdam</v>
      </c>
      <c r="U3518" t="str">
        <f t="shared" si="494"/>
        <v>Amsterdam</v>
      </c>
    </row>
    <row r="3519" spans="1:21" x14ac:dyDescent="0.35">
      <c r="A3519" t="s">
        <v>22</v>
      </c>
      <c r="B3519" t="s">
        <v>648</v>
      </c>
      <c r="C3519" t="s">
        <v>386</v>
      </c>
      <c r="D3519" t="s">
        <v>649</v>
      </c>
      <c r="E3519" s="1">
        <v>43603.465277777781</v>
      </c>
      <c r="F3519" t="s">
        <v>16</v>
      </c>
      <c r="G3519" t="s">
        <v>680</v>
      </c>
      <c r="H3519">
        <v>4</v>
      </c>
      <c r="I3519" t="s">
        <v>26</v>
      </c>
      <c r="J3519" s="2">
        <v>43603</v>
      </c>
      <c r="K3519" s="3">
        <v>0.46527777777777773</v>
      </c>
      <c r="L3519" s="3">
        <f t="shared" si="486"/>
        <v>0.46527777777777773</v>
      </c>
      <c r="M3519" s="3">
        <v>0.4680555555555555</v>
      </c>
      <c r="N3519" t="str">
        <f t="shared" si="487"/>
        <v>No</v>
      </c>
      <c r="O3519">
        <f t="shared" si="488"/>
        <v>2</v>
      </c>
      <c r="P3519">
        <f t="shared" si="489"/>
        <v>10</v>
      </c>
      <c r="Q3519">
        <f t="shared" si="490"/>
        <v>20</v>
      </c>
      <c r="R3519" t="str">
        <f t="shared" si="493"/>
        <v>Other</v>
      </c>
      <c r="S3519">
        <f t="shared" si="491"/>
        <v>5</v>
      </c>
      <c r="T3519" t="str">
        <f t="shared" si="492"/>
        <v>Beijing</v>
      </c>
      <c r="U3519" t="str">
        <f t="shared" si="494"/>
        <v>Other</v>
      </c>
    </row>
    <row r="3520" spans="1:21" x14ac:dyDescent="0.35">
      <c r="A3520" t="s">
        <v>12</v>
      </c>
      <c r="B3520" t="s">
        <v>73</v>
      </c>
      <c r="C3520" t="s">
        <v>14</v>
      </c>
      <c r="D3520" t="s">
        <v>353</v>
      </c>
      <c r="E3520" s="1">
        <v>43603.465277777781</v>
      </c>
      <c r="F3520" t="s">
        <v>16</v>
      </c>
      <c r="G3520" t="s">
        <v>680</v>
      </c>
      <c r="H3520">
        <v>4</v>
      </c>
      <c r="I3520" t="s">
        <v>26</v>
      </c>
      <c r="J3520" s="2">
        <v>43603</v>
      </c>
      <c r="K3520" s="3">
        <v>0.46527777777777773</v>
      </c>
      <c r="L3520" s="3">
        <f t="shared" si="486"/>
        <v>0.46527777777777773</v>
      </c>
      <c r="M3520" s="3">
        <v>0.4680555555555555</v>
      </c>
      <c r="N3520" t="str">
        <f t="shared" si="487"/>
        <v>No</v>
      </c>
      <c r="O3520">
        <f t="shared" si="488"/>
        <v>566</v>
      </c>
      <c r="P3520">
        <f t="shared" si="489"/>
        <v>2020</v>
      </c>
      <c r="Q3520">
        <f t="shared" si="490"/>
        <v>28.02</v>
      </c>
      <c r="R3520" t="str">
        <f t="shared" si="493"/>
        <v>Aer Lingus</v>
      </c>
      <c r="S3520">
        <f t="shared" si="491"/>
        <v>82</v>
      </c>
      <c r="T3520" t="str">
        <f t="shared" si="492"/>
        <v>Bristol</v>
      </c>
      <c r="U3520" t="str">
        <f t="shared" si="494"/>
        <v>Bristol</v>
      </c>
    </row>
    <row r="3521" spans="1:21" x14ac:dyDescent="0.35">
      <c r="A3521" t="s">
        <v>22</v>
      </c>
      <c r="B3521" t="s">
        <v>126</v>
      </c>
      <c r="C3521" t="s">
        <v>354</v>
      </c>
      <c r="D3521" t="s">
        <v>355</v>
      </c>
      <c r="E3521" s="1">
        <v>43603.46875</v>
      </c>
      <c r="F3521" t="s">
        <v>16</v>
      </c>
      <c r="G3521" t="s">
        <v>680</v>
      </c>
      <c r="H3521">
        <v>14</v>
      </c>
      <c r="I3521" t="s">
        <v>18</v>
      </c>
      <c r="J3521" s="2">
        <v>43603</v>
      </c>
      <c r="K3521" s="3">
        <v>0.46875</v>
      </c>
      <c r="L3521" s="3">
        <f t="shared" si="486"/>
        <v>0.47222222222222221</v>
      </c>
      <c r="M3521" s="3">
        <v>0.47847222222222219</v>
      </c>
      <c r="N3521" t="str">
        <f t="shared" si="487"/>
        <v>No</v>
      </c>
      <c r="O3521">
        <f t="shared" si="488"/>
        <v>14</v>
      </c>
      <c r="P3521">
        <f t="shared" si="489"/>
        <v>37</v>
      </c>
      <c r="Q3521">
        <f t="shared" si="490"/>
        <v>37.840000000000003</v>
      </c>
      <c r="R3521" t="str">
        <f t="shared" si="493"/>
        <v>Other</v>
      </c>
      <c r="S3521">
        <f t="shared" si="491"/>
        <v>51</v>
      </c>
      <c r="T3521" t="str">
        <f t="shared" si="492"/>
        <v>Zurich</v>
      </c>
      <c r="U3521" t="str">
        <f t="shared" si="494"/>
        <v>Other</v>
      </c>
    </row>
    <row r="3522" spans="1:21" x14ac:dyDescent="0.35">
      <c r="A3522" t="s">
        <v>22</v>
      </c>
      <c r="B3522" t="s">
        <v>36</v>
      </c>
      <c r="C3522" t="s">
        <v>177</v>
      </c>
      <c r="D3522" t="s">
        <v>356</v>
      </c>
      <c r="E3522" s="1">
        <v>43603.46875</v>
      </c>
      <c r="F3522" t="s">
        <v>16</v>
      </c>
      <c r="G3522" t="s">
        <v>680</v>
      </c>
      <c r="H3522">
        <v>23</v>
      </c>
      <c r="I3522" t="s">
        <v>46</v>
      </c>
      <c r="J3522" s="2">
        <v>43603</v>
      </c>
      <c r="K3522" s="3">
        <v>0.46875</v>
      </c>
      <c r="L3522" s="3">
        <f t="shared" ref="L3522:L3585" si="495">MROUND(K3522,"0:10")</f>
        <v>0.47222222222222221</v>
      </c>
      <c r="M3522" s="3">
        <v>0.48472222222222222</v>
      </c>
      <c r="N3522" t="str">
        <f t="shared" ref="N3522:N3585" si="496">IF(H3522&gt;20, "Yes", "No")</f>
        <v>Yes</v>
      </c>
      <c r="O3522">
        <f t="shared" ref="O3522:O3585" si="497">COUNTIFS($C$2:$C$4851,C3522,$N$2:$N$4851,"Yes")</f>
        <v>12</v>
      </c>
      <c r="P3522">
        <f t="shared" ref="P3522:P3585" si="498">COUNTIF($C$2:$C$4851,C3522)</f>
        <v>59</v>
      </c>
      <c r="Q3522">
        <f t="shared" ref="Q3522:Q3585" si="499">ROUND(O3522/P3522*100,2)</f>
        <v>20.34</v>
      </c>
      <c r="R3522" t="str">
        <f t="shared" si="493"/>
        <v>Other</v>
      </c>
      <c r="S3522">
        <f t="shared" ref="S3522:S3585" si="500">COUNTIF($B$2:$B$4851,B3522)</f>
        <v>121</v>
      </c>
      <c r="T3522" t="str">
        <f t="shared" ref="T3522:T3585" si="501">IF(ISNUMBER(SEARCH("London",B3522)), "London", B3522)</f>
        <v>Paris-CDG</v>
      </c>
      <c r="U3522" t="str">
        <f t="shared" si="494"/>
        <v>Paris-CDG</v>
      </c>
    </row>
    <row r="3523" spans="1:21" x14ac:dyDescent="0.35">
      <c r="A3523" t="s">
        <v>12</v>
      </c>
      <c r="B3523" t="s">
        <v>304</v>
      </c>
      <c r="C3523" t="s">
        <v>268</v>
      </c>
      <c r="D3523" t="s">
        <v>360</v>
      </c>
      <c r="E3523" s="1">
        <v>43603.388888888891</v>
      </c>
      <c r="F3523" t="s">
        <v>16</v>
      </c>
      <c r="G3523" t="s">
        <v>680</v>
      </c>
      <c r="H3523">
        <v>96</v>
      </c>
      <c r="I3523" t="s">
        <v>21</v>
      </c>
      <c r="J3523" s="2">
        <v>43603</v>
      </c>
      <c r="K3523" s="3">
        <v>0.3888888888888889</v>
      </c>
      <c r="L3523" s="3">
        <f t="shared" si="495"/>
        <v>0.38888888888888884</v>
      </c>
      <c r="M3523" s="3">
        <v>0.45555555555555555</v>
      </c>
      <c r="N3523" t="str">
        <f t="shared" si="496"/>
        <v>Yes</v>
      </c>
      <c r="O3523">
        <f t="shared" si="497"/>
        <v>18</v>
      </c>
      <c r="P3523">
        <f t="shared" si="498"/>
        <v>44</v>
      </c>
      <c r="Q3523">
        <f t="shared" si="499"/>
        <v>40.909999999999997</v>
      </c>
      <c r="R3523" t="str">
        <f t="shared" ref="R3523:R3586" si="502">IF(P3523&gt;100, C3523, "Other")</f>
        <v>Other</v>
      </c>
      <c r="S3523">
        <f t="shared" si="500"/>
        <v>31</v>
      </c>
      <c r="T3523" t="str">
        <f t="shared" si="501"/>
        <v>Newark</v>
      </c>
      <c r="U3523" t="str">
        <f t="shared" ref="U3523:U3586" si="503">IF(S3523&gt;67, T3523, "Other")</f>
        <v>Other</v>
      </c>
    </row>
    <row r="3524" spans="1:21" x14ac:dyDescent="0.35">
      <c r="A3524" t="s">
        <v>12</v>
      </c>
      <c r="B3524" t="s">
        <v>156</v>
      </c>
      <c r="C3524" t="s">
        <v>14</v>
      </c>
      <c r="D3524" t="s">
        <v>401</v>
      </c>
      <c r="E3524" s="1">
        <v>43603.392361111109</v>
      </c>
      <c r="F3524" t="s">
        <v>16</v>
      </c>
      <c r="G3524" t="s">
        <v>680</v>
      </c>
      <c r="H3524">
        <v>26</v>
      </c>
      <c r="I3524" t="s">
        <v>46</v>
      </c>
      <c r="J3524" s="2">
        <v>43603</v>
      </c>
      <c r="K3524" s="3">
        <v>0.3923611111111111</v>
      </c>
      <c r="L3524" s="3">
        <f t="shared" si="495"/>
        <v>0.39583333333333331</v>
      </c>
      <c r="M3524" s="3">
        <v>0.41041666666666665</v>
      </c>
      <c r="N3524" t="str">
        <f t="shared" si="496"/>
        <v>Yes</v>
      </c>
      <c r="O3524">
        <f t="shared" si="497"/>
        <v>566</v>
      </c>
      <c r="P3524">
        <f t="shared" si="498"/>
        <v>2020</v>
      </c>
      <c r="Q3524">
        <f t="shared" si="499"/>
        <v>28.02</v>
      </c>
      <c r="R3524" t="str">
        <f t="shared" si="502"/>
        <v>Aer Lingus</v>
      </c>
      <c r="S3524">
        <f t="shared" si="500"/>
        <v>25</v>
      </c>
      <c r="T3524" t="str">
        <f t="shared" si="501"/>
        <v>Isle Of Man</v>
      </c>
      <c r="U3524" t="str">
        <f t="shared" si="503"/>
        <v>Other</v>
      </c>
    </row>
    <row r="3525" spans="1:21" x14ac:dyDescent="0.35">
      <c r="A3525" t="s">
        <v>22</v>
      </c>
      <c r="B3525" t="s">
        <v>651</v>
      </c>
      <c r="C3525" t="s">
        <v>28</v>
      </c>
      <c r="D3525" t="s">
        <v>652</v>
      </c>
      <c r="E3525" s="1">
        <v>43603.395833333336</v>
      </c>
      <c r="F3525" t="s">
        <v>16</v>
      </c>
      <c r="G3525" t="s">
        <v>680</v>
      </c>
      <c r="H3525">
        <v>0</v>
      </c>
      <c r="I3525" t="s">
        <v>26</v>
      </c>
      <c r="J3525" s="2">
        <v>43603</v>
      </c>
      <c r="K3525" s="3">
        <v>0.39583333333333331</v>
      </c>
      <c r="L3525" s="3">
        <f t="shared" si="495"/>
        <v>0.39583333333333331</v>
      </c>
      <c r="M3525" s="3">
        <v>0.39583333333333331</v>
      </c>
      <c r="N3525" t="str">
        <f t="shared" si="496"/>
        <v>No</v>
      </c>
      <c r="O3525">
        <f t="shared" si="497"/>
        <v>520</v>
      </c>
      <c r="P3525">
        <f t="shared" si="498"/>
        <v>1663</v>
      </c>
      <c r="Q3525">
        <f t="shared" si="499"/>
        <v>31.27</v>
      </c>
      <c r="R3525" t="str">
        <f t="shared" si="502"/>
        <v>Ryanair</v>
      </c>
      <c r="S3525">
        <f t="shared" si="500"/>
        <v>4</v>
      </c>
      <c r="T3525" t="str">
        <f t="shared" si="501"/>
        <v>Seville</v>
      </c>
      <c r="U3525" t="str">
        <f t="shared" si="503"/>
        <v>Other</v>
      </c>
    </row>
    <row r="3526" spans="1:21" x14ac:dyDescent="0.35">
      <c r="A3526" t="s">
        <v>22</v>
      </c>
      <c r="B3526" t="s">
        <v>82</v>
      </c>
      <c r="C3526" t="s">
        <v>28</v>
      </c>
      <c r="D3526" t="s">
        <v>362</v>
      </c>
      <c r="E3526" s="1">
        <v>43603.395833333336</v>
      </c>
      <c r="F3526" t="s">
        <v>16</v>
      </c>
      <c r="G3526" t="s">
        <v>680</v>
      </c>
      <c r="H3526">
        <v>5</v>
      </c>
      <c r="I3526" t="s">
        <v>26</v>
      </c>
      <c r="J3526" s="2">
        <v>43603</v>
      </c>
      <c r="K3526" s="3">
        <v>0.39583333333333331</v>
      </c>
      <c r="L3526" s="3">
        <f t="shared" si="495"/>
        <v>0.39583333333333331</v>
      </c>
      <c r="M3526" s="3">
        <v>0.39930555555555558</v>
      </c>
      <c r="N3526" t="str">
        <f t="shared" si="496"/>
        <v>No</v>
      </c>
      <c r="O3526">
        <f t="shared" si="497"/>
        <v>520</v>
      </c>
      <c r="P3526">
        <f t="shared" si="498"/>
        <v>1663</v>
      </c>
      <c r="Q3526">
        <f t="shared" si="499"/>
        <v>31.27</v>
      </c>
      <c r="R3526" t="str">
        <f t="shared" si="502"/>
        <v>Ryanair</v>
      </c>
      <c r="S3526">
        <f t="shared" si="500"/>
        <v>97</v>
      </c>
      <c r="T3526" t="str">
        <f t="shared" si="501"/>
        <v>Faro</v>
      </c>
      <c r="U3526" t="str">
        <f t="shared" si="503"/>
        <v>Faro</v>
      </c>
    </row>
    <row r="3527" spans="1:21" x14ac:dyDescent="0.35">
      <c r="A3527" t="s">
        <v>22</v>
      </c>
      <c r="B3527" t="s">
        <v>367</v>
      </c>
      <c r="C3527" t="s">
        <v>368</v>
      </c>
      <c r="D3527" t="s">
        <v>369</v>
      </c>
      <c r="E3527" s="1">
        <v>43603.399305555555</v>
      </c>
      <c r="F3527" t="s">
        <v>16</v>
      </c>
      <c r="G3527" t="s">
        <v>680</v>
      </c>
      <c r="H3527">
        <v>2</v>
      </c>
      <c r="I3527" t="s">
        <v>26</v>
      </c>
      <c r="J3527" s="2">
        <v>43603</v>
      </c>
      <c r="K3527" s="3">
        <v>0.39930555555555558</v>
      </c>
      <c r="L3527" s="3">
        <f t="shared" si="495"/>
        <v>0.40277777777777773</v>
      </c>
      <c r="M3527" s="3">
        <v>0.40069444444444446</v>
      </c>
      <c r="N3527" t="str">
        <f t="shared" si="496"/>
        <v>No</v>
      </c>
      <c r="O3527">
        <f t="shared" si="497"/>
        <v>5</v>
      </c>
      <c r="P3527">
        <f t="shared" si="498"/>
        <v>18</v>
      </c>
      <c r="Q3527">
        <f t="shared" si="499"/>
        <v>27.78</v>
      </c>
      <c r="R3527" t="str">
        <f t="shared" si="502"/>
        <v>Other</v>
      </c>
      <c r="S3527">
        <f t="shared" si="500"/>
        <v>18</v>
      </c>
      <c r="T3527" t="str">
        <f t="shared" si="501"/>
        <v>Abu Dhabi</v>
      </c>
      <c r="U3527" t="str">
        <f t="shared" si="503"/>
        <v>Other</v>
      </c>
    </row>
    <row r="3528" spans="1:21" x14ac:dyDescent="0.35">
      <c r="A3528" t="s">
        <v>12</v>
      </c>
      <c r="B3528" t="s">
        <v>42</v>
      </c>
      <c r="C3528" t="s">
        <v>14</v>
      </c>
      <c r="D3528" t="s">
        <v>372</v>
      </c>
      <c r="E3528" s="1">
        <v>43603.402777777781</v>
      </c>
      <c r="F3528" t="s">
        <v>16</v>
      </c>
      <c r="G3528" t="s">
        <v>680</v>
      </c>
      <c r="H3528">
        <v>20</v>
      </c>
      <c r="I3528" t="s">
        <v>46</v>
      </c>
      <c r="J3528" s="2">
        <v>43603</v>
      </c>
      <c r="K3528" s="3">
        <v>0.40277777777777773</v>
      </c>
      <c r="L3528" s="3">
        <f t="shared" si="495"/>
        <v>0.40277777777777773</v>
      </c>
      <c r="M3528" s="3">
        <v>0.41666666666666669</v>
      </c>
      <c r="N3528" t="str">
        <f t="shared" si="496"/>
        <v>No</v>
      </c>
      <c r="O3528">
        <f t="shared" si="497"/>
        <v>566</v>
      </c>
      <c r="P3528">
        <f t="shared" si="498"/>
        <v>2020</v>
      </c>
      <c r="Q3528">
        <f t="shared" si="499"/>
        <v>28.02</v>
      </c>
      <c r="R3528" t="str">
        <f t="shared" si="502"/>
        <v>Aer Lingus</v>
      </c>
      <c r="S3528">
        <f t="shared" si="500"/>
        <v>238</v>
      </c>
      <c r="T3528" t="str">
        <f t="shared" si="501"/>
        <v>London</v>
      </c>
      <c r="U3528" t="str">
        <f t="shared" si="503"/>
        <v>London</v>
      </c>
    </row>
    <row r="3529" spans="1:21" x14ac:dyDescent="0.35">
      <c r="A3529" t="s">
        <v>22</v>
      </c>
      <c r="B3529" t="s">
        <v>70</v>
      </c>
      <c r="C3529" t="s">
        <v>28</v>
      </c>
      <c r="D3529" t="s">
        <v>375</v>
      </c>
      <c r="E3529" s="1">
        <v>43603.40625</v>
      </c>
      <c r="F3529" t="s">
        <v>16</v>
      </c>
      <c r="G3529" t="s">
        <v>680</v>
      </c>
      <c r="H3529">
        <v>15</v>
      </c>
      <c r="I3529" t="s">
        <v>18</v>
      </c>
      <c r="J3529" s="2">
        <v>43603</v>
      </c>
      <c r="K3529" s="3">
        <v>0.40625</v>
      </c>
      <c r="L3529" s="3">
        <f t="shared" si="495"/>
        <v>0.40972222222222221</v>
      </c>
      <c r="M3529" s="3">
        <v>0.41666666666666669</v>
      </c>
      <c r="N3529" t="str">
        <f t="shared" si="496"/>
        <v>No</v>
      </c>
      <c r="O3529">
        <f t="shared" si="497"/>
        <v>520</v>
      </c>
      <c r="P3529">
        <f t="shared" si="498"/>
        <v>1663</v>
      </c>
      <c r="Q3529">
        <f t="shared" si="499"/>
        <v>31.27</v>
      </c>
      <c r="R3529" t="str">
        <f t="shared" si="502"/>
        <v>Ryanair</v>
      </c>
      <c r="S3529">
        <f t="shared" si="500"/>
        <v>38</v>
      </c>
      <c r="T3529" t="str">
        <f t="shared" si="501"/>
        <v>Newcastle</v>
      </c>
      <c r="U3529" t="str">
        <f t="shared" si="503"/>
        <v>Other</v>
      </c>
    </row>
    <row r="3530" spans="1:21" x14ac:dyDescent="0.35">
      <c r="A3530" t="s">
        <v>12</v>
      </c>
      <c r="B3530" t="s">
        <v>52</v>
      </c>
      <c r="C3530" t="s">
        <v>14</v>
      </c>
      <c r="D3530" t="s">
        <v>376</v>
      </c>
      <c r="E3530" s="1">
        <v>43603.409722222219</v>
      </c>
      <c r="F3530" t="s">
        <v>16</v>
      </c>
      <c r="G3530" t="s">
        <v>680</v>
      </c>
      <c r="H3530">
        <v>11</v>
      </c>
      <c r="I3530" t="s">
        <v>18</v>
      </c>
      <c r="J3530" s="2">
        <v>43603</v>
      </c>
      <c r="K3530" s="3">
        <v>0.40972222222222227</v>
      </c>
      <c r="L3530" s="3">
        <f t="shared" si="495"/>
        <v>0.40972222222222221</v>
      </c>
      <c r="M3530" s="3">
        <v>0.41736111111111113</v>
      </c>
      <c r="N3530" t="str">
        <f t="shared" si="496"/>
        <v>No</v>
      </c>
      <c r="O3530">
        <f t="shared" si="497"/>
        <v>566</v>
      </c>
      <c r="P3530">
        <f t="shared" si="498"/>
        <v>2020</v>
      </c>
      <c r="Q3530">
        <f t="shared" si="499"/>
        <v>28.02</v>
      </c>
      <c r="R3530" t="str">
        <f t="shared" si="502"/>
        <v>Aer Lingus</v>
      </c>
      <c r="S3530">
        <f t="shared" si="500"/>
        <v>138</v>
      </c>
      <c r="T3530" t="str">
        <f t="shared" si="501"/>
        <v>Manchester</v>
      </c>
      <c r="U3530" t="str">
        <f t="shared" si="503"/>
        <v>Manchester</v>
      </c>
    </row>
    <row r="3531" spans="1:21" x14ac:dyDescent="0.35">
      <c r="A3531" t="s">
        <v>12</v>
      </c>
      <c r="B3531" t="s">
        <v>101</v>
      </c>
      <c r="C3531" t="s">
        <v>14</v>
      </c>
      <c r="D3531" t="s">
        <v>379</v>
      </c>
      <c r="E3531" s="1">
        <v>43603.413194444445</v>
      </c>
      <c r="F3531" t="s">
        <v>16</v>
      </c>
      <c r="G3531" t="s">
        <v>680</v>
      </c>
      <c r="H3531">
        <v>7</v>
      </c>
      <c r="I3531" t="s">
        <v>26</v>
      </c>
      <c r="J3531" s="2">
        <v>43603</v>
      </c>
      <c r="K3531" s="3">
        <v>0.41319444444444442</v>
      </c>
      <c r="L3531" s="3">
        <f t="shared" si="495"/>
        <v>0.41666666666666663</v>
      </c>
      <c r="M3531" s="3">
        <v>0.41805555555555557</v>
      </c>
      <c r="N3531" t="str">
        <f t="shared" si="496"/>
        <v>No</v>
      </c>
      <c r="O3531">
        <f t="shared" si="497"/>
        <v>566</v>
      </c>
      <c r="P3531">
        <f t="shared" si="498"/>
        <v>2020</v>
      </c>
      <c r="Q3531">
        <f t="shared" si="499"/>
        <v>28.02</v>
      </c>
      <c r="R3531" t="str">
        <f t="shared" si="502"/>
        <v>Aer Lingus</v>
      </c>
      <c r="S3531">
        <f t="shared" si="500"/>
        <v>158</v>
      </c>
      <c r="T3531" t="str">
        <f t="shared" si="501"/>
        <v>Edinburgh</v>
      </c>
      <c r="U3531" t="str">
        <f t="shared" si="503"/>
        <v>Edinburgh</v>
      </c>
    </row>
    <row r="3532" spans="1:21" x14ac:dyDescent="0.35">
      <c r="A3532" t="s">
        <v>12</v>
      </c>
      <c r="B3532" t="s">
        <v>13</v>
      </c>
      <c r="C3532" t="s">
        <v>14</v>
      </c>
      <c r="D3532" t="s">
        <v>381</v>
      </c>
      <c r="E3532" s="1">
        <v>43603.416666666664</v>
      </c>
      <c r="F3532" t="s">
        <v>16</v>
      </c>
      <c r="G3532" t="s">
        <v>680</v>
      </c>
      <c r="H3532">
        <v>13</v>
      </c>
      <c r="I3532" t="s">
        <v>18</v>
      </c>
      <c r="J3532" s="2">
        <v>43603</v>
      </c>
      <c r="K3532" s="3">
        <v>0.41666666666666669</v>
      </c>
      <c r="L3532" s="3">
        <f t="shared" si="495"/>
        <v>0.41666666666666663</v>
      </c>
      <c r="M3532" s="3">
        <v>0.42569444444444443</v>
      </c>
      <c r="N3532" t="str">
        <f t="shared" si="496"/>
        <v>No</v>
      </c>
      <c r="O3532">
        <f t="shared" si="497"/>
        <v>566</v>
      </c>
      <c r="P3532">
        <f t="shared" si="498"/>
        <v>2020</v>
      </c>
      <c r="Q3532">
        <f t="shared" si="499"/>
        <v>28.02</v>
      </c>
      <c r="R3532" t="str">
        <f t="shared" si="502"/>
        <v>Aer Lingus</v>
      </c>
      <c r="S3532">
        <f t="shared" si="500"/>
        <v>107</v>
      </c>
      <c r="T3532" t="str">
        <f t="shared" si="501"/>
        <v>Glasgow</v>
      </c>
      <c r="U3532" t="str">
        <f t="shared" si="503"/>
        <v>Glasgow</v>
      </c>
    </row>
    <row r="3533" spans="1:21" x14ac:dyDescent="0.35">
      <c r="A3533" t="s">
        <v>22</v>
      </c>
      <c r="B3533" t="s">
        <v>211</v>
      </c>
      <c r="C3533" t="s">
        <v>265</v>
      </c>
      <c r="D3533" t="s">
        <v>574</v>
      </c>
      <c r="E3533" s="1">
        <v>43603.416666666664</v>
      </c>
      <c r="F3533" t="s">
        <v>16</v>
      </c>
      <c r="G3533" t="s">
        <v>680</v>
      </c>
      <c r="H3533">
        <v>12</v>
      </c>
      <c r="I3533" t="s">
        <v>18</v>
      </c>
      <c r="J3533" s="2">
        <v>43603</v>
      </c>
      <c r="K3533" s="3">
        <v>0.41666666666666669</v>
      </c>
      <c r="L3533" s="3">
        <f t="shared" si="495"/>
        <v>0.41666666666666663</v>
      </c>
      <c r="M3533" s="3">
        <v>0.42499999999999999</v>
      </c>
      <c r="N3533" t="str">
        <f t="shared" si="496"/>
        <v>No</v>
      </c>
      <c r="O3533">
        <f t="shared" si="497"/>
        <v>3</v>
      </c>
      <c r="P3533">
        <f t="shared" si="498"/>
        <v>21</v>
      </c>
      <c r="Q3533">
        <f t="shared" si="499"/>
        <v>14.29</v>
      </c>
      <c r="R3533" t="str">
        <f t="shared" si="502"/>
        <v>Other</v>
      </c>
      <c r="S3533">
        <f t="shared" si="500"/>
        <v>20</v>
      </c>
      <c r="T3533" t="str">
        <f t="shared" si="501"/>
        <v>Bucharest</v>
      </c>
      <c r="U3533" t="str">
        <f t="shared" si="503"/>
        <v>Other</v>
      </c>
    </row>
    <row r="3534" spans="1:21" x14ac:dyDescent="0.35">
      <c r="A3534" t="s">
        <v>22</v>
      </c>
      <c r="B3534" t="s">
        <v>19</v>
      </c>
      <c r="C3534" t="s">
        <v>28</v>
      </c>
      <c r="D3534" t="s">
        <v>388</v>
      </c>
      <c r="E3534" s="1">
        <v>43603.423611111109</v>
      </c>
      <c r="F3534" t="s">
        <v>16</v>
      </c>
      <c r="G3534" t="s">
        <v>680</v>
      </c>
      <c r="H3534">
        <v>29</v>
      </c>
      <c r="I3534" t="s">
        <v>46</v>
      </c>
      <c r="J3534" s="2">
        <v>43603</v>
      </c>
      <c r="K3534" s="3">
        <v>0.4236111111111111</v>
      </c>
      <c r="L3534" s="3">
        <f t="shared" si="495"/>
        <v>0.4236111111111111</v>
      </c>
      <c r="M3534" s="3">
        <v>0.44375000000000003</v>
      </c>
      <c r="N3534" t="str">
        <f t="shared" si="496"/>
        <v>Yes</v>
      </c>
      <c r="O3534">
        <f t="shared" si="497"/>
        <v>520</v>
      </c>
      <c r="P3534">
        <f t="shared" si="498"/>
        <v>1663</v>
      </c>
      <c r="Q3534">
        <f t="shared" si="499"/>
        <v>31.27</v>
      </c>
      <c r="R3534" t="str">
        <f t="shared" si="502"/>
        <v>Ryanair</v>
      </c>
      <c r="S3534">
        <f t="shared" si="500"/>
        <v>37</v>
      </c>
      <c r="T3534" t="str">
        <f t="shared" si="501"/>
        <v>Alicante</v>
      </c>
      <c r="U3534" t="str">
        <f t="shared" si="503"/>
        <v>Other</v>
      </c>
    </row>
    <row r="3535" spans="1:21" x14ac:dyDescent="0.35">
      <c r="A3535" t="s">
        <v>22</v>
      </c>
      <c r="B3535" t="s">
        <v>389</v>
      </c>
      <c r="C3535" t="s">
        <v>390</v>
      </c>
      <c r="D3535" t="s">
        <v>391</v>
      </c>
      <c r="E3535" s="1">
        <v>43603.427083333336</v>
      </c>
      <c r="F3535" t="s">
        <v>16</v>
      </c>
      <c r="G3535" t="s">
        <v>680</v>
      </c>
      <c r="H3535">
        <v>11</v>
      </c>
      <c r="I3535" t="s">
        <v>18</v>
      </c>
      <c r="J3535" s="2">
        <v>43603</v>
      </c>
      <c r="K3535" s="3">
        <v>0.42708333333333331</v>
      </c>
      <c r="L3535" s="3">
        <f t="shared" si="495"/>
        <v>0.43055555555555552</v>
      </c>
      <c r="M3535" s="3">
        <v>0.43472222222222223</v>
      </c>
      <c r="N3535" t="str">
        <f t="shared" si="496"/>
        <v>No</v>
      </c>
      <c r="O3535">
        <f t="shared" si="497"/>
        <v>9</v>
      </c>
      <c r="P3535">
        <f t="shared" si="498"/>
        <v>18</v>
      </c>
      <c r="Q3535">
        <f t="shared" si="499"/>
        <v>50</v>
      </c>
      <c r="R3535" t="str">
        <f t="shared" si="502"/>
        <v>Other</v>
      </c>
      <c r="S3535">
        <f t="shared" si="500"/>
        <v>18</v>
      </c>
      <c r="T3535" t="str">
        <f t="shared" si="501"/>
        <v>Helsinki</v>
      </c>
      <c r="U3535" t="str">
        <f t="shared" si="503"/>
        <v>Other</v>
      </c>
    </row>
    <row r="3536" spans="1:21" x14ac:dyDescent="0.35">
      <c r="A3536" t="s">
        <v>12</v>
      </c>
      <c r="B3536" t="s">
        <v>50</v>
      </c>
      <c r="C3536" t="s">
        <v>14</v>
      </c>
      <c r="D3536" t="s">
        <v>380</v>
      </c>
      <c r="E3536" s="1">
        <v>43603.427083333336</v>
      </c>
      <c r="F3536" t="s">
        <v>16</v>
      </c>
      <c r="G3536" t="s">
        <v>680</v>
      </c>
      <c r="H3536">
        <v>23</v>
      </c>
      <c r="I3536" t="s">
        <v>46</v>
      </c>
      <c r="J3536" s="2">
        <v>43603</v>
      </c>
      <c r="K3536" s="3">
        <v>0.42708333333333331</v>
      </c>
      <c r="L3536" s="3">
        <f t="shared" si="495"/>
        <v>0.43055555555555552</v>
      </c>
      <c r="M3536" s="3">
        <v>0.44305555555555554</v>
      </c>
      <c r="N3536" t="str">
        <f t="shared" si="496"/>
        <v>Yes</v>
      </c>
      <c r="O3536">
        <f t="shared" si="497"/>
        <v>566</v>
      </c>
      <c r="P3536">
        <f t="shared" si="498"/>
        <v>2020</v>
      </c>
      <c r="Q3536">
        <f t="shared" si="499"/>
        <v>28.02</v>
      </c>
      <c r="R3536" t="str">
        <f t="shared" si="502"/>
        <v>Aer Lingus</v>
      </c>
      <c r="S3536">
        <f t="shared" si="500"/>
        <v>222</v>
      </c>
      <c r="T3536" t="str">
        <f t="shared" si="501"/>
        <v>Amsterdam</v>
      </c>
      <c r="U3536" t="str">
        <f t="shared" si="503"/>
        <v>Amsterdam</v>
      </c>
    </row>
    <row r="3537" spans="1:21" x14ac:dyDescent="0.35">
      <c r="A3537" t="s">
        <v>22</v>
      </c>
      <c r="B3537" t="s">
        <v>237</v>
      </c>
      <c r="C3537" t="s">
        <v>99</v>
      </c>
      <c r="D3537" t="s">
        <v>395</v>
      </c>
      <c r="E3537" s="1">
        <v>43603.354166666664</v>
      </c>
      <c r="F3537" t="s">
        <v>16</v>
      </c>
      <c r="G3537" t="s">
        <v>680</v>
      </c>
      <c r="H3537">
        <v>14</v>
      </c>
      <c r="I3537" t="s">
        <v>18</v>
      </c>
      <c r="J3537" s="2">
        <v>43603</v>
      </c>
      <c r="K3537" s="3">
        <v>0.35416666666666669</v>
      </c>
      <c r="L3537" s="3">
        <f t="shared" si="495"/>
        <v>0.35416666666666663</v>
      </c>
      <c r="M3537" s="3">
        <v>0.36388888888888887</v>
      </c>
      <c r="N3537" t="str">
        <f t="shared" si="496"/>
        <v>No</v>
      </c>
      <c r="O3537">
        <f t="shared" si="497"/>
        <v>20</v>
      </c>
      <c r="P3537">
        <f t="shared" si="498"/>
        <v>90</v>
      </c>
      <c r="Q3537">
        <f t="shared" si="499"/>
        <v>22.22</v>
      </c>
      <c r="R3537" t="str">
        <f t="shared" si="502"/>
        <v>Other</v>
      </c>
      <c r="S3537">
        <f t="shared" si="500"/>
        <v>31</v>
      </c>
      <c r="T3537" t="str">
        <f t="shared" si="501"/>
        <v>Cardiff</v>
      </c>
      <c r="U3537" t="str">
        <f t="shared" si="503"/>
        <v>Other</v>
      </c>
    </row>
    <row r="3538" spans="1:21" x14ac:dyDescent="0.35">
      <c r="A3538" t="s">
        <v>12</v>
      </c>
      <c r="B3538" t="s">
        <v>61</v>
      </c>
      <c r="C3538" t="s">
        <v>14</v>
      </c>
      <c r="D3538" t="s">
        <v>396</v>
      </c>
      <c r="E3538" s="1">
        <v>43603.361111111109</v>
      </c>
      <c r="F3538" t="s">
        <v>16</v>
      </c>
      <c r="G3538" t="s">
        <v>680</v>
      </c>
      <c r="H3538">
        <v>17</v>
      </c>
      <c r="I3538" t="s">
        <v>18</v>
      </c>
      <c r="J3538" s="2">
        <v>43603</v>
      </c>
      <c r="K3538" s="3">
        <v>0.3611111111111111</v>
      </c>
      <c r="L3538" s="3">
        <f t="shared" si="495"/>
        <v>0.3611111111111111</v>
      </c>
      <c r="M3538" s="3">
        <v>0.37291666666666662</v>
      </c>
      <c r="N3538" t="str">
        <f t="shared" si="496"/>
        <v>No</v>
      </c>
      <c r="O3538">
        <f t="shared" si="497"/>
        <v>566</v>
      </c>
      <c r="P3538">
        <f t="shared" si="498"/>
        <v>2020</v>
      </c>
      <c r="Q3538">
        <f t="shared" si="499"/>
        <v>28.02</v>
      </c>
      <c r="R3538" t="str">
        <f t="shared" si="502"/>
        <v>Aer Lingus</v>
      </c>
      <c r="S3538">
        <f t="shared" si="500"/>
        <v>171</v>
      </c>
      <c r="T3538" t="str">
        <f t="shared" si="501"/>
        <v>London</v>
      </c>
      <c r="U3538" t="str">
        <f t="shared" si="503"/>
        <v>London</v>
      </c>
    </row>
    <row r="3539" spans="1:21" x14ac:dyDescent="0.35">
      <c r="A3539" t="s">
        <v>22</v>
      </c>
      <c r="B3539" t="s">
        <v>244</v>
      </c>
      <c r="C3539" t="s">
        <v>245</v>
      </c>
      <c r="D3539" t="s">
        <v>582</v>
      </c>
      <c r="E3539" s="1">
        <v>43603.361111111109</v>
      </c>
      <c r="F3539" t="s">
        <v>16</v>
      </c>
      <c r="G3539" t="s">
        <v>680</v>
      </c>
      <c r="H3539">
        <v>29</v>
      </c>
      <c r="I3539" t="s">
        <v>46</v>
      </c>
      <c r="J3539" s="2">
        <v>43603</v>
      </c>
      <c r="K3539" s="3">
        <v>0.3611111111111111</v>
      </c>
      <c r="L3539" s="3">
        <f t="shared" si="495"/>
        <v>0.3611111111111111</v>
      </c>
      <c r="M3539" s="3">
        <v>0.38125000000000003</v>
      </c>
      <c r="N3539" t="str">
        <f t="shared" si="496"/>
        <v>Yes</v>
      </c>
      <c r="O3539">
        <f t="shared" si="497"/>
        <v>4</v>
      </c>
      <c r="P3539">
        <f t="shared" si="498"/>
        <v>16</v>
      </c>
      <c r="Q3539">
        <f t="shared" si="499"/>
        <v>25</v>
      </c>
      <c r="R3539" t="str">
        <f t="shared" si="502"/>
        <v>Other</v>
      </c>
      <c r="S3539">
        <f t="shared" si="500"/>
        <v>16</v>
      </c>
      <c r="T3539" t="str">
        <f t="shared" si="501"/>
        <v>Doha</v>
      </c>
      <c r="U3539" t="str">
        <f t="shared" si="503"/>
        <v>Other</v>
      </c>
    </row>
    <row r="3540" spans="1:21" x14ac:dyDescent="0.35">
      <c r="A3540" t="s">
        <v>22</v>
      </c>
      <c r="B3540" t="s">
        <v>601</v>
      </c>
      <c r="C3540" t="s">
        <v>28</v>
      </c>
      <c r="D3540" t="s">
        <v>602</v>
      </c>
      <c r="E3540" s="1">
        <v>43603.364583333336</v>
      </c>
      <c r="F3540" t="s">
        <v>16</v>
      </c>
      <c r="G3540" t="s">
        <v>680</v>
      </c>
      <c r="H3540">
        <v>12</v>
      </c>
      <c r="I3540" t="s">
        <v>18</v>
      </c>
      <c r="J3540" s="2">
        <v>43603</v>
      </c>
      <c r="K3540" s="3">
        <v>0.36458333333333331</v>
      </c>
      <c r="L3540" s="3">
        <f t="shared" si="495"/>
        <v>0.36805555555555552</v>
      </c>
      <c r="M3540" s="3">
        <v>0.37291666666666662</v>
      </c>
      <c r="N3540" t="str">
        <f t="shared" si="496"/>
        <v>No</v>
      </c>
      <c r="O3540">
        <f t="shared" si="497"/>
        <v>520</v>
      </c>
      <c r="P3540">
        <f t="shared" si="498"/>
        <v>1663</v>
      </c>
      <c r="Q3540">
        <f t="shared" si="499"/>
        <v>31.27</v>
      </c>
      <c r="R3540" t="str">
        <f t="shared" si="502"/>
        <v>Ryanair</v>
      </c>
      <c r="S3540">
        <f t="shared" si="500"/>
        <v>9</v>
      </c>
      <c r="T3540" t="str">
        <f t="shared" si="501"/>
        <v>Ibiza</v>
      </c>
      <c r="U3540" t="str">
        <f t="shared" si="503"/>
        <v>Other</v>
      </c>
    </row>
    <row r="3541" spans="1:21" x14ac:dyDescent="0.35">
      <c r="A3541" t="s">
        <v>22</v>
      </c>
      <c r="B3541" t="s">
        <v>50</v>
      </c>
      <c r="C3541" t="s">
        <v>96</v>
      </c>
      <c r="D3541" t="s">
        <v>398</v>
      </c>
      <c r="E3541" s="1">
        <v>43603.368055555555</v>
      </c>
      <c r="F3541" t="s">
        <v>16</v>
      </c>
      <c r="G3541" t="s">
        <v>680</v>
      </c>
      <c r="H3541">
        <v>24</v>
      </c>
      <c r="I3541" t="s">
        <v>46</v>
      </c>
      <c r="J3541" s="2">
        <v>43603</v>
      </c>
      <c r="K3541" s="3">
        <v>0.36805555555555558</v>
      </c>
      <c r="L3541" s="3">
        <f t="shared" si="495"/>
        <v>0.36805555555555552</v>
      </c>
      <c r="M3541" s="3">
        <v>0.38472222222222219</v>
      </c>
      <c r="N3541" t="str">
        <f t="shared" si="496"/>
        <v>Yes</v>
      </c>
      <c r="O3541">
        <f t="shared" si="497"/>
        <v>50</v>
      </c>
      <c r="P3541">
        <f t="shared" si="498"/>
        <v>97</v>
      </c>
      <c r="Q3541">
        <f t="shared" si="499"/>
        <v>51.55</v>
      </c>
      <c r="R3541" t="str">
        <f t="shared" si="502"/>
        <v>Other</v>
      </c>
      <c r="S3541">
        <f t="shared" si="500"/>
        <v>222</v>
      </c>
      <c r="T3541" t="str">
        <f t="shared" si="501"/>
        <v>Amsterdam</v>
      </c>
      <c r="U3541" t="str">
        <f t="shared" si="503"/>
        <v>Amsterdam</v>
      </c>
    </row>
    <row r="3542" spans="1:21" x14ac:dyDescent="0.35">
      <c r="A3542" t="s">
        <v>12</v>
      </c>
      <c r="B3542" t="s">
        <v>70</v>
      </c>
      <c r="C3542" t="s">
        <v>14</v>
      </c>
      <c r="D3542" t="s">
        <v>361</v>
      </c>
      <c r="E3542" s="1">
        <v>43603.375</v>
      </c>
      <c r="F3542" t="s">
        <v>16</v>
      </c>
      <c r="G3542" t="s">
        <v>680</v>
      </c>
      <c r="H3542">
        <v>9</v>
      </c>
      <c r="I3542" t="s">
        <v>26</v>
      </c>
      <c r="J3542" s="2">
        <v>43603</v>
      </c>
      <c r="K3542" s="3">
        <v>0.375</v>
      </c>
      <c r="L3542" s="3">
        <f t="shared" si="495"/>
        <v>0.375</v>
      </c>
      <c r="M3542" s="3">
        <v>0.38125000000000003</v>
      </c>
      <c r="N3542" t="str">
        <f t="shared" si="496"/>
        <v>No</v>
      </c>
      <c r="O3542">
        <f t="shared" si="497"/>
        <v>566</v>
      </c>
      <c r="P3542">
        <f t="shared" si="498"/>
        <v>2020</v>
      </c>
      <c r="Q3542">
        <f t="shared" si="499"/>
        <v>28.02</v>
      </c>
      <c r="R3542" t="str">
        <f t="shared" si="502"/>
        <v>Aer Lingus</v>
      </c>
      <c r="S3542">
        <f t="shared" si="500"/>
        <v>38</v>
      </c>
      <c r="T3542" t="str">
        <f t="shared" si="501"/>
        <v>Newcastle</v>
      </c>
      <c r="U3542" t="str">
        <f t="shared" si="503"/>
        <v>Other</v>
      </c>
    </row>
    <row r="3543" spans="1:21" x14ac:dyDescent="0.35">
      <c r="A3543" t="s">
        <v>22</v>
      </c>
      <c r="B3543" t="s">
        <v>405</v>
      </c>
      <c r="C3543" t="s">
        <v>99</v>
      </c>
      <c r="D3543" t="s">
        <v>406</v>
      </c>
      <c r="E3543" s="1">
        <v>43603.378472222219</v>
      </c>
      <c r="F3543" t="s">
        <v>16</v>
      </c>
      <c r="G3543" t="s">
        <v>680</v>
      </c>
      <c r="H3543">
        <v>2</v>
      </c>
      <c r="I3543" t="s">
        <v>26</v>
      </c>
      <c r="J3543" s="2">
        <v>43603</v>
      </c>
      <c r="K3543" s="3">
        <v>0.37847222222222227</v>
      </c>
      <c r="L3543" s="3">
        <f t="shared" si="495"/>
        <v>0.38194444444444442</v>
      </c>
      <c r="M3543" s="3">
        <v>0.37986111111111115</v>
      </c>
      <c r="N3543" t="str">
        <f t="shared" si="496"/>
        <v>No</v>
      </c>
      <c r="O3543">
        <f t="shared" si="497"/>
        <v>20</v>
      </c>
      <c r="P3543">
        <f t="shared" si="498"/>
        <v>90</v>
      </c>
      <c r="Q3543">
        <f t="shared" si="499"/>
        <v>22.22</v>
      </c>
      <c r="R3543" t="str">
        <f t="shared" si="502"/>
        <v>Other</v>
      </c>
      <c r="S3543">
        <f t="shared" si="500"/>
        <v>9</v>
      </c>
      <c r="T3543" t="str">
        <f t="shared" si="501"/>
        <v>Doncaster</v>
      </c>
      <c r="U3543" t="str">
        <f t="shared" si="503"/>
        <v>Other</v>
      </c>
    </row>
    <row r="3544" spans="1:21" x14ac:dyDescent="0.35">
      <c r="A3544" t="s">
        <v>22</v>
      </c>
      <c r="B3544" t="s">
        <v>54</v>
      </c>
      <c r="C3544" t="s">
        <v>130</v>
      </c>
      <c r="D3544" t="s">
        <v>408</v>
      </c>
      <c r="E3544" s="1">
        <v>43603.378472222219</v>
      </c>
      <c r="F3544" t="s">
        <v>16</v>
      </c>
      <c r="G3544" t="s">
        <v>680</v>
      </c>
      <c r="H3544">
        <v>9</v>
      </c>
      <c r="I3544" t="s">
        <v>26</v>
      </c>
      <c r="J3544" s="2">
        <v>43603</v>
      </c>
      <c r="K3544" s="3">
        <v>0.37847222222222227</v>
      </c>
      <c r="L3544" s="3">
        <f t="shared" si="495"/>
        <v>0.38194444444444442</v>
      </c>
      <c r="M3544" s="3">
        <v>0.38472222222222219</v>
      </c>
      <c r="N3544" t="str">
        <f t="shared" si="496"/>
        <v>No</v>
      </c>
      <c r="O3544">
        <f t="shared" si="497"/>
        <v>17</v>
      </c>
      <c r="P3544">
        <f t="shared" si="498"/>
        <v>80</v>
      </c>
      <c r="Q3544">
        <f t="shared" si="499"/>
        <v>21.25</v>
      </c>
      <c r="R3544" t="str">
        <f t="shared" si="502"/>
        <v>Other</v>
      </c>
      <c r="S3544">
        <f t="shared" si="500"/>
        <v>101</v>
      </c>
      <c r="T3544" t="str">
        <f t="shared" si="501"/>
        <v>Frankfurt</v>
      </c>
      <c r="U3544" t="str">
        <f t="shared" si="503"/>
        <v>Frankfurt</v>
      </c>
    </row>
    <row r="3545" spans="1:21" x14ac:dyDescent="0.35">
      <c r="A3545" t="s">
        <v>22</v>
      </c>
      <c r="B3545" t="s">
        <v>98</v>
      </c>
      <c r="C3545" t="s">
        <v>99</v>
      </c>
      <c r="D3545" t="s">
        <v>583</v>
      </c>
      <c r="E3545" s="1">
        <v>43603.381944444445</v>
      </c>
      <c r="F3545" t="s">
        <v>16</v>
      </c>
      <c r="G3545" t="s">
        <v>680</v>
      </c>
      <c r="H3545">
        <v>5</v>
      </c>
      <c r="I3545" t="s">
        <v>26</v>
      </c>
      <c r="J3545" s="2">
        <v>43603</v>
      </c>
      <c r="K3545" s="3">
        <v>0.38194444444444442</v>
      </c>
      <c r="L3545" s="3">
        <f t="shared" si="495"/>
        <v>0.38194444444444442</v>
      </c>
      <c r="M3545" s="3">
        <v>0.38541666666666669</v>
      </c>
      <c r="N3545" t="str">
        <f t="shared" si="496"/>
        <v>No</v>
      </c>
      <c r="O3545">
        <f t="shared" si="497"/>
        <v>20</v>
      </c>
      <c r="P3545">
        <f t="shared" si="498"/>
        <v>90</v>
      </c>
      <c r="Q3545">
        <f t="shared" si="499"/>
        <v>22.22</v>
      </c>
      <c r="R3545" t="str">
        <f t="shared" si="502"/>
        <v>Other</v>
      </c>
      <c r="S3545">
        <f t="shared" si="500"/>
        <v>38</v>
      </c>
      <c r="T3545" t="str">
        <f t="shared" si="501"/>
        <v>Southampton</v>
      </c>
      <c r="U3545" t="str">
        <f t="shared" si="503"/>
        <v>Other</v>
      </c>
    </row>
    <row r="3546" spans="1:21" x14ac:dyDescent="0.35">
      <c r="A3546" t="s">
        <v>22</v>
      </c>
      <c r="B3546" t="s">
        <v>199</v>
      </c>
      <c r="C3546" t="s">
        <v>28</v>
      </c>
      <c r="D3546" t="s">
        <v>653</v>
      </c>
      <c r="E3546" s="1">
        <v>43603.305555555555</v>
      </c>
      <c r="F3546" t="s">
        <v>16</v>
      </c>
      <c r="G3546" t="s">
        <v>680</v>
      </c>
      <c r="H3546">
        <v>4</v>
      </c>
      <c r="I3546" t="s">
        <v>26</v>
      </c>
      <c r="J3546" s="2">
        <v>43603</v>
      </c>
      <c r="K3546" s="3">
        <v>0.30555555555555552</v>
      </c>
      <c r="L3546" s="3">
        <f t="shared" si="495"/>
        <v>0.30555555555555552</v>
      </c>
      <c r="M3546" s="3">
        <v>0.30833333333333335</v>
      </c>
      <c r="N3546" t="str">
        <f t="shared" si="496"/>
        <v>No</v>
      </c>
      <c r="O3546">
        <f t="shared" si="497"/>
        <v>520</v>
      </c>
      <c r="P3546">
        <f t="shared" si="498"/>
        <v>1663</v>
      </c>
      <c r="Q3546">
        <f t="shared" si="499"/>
        <v>31.27</v>
      </c>
      <c r="R3546" t="str">
        <f t="shared" si="502"/>
        <v>Ryanair</v>
      </c>
      <c r="S3546">
        <f t="shared" si="500"/>
        <v>51</v>
      </c>
      <c r="T3546" t="str">
        <f t="shared" si="501"/>
        <v>Lanzarote</v>
      </c>
      <c r="U3546" t="str">
        <f t="shared" si="503"/>
        <v>Other</v>
      </c>
    </row>
    <row r="3547" spans="1:21" x14ac:dyDescent="0.35">
      <c r="A3547" t="s">
        <v>22</v>
      </c>
      <c r="B3547" t="s">
        <v>598</v>
      </c>
      <c r="C3547" t="s">
        <v>28</v>
      </c>
      <c r="D3547" t="s">
        <v>599</v>
      </c>
      <c r="E3547" s="1">
        <v>43603.305555555555</v>
      </c>
      <c r="F3547" t="s">
        <v>16</v>
      </c>
      <c r="G3547" t="s">
        <v>680</v>
      </c>
      <c r="H3547">
        <v>1</v>
      </c>
      <c r="I3547" t="s">
        <v>26</v>
      </c>
      <c r="J3547" s="2">
        <v>43603</v>
      </c>
      <c r="K3547" s="3">
        <v>0.30555555555555552</v>
      </c>
      <c r="L3547" s="3">
        <f t="shared" si="495"/>
        <v>0.30555555555555552</v>
      </c>
      <c r="M3547" s="3">
        <v>0.30624999999999997</v>
      </c>
      <c r="N3547" t="str">
        <f t="shared" si="496"/>
        <v>No</v>
      </c>
      <c r="O3547">
        <f t="shared" si="497"/>
        <v>520</v>
      </c>
      <c r="P3547">
        <f t="shared" si="498"/>
        <v>1663</v>
      </c>
      <c r="Q3547">
        <f t="shared" si="499"/>
        <v>31.27</v>
      </c>
      <c r="R3547" t="str">
        <f t="shared" si="502"/>
        <v>Ryanair</v>
      </c>
      <c r="S3547">
        <f t="shared" si="500"/>
        <v>7</v>
      </c>
      <c r="T3547" t="str">
        <f t="shared" si="501"/>
        <v>Carcassonne</v>
      </c>
      <c r="U3547" t="str">
        <f t="shared" si="503"/>
        <v>Other</v>
      </c>
    </row>
    <row r="3548" spans="1:21" x14ac:dyDescent="0.35">
      <c r="A3548" t="s">
        <v>22</v>
      </c>
      <c r="B3548" t="s">
        <v>57</v>
      </c>
      <c r="C3548" t="s">
        <v>28</v>
      </c>
      <c r="D3548" t="s">
        <v>442</v>
      </c>
      <c r="E3548" s="1">
        <v>43603.305555555555</v>
      </c>
      <c r="F3548" t="s">
        <v>16</v>
      </c>
      <c r="G3548" t="s">
        <v>680</v>
      </c>
      <c r="H3548">
        <v>2</v>
      </c>
      <c r="I3548" t="s">
        <v>26</v>
      </c>
      <c r="J3548" s="2">
        <v>43603</v>
      </c>
      <c r="K3548" s="3">
        <v>0.30555555555555552</v>
      </c>
      <c r="L3548" s="3">
        <f t="shared" si="495"/>
        <v>0.30555555555555552</v>
      </c>
      <c r="M3548" s="3">
        <v>0.30694444444444441</v>
      </c>
      <c r="N3548" t="str">
        <f t="shared" si="496"/>
        <v>No</v>
      </c>
      <c r="O3548">
        <f t="shared" si="497"/>
        <v>520</v>
      </c>
      <c r="P3548">
        <f t="shared" si="498"/>
        <v>1663</v>
      </c>
      <c r="Q3548">
        <f t="shared" si="499"/>
        <v>31.27</v>
      </c>
      <c r="R3548" t="str">
        <f t="shared" si="502"/>
        <v>Ryanair</v>
      </c>
      <c r="S3548">
        <f t="shared" si="500"/>
        <v>98</v>
      </c>
      <c r="T3548" t="str">
        <f t="shared" si="501"/>
        <v>Malaga</v>
      </c>
      <c r="U3548" t="str">
        <f t="shared" si="503"/>
        <v>Malaga</v>
      </c>
    </row>
    <row r="3549" spans="1:21" x14ac:dyDescent="0.35">
      <c r="A3549" t="s">
        <v>12</v>
      </c>
      <c r="B3549" t="s">
        <v>416</v>
      </c>
      <c r="C3549" t="s">
        <v>14</v>
      </c>
      <c r="D3549" t="s">
        <v>417</v>
      </c>
      <c r="E3549" s="1">
        <v>43603.305555555555</v>
      </c>
      <c r="F3549" t="s">
        <v>16</v>
      </c>
      <c r="G3549" t="s">
        <v>680</v>
      </c>
      <c r="H3549">
        <v>7</v>
      </c>
      <c r="I3549" t="s">
        <v>26</v>
      </c>
      <c r="J3549" s="2">
        <v>43603</v>
      </c>
      <c r="K3549" s="3">
        <v>0.30555555555555552</v>
      </c>
      <c r="L3549" s="3">
        <f t="shared" si="495"/>
        <v>0.30555555555555552</v>
      </c>
      <c r="M3549" s="3">
        <v>0.31041666666666667</v>
      </c>
      <c r="N3549" t="str">
        <f t="shared" si="496"/>
        <v>No</v>
      </c>
      <c r="O3549">
        <f t="shared" si="497"/>
        <v>566</v>
      </c>
      <c r="P3549">
        <f t="shared" si="498"/>
        <v>2020</v>
      </c>
      <c r="Q3549">
        <f t="shared" si="499"/>
        <v>28.02</v>
      </c>
      <c r="R3549" t="str">
        <f t="shared" si="502"/>
        <v>Aer Lingus</v>
      </c>
      <c r="S3549">
        <f t="shared" si="500"/>
        <v>17</v>
      </c>
      <c r="T3549" t="str">
        <f t="shared" si="501"/>
        <v>Dubrovnik</v>
      </c>
      <c r="U3549" t="str">
        <f t="shared" si="503"/>
        <v>Other</v>
      </c>
    </row>
    <row r="3550" spans="1:21" x14ac:dyDescent="0.35">
      <c r="A3550" t="s">
        <v>22</v>
      </c>
      <c r="B3550" t="s">
        <v>50</v>
      </c>
      <c r="C3550" t="s">
        <v>28</v>
      </c>
      <c r="D3550" t="s">
        <v>454</v>
      </c>
      <c r="E3550" s="1">
        <v>43603.305555555555</v>
      </c>
      <c r="F3550" t="s">
        <v>16</v>
      </c>
      <c r="G3550" t="s">
        <v>680</v>
      </c>
      <c r="H3550">
        <v>23</v>
      </c>
      <c r="I3550" t="s">
        <v>46</v>
      </c>
      <c r="J3550" s="2">
        <v>43603</v>
      </c>
      <c r="K3550" s="3">
        <v>0.30555555555555552</v>
      </c>
      <c r="L3550" s="3">
        <f t="shared" si="495"/>
        <v>0.30555555555555552</v>
      </c>
      <c r="M3550" s="3">
        <v>0.3215277777777778</v>
      </c>
      <c r="N3550" t="str">
        <f t="shared" si="496"/>
        <v>Yes</v>
      </c>
      <c r="O3550">
        <f t="shared" si="497"/>
        <v>520</v>
      </c>
      <c r="P3550">
        <f t="shared" si="498"/>
        <v>1663</v>
      </c>
      <c r="Q3550">
        <f t="shared" si="499"/>
        <v>31.27</v>
      </c>
      <c r="R3550" t="str">
        <f t="shared" si="502"/>
        <v>Ryanair</v>
      </c>
      <c r="S3550">
        <f t="shared" si="500"/>
        <v>222</v>
      </c>
      <c r="T3550" t="str">
        <f t="shared" si="501"/>
        <v>Amsterdam</v>
      </c>
      <c r="U3550" t="str">
        <f t="shared" si="503"/>
        <v>Amsterdam</v>
      </c>
    </row>
    <row r="3551" spans="1:21" x14ac:dyDescent="0.35">
      <c r="A3551" t="s">
        <v>12</v>
      </c>
      <c r="B3551" t="s">
        <v>139</v>
      </c>
      <c r="C3551" t="s">
        <v>14</v>
      </c>
      <c r="D3551" t="s">
        <v>421</v>
      </c>
      <c r="E3551" s="1">
        <v>43603.3125</v>
      </c>
      <c r="F3551" t="s">
        <v>16</v>
      </c>
      <c r="G3551" t="s">
        <v>680</v>
      </c>
      <c r="H3551">
        <v>4</v>
      </c>
      <c r="I3551" t="s">
        <v>26</v>
      </c>
      <c r="J3551" s="2">
        <v>43603</v>
      </c>
      <c r="K3551" s="3">
        <v>0.3125</v>
      </c>
      <c r="L3551" s="3">
        <f t="shared" si="495"/>
        <v>0.3125</v>
      </c>
      <c r="M3551" s="3">
        <v>0.31527777777777777</v>
      </c>
      <c r="N3551" t="str">
        <f t="shared" si="496"/>
        <v>No</v>
      </c>
      <c r="O3551">
        <f t="shared" si="497"/>
        <v>566</v>
      </c>
      <c r="P3551">
        <f t="shared" si="498"/>
        <v>2020</v>
      </c>
      <c r="Q3551">
        <f t="shared" si="499"/>
        <v>28.02</v>
      </c>
      <c r="R3551" t="str">
        <f t="shared" si="502"/>
        <v>Aer Lingus</v>
      </c>
      <c r="S3551">
        <f t="shared" si="500"/>
        <v>154</v>
      </c>
      <c r="T3551" t="str">
        <f t="shared" si="501"/>
        <v>London</v>
      </c>
      <c r="U3551" t="str">
        <f t="shared" si="503"/>
        <v>London</v>
      </c>
    </row>
    <row r="3552" spans="1:21" x14ac:dyDescent="0.35">
      <c r="A3552" t="s">
        <v>12</v>
      </c>
      <c r="B3552" t="s">
        <v>199</v>
      </c>
      <c r="C3552" t="s">
        <v>14</v>
      </c>
      <c r="D3552" t="s">
        <v>419</v>
      </c>
      <c r="E3552" s="1">
        <v>43603.3125</v>
      </c>
      <c r="F3552" t="s">
        <v>16</v>
      </c>
      <c r="G3552" t="s">
        <v>680</v>
      </c>
      <c r="H3552">
        <v>6</v>
      </c>
      <c r="I3552" t="s">
        <v>26</v>
      </c>
      <c r="J3552" s="2">
        <v>43603</v>
      </c>
      <c r="K3552" s="3">
        <v>0.3125</v>
      </c>
      <c r="L3552" s="3">
        <f t="shared" si="495"/>
        <v>0.3125</v>
      </c>
      <c r="M3552" s="3">
        <v>0.31666666666666665</v>
      </c>
      <c r="N3552" t="str">
        <f t="shared" si="496"/>
        <v>No</v>
      </c>
      <c r="O3552">
        <f t="shared" si="497"/>
        <v>566</v>
      </c>
      <c r="P3552">
        <f t="shared" si="498"/>
        <v>2020</v>
      </c>
      <c r="Q3552">
        <f t="shared" si="499"/>
        <v>28.02</v>
      </c>
      <c r="R3552" t="str">
        <f t="shared" si="502"/>
        <v>Aer Lingus</v>
      </c>
      <c r="S3552">
        <f t="shared" si="500"/>
        <v>51</v>
      </c>
      <c r="T3552" t="str">
        <f t="shared" si="501"/>
        <v>Lanzarote</v>
      </c>
      <c r="U3552" t="str">
        <f t="shared" si="503"/>
        <v>Other</v>
      </c>
    </row>
    <row r="3553" spans="1:21" x14ac:dyDescent="0.35">
      <c r="A3553" t="s">
        <v>22</v>
      </c>
      <c r="B3553" t="s">
        <v>54</v>
      </c>
      <c r="C3553" t="s">
        <v>28</v>
      </c>
      <c r="D3553" t="s">
        <v>422</v>
      </c>
      <c r="E3553" s="1">
        <v>43603.315972222219</v>
      </c>
      <c r="F3553" t="s">
        <v>16</v>
      </c>
      <c r="G3553" t="s">
        <v>680</v>
      </c>
      <c r="H3553">
        <v>8</v>
      </c>
      <c r="I3553" t="s">
        <v>26</v>
      </c>
      <c r="J3553" s="2">
        <v>43603</v>
      </c>
      <c r="K3553" s="3">
        <v>0.31597222222222221</v>
      </c>
      <c r="L3553" s="3">
        <f t="shared" si="495"/>
        <v>0.31944444444444442</v>
      </c>
      <c r="M3553" s="3">
        <v>0.3215277777777778</v>
      </c>
      <c r="N3553" t="str">
        <f t="shared" si="496"/>
        <v>No</v>
      </c>
      <c r="O3553">
        <f t="shared" si="497"/>
        <v>520</v>
      </c>
      <c r="P3553">
        <f t="shared" si="498"/>
        <v>1663</v>
      </c>
      <c r="Q3553">
        <f t="shared" si="499"/>
        <v>31.27</v>
      </c>
      <c r="R3553" t="str">
        <f t="shared" si="502"/>
        <v>Ryanair</v>
      </c>
      <c r="S3553">
        <f t="shared" si="500"/>
        <v>101</v>
      </c>
      <c r="T3553" t="str">
        <f t="shared" si="501"/>
        <v>Frankfurt</v>
      </c>
      <c r="U3553" t="str">
        <f t="shared" si="503"/>
        <v>Frankfurt</v>
      </c>
    </row>
    <row r="3554" spans="1:21" x14ac:dyDescent="0.35">
      <c r="A3554" t="s">
        <v>22</v>
      </c>
      <c r="B3554" t="s">
        <v>61</v>
      </c>
      <c r="C3554" t="s">
        <v>28</v>
      </c>
      <c r="D3554" t="s">
        <v>423</v>
      </c>
      <c r="E3554" s="1">
        <v>43603.315972222219</v>
      </c>
      <c r="F3554" t="s">
        <v>16</v>
      </c>
      <c r="G3554" t="s">
        <v>680</v>
      </c>
      <c r="H3554">
        <v>8</v>
      </c>
      <c r="I3554" t="s">
        <v>26</v>
      </c>
      <c r="J3554" s="2">
        <v>43603</v>
      </c>
      <c r="K3554" s="3">
        <v>0.31597222222222221</v>
      </c>
      <c r="L3554" s="3">
        <f t="shared" si="495"/>
        <v>0.31944444444444442</v>
      </c>
      <c r="M3554" s="3">
        <v>0.3215277777777778</v>
      </c>
      <c r="N3554" t="str">
        <f t="shared" si="496"/>
        <v>No</v>
      </c>
      <c r="O3554">
        <f t="shared" si="497"/>
        <v>520</v>
      </c>
      <c r="P3554">
        <f t="shared" si="498"/>
        <v>1663</v>
      </c>
      <c r="Q3554">
        <f t="shared" si="499"/>
        <v>31.27</v>
      </c>
      <c r="R3554" t="str">
        <f t="shared" si="502"/>
        <v>Ryanair</v>
      </c>
      <c r="S3554">
        <f t="shared" si="500"/>
        <v>171</v>
      </c>
      <c r="T3554" t="str">
        <f t="shared" si="501"/>
        <v>London</v>
      </c>
      <c r="U3554" t="str">
        <f t="shared" si="503"/>
        <v>London</v>
      </c>
    </row>
    <row r="3555" spans="1:21" x14ac:dyDescent="0.35">
      <c r="A3555" t="s">
        <v>12</v>
      </c>
      <c r="B3555" t="s">
        <v>101</v>
      </c>
      <c r="C3555" t="s">
        <v>14</v>
      </c>
      <c r="D3555" t="s">
        <v>429</v>
      </c>
      <c r="E3555" s="1">
        <v>43603.319444444445</v>
      </c>
      <c r="F3555" t="s">
        <v>16</v>
      </c>
      <c r="G3555" t="s">
        <v>680</v>
      </c>
      <c r="H3555">
        <v>7</v>
      </c>
      <c r="I3555" t="s">
        <v>26</v>
      </c>
      <c r="J3555" s="2">
        <v>43603</v>
      </c>
      <c r="K3555" s="3">
        <v>0.31944444444444448</v>
      </c>
      <c r="L3555" s="3">
        <f t="shared" si="495"/>
        <v>0.31944444444444442</v>
      </c>
      <c r="M3555" s="3">
        <v>0.32430555555555557</v>
      </c>
      <c r="N3555" t="str">
        <f t="shared" si="496"/>
        <v>No</v>
      </c>
      <c r="O3555">
        <f t="shared" si="497"/>
        <v>566</v>
      </c>
      <c r="P3555">
        <f t="shared" si="498"/>
        <v>2020</v>
      </c>
      <c r="Q3555">
        <f t="shared" si="499"/>
        <v>28.02</v>
      </c>
      <c r="R3555" t="str">
        <f t="shared" si="502"/>
        <v>Aer Lingus</v>
      </c>
      <c r="S3555">
        <f t="shared" si="500"/>
        <v>158</v>
      </c>
      <c r="T3555" t="str">
        <f t="shared" si="501"/>
        <v>Edinburgh</v>
      </c>
      <c r="U3555" t="str">
        <f t="shared" si="503"/>
        <v>Edinburgh</v>
      </c>
    </row>
    <row r="3556" spans="1:21" x14ac:dyDescent="0.35">
      <c r="A3556" t="s">
        <v>12</v>
      </c>
      <c r="B3556" t="s">
        <v>44</v>
      </c>
      <c r="C3556" t="s">
        <v>14</v>
      </c>
      <c r="D3556" t="s">
        <v>585</v>
      </c>
      <c r="E3556" s="1">
        <v>43603.319444444445</v>
      </c>
      <c r="F3556" t="s">
        <v>16</v>
      </c>
      <c r="G3556" t="s">
        <v>680</v>
      </c>
      <c r="H3556">
        <v>0</v>
      </c>
      <c r="I3556" t="s">
        <v>26</v>
      </c>
      <c r="J3556" s="2">
        <v>43603</v>
      </c>
      <c r="K3556" s="3">
        <v>0.31944444444444448</v>
      </c>
      <c r="L3556" s="3">
        <f t="shared" si="495"/>
        <v>0.31944444444444442</v>
      </c>
      <c r="M3556" s="3">
        <v>0.31944444444444448</v>
      </c>
      <c r="N3556" t="str">
        <f t="shared" si="496"/>
        <v>No</v>
      </c>
      <c r="O3556">
        <f t="shared" si="497"/>
        <v>566</v>
      </c>
      <c r="P3556">
        <f t="shared" si="498"/>
        <v>2020</v>
      </c>
      <c r="Q3556">
        <f t="shared" si="499"/>
        <v>28.02</v>
      </c>
      <c r="R3556" t="str">
        <f t="shared" si="502"/>
        <v>Aer Lingus</v>
      </c>
      <c r="S3556">
        <f t="shared" si="500"/>
        <v>83</v>
      </c>
      <c r="T3556" t="str">
        <f t="shared" si="501"/>
        <v>Lisbon</v>
      </c>
      <c r="U3556" t="str">
        <f t="shared" si="503"/>
        <v>Lisbon</v>
      </c>
    </row>
    <row r="3557" spans="1:21" x14ac:dyDescent="0.35">
      <c r="A3557" t="s">
        <v>22</v>
      </c>
      <c r="B3557" t="s">
        <v>79</v>
      </c>
      <c r="C3557" t="s">
        <v>80</v>
      </c>
      <c r="D3557" t="s">
        <v>430</v>
      </c>
      <c r="E3557" s="1">
        <v>43603.322916666664</v>
      </c>
      <c r="F3557" t="s">
        <v>16</v>
      </c>
      <c r="G3557" t="s">
        <v>680</v>
      </c>
      <c r="H3557">
        <v>0</v>
      </c>
      <c r="I3557" t="s">
        <v>26</v>
      </c>
      <c r="J3557" s="2">
        <v>43603</v>
      </c>
      <c r="K3557" s="3">
        <v>0.32291666666666669</v>
      </c>
      <c r="L3557" s="3">
        <f t="shared" si="495"/>
        <v>0.3263888888888889</v>
      </c>
      <c r="M3557" s="3">
        <v>0.32291666666666669</v>
      </c>
      <c r="N3557" t="str">
        <f t="shared" si="496"/>
        <v>No</v>
      </c>
      <c r="O3557">
        <f t="shared" si="497"/>
        <v>4</v>
      </c>
      <c r="P3557">
        <f t="shared" si="498"/>
        <v>17</v>
      </c>
      <c r="Q3557">
        <f t="shared" si="499"/>
        <v>23.53</v>
      </c>
      <c r="R3557" t="str">
        <f t="shared" si="502"/>
        <v>Other</v>
      </c>
      <c r="S3557">
        <f t="shared" si="500"/>
        <v>16</v>
      </c>
      <c r="T3557" t="str">
        <f t="shared" si="501"/>
        <v>Paris-Orly</v>
      </c>
      <c r="U3557" t="str">
        <f t="shared" si="503"/>
        <v>Other</v>
      </c>
    </row>
    <row r="3558" spans="1:21" x14ac:dyDescent="0.35">
      <c r="A3558" t="s">
        <v>22</v>
      </c>
      <c r="B3558" t="s">
        <v>431</v>
      </c>
      <c r="C3558" t="s">
        <v>28</v>
      </c>
      <c r="D3558" t="s">
        <v>432</v>
      </c>
      <c r="E3558" s="1">
        <v>43603.333333333336</v>
      </c>
      <c r="F3558" t="s">
        <v>16</v>
      </c>
      <c r="G3558" t="s">
        <v>680</v>
      </c>
      <c r="H3558">
        <v>1</v>
      </c>
      <c r="I3558" t="s">
        <v>26</v>
      </c>
      <c r="J3558" s="2">
        <v>43603</v>
      </c>
      <c r="K3558" s="3">
        <v>0.33333333333333331</v>
      </c>
      <c r="L3558" s="3">
        <f t="shared" si="495"/>
        <v>0.33333333333333331</v>
      </c>
      <c r="M3558" s="3">
        <v>0.33402777777777781</v>
      </c>
      <c r="N3558" t="str">
        <f t="shared" si="496"/>
        <v>No</v>
      </c>
      <c r="O3558">
        <f t="shared" si="497"/>
        <v>520</v>
      </c>
      <c r="P3558">
        <f t="shared" si="498"/>
        <v>1663</v>
      </c>
      <c r="Q3558">
        <f t="shared" si="499"/>
        <v>31.27</v>
      </c>
      <c r="R3558" t="str">
        <f t="shared" si="502"/>
        <v>Ryanair</v>
      </c>
      <c r="S3558">
        <f t="shared" si="500"/>
        <v>14</v>
      </c>
      <c r="T3558" t="str">
        <f t="shared" si="501"/>
        <v>Eindhoven</v>
      </c>
      <c r="U3558" t="str">
        <f t="shared" si="503"/>
        <v>Other</v>
      </c>
    </row>
    <row r="3559" spans="1:21" x14ac:dyDescent="0.35">
      <c r="A3559" t="s">
        <v>22</v>
      </c>
      <c r="B3559" t="s">
        <v>75</v>
      </c>
      <c r="C3559" t="s">
        <v>28</v>
      </c>
      <c r="D3559" t="s">
        <v>436</v>
      </c>
      <c r="E3559" s="1">
        <v>43603.336805555555</v>
      </c>
      <c r="F3559" t="s">
        <v>16</v>
      </c>
      <c r="G3559" t="s">
        <v>680</v>
      </c>
      <c r="H3559">
        <v>5</v>
      </c>
      <c r="I3559" t="s">
        <v>26</v>
      </c>
      <c r="J3559" s="2">
        <v>43603</v>
      </c>
      <c r="K3559" s="3">
        <v>0.33680555555555558</v>
      </c>
      <c r="L3559" s="3">
        <f t="shared" si="495"/>
        <v>0.34027777777777773</v>
      </c>
      <c r="M3559" s="3">
        <v>0.34027777777777773</v>
      </c>
      <c r="N3559" t="str">
        <f t="shared" si="496"/>
        <v>No</v>
      </c>
      <c r="O3559">
        <f t="shared" si="497"/>
        <v>520</v>
      </c>
      <c r="P3559">
        <f t="shared" si="498"/>
        <v>1663</v>
      </c>
      <c r="Q3559">
        <f t="shared" si="499"/>
        <v>31.27</v>
      </c>
      <c r="R3559" t="str">
        <f t="shared" si="502"/>
        <v>Ryanair</v>
      </c>
      <c r="S3559">
        <f t="shared" si="500"/>
        <v>23</v>
      </c>
      <c r="T3559" t="str">
        <f t="shared" si="501"/>
        <v>East Midlands</v>
      </c>
      <c r="U3559" t="str">
        <f t="shared" si="503"/>
        <v>Other</v>
      </c>
    </row>
    <row r="3560" spans="1:21" x14ac:dyDescent="0.35">
      <c r="A3560" t="s">
        <v>22</v>
      </c>
      <c r="B3560" t="s">
        <v>106</v>
      </c>
      <c r="C3560" t="s">
        <v>28</v>
      </c>
      <c r="D3560" t="s">
        <v>107</v>
      </c>
      <c r="E3560" s="1">
        <v>43603.340277777781</v>
      </c>
      <c r="F3560" t="s">
        <v>16</v>
      </c>
      <c r="G3560" t="s">
        <v>680</v>
      </c>
      <c r="H3560">
        <v>0</v>
      </c>
      <c r="I3560" t="s">
        <v>26</v>
      </c>
      <c r="J3560" s="2">
        <v>43603</v>
      </c>
      <c r="K3560" s="3">
        <v>0.34027777777777773</v>
      </c>
      <c r="L3560" s="3">
        <f t="shared" si="495"/>
        <v>0.34027777777777773</v>
      </c>
      <c r="M3560" s="3">
        <v>0.34027777777777773</v>
      </c>
      <c r="N3560" t="str">
        <f t="shared" si="496"/>
        <v>No</v>
      </c>
      <c r="O3560">
        <f t="shared" si="497"/>
        <v>520</v>
      </c>
      <c r="P3560">
        <f t="shared" si="498"/>
        <v>1663</v>
      </c>
      <c r="Q3560">
        <f t="shared" si="499"/>
        <v>31.27</v>
      </c>
      <c r="R3560" t="str">
        <f t="shared" si="502"/>
        <v>Ryanair</v>
      </c>
      <c r="S3560">
        <f t="shared" si="500"/>
        <v>28</v>
      </c>
      <c r="T3560" t="str">
        <f t="shared" si="501"/>
        <v>London</v>
      </c>
      <c r="U3560" t="str">
        <f t="shared" si="503"/>
        <v>Other</v>
      </c>
    </row>
    <row r="3561" spans="1:21" x14ac:dyDescent="0.35">
      <c r="A3561" t="s">
        <v>22</v>
      </c>
      <c r="B3561" t="s">
        <v>93</v>
      </c>
      <c r="C3561" t="s">
        <v>28</v>
      </c>
      <c r="D3561" t="s">
        <v>590</v>
      </c>
      <c r="E3561" s="1">
        <v>43603.267361111109</v>
      </c>
      <c r="F3561" t="s">
        <v>16</v>
      </c>
      <c r="G3561" t="s">
        <v>680</v>
      </c>
      <c r="H3561">
        <v>1</v>
      </c>
      <c r="I3561" t="s">
        <v>26</v>
      </c>
      <c r="J3561" s="2">
        <v>43603</v>
      </c>
      <c r="K3561" s="3">
        <v>0.2673611111111111</v>
      </c>
      <c r="L3561" s="3">
        <f t="shared" si="495"/>
        <v>0.27083333333333331</v>
      </c>
      <c r="M3561" s="3">
        <v>0.26805555555555555</v>
      </c>
      <c r="N3561" t="str">
        <f t="shared" si="496"/>
        <v>No</v>
      </c>
      <c r="O3561">
        <f t="shared" si="497"/>
        <v>520</v>
      </c>
      <c r="P3561">
        <f t="shared" si="498"/>
        <v>1663</v>
      </c>
      <c r="Q3561">
        <f t="shared" si="499"/>
        <v>31.27</v>
      </c>
      <c r="R3561" t="str">
        <f t="shared" si="502"/>
        <v>Ryanair</v>
      </c>
      <c r="S3561">
        <f t="shared" si="500"/>
        <v>125</v>
      </c>
      <c r="T3561" t="str">
        <f t="shared" si="501"/>
        <v>Birmingham</v>
      </c>
      <c r="U3561" t="str">
        <f t="shared" si="503"/>
        <v>Birmingham</v>
      </c>
    </row>
    <row r="3562" spans="1:21" x14ac:dyDescent="0.35">
      <c r="A3562" t="s">
        <v>22</v>
      </c>
      <c r="B3562" t="s">
        <v>30</v>
      </c>
      <c r="C3562" t="s">
        <v>28</v>
      </c>
      <c r="D3562" t="s">
        <v>445</v>
      </c>
      <c r="E3562" s="1">
        <v>43603.267361111109</v>
      </c>
      <c r="F3562" t="s">
        <v>16</v>
      </c>
      <c r="G3562" t="s">
        <v>680</v>
      </c>
      <c r="H3562">
        <v>0</v>
      </c>
      <c r="I3562" t="s">
        <v>26</v>
      </c>
      <c r="J3562" s="2">
        <v>43603</v>
      </c>
      <c r="K3562" s="3">
        <v>0.2673611111111111</v>
      </c>
      <c r="L3562" s="3">
        <f t="shared" si="495"/>
        <v>0.27083333333333331</v>
      </c>
      <c r="M3562" s="3">
        <v>0.2673611111111111</v>
      </c>
      <c r="N3562" t="str">
        <f t="shared" si="496"/>
        <v>No</v>
      </c>
      <c r="O3562">
        <f t="shared" si="497"/>
        <v>520</v>
      </c>
      <c r="P3562">
        <f t="shared" si="498"/>
        <v>1663</v>
      </c>
      <c r="Q3562">
        <f t="shared" si="499"/>
        <v>31.27</v>
      </c>
      <c r="R3562" t="str">
        <f t="shared" si="502"/>
        <v>Ryanair</v>
      </c>
      <c r="S3562">
        <f t="shared" si="500"/>
        <v>60</v>
      </c>
      <c r="T3562" t="str">
        <f t="shared" si="501"/>
        <v>Brussels</v>
      </c>
      <c r="U3562" t="str">
        <f t="shared" si="503"/>
        <v>Other</v>
      </c>
    </row>
    <row r="3563" spans="1:21" x14ac:dyDescent="0.35">
      <c r="A3563" t="s">
        <v>22</v>
      </c>
      <c r="B3563" t="s">
        <v>38</v>
      </c>
      <c r="C3563" t="s">
        <v>28</v>
      </c>
      <c r="D3563" t="s">
        <v>439</v>
      </c>
      <c r="E3563" s="1">
        <v>43603.267361111109</v>
      </c>
      <c r="F3563" t="s">
        <v>16</v>
      </c>
      <c r="G3563" t="s">
        <v>680</v>
      </c>
      <c r="H3563">
        <v>2</v>
      </c>
      <c r="I3563" t="s">
        <v>26</v>
      </c>
      <c r="J3563" s="2">
        <v>43603</v>
      </c>
      <c r="K3563" s="3">
        <v>0.2673611111111111</v>
      </c>
      <c r="L3563" s="3">
        <f t="shared" si="495"/>
        <v>0.27083333333333331</v>
      </c>
      <c r="M3563" s="3">
        <v>0.26874999999999999</v>
      </c>
      <c r="N3563" t="str">
        <f t="shared" si="496"/>
        <v>No</v>
      </c>
      <c r="O3563">
        <f t="shared" si="497"/>
        <v>520</v>
      </c>
      <c r="P3563">
        <f t="shared" si="498"/>
        <v>1663</v>
      </c>
      <c r="Q3563">
        <f t="shared" si="499"/>
        <v>31.27</v>
      </c>
      <c r="R3563" t="str">
        <f t="shared" si="502"/>
        <v>Ryanair</v>
      </c>
      <c r="S3563">
        <f t="shared" si="500"/>
        <v>92</v>
      </c>
      <c r="T3563" t="str">
        <f t="shared" si="501"/>
        <v>London</v>
      </c>
      <c r="U3563" t="str">
        <f t="shared" si="503"/>
        <v>London</v>
      </c>
    </row>
    <row r="3564" spans="1:21" x14ac:dyDescent="0.35">
      <c r="A3564" t="s">
        <v>12</v>
      </c>
      <c r="B3564" t="s">
        <v>59</v>
      </c>
      <c r="C3564" t="s">
        <v>14</v>
      </c>
      <c r="D3564" t="s">
        <v>440</v>
      </c>
      <c r="E3564" s="1">
        <v>43603.267361111109</v>
      </c>
      <c r="F3564" t="s">
        <v>16</v>
      </c>
      <c r="G3564" t="s">
        <v>680</v>
      </c>
      <c r="H3564">
        <v>2</v>
      </c>
      <c r="I3564" t="s">
        <v>26</v>
      </c>
      <c r="J3564" s="2">
        <v>43603</v>
      </c>
      <c r="K3564" s="3">
        <v>0.2673611111111111</v>
      </c>
      <c r="L3564" s="3">
        <f t="shared" si="495"/>
        <v>0.27083333333333331</v>
      </c>
      <c r="M3564" s="3">
        <v>0.26874999999999999</v>
      </c>
      <c r="N3564" t="str">
        <f t="shared" si="496"/>
        <v>No</v>
      </c>
      <c r="O3564">
        <f t="shared" si="497"/>
        <v>566</v>
      </c>
      <c r="P3564">
        <f t="shared" si="498"/>
        <v>2020</v>
      </c>
      <c r="Q3564">
        <f t="shared" si="499"/>
        <v>28.02</v>
      </c>
      <c r="R3564" t="str">
        <f t="shared" si="502"/>
        <v>Aer Lingus</v>
      </c>
      <c r="S3564">
        <f t="shared" si="500"/>
        <v>48</v>
      </c>
      <c r="T3564" t="str">
        <f t="shared" si="501"/>
        <v>Leeds Bradford</v>
      </c>
      <c r="U3564" t="str">
        <f t="shared" si="503"/>
        <v>Other</v>
      </c>
    </row>
    <row r="3565" spans="1:21" x14ac:dyDescent="0.35">
      <c r="A3565" t="s">
        <v>22</v>
      </c>
      <c r="B3565" t="s">
        <v>507</v>
      </c>
      <c r="C3565" t="s">
        <v>28</v>
      </c>
      <c r="D3565" t="s">
        <v>508</v>
      </c>
      <c r="E3565" s="1">
        <v>43603.274305555555</v>
      </c>
      <c r="F3565" t="s">
        <v>16</v>
      </c>
      <c r="G3565" t="s">
        <v>680</v>
      </c>
      <c r="H3565">
        <v>4</v>
      </c>
      <c r="I3565" t="s">
        <v>26</v>
      </c>
      <c r="J3565" s="2">
        <v>43603</v>
      </c>
      <c r="K3565" s="3">
        <v>0.27430555555555552</v>
      </c>
      <c r="L3565" s="3">
        <f t="shared" si="495"/>
        <v>0.27777777777777779</v>
      </c>
      <c r="M3565" s="3">
        <v>0.27708333333333335</v>
      </c>
      <c r="N3565" t="str">
        <f t="shared" si="496"/>
        <v>No</v>
      </c>
      <c r="O3565">
        <f t="shared" si="497"/>
        <v>520</v>
      </c>
      <c r="P3565">
        <f t="shared" si="498"/>
        <v>1663</v>
      </c>
      <c r="Q3565">
        <f t="shared" si="499"/>
        <v>31.27</v>
      </c>
      <c r="R3565" t="str">
        <f t="shared" si="502"/>
        <v>Ryanair</v>
      </c>
      <c r="S3565">
        <f t="shared" si="500"/>
        <v>10</v>
      </c>
      <c r="T3565" t="str">
        <f t="shared" si="501"/>
        <v>Malta</v>
      </c>
      <c r="U3565" t="str">
        <f t="shared" si="503"/>
        <v>Other</v>
      </c>
    </row>
    <row r="3566" spans="1:21" x14ac:dyDescent="0.35">
      <c r="A3566" t="s">
        <v>22</v>
      </c>
      <c r="B3566" t="s">
        <v>73</v>
      </c>
      <c r="C3566" t="s">
        <v>28</v>
      </c>
      <c r="D3566" t="s">
        <v>447</v>
      </c>
      <c r="E3566" s="1">
        <v>43603.274305555555</v>
      </c>
      <c r="F3566" t="s">
        <v>16</v>
      </c>
      <c r="G3566" t="s">
        <v>680</v>
      </c>
      <c r="H3566">
        <v>2</v>
      </c>
      <c r="I3566" t="s">
        <v>26</v>
      </c>
      <c r="J3566" s="2">
        <v>43603</v>
      </c>
      <c r="K3566" s="3">
        <v>0.27430555555555552</v>
      </c>
      <c r="L3566" s="3">
        <f t="shared" si="495"/>
        <v>0.27777777777777779</v>
      </c>
      <c r="M3566" s="3">
        <v>0.27569444444444446</v>
      </c>
      <c r="N3566" t="str">
        <f t="shared" si="496"/>
        <v>No</v>
      </c>
      <c r="O3566">
        <f t="shared" si="497"/>
        <v>520</v>
      </c>
      <c r="P3566">
        <f t="shared" si="498"/>
        <v>1663</v>
      </c>
      <c r="Q3566">
        <f t="shared" si="499"/>
        <v>31.27</v>
      </c>
      <c r="R3566" t="str">
        <f t="shared" si="502"/>
        <v>Ryanair</v>
      </c>
      <c r="S3566">
        <f t="shared" si="500"/>
        <v>82</v>
      </c>
      <c r="T3566" t="str">
        <f t="shared" si="501"/>
        <v>Bristol</v>
      </c>
      <c r="U3566" t="str">
        <f t="shared" si="503"/>
        <v>Bristol</v>
      </c>
    </row>
    <row r="3567" spans="1:21" x14ac:dyDescent="0.35">
      <c r="A3567" t="s">
        <v>12</v>
      </c>
      <c r="B3567" t="s">
        <v>101</v>
      </c>
      <c r="C3567" t="s">
        <v>14</v>
      </c>
      <c r="D3567" t="s">
        <v>452</v>
      </c>
      <c r="E3567" s="1">
        <v>43603.277777777781</v>
      </c>
      <c r="F3567" t="s">
        <v>16</v>
      </c>
      <c r="G3567" t="s">
        <v>680</v>
      </c>
      <c r="H3567">
        <v>9</v>
      </c>
      <c r="I3567" t="s">
        <v>26</v>
      </c>
      <c r="J3567" s="2">
        <v>43603</v>
      </c>
      <c r="K3567" s="3">
        <v>0.27777777777777779</v>
      </c>
      <c r="L3567" s="3">
        <f t="shared" si="495"/>
        <v>0.27777777777777779</v>
      </c>
      <c r="M3567" s="3">
        <v>0.28402777777777777</v>
      </c>
      <c r="N3567" t="str">
        <f t="shared" si="496"/>
        <v>No</v>
      </c>
      <c r="O3567">
        <f t="shared" si="497"/>
        <v>566</v>
      </c>
      <c r="P3567">
        <f t="shared" si="498"/>
        <v>2020</v>
      </c>
      <c r="Q3567">
        <f t="shared" si="499"/>
        <v>28.02</v>
      </c>
      <c r="R3567" t="str">
        <f t="shared" si="502"/>
        <v>Aer Lingus</v>
      </c>
      <c r="S3567">
        <f t="shared" si="500"/>
        <v>158</v>
      </c>
      <c r="T3567" t="str">
        <f t="shared" si="501"/>
        <v>Edinburgh</v>
      </c>
      <c r="U3567" t="str">
        <f t="shared" si="503"/>
        <v>Edinburgh</v>
      </c>
    </row>
    <row r="3568" spans="1:21" x14ac:dyDescent="0.35">
      <c r="A3568" t="s">
        <v>22</v>
      </c>
      <c r="B3568" t="s">
        <v>596</v>
      </c>
      <c r="C3568" t="s">
        <v>28</v>
      </c>
      <c r="D3568" t="s">
        <v>597</v>
      </c>
      <c r="E3568" s="1">
        <v>43603.277777777781</v>
      </c>
      <c r="F3568" t="s">
        <v>16</v>
      </c>
      <c r="G3568" t="s">
        <v>680</v>
      </c>
      <c r="H3568">
        <v>0</v>
      </c>
      <c r="I3568" t="s">
        <v>26</v>
      </c>
      <c r="J3568" s="2">
        <v>43603</v>
      </c>
      <c r="K3568" s="3">
        <v>0.27777777777777779</v>
      </c>
      <c r="L3568" s="3">
        <f t="shared" si="495"/>
        <v>0.27777777777777779</v>
      </c>
      <c r="M3568" s="3">
        <v>0.27777777777777779</v>
      </c>
      <c r="N3568" t="str">
        <f t="shared" si="496"/>
        <v>No</v>
      </c>
      <c r="O3568">
        <f t="shared" si="497"/>
        <v>520</v>
      </c>
      <c r="P3568">
        <f t="shared" si="498"/>
        <v>1663</v>
      </c>
      <c r="Q3568">
        <f t="shared" si="499"/>
        <v>31.27</v>
      </c>
      <c r="R3568" t="str">
        <f t="shared" si="502"/>
        <v>Ryanair</v>
      </c>
      <c r="S3568">
        <f t="shared" si="500"/>
        <v>6</v>
      </c>
      <c r="T3568" t="str">
        <f t="shared" si="501"/>
        <v>Basel</v>
      </c>
      <c r="U3568" t="str">
        <f t="shared" si="503"/>
        <v>Other</v>
      </c>
    </row>
    <row r="3569" spans="1:21" x14ac:dyDescent="0.35">
      <c r="A3569" t="s">
        <v>12</v>
      </c>
      <c r="B3569" t="s">
        <v>36</v>
      </c>
      <c r="C3569" t="s">
        <v>14</v>
      </c>
      <c r="D3569" t="s">
        <v>451</v>
      </c>
      <c r="E3569" s="1">
        <v>43603.277777777781</v>
      </c>
      <c r="F3569" t="s">
        <v>16</v>
      </c>
      <c r="G3569" t="s">
        <v>680</v>
      </c>
      <c r="H3569">
        <v>1</v>
      </c>
      <c r="I3569" t="s">
        <v>26</v>
      </c>
      <c r="J3569" s="2">
        <v>43603</v>
      </c>
      <c r="K3569" s="3">
        <v>0.27777777777777779</v>
      </c>
      <c r="L3569" s="3">
        <f t="shared" si="495"/>
        <v>0.27777777777777779</v>
      </c>
      <c r="M3569" s="3">
        <v>0.27847222222222223</v>
      </c>
      <c r="N3569" t="str">
        <f t="shared" si="496"/>
        <v>No</v>
      </c>
      <c r="O3569">
        <f t="shared" si="497"/>
        <v>566</v>
      </c>
      <c r="P3569">
        <f t="shared" si="498"/>
        <v>2020</v>
      </c>
      <c r="Q3569">
        <f t="shared" si="499"/>
        <v>28.02</v>
      </c>
      <c r="R3569" t="str">
        <f t="shared" si="502"/>
        <v>Aer Lingus</v>
      </c>
      <c r="S3569">
        <f t="shared" si="500"/>
        <v>121</v>
      </c>
      <c r="T3569" t="str">
        <f t="shared" si="501"/>
        <v>Paris-CDG</v>
      </c>
      <c r="U3569" t="str">
        <f t="shared" si="503"/>
        <v>Paris-CDG</v>
      </c>
    </row>
    <row r="3570" spans="1:21" x14ac:dyDescent="0.35">
      <c r="A3570" t="s">
        <v>12</v>
      </c>
      <c r="B3570" t="s">
        <v>73</v>
      </c>
      <c r="C3570" t="s">
        <v>14</v>
      </c>
      <c r="D3570" t="s">
        <v>448</v>
      </c>
      <c r="E3570" s="1">
        <v>43603.277777777781</v>
      </c>
      <c r="F3570" t="s">
        <v>16</v>
      </c>
      <c r="G3570" t="s">
        <v>680</v>
      </c>
      <c r="H3570">
        <v>10</v>
      </c>
      <c r="I3570" t="s">
        <v>18</v>
      </c>
      <c r="J3570" s="2">
        <v>43603</v>
      </c>
      <c r="K3570" s="3">
        <v>0.27777777777777779</v>
      </c>
      <c r="L3570" s="3">
        <f t="shared" si="495"/>
        <v>0.27777777777777779</v>
      </c>
      <c r="M3570" s="3">
        <v>0.28472222222222221</v>
      </c>
      <c r="N3570" t="str">
        <f t="shared" si="496"/>
        <v>No</v>
      </c>
      <c r="O3570">
        <f t="shared" si="497"/>
        <v>566</v>
      </c>
      <c r="P3570">
        <f t="shared" si="498"/>
        <v>2020</v>
      </c>
      <c r="Q3570">
        <f t="shared" si="499"/>
        <v>28.02</v>
      </c>
      <c r="R3570" t="str">
        <f t="shared" si="502"/>
        <v>Aer Lingus</v>
      </c>
      <c r="S3570">
        <f t="shared" si="500"/>
        <v>82</v>
      </c>
      <c r="T3570" t="str">
        <f t="shared" si="501"/>
        <v>Bristol</v>
      </c>
      <c r="U3570" t="str">
        <f t="shared" si="503"/>
        <v>Bristol</v>
      </c>
    </row>
    <row r="3571" spans="1:21" x14ac:dyDescent="0.35">
      <c r="A3571" t="s">
        <v>12</v>
      </c>
      <c r="B3571" t="s">
        <v>134</v>
      </c>
      <c r="C3571" t="s">
        <v>14</v>
      </c>
      <c r="D3571" t="s">
        <v>455</v>
      </c>
      <c r="E3571" s="1">
        <v>43603.28125</v>
      </c>
      <c r="F3571" t="s">
        <v>16</v>
      </c>
      <c r="G3571" t="s">
        <v>680</v>
      </c>
      <c r="H3571">
        <v>1</v>
      </c>
      <c r="I3571" t="s">
        <v>26</v>
      </c>
      <c r="J3571" s="2">
        <v>43603</v>
      </c>
      <c r="K3571" s="3">
        <v>0.28125</v>
      </c>
      <c r="L3571" s="3">
        <f t="shared" si="495"/>
        <v>0.28472222222222221</v>
      </c>
      <c r="M3571" s="3">
        <v>0.28194444444444444</v>
      </c>
      <c r="N3571" t="str">
        <f t="shared" si="496"/>
        <v>No</v>
      </c>
      <c r="O3571">
        <f t="shared" si="497"/>
        <v>566</v>
      </c>
      <c r="P3571">
        <f t="shared" si="498"/>
        <v>2020</v>
      </c>
      <c r="Q3571">
        <f t="shared" si="499"/>
        <v>28.02</v>
      </c>
      <c r="R3571" t="str">
        <f t="shared" si="502"/>
        <v>Aer Lingus</v>
      </c>
      <c r="S3571">
        <f t="shared" si="500"/>
        <v>57</v>
      </c>
      <c r="T3571" t="str">
        <f t="shared" si="501"/>
        <v>Berlin</v>
      </c>
      <c r="U3571" t="str">
        <f t="shared" si="503"/>
        <v>Other</v>
      </c>
    </row>
    <row r="3572" spans="1:21" x14ac:dyDescent="0.35">
      <c r="A3572" t="s">
        <v>22</v>
      </c>
      <c r="B3572" t="s">
        <v>44</v>
      </c>
      <c r="C3572" t="s">
        <v>28</v>
      </c>
      <c r="D3572" t="s">
        <v>453</v>
      </c>
      <c r="E3572" s="1">
        <v>43603.28125</v>
      </c>
      <c r="F3572" t="s">
        <v>16</v>
      </c>
      <c r="G3572" t="s">
        <v>680</v>
      </c>
      <c r="H3572">
        <v>1</v>
      </c>
      <c r="I3572" t="s">
        <v>26</v>
      </c>
      <c r="J3572" s="2">
        <v>43603</v>
      </c>
      <c r="K3572" s="3">
        <v>0.28125</v>
      </c>
      <c r="L3572" s="3">
        <f t="shared" si="495"/>
        <v>0.28472222222222221</v>
      </c>
      <c r="M3572" s="3">
        <v>0.28194444444444444</v>
      </c>
      <c r="N3572" t="str">
        <f t="shared" si="496"/>
        <v>No</v>
      </c>
      <c r="O3572">
        <f t="shared" si="497"/>
        <v>520</v>
      </c>
      <c r="P3572">
        <f t="shared" si="498"/>
        <v>1663</v>
      </c>
      <c r="Q3572">
        <f t="shared" si="499"/>
        <v>31.27</v>
      </c>
      <c r="R3572" t="str">
        <f t="shared" si="502"/>
        <v>Ryanair</v>
      </c>
      <c r="S3572">
        <f t="shared" si="500"/>
        <v>83</v>
      </c>
      <c r="T3572" t="str">
        <f t="shared" si="501"/>
        <v>Lisbon</v>
      </c>
      <c r="U3572" t="str">
        <f t="shared" si="503"/>
        <v>Lisbon</v>
      </c>
    </row>
    <row r="3573" spans="1:21" x14ac:dyDescent="0.35">
      <c r="A3573" t="s">
        <v>12</v>
      </c>
      <c r="B3573" t="s">
        <v>32</v>
      </c>
      <c r="C3573" t="s">
        <v>14</v>
      </c>
      <c r="D3573" t="s">
        <v>593</v>
      </c>
      <c r="E3573" s="1">
        <v>43603.28125</v>
      </c>
      <c r="F3573" t="s">
        <v>16</v>
      </c>
      <c r="G3573" t="s">
        <v>680</v>
      </c>
      <c r="H3573">
        <v>3</v>
      </c>
      <c r="I3573" t="s">
        <v>26</v>
      </c>
      <c r="J3573" s="2">
        <v>43603</v>
      </c>
      <c r="K3573" s="3">
        <v>0.28125</v>
      </c>
      <c r="L3573" s="3">
        <f t="shared" si="495"/>
        <v>0.28472222222222221</v>
      </c>
      <c r="M3573" s="3">
        <v>0.28333333333333333</v>
      </c>
      <c r="N3573" t="str">
        <f t="shared" si="496"/>
        <v>No</v>
      </c>
      <c r="O3573">
        <f t="shared" si="497"/>
        <v>566</v>
      </c>
      <c r="P3573">
        <f t="shared" si="498"/>
        <v>2020</v>
      </c>
      <c r="Q3573">
        <f t="shared" si="499"/>
        <v>28.02</v>
      </c>
      <c r="R3573" t="str">
        <f t="shared" si="502"/>
        <v>Aer Lingus</v>
      </c>
      <c r="S3573">
        <f t="shared" si="500"/>
        <v>78</v>
      </c>
      <c r="T3573" t="str">
        <f t="shared" si="501"/>
        <v>Barcelona</v>
      </c>
      <c r="U3573" t="str">
        <f t="shared" si="503"/>
        <v>Barcelona</v>
      </c>
    </row>
    <row r="3574" spans="1:21" x14ac:dyDescent="0.35">
      <c r="A3574" t="s">
        <v>12</v>
      </c>
      <c r="B3574" t="s">
        <v>13</v>
      </c>
      <c r="C3574" t="s">
        <v>14</v>
      </c>
      <c r="D3574" t="s">
        <v>459</v>
      </c>
      <c r="E3574" s="1">
        <v>43603.284722222219</v>
      </c>
      <c r="F3574" t="s">
        <v>16</v>
      </c>
      <c r="G3574" t="s">
        <v>680</v>
      </c>
      <c r="H3574">
        <v>3</v>
      </c>
      <c r="I3574" t="s">
        <v>26</v>
      </c>
      <c r="J3574" s="2">
        <v>43603</v>
      </c>
      <c r="K3574" s="3">
        <v>0.28472222222222221</v>
      </c>
      <c r="L3574" s="3">
        <f t="shared" si="495"/>
        <v>0.28472222222222221</v>
      </c>
      <c r="M3574" s="3">
        <v>0.28680555555555554</v>
      </c>
      <c r="N3574" t="str">
        <f t="shared" si="496"/>
        <v>No</v>
      </c>
      <c r="O3574">
        <f t="shared" si="497"/>
        <v>566</v>
      </c>
      <c r="P3574">
        <f t="shared" si="498"/>
        <v>2020</v>
      </c>
      <c r="Q3574">
        <f t="shared" si="499"/>
        <v>28.02</v>
      </c>
      <c r="R3574" t="str">
        <f t="shared" si="502"/>
        <v>Aer Lingus</v>
      </c>
      <c r="S3574">
        <f t="shared" si="500"/>
        <v>107</v>
      </c>
      <c r="T3574" t="str">
        <f t="shared" si="501"/>
        <v>Glasgow</v>
      </c>
      <c r="U3574" t="str">
        <f t="shared" si="503"/>
        <v>Glasgow</v>
      </c>
    </row>
    <row r="3575" spans="1:21" x14ac:dyDescent="0.35">
      <c r="A3575" t="s">
        <v>12</v>
      </c>
      <c r="B3575" t="s">
        <v>457</v>
      </c>
      <c r="C3575" t="s">
        <v>14</v>
      </c>
      <c r="D3575" t="s">
        <v>458</v>
      </c>
      <c r="E3575" s="1">
        <v>43603.284722222219</v>
      </c>
      <c r="F3575" t="s">
        <v>16</v>
      </c>
      <c r="G3575" t="s">
        <v>680</v>
      </c>
      <c r="H3575">
        <v>5</v>
      </c>
      <c r="I3575" t="s">
        <v>26</v>
      </c>
      <c r="J3575" s="2">
        <v>43603</v>
      </c>
      <c r="K3575" s="3">
        <v>0.28472222222222221</v>
      </c>
      <c r="L3575" s="3">
        <f t="shared" si="495"/>
        <v>0.28472222222222221</v>
      </c>
      <c r="M3575" s="3">
        <v>0.28819444444444448</v>
      </c>
      <c r="N3575" t="str">
        <f t="shared" si="496"/>
        <v>No</v>
      </c>
      <c r="O3575">
        <f t="shared" si="497"/>
        <v>566</v>
      </c>
      <c r="P3575">
        <f t="shared" si="498"/>
        <v>2020</v>
      </c>
      <c r="Q3575">
        <f t="shared" si="499"/>
        <v>28.02</v>
      </c>
      <c r="R3575" t="str">
        <f t="shared" si="502"/>
        <v>Aer Lingus</v>
      </c>
      <c r="S3575">
        <f t="shared" si="500"/>
        <v>27</v>
      </c>
      <c r="T3575" t="str">
        <f t="shared" si="501"/>
        <v>Hamburg</v>
      </c>
      <c r="U3575" t="str">
        <f t="shared" si="503"/>
        <v>Other</v>
      </c>
    </row>
    <row r="3576" spans="1:21" x14ac:dyDescent="0.35">
      <c r="A3576" t="s">
        <v>12</v>
      </c>
      <c r="B3576" t="s">
        <v>30</v>
      </c>
      <c r="C3576" t="s">
        <v>14</v>
      </c>
      <c r="D3576" t="s">
        <v>456</v>
      </c>
      <c r="E3576" s="1">
        <v>43603.284722222219</v>
      </c>
      <c r="F3576" t="s">
        <v>16</v>
      </c>
      <c r="G3576" t="s">
        <v>680</v>
      </c>
      <c r="H3576">
        <v>4</v>
      </c>
      <c r="I3576" t="s">
        <v>26</v>
      </c>
      <c r="J3576" s="2">
        <v>43603</v>
      </c>
      <c r="K3576" s="3">
        <v>0.28472222222222221</v>
      </c>
      <c r="L3576" s="3">
        <f t="shared" si="495"/>
        <v>0.28472222222222221</v>
      </c>
      <c r="M3576" s="3">
        <v>0.28750000000000003</v>
      </c>
      <c r="N3576" t="str">
        <f t="shared" si="496"/>
        <v>No</v>
      </c>
      <c r="O3576">
        <f t="shared" si="497"/>
        <v>566</v>
      </c>
      <c r="P3576">
        <f t="shared" si="498"/>
        <v>2020</v>
      </c>
      <c r="Q3576">
        <f t="shared" si="499"/>
        <v>28.02</v>
      </c>
      <c r="R3576" t="str">
        <f t="shared" si="502"/>
        <v>Aer Lingus</v>
      </c>
      <c r="S3576">
        <f t="shared" si="500"/>
        <v>60</v>
      </c>
      <c r="T3576" t="str">
        <f t="shared" si="501"/>
        <v>Brussels</v>
      </c>
      <c r="U3576" t="str">
        <f t="shared" si="503"/>
        <v>Other</v>
      </c>
    </row>
    <row r="3577" spans="1:21" x14ac:dyDescent="0.35">
      <c r="A3577" t="s">
        <v>22</v>
      </c>
      <c r="B3577" t="s">
        <v>162</v>
      </c>
      <c r="C3577" t="s">
        <v>28</v>
      </c>
      <c r="D3577" t="s">
        <v>460</v>
      </c>
      <c r="E3577" s="1">
        <v>43603.284722222219</v>
      </c>
      <c r="F3577" t="s">
        <v>16</v>
      </c>
      <c r="G3577" t="s">
        <v>680</v>
      </c>
      <c r="H3577">
        <v>3</v>
      </c>
      <c r="I3577" t="s">
        <v>26</v>
      </c>
      <c r="J3577" s="2">
        <v>43603</v>
      </c>
      <c r="K3577" s="3">
        <v>0.28472222222222221</v>
      </c>
      <c r="L3577" s="3">
        <f t="shared" si="495"/>
        <v>0.28472222222222221</v>
      </c>
      <c r="M3577" s="3">
        <v>0.28680555555555554</v>
      </c>
      <c r="N3577" t="str">
        <f t="shared" si="496"/>
        <v>No</v>
      </c>
      <c r="O3577">
        <f t="shared" si="497"/>
        <v>520</v>
      </c>
      <c r="P3577">
        <f t="shared" si="498"/>
        <v>1663</v>
      </c>
      <c r="Q3577">
        <f t="shared" si="499"/>
        <v>31.27</v>
      </c>
      <c r="R3577" t="str">
        <f t="shared" si="502"/>
        <v>Ryanair</v>
      </c>
      <c r="S3577">
        <f t="shared" si="500"/>
        <v>64</v>
      </c>
      <c r="T3577" t="str">
        <f t="shared" si="501"/>
        <v>Rome</v>
      </c>
      <c r="U3577" t="str">
        <f t="shared" si="503"/>
        <v>Other</v>
      </c>
    </row>
    <row r="3578" spans="1:21" x14ac:dyDescent="0.35">
      <c r="A3578" t="s">
        <v>12</v>
      </c>
      <c r="B3578" t="s">
        <v>119</v>
      </c>
      <c r="C3578" t="s">
        <v>14</v>
      </c>
      <c r="D3578" t="s">
        <v>461</v>
      </c>
      <c r="E3578" s="1">
        <v>43603.284722222219</v>
      </c>
      <c r="F3578" t="s">
        <v>16</v>
      </c>
      <c r="G3578" t="s">
        <v>680</v>
      </c>
      <c r="H3578">
        <v>0</v>
      </c>
      <c r="I3578" t="s">
        <v>26</v>
      </c>
      <c r="J3578" s="2">
        <v>43603</v>
      </c>
      <c r="K3578" s="3">
        <v>0.28472222222222221</v>
      </c>
      <c r="L3578" s="3">
        <f t="shared" si="495"/>
        <v>0.28472222222222221</v>
      </c>
      <c r="M3578" s="3">
        <v>0.28472222222222221</v>
      </c>
      <c r="N3578" t="str">
        <f t="shared" si="496"/>
        <v>No</v>
      </c>
      <c r="O3578">
        <f t="shared" si="497"/>
        <v>566</v>
      </c>
      <c r="P3578">
        <f t="shared" si="498"/>
        <v>2020</v>
      </c>
      <c r="Q3578">
        <f t="shared" si="499"/>
        <v>28.02</v>
      </c>
      <c r="R3578" t="str">
        <f t="shared" si="502"/>
        <v>Aer Lingus</v>
      </c>
      <c r="S3578">
        <f t="shared" si="500"/>
        <v>43</v>
      </c>
      <c r="T3578" t="str">
        <f t="shared" si="501"/>
        <v>Dusseldorf</v>
      </c>
      <c r="U3578" t="str">
        <f t="shared" si="503"/>
        <v>Other</v>
      </c>
    </row>
    <row r="3579" spans="1:21" x14ac:dyDescent="0.35">
      <c r="A3579" t="s">
        <v>22</v>
      </c>
      <c r="B3579" t="s">
        <v>19</v>
      </c>
      <c r="C3579" t="s">
        <v>28</v>
      </c>
      <c r="D3579" t="s">
        <v>629</v>
      </c>
      <c r="E3579" s="1">
        <v>43603.288194444445</v>
      </c>
      <c r="F3579" t="s">
        <v>16</v>
      </c>
      <c r="G3579" t="s">
        <v>680</v>
      </c>
      <c r="H3579">
        <v>4</v>
      </c>
      <c r="I3579" t="s">
        <v>26</v>
      </c>
      <c r="J3579" s="2">
        <v>43603</v>
      </c>
      <c r="K3579" s="3">
        <v>0.28819444444444448</v>
      </c>
      <c r="L3579" s="3">
        <f t="shared" si="495"/>
        <v>0.29166666666666663</v>
      </c>
      <c r="M3579" s="3">
        <v>0.29097222222222224</v>
      </c>
      <c r="N3579" t="str">
        <f t="shared" si="496"/>
        <v>No</v>
      </c>
      <c r="O3579">
        <f t="shared" si="497"/>
        <v>520</v>
      </c>
      <c r="P3579">
        <f t="shared" si="498"/>
        <v>1663</v>
      </c>
      <c r="Q3579">
        <f t="shared" si="499"/>
        <v>31.27</v>
      </c>
      <c r="R3579" t="str">
        <f t="shared" si="502"/>
        <v>Ryanair</v>
      </c>
      <c r="S3579">
        <f t="shared" si="500"/>
        <v>37</v>
      </c>
      <c r="T3579" t="str">
        <f t="shared" si="501"/>
        <v>Alicante</v>
      </c>
      <c r="U3579" t="str">
        <f t="shared" si="503"/>
        <v>Other</v>
      </c>
    </row>
    <row r="3580" spans="1:21" x14ac:dyDescent="0.35">
      <c r="A3580" t="s">
        <v>12</v>
      </c>
      <c r="B3580" t="s">
        <v>54</v>
      </c>
      <c r="C3580" t="s">
        <v>14</v>
      </c>
      <c r="D3580" t="s">
        <v>463</v>
      </c>
      <c r="E3580" s="1">
        <v>43603.291666666664</v>
      </c>
      <c r="F3580" t="s">
        <v>16</v>
      </c>
      <c r="G3580" t="s">
        <v>680</v>
      </c>
      <c r="H3580">
        <v>5</v>
      </c>
      <c r="I3580" t="s">
        <v>26</v>
      </c>
      <c r="J3580" s="2">
        <v>43603</v>
      </c>
      <c r="K3580" s="3">
        <v>0.29166666666666669</v>
      </c>
      <c r="L3580" s="3">
        <f t="shared" si="495"/>
        <v>0.29166666666666663</v>
      </c>
      <c r="M3580" s="3">
        <v>0.2951388888888889</v>
      </c>
      <c r="N3580" t="str">
        <f t="shared" si="496"/>
        <v>No</v>
      </c>
      <c r="O3580">
        <f t="shared" si="497"/>
        <v>566</v>
      </c>
      <c r="P3580">
        <f t="shared" si="498"/>
        <v>2020</v>
      </c>
      <c r="Q3580">
        <f t="shared" si="499"/>
        <v>28.02</v>
      </c>
      <c r="R3580" t="str">
        <f t="shared" si="502"/>
        <v>Aer Lingus</v>
      </c>
      <c r="S3580">
        <f t="shared" si="500"/>
        <v>101</v>
      </c>
      <c r="T3580" t="str">
        <f t="shared" si="501"/>
        <v>Frankfurt</v>
      </c>
      <c r="U3580" t="str">
        <f t="shared" si="503"/>
        <v>Frankfurt</v>
      </c>
    </row>
    <row r="3581" spans="1:21" x14ac:dyDescent="0.35">
      <c r="A3581" t="s">
        <v>12</v>
      </c>
      <c r="B3581" t="s">
        <v>61</v>
      </c>
      <c r="C3581" t="s">
        <v>14</v>
      </c>
      <c r="D3581" t="s">
        <v>466</v>
      </c>
      <c r="E3581" s="1">
        <v>43603.291666666664</v>
      </c>
      <c r="F3581" t="s">
        <v>16</v>
      </c>
      <c r="G3581" t="s">
        <v>680</v>
      </c>
      <c r="H3581">
        <v>20</v>
      </c>
      <c r="I3581" t="s">
        <v>46</v>
      </c>
      <c r="J3581" s="2">
        <v>43603</v>
      </c>
      <c r="K3581" s="3">
        <v>0.29166666666666669</v>
      </c>
      <c r="L3581" s="3">
        <f t="shared" si="495"/>
        <v>0.29166666666666663</v>
      </c>
      <c r="M3581" s="3">
        <v>0.30555555555555552</v>
      </c>
      <c r="N3581" t="str">
        <f t="shared" si="496"/>
        <v>No</v>
      </c>
      <c r="O3581">
        <f t="shared" si="497"/>
        <v>566</v>
      </c>
      <c r="P3581">
        <f t="shared" si="498"/>
        <v>2020</v>
      </c>
      <c r="Q3581">
        <f t="shared" si="499"/>
        <v>28.02</v>
      </c>
      <c r="R3581" t="str">
        <f t="shared" si="502"/>
        <v>Aer Lingus</v>
      </c>
      <c r="S3581">
        <f t="shared" si="500"/>
        <v>171</v>
      </c>
      <c r="T3581" t="str">
        <f t="shared" si="501"/>
        <v>London</v>
      </c>
      <c r="U3581" t="str">
        <f t="shared" si="503"/>
        <v>London</v>
      </c>
    </row>
    <row r="3582" spans="1:21" x14ac:dyDescent="0.35">
      <c r="A3582" t="s">
        <v>12</v>
      </c>
      <c r="B3582" t="s">
        <v>153</v>
      </c>
      <c r="C3582" t="s">
        <v>14</v>
      </c>
      <c r="D3582" t="s">
        <v>465</v>
      </c>
      <c r="E3582" s="1">
        <v>43603.291666666664</v>
      </c>
      <c r="F3582" t="s">
        <v>16</v>
      </c>
      <c r="G3582" t="s">
        <v>680</v>
      </c>
      <c r="H3582">
        <v>3</v>
      </c>
      <c r="I3582" t="s">
        <v>26</v>
      </c>
      <c r="J3582" s="2">
        <v>43603</v>
      </c>
      <c r="K3582" s="3">
        <v>0.29166666666666669</v>
      </c>
      <c r="L3582" s="3">
        <f t="shared" si="495"/>
        <v>0.29166666666666663</v>
      </c>
      <c r="M3582" s="3">
        <v>0.29375000000000001</v>
      </c>
      <c r="N3582" t="str">
        <f t="shared" si="496"/>
        <v>No</v>
      </c>
      <c r="O3582">
        <f t="shared" si="497"/>
        <v>566</v>
      </c>
      <c r="P3582">
        <f t="shared" si="498"/>
        <v>2020</v>
      </c>
      <c r="Q3582">
        <f t="shared" si="499"/>
        <v>28.02</v>
      </c>
      <c r="R3582" t="str">
        <f t="shared" si="502"/>
        <v>Aer Lingus</v>
      </c>
      <c r="S3582">
        <f t="shared" si="500"/>
        <v>31</v>
      </c>
      <c r="T3582" t="str">
        <f t="shared" si="501"/>
        <v>Milan</v>
      </c>
      <c r="U3582" t="str">
        <f t="shared" si="503"/>
        <v>Other</v>
      </c>
    </row>
    <row r="3583" spans="1:21" x14ac:dyDescent="0.35">
      <c r="A3583" t="s">
        <v>12</v>
      </c>
      <c r="B3583" t="s">
        <v>57</v>
      </c>
      <c r="C3583" t="s">
        <v>14</v>
      </c>
      <c r="D3583" t="s">
        <v>464</v>
      </c>
      <c r="E3583" s="1">
        <v>43603.291666666664</v>
      </c>
      <c r="F3583" t="s">
        <v>16</v>
      </c>
      <c r="G3583" t="s">
        <v>680</v>
      </c>
      <c r="H3583">
        <v>0</v>
      </c>
      <c r="I3583" t="s">
        <v>26</v>
      </c>
      <c r="J3583" s="2">
        <v>43603</v>
      </c>
      <c r="K3583" s="3">
        <v>0.29166666666666669</v>
      </c>
      <c r="L3583" s="3">
        <f t="shared" si="495"/>
        <v>0.29166666666666663</v>
      </c>
      <c r="M3583" s="3">
        <v>0.29166666666666669</v>
      </c>
      <c r="N3583" t="str">
        <f t="shared" si="496"/>
        <v>No</v>
      </c>
      <c r="O3583">
        <f t="shared" si="497"/>
        <v>566</v>
      </c>
      <c r="P3583">
        <f t="shared" si="498"/>
        <v>2020</v>
      </c>
      <c r="Q3583">
        <f t="shared" si="499"/>
        <v>28.02</v>
      </c>
      <c r="R3583" t="str">
        <f t="shared" si="502"/>
        <v>Aer Lingus</v>
      </c>
      <c r="S3583">
        <f t="shared" si="500"/>
        <v>98</v>
      </c>
      <c r="T3583" t="str">
        <f t="shared" si="501"/>
        <v>Malaga</v>
      </c>
      <c r="U3583" t="str">
        <f t="shared" si="503"/>
        <v>Malaga</v>
      </c>
    </row>
    <row r="3584" spans="1:21" x14ac:dyDescent="0.35">
      <c r="A3584" t="s">
        <v>12</v>
      </c>
      <c r="B3584" t="s">
        <v>207</v>
      </c>
      <c r="C3584" t="s">
        <v>14</v>
      </c>
      <c r="D3584" t="s">
        <v>468</v>
      </c>
      <c r="E3584" s="1">
        <v>43603.298611111109</v>
      </c>
      <c r="F3584" t="s">
        <v>16</v>
      </c>
      <c r="G3584" t="s">
        <v>680</v>
      </c>
      <c r="H3584">
        <v>2</v>
      </c>
      <c r="I3584" t="s">
        <v>26</v>
      </c>
      <c r="J3584" s="2">
        <v>43603</v>
      </c>
      <c r="K3584" s="3">
        <v>0.2986111111111111</v>
      </c>
      <c r="L3584" s="3">
        <f t="shared" si="495"/>
        <v>0.2986111111111111</v>
      </c>
      <c r="M3584" s="3">
        <v>0.3</v>
      </c>
      <c r="N3584" t="str">
        <f t="shared" si="496"/>
        <v>No</v>
      </c>
      <c r="O3584">
        <f t="shared" si="497"/>
        <v>566</v>
      </c>
      <c r="P3584">
        <f t="shared" si="498"/>
        <v>2020</v>
      </c>
      <c r="Q3584">
        <f t="shared" si="499"/>
        <v>28.02</v>
      </c>
      <c r="R3584" t="str">
        <f t="shared" si="502"/>
        <v>Aer Lingus</v>
      </c>
      <c r="S3584">
        <f t="shared" si="500"/>
        <v>30</v>
      </c>
      <c r="T3584" t="str">
        <f t="shared" si="501"/>
        <v>Naples</v>
      </c>
      <c r="U3584" t="str">
        <f t="shared" si="503"/>
        <v>Other</v>
      </c>
    </row>
    <row r="3585" spans="1:21" x14ac:dyDescent="0.35">
      <c r="A3585" t="s">
        <v>12</v>
      </c>
      <c r="B3585" t="s">
        <v>129</v>
      </c>
      <c r="C3585" t="s">
        <v>14</v>
      </c>
      <c r="D3585" t="s">
        <v>469</v>
      </c>
      <c r="E3585" s="1">
        <v>43603.298611111109</v>
      </c>
      <c r="F3585" t="s">
        <v>16</v>
      </c>
      <c r="G3585" t="s">
        <v>680</v>
      </c>
      <c r="H3585">
        <v>6</v>
      </c>
      <c r="I3585" t="s">
        <v>26</v>
      </c>
      <c r="J3585" s="2">
        <v>43603</v>
      </c>
      <c r="K3585" s="3">
        <v>0.2986111111111111</v>
      </c>
      <c r="L3585" s="3">
        <f t="shared" si="495"/>
        <v>0.2986111111111111</v>
      </c>
      <c r="M3585" s="3">
        <v>0.30277777777777776</v>
      </c>
      <c r="N3585" t="str">
        <f t="shared" si="496"/>
        <v>No</v>
      </c>
      <c r="O3585">
        <f t="shared" si="497"/>
        <v>566</v>
      </c>
      <c r="P3585">
        <f t="shared" si="498"/>
        <v>2020</v>
      </c>
      <c r="Q3585">
        <f t="shared" si="499"/>
        <v>28.02</v>
      </c>
      <c r="R3585" t="str">
        <f t="shared" si="502"/>
        <v>Aer Lingus</v>
      </c>
      <c r="S3585">
        <f t="shared" si="500"/>
        <v>96</v>
      </c>
      <c r="T3585" t="str">
        <f t="shared" si="501"/>
        <v>Munich</v>
      </c>
      <c r="U3585" t="str">
        <f t="shared" si="503"/>
        <v>Munich</v>
      </c>
    </row>
    <row r="3586" spans="1:21" x14ac:dyDescent="0.35">
      <c r="A3586" t="s">
        <v>12</v>
      </c>
      <c r="B3586" t="s">
        <v>126</v>
      </c>
      <c r="C3586" t="s">
        <v>14</v>
      </c>
      <c r="D3586" t="s">
        <v>472</v>
      </c>
      <c r="E3586" s="1">
        <v>43603.298611111109</v>
      </c>
      <c r="F3586" t="s">
        <v>16</v>
      </c>
      <c r="G3586" t="s">
        <v>680</v>
      </c>
      <c r="H3586">
        <v>5</v>
      </c>
      <c r="I3586" t="s">
        <v>26</v>
      </c>
      <c r="J3586" s="2">
        <v>43603</v>
      </c>
      <c r="K3586" s="3">
        <v>0.2986111111111111</v>
      </c>
      <c r="L3586" s="3">
        <f t="shared" ref="L3586:L3649" si="504">MROUND(K3586,"0:10")</f>
        <v>0.2986111111111111</v>
      </c>
      <c r="M3586" s="3">
        <v>0.30208333333333331</v>
      </c>
      <c r="N3586" t="str">
        <f t="shared" ref="N3586:N3649" si="505">IF(H3586&gt;20, "Yes", "No")</f>
        <v>No</v>
      </c>
      <c r="O3586">
        <f t="shared" ref="O3586:O3649" si="506">COUNTIFS($C$2:$C$4851,C3586,$N$2:$N$4851,"Yes")</f>
        <v>566</v>
      </c>
      <c r="P3586">
        <f t="shared" ref="P3586:P3649" si="507">COUNTIF($C$2:$C$4851,C3586)</f>
        <v>2020</v>
      </c>
      <c r="Q3586">
        <f t="shared" ref="Q3586:Q3649" si="508">ROUND(O3586/P3586*100,2)</f>
        <v>28.02</v>
      </c>
      <c r="R3586" t="str">
        <f t="shared" si="502"/>
        <v>Aer Lingus</v>
      </c>
      <c r="S3586">
        <f t="shared" ref="S3586:S3649" si="509">COUNTIF($B$2:$B$4851,B3586)</f>
        <v>51</v>
      </c>
      <c r="T3586" t="str">
        <f t="shared" ref="T3586:T3649" si="510">IF(ISNUMBER(SEARCH("London",B3586)), "London", B3586)</f>
        <v>Zurich</v>
      </c>
      <c r="U3586" t="str">
        <f t="shared" si="503"/>
        <v>Other</v>
      </c>
    </row>
    <row r="3587" spans="1:21" x14ac:dyDescent="0.35">
      <c r="A3587" t="s">
        <v>12</v>
      </c>
      <c r="B3587" t="s">
        <v>82</v>
      </c>
      <c r="C3587" t="s">
        <v>14</v>
      </c>
      <c r="D3587" t="s">
        <v>426</v>
      </c>
      <c r="E3587" s="1">
        <v>43603.298611111109</v>
      </c>
      <c r="F3587" t="s">
        <v>16</v>
      </c>
      <c r="G3587" t="s">
        <v>680</v>
      </c>
      <c r="H3587">
        <v>3</v>
      </c>
      <c r="I3587" t="s">
        <v>26</v>
      </c>
      <c r="J3587" s="2">
        <v>43603</v>
      </c>
      <c r="K3587" s="3">
        <v>0.2986111111111111</v>
      </c>
      <c r="L3587" s="3">
        <f t="shared" si="504"/>
        <v>0.2986111111111111</v>
      </c>
      <c r="M3587" s="3">
        <v>0.30069444444444443</v>
      </c>
      <c r="N3587" t="str">
        <f t="shared" si="505"/>
        <v>No</v>
      </c>
      <c r="O3587">
        <f t="shared" si="506"/>
        <v>566</v>
      </c>
      <c r="P3587">
        <f t="shared" si="507"/>
        <v>2020</v>
      </c>
      <c r="Q3587">
        <f t="shared" si="508"/>
        <v>28.02</v>
      </c>
      <c r="R3587" t="str">
        <f t="shared" ref="R3587:R3650" si="511">IF(P3587&gt;100, C3587, "Other")</f>
        <v>Aer Lingus</v>
      </c>
      <c r="S3587">
        <f t="shared" si="509"/>
        <v>97</v>
      </c>
      <c r="T3587" t="str">
        <f t="shared" si="510"/>
        <v>Faro</v>
      </c>
      <c r="U3587" t="str">
        <f t="shared" ref="U3587:U3650" si="512">IF(S3587&gt;67, T3587, "Other")</f>
        <v>Faro</v>
      </c>
    </row>
    <row r="3588" spans="1:21" x14ac:dyDescent="0.35">
      <c r="A3588" t="s">
        <v>22</v>
      </c>
      <c r="B3588" t="s">
        <v>129</v>
      </c>
      <c r="C3588" t="s">
        <v>130</v>
      </c>
      <c r="D3588" t="s">
        <v>477</v>
      </c>
      <c r="E3588" s="1">
        <v>43603.232638888891</v>
      </c>
      <c r="F3588" t="s">
        <v>16</v>
      </c>
      <c r="G3588" t="s">
        <v>680</v>
      </c>
      <c r="H3588">
        <v>7</v>
      </c>
      <c r="I3588" t="s">
        <v>26</v>
      </c>
      <c r="J3588" s="2">
        <v>43603</v>
      </c>
      <c r="K3588" s="3">
        <v>0.23263888888888887</v>
      </c>
      <c r="L3588" s="3">
        <f t="shared" si="504"/>
        <v>0.2361111111111111</v>
      </c>
      <c r="M3588" s="3">
        <v>0.23750000000000002</v>
      </c>
      <c r="N3588" t="str">
        <f t="shared" si="505"/>
        <v>No</v>
      </c>
      <c r="O3588">
        <f t="shared" si="506"/>
        <v>17</v>
      </c>
      <c r="P3588">
        <f t="shared" si="507"/>
        <v>80</v>
      </c>
      <c r="Q3588">
        <f t="shared" si="508"/>
        <v>21.25</v>
      </c>
      <c r="R3588" t="str">
        <f t="shared" si="511"/>
        <v>Other</v>
      </c>
      <c r="S3588">
        <f t="shared" si="509"/>
        <v>96</v>
      </c>
      <c r="T3588" t="str">
        <f t="shared" si="510"/>
        <v>Munich</v>
      </c>
      <c r="U3588" t="str">
        <f t="shared" si="512"/>
        <v>Munich</v>
      </c>
    </row>
    <row r="3589" spans="1:21" x14ac:dyDescent="0.35">
      <c r="A3589" t="s">
        <v>22</v>
      </c>
      <c r="B3589" t="s">
        <v>27</v>
      </c>
      <c r="C3589" t="s">
        <v>112</v>
      </c>
      <c r="D3589" t="s">
        <v>716</v>
      </c>
      <c r="E3589" s="1">
        <v>43603.236111111109</v>
      </c>
      <c r="F3589" t="s">
        <v>16</v>
      </c>
      <c r="G3589" t="s">
        <v>680</v>
      </c>
      <c r="H3589">
        <v>8</v>
      </c>
      <c r="I3589" t="s">
        <v>26</v>
      </c>
      <c r="J3589" s="2">
        <v>43603</v>
      </c>
      <c r="K3589" s="3">
        <v>0.23611111111111113</v>
      </c>
      <c r="L3589" s="3">
        <f t="shared" si="504"/>
        <v>0.2361111111111111</v>
      </c>
      <c r="M3589" s="3">
        <v>0.24166666666666667</v>
      </c>
      <c r="N3589" t="str">
        <f t="shared" si="505"/>
        <v>No</v>
      </c>
      <c r="O3589">
        <f t="shared" si="506"/>
        <v>29</v>
      </c>
      <c r="P3589">
        <f t="shared" si="507"/>
        <v>48</v>
      </c>
      <c r="Q3589">
        <f t="shared" si="508"/>
        <v>60.42</v>
      </c>
      <c r="R3589" t="str">
        <f t="shared" si="511"/>
        <v>Other</v>
      </c>
      <c r="S3589">
        <f t="shared" si="509"/>
        <v>41</v>
      </c>
      <c r="T3589" t="str">
        <f t="shared" si="510"/>
        <v>Palma</v>
      </c>
      <c r="U3589" t="str">
        <f t="shared" si="512"/>
        <v>Other</v>
      </c>
    </row>
    <row r="3590" spans="1:21" x14ac:dyDescent="0.35">
      <c r="A3590" t="s">
        <v>22</v>
      </c>
      <c r="B3590" t="s">
        <v>656</v>
      </c>
      <c r="C3590" t="s">
        <v>28</v>
      </c>
      <c r="D3590" t="s">
        <v>657</v>
      </c>
      <c r="E3590" s="1">
        <v>43603.239583333336</v>
      </c>
      <c r="F3590" t="s">
        <v>16</v>
      </c>
      <c r="G3590" t="s">
        <v>680</v>
      </c>
      <c r="H3590">
        <v>11</v>
      </c>
      <c r="I3590" t="s">
        <v>18</v>
      </c>
      <c r="J3590" s="2">
        <v>43603</v>
      </c>
      <c r="K3590" s="3">
        <v>0.23958333333333334</v>
      </c>
      <c r="L3590" s="3">
        <f t="shared" si="504"/>
        <v>0.24305555555555555</v>
      </c>
      <c r="M3590" s="3">
        <v>0.24722222222222223</v>
      </c>
      <c r="N3590" t="str">
        <f t="shared" si="505"/>
        <v>No</v>
      </c>
      <c r="O3590">
        <f t="shared" si="506"/>
        <v>520</v>
      </c>
      <c r="P3590">
        <f t="shared" si="507"/>
        <v>1663</v>
      </c>
      <c r="Q3590">
        <f t="shared" si="508"/>
        <v>31.27</v>
      </c>
      <c r="R3590" t="str">
        <f t="shared" si="511"/>
        <v>Ryanair</v>
      </c>
      <c r="S3590">
        <f t="shared" si="509"/>
        <v>4</v>
      </c>
      <c r="T3590" t="str">
        <f t="shared" si="510"/>
        <v>Bodrum</v>
      </c>
      <c r="U3590" t="str">
        <f t="shared" si="512"/>
        <v>Other</v>
      </c>
    </row>
    <row r="3591" spans="1:21" x14ac:dyDescent="0.35">
      <c r="A3591" t="s">
        <v>22</v>
      </c>
      <c r="B3591" t="s">
        <v>50</v>
      </c>
      <c r="C3591" t="s">
        <v>96</v>
      </c>
      <c r="D3591" t="s">
        <v>478</v>
      </c>
      <c r="E3591" s="1">
        <v>43603.246527777781</v>
      </c>
      <c r="F3591" t="s">
        <v>16</v>
      </c>
      <c r="G3591" t="s">
        <v>680</v>
      </c>
      <c r="H3591">
        <v>13</v>
      </c>
      <c r="I3591" t="s">
        <v>18</v>
      </c>
      <c r="J3591" s="2">
        <v>43603</v>
      </c>
      <c r="K3591" s="3">
        <v>0.24652777777777779</v>
      </c>
      <c r="L3591" s="3">
        <f t="shared" si="504"/>
        <v>0.25</v>
      </c>
      <c r="M3591" s="3">
        <v>0.25555555555555559</v>
      </c>
      <c r="N3591" t="str">
        <f t="shared" si="505"/>
        <v>No</v>
      </c>
      <c r="O3591">
        <f t="shared" si="506"/>
        <v>50</v>
      </c>
      <c r="P3591">
        <f t="shared" si="507"/>
        <v>97</v>
      </c>
      <c r="Q3591">
        <f t="shared" si="508"/>
        <v>51.55</v>
      </c>
      <c r="R3591" t="str">
        <f t="shared" si="511"/>
        <v>Other</v>
      </c>
      <c r="S3591">
        <f t="shared" si="509"/>
        <v>222</v>
      </c>
      <c r="T3591" t="str">
        <f t="shared" si="510"/>
        <v>Amsterdam</v>
      </c>
      <c r="U3591" t="str">
        <f t="shared" si="512"/>
        <v>Amsterdam</v>
      </c>
    </row>
    <row r="3592" spans="1:21" x14ac:dyDescent="0.35">
      <c r="A3592" t="s">
        <v>12</v>
      </c>
      <c r="B3592" t="s">
        <v>470</v>
      </c>
      <c r="C3592" t="s">
        <v>14</v>
      </c>
      <c r="D3592" t="s">
        <v>604</v>
      </c>
      <c r="E3592" s="1">
        <v>43603.246527777781</v>
      </c>
      <c r="F3592" t="s">
        <v>16</v>
      </c>
      <c r="G3592" t="s">
        <v>680</v>
      </c>
      <c r="H3592">
        <v>1</v>
      </c>
      <c r="I3592" t="s">
        <v>26</v>
      </c>
      <c r="J3592" s="2">
        <v>43603</v>
      </c>
      <c r="K3592" s="3">
        <v>0.24652777777777779</v>
      </c>
      <c r="L3592" s="3">
        <f t="shared" si="504"/>
        <v>0.25</v>
      </c>
      <c r="M3592" s="3">
        <v>0.24722222222222223</v>
      </c>
      <c r="N3592" t="str">
        <f t="shared" si="505"/>
        <v>No</v>
      </c>
      <c r="O3592">
        <f t="shared" si="506"/>
        <v>566</v>
      </c>
      <c r="P3592">
        <f t="shared" si="507"/>
        <v>2020</v>
      </c>
      <c r="Q3592">
        <f t="shared" si="508"/>
        <v>28.02</v>
      </c>
      <c r="R3592" t="str">
        <f t="shared" si="511"/>
        <v>Aer Lingus</v>
      </c>
      <c r="S3592">
        <f t="shared" si="509"/>
        <v>17</v>
      </c>
      <c r="T3592" t="str">
        <f t="shared" si="510"/>
        <v>Athens</v>
      </c>
      <c r="U3592" t="str">
        <f t="shared" si="512"/>
        <v>Other</v>
      </c>
    </row>
    <row r="3593" spans="1:21" x14ac:dyDescent="0.35">
      <c r="A3593" t="s">
        <v>22</v>
      </c>
      <c r="B3593" t="s">
        <v>36</v>
      </c>
      <c r="C3593" t="s">
        <v>177</v>
      </c>
      <c r="D3593" t="s">
        <v>489</v>
      </c>
      <c r="E3593" s="1">
        <v>43603.25</v>
      </c>
      <c r="F3593" t="s">
        <v>16</v>
      </c>
      <c r="G3593" t="s">
        <v>680</v>
      </c>
      <c r="H3593">
        <v>2</v>
      </c>
      <c r="I3593" t="s">
        <v>26</v>
      </c>
      <c r="J3593" s="2">
        <v>43603</v>
      </c>
      <c r="K3593" s="3">
        <v>0.25</v>
      </c>
      <c r="L3593" s="3">
        <f t="shared" si="504"/>
        <v>0.25</v>
      </c>
      <c r="M3593" s="3">
        <v>0.25138888888888888</v>
      </c>
      <c r="N3593" t="str">
        <f t="shared" si="505"/>
        <v>No</v>
      </c>
      <c r="O3593">
        <f t="shared" si="506"/>
        <v>12</v>
      </c>
      <c r="P3593">
        <f t="shared" si="507"/>
        <v>59</v>
      </c>
      <c r="Q3593">
        <f t="shared" si="508"/>
        <v>20.34</v>
      </c>
      <c r="R3593" t="str">
        <f t="shared" si="511"/>
        <v>Other</v>
      </c>
      <c r="S3593">
        <f t="shared" si="509"/>
        <v>121</v>
      </c>
      <c r="T3593" t="str">
        <f t="shared" si="510"/>
        <v>Paris-CDG</v>
      </c>
      <c r="U3593" t="str">
        <f t="shared" si="512"/>
        <v>Paris-CDG</v>
      </c>
    </row>
    <row r="3594" spans="1:21" x14ac:dyDescent="0.35">
      <c r="A3594" t="s">
        <v>22</v>
      </c>
      <c r="B3594" t="s">
        <v>129</v>
      </c>
      <c r="C3594" t="s">
        <v>28</v>
      </c>
      <c r="D3594" t="s">
        <v>490</v>
      </c>
      <c r="E3594" s="1">
        <v>43603.256944444445</v>
      </c>
      <c r="F3594" t="s">
        <v>16</v>
      </c>
      <c r="G3594" t="s">
        <v>680</v>
      </c>
      <c r="H3594">
        <v>2</v>
      </c>
      <c r="I3594" t="s">
        <v>26</v>
      </c>
      <c r="J3594" s="2">
        <v>43603</v>
      </c>
      <c r="K3594" s="3">
        <v>0.25694444444444448</v>
      </c>
      <c r="L3594" s="3">
        <f t="shared" si="504"/>
        <v>0.25694444444444442</v>
      </c>
      <c r="M3594" s="3">
        <v>0.25833333333333336</v>
      </c>
      <c r="N3594" t="str">
        <f t="shared" si="505"/>
        <v>No</v>
      </c>
      <c r="O3594">
        <f t="shared" si="506"/>
        <v>520</v>
      </c>
      <c r="P3594">
        <f t="shared" si="507"/>
        <v>1663</v>
      </c>
      <c r="Q3594">
        <f t="shared" si="508"/>
        <v>31.27</v>
      </c>
      <c r="R3594" t="str">
        <f t="shared" si="511"/>
        <v>Ryanair</v>
      </c>
      <c r="S3594">
        <f t="shared" si="509"/>
        <v>96</v>
      </c>
      <c r="T3594" t="str">
        <f t="shared" si="510"/>
        <v>Munich</v>
      </c>
      <c r="U3594" t="str">
        <f t="shared" si="512"/>
        <v>Munich</v>
      </c>
    </row>
    <row r="3595" spans="1:21" x14ac:dyDescent="0.35">
      <c r="A3595" t="s">
        <v>22</v>
      </c>
      <c r="B3595" t="s">
        <v>145</v>
      </c>
      <c r="C3595" t="s">
        <v>28</v>
      </c>
      <c r="D3595" t="s">
        <v>607</v>
      </c>
      <c r="E3595" s="1">
        <v>43603.260416666664</v>
      </c>
      <c r="F3595" t="s">
        <v>16</v>
      </c>
      <c r="G3595" t="s">
        <v>680</v>
      </c>
      <c r="H3595">
        <v>5</v>
      </c>
      <c r="I3595" t="s">
        <v>26</v>
      </c>
      <c r="J3595" s="2">
        <v>43603</v>
      </c>
      <c r="K3595" s="3">
        <v>0.26041666666666669</v>
      </c>
      <c r="L3595" s="3">
        <f t="shared" si="504"/>
        <v>0.2638888888888889</v>
      </c>
      <c r="M3595" s="3">
        <v>0.2638888888888889</v>
      </c>
      <c r="N3595" t="str">
        <f t="shared" si="505"/>
        <v>No</v>
      </c>
      <c r="O3595">
        <f t="shared" si="506"/>
        <v>520</v>
      </c>
      <c r="P3595">
        <f t="shared" si="507"/>
        <v>1663</v>
      </c>
      <c r="Q3595">
        <f t="shared" si="508"/>
        <v>31.27</v>
      </c>
      <c r="R3595" t="str">
        <f t="shared" si="511"/>
        <v>Ryanair</v>
      </c>
      <c r="S3595">
        <f t="shared" si="509"/>
        <v>36</v>
      </c>
      <c r="T3595" t="str">
        <f t="shared" si="510"/>
        <v>Milan-BGY</v>
      </c>
      <c r="U3595" t="str">
        <f t="shared" si="512"/>
        <v>Other</v>
      </c>
    </row>
    <row r="3596" spans="1:21" x14ac:dyDescent="0.35">
      <c r="A3596" t="s">
        <v>22</v>
      </c>
      <c r="B3596" t="s">
        <v>199</v>
      </c>
      <c r="C3596" t="s">
        <v>28</v>
      </c>
      <c r="D3596" t="s">
        <v>491</v>
      </c>
      <c r="E3596" s="1">
        <v>43603.260416666664</v>
      </c>
      <c r="F3596" t="s">
        <v>16</v>
      </c>
      <c r="G3596" t="s">
        <v>680</v>
      </c>
      <c r="H3596">
        <v>1</v>
      </c>
      <c r="I3596" t="s">
        <v>26</v>
      </c>
      <c r="J3596" s="2">
        <v>43603</v>
      </c>
      <c r="K3596" s="3">
        <v>0.26041666666666669</v>
      </c>
      <c r="L3596" s="3">
        <f t="shared" si="504"/>
        <v>0.2638888888888889</v>
      </c>
      <c r="M3596" s="3">
        <v>0.26111111111111113</v>
      </c>
      <c r="N3596" t="str">
        <f t="shared" si="505"/>
        <v>No</v>
      </c>
      <c r="O3596">
        <f t="shared" si="506"/>
        <v>520</v>
      </c>
      <c r="P3596">
        <f t="shared" si="507"/>
        <v>1663</v>
      </c>
      <c r="Q3596">
        <f t="shared" si="508"/>
        <v>31.27</v>
      </c>
      <c r="R3596" t="str">
        <f t="shared" si="511"/>
        <v>Ryanair</v>
      </c>
      <c r="S3596">
        <f t="shared" si="509"/>
        <v>51</v>
      </c>
      <c r="T3596" t="str">
        <f t="shared" si="510"/>
        <v>Lanzarote</v>
      </c>
      <c r="U3596" t="str">
        <f t="shared" si="512"/>
        <v>Other</v>
      </c>
    </row>
    <row r="3597" spans="1:21" x14ac:dyDescent="0.35">
      <c r="A3597" t="s">
        <v>12</v>
      </c>
      <c r="B3597" t="s">
        <v>142</v>
      </c>
      <c r="C3597" t="s">
        <v>14</v>
      </c>
      <c r="D3597" t="s">
        <v>494</v>
      </c>
      <c r="E3597" s="1">
        <v>43603.260416666664</v>
      </c>
      <c r="F3597" t="s">
        <v>16</v>
      </c>
      <c r="G3597" t="s">
        <v>680</v>
      </c>
      <c r="H3597">
        <v>1</v>
      </c>
      <c r="I3597" t="s">
        <v>26</v>
      </c>
      <c r="J3597" s="2">
        <v>43603</v>
      </c>
      <c r="K3597" s="3">
        <v>0.26041666666666669</v>
      </c>
      <c r="L3597" s="3">
        <f t="shared" si="504"/>
        <v>0.2638888888888889</v>
      </c>
      <c r="M3597" s="3">
        <v>0.26111111111111113</v>
      </c>
      <c r="N3597" t="str">
        <f t="shared" si="505"/>
        <v>No</v>
      </c>
      <c r="O3597">
        <f t="shared" si="506"/>
        <v>566</v>
      </c>
      <c r="P3597">
        <f t="shared" si="507"/>
        <v>2020</v>
      </c>
      <c r="Q3597">
        <f t="shared" si="508"/>
        <v>28.02</v>
      </c>
      <c r="R3597" t="str">
        <f t="shared" si="511"/>
        <v>Aer Lingus</v>
      </c>
      <c r="S3597">
        <f t="shared" si="509"/>
        <v>67</v>
      </c>
      <c r="T3597" t="str">
        <f t="shared" si="510"/>
        <v>Madrid</v>
      </c>
      <c r="U3597" t="str">
        <f t="shared" si="512"/>
        <v>Other</v>
      </c>
    </row>
    <row r="3598" spans="1:21" x14ac:dyDescent="0.35">
      <c r="A3598" t="s">
        <v>12</v>
      </c>
      <c r="B3598" t="s">
        <v>50</v>
      </c>
      <c r="C3598" t="s">
        <v>14</v>
      </c>
      <c r="D3598" t="s">
        <v>492</v>
      </c>
      <c r="E3598" s="1">
        <v>43603.260416666664</v>
      </c>
      <c r="F3598" t="s">
        <v>16</v>
      </c>
      <c r="G3598" t="s">
        <v>680</v>
      </c>
      <c r="H3598">
        <v>22</v>
      </c>
      <c r="I3598" t="s">
        <v>46</v>
      </c>
      <c r="J3598" s="2">
        <v>43603</v>
      </c>
      <c r="K3598" s="3">
        <v>0.26041666666666669</v>
      </c>
      <c r="L3598" s="3">
        <f t="shared" si="504"/>
        <v>0.2638888888888889</v>
      </c>
      <c r="M3598" s="3">
        <v>0.27569444444444446</v>
      </c>
      <c r="N3598" t="str">
        <f t="shared" si="505"/>
        <v>Yes</v>
      </c>
      <c r="O3598">
        <f t="shared" si="506"/>
        <v>566</v>
      </c>
      <c r="P3598">
        <f t="shared" si="507"/>
        <v>2020</v>
      </c>
      <c r="Q3598">
        <f t="shared" si="508"/>
        <v>28.02</v>
      </c>
      <c r="R3598" t="str">
        <f t="shared" si="511"/>
        <v>Aer Lingus</v>
      </c>
      <c r="S3598">
        <f t="shared" si="509"/>
        <v>222</v>
      </c>
      <c r="T3598" t="str">
        <f t="shared" si="510"/>
        <v>Amsterdam</v>
      </c>
      <c r="U3598" t="str">
        <f t="shared" si="512"/>
        <v>Amsterdam</v>
      </c>
    </row>
    <row r="3599" spans="1:21" x14ac:dyDescent="0.35">
      <c r="A3599" t="s">
        <v>12</v>
      </c>
      <c r="B3599" t="s">
        <v>162</v>
      </c>
      <c r="C3599" t="s">
        <v>14</v>
      </c>
      <c r="D3599" t="s">
        <v>495</v>
      </c>
      <c r="E3599" s="1">
        <v>43603.263888888891</v>
      </c>
      <c r="F3599" t="s">
        <v>16</v>
      </c>
      <c r="G3599" t="s">
        <v>680</v>
      </c>
      <c r="H3599">
        <v>7</v>
      </c>
      <c r="I3599" t="s">
        <v>26</v>
      </c>
      <c r="J3599" s="2">
        <v>43603</v>
      </c>
      <c r="K3599" s="3">
        <v>0.2638888888888889</v>
      </c>
      <c r="L3599" s="3">
        <f t="shared" si="504"/>
        <v>0.2638888888888889</v>
      </c>
      <c r="M3599" s="3">
        <v>0.26874999999999999</v>
      </c>
      <c r="N3599" t="str">
        <f t="shared" si="505"/>
        <v>No</v>
      </c>
      <c r="O3599">
        <f t="shared" si="506"/>
        <v>566</v>
      </c>
      <c r="P3599">
        <f t="shared" si="507"/>
        <v>2020</v>
      </c>
      <c r="Q3599">
        <f t="shared" si="508"/>
        <v>28.02</v>
      </c>
      <c r="R3599" t="str">
        <f t="shared" si="511"/>
        <v>Aer Lingus</v>
      </c>
      <c r="S3599">
        <f t="shared" si="509"/>
        <v>64</v>
      </c>
      <c r="T3599" t="str">
        <f t="shared" si="510"/>
        <v>Rome</v>
      </c>
      <c r="U3599" t="str">
        <f t="shared" si="512"/>
        <v>Other</v>
      </c>
    </row>
    <row r="3600" spans="1:21" x14ac:dyDescent="0.35">
      <c r="A3600" t="s">
        <v>22</v>
      </c>
      <c r="B3600" t="s">
        <v>498</v>
      </c>
      <c r="C3600" t="s">
        <v>499</v>
      </c>
      <c r="D3600" t="s">
        <v>500</v>
      </c>
      <c r="E3600" s="1">
        <v>43602.954861111109</v>
      </c>
      <c r="F3600" t="s">
        <v>16</v>
      </c>
      <c r="G3600" t="s">
        <v>17</v>
      </c>
      <c r="H3600">
        <v>39</v>
      </c>
      <c r="I3600" t="s">
        <v>21</v>
      </c>
      <c r="J3600" s="2">
        <v>43602</v>
      </c>
      <c r="K3600" s="3">
        <v>0.95486111111111116</v>
      </c>
      <c r="L3600" s="3">
        <f t="shared" si="504"/>
        <v>0.95833333333333326</v>
      </c>
      <c r="M3600" s="3">
        <v>0.9819444444444444</v>
      </c>
      <c r="N3600" t="str">
        <f t="shared" si="505"/>
        <v>Yes</v>
      </c>
      <c r="O3600">
        <f t="shared" si="506"/>
        <v>4</v>
      </c>
      <c r="P3600">
        <f t="shared" si="507"/>
        <v>9</v>
      </c>
      <c r="Q3600">
        <f t="shared" si="508"/>
        <v>44.44</v>
      </c>
      <c r="R3600" t="str">
        <f t="shared" si="511"/>
        <v>Other</v>
      </c>
      <c r="S3600">
        <f t="shared" si="509"/>
        <v>9</v>
      </c>
      <c r="T3600" t="str">
        <f t="shared" si="510"/>
        <v>Moscow</v>
      </c>
      <c r="U3600" t="str">
        <f t="shared" si="512"/>
        <v>Other</v>
      </c>
    </row>
    <row r="3601" spans="1:21" x14ac:dyDescent="0.35">
      <c r="A3601" t="s">
        <v>22</v>
      </c>
      <c r="B3601" t="s">
        <v>38</v>
      </c>
      <c r="C3601" t="s">
        <v>28</v>
      </c>
      <c r="D3601" t="s">
        <v>502</v>
      </c>
      <c r="E3601" s="1">
        <v>43602.913194444445</v>
      </c>
      <c r="F3601" t="s">
        <v>16</v>
      </c>
      <c r="G3601" t="s">
        <v>17</v>
      </c>
      <c r="H3601">
        <v>8</v>
      </c>
      <c r="I3601" t="s">
        <v>26</v>
      </c>
      <c r="J3601" s="2">
        <v>43602</v>
      </c>
      <c r="K3601" s="3">
        <v>0.91319444444444453</v>
      </c>
      <c r="L3601" s="3">
        <f t="shared" si="504"/>
        <v>0.91666666666666663</v>
      </c>
      <c r="M3601" s="3">
        <v>0.91875000000000007</v>
      </c>
      <c r="N3601" t="str">
        <f t="shared" si="505"/>
        <v>No</v>
      </c>
      <c r="O3601">
        <f t="shared" si="506"/>
        <v>520</v>
      </c>
      <c r="P3601">
        <f t="shared" si="507"/>
        <v>1663</v>
      </c>
      <c r="Q3601">
        <f t="shared" si="508"/>
        <v>31.27</v>
      </c>
      <c r="R3601" t="str">
        <f t="shared" si="511"/>
        <v>Ryanair</v>
      </c>
      <c r="S3601">
        <f t="shared" si="509"/>
        <v>92</v>
      </c>
      <c r="T3601" t="str">
        <f t="shared" si="510"/>
        <v>London</v>
      </c>
      <c r="U3601" t="str">
        <f t="shared" si="512"/>
        <v>London</v>
      </c>
    </row>
    <row r="3602" spans="1:21" x14ac:dyDescent="0.35">
      <c r="A3602" t="s">
        <v>22</v>
      </c>
      <c r="B3602" t="s">
        <v>237</v>
      </c>
      <c r="C3602" t="s">
        <v>99</v>
      </c>
      <c r="D3602" t="s">
        <v>611</v>
      </c>
      <c r="E3602" s="1">
        <v>43602.930555555555</v>
      </c>
      <c r="F3602" t="s">
        <v>16</v>
      </c>
      <c r="G3602" t="s">
        <v>17</v>
      </c>
      <c r="H3602">
        <v>7</v>
      </c>
      <c r="I3602" t="s">
        <v>26</v>
      </c>
      <c r="J3602" s="2">
        <v>43602</v>
      </c>
      <c r="K3602" s="3">
        <v>0.93055555555555547</v>
      </c>
      <c r="L3602" s="3">
        <f t="shared" si="504"/>
        <v>0.93055555555555547</v>
      </c>
      <c r="M3602" s="3">
        <v>0.93541666666666667</v>
      </c>
      <c r="N3602" t="str">
        <f t="shared" si="505"/>
        <v>No</v>
      </c>
      <c r="O3602">
        <f t="shared" si="506"/>
        <v>20</v>
      </c>
      <c r="P3602">
        <f t="shared" si="507"/>
        <v>90</v>
      </c>
      <c r="Q3602">
        <f t="shared" si="508"/>
        <v>22.22</v>
      </c>
      <c r="R3602" t="str">
        <f t="shared" si="511"/>
        <v>Other</v>
      </c>
      <c r="S3602">
        <f t="shared" si="509"/>
        <v>31</v>
      </c>
      <c r="T3602" t="str">
        <f t="shared" si="510"/>
        <v>Cardiff</v>
      </c>
      <c r="U3602" t="str">
        <f t="shared" si="512"/>
        <v>Other</v>
      </c>
    </row>
    <row r="3603" spans="1:21" x14ac:dyDescent="0.35">
      <c r="A3603" t="s">
        <v>22</v>
      </c>
      <c r="B3603" t="s">
        <v>52</v>
      </c>
      <c r="C3603" t="s">
        <v>28</v>
      </c>
      <c r="D3603" t="s">
        <v>89</v>
      </c>
      <c r="E3603" s="1">
        <v>43602.854166666664</v>
      </c>
      <c r="F3603" t="s">
        <v>16</v>
      </c>
      <c r="G3603" t="s">
        <v>17</v>
      </c>
      <c r="H3603">
        <v>6</v>
      </c>
      <c r="I3603" t="s">
        <v>26</v>
      </c>
      <c r="J3603" s="2">
        <v>43602</v>
      </c>
      <c r="K3603" s="3">
        <v>0.85416666666666663</v>
      </c>
      <c r="L3603" s="3">
        <f t="shared" si="504"/>
        <v>0.85416666666666663</v>
      </c>
      <c r="M3603" s="3">
        <v>0.85833333333333339</v>
      </c>
      <c r="N3603" t="str">
        <f t="shared" si="505"/>
        <v>No</v>
      </c>
      <c r="O3603">
        <f t="shared" si="506"/>
        <v>520</v>
      </c>
      <c r="P3603">
        <f t="shared" si="507"/>
        <v>1663</v>
      </c>
      <c r="Q3603">
        <f t="shared" si="508"/>
        <v>31.27</v>
      </c>
      <c r="R3603" t="str">
        <f t="shared" si="511"/>
        <v>Ryanair</v>
      </c>
      <c r="S3603">
        <f t="shared" si="509"/>
        <v>138</v>
      </c>
      <c r="T3603" t="str">
        <f t="shared" si="510"/>
        <v>Manchester</v>
      </c>
      <c r="U3603" t="str">
        <f t="shared" si="512"/>
        <v>Manchester</v>
      </c>
    </row>
    <row r="3604" spans="1:21" x14ac:dyDescent="0.35">
      <c r="A3604" t="s">
        <v>22</v>
      </c>
      <c r="B3604" t="s">
        <v>13</v>
      </c>
      <c r="C3604" t="s">
        <v>28</v>
      </c>
      <c r="D3604" t="s">
        <v>88</v>
      </c>
      <c r="E3604" s="1">
        <v>43602.854166666664</v>
      </c>
      <c r="F3604" t="s">
        <v>16</v>
      </c>
      <c r="G3604" t="s">
        <v>17</v>
      </c>
      <c r="H3604">
        <v>29</v>
      </c>
      <c r="I3604" t="s">
        <v>46</v>
      </c>
      <c r="J3604" s="2">
        <v>43602</v>
      </c>
      <c r="K3604" s="3">
        <v>0.85416666666666663</v>
      </c>
      <c r="L3604" s="3">
        <f t="shared" si="504"/>
        <v>0.85416666666666663</v>
      </c>
      <c r="M3604" s="3">
        <v>0.87430555555555556</v>
      </c>
      <c r="N3604" t="str">
        <f t="shared" si="505"/>
        <v>Yes</v>
      </c>
      <c r="O3604">
        <f t="shared" si="506"/>
        <v>520</v>
      </c>
      <c r="P3604">
        <f t="shared" si="507"/>
        <v>1663</v>
      </c>
      <c r="Q3604">
        <f t="shared" si="508"/>
        <v>31.27</v>
      </c>
      <c r="R3604" t="str">
        <f t="shared" si="511"/>
        <v>Ryanair</v>
      </c>
      <c r="S3604">
        <f t="shared" si="509"/>
        <v>107</v>
      </c>
      <c r="T3604" t="str">
        <f t="shared" si="510"/>
        <v>Glasgow</v>
      </c>
      <c r="U3604" t="str">
        <f t="shared" si="512"/>
        <v>Glasgow</v>
      </c>
    </row>
    <row r="3605" spans="1:21" x14ac:dyDescent="0.35">
      <c r="A3605" t="s">
        <v>12</v>
      </c>
      <c r="B3605" t="s">
        <v>90</v>
      </c>
      <c r="C3605" t="s">
        <v>91</v>
      </c>
      <c r="D3605" t="s">
        <v>92</v>
      </c>
      <c r="E3605" s="1">
        <v>43602.857638888891</v>
      </c>
      <c r="F3605" t="s">
        <v>16</v>
      </c>
      <c r="G3605" t="s">
        <v>17</v>
      </c>
      <c r="H3605">
        <v>5</v>
      </c>
      <c r="I3605" t="s">
        <v>26</v>
      </c>
      <c r="J3605" s="2">
        <v>43602</v>
      </c>
      <c r="K3605" s="3">
        <v>0.85763888888888884</v>
      </c>
      <c r="L3605" s="3">
        <f t="shared" si="504"/>
        <v>0.86111111111111105</v>
      </c>
      <c r="M3605" s="3">
        <v>0.86111111111111116</v>
      </c>
      <c r="N3605" t="str">
        <f t="shared" si="505"/>
        <v>No</v>
      </c>
      <c r="O3605">
        <f t="shared" si="506"/>
        <v>18</v>
      </c>
      <c r="P3605">
        <f t="shared" si="507"/>
        <v>61</v>
      </c>
      <c r="Q3605">
        <f t="shared" si="508"/>
        <v>29.51</v>
      </c>
      <c r="R3605" t="str">
        <f t="shared" si="511"/>
        <v>Other</v>
      </c>
      <c r="S3605">
        <f t="shared" si="509"/>
        <v>21</v>
      </c>
      <c r="T3605" t="str">
        <f t="shared" si="510"/>
        <v>Oslo</v>
      </c>
      <c r="U3605" t="str">
        <f t="shared" si="512"/>
        <v>Other</v>
      </c>
    </row>
    <row r="3606" spans="1:21" x14ac:dyDescent="0.35">
      <c r="A3606" t="s">
        <v>22</v>
      </c>
      <c r="B3606" t="s">
        <v>93</v>
      </c>
      <c r="C3606" t="s">
        <v>28</v>
      </c>
      <c r="D3606" t="s">
        <v>94</v>
      </c>
      <c r="E3606" s="1">
        <v>43602.857638888891</v>
      </c>
      <c r="F3606" t="s">
        <v>16</v>
      </c>
      <c r="G3606" t="s">
        <v>17</v>
      </c>
      <c r="H3606">
        <v>16</v>
      </c>
      <c r="I3606" t="s">
        <v>18</v>
      </c>
      <c r="J3606" s="2">
        <v>43602</v>
      </c>
      <c r="K3606" s="3">
        <v>0.85763888888888884</v>
      </c>
      <c r="L3606" s="3">
        <f t="shared" si="504"/>
        <v>0.86111111111111105</v>
      </c>
      <c r="M3606" s="3">
        <v>0.86875000000000002</v>
      </c>
      <c r="N3606" t="str">
        <f t="shared" si="505"/>
        <v>No</v>
      </c>
      <c r="O3606">
        <f t="shared" si="506"/>
        <v>520</v>
      </c>
      <c r="P3606">
        <f t="shared" si="507"/>
        <v>1663</v>
      </c>
      <c r="Q3606">
        <f t="shared" si="508"/>
        <v>31.27</v>
      </c>
      <c r="R3606" t="str">
        <f t="shared" si="511"/>
        <v>Ryanair</v>
      </c>
      <c r="S3606">
        <f t="shared" si="509"/>
        <v>125</v>
      </c>
      <c r="T3606" t="str">
        <f t="shared" si="510"/>
        <v>Birmingham</v>
      </c>
      <c r="U3606" t="str">
        <f t="shared" si="512"/>
        <v>Birmingham</v>
      </c>
    </row>
    <row r="3607" spans="1:21" x14ac:dyDescent="0.35">
      <c r="A3607" t="s">
        <v>22</v>
      </c>
      <c r="B3607" t="s">
        <v>42</v>
      </c>
      <c r="C3607" t="s">
        <v>77</v>
      </c>
      <c r="D3607" t="s">
        <v>95</v>
      </c>
      <c r="E3607" s="1">
        <v>43602.864583333336</v>
      </c>
      <c r="F3607" t="s">
        <v>16</v>
      </c>
      <c r="G3607" t="s">
        <v>17</v>
      </c>
      <c r="H3607">
        <v>26</v>
      </c>
      <c r="I3607" t="s">
        <v>46</v>
      </c>
      <c r="J3607" s="2">
        <v>43602</v>
      </c>
      <c r="K3607" s="3">
        <v>0.86458333333333337</v>
      </c>
      <c r="L3607" s="3">
        <f t="shared" si="504"/>
        <v>0.86805555555555547</v>
      </c>
      <c r="M3607" s="3">
        <v>0.88263888888888886</v>
      </c>
      <c r="N3607" t="str">
        <f t="shared" si="505"/>
        <v>Yes</v>
      </c>
      <c r="O3607">
        <f t="shared" si="506"/>
        <v>40</v>
      </c>
      <c r="P3607">
        <f t="shared" si="507"/>
        <v>143</v>
      </c>
      <c r="Q3607">
        <f t="shared" si="508"/>
        <v>27.97</v>
      </c>
      <c r="R3607" t="str">
        <f t="shared" si="511"/>
        <v>British Airways</v>
      </c>
      <c r="S3607">
        <f t="shared" si="509"/>
        <v>238</v>
      </c>
      <c r="T3607" t="str">
        <f t="shared" si="510"/>
        <v>London</v>
      </c>
      <c r="U3607" t="str">
        <f t="shared" si="512"/>
        <v>London</v>
      </c>
    </row>
    <row r="3608" spans="1:21" x14ac:dyDescent="0.35">
      <c r="A3608" t="s">
        <v>22</v>
      </c>
      <c r="B3608" t="s">
        <v>50</v>
      </c>
      <c r="C3608" t="s">
        <v>96</v>
      </c>
      <c r="D3608" t="s">
        <v>97</v>
      </c>
      <c r="E3608" s="1">
        <v>43602.864583333336</v>
      </c>
      <c r="F3608" t="s">
        <v>16</v>
      </c>
      <c r="G3608" t="s">
        <v>17</v>
      </c>
      <c r="H3608">
        <v>20</v>
      </c>
      <c r="I3608" t="s">
        <v>46</v>
      </c>
      <c r="J3608" s="2">
        <v>43602</v>
      </c>
      <c r="K3608" s="3">
        <v>0.86458333333333337</v>
      </c>
      <c r="L3608" s="3">
        <f t="shared" si="504"/>
        <v>0.86805555555555547</v>
      </c>
      <c r="M3608" s="3">
        <v>0.87847222222222221</v>
      </c>
      <c r="N3608" t="str">
        <f t="shared" si="505"/>
        <v>No</v>
      </c>
      <c r="O3608">
        <f t="shared" si="506"/>
        <v>50</v>
      </c>
      <c r="P3608">
        <f t="shared" si="507"/>
        <v>97</v>
      </c>
      <c r="Q3608">
        <f t="shared" si="508"/>
        <v>51.55</v>
      </c>
      <c r="R3608" t="str">
        <f t="shared" si="511"/>
        <v>Other</v>
      </c>
      <c r="S3608">
        <f t="shared" si="509"/>
        <v>222</v>
      </c>
      <c r="T3608" t="str">
        <f t="shared" si="510"/>
        <v>Amsterdam</v>
      </c>
      <c r="U3608" t="str">
        <f t="shared" si="512"/>
        <v>Amsterdam</v>
      </c>
    </row>
    <row r="3609" spans="1:21" x14ac:dyDescent="0.35">
      <c r="A3609" t="s">
        <v>22</v>
      </c>
      <c r="B3609" t="s">
        <v>98</v>
      </c>
      <c r="C3609" t="s">
        <v>99</v>
      </c>
      <c r="D3609" t="s">
        <v>100</v>
      </c>
      <c r="E3609" s="1">
        <v>43602.868055555555</v>
      </c>
      <c r="F3609" t="s">
        <v>16</v>
      </c>
      <c r="G3609" t="s">
        <v>17</v>
      </c>
      <c r="H3609">
        <v>29</v>
      </c>
      <c r="I3609" t="s">
        <v>46</v>
      </c>
      <c r="J3609" s="2">
        <v>43602</v>
      </c>
      <c r="K3609" s="3">
        <v>0.86805555555555547</v>
      </c>
      <c r="L3609" s="3">
        <f t="shared" si="504"/>
        <v>0.86805555555555547</v>
      </c>
      <c r="M3609" s="3">
        <v>0.8881944444444444</v>
      </c>
      <c r="N3609" t="str">
        <f t="shared" si="505"/>
        <v>Yes</v>
      </c>
      <c r="O3609">
        <f t="shared" si="506"/>
        <v>20</v>
      </c>
      <c r="P3609">
        <f t="shared" si="507"/>
        <v>90</v>
      </c>
      <c r="Q3609">
        <f t="shared" si="508"/>
        <v>22.22</v>
      </c>
      <c r="R3609" t="str">
        <f t="shared" si="511"/>
        <v>Other</v>
      </c>
      <c r="S3609">
        <f t="shared" si="509"/>
        <v>38</v>
      </c>
      <c r="T3609" t="str">
        <f t="shared" si="510"/>
        <v>Southampton</v>
      </c>
      <c r="U3609" t="str">
        <f t="shared" si="512"/>
        <v>Other</v>
      </c>
    </row>
    <row r="3610" spans="1:21" x14ac:dyDescent="0.35">
      <c r="A3610" t="s">
        <v>22</v>
      </c>
      <c r="B3610" t="s">
        <v>103</v>
      </c>
      <c r="C3610" t="s">
        <v>28</v>
      </c>
      <c r="D3610" t="s">
        <v>104</v>
      </c>
      <c r="E3610" s="1">
        <v>43602.871527777781</v>
      </c>
      <c r="F3610" t="s">
        <v>16</v>
      </c>
      <c r="G3610" t="s">
        <v>17</v>
      </c>
      <c r="H3610">
        <v>26</v>
      </c>
      <c r="I3610" t="s">
        <v>46</v>
      </c>
      <c r="J3610" s="2">
        <v>43602</v>
      </c>
      <c r="K3610" s="3">
        <v>0.87152777777777779</v>
      </c>
      <c r="L3610" s="3">
        <f t="shared" si="504"/>
        <v>0.875</v>
      </c>
      <c r="M3610" s="3">
        <v>0.88958333333333339</v>
      </c>
      <c r="N3610" t="str">
        <f t="shared" si="505"/>
        <v>Yes</v>
      </c>
      <c r="O3610">
        <f t="shared" si="506"/>
        <v>520</v>
      </c>
      <c r="P3610">
        <f t="shared" si="507"/>
        <v>1663</v>
      </c>
      <c r="Q3610">
        <f t="shared" si="508"/>
        <v>31.27</v>
      </c>
      <c r="R3610" t="str">
        <f t="shared" si="511"/>
        <v>Ryanair</v>
      </c>
      <c r="S3610">
        <f t="shared" si="509"/>
        <v>40</v>
      </c>
      <c r="T3610" t="str">
        <f t="shared" si="510"/>
        <v>Liverpool</v>
      </c>
      <c r="U3610" t="str">
        <f t="shared" si="512"/>
        <v>Other</v>
      </c>
    </row>
    <row r="3611" spans="1:21" x14ac:dyDescent="0.35">
      <c r="A3611" t="s">
        <v>22</v>
      </c>
      <c r="B3611" t="s">
        <v>101</v>
      </c>
      <c r="C3611" t="s">
        <v>28</v>
      </c>
      <c r="D3611" t="s">
        <v>102</v>
      </c>
      <c r="E3611" s="1">
        <v>43602.871527777781</v>
      </c>
      <c r="F3611" t="s">
        <v>16</v>
      </c>
      <c r="G3611" t="s">
        <v>17</v>
      </c>
      <c r="H3611">
        <v>33</v>
      </c>
      <c r="I3611" t="s">
        <v>21</v>
      </c>
      <c r="J3611" s="2">
        <v>43602</v>
      </c>
      <c r="K3611" s="3">
        <v>0.87152777777777779</v>
      </c>
      <c r="L3611" s="3">
        <f t="shared" si="504"/>
        <v>0.875</v>
      </c>
      <c r="M3611" s="3">
        <v>0.89444444444444438</v>
      </c>
      <c r="N3611" t="str">
        <f t="shared" si="505"/>
        <v>Yes</v>
      </c>
      <c r="O3611">
        <f t="shared" si="506"/>
        <v>520</v>
      </c>
      <c r="P3611">
        <f t="shared" si="507"/>
        <v>1663</v>
      </c>
      <c r="Q3611">
        <f t="shared" si="508"/>
        <v>31.27</v>
      </c>
      <c r="R3611" t="str">
        <f t="shared" si="511"/>
        <v>Ryanair</v>
      </c>
      <c r="S3611">
        <f t="shared" si="509"/>
        <v>158</v>
      </c>
      <c r="T3611" t="str">
        <f t="shared" si="510"/>
        <v>Edinburgh</v>
      </c>
      <c r="U3611" t="str">
        <f t="shared" si="512"/>
        <v>Edinburgh</v>
      </c>
    </row>
    <row r="3612" spans="1:21" x14ac:dyDescent="0.35">
      <c r="A3612" t="s">
        <v>12</v>
      </c>
      <c r="B3612" t="s">
        <v>42</v>
      </c>
      <c r="C3612" t="s">
        <v>14</v>
      </c>
      <c r="D3612" t="s">
        <v>105</v>
      </c>
      <c r="E3612" s="1">
        <v>43602.881944444445</v>
      </c>
      <c r="F3612" t="s">
        <v>16</v>
      </c>
      <c r="G3612" t="s">
        <v>17</v>
      </c>
      <c r="H3612">
        <v>1</v>
      </c>
      <c r="I3612" t="s">
        <v>26</v>
      </c>
      <c r="J3612" s="2">
        <v>43602</v>
      </c>
      <c r="K3612" s="3">
        <v>0.88194444444444453</v>
      </c>
      <c r="L3612" s="3">
        <f t="shared" si="504"/>
        <v>0.88194444444444442</v>
      </c>
      <c r="M3612" s="3">
        <v>0.88263888888888886</v>
      </c>
      <c r="N3612" t="str">
        <f t="shared" si="505"/>
        <v>No</v>
      </c>
      <c r="O3612">
        <f t="shared" si="506"/>
        <v>566</v>
      </c>
      <c r="P3612">
        <f t="shared" si="507"/>
        <v>2020</v>
      </c>
      <c r="Q3612">
        <f t="shared" si="508"/>
        <v>28.02</v>
      </c>
      <c r="R3612" t="str">
        <f t="shared" si="511"/>
        <v>Aer Lingus</v>
      </c>
      <c r="S3612">
        <f t="shared" si="509"/>
        <v>238</v>
      </c>
      <c r="T3612" t="str">
        <f t="shared" si="510"/>
        <v>London</v>
      </c>
      <c r="U3612" t="str">
        <f t="shared" si="512"/>
        <v>London</v>
      </c>
    </row>
    <row r="3613" spans="1:21" x14ac:dyDescent="0.35">
      <c r="A3613" t="s">
        <v>12</v>
      </c>
      <c r="B3613" t="s">
        <v>36</v>
      </c>
      <c r="C3613" t="s">
        <v>14</v>
      </c>
      <c r="D3613" t="s">
        <v>37</v>
      </c>
      <c r="E3613" s="1">
        <v>43602.784722222219</v>
      </c>
      <c r="F3613" t="s">
        <v>16</v>
      </c>
      <c r="G3613" t="s">
        <v>17</v>
      </c>
      <c r="H3613">
        <v>46</v>
      </c>
      <c r="I3613" t="s">
        <v>21</v>
      </c>
      <c r="J3613" s="2">
        <v>43602</v>
      </c>
      <c r="K3613" s="3">
        <v>0.78472222222222221</v>
      </c>
      <c r="L3613" s="3">
        <f t="shared" si="504"/>
        <v>0.78472222222222221</v>
      </c>
      <c r="M3613" s="3">
        <v>0.81666666666666676</v>
      </c>
      <c r="N3613" t="str">
        <f t="shared" si="505"/>
        <v>Yes</v>
      </c>
      <c r="O3613">
        <f t="shared" si="506"/>
        <v>566</v>
      </c>
      <c r="P3613">
        <f t="shared" si="507"/>
        <v>2020</v>
      </c>
      <c r="Q3613">
        <f t="shared" si="508"/>
        <v>28.02</v>
      </c>
      <c r="R3613" t="str">
        <f t="shared" si="511"/>
        <v>Aer Lingus</v>
      </c>
      <c r="S3613">
        <f t="shared" si="509"/>
        <v>121</v>
      </c>
      <c r="T3613" t="str">
        <f t="shared" si="510"/>
        <v>Paris-CDG</v>
      </c>
      <c r="U3613" t="str">
        <f t="shared" si="512"/>
        <v>Paris-CDG</v>
      </c>
    </row>
    <row r="3614" spans="1:21" x14ac:dyDescent="0.35">
      <c r="A3614" t="s">
        <v>22</v>
      </c>
      <c r="B3614" t="s">
        <v>61</v>
      </c>
      <c r="C3614" t="s">
        <v>28</v>
      </c>
      <c r="D3614" t="s">
        <v>62</v>
      </c>
      <c r="E3614" s="1">
        <v>43602.805555555555</v>
      </c>
      <c r="F3614" t="s">
        <v>16</v>
      </c>
      <c r="G3614" t="s">
        <v>17</v>
      </c>
      <c r="H3614">
        <v>86</v>
      </c>
      <c r="I3614" t="s">
        <v>21</v>
      </c>
      <c r="J3614" s="2">
        <v>43602</v>
      </c>
      <c r="K3614" s="3">
        <v>0.80555555555555547</v>
      </c>
      <c r="L3614" s="3">
        <f t="shared" si="504"/>
        <v>0.80555555555555547</v>
      </c>
      <c r="M3614" s="3">
        <v>0.8652777777777777</v>
      </c>
      <c r="N3614" t="str">
        <f t="shared" si="505"/>
        <v>Yes</v>
      </c>
      <c r="O3614">
        <f t="shared" si="506"/>
        <v>520</v>
      </c>
      <c r="P3614">
        <f t="shared" si="507"/>
        <v>1663</v>
      </c>
      <c r="Q3614">
        <f t="shared" si="508"/>
        <v>31.27</v>
      </c>
      <c r="R3614" t="str">
        <f t="shared" si="511"/>
        <v>Ryanair</v>
      </c>
      <c r="S3614">
        <f t="shared" si="509"/>
        <v>171</v>
      </c>
      <c r="T3614" t="str">
        <f t="shared" si="510"/>
        <v>London</v>
      </c>
      <c r="U3614" t="str">
        <f t="shared" si="512"/>
        <v>London</v>
      </c>
    </row>
    <row r="3615" spans="1:21" x14ac:dyDescent="0.35">
      <c r="A3615" t="s">
        <v>22</v>
      </c>
      <c r="B3615" t="s">
        <v>63</v>
      </c>
      <c r="C3615" t="s">
        <v>28</v>
      </c>
      <c r="D3615" t="s">
        <v>64</v>
      </c>
      <c r="E3615" s="1">
        <v>43602.809027777781</v>
      </c>
      <c r="F3615" t="s">
        <v>16</v>
      </c>
      <c r="G3615" t="s">
        <v>17</v>
      </c>
      <c r="H3615">
        <v>14</v>
      </c>
      <c r="I3615" t="s">
        <v>18</v>
      </c>
      <c r="J3615" s="2">
        <v>43602</v>
      </c>
      <c r="K3615" s="3">
        <v>0.80902777777777779</v>
      </c>
      <c r="L3615" s="3">
        <f t="shared" si="504"/>
        <v>0.8125</v>
      </c>
      <c r="M3615" s="3">
        <v>0.81874999999999998</v>
      </c>
      <c r="N3615" t="str">
        <f t="shared" si="505"/>
        <v>No</v>
      </c>
      <c r="O3615">
        <f t="shared" si="506"/>
        <v>520</v>
      </c>
      <c r="P3615">
        <f t="shared" si="507"/>
        <v>1663</v>
      </c>
      <c r="Q3615">
        <f t="shared" si="508"/>
        <v>31.27</v>
      </c>
      <c r="R3615" t="str">
        <f t="shared" si="511"/>
        <v>Ryanair</v>
      </c>
      <c r="S3615">
        <f t="shared" si="509"/>
        <v>7</v>
      </c>
      <c r="T3615" t="str">
        <f t="shared" si="510"/>
        <v>Brussels South</v>
      </c>
      <c r="U3615" t="str">
        <f t="shared" si="512"/>
        <v>Other</v>
      </c>
    </row>
    <row r="3616" spans="1:21" x14ac:dyDescent="0.35">
      <c r="A3616" t="s">
        <v>22</v>
      </c>
      <c r="B3616" t="s">
        <v>65</v>
      </c>
      <c r="C3616" t="s">
        <v>28</v>
      </c>
      <c r="D3616" t="s">
        <v>66</v>
      </c>
      <c r="E3616" s="1">
        <v>43602.809027777781</v>
      </c>
      <c r="F3616" t="s">
        <v>16</v>
      </c>
      <c r="G3616" t="s">
        <v>17</v>
      </c>
      <c r="H3616">
        <v>63</v>
      </c>
      <c r="I3616" t="s">
        <v>21</v>
      </c>
      <c r="J3616" s="2">
        <v>43602</v>
      </c>
      <c r="K3616" s="3">
        <v>0.80902777777777779</v>
      </c>
      <c r="L3616" s="3">
        <f t="shared" si="504"/>
        <v>0.8125</v>
      </c>
      <c r="M3616" s="3">
        <v>0.85277777777777775</v>
      </c>
      <c r="N3616" t="str">
        <f t="shared" si="505"/>
        <v>Yes</v>
      </c>
      <c r="O3616">
        <f t="shared" si="506"/>
        <v>520</v>
      </c>
      <c r="P3616">
        <f t="shared" si="507"/>
        <v>1663</v>
      </c>
      <c r="Q3616">
        <f t="shared" si="508"/>
        <v>31.27</v>
      </c>
      <c r="R3616" t="str">
        <f t="shared" si="511"/>
        <v>Ryanair</v>
      </c>
      <c r="S3616">
        <f t="shared" si="509"/>
        <v>22</v>
      </c>
      <c r="T3616" t="str">
        <f t="shared" si="510"/>
        <v>Paris-BVA</v>
      </c>
      <c r="U3616" t="str">
        <f t="shared" si="512"/>
        <v>Other</v>
      </c>
    </row>
    <row r="3617" spans="1:21" x14ac:dyDescent="0.35">
      <c r="A3617" t="s">
        <v>22</v>
      </c>
      <c r="B3617" t="s">
        <v>67</v>
      </c>
      <c r="C3617" t="s">
        <v>68</v>
      </c>
      <c r="D3617" t="s">
        <v>69</v>
      </c>
      <c r="E3617" s="1">
        <v>43602.8125</v>
      </c>
      <c r="F3617" t="s">
        <v>16</v>
      </c>
      <c r="G3617" t="s">
        <v>17</v>
      </c>
      <c r="H3617">
        <v>8</v>
      </c>
      <c r="I3617" t="s">
        <v>26</v>
      </c>
      <c r="J3617" s="2">
        <v>43602</v>
      </c>
      <c r="K3617" s="3">
        <v>0.8125</v>
      </c>
      <c r="L3617" s="3">
        <f t="shared" si="504"/>
        <v>0.8125</v>
      </c>
      <c r="M3617" s="3">
        <v>0.81805555555555554</v>
      </c>
      <c r="N3617" t="str">
        <f t="shared" si="505"/>
        <v>No</v>
      </c>
      <c r="O3617">
        <f t="shared" si="506"/>
        <v>4</v>
      </c>
      <c r="P3617">
        <f t="shared" si="507"/>
        <v>17</v>
      </c>
      <c r="Q3617">
        <f t="shared" si="508"/>
        <v>23.53</v>
      </c>
      <c r="R3617" t="str">
        <f t="shared" si="511"/>
        <v>Other</v>
      </c>
      <c r="S3617">
        <f t="shared" si="509"/>
        <v>19</v>
      </c>
      <c r="T3617" t="str">
        <f t="shared" si="510"/>
        <v>Luxembourg</v>
      </c>
      <c r="U3617" t="str">
        <f t="shared" si="512"/>
        <v>Other</v>
      </c>
    </row>
    <row r="3618" spans="1:21" x14ac:dyDescent="0.35">
      <c r="A3618" t="s">
        <v>12</v>
      </c>
      <c r="B3618" t="s">
        <v>52</v>
      </c>
      <c r="C3618" t="s">
        <v>14</v>
      </c>
      <c r="D3618" t="s">
        <v>72</v>
      </c>
      <c r="E3618" s="1">
        <v>43602.815972222219</v>
      </c>
      <c r="F3618" t="s">
        <v>16</v>
      </c>
      <c r="G3618" t="s">
        <v>17</v>
      </c>
      <c r="H3618">
        <v>48</v>
      </c>
      <c r="I3618" t="s">
        <v>21</v>
      </c>
      <c r="J3618" s="2">
        <v>43602</v>
      </c>
      <c r="K3618" s="3">
        <v>0.81597222222222221</v>
      </c>
      <c r="L3618" s="3">
        <f t="shared" si="504"/>
        <v>0.81944444444444442</v>
      </c>
      <c r="M3618" s="3">
        <v>0.84930555555555554</v>
      </c>
      <c r="N3618" t="str">
        <f t="shared" si="505"/>
        <v>Yes</v>
      </c>
      <c r="O3618">
        <f t="shared" si="506"/>
        <v>566</v>
      </c>
      <c r="P3618">
        <f t="shared" si="507"/>
        <v>2020</v>
      </c>
      <c r="Q3618">
        <f t="shared" si="508"/>
        <v>28.02</v>
      </c>
      <c r="R3618" t="str">
        <f t="shared" si="511"/>
        <v>Aer Lingus</v>
      </c>
      <c r="S3618">
        <f t="shared" si="509"/>
        <v>138</v>
      </c>
      <c r="T3618" t="str">
        <f t="shared" si="510"/>
        <v>Manchester</v>
      </c>
      <c r="U3618" t="str">
        <f t="shared" si="512"/>
        <v>Manchester</v>
      </c>
    </row>
    <row r="3619" spans="1:21" x14ac:dyDescent="0.35">
      <c r="A3619" t="s">
        <v>22</v>
      </c>
      <c r="B3619" t="s">
        <v>70</v>
      </c>
      <c r="C3619" t="s">
        <v>28</v>
      </c>
      <c r="D3619" t="s">
        <v>71</v>
      </c>
      <c r="E3619" s="1">
        <v>43602.815972222219</v>
      </c>
      <c r="F3619" t="s">
        <v>16</v>
      </c>
      <c r="G3619" t="s">
        <v>17</v>
      </c>
      <c r="H3619">
        <v>72</v>
      </c>
      <c r="I3619" t="s">
        <v>21</v>
      </c>
      <c r="J3619" s="2">
        <v>43602</v>
      </c>
      <c r="K3619" s="3">
        <v>0.81597222222222221</v>
      </c>
      <c r="L3619" s="3">
        <f t="shared" si="504"/>
        <v>0.81944444444444442</v>
      </c>
      <c r="M3619" s="3">
        <v>0.86597222222222225</v>
      </c>
      <c r="N3619" t="str">
        <f t="shared" si="505"/>
        <v>Yes</v>
      </c>
      <c r="O3619">
        <f t="shared" si="506"/>
        <v>520</v>
      </c>
      <c r="P3619">
        <f t="shared" si="507"/>
        <v>1663</v>
      </c>
      <c r="Q3619">
        <f t="shared" si="508"/>
        <v>31.27</v>
      </c>
      <c r="R3619" t="str">
        <f t="shared" si="511"/>
        <v>Ryanair</v>
      </c>
      <c r="S3619">
        <f t="shared" si="509"/>
        <v>38</v>
      </c>
      <c r="T3619" t="str">
        <f t="shared" si="510"/>
        <v>Newcastle</v>
      </c>
      <c r="U3619" t="str">
        <f t="shared" si="512"/>
        <v>Other</v>
      </c>
    </row>
    <row r="3620" spans="1:21" x14ac:dyDescent="0.35">
      <c r="A3620" t="s">
        <v>22</v>
      </c>
      <c r="B3620" t="s">
        <v>75</v>
      </c>
      <c r="C3620" t="s">
        <v>28</v>
      </c>
      <c r="D3620" t="s">
        <v>76</v>
      </c>
      <c r="E3620" s="1">
        <v>43602.819444444445</v>
      </c>
      <c r="F3620" t="s">
        <v>16</v>
      </c>
      <c r="G3620" t="s">
        <v>17</v>
      </c>
      <c r="H3620">
        <v>33</v>
      </c>
      <c r="I3620" t="s">
        <v>21</v>
      </c>
      <c r="J3620" s="2">
        <v>43602</v>
      </c>
      <c r="K3620" s="3">
        <v>0.81944444444444453</v>
      </c>
      <c r="L3620" s="3">
        <f t="shared" si="504"/>
        <v>0.81944444444444442</v>
      </c>
      <c r="M3620" s="3">
        <v>0.84236111111111101</v>
      </c>
      <c r="N3620" t="str">
        <f t="shared" si="505"/>
        <v>Yes</v>
      </c>
      <c r="O3620">
        <f t="shared" si="506"/>
        <v>520</v>
      </c>
      <c r="P3620">
        <f t="shared" si="507"/>
        <v>1663</v>
      </c>
      <c r="Q3620">
        <f t="shared" si="508"/>
        <v>31.27</v>
      </c>
      <c r="R3620" t="str">
        <f t="shared" si="511"/>
        <v>Ryanair</v>
      </c>
      <c r="S3620">
        <f t="shared" si="509"/>
        <v>23</v>
      </c>
      <c r="T3620" t="str">
        <f t="shared" si="510"/>
        <v>East Midlands</v>
      </c>
      <c r="U3620" t="str">
        <f t="shared" si="512"/>
        <v>Other</v>
      </c>
    </row>
    <row r="3621" spans="1:21" x14ac:dyDescent="0.35">
      <c r="A3621" t="s">
        <v>22</v>
      </c>
      <c r="B3621" t="s">
        <v>73</v>
      </c>
      <c r="C3621" t="s">
        <v>28</v>
      </c>
      <c r="D3621" t="s">
        <v>74</v>
      </c>
      <c r="E3621" s="1">
        <v>43602.819444444445</v>
      </c>
      <c r="F3621" t="s">
        <v>16</v>
      </c>
      <c r="G3621" t="s">
        <v>17</v>
      </c>
      <c r="H3621">
        <v>25</v>
      </c>
      <c r="I3621" t="s">
        <v>46</v>
      </c>
      <c r="J3621" s="2">
        <v>43602</v>
      </c>
      <c r="K3621" s="3">
        <v>0.81944444444444453</v>
      </c>
      <c r="L3621" s="3">
        <f t="shared" si="504"/>
        <v>0.81944444444444442</v>
      </c>
      <c r="M3621" s="3">
        <v>0.83680555555555547</v>
      </c>
      <c r="N3621" t="str">
        <f t="shared" si="505"/>
        <v>Yes</v>
      </c>
      <c r="O3621">
        <f t="shared" si="506"/>
        <v>520</v>
      </c>
      <c r="P3621">
        <f t="shared" si="507"/>
        <v>1663</v>
      </c>
      <c r="Q3621">
        <f t="shared" si="508"/>
        <v>31.27</v>
      </c>
      <c r="R3621" t="str">
        <f t="shared" si="511"/>
        <v>Ryanair</v>
      </c>
      <c r="S3621">
        <f t="shared" si="509"/>
        <v>82</v>
      </c>
      <c r="T3621" t="str">
        <f t="shared" si="510"/>
        <v>Bristol</v>
      </c>
      <c r="U3621" t="str">
        <f t="shared" si="512"/>
        <v>Bristol</v>
      </c>
    </row>
    <row r="3622" spans="1:21" x14ac:dyDescent="0.35">
      <c r="A3622" t="s">
        <v>22</v>
      </c>
      <c r="B3622" t="s">
        <v>42</v>
      </c>
      <c r="C3622" t="s">
        <v>77</v>
      </c>
      <c r="D3622" t="s">
        <v>78</v>
      </c>
      <c r="E3622" s="1">
        <v>43602.826388888891</v>
      </c>
      <c r="F3622" t="s">
        <v>16</v>
      </c>
      <c r="G3622" t="s">
        <v>17</v>
      </c>
      <c r="H3622">
        <v>26</v>
      </c>
      <c r="I3622" t="s">
        <v>46</v>
      </c>
      <c r="J3622" s="2">
        <v>43602</v>
      </c>
      <c r="K3622" s="3">
        <v>0.82638888888888884</v>
      </c>
      <c r="L3622" s="3">
        <f t="shared" si="504"/>
        <v>0.82638888888888884</v>
      </c>
      <c r="M3622" s="3">
        <v>0.84444444444444444</v>
      </c>
      <c r="N3622" t="str">
        <f t="shared" si="505"/>
        <v>Yes</v>
      </c>
      <c r="O3622">
        <f t="shared" si="506"/>
        <v>40</v>
      </c>
      <c r="P3622">
        <f t="shared" si="507"/>
        <v>143</v>
      </c>
      <c r="Q3622">
        <f t="shared" si="508"/>
        <v>27.97</v>
      </c>
      <c r="R3622" t="str">
        <f t="shared" si="511"/>
        <v>British Airways</v>
      </c>
      <c r="S3622">
        <f t="shared" si="509"/>
        <v>238</v>
      </c>
      <c r="T3622" t="str">
        <f t="shared" si="510"/>
        <v>London</v>
      </c>
      <c r="U3622" t="str">
        <f t="shared" si="512"/>
        <v>London</v>
      </c>
    </row>
    <row r="3623" spans="1:21" x14ac:dyDescent="0.35">
      <c r="A3623" t="s">
        <v>22</v>
      </c>
      <c r="B3623" t="s">
        <v>79</v>
      </c>
      <c r="C3623" t="s">
        <v>80</v>
      </c>
      <c r="D3623" t="s">
        <v>81</v>
      </c>
      <c r="E3623" s="1">
        <v>43602.826388888891</v>
      </c>
      <c r="F3623" t="s">
        <v>16</v>
      </c>
      <c r="G3623" t="s">
        <v>17</v>
      </c>
      <c r="H3623">
        <v>8</v>
      </c>
      <c r="I3623" t="s">
        <v>26</v>
      </c>
      <c r="J3623" s="2">
        <v>43602</v>
      </c>
      <c r="K3623" s="3">
        <v>0.82638888888888884</v>
      </c>
      <c r="L3623" s="3">
        <f t="shared" si="504"/>
        <v>0.82638888888888884</v>
      </c>
      <c r="M3623" s="3">
        <v>0.83194444444444438</v>
      </c>
      <c r="N3623" t="str">
        <f t="shared" si="505"/>
        <v>No</v>
      </c>
      <c r="O3623">
        <f t="shared" si="506"/>
        <v>4</v>
      </c>
      <c r="P3623">
        <f t="shared" si="507"/>
        <v>17</v>
      </c>
      <c r="Q3623">
        <f t="shared" si="508"/>
        <v>23.53</v>
      </c>
      <c r="R3623" t="str">
        <f t="shared" si="511"/>
        <v>Other</v>
      </c>
      <c r="S3623">
        <f t="shared" si="509"/>
        <v>16</v>
      </c>
      <c r="T3623" t="str">
        <f t="shared" si="510"/>
        <v>Paris-Orly</v>
      </c>
      <c r="U3623" t="str">
        <f t="shared" si="512"/>
        <v>Other</v>
      </c>
    </row>
    <row r="3624" spans="1:21" x14ac:dyDescent="0.35">
      <c r="A3624" t="s">
        <v>12</v>
      </c>
      <c r="B3624" t="s">
        <v>93</v>
      </c>
      <c r="C3624" t="s">
        <v>14</v>
      </c>
      <c r="D3624" t="s">
        <v>506</v>
      </c>
      <c r="E3624" s="1">
        <v>43602.829861111109</v>
      </c>
      <c r="F3624" t="s">
        <v>16</v>
      </c>
      <c r="G3624" t="s">
        <v>17</v>
      </c>
      <c r="H3624">
        <v>13</v>
      </c>
      <c r="I3624" t="s">
        <v>18</v>
      </c>
      <c r="J3624" s="2">
        <v>43602</v>
      </c>
      <c r="K3624" s="3">
        <v>0.82986111111111116</v>
      </c>
      <c r="L3624" s="3">
        <f t="shared" si="504"/>
        <v>0.83333333333333326</v>
      </c>
      <c r="M3624" s="3">
        <v>0.83888888888888891</v>
      </c>
      <c r="N3624" t="str">
        <f t="shared" si="505"/>
        <v>No</v>
      </c>
      <c r="O3624">
        <f t="shared" si="506"/>
        <v>566</v>
      </c>
      <c r="P3624">
        <f t="shared" si="507"/>
        <v>2020</v>
      </c>
      <c r="Q3624">
        <f t="shared" si="508"/>
        <v>28.02</v>
      </c>
      <c r="R3624" t="str">
        <f t="shared" si="511"/>
        <v>Aer Lingus</v>
      </c>
      <c r="S3624">
        <f t="shared" si="509"/>
        <v>125</v>
      </c>
      <c r="T3624" t="str">
        <f t="shared" si="510"/>
        <v>Birmingham</v>
      </c>
      <c r="U3624" t="str">
        <f t="shared" si="512"/>
        <v>Birmingham</v>
      </c>
    </row>
    <row r="3625" spans="1:21" x14ac:dyDescent="0.35">
      <c r="A3625" t="s">
        <v>22</v>
      </c>
      <c r="B3625" t="s">
        <v>139</v>
      </c>
      <c r="C3625" t="s">
        <v>77</v>
      </c>
      <c r="D3625" t="s">
        <v>505</v>
      </c>
      <c r="E3625" s="1">
        <v>43602.829861111109</v>
      </c>
      <c r="F3625" t="s">
        <v>16</v>
      </c>
      <c r="G3625" t="s">
        <v>17</v>
      </c>
      <c r="H3625">
        <v>33</v>
      </c>
      <c r="I3625" t="s">
        <v>21</v>
      </c>
      <c r="J3625" s="2">
        <v>43602</v>
      </c>
      <c r="K3625" s="3">
        <v>0.82986111111111116</v>
      </c>
      <c r="L3625" s="3">
        <f t="shared" si="504"/>
        <v>0.83333333333333326</v>
      </c>
      <c r="M3625" s="3">
        <v>0.85277777777777775</v>
      </c>
      <c r="N3625" t="str">
        <f t="shared" si="505"/>
        <v>Yes</v>
      </c>
      <c r="O3625">
        <f t="shared" si="506"/>
        <v>40</v>
      </c>
      <c r="P3625">
        <f t="shared" si="507"/>
        <v>143</v>
      </c>
      <c r="Q3625">
        <f t="shared" si="508"/>
        <v>27.97</v>
      </c>
      <c r="R3625" t="str">
        <f t="shared" si="511"/>
        <v>British Airways</v>
      </c>
      <c r="S3625">
        <f t="shared" si="509"/>
        <v>154</v>
      </c>
      <c r="T3625" t="str">
        <f t="shared" si="510"/>
        <v>London</v>
      </c>
      <c r="U3625" t="str">
        <f t="shared" si="512"/>
        <v>London</v>
      </c>
    </row>
    <row r="3626" spans="1:21" x14ac:dyDescent="0.35">
      <c r="A3626" t="s">
        <v>22</v>
      </c>
      <c r="B3626" t="s">
        <v>82</v>
      </c>
      <c r="C3626" t="s">
        <v>28</v>
      </c>
      <c r="D3626" t="s">
        <v>83</v>
      </c>
      <c r="E3626" s="1">
        <v>43602.833333333336</v>
      </c>
      <c r="F3626" t="s">
        <v>16</v>
      </c>
      <c r="G3626" t="s">
        <v>17</v>
      </c>
      <c r="H3626">
        <v>5</v>
      </c>
      <c r="I3626" t="s">
        <v>26</v>
      </c>
      <c r="J3626" s="2">
        <v>43602</v>
      </c>
      <c r="K3626" s="3">
        <v>0.83333333333333337</v>
      </c>
      <c r="L3626" s="3">
        <f t="shared" si="504"/>
        <v>0.83333333333333326</v>
      </c>
      <c r="M3626" s="3">
        <v>0.83680555555555547</v>
      </c>
      <c r="N3626" t="str">
        <f t="shared" si="505"/>
        <v>No</v>
      </c>
      <c r="O3626">
        <f t="shared" si="506"/>
        <v>520</v>
      </c>
      <c r="P3626">
        <f t="shared" si="507"/>
        <v>1663</v>
      </c>
      <c r="Q3626">
        <f t="shared" si="508"/>
        <v>31.27</v>
      </c>
      <c r="R3626" t="str">
        <f t="shared" si="511"/>
        <v>Ryanair</v>
      </c>
      <c r="S3626">
        <f t="shared" si="509"/>
        <v>97</v>
      </c>
      <c r="T3626" t="str">
        <f t="shared" si="510"/>
        <v>Faro</v>
      </c>
      <c r="U3626" t="str">
        <f t="shared" si="512"/>
        <v>Faro</v>
      </c>
    </row>
    <row r="3627" spans="1:21" x14ac:dyDescent="0.35">
      <c r="A3627" t="s">
        <v>12</v>
      </c>
      <c r="B3627" t="s">
        <v>42</v>
      </c>
      <c r="C3627" t="s">
        <v>14</v>
      </c>
      <c r="D3627" t="s">
        <v>86</v>
      </c>
      <c r="E3627" s="1">
        <v>43602.840277777781</v>
      </c>
      <c r="F3627" t="s">
        <v>16</v>
      </c>
      <c r="G3627" t="s">
        <v>17</v>
      </c>
      <c r="H3627">
        <v>31</v>
      </c>
      <c r="I3627" t="s">
        <v>21</v>
      </c>
      <c r="J3627" s="2">
        <v>43602</v>
      </c>
      <c r="K3627" s="3">
        <v>0.84027777777777779</v>
      </c>
      <c r="L3627" s="3">
        <f t="shared" si="504"/>
        <v>0.84027777777777768</v>
      </c>
      <c r="M3627" s="3">
        <v>0.8618055555555556</v>
      </c>
      <c r="N3627" t="str">
        <f t="shared" si="505"/>
        <v>Yes</v>
      </c>
      <c r="O3627">
        <f t="shared" si="506"/>
        <v>566</v>
      </c>
      <c r="P3627">
        <f t="shared" si="507"/>
        <v>2020</v>
      </c>
      <c r="Q3627">
        <f t="shared" si="508"/>
        <v>28.02</v>
      </c>
      <c r="R3627" t="str">
        <f t="shared" si="511"/>
        <v>Aer Lingus</v>
      </c>
      <c r="S3627">
        <f t="shared" si="509"/>
        <v>238</v>
      </c>
      <c r="T3627" t="str">
        <f t="shared" si="510"/>
        <v>London</v>
      </c>
      <c r="U3627" t="str">
        <f t="shared" si="512"/>
        <v>London</v>
      </c>
    </row>
    <row r="3628" spans="1:21" x14ac:dyDescent="0.35">
      <c r="A3628" t="s">
        <v>22</v>
      </c>
      <c r="B3628" t="s">
        <v>38</v>
      </c>
      <c r="C3628" t="s">
        <v>28</v>
      </c>
      <c r="D3628" t="s">
        <v>87</v>
      </c>
      <c r="E3628" s="1">
        <v>43602.847222222219</v>
      </c>
      <c r="F3628" t="s">
        <v>16</v>
      </c>
      <c r="G3628" t="s">
        <v>17</v>
      </c>
      <c r="H3628">
        <v>41</v>
      </c>
      <c r="I3628" t="s">
        <v>21</v>
      </c>
      <c r="J3628" s="2">
        <v>43602</v>
      </c>
      <c r="K3628" s="3">
        <v>0.84722222222222221</v>
      </c>
      <c r="L3628" s="3">
        <f t="shared" si="504"/>
        <v>0.84722222222222221</v>
      </c>
      <c r="M3628" s="3">
        <v>0.87569444444444444</v>
      </c>
      <c r="N3628" t="str">
        <f t="shared" si="505"/>
        <v>Yes</v>
      </c>
      <c r="O3628">
        <f t="shared" si="506"/>
        <v>520</v>
      </c>
      <c r="P3628">
        <f t="shared" si="507"/>
        <v>1663</v>
      </c>
      <c r="Q3628">
        <f t="shared" si="508"/>
        <v>31.27</v>
      </c>
      <c r="R3628" t="str">
        <f t="shared" si="511"/>
        <v>Ryanair</v>
      </c>
      <c r="S3628">
        <f t="shared" si="509"/>
        <v>92</v>
      </c>
      <c r="T3628" t="str">
        <f t="shared" si="510"/>
        <v>London</v>
      </c>
      <c r="U3628" t="str">
        <f t="shared" si="512"/>
        <v>London</v>
      </c>
    </row>
    <row r="3629" spans="1:21" x14ac:dyDescent="0.35">
      <c r="A3629" t="s">
        <v>12</v>
      </c>
      <c r="B3629" t="s">
        <v>153</v>
      </c>
      <c r="C3629" t="s">
        <v>14</v>
      </c>
      <c r="D3629" t="s">
        <v>154</v>
      </c>
      <c r="E3629" s="1">
        <v>43602.763888888891</v>
      </c>
      <c r="F3629" t="s">
        <v>16</v>
      </c>
      <c r="G3629" t="s">
        <v>17</v>
      </c>
      <c r="H3629">
        <v>17</v>
      </c>
      <c r="I3629" t="s">
        <v>18</v>
      </c>
      <c r="J3629" s="2">
        <v>43602</v>
      </c>
      <c r="K3629" s="3">
        <v>0.76388888888888884</v>
      </c>
      <c r="L3629" s="3">
        <f t="shared" si="504"/>
        <v>0.76388888888888884</v>
      </c>
      <c r="M3629" s="3">
        <v>0.77569444444444446</v>
      </c>
      <c r="N3629" t="str">
        <f t="shared" si="505"/>
        <v>No</v>
      </c>
      <c r="O3629">
        <f t="shared" si="506"/>
        <v>566</v>
      </c>
      <c r="P3629">
        <f t="shared" si="507"/>
        <v>2020</v>
      </c>
      <c r="Q3629">
        <f t="shared" si="508"/>
        <v>28.02</v>
      </c>
      <c r="R3629" t="str">
        <f t="shared" si="511"/>
        <v>Aer Lingus</v>
      </c>
      <c r="S3629">
        <f t="shared" si="509"/>
        <v>31</v>
      </c>
      <c r="T3629" t="str">
        <f t="shared" si="510"/>
        <v>Milan</v>
      </c>
      <c r="U3629" t="str">
        <f t="shared" si="512"/>
        <v>Other</v>
      </c>
    </row>
    <row r="3630" spans="1:21" x14ac:dyDescent="0.35">
      <c r="A3630" t="s">
        <v>22</v>
      </c>
      <c r="B3630" t="s">
        <v>151</v>
      </c>
      <c r="C3630" t="s">
        <v>28</v>
      </c>
      <c r="D3630" t="s">
        <v>152</v>
      </c>
      <c r="E3630" s="1">
        <v>43602.763888888891</v>
      </c>
      <c r="F3630" t="s">
        <v>16</v>
      </c>
      <c r="G3630" t="s">
        <v>17</v>
      </c>
      <c r="H3630">
        <v>21</v>
      </c>
      <c r="I3630" t="s">
        <v>46</v>
      </c>
      <c r="J3630" s="2">
        <v>43602</v>
      </c>
      <c r="K3630" s="3">
        <v>0.76388888888888884</v>
      </c>
      <c r="L3630" s="3">
        <f t="shared" si="504"/>
        <v>0.76388888888888884</v>
      </c>
      <c r="M3630" s="3">
        <v>0.77847222222222223</v>
      </c>
      <c r="N3630" t="str">
        <f t="shared" si="505"/>
        <v>Yes</v>
      </c>
      <c r="O3630">
        <f t="shared" si="506"/>
        <v>520</v>
      </c>
      <c r="P3630">
        <f t="shared" si="507"/>
        <v>1663</v>
      </c>
      <c r="Q3630">
        <f t="shared" si="508"/>
        <v>31.27</v>
      </c>
      <c r="R3630" t="str">
        <f t="shared" si="511"/>
        <v>Ryanair</v>
      </c>
      <c r="S3630">
        <f t="shared" si="509"/>
        <v>34</v>
      </c>
      <c r="T3630" t="str">
        <f t="shared" si="510"/>
        <v>London</v>
      </c>
      <c r="U3630" t="str">
        <f t="shared" si="512"/>
        <v>Other</v>
      </c>
    </row>
    <row r="3631" spans="1:21" x14ac:dyDescent="0.35">
      <c r="A3631" t="s">
        <v>12</v>
      </c>
      <c r="B3631" t="s">
        <v>13</v>
      </c>
      <c r="C3631" t="s">
        <v>14</v>
      </c>
      <c r="D3631" t="s">
        <v>15</v>
      </c>
      <c r="E3631" s="1">
        <v>43602.770833333336</v>
      </c>
      <c r="F3631" t="s">
        <v>16</v>
      </c>
      <c r="G3631" t="s">
        <v>17</v>
      </c>
      <c r="H3631">
        <v>35</v>
      </c>
      <c r="I3631" t="s">
        <v>21</v>
      </c>
      <c r="J3631" s="2">
        <v>43602</v>
      </c>
      <c r="K3631" s="3">
        <v>0.77083333333333337</v>
      </c>
      <c r="L3631" s="3">
        <f t="shared" si="504"/>
        <v>0.77083333333333326</v>
      </c>
      <c r="M3631" s="3">
        <v>0.79513888888888884</v>
      </c>
      <c r="N3631" t="str">
        <f t="shared" si="505"/>
        <v>Yes</v>
      </c>
      <c r="O3631">
        <f t="shared" si="506"/>
        <v>566</v>
      </c>
      <c r="P3631">
        <f t="shared" si="507"/>
        <v>2020</v>
      </c>
      <c r="Q3631">
        <f t="shared" si="508"/>
        <v>28.02</v>
      </c>
      <c r="R3631" t="str">
        <f t="shared" si="511"/>
        <v>Aer Lingus</v>
      </c>
      <c r="S3631">
        <f t="shared" si="509"/>
        <v>107</v>
      </c>
      <c r="T3631" t="str">
        <f t="shared" si="510"/>
        <v>Glasgow</v>
      </c>
      <c r="U3631" t="str">
        <f t="shared" si="512"/>
        <v>Glasgow</v>
      </c>
    </row>
    <row r="3632" spans="1:21" x14ac:dyDescent="0.35">
      <c r="A3632" t="s">
        <v>12</v>
      </c>
      <c r="B3632" t="s">
        <v>19</v>
      </c>
      <c r="C3632" t="s">
        <v>14</v>
      </c>
      <c r="D3632" t="s">
        <v>20</v>
      </c>
      <c r="E3632" s="1">
        <v>43602.770833333336</v>
      </c>
      <c r="F3632" t="s">
        <v>16</v>
      </c>
      <c r="G3632" t="s">
        <v>17</v>
      </c>
      <c r="H3632">
        <v>27</v>
      </c>
      <c r="I3632" t="s">
        <v>46</v>
      </c>
      <c r="J3632" s="2">
        <v>43602</v>
      </c>
      <c r="K3632" s="3">
        <v>0.77083333333333337</v>
      </c>
      <c r="L3632" s="3">
        <f t="shared" si="504"/>
        <v>0.77083333333333326</v>
      </c>
      <c r="M3632" s="3">
        <v>0.7895833333333333</v>
      </c>
      <c r="N3632" t="str">
        <f t="shared" si="505"/>
        <v>Yes</v>
      </c>
      <c r="O3632">
        <f t="shared" si="506"/>
        <v>566</v>
      </c>
      <c r="P3632">
        <f t="shared" si="507"/>
        <v>2020</v>
      </c>
      <c r="Q3632">
        <f t="shared" si="508"/>
        <v>28.02</v>
      </c>
      <c r="R3632" t="str">
        <f t="shared" si="511"/>
        <v>Aer Lingus</v>
      </c>
      <c r="S3632">
        <f t="shared" si="509"/>
        <v>37</v>
      </c>
      <c r="T3632" t="str">
        <f t="shared" si="510"/>
        <v>Alicante</v>
      </c>
      <c r="U3632" t="str">
        <f t="shared" si="512"/>
        <v>Other</v>
      </c>
    </row>
    <row r="3633" spans="1:21" x14ac:dyDescent="0.35">
      <c r="A3633" t="s">
        <v>22</v>
      </c>
      <c r="B3633" t="s">
        <v>27</v>
      </c>
      <c r="C3633" t="s">
        <v>28</v>
      </c>
      <c r="D3633" t="s">
        <v>29</v>
      </c>
      <c r="E3633" s="1">
        <v>43602.774305555555</v>
      </c>
      <c r="F3633" t="s">
        <v>16</v>
      </c>
      <c r="G3633" t="s">
        <v>17</v>
      </c>
      <c r="H3633">
        <v>83</v>
      </c>
      <c r="I3633" t="s">
        <v>21</v>
      </c>
      <c r="J3633" s="2">
        <v>43602</v>
      </c>
      <c r="K3633" s="3">
        <v>0.77430555555555547</v>
      </c>
      <c r="L3633" s="3">
        <f t="shared" si="504"/>
        <v>0.77777777777777768</v>
      </c>
      <c r="M3633" s="3">
        <v>0.83194444444444438</v>
      </c>
      <c r="N3633" t="str">
        <f t="shared" si="505"/>
        <v>Yes</v>
      </c>
      <c r="O3633">
        <f t="shared" si="506"/>
        <v>520</v>
      </c>
      <c r="P3633">
        <f t="shared" si="507"/>
        <v>1663</v>
      </c>
      <c r="Q3633">
        <f t="shared" si="508"/>
        <v>31.27</v>
      </c>
      <c r="R3633" t="str">
        <f t="shared" si="511"/>
        <v>Ryanair</v>
      </c>
      <c r="S3633">
        <f t="shared" si="509"/>
        <v>41</v>
      </c>
      <c r="T3633" t="str">
        <f t="shared" si="510"/>
        <v>Palma</v>
      </c>
      <c r="U3633" t="str">
        <f t="shared" si="512"/>
        <v>Other</v>
      </c>
    </row>
    <row r="3634" spans="1:21" x14ac:dyDescent="0.35">
      <c r="A3634" t="s">
        <v>12</v>
      </c>
      <c r="B3634" t="s">
        <v>30</v>
      </c>
      <c r="C3634" t="s">
        <v>14</v>
      </c>
      <c r="D3634" t="s">
        <v>31</v>
      </c>
      <c r="E3634" s="1">
        <v>43602.777777777781</v>
      </c>
      <c r="F3634" t="s">
        <v>16</v>
      </c>
      <c r="G3634" t="s">
        <v>17</v>
      </c>
      <c r="H3634">
        <v>68</v>
      </c>
      <c r="I3634" t="s">
        <v>21</v>
      </c>
      <c r="J3634" s="2">
        <v>43602</v>
      </c>
      <c r="K3634" s="3">
        <v>0.77777777777777779</v>
      </c>
      <c r="L3634" s="3">
        <f t="shared" si="504"/>
        <v>0.77777777777777768</v>
      </c>
      <c r="M3634" s="3">
        <v>0.82500000000000007</v>
      </c>
      <c r="N3634" t="str">
        <f t="shared" si="505"/>
        <v>Yes</v>
      </c>
      <c r="O3634">
        <f t="shared" si="506"/>
        <v>566</v>
      </c>
      <c r="P3634">
        <f t="shared" si="507"/>
        <v>2020</v>
      </c>
      <c r="Q3634">
        <f t="shared" si="508"/>
        <v>28.02</v>
      </c>
      <c r="R3634" t="str">
        <f t="shared" si="511"/>
        <v>Aer Lingus</v>
      </c>
      <c r="S3634">
        <f t="shared" si="509"/>
        <v>60</v>
      </c>
      <c r="T3634" t="str">
        <f t="shared" si="510"/>
        <v>Brussels</v>
      </c>
      <c r="U3634" t="str">
        <f t="shared" si="512"/>
        <v>Other</v>
      </c>
    </row>
    <row r="3635" spans="1:21" x14ac:dyDescent="0.35">
      <c r="A3635" t="s">
        <v>12</v>
      </c>
      <c r="B3635" t="s">
        <v>32</v>
      </c>
      <c r="C3635" t="s">
        <v>14</v>
      </c>
      <c r="D3635" t="s">
        <v>33</v>
      </c>
      <c r="E3635" s="1">
        <v>43602.78125</v>
      </c>
      <c r="F3635" t="s">
        <v>16</v>
      </c>
      <c r="G3635" t="s">
        <v>17</v>
      </c>
      <c r="H3635">
        <v>20</v>
      </c>
      <c r="I3635" t="s">
        <v>46</v>
      </c>
      <c r="J3635" s="2">
        <v>43602</v>
      </c>
      <c r="K3635" s="3">
        <v>0.78125</v>
      </c>
      <c r="L3635" s="3">
        <f t="shared" si="504"/>
        <v>0.78472222222222221</v>
      </c>
      <c r="M3635" s="3">
        <v>0.79513888888888884</v>
      </c>
      <c r="N3635" t="str">
        <f t="shared" si="505"/>
        <v>No</v>
      </c>
      <c r="O3635">
        <f t="shared" si="506"/>
        <v>566</v>
      </c>
      <c r="P3635">
        <f t="shared" si="507"/>
        <v>2020</v>
      </c>
      <c r="Q3635">
        <f t="shared" si="508"/>
        <v>28.02</v>
      </c>
      <c r="R3635" t="str">
        <f t="shared" si="511"/>
        <v>Aer Lingus</v>
      </c>
      <c r="S3635">
        <f t="shared" si="509"/>
        <v>78</v>
      </c>
      <c r="T3635" t="str">
        <f t="shared" si="510"/>
        <v>Barcelona</v>
      </c>
      <c r="U3635" t="str">
        <f t="shared" si="512"/>
        <v>Barcelona</v>
      </c>
    </row>
    <row r="3636" spans="1:21" x14ac:dyDescent="0.35">
      <c r="A3636" t="s">
        <v>12</v>
      </c>
      <c r="B3636" t="s">
        <v>34</v>
      </c>
      <c r="C3636" t="s">
        <v>14</v>
      </c>
      <c r="D3636" t="s">
        <v>35</v>
      </c>
      <c r="E3636" s="1">
        <v>43602.784722222219</v>
      </c>
      <c r="F3636" t="s">
        <v>16</v>
      </c>
      <c r="G3636" t="s">
        <v>17</v>
      </c>
      <c r="H3636">
        <v>4</v>
      </c>
      <c r="I3636" t="s">
        <v>26</v>
      </c>
      <c r="J3636" s="2">
        <v>43602</v>
      </c>
      <c r="K3636" s="3">
        <v>0.78472222222222221</v>
      </c>
      <c r="L3636" s="3">
        <f t="shared" si="504"/>
        <v>0.78472222222222221</v>
      </c>
      <c r="M3636" s="3">
        <v>0.78749999999999998</v>
      </c>
      <c r="N3636" t="str">
        <f t="shared" si="505"/>
        <v>No</v>
      </c>
      <c r="O3636">
        <f t="shared" si="506"/>
        <v>566</v>
      </c>
      <c r="P3636">
        <f t="shared" si="507"/>
        <v>2020</v>
      </c>
      <c r="Q3636">
        <f t="shared" si="508"/>
        <v>28.02</v>
      </c>
      <c r="R3636" t="str">
        <f t="shared" si="511"/>
        <v>Aer Lingus</v>
      </c>
      <c r="S3636">
        <f t="shared" si="509"/>
        <v>19</v>
      </c>
      <c r="T3636" t="str">
        <f t="shared" si="510"/>
        <v>Donegal</v>
      </c>
      <c r="U3636" t="str">
        <f t="shared" si="512"/>
        <v>Other</v>
      </c>
    </row>
    <row r="3637" spans="1:21" x14ac:dyDescent="0.35">
      <c r="A3637" t="s">
        <v>12</v>
      </c>
      <c r="B3637" t="s">
        <v>40</v>
      </c>
      <c r="C3637" t="s">
        <v>14</v>
      </c>
      <c r="D3637" t="s">
        <v>41</v>
      </c>
      <c r="E3637" s="1">
        <v>43602.788194444445</v>
      </c>
      <c r="F3637" t="s">
        <v>16</v>
      </c>
      <c r="G3637" t="s">
        <v>17</v>
      </c>
      <c r="H3637">
        <v>93</v>
      </c>
      <c r="I3637" t="s">
        <v>21</v>
      </c>
      <c r="J3637" s="2">
        <v>43602</v>
      </c>
      <c r="K3637" s="3">
        <v>0.78819444444444453</v>
      </c>
      <c r="L3637" s="3">
        <f t="shared" si="504"/>
        <v>0.79166666666666663</v>
      </c>
      <c r="M3637" s="3">
        <v>0.85277777777777775</v>
      </c>
      <c r="N3637" t="str">
        <f t="shared" si="505"/>
        <v>Yes</v>
      </c>
      <c r="O3637">
        <f t="shared" si="506"/>
        <v>566</v>
      </c>
      <c r="P3637">
        <f t="shared" si="507"/>
        <v>2020</v>
      </c>
      <c r="Q3637">
        <f t="shared" si="508"/>
        <v>28.02</v>
      </c>
      <c r="R3637" t="str">
        <f t="shared" si="511"/>
        <v>Aer Lingus</v>
      </c>
      <c r="S3637">
        <f t="shared" si="509"/>
        <v>29</v>
      </c>
      <c r="T3637" t="str">
        <f t="shared" si="510"/>
        <v>Kerry</v>
      </c>
      <c r="U3637" t="str">
        <f t="shared" si="512"/>
        <v>Other</v>
      </c>
    </row>
    <row r="3638" spans="1:21" x14ac:dyDescent="0.35">
      <c r="A3638" t="s">
        <v>22</v>
      </c>
      <c r="B3638" t="s">
        <v>38</v>
      </c>
      <c r="C3638" t="s">
        <v>28</v>
      </c>
      <c r="D3638" t="s">
        <v>39</v>
      </c>
      <c r="E3638" s="1">
        <v>43602.788194444445</v>
      </c>
      <c r="F3638" t="s">
        <v>16</v>
      </c>
      <c r="G3638" t="s">
        <v>17</v>
      </c>
      <c r="H3638">
        <v>15</v>
      </c>
      <c r="I3638" t="s">
        <v>18</v>
      </c>
      <c r="J3638" s="2">
        <v>43602</v>
      </c>
      <c r="K3638" s="3">
        <v>0.78819444444444453</v>
      </c>
      <c r="L3638" s="3">
        <f t="shared" si="504"/>
        <v>0.79166666666666663</v>
      </c>
      <c r="M3638" s="3">
        <v>0.79861111111111116</v>
      </c>
      <c r="N3638" t="str">
        <f t="shared" si="505"/>
        <v>No</v>
      </c>
      <c r="O3638">
        <f t="shared" si="506"/>
        <v>520</v>
      </c>
      <c r="P3638">
        <f t="shared" si="507"/>
        <v>1663</v>
      </c>
      <c r="Q3638">
        <f t="shared" si="508"/>
        <v>31.27</v>
      </c>
      <c r="R3638" t="str">
        <f t="shared" si="511"/>
        <v>Ryanair</v>
      </c>
      <c r="S3638">
        <f t="shared" si="509"/>
        <v>92</v>
      </c>
      <c r="T3638" t="str">
        <f t="shared" si="510"/>
        <v>London</v>
      </c>
      <c r="U3638" t="str">
        <f t="shared" si="512"/>
        <v>London</v>
      </c>
    </row>
    <row r="3639" spans="1:21" x14ac:dyDescent="0.35">
      <c r="A3639" t="s">
        <v>22</v>
      </c>
      <c r="B3639" t="s">
        <v>50</v>
      </c>
      <c r="C3639" t="s">
        <v>28</v>
      </c>
      <c r="D3639" t="s">
        <v>51</v>
      </c>
      <c r="E3639" s="1">
        <v>43602.791666666664</v>
      </c>
      <c r="F3639" t="s">
        <v>16</v>
      </c>
      <c r="G3639" t="s">
        <v>17</v>
      </c>
      <c r="H3639">
        <v>42</v>
      </c>
      <c r="I3639" t="s">
        <v>21</v>
      </c>
      <c r="J3639" s="2">
        <v>43602</v>
      </c>
      <c r="K3639" s="3">
        <v>0.79166666666666663</v>
      </c>
      <c r="L3639" s="3">
        <f t="shared" si="504"/>
        <v>0.79166666666666663</v>
      </c>
      <c r="M3639" s="3">
        <v>0.8208333333333333</v>
      </c>
      <c r="N3639" t="str">
        <f t="shared" si="505"/>
        <v>Yes</v>
      </c>
      <c r="O3639">
        <f t="shared" si="506"/>
        <v>520</v>
      </c>
      <c r="P3639">
        <f t="shared" si="507"/>
        <v>1663</v>
      </c>
      <c r="Q3639">
        <f t="shared" si="508"/>
        <v>31.27</v>
      </c>
      <c r="R3639" t="str">
        <f t="shared" si="511"/>
        <v>Ryanair</v>
      </c>
      <c r="S3639">
        <f t="shared" si="509"/>
        <v>222</v>
      </c>
      <c r="T3639" t="str">
        <f t="shared" si="510"/>
        <v>Amsterdam</v>
      </c>
      <c r="U3639" t="str">
        <f t="shared" si="512"/>
        <v>Amsterdam</v>
      </c>
    </row>
    <row r="3640" spans="1:21" x14ac:dyDescent="0.35">
      <c r="A3640" t="s">
        <v>12</v>
      </c>
      <c r="B3640" t="s">
        <v>42</v>
      </c>
      <c r="C3640" t="s">
        <v>14</v>
      </c>
      <c r="D3640" t="s">
        <v>43</v>
      </c>
      <c r="E3640" s="1">
        <v>43602.791666666664</v>
      </c>
      <c r="F3640" t="s">
        <v>16</v>
      </c>
      <c r="G3640" t="s">
        <v>17</v>
      </c>
      <c r="H3640">
        <v>2</v>
      </c>
      <c r="I3640" t="s">
        <v>26</v>
      </c>
      <c r="J3640" s="2">
        <v>43602</v>
      </c>
      <c r="K3640" s="3">
        <v>0.79166666666666663</v>
      </c>
      <c r="L3640" s="3">
        <f t="shared" si="504"/>
        <v>0.79166666666666663</v>
      </c>
      <c r="M3640" s="3">
        <v>0.79305555555555562</v>
      </c>
      <c r="N3640" t="str">
        <f t="shared" si="505"/>
        <v>No</v>
      </c>
      <c r="O3640">
        <f t="shared" si="506"/>
        <v>566</v>
      </c>
      <c r="P3640">
        <f t="shared" si="507"/>
        <v>2020</v>
      </c>
      <c r="Q3640">
        <f t="shared" si="508"/>
        <v>28.02</v>
      </c>
      <c r="R3640" t="str">
        <f t="shared" si="511"/>
        <v>Aer Lingus</v>
      </c>
      <c r="S3640">
        <f t="shared" si="509"/>
        <v>238</v>
      </c>
      <c r="T3640" t="str">
        <f t="shared" si="510"/>
        <v>London</v>
      </c>
      <c r="U3640" t="str">
        <f t="shared" si="512"/>
        <v>London</v>
      </c>
    </row>
    <row r="3641" spans="1:21" x14ac:dyDescent="0.35">
      <c r="A3641" t="s">
        <v>22</v>
      </c>
      <c r="B3641" t="s">
        <v>32</v>
      </c>
      <c r="C3641" t="s">
        <v>28</v>
      </c>
      <c r="D3641" t="s">
        <v>47</v>
      </c>
      <c r="E3641" s="1">
        <v>43602.791666666664</v>
      </c>
      <c r="F3641" t="s">
        <v>16</v>
      </c>
      <c r="G3641" t="s">
        <v>17</v>
      </c>
      <c r="H3641">
        <v>39</v>
      </c>
      <c r="I3641" t="s">
        <v>21</v>
      </c>
      <c r="J3641" s="2">
        <v>43602</v>
      </c>
      <c r="K3641" s="3">
        <v>0.79166666666666663</v>
      </c>
      <c r="L3641" s="3">
        <f t="shared" si="504"/>
        <v>0.79166666666666663</v>
      </c>
      <c r="M3641" s="3">
        <v>0.81874999999999998</v>
      </c>
      <c r="N3641" t="str">
        <f t="shared" si="505"/>
        <v>Yes</v>
      </c>
      <c r="O3641">
        <f t="shared" si="506"/>
        <v>520</v>
      </c>
      <c r="P3641">
        <f t="shared" si="507"/>
        <v>1663</v>
      </c>
      <c r="Q3641">
        <f t="shared" si="508"/>
        <v>31.27</v>
      </c>
      <c r="R3641" t="str">
        <f t="shared" si="511"/>
        <v>Ryanair</v>
      </c>
      <c r="S3641">
        <f t="shared" si="509"/>
        <v>78</v>
      </c>
      <c r="T3641" t="str">
        <f t="shared" si="510"/>
        <v>Barcelona</v>
      </c>
      <c r="U3641" t="str">
        <f t="shared" si="512"/>
        <v>Barcelona</v>
      </c>
    </row>
    <row r="3642" spans="1:21" x14ac:dyDescent="0.35">
      <c r="A3642" t="s">
        <v>22</v>
      </c>
      <c r="B3642" t="s">
        <v>48</v>
      </c>
      <c r="C3642" t="s">
        <v>28</v>
      </c>
      <c r="D3642" t="s">
        <v>49</v>
      </c>
      <c r="E3642" s="1">
        <v>43602.791666666664</v>
      </c>
      <c r="F3642" t="s">
        <v>16</v>
      </c>
      <c r="G3642" t="s">
        <v>17</v>
      </c>
      <c r="H3642">
        <v>36</v>
      </c>
      <c r="I3642" t="s">
        <v>21</v>
      </c>
      <c r="J3642" s="2">
        <v>43602</v>
      </c>
      <c r="K3642" s="3">
        <v>0.79166666666666663</v>
      </c>
      <c r="L3642" s="3">
        <f t="shared" si="504"/>
        <v>0.79166666666666663</v>
      </c>
      <c r="M3642" s="3">
        <v>0.81666666666666676</v>
      </c>
      <c r="N3642" t="str">
        <f t="shared" si="505"/>
        <v>Yes</v>
      </c>
      <c r="O3642">
        <f t="shared" si="506"/>
        <v>520</v>
      </c>
      <c r="P3642">
        <f t="shared" si="507"/>
        <v>1663</v>
      </c>
      <c r="Q3642">
        <f t="shared" si="508"/>
        <v>31.27</v>
      </c>
      <c r="R3642" t="str">
        <f t="shared" si="511"/>
        <v>Ryanair</v>
      </c>
      <c r="S3642">
        <f t="shared" si="509"/>
        <v>5</v>
      </c>
      <c r="T3642" t="str">
        <f t="shared" si="510"/>
        <v>Szczecin</v>
      </c>
      <c r="U3642" t="str">
        <f t="shared" si="512"/>
        <v>Other</v>
      </c>
    </row>
    <row r="3643" spans="1:21" x14ac:dyDescent="0.35">
      <c r="A3643" t="s">
        <v>12</v>
      </c>
      <c r="B3643" t="s">
        <v>44</v>
      </c>
      <c r="C3643" t="s">
        <v>14</v>
      </c>
      <c r="D3643" t="s">
        <v>45</v>
      </c>
      <c r="E3643" s="1">
        <v>43602.791666666664</v>
      </c>
      <c r="F3643" t="s">
        <v>16</v>
      </c>
      <c r="G3643" t="s">
        <v>17</v>
      </c>
      <c r="H3643">
        <v>47</v>
      </c>
      <c r="I3643" t="s">
        <v>21</v>
      </c>
      <c r="J3643" s="2">
        <v>43602</v>
      </c>
      <c r="K3643" s="3">
        <v>0.79166666666666663</v>
      </c>
      <c r="L3643" s="3">
        <f t="shared" si="504"/>
        <v>0.79166666666666663</v>
      </c>
      <c r="M3643" s="3">
        <v>0.82430555555555562</v>
      </c>
      <c r="N3643" t="str">
        <f t="shared" si="505"/>
        <v>Yes</v>
      </c>
      <c r="O3643">
        <f t="shared" si="506"/>
        <v>566</v>
      </c>
      <c r="P3643">
        <f t="shared" si="507"/>
        <v>2020</v>
      </c>
      <c r="Q3643">
        <f t="shared" si="508"/>
        <v>28.02</v>
      </c>
      <c r="R3643" t="str">
        <f t="shared" si="511"/>
        <v>Aer Lingus</v>
      </c>
      <c r="S3643">
        <f t="shared" si="509"/>
        <v>83</v>
      </c>
      <c r="T3643" t="str">
        <f t="shared" si="510"/>
        <v>Lisbon</v>
      </c>
      <c r="U3643" t="str">
        <f t="shared" si="512"/>
        <v>Lisbon</v>
      </c>
    </row>
    <row r="3644" spans="1:21" x14ac:dyDescent="0.35">
      <c r="A3644" t="s">
        <v>22</v>
      </c>
      <c r="B3644" t="s">
        <v>52</v>
      </c>
      <c r="C3644" t="s">
        <v>28</v>
      </c>
      <c r="D3644" t="s">
        <v>53</v>
      </c>
      <c r="E3644" s="1">
        <v>43602.795138888891</v>
      </c>
      <c r="F3644" t="s">
        <v>16</v>
      </c>
      <c r="G3644" t="s">
        <v>17</v>
      </c>
      <c r="H3644">
        <v>34</v>
      </c>
      <c r="I3644" t="s">
        <v>21</v>
      </c>
      <c r="J3644" s="2">
        <v>43602</v>
      </c>
      <c r="K3644" s="3">
        <v>0.79513888888888884</v>
      </c>
      <c r="L3644" s="3">
        <f t="shared" si="504"/>
        <v>0.79861111111111105</v>
      </c>
      <c r="M3644" s="3">
        <v>0.81874999999999998</v>
      </c>
      <c r="N3644" t="str">
        <f t="shared" si="505"/>
        <v>Yes</v>
      </c>
      <c r="O3644">
        <f t="shared" si="506"/>
        <v>520</v>
      </c>
      <c r="P3644">
        <f t="shared" si="507"/>
        <v>1663</v>
      </c>
      <c r="Q3644">
        <f t="shared" si="508"/>
        <v>31.27</v>
      </c>
      <c r="R3644" t="str">
        <f t="shared" si="511"/>
        <v>Ryanair</v>
      </c>
      <c r="S3644">
        <f t="shared" si="509"/>
        <v>138</v>
      </c>
      <c r="T3644" t="str">
        <f t="shared" si="510"/>
        <v>Manchester</v>
      </c>
      <c r="U3644" t="str">
        <f t="shared" si="512"/>
        <v>Manchester</v>
      </c>
    </row>
    <row r="3645" spans="1:21" x14ac:dyDescent="0.35">
      <c r="A3645" t="s">
        <v>22</v>
      </c>
      <c r="B3645" t="s">
        <v>54</v>
      </c>
      <c r="C3645" t="s">
        <v>28</v>
      </c>
      <c r="D3645" t="s">
        <v>55</v>
      </c>
      <c r="E3645" s="1">
        <v>43602.798611111109</v>
      </c>
      <c r="F3645" t="s">
        <v>16</v>
      </c>
      <c r="G3645" t="s">
        <v>17</v>
      </c>
      <c r="H3645">
        <v>40</v>
      </c>
      <c r="I3645" t="s">
        <v>21</v>
      </c>
      <c r="J3645" s="2">
        <v>43602</v>
      </c>
      <c r="K3645" s="3">
        <v>0.79861111111111116</v>
      </c>
      <c r="L3645" s="3">
        <f t="shared" si="504"/>
        <v>0.79861111111111105</v>
      </c>
      <c r="M3645" s="3">
        <v>0.82638888888888884</v>
      </c>
      <c r="N3645" t="str">
        <f t="shared" si="505"/>
        <v>Yes</v>
      </c>
      <c r="O3645">
        <f t="shared" si="506"/>
        <v>520</v>
      </c>
      <c r="P3645">
        <f t="shared" si="507"/>
        <v>1663</v>
      </c>
      <c r="Q3645">
        <f t="shared" si="508"/>
        <v>31.27</v>
      </c>
      <c r="R3645" t="str">
        <f t="shared" si="511"/>
        <v>Ryanair</v>
      </c>
      <c r="S3645">
        <f t="shared" si="509"/>
        <v>101</v>
      </c>
      <c r="T3645" t="str">
        <f t="shared" si="510"/>
        <v>Frankfurt</v>
      </c>
      <c r="U3645" t="str">
        <f t="shared" si="512"/>
        <v>Frankfurt</v>
      </c>
    </row>
    <row r="3646" spans="1:21" x14ac:dyDescent="0.35">
      <c r="A3646" t="s">
        <v>12</v>
      </c>
      <c r="B3646" t="s">
        <v>27</v>
      </c>
      <c r="C3646" t="s">
        <v>14</v>
      </c>
      <c r="D3646" t="s">
        <v>56</v>
      </c>
      <c r="E3646" s="1">
        <v>43602.798611111109</v>
      </c>
      <c r="F3646" t="s">
        <v>16</v>
      </c>
      <c r="G3646" t="s">
        <v>17</v>
      </c>
      <c r="H3646">
        <v>46</v>
      </c>
      <c r="I3646" t="s">
        <v>21</v>
      </c>
      <c r="J3646" s="2">
        <v>43602</v>
      </c>
      <c r="K3646" s="3">
        <v>0.79861111111111116</v>
      </c>
      <c r="L3646" s="3">
        <f t="shared" si="504"/>
        <v>0.79861111111111105</v>
      </c>
      <c r="M3646" s="3">
        <v>0.8305555555555556</v>
      </c>
      <c r="N3646" t="str">
        <f t="shared" si="505"/>
        <v>Yes</v>
      </c>
      <c r="O3646">
        <f t="shared" si="506"/>
        <v>566</v>
      </c>
      <c r="P3646">
        <f t="shared" si="507"/>
        <v>2020</v>
      </c>
      <c r="Q3646">
        <f t="shared" si="508"/>
        <v>28.02</v>
      </c>
      <c r="R3646" t="str">
        <f t="shared" si="511"/>
        <v>Aer Lingus</v>
      </c>
      <c r="S3646">
        <f t="shared" si="509"/>
        <v>41</v>
      </c>
      <c r="T3646" t="str">
        <f t="shared" si="510"/>
        <v>Palma</v>
      </c>
      <c r="U3646" t="str">
        <f t="shared" si="512"/>
        <v>Other</v>
      </c>
    </row>
    <row r="3647" spans="1:21" x14ac:dyDescent="0.35">
      <c r="A3647" t="s">
        <v>12</v>
      </c>
      <c r="B3647" t="s">
        <v>57</v>
      </c>
      <c r="C3647" t="s">
        <v>14</v>
      </c>
      <c r="D3647" t="s">
        <v>58</v>
      </c>
      <c r="E3647" s="1">
        <v>43602.802083333336</v>
      </c>
      <c r="F3647" t="s">
        <v>16</v>
      </c>
      <c r="G3647" t="s">
        <v>17</v>
      </c>
      <c r="H3647">
        <v>22</v>
      </c>
      <c r="I3647" t="s">
        <v>46</v>
      </c>
      <c r="J3647" s="2">
        <v>43602</v>
      </c>
      <c r="K3647" s="3">
        <v>0.80208333333333337</v>
      </c>
      <c r="L3647" s="3">
        <f t="shared" si="504"/>
        <v>0.80555555555555547</v>
      </c>
      <c r="M3647" s="3">
        <v>0.81736111111111109</v>
      </c>
      <c r="N3647" t="str">
        <f t="shared" si="505"/>
        <v>Yes</v>
      </c>
      <c r="O3647">
        <f t="shared" si="506"/>
        <v>566</v>
      </c>
      <c r="P3647">
        <f t="shared" si="507"/>
        <v>2020</v>
      </c>
      <c r="Q3647">
        <f t="shared" si="508"/>
        <v>28.02</v>
      </c>
      <c r="R3647" t="str">
        <f t="shared" si="511"/>
        <v>Aer Lingus</v>
      </c>
      <c r="S3647">
        <f t="shared" si="509"/>
        <v>98</v>
      </c>
      <c r="T3647" t="str">
        <f t="shared" si="510"/>
        <v>Malaga</v>
      </c>
      <c r="U3647" t="str">
        <f t="shared" si="512"/>
        <v>Malaga</v>
      </c>
    </row>
    <row r="3648" spans="1:21" x14ac:dyDescent="0.35">
      <c r="A3648" t="s">
        <v>12</v>
      </c>
      <c r="B3648" t="s">
        <v>59</v>
      </c>
      <c r="C3648" t="s">
        <v>14</v>
      </c>
      <c r="D3648" t="s">
        <v>60</v>
      </c>
      <c r="E3648" s="1">
        <v>43602.802083333336</v>
      </c>
      <c r="F3648" t="s">
        <v>16</v>
      </c>
      <c r="G3648" t="s">
        <v>17</v>
      </c>
      <c r="H3648">
        <v>48</v>
      </c>
      <c r="I3648" t="s">
        <v>21</v>
      </c>
      <c r="J3648" s="2">
        <v>43602</v>
      </c>
      <c r="K3648" s="3">
        <v>0.80208333333333337</v>
      </c>
      <c r="L3648" s="3">
        <f t="shared" si="504"/>
        <v>0.80555555555555547</v>
      </c>
      <c r="M3648" s="3">
        <v>0.8354166666666667</v>
      </c>
      <c r="N3648" t="str">
        <f t="shared" si="505"/>
        <v>Yes</v>
      </c>
      <c r="O3648">
        <f t="shared" si="506"/>
        <v>566</v>
      </c>
      <c r="P3648">
        <f t="shared" si="507"/>
        <v>2020</v>
      </c>
      <c r="Q3648">
        <f t="shared" si="508"/>
        <v>28.02</v>
      </c>
      <c r="R3648" t="str">
        <f t="shared" si="511"/>
        <v>Aer Lingus</v>
      </c>
      <c r="S3648">
        <f t="shared" si="509"/>
        <v>48</v>
      </c>
      <c r="T3648" t="str">
        <f t="shared" si="510"/>
        <v>Leeds Bradford</v>
      </c>
      <c r="U3648" t="str">
        <f t="shared" si="512"/>
        <v>Other</v>
      </c>
    </row>
    <row r="3649" spans="1:21" x14ac:dyDescent="0.35">
      <c r="A3649" t="s">
        <v>22</v>
      </c>
      <c r="B3649" t="s">
        <v>111</v>
      </c>
      <c r="C3649" t="s">
        <v>112</v>
      </c>
      <c r="D3649" t="s">
        <v>113</v>
      </c>
      <c r="E3649" s="1">
        <v>43602.722222222219</v>
      </c>
      <c r="F3649" t="s">
        <v>16</v>
      </c>
      <c r="G3649" t="s">
        <v>17</v>
      </c>
      <c r="H3649">
        <v>48</v>
      </c>
      <c r="I3649" t="s">
        <v>21</v>
      </c>
      <c r="J3649" s="2">
        <v>43602</v>
      </c>
      <c r="K3649" s="3">
        <v>0.72222222222222221</v>
      </c>
      <c r="L3649" s="3">
        <f t="shared" si="504"/>
        <v>0.72222222222222221</v>
      </c>
      <c r="M3649" s="3">
        <v>0.75555555555555554</v>
      </c>
      <c r="N3649" t="str">
        <f t="shared" si="505"/>
        <v>Yes</v>
      </c>
      <c r="O3649">
        <f t="shared" si="506"/>
        <v>29</v>
      </c>
      <c r="P3649">
        <f t="shared" si="507"/>
        <v>48</v>
      </c>
      <c r="Q3649">
        <f t="shared" si="508"/>
        <v>60.42</v>
      </c>
      <c r="R3649" t="str">
        <f t="shared" si="511"/>
        <v>Other</v>
      </c>
      <c r="S3649">
        <f t="shared" si="509"/>
        <v>29</v>
      </c>
      <c r="T3649" t="str">
        <f t="shared" si="510"/>
        <v>Tenerife</v>
      </c>
      <c r="U3649" t="str">
        <f t="shared" si="512"/>
        <v>Other</v>
      </c>
    </row>
    <row r="3650" spans="1:21" x14ac:dyDescent="0.35">
      <c r="A3650" t="s">
        <v>22</v>
      </c>
      <c r="B3650" t="s">
        <v>50</v>
      </c>
      <c r="C3650" t="s">
        <v>96</v>
      </c>
      <c r="D3650" t="s">
        <v>514</v>
      </c>
      <c r="E3650" s="1">
        <v>43602.722222222219</v>
      </c>
      <c r="F3650" t="s">
        <v>16</v>
      </c>
      <c r="G3650" t="s">
        <v>17</v>
      </c>
      <c r="H3650">
        <v>55</v>
      </c>
      <c r="I3650" t="s">
        <v>21</v>
      </c>
      <c r="J3650" s="2">
        <v>43602</v>
      </c>
      <c r="K3650" s="3">
        <v>0.72222222222222221</v>
      </c>
      <c r="L3650" s="3">
        <f t="shared" ref="L3650:L3713" si="513">MROUND(K3650,"0:10")</f>
        <v>0.72222222222222221</v>
      </c>
      <c r="M3650" s="3">
        <v>0.76041666666666663</v>
      </c>
      <c r="N3650" t="str">
        <f t="shared" ref="N3650:N3713" si="514">IF(H3650&gt;20, "Yes", "No")</f>
        <v>Yes</v>
      </c>
      <c r="O3650">
        <f t="shared" ref="O3650:O3713" si="515">COUNTIFS($C$2:$C$4851,C3650,$N$2:$N$4851,"Yes")</f>
        <v>50</v>
      </c>
      <c r="P3650">
        <f t="shared" ref="P3650:P3713" si="516">COUNTIF($C$2:$C$4851,C3650)</f>
        <v>97</v>
      </c>
      <c r="Q3650">
        <f t="shared" ref="Q3650:Q3713" si="517">ROUND(O3650/P3650*100,2)</f>
        <v>51.55</v>
      </c>
      <c r="R3650" t="str">
        <f t="shared" si="511"/>
        <v>Other</v>
      </c>
      <c r="S3650">
        <f t="shared" ref="S3650:S3713" si="518">COUNTIF($B$2:$B$4851,B3650)</f>
        <v>222</v>
      </c>
      <c r="T3650" t="str">
        <f t="shared" ref="T3650:T3713" si="519">IF(ISNUMBER(SEARCH("London",B3650)), "London", B3650)</f>
        <v>Amsterdam</v>
      </c>
      <c r="U3650" t="str">
        <f t="shared" si="512"/>
        <v>Amsterdam</v>
      </c>
    </row>
    <row r="3651" spans="1:21" x14ac:dyDescent="0.35">
      <c r="A3651" t="s">
        <v>12</v>
      </c>
      <c r="B3651" t="s">
        <v>82</v>
      </c>
      <c r="C3651" t="s">
        <v>14</v>
      </c>
      <c r="D3651" t="s">
        <v>619</v>
      </c>
      <c r="E3651" s="1">
        <v>43602.725694444445</v>
      </c>
      <c r="F3651" t="s">
        <v>16</v>
      </c>
      <c r="G3651" t="s">
        <v>17</v>
      </c>
      <c r="H3651">
        <v>10</v>
      </c>
      <c r="I3651" t="s">
        <v>18</v>
      </c>
      <c r="J3651" s="2">
        <v>43602</v>
      </c>
      <c r="K3651" s="3">
        <v>0.72569444444444453</v>
      </c>
      <c r="L3651" s="3">
        <f t="shared" si="513"/>
        <v>0.72916666666666663</v>
      </c>
      <c r="M3651" s="3">
        <v>0.73263888888888884</v>
      </c>
      <c r="N3651" t="str">
        <f t="shared" si="514"/>
        <v>No</v>
      </c>
      <c r="O3651">
        <f t="shared" si="515"/>
        <v>566</v>
      </c>
      <c r="P3651">
        <f t="shared" si="516"/>
        <v>2020</v>
      </c>
      <c r="Q3651">
        <f t="shared" si="517"/>
        <v>28.02</v>
      </c>
      <c r="R3651" t="str">
        <f t="shared" ref="R3651:R3714" si="520">IF(P3651&gt;100, C3651, "Other")</f>
        <v>Aer Lingus</v>
      </c>
      <c r="S3651">
        <f t="shared" si="518"/>
        <v>97</v>
      </c>
      <c r="T3651" t="str">
        <f t="shared" si="519"/>
        <v>Faro</v>
      </c>
      <c r="U3651" t="str">
        <f t="shared" ref="U3651:U3714" si="521">IF(S3651&gt;67, T3651, "Other")</f>
        <v>Faro</v>
      </c>
    </row>
    <row r="3652" spans="1:21" x14ac:dyDescent="0.35">
      <c r="A3652" t="s">
        <v>22</v>
      </c>
      <c r="B3652" t="s">
        <v>114</v>
      </c>
      <c r="C3652" t="s">
        <v>28</v>
      </c>
      <c r="D3652" t="s">
        <v>115</v>
      </c>
      <c r="E3652" s="1">
        <v>43602.725694444445</v>
      </c>
      <c r="F3652" t="s">
        <v>16</v>
      </c>
      <c r="G3652" t="s">
        <v>17</v>
      </c>
      <c r="H3652">
        <v>58</v>
      </c>
      <c r="I3652" t="s">
        <v>21</v>
      </c>
      <c r="J3652" s="2">
        <v>43602</v>
      </c>
      <c r="K3652" s="3">
        <v>0.72569444444444453</v>
      </c>
      <c r="L3652" s="3">
        <f t="shared" si="513"/>
        <v>0.72916666666666663</v>
      </c>
      <c r="M3652" s="3">
        <v>0.76597222222222217</v>
      </c>
      <c r="N3652" t="str">
        <f t="shared" si="514"/>
        <v>Yes</v>
      </c>
      <c r="O3652">
        <f t="shared" si="515"/>
        <v>520</v>
      </c>
      <c r="P3652">
        <f t="shared" si="516"/>
        <v>1663</v>
      </c>
      <c r="Q3652">
        <f t="shared" si="517"/>
        <v>31.27</v>
      </c>
      <c r="R3652" t="str">
        <f t="shared" si="520"/>
        <v>Ryanair</v>
      </c>
      <c r="S3652">
        <f t="shared" si="518"/>
        <v>34</v>
      </c>
      <c r="T3652" t="str">
        <f t="shared" si="519"/>
        <v>Nice</v>
      </c>
      <c r="U3652" t="str">
        <f t="shared" si="521"/>
        <v>Other</v>
      </c>
    </row>
    <row r="3653" spans="1:21" x14ac:dyDescent="0.35">
      <c r="A3653" t="s">
        <v>12</v>
      </c>
      <c r="B3653" t="s">
        <v>73</v>
      </c>
      <c r="C3653" t="s">
        <v>14</v>
      </c>
      <c r="D3653" t="s">
        <v>116</v>
      </c>
      <c r="E3653" s="1">
        <v>43602.729166666664</v>
      </c>
      <c r="F3653" t="s">
        <v>16</v>
      </c>
      <c r="G3653" t="s">
        <v>17</v>
      </c>
      <c r="H3653">
        <v>48</v>
      </c>
      <c r="I3653" t="s">
        <v>21</v>
      </c>
      <c r="J3653" s="2">
        <v>43602</v>
      </c>
      <c r="K3653" s="3">
        <v>0.72916666666666663</v>
      </c>
      <c r="L3653" s="3">
        <f t="shared" si="513"/>
        <v>0.72916666666666663</v>
      </c>
      <c r="M3653" s="3">
        <v>0.76250000000000007</v>
      </c>
      <c r="N3653" t="str">
        <f t="shared" si="514"/>
        <v>Yes</v>
      </c>
      <c r="O3653">
        <f t="shared" si="515"/>
        <v>566</v>
      </c>
      <c r="P3653">
        <f t="shared" si="516"/>
        <v>2020</v>
      </c>
      <c r="Q3653">
        <f t="shared" si="517"/>
        <v>28.02</v>
      </c>
      <c r="R3653" t="str">
        <f t="shared" si="520"/>
        <v>Aer Lingus</v>
      </c>
      <c r="S3653">
        <f t="shared" si="518"/>
        <v>82</v>
      </c>
      <c r="T3653" t="str">
        <f t="shared" si="519"/>
        <v>Bristol</v>
      </c>
      <c r="U3653" t="str">
        <f t="shared" si="521"/>
        <v>Bristol</v>
      </c>
    </row>
    <row r="3654" spans="1:21" x14ac:dyDescent="0.35">
      <c r="A3654" t="s">
        <v>22</v>
      </c>
      <c r="B3654" t="s">
        <v>44</v>
      </c>
      <c r="C3654" t="s">
        <v>117</v>
      </c>
      <c r="D3654" t="s">
        <v>118</v>
      </c>
      <c r="E3654" s="1">
        <v>43602.729166666664</v>
      </c>
      <c r="F3654" t="s">
        <v>16</v>
      </c>
      <c r="G3654" t="s">
        <v>17</v>
      </c>
      <c r="H3654">
        <v>102</v>
      </c>
      <c r="I3654" t="s">
        <v>21</v>
      </c>
      <c r="J3654" s="2">
        <v>43602</v>
      </c>
      <c r="K3654" s="3">
        <v>0.72916666666666663</v>
      </c>
      <c r="L3654" s="3">
        <f t="shared" si="513"/>
        <v>0.72916666666666663</v>
      </c>
      <c r="M3654" s="3">
        <v>0.79999999999999993</v>
      </c>
      <c r="N3654" t="str">
        <f t="shared" si="514"/>
        <v>Yes</v>
      </c>
      <c r="O3654">
        <f t="shared" si="515"/>
        <v>23</v>
      </c>
      <c r="P3654">
        <f t="shared" si="516"/>
        <v>35</v>
      </c>
      <c r="Q3654">
        <f t="shared" si="517"/>
        <v>65.709999999999994</v>
      </c>
      <c r="R3654" t="str">
        <f t="shared" si="520"/>
        <v>Other</v>
      </c>
      <c r="S3654">
        <f t="shared" si="518"/>
        <v>83</v>
      </c>
      <c r="T3654" t="str">
        <f t="shared" si="519"/>
        <v>Lisbon</v>
      </c>
      <c r="U3654" t="str">
        <f t="shared" si="521"/>
        <v>Lisbon</v>
      </c>
    </row>
    <row r="3655" spans="1:21" x14ac:dyDescent="0.35">
      <c r="A3655" t="s">
        <v>12</v>
      </c>
      <c r="B3655" t="s">
        <v>119</v>
      </c>
      <c r="C3655" t="s">
        <v>14</v>
      </c>
      <c r="D3655" t="s">
        <v>120</v>
      </c>
      <c r="E3655" s="1">
        <v>43602.729166666664</v>
      </c>
      <c r="F3655" t="s">
        <v>16</v>
      </c>
      <c r="G3655" t="s">
        <v>17</v>
      </c>
      <c r="H3655">
        <v>10</v>
      </c>
      <c r="I3655" t="s">
        <v>18</v>
      </c>
      <c r="J3655" s="2">
        <v>43602</v>
      </c>
      <c r="K3655" s="3">
        <v>0.72916666666666663</v>
      </c>
      <c r="L3655" s="3">
        <f t="shared" si="513"/>
        <v>0.72916666666666663</v>
      </c>
      <c r="M3655" s="3">
        <v>0.73611111111111116</v>
      </c>
      <c r="N3655" t="str">
        <f t="shared" si="514"/>
        <v>No</v>
      </c>
      <c r="O3655">
        <f t="shared" si="515"/>
        <v>566</v>
      </c>
      <c r="P3655">
        <f t="shared" si="516"/>
        <v>2020</v>
      </c>
      <c r="Q3655">
        <f t="shared" si="517"/>
        <v>28.02</v>
      </c>
      <c r="R3655" t="str">
        <f t="shared" si="520"/>
        <v>Aer Lingus</v>
      </c>
      <c r="S3655">
        <f t="shared" si="518"/>
        <v>43</v>
      </c>
      <c r="T3655" t="str">
        <f t="shared" si="519"/>
        <v>Dusseldorf</v>
      </c>
      <c r="U3655" t="str">
        <f t="shared" si="521"/>
        <v>Other</v>
      </c>
    </row>
    <row r="3656" spans="1:21" x14ac:dyDescent="0.35">
      <c r="A3656" t="s">
        <v>22</v>
      </c>
      <c r="B3656" t="s">
        <v>142</v>
      </c>
      <c r="C3656" t="s">
        <v>28</v>
      </c>
      <c r="D3656" t="s">
        <v>524</v>
      </c>
      <c r="E3656" s="1">
        <v>43602.729166666664</v>
      </c>
      <c r="F3656" t="s">
        <v>16</v>
      </c>
      <c r="G3656" t="s">
        <v>17</v>
      </c>
      <c r="H3656">
        <v>20</v>
      </c>
      <c r="I3656" t="s">
        <v>46</v>
      </c>
      <c r="J3656" s="2">
        <v>43602</v>
      </c>
      <c r="K3656" s="3">
        <v>0.72916666666666663</v>
      </c>
      <c r="L3656" s="3">
        <f t="shared" si="513"/>
        <v>0.72916666666666663</v>
      </c>
      <c r="M3656" s="3">
        <v>0.74305555555555547</v>
      </c>
      <c r="N3656" t="str">
        <f t="shared" si="514"/>
        <v>No</v>
      </c>
      <c r="O3656">
        <f t="shared" si="515"/>
        <v>520</v>
      </c>
      <c r="P3656">
        <f t="shared" si="516"/>
        <v>1663</v>
      </c>
      <c r="Q3656">
        <f t="shared" si="517"/>
        <v>31.27</v>
      </c>
      <c r="R3656" t="str">
        <f t="shared" si="520"/>
        <v>Ryanair</v>
      </c>
      <c r="S3656">
        <f t="shared" si="518"/>
        <v>67</v>
      </c>
      <c r="T3656" t="str">
        <f t="shared" si="519"/>
        <v>Madrid</v>
      </c>
      <c r="U3656" t="str">
        <f t="shared" si="521"/>
        <v>Other</v>
      </c>
    </row>
    <row r="3657" spans="1:21" x14ac:dyDescent="0.35">
      <c r="A3657" t="s">
        <v>22</v>
      </c>
      <c r="B3657" t="s">
        <v>121</v>
      </c>
      <c r="C3657" t="s">
        <v>28</v>
      </c>
      <c r="D3657" t="s">
        <v>122</v>
      </c>
      <c r="E3657" s="1">
        <v>43602.736111111109</v>
      </c>
      <c r="F3657" t="s">
        <v>16</v>
      </c>
      <c r="G3657" t="s">
        <v>17</v>
      </c>
      <c r="H3657">
        <v>1</v>
      </c>
      <c r="I3657" t="s">
        <v>26</v>
      </c>
      <c r="J3657" s="2">
        <v>43602</v>
      </c>
      <c r="K3657" s="3">
        <v>0.73611111111111116</v>
      </c>
      <c r="L3657" s="3">
        <f t="shared" si="513"/>
        <v>0.73611111111111105</v>
      </c>
      <c r="M3657" s="3">
        <v>0.7368055555555556</v>
      </c>
      <c r="N3657" t="str">
        <f t="shared" si="514"/>
        <v>No</v>
      </c>
      <c r="O3657">
        <f t="shared" si="515"/>
        <v>520</v>
      </c>
      <c r="P3657">
        <f t="shared" si="516"/>
        <v>1663</v>
      </c>
      <c r="Q3657">
        <f t="shared" si="517"/>
        <v>31.27</v>
      </c>
      <c r="R3657" t="str">
        <f t="shared" si="520"/>
        <v>Ryanair</v>
      </c>
      <c r="S3657">
        <f t="shared" si="518"/>
        <v>16</v>
      </c>
      <c r="T3657" t="str">
        <f t="shared" si="519"/>
        <v>RMU</v>
      </c>
      <c r="U3657" t="str">
        <f t="shared" si="521"/>
        <v>Other</v>
      </c>
    </row>
    <row r="3658" spans="1:21" x14ac:dyDescent="0.35">
      <c r="A3658" t="s">
        <v>22</v>
      </c>
      <c r="B3658" t="s">
        <v>617</v>
      </c>
      <c r="C3658" t="s">
        <v>28</v>
      </c>
      <c r="D3658" t="s">
        <v>618</v>
      </c>
      <c r="E3658" s="1">
        <v>43602.736111111109</v>
      </c>
      <c r="F3658" t="s">
        <v>16</v>
      </c>
      <c r="G3658" t="s">
        <v>17</v>
      </c>
      <c r="H3658">
        <v>65</v>
      </c>
      <c r="I3658" t="s">
        <v>21</v>
      </c>
      <c r="J3658" s="2">
        <v>43602</v>
      </c>
      <c r="K3658" s="3">
        <v>0.73611111111111116</v>
      </c>
      <c r="L3658" s="3">
        <f t="shared" si="513"/>
        <v>0.73611111111111105</v>
      </c>
      <c r="M3658" s="3">
        <v>0.78125</v>
      </c>
      <c r="N3658" t="str">
        <f t="shared" si="514"/>
        <v>Yes</v>
      </c>
      <c r="O3658">
        <f t="shared" si="515"/>
        <v>520</v>
      </c>
      <c r="P3658">
        <f t="shared" si="516"/>
        <v>1663</v>
      </c>
      <c r="Q3658">
        <f t="shared" si="517"/>
        <v>31.27</v>
      </c>
      <c r="R3658" t="str">
        <f t="shared" si="520"/>
        <v>Ryanair</v>
      </c>
      <c r="S3658">
        <f t="shared" si="518"/>
        <v>6</v>
      </c>
      <c r="T3658" t="str">
        <f t="shared" si="519"/>
        <v>Kaunas</v>
      </c>
      <c r="U3658" t="str">
        <f t="shared" si="521"/>
        <v>Other</v>
      </c>
    </row>
    <row r="3659" spans="1:21" x14ac:dyDescent="0.35">
      <c r="A3659" t="s">
        <v>12</v>
      </c>
      <c r="B3659" t="s">
        <v>123</v>
      </c>
      <c r="C3659" t="s">
        <v>14</v>
      </c>
      <c r="D3659" t="s">
        <v>124</v>
      </c>
      <c r="E3659" s="1">
        <v>43602.739583333336</v>
      </c>
      <c r="F3659" t="s">
        <v>16</v>
      </c>
      <c r="G3659" t="s">
        <v>17</v>
      </c>
      <c r="H3659">
        <v>12</v>
      </c>
      <c r="I3659" t="s">
        <v>18</v>
      </c>
      <c r="J3659" s="2">
        <v>43602</v>
      </c>
      <c r="K3659" s="3">
        <v>0.73958333333333337</v>
      </c>
      <c r="L3659" s="3">
        <f t="shared" si="513"/>
        <v>0.74305555555555547</v>
      </c>
      <c r="M3659" s="3">
        <v>0.74791666666666667</v>
      </c>
      <c r="N3659" t="str">
        <f t="shared" si="514"/>
        <v>No</v>
      </c>
      <c r="O3659">
        <f t="shared" si="515"/>
        <v>566</v>
      </c>
      <c r="P3659">
        <f t="shared" si="516"/>
        <v>2020</v>
      </c>
      <c r="Q3659">
        <f t="shared" si="517"/>
        <v>28.02</v>
      </c>
      <c r="R3659" t="str">
        <f t="shared" si="520"/>
        <v>Aer Lingus</v>
      </c>
      <c r="S3659">
        <f t="shared" si="518"/>
        <v>4</v>
      </c>
      <c r="T3659" t="str">
        <f t="shared" si="519"/>
        <v>Montpellier</v>
      </c>
      <c r="U3659" t="str">
        <f t="shared" si="521"/>
        <v>Other</v>
      </c>
    </row>
    <row r="3660" spans="1:21" x14ac:dyDescent="0.35">
      <c r="A3660" t="s">
        <v>12</v>
      </c>
      <c r="B3660" t="s">
        <v>61</v>
      </c>
      <c r="C3660" t="s">
        <v>14</v>
      </c>
      <c r="D3660" t="s">
        <v>125</v>
      </c>
      <c r="E3660" s="1">
        <v>43602.739583333336</v>
      </c>
      <c r="F3660" t="s">
        <v>16</v>
      </c>
      <c r="G3660" t="s">
        <v>17</v>
      </c>
      <c r="H3660">
        <v>25</v>
      </c>
      <c r="I3660" t="s">
        <v>46</v>
      </c>
      <c r="J3660" s="2">
        <v>43602</v>
      </c>
      <c r="K3660" s="3">
        <v>0.73958333333333337</v>
      </c>
      <c r="L3660" s="3">
        <f t="shared" si="513"/>
        <v>0.74305555555555547</v>
      </c>
      <c r="M3660" s="3">
        <v>0.75694444444444453</v>
      </c>
      <c r="N3660" t="str">
        <f t="shared" si="514"/>
        <v>Yes</v>
      </c>
      <c r="O3660">
        <f t="shared" si="515"/>
        <v>566</v>
      </c>
      <c r="P3660">
        <f t="shared" si="516"/>
        <v>2020</v>
      </c>
      <c r="Q3660">
        <f t="shared" si="517"/>
        <v>28.02</v>
      </c>
      <c r="R3660" t="str">
        <f t="shared" si="520"/>
        <v>Aer Lingus</v>
      </c>
      <c r="S3660">
        <f t="shared" si="518"/>
        <v>171</v>
      </c>
      <c r="T3660" t="str">
        <f t="shared" si="519"/>
        <v>London</v>
      </c>
      <c r="U3660" t="str">
        <f t="shared" si="521"/>
        <v>London</v>
      </c>
    </row>
    <row r="3661" spans="1:21" x14ac:dyDescent="0.35">
      <c r="A3661" t="s">
        <v>12</v>
      </c>
      <c r="B3661" t="s">
        <v>126</v>
      </c>
      <c r="C3661" t="s">
        <v>14</v>
      </c>
      <c r="D3661" t="s">
        <v>127</v>
      </c>
      <c r="E3661" s="1">
        <v>43602.739583333336</v>
      </c>
      <c r="F3661" t="s">
        <v>16</v>
      </c>
      <c r="G3661" t="s">
        <v>17</v>
      </c>
      <c r="H3661">
        <v>49</v>
      </c>
      <c r="I3661" t="s">
        <v>21</v>
      </c>
      <c r="J3661" s="2">
        <v>43602</v>
      </c>
      <c r="K3661" s="3">
        <v>0.73958333333333337</v>
      </c>
      <c r="L3661" s="3">
        <f t="shared" si="513"/>
        <v>0.74305555555555547</v>
      </c>
      <c r="M3661" s="3">
        <v>0.77361111111111114</v>
      </c>
      <c r="N3661" t="str">
        <f t="shared" si="514"/>
        <v>Yes</v>
      </c>
      <c r="O3661">
        <f t="shared" si="515"/>
        <v>566</v>
      </c>
      <c r="P3661">
        <f t="shared" si="516"/>
        <v>2020</v>
      </c>
      <c r="Q3661">
        <f t="shared" si="517"/>
        <v>28.02</v>
      </c>
      <c r="R3661" t="str">
        <f t="shared" si="520"/>
        <v>Aer Lingus</v>
      </c>
      <c r="S3661">
        <f t="shared" si="518"/>
        <v>51</v>
      </c>
      <c r="T3661" t="str">
        <f t="shared" si="519"/>
        <v>Zurich</v>
      </c>
      <c r="U3661" t="str">
        <f t="shared" si="521"/>
        <v>Other</v>
      </c>
    </row>
    <row r="3662" spans="1:21" x14ac:dyDescent="0.35">
      <c r="A3662" t="s">
        <v>22</v>
      </c>
      <c r="B3662" t="s">
        <v>129</v>
      </c>
      <c r="C3662" t="s">
        <v>130</v>
      </c>
      <c r="D3662" t="s">
        <v>131</v>
      </c>
      <c r="E3662" s="1">
        <v>43602.743055555555</v>
      </c>
      <c r="F3662" t="s">
        <v>16</v>
      </c>
      <c r="G3662" t="s">
        <v>17</v>
      </c>
      <c r="H3662">
        <v>12</v>
      </c>
      <c r="I3662" t="s">
        <v>18</v>
      </c>
      <c r="J3662" s="2">
        <v>43602</v>
      </c>
      <c r="K3662" s="3">
        <v>0.74305555555555547</v>
      </c>
      <c r="L3662" s="3">
        <f t="shared" si="513"/>
        <v>0.74305555555555547</v>
      </c>
      <c r="M3662" s="3">
        <v>0.75138888888888899</v>
      </c>
      <c r="N3662" t="str">
        <f t="shared" si="514"/>
        <v>No</v>
      </c>
      <c r="O3662">
        <f t="shared" si="515"/>
        <v>17</v>
      </c>
      <c r="P3662">
        <f t="shared" si="516"/>
        <v>80</v>
      </c>
      <c r="Q3662">
        <f t="shared" si="517"/>
        <v>21.25</v>
      </c>
      <c r="R3662" t="str">
        <f t="shared" si="520"/>
        <v>Other</v>
      </c>
      <c r="S3662">
        <f t="shared" si="518"/>
        <v>96</v>
      </c>
      <c r="T3662" t="str">
        <f t="shared" si="519"/>
        <v>Munich</v>
      </c>
      <c r="U3662" t="str">
        <f t="shared" si="521"/>
        <v>Munich</v>
      </c>
    </row>
    <row r="3663" spans="1:21" x14ac:dyDescent="0.35">
      <c r="A3663" t="s">
        <v>22</v>
      </c>
      <c r="B3663" t="s">
        <v>103</v>
      </c>
      <c r="C3663" t="s">
        <v>28</v>
      </c>
      <c r="D3663" t="s">
        <v>128</v>
      </c>
      <c r="E3663" s="1">
        <v>43602.743055555555</v>
      </c>
      <c r="F3663" t="s">
        <v>16</v>
      </c>
      <c r="G3663" t="s">
        <v>17</v>
      </c>
      <c r="H3663">
        <v>46</v>
      </c>
      <c r="I3663" t="s">
        <v>21</v>
      </c>
      <c r="J3663" s="2">
        <v>43602</v>
      </c>
      <c r="K3663" s="3">
        <v>0.74305555555555547</v>
      </c>
      <c r="L3663" s="3">
        <f t="shared" si="513"/>
        <v>0.74305555555555547</v>
      </c>
      <c r="M3663" s="3">
        <v>0.77500000000000002</v>
      </c>
      <c r="N3663" t="str">
        <f t="shared" si="514"/>
        <v>Yes</v>
      </c>
      <c r="O3663">
        <f t="shared" si="515"/>
        <v>520</v>
      </c>
      <c r="P3663">
        <f t="shared" si="516"/>
        <v>1663</v>
      </c>
      <c r="Q3663">
        <f t="shared" si="517"/>
        <v>31.27</v>
      </c>
      <c r="R3663" t="str">
        <f t="shared" si="520"/>
        <v>Ryanair</v>
      </c>
      <c r="S3663">
        <f t="shared" si="518"/>
        <v>40</v>
      </c>
      <c r="T3663" t="str">
        <f t="shared" si="519"/>
        <v>Liverpool</v>
      </c>
      <c r="U3663" t="str">
        <f t="shared" si="521"/>
        <v>Other</v>
      </c>
    </row>
    <row r="3664" spans="1:21" x14ac:dyDescent="0.35">
      <c r="A3664" t="s">
        <v>22</v>
      </c>
      <c r="B3664" t="s">
        <v>57</v>
      </c>
      <c r="C3664" t="s">
        <v>28</v>
      </c>
      <c r="D3664" t="s">
        <v>132</v>
      </c>
      <c r="E3664" s="1">
        <v>43602.746527777781</v>
      </c>
      <c r="F3664" t="s">
        <v>16</v>
      </c>
      <c r="G3664" t="s">
        <v>17</v>
      </c>
      <c r="H3664">
        <v>28</v>
      </c>
      <c r="I3664" t="s">
        <v>46</v>
      </c>
      <c r="J3664" s="2">
        <v>43602</v>
      </c>
      <c r="K3664" s="3">
        <v>0.74652777777777779</v>
      </c>
      <c r="L3664" s="3">
        <f t="shared" si="513"/>
        <v>0.75</v>
      </c>
      <c r="M3664" s="3">
        <v>0.76597222222222217</v>
      </c>
      <c r="N3664" t="str">
        <f t="shared" si="514"/>
        <v>Yes</v>
      </c>
      <c r="O3664">
        <f t="shared" si="515"/>
        <v>520</v>
      </c>
      <c r="P3664">
        <f t="shared" si="516"/>
        <v>1663</v>
      </c>
      <c r="Q3664">
        <f t="shared" si="517"/>
        <v>31.27</v>
      </c>
      <c r="R3664" t="str">
        <f t="shared" si="520"/>
        <v>Ryanair</v>
      </c>
      <c r="S3664">
        <f t="shared" si="518"/>
        <v>98</v>
      </c>
      <c r="T3664" t="str">
        <f t="shared" si="519"/>
        <v>Malaga</v>
      </c>
      <c r="U3664" t="str">
        <f t="shared" si="521"/>
        <v>Malaga</v>
      </c>
    </row>
    <row r="3665" spans="1:21" x14ac:dyDescent="0.35">
      <c r="A3665" t="s">
        <v>12</v>
      </c>
      <c r="B3665" t="s">
        <v>134</v>
      </c>
      <c r="C3665" t="s">
        <v>14</v>
      </c>
      <c r="D3665" t="s">
        <v>135</v>
      </c>
      <c r="E3665" s="1">
        <v>43602.746527777781</v>
      </c>
      <c r="F3665" t="s">
        <v>16</v>
      </c>
      <c r="G3665" t="s">
        <v>17</v>
      </c>
      <c r="H3665">
        <v>37</v>
      </c>
      <c r="I3665" t="s">
        <v>21</v>
      </c>
      <c r="J3665" s="2">
        <v>43602</v>
      </c>
      <c r="K3665" s="3">
        <v>0.74652777777777779</v>
      </c>
      <c r="L3665" s="3">
        <f t="shared" si="513"/>
        <v>0.75</v>
      </c>
      <c r="M3665" s="3">
        <v>0.77222222222222225</v>
      </c>
      <c r="N3665" t="str">
        <f t="shared" si="514"/>
        <v>Yes</v>
      </c>
      <c r="O3665">
        <f t="shared" si="515"/>
        <v>566</v>
      </c>
      <c r="P3665">
        <f t="shared" si="516"/>
        <v>2020</v>
      </c>
      <c r="Q3665">
        <f t="shared" si="517"/>
        <v>28.02</v>
      </c>
      <c r="R3665" t="str">
        <f t="shared" si="520"/>
        <v>Aer Lingus</v>
      </c>
      <c r="S3665">
        <f t="shared" si="518"/>
        <v>57</v>
      </c>
      <c r="T3665" t="str">
        <f t="shared" si="519"/>
        <v>Berlin</v>
      </c>
      <c r="U3665" t="str">
        <f t="shared" si="521"/>
        <v>Other</v>
      </c>
    </row>
    <row r="3666" spans="1:21" x14ac:dyDescent="0.35">
      <c r="A3666" t="s">
        <v>22</v>
      </c>
      <c r="B3666" t="s">
        <v>136</v>
      </c>
      <c r="C3666" t="s">
        <v>28</v>
      </c>
      <c r="D3666" t="s">
        <v>137</v>
      </c>
      <c r="E3666" s="1">
        <v>43602.746527777781</v>
      </c>
      <c r="F3666" t="s">
        <v>16</v>
      </c>
      <c r="G3666" t="s">
        <v>17</v>
      </c>
      <c r="H3666">
        <v>104</v>
      </c>
      <c r="I3666" t="s">
        <v>21</v>
      </c>
      <c r="J3666" s="2">
        <v>43602</v>
      </c>
      <c r="K3666" s="3">
        <v>0.74652777777777779</v>
      </c>
      <c r="L3666" s="3">
        <f t="shared" si="513"/>
        <v>0.75</v>
      </c>
      <c r="M3666" s="3">
        <v>0.81874999999999998</v>
      </c>
      <c r="N3666" t="str">
        <f t="shared" si="514"/>
        <v>Yes</v>
      </c>
      <c r="O3666">
        <f t="shared" si="515"/>
        <v>520</v>
      </c>
      <c r="P3666">
        <f t="shared" si="516"/>
        <v>1663</v>
      </c>
      <c r="Q3666">
        <f t="shared" si="517"/>
        <v>31.27</v>
      </c>
      <c r="R3666" t="str">
        <f t="shared" si="520"/>
        <v>Ryanair</v>
      </c>
      <c r="S3666">
        <f t="shared" si="518"/>
        <v>26</v>
      </c>
      <c r="T3666" t="str">
        <f t="shared" si="519"/>
        <v>Prague</v>
      </c>
      <c r="U3666" t="str">
        <f t="shared" si="521"/>
        <v>Other</v>
      </c>
    </row>
    <row r="3667" spans="1:21" x14ac:dyDescent="0.35">
      <c r="A3667" t="s">
        <v>12</v>
      </c>
      <c r="B3667" t="s">
        <v>42</v>
      </c>
      <c r="C3667" t="s">
        <v>14</v>
      </c>
      <c r="D3667" t="s">
        <v>138</v>
      </c>
      <c r="E3667" s="1">
        <v>43602.75</v>
      </c>
      <c r="F3667" t="s">
        <v>16</v>
      </c>
      <c r="G3667" t="s">
        <v>17</v>
      </c>
      <c r="H3667">
        <v>44</v>
      </c>
      <c r="I3667" t="s">
        <v>21</v>
      </c>
      <c r="J3667" s="2">
        <v>43602</v>
      </c>
      <c r="K3667" s="3">
        <v>0.75</v>
      </c>
      <c r="L3667" s="3">
        <f t="shared" si="513"/>
        <v>0.75</v>
      </c>
      <c r="M3667" s="3">
        <v>0.78055555555555556</v>
      </c>
      <c r="N3667" t="str">
        <f t="shared" si="514"/>
        <v>Yes</v>
      </c>
      <c r="O3667">
        <f t="shared" si="515"/>
        <v>566</v>
      </c>
      <c r="P3667">
        <f t="shared" si="516"/>
        <v>2020</v>
      </c>
      <c r="Q3667">
        <f t="shared" si="517"/>
        <v>28.02</v>
      </c>
      <c r="R3667" t="str">
        <f t="shared" si="520"/>
        <v>Aer Lingus</v>
      </c>
      <c r="S3667">
        <f t="shared" si="518"/>
        <v>238</v>
      </c>
      <c r="T3667" t="str">
        <f t="shared" si="519"/>
        <v>London</v>
      </c>
      <c r="U3667" t="str">
        <f t="shared" si="521"/>
        <v>London</v>
      </c>
    </row>
    <row r="3668" spans="1:21" x14ac:dyDescent="0.35">
      <c r="A3668" t="s">
        <v>12</v>
      </c>
      <c r="B3668" t="s">
        <v>101</v>
      </c>
      <c r="C3668" t="s">
        <v>14</v>
      </c>
      <c r="D3668" t="s">
        <v>141</v>
      </c>
      <c r="E3668" s="1">
        <v>43602.75</v>
      </c>
      <c r="F3668" t="s">
        <v>16</v>
      </c>
      <c r="G3668" t="s">
        <v>17</v>
      </c>
      <c r="H3668">
        <v>107</v>
      </c>
      <c r="I3668" t="s">
        <v>21</v>
      </c>
      <c r="J3668" s="2">
        <v>43602</v>
      </c>
      <c r="K3668" s="3">
        <v>0.75</v>
      </c>
      <c r="L3668" s="3">
        <f t="shared" si="513"/>
        <v>0.75</v>
      </c>
      <c r="M3668" s="3">
        <v>0.82430555555555562</v>
      </c>
      <c r="N3668" t="str">
        <f t="shared" si="514"/>
        <v>Yes</v>
      </c>
      <c r="O3668">
        <f t="shared" si="515"/>
        <v>566</v>
      </c>
      <c r="P3668">
        <f t="shared" si="516"/>
        <v>2020</v>
      </c>
      <c r="Q3668">
        <f t="shared" si="517"/>
        <v>28.02</v>
      </c>
      <c r="R3668" t="str">
        <f t="shared" si="520"/>
        <v>Aer Lingus</v>
      </c>
      <c r="S3668">
        <f t="shared" si="518"/>
        <v>158</v>
      </c>
      <c r="T3668" t="str">
        <f t="shared" si="519"/>
        <v>Edinburgh</v>
      </c>
      <c r="U3668" t="str">
        <f t="shared" si="521"/>
        <v>Edinburgh</v>
      </c>
    </row>
    <row r="3669" spans="1:21" x14ac:dyDescent="0.35">
      <c r="A3669" t="s">
        <v>12</v>
      </c>
      <c r="B3669" t="s">
        <v>139</v>
      </c>
      <c r="C3669" t="s">
        <v>14</v>
      </c>
      <c r="D3669" t="s">
        <v>140</v>
      </c>
      <c r="E3669" s="1">
        <v>43602.75</v>
      </c>
      <c r="F3669" t="s">
        <v>16</v>
      </c>
      <c r="G3669" t="s">
        <v>17</v>
      </c>
      <c r="H3669">
        <v>4</v>
      </c>
      <c r="I3669" t="s">
        <v>26</v>
      </c>
      <c r="J3669" s="2">
        <v>43602</v>
      </c>
      <c r="K3669" s="3">
        <v>0.75</v>
      </c>
      <c r="L3669" s="3">
        <f t="shared" si="513"/>
        <v>0.75</v>
      </c>
      <c r="M3669" s="3">
        <v>0.75277777777777777</v>
      </c>
      <c r="N3669" t="str">
        <f t="shared" si="514"/>
        <v>No</v>
      </c>
      <c r="O3669">
        <f t="shared" si="515"/>
        <v>566</v>
      </c>
      <c r="P3669">
        <f t="shared" si="516"/>
        <v>2020</v>
      </c>
      <c r="Q3669">
        <f t="shared" si="517"/>
        <v>28.02</v>
      </c>
      <c r="R3669" t="str">
        <f t="shared" si="520"/>
        <v>Aer Lingus</v>
      </c>
      <c r="S3669">
        <f t="shared" si="518"/>
        <v>154</v>
      </c>
      <c r="T3669" t="str">
        <f t="shared" si="519"/>
        <v>London</v>
      </c>
      <c r="U3669" t="str">
        <f t="shared" si="521"/>
        <v>London</v>
      </c>
    </row>
    <row r="3670" spans="1:21" x14ac:dyDescent="0.35">
      <c r="A3670" t="s">
        <v>22</v>
      </c>
      <c r="B3670" t="s">
        <v>142</v>
      </c>
      <c r="C3670" t="s">
        <v>143</v>
      </c>
      <c r="D3670" t="s">
        <v>144</v>
      </c>
      <c r="E3670" s="1">
        <v>43602.753472222219</v>
      </c>
      <c r="F3670" t="s">
        <v>16</v>
      </c>
      <c r="G3670" t="s">
        <v>17</v>
      </c>
      <c r="H3670">
        <v>5</v>
      </c>
      <c r="I3670" t="s">
        <v>26</v>
      </c>
      <c r="J3670" s="2">
        <v>43602</v>
      </c>
      <c r="K3670" s="3">
        <v>0.75347222222222221</v>
      </c>
      <c r="L3670" s="3">
        <f t="shared" si="513"/>
        <v>0.75694444444444442</v>
      </c>
      <c r="M3670" s="3">
        <v>0.75694444444444453</v>
      </c>
      <c r="N3670" t="str">
        <f t="shared" si="514"/>
        <v>No</v>
      </c>
      <c r="O3670">
        <f t="shared" si="515"/>
        <v>4</v>
      </c>
      <c r="P3670">
        <f t="shared" si="516"/>
        <v>10</v>
      </c>
      <c r="Q3670">
        <f t="shared" si="517"/>
        <v>40</v>
      </c>
      <c r="R3670" t="str">
        <f t="shared" si="520"/>
        <v>Other</v>
      </c>
      <c r="S3670">
        <f t="shared" si="518"/>
        <v>67</v>
      </c>
      <c r="T3670" t="str">
        <f t="shared" si="519"/>
        <v>Madrid</v>
      </c>
      <c r="U3670" t="str">
        <f t="shared" si="521"/>
        <v>Other</v>
      </c>
    </row>
    <row r="3671" spans="1:21" x14ac:dyDescent="0.35">
      <c r="A3671" t="s">
        <v>22</v>
      </c>
      <c r="B3671" t="s">
        <v>145</v>
      </c>
      <c r="C3671" t="s">
        <v>28</v>
      </c>
      <c r="D3671" t="s">
        <v>146</v>
      </c>
      <c r="E3671" s="1">
        <v>43602.753472222219</v>
      </c>
      <c r="F3671" t="s">
        <v>16</v>
      </c>
      <c r="G3671" t="s">
        <v>17</v>
      </c>
      <c r="H3671">
        <v>5</v>
      </c>
      <c r="I3671" t="s">
        <v>26</v>
      </c>
      <c r="J3671" s="2">
        <v>43602</v>
      </c>
      <c r="K3671" s="3">
        <v>0.75347222222222221</v>
      </c>
      <c r="L3671" s="3">
        <f t="shared" si="513"/>
        <v>0.75694444444444442</v>
      </c>
      <c r="M3671" s="3">
        <v>0.75694444444444453</v>
      </c>
      <c r="N3671" t="str">
        <f t="shared" si="514"/>
        <v>No</v>
      </c>
      <c r="O3671">
        <f t="shared" si="515"/>
        <v>520</v>
      </c>
      <c r="P3671">
        <f t="shared" si="516"/>
        <v>1663</v>
      </c>
      <c r="Q3671">
        <f t="shared" si="517"/>
        <v>31.27</v>
      </c>
      <c r="R3671" t="str">
        <f t="shared" si="520"/>
        <v>Ryanair</v>
      </c>
      <c r="S3671">
        <f t="shared" si="518"/>
        <v>36</v>
      </c>
      <c r="T3671" t="str">
        <f t="shared" si="519"/>
        <v>Milan-BGY</v>
      </c>
      <c r="U3671" t="str">
        <f t="shared" si="521"/>
        <v>Other</v>
      </c>
    </row>
    <row r="3672" spans="1:21" x14ac:dyDescent="0.35">
      <c r="A3672" t="s">
        <v>22</v>
      </c>
      <c r="B3672" t="s">
        <v>30</v>
      </c>
      <c r="C3672" t="s">
        <v>28</v>
      </c>
      <c r="D3672" t="s">
        <v>147</v>
      </c>
      <c r="E3672" s="1">
        <v>43602.753472222219</v>
      </c>
      <c r="F3672" t="s">
        <v>16</v>
      </c>
      <c r="G3672" t="s">
        <v>17</v>
      </c>
      <c r="H3672">
        <v>46</v>
      </c>
      <c r="I3672" t="s">
        <v>21</v>
      </c>
      <c r="J3672" s="2">
        <v>43602</v>
      </c>
      <c r="K3672" s="3">
        <v>0.75347222222222221</v>
      </c>
      <c r="L3672" s="3">
        <f t="shared" si="513"/>
        <v>0.75694444444444442</v>
      </c>
      <c r="M3672" s="3">
        <v>0.78541666666666676</v>
      </c>
      <c r="N3672" t="str">
        <f t="shared" si="514"/>
        <v>Yes</v>
      </c>
      <c r="O3672">
        <f t="shared" si="515"/>
        <v>520</v>
      </c>
      <c r="P3672">
        <f t="shared" si="516"/>
        <v>1663</v>
      </c>
      <c r="Q3672">
        <f t="shared" si="517"/>
        <v>31.27</v>
      </c>
      <c r="R3672" t="str">
        <f t="shared" si="520"/>
        <v>Ryanair</v>
      </c>
      <c r="S3672">
        <f t="shared" si="518"/>
        <v>60</v>
      </c>
      <c r="T3672" t="str">
        <f t="shared" si="519"/>
        <v>Brussels</v>
      </c>
      <c r="U3672" t="str">
        <f t="shared" si="521"/>
        <v>Other</v>
      </c>
    </row>
    <row r="3673" spans="1:21" x14ac:dyDescent="0.35">
      <c r="A3673" t="s">
        <v>22</v>
      </c>
      <c r="B3673" t="s">
        <v>142</v>
      </c>
      <c r="C3673" t="s">
        <v>615</v>
      </c>
      <c r="D3673" t="s">
        <v>616</v>
      </c>
      <c r="E3673" s="1">
        <v>43602.756944444445</v>
      </c>
      <c r="F3673" t="s">
        <v>16</v>
      </c>
      <c r="G3673" t="s">
        <v>17</v>
      </c>
      <c r="H3673">
        <v>6</v>
      </c>
      <c r="I3673" t="s">
        <v>26</v>
      </c>
      <c r="J3673" s="2">
        <v>43602</v>
      </c>
      <c r="K3673" s="3">
        <v>0.75694444444444453</v>
      </c>
      <c r="L3673" s="3">
        <f t="shared" si="513"/>
        <v>0.75694444444444442</v>
      </c>
      <c r="M3673" s="3">
        <v>0.76111111111111107</v>
      </c>
      <c r="N3673" t="str">
        <f t="shared" si="514"/>
        <v>No</v>
      </c>
      <c r="O3673">
        <f t="shared" si="515"/>
        <v>1</v>
      </c>
      <c r="P3673">
        <f t="shared" si="516"/>
        <v>5</v>
      </c>
      <c r="Q3673">
        <f t="shared" si="517"/>
        <v>20</v>
      </c>
      <c r="R3673" t="str">
        <f t="shared" si="520"/>
        <v>Other</v>
      </c>
      <c r="S3673">
        <f t="shared" si="518"/>
        <v>67</v>
      </c>
      <c r="T3673" t="str">
        <f t="shared" si="519"/>
        <v>Madrid</v>
      </c>
      <c r="U3673" t="str">
        <f t="shared" si="521"/>
        <v>Other</v>
      </c>
    </row>
    <row r="3674" spans="1:21" x14ac:dyDescent="0.35">
      <c r="A3674" t="s">
        <v>22</v>
      </c>
      <c r="B3674" t="s">
        <v>149</v>
      </c>
      <c r="C3674" t="s">
        <v>28</v>
      </c>
      <c r="D3674" t="s">
        <v>150</v>
      </c>
      <c r="E3674" s="1">
        <v>43602.756944444445</v>
      </c>
      <c r="F3674" t="s">
        <v>16</v>
      </c>
      <c r="G3674" t="s">
        <v>17</v>
      </c>
      <c r="H3674">
        <v>6</v>
      </c>
      <c r="I3674" t="s">
        <v>26</v>
      </c>
      <c r="J3674" s="2">
        <v>43602</v>
      </c>
      <c r="K3674" s="3">
        <v>0.75694444444444453</v>
      </c>
      <c r="L3674" s="3">
        <f t="shared" si="513"/>
        <v>0.75694444444444442</v>
      </c>
      <c r="M3674" s="3">
        <v>0.76111111111111107</v>
      </c>
      <c r="N3674" t="str">
        <f t="shared" si="514"/>
        <v>No</v>
      </c>
      <c r="O3674">
        <f t="shared" si="515"/>
        <v>520</v>
      </c>
      <c r="P3674">
        <f t="shared" si="516"/>
        <v>1663</v>
      </c>
      <c r="Q3674">
        <f t="shared" si="517"/>
        <v>31.27</v>
      </c>
      <c r="R3674" t="str">
        <f t="shared" si="520"/>
        <v>Ryanair</v>
      </c>
      <c r="S3674">
        <f t="shared" si="518"/>
        <v>5</v>
      </c>
      <c r="T3674" t="str">
        <f t="shared" si="519"/>
        <v>Bydgoszcz</v>
      </c>
      <c r="U3674" t="str">
        <f t="shared" si="521"/>
        <v>Other</v>
      </c>
    </row>
    <row r="3675" spans="1:21" x14ac:dyDescent="0.35">
      <c r="A3675" t="s">
        <v>12</v>
      </c>
      <c r="B3675" t="s">
        <v>50</v>
      </c>
      <c r="C3675" t="s">
        <v>14</v>
      </c>
      <c r="D3675" t="s">
        <v>148</v>
      </c>
      <c r="E3675" s="1">
        <v>43602.756944444445</v>
      </c>
      <c r="F3675" t="s">
        <v>16</v>
      </c>
      <c r="G3675" t="s">
        <v>17</v>
      </c>
      <c r="H3675">
        <v>32</v>
      </c>
      <c r="I3675" t="s">
        <v>21</v>
      </c>
      <c r="J3675" s="2">
        <v>43602</v>
      </c>
      <c r="K3675" s="3">
        <v>0.75694444444444453</v>
      </c>
      <c r="L3675" s="3">
        <f t="shared" si="513"/>
        <v>0.75694444444444442</v>
      </c>
      <c r="M3675" s="3">
        <v>0.77916666666666667</v>
      </c>
      <c r="N3675" t="str">
        <f t="shared" si="514"/>
        <v>Yes</v>
      </c>
      <c r="O3675">
        <f t="shared" si="515"/>
        <v>566</v>
      </c>
      <c r="P3675">
        <f t="shared" si="516"/>
        <v>2020</v>
      </c>
      <c r="Q3675">
        <f t="shared" si="517"/>
        <v>28.02</v>
      </c>
      <c r="R3675" t="str">
        <f t="shared" si="520"/>
        <v>Aer Lingus</v>
      </c>
      <c r="S3675">
        <f t="shared" si="518"/>
        <v>222</v>
      </c>
      <c r="T3675" t="str">
        <f t="shared" si="519"/>
        <v>Amsterdam</v>
      </c>
      <c r="U3675" t="str">
        <f t="shared" si="521"/>
        <v>Amsterdam</v>
      </c>
    </row>
    <row r="3676" spans="1:21" x14ac:dyDescent="0.35">
      <c r="A3676" t="s">
        <v>12</v>
      </c>
      <c r="B3676" t="s">
        <v>129</v>
      </c>
      <c r="C3676" t="s">
        <v>14</v>
      </c>
      <c r="D3676" t="s">
        <v>160</v>
      </c>
      <c r="E3676" s="1">
        <v>43602.680555555555</v>
      </c>
      <c r="F3676" t="s">
        <v>16</v>
      </c>
      <c r="G3676" t="s">
        <v>17</v>
      </c>
      <c r="H3676">
        <v>9</v>
      </c>
      <c r="I3676" t="s">
        <v>26</v>
      </c>
      <c r="J3676" s="2">
        <v>43602</v>
      </c>
      <c r="K3676" s="3">
        <v>0.68055555555555547</v>
      </c>
      <c r="L3676" s="3">
        <f t="shared" si="513"/>
        <v>0.68055555555555547</v>
      </c>
      <c r="M3676" s="3">
        <v>0.68680555555555556</v>
      </c>
      <c r="N3676" t="str">
        <f t="shared" si="514"/>
        <v>No</v>
      </c>
      <c r="O3676">
        <f t="shared" si="515"/>
        <v>566</v>
      </c>
      <c r="P3676">
        <f t="shared" si="516"/>
        <v>2020</v>
      </c>
      <c r="Q3676">
        <f t="shared" si="517"/>
        <v>28.02</v>
      </c>
      <c r="R3676" t="str">
        <f t="shared" si="520"/>
        <v>Aer Lingus</v>
      </c>
      <c r="S3676">
        <f t="shared" si="518"/>
        <v>96</v>
      </c>
      <c r="T3676" t="str">
        <f t="shared" si="519"/>
        <v>Munich</v>
      </c>
      <c r="U3676" t="str">
        <f t="shared" si="521"/>
        <v>Munich</v>
      </c>
    </row>
    <row r="3677" spans="1:21" x14ac:dyDescent="0.35">
      <c r="A3677" t="s">
        <v>12</v>
      </c>
      <c r="B3677" t="s">
        <v>158</v>
      </c>
      <c r="C3677" t="s">
        <v>14</v>
      </c>
      <c r="D3677" t="s">
        <v>159</v>
      </c>
      <c r="E3677" s="1">
        <v>43602.680555555555</v>
      </c>
      <c r="F3677" t="s">
        <v>16</v>
      </c>
      <c r="G3677" t="s">
        <v>17</v>
      </c>
      <c r="H3677">
        <v>32</v>
      </c>
      <c r="I3677" t="s">
        <v>21</v>
      </c>
      <c r="J3677" s="2">
        <v>43602</v>
      </c>
      <c r="K3677" s="3">
        <v>0.68055555555555547</v>
      </c>
      <c r="L3677" s="3">
        <f t="shared" si="513"/>
        <v>0.68055555555555547</v>
      </c>
      <c r="M3677" s="3">
        <v>0.70277777777777783</v>
      </c>
      <c r="N3677" t="str">
        <f t="shared" si="514"/>
        <v>Yes</v>
      </c>
      <c r="O3677">
        <f t="shared" si="515"/>
        <v>566</v>
      </c>
      <c r="P3677">
        <f t="shared" si="516"/>
        <v>2020</v>
      </c>
      <c r="Q3677">
        <f t="shared" si="517"/>
        <v>28.02</v>
      </c>
      <c r="R3677" t="str">
        <f t="shared" si="520"/>
        <v>Aer Lingus</v>
      </c>
      <c r="S3677">
        <f t="shared" si="518"/>
        <v>46</v>
      </c>
      <c r="T3677" t="str">
        <f t="shared" si="519"/>
        <v>Boston</v>
      </c>
      <c r="U3677" t="str">
        <f t="shared" si="521"/>
        <v>Other</v>
      </c>
    </row>
    <row r="3678" spans="1:21" x14ac:dyDescent="0.35">
      <c r="A3678" t="s">
        <v>12</v>
      </c>
      <c r="B3678" t="s">
        <v>156</v>
      </c>
      <c r="C3678" t="s">
        <v>14</v>
      </c>
      <c r="D3678" t="s">
        <v>157</v>
      </c>
      <c r="E3678" s="1">
        <v>43602.680555555555</v>
      </c>
      <c r="F3678" t="s">
        <v>16</v>
      </c>
      <c r="G3678" t="s">
        <v>17</v>
      </c>
      <c r="H3678">
        <v>0</v>
      </c>
      <c r="I3678" t="s">
        <v>26</v>
      </c>
      <c r="J3678" s="2">
        <v>43602</v>
      </c>
      <c r="K3678" s="3">
        <v>0.68055555555555547</v>
      </c>
      <c r="L3678" s="3">
        <f t="shared" si="513"/>
        <v>0.68055555555555547</v>
      </c>
      <c r="M3678" s="3">
        <v>0.68055555555555547</v>
      </c>
      <c r="N3678" t="str">
        <f t="shared" si="514"/>
        <v>No</v>
      </c>
      <c r="O3678">
        <f t="shared" si="515"/>
        <v>566</v>
      </c>
      <c r="P3678">
        <f t="shared" si="516"/>
        <v>2020</v>
      </c>
      <c r="Q3678">
        <f t="shared" si="517"/>
        <v>28.02</v>
      </c>
      <c r="R3678" t="str">
        <f t="shared" si="520"/>
        <v>Aer Lingus</v>
      </c>
      <c r="S3678">
        <f t="shared" si="518"/>
        <v>25</v>
      </c>
      <c r="T3678" t="str">
        <f t="shared" si="519"/>
        <v>Isle Of Man</v>
      </c>
      <c r="U3678" t="str">
        <f t="shared" si="521"/>
        <v>Other</v>
      </c>
    </row>
    <row r="3679" spans="1:21" x14ac:dyDescent="0.35">
      <c r="A3679" t="s">
        <v>22</v>
      </c>
      <c r="B3679" t="s">
        <v>98</v>
      </c>
      <c r="C3679" t="s">
        <v>99</v>
      </c>
      <c r="D3679" t="s">
        <v>161</v>
      </c>
      <c r="E3679" s="1">
        <v>43602.684027777781</v>
      </c>
      <c r="F3679" t="s">
        <v>16</v>
      </c>
      <c r="G3679" t="s">
        <v>17</v>
      </c>
      <c r="H3679">
        <v>46</v>
      </c>
      <c r="I3679" t="s">
        <v>21</v>
      </c>
      <c r="J3679" s="2">
        <v>43602</v>
      </c>
      <c r="K3679" s="3">
        <v>0.68402777777777779</v>
      </c>
      <c r="L3679" s="3">
        <f t="shared" si="513"/>
        <v>0.6875</v>
      </c>
      <c r="M3679" s="3">
        <v>0.71597222222222223</v>
      </c>
      <c r="N3679" t="str">
        <f t="shared" si="514"/>
        <v>Yes</v>
      </c>
      <c r="O3679">
        <f t="shared" si="515"/>
        <v>20</v>
      </c>
      <c r="P3679">
        <f t="shared" si="516"/>
        <v>90</v>
      </c>
      <c r="Q3679">
        <f t="shared" si="517"/>
        <v>22.22</v>
      </c>
      <c r="R3679" t="str">
        <f t="shared" si="520"/>
        <v>Other</v>
      </c>
      <c r="S3679">
        <f t="shared" si="518"/>
        <v>38</v>
      </c>
      <c r="T3679" t="str">
        <f t="shared" si="519"/>
        <v>Southampton</v>
      </c>
      <c r="U3679" t="str">
        <f t="shared" si="521"/>
        <v>Other</v>
      </c>
    </row>
    <row r="3680" spans="1:21" x14ac:dyDescent="0.35">
      <c r="A3680" t="s">
        <v>22</v>
      </c>
      <c r="B3680" t="s">
        <v>162</v>
      </c>
      <c r="C3680" t="s">
        <v>28</v>
      </c>
      <c r="D3680" t="s">
        <v>163</v>
      </c>
      <c r="E3680" s="1">
        <v>43602.6875</v>
      </c>
      <c r="F3680" t="s">
        <v>16</v>
      </c>
      <c r="G3680" t="s">
        <v>17</v>
      </c>
      <c r="H3680">
        <v>26</v>
      </c>
      <c r="I3680" t="s">
        <v>46</v>
      </c>
      <c r="J3680" s="2">
        <v>43602</v>
      </c>
      <c r="K3680" s="3">
        <v>0.6875</v>
      </c>
      <c r="L3680" s="3">
        <f t="shared" si="513"/>
        <v>0.6875</v>
      </c>
      <c r="M3680" s="3">
        <v>0.7055555555555556</v>
      </c>
      <c r="N3680" t="str">
        <f t="shared" si="514"/>
        <v>Yes</v>
      </c>
      <c r="O3680">
        <f t="shared" si="515"/>
        <v>520</v>
      </c>
      <c r="P3680">
        <f t="shared" si="516"/>
        <v>1663</v>
      </c>
      <c r="Q3680">
        <f t="shared" si="517"/>
        <v>31.27</v>
      </c>
      <c r="R3680" t="str">
        <f t="shared" si="520"/>
        <v>Ryanair</v>
      </c>
      <c r="S3680">
        <f t="shared" si="518"/>
        <v>64</v>
      </c>
      <c r="T3680" t="str">
        <f t="shared" si="519"/>
        <v>Rome</v>
      </c>
      <c r="U3680" t="str">
        <f t="shared" si="521"/>
        <v>Other</v>
      </c>
    </row>
    <row r="3681" spans="1:21" x14ac:dyDescent="0.35">
      <c r="A3681" t="s">
        <v>22</v>
      </c>
      <c r="B3681" t="s">
        <v>38</v>
      </c>
      <c r="C3681" t="s">
        <v>28</v>
      </c>
      <c r="D3681" t="s">
        <v>167</v>
      </c>
      <c r="E3681" s="1">
        <v>43602.6875</v>
      </c>
      <c r="F3681" t="s">
        <v>16</v>
      </c>
      <c r="G3681" t="s">
        <v>17</v>
      </c>
      <c r="H3681">
        <v>26</v>
      </c>
      <c r="I3681" t="s">
        <v>46</v>
      </c>
      <c r="J3681" s="2">
        <v>43602</v>
      </c>
      <c r="K3681" s="3">
        <v>0.6875</v>
      </c>
      <c r="L3681" s="3">
        <f t="shared" si="513"/>
        <v>0.6875</v>
      </c>
      <c r="M3681" s="3">
        <v>0.7055555555555556</v>
      </c>
      <c r="N3681" t="str">
        <f t="shared" si="514"/>
        <v>Yes</v>
      </c>
      <c r="O3681">
        <f t="shared" si="515"/>
        <v>520</v>
      </c>
      <c r="P3681">
        <f t="shared" si="516"/>
        <v>1663</v>
      </c>
      <c r="Q3681">
        <f t="shared" si="517"/>
        <v>31.27</v>
      </c>
      <c r="R3681" t="str">
        <f t="shared" si="520"/>
        <v>Ryanair</v>
      </c>
      <c r="S3681">
        <f t="shared" si="518"/>
        <v>92</v>
      </c>
      <c r="T3681" t="str">
        <f t="shared" si="519"/>
        <v>London</v>
      </c>
      <c r="U3681" t="str">
        <f t="shared" si="521"/>
        <v>London</v>
      </c>
    </row>
    <row r="3682" spans="1:21" x14ac:dyDescent="0.35">
      <c r="A3682" t="s">
        <v>12</v>
      </c>
      <c r="B3682" t="s">
        <v>168</v>
      </c>
      <c r="C3682" t="s">
        <v>14</v>
      </c>
      <c r="D3682" t="s">
        <v>169</v>
      </c>
      <c r="E3682" s="1">
        <v>43602.6875</v>
      </c>
      <c r="F3682" t="s">
        <v>16</v>
      </c>
      <c r="G3682" t="s">
        <v>17</v>
      </c>
      <c r="H3682">
        <v>9</v>
      </c>
      <c r="I3682" t="s">
        <v>26</v>
      </c>
      <c r="J3682" s="2">
        <v>43602</v>
      </c>
      <c r="K3682" s="3">
        <v>0.6875</v>
      </c>
      <c r="L3682" s="3">
        <f t="shared" si="513"/>
        <v>0.6875</v>
      </c>
      <c r="M3682" s="3">
        <v>0.69374999999999998</v>
      </c>
      <c r="N3682" t="str">
        <f t="shared" si="514"/>
        <v>No</v>
      </c>
      <c r="O3682">
        <f t="shared" si="515"/>
        <v>566</v>
      </c>
      <c r="P3682">
        <f t="shared" si="516"/>
        <v>2020</v>
      </c>
      <c r="Q3682">
        <f t="shared" si="517"/>
        <v>28.02</v>
      </c>
      <c r="R3682" t="str">
        <f t="shared" si="520"/>
        <v>Aer Lingus</v>
      </c>
      <c r="S3682">
        <f t="shared" si="518"/>
        <v>17</v>
      </c>
      <c r="T3682" t="str">
        <f t="shared" si="519"/>
        <v>Bourgas</v>
      </c>
      <c r="U3682" t="str">
        <f t="shared" si="521"/>
        <v>Other</v>
      </c>
    </row>
    <row r="3683" spans="1:21" x14ac:dyDescent="0.35">
      <c r="A3683" t="s">
        <v>22</v>
      </c>
      <c r="B3683" t="s">
        <v>164</v>
      </c>
      <c r="C3683" t="s">
        <v>165</v>
      </c>
      <c r="D3683" t="s">
        <v>166</v>
      </c>
      <c r="E3683" s="1">
        <v>43602.6875</v>
      </c>
      <c r="F3683" t="s">
        <v>16</v>
      </c>
      <c r="G3683" t="s">
        <v>17</v>
      </c>
      <c r="H3683">
        <v>40</v>
      </c>
      <c r="I3683" t="s">
        <v>21</v>
      </c>
      <c r="J3683" s="2">
        <v>43602</v>
      </c>
      <c r="K3683" s="3">
        <v>0.6875</v>
      </c>
      <c r="L3683" s="3">
        <f t="shared" si="513"/>
        <v>0.6875</v>
      </c>
      <c r="M3683" s="3">
        <v>0.71527777777777779</v>
      </c>
      <c r="N3683" t="str">
        <f t="shared" si="514"/>
        <v>Yes</v>
      </c>
      <c r="O3683">
        <f t="shared" si="515"/>
        <v>18</v>
      </c>
      <c r="P3683">
        <f t="shared" si="516"/>
        <v>32</v>
      </c>
      <c r="Q3683">
        <f t="shared" si="517"/>
        <v>56.25</v>
      </c>
      <c r="R3683" t="str">
        <f t="shared" si="520"/>
        <v>Other</v>
      </c>
      <c r="S3683">
        <f t="shared" si="518"/>
        <v>32</v>
      </c>
      <c r="T3683" t="str">
        <f t="shared" si="519"/>
        <v>Istanbul</v>
      </c>
      <c r="U3683" t="str">
        <f t="shared" si="521"/>
        <v>Other</v>
      </c>
    </row>
    <row r="3684" spans="1:21" x14ac:dyDescent="0.35">
      <c r="A3684" t="s">
        <v>22</v>
      </c>
      <c r="B3684" t="s">
        <v>42</v>
      </c>
      <c r="C3684" t="s">
        <v>77</v>
      </c>
      <c r="D3684" t="s">
        <v>523</v>
      </c>
      <c r="E3684" s="1">
        <v>43602.6875</v>
      </c>
      <c r="F3684" t="s">
        <v>16</v>
      </c>
      <c r="G3684" t="s">
        <v>17</v>
      </c>
      <c r="H3684">
        <v>3</v>
      </c>
      <c r="I3684" t="s">
        <v>26</v>
      </c>
      <c r="J3684" s="2">
        <v>43602</v>
      </c>
      <c r="K3684" s="3">
        <v>0.6875</v>
      </c>
      <c r="L3684" s="3">
        <f t="shared" si="513"/>
        <v>0.6875</v>
      </c>
      <c r="M3684" s="3">
        <v>0.68958333333333333</v>
      </c>
      <c r="N3684" t="str">
        <f t="shared" si="514"/>
        <v>No</v>
      </c>
      <c r="O3684">
        <f t="shared" si="515"/>
        <v>40</v>
      </c>
      <c r="P3684">
        <f t="shared" si="516"/>
        <v>143</v>
      </c>
      <c r="Q3684">
        <f t="shared" si="517"/>
        <v>27.97</v>
      </c>
      <c r="R3684" t="str">
        <f t="shared" si="520"/>
        <v>British Airways</v>
      </c>
      <c r="S3684">
        <f t="shared" si="518"/>
        <v>238</v>
      </c>
      <c r="T3684" t="str">
        <f t="shared" si="519"/>
        <v>London</v>
      </c>
      <c r="U3684" t="str">
        <f t="shared" si="521"/>
        <v>London</v>
      </c>
    </row>
    <row r="3685" spans="1:21" x14ac:dyDescent="0.35">
      <c r="A3685" t="s">
        <v>22</v>
      </c>
      <c r="B3685" t="s">
        <v>52</v>
      </c>
      <c r="C3685" t="s">
        <v>28</v>
      </c>
      <c r="D3685" t="s">
        <v>171</v>
      </c>
      <c r="E3685" s="1">
        <v>43602.694444444445</v>
      </c>
      <c r="F3685" t="s">
        <v>16</v>
      </c>
      <c r="G3685" t="s">
        <v>17</v>
      </c>
      <c r="H3685">
        <v>51</v>
      </c>
      <c r="I3685" t="s">
        <v>21</v>
      </c>
      <c r="J3685" s="2">
        <v>43602</v>
      </c>
      <c r="K3685" s="3">
        <v>0.69444444444444453</v>
      </c>
      <c r="L3685" s="3">
        <f t="shared" si="513"/>
        <v>0.69444444444444442</v>
      </c>
      <c r="M3685" s="3">
        <v>0.72986111111111107</v>
      </c>
      <c r="N3685" t="str">
        <f t="shared" si="514"/>
        <v>Yes</v>
      </c>
      <c r="O3685">
        <f t="shared" si="515"/>
        <v>520</v>
      </c>
      <c r="P3685">
        <f t="shared" si="516"/>
        <v>1663</v>
      </c>
      <c r="Q3685">
        <f t="shared" si="517"/>
        <v>31.27</v>
      </c>
      <c r="R3685" t="str">
        <f t="shared" si="520"/>
        <v>Ryanair</v>
      </c>
      <c r="S3685">
        <f t="shared" si="518"/>
        <v>138</v>
      </c>
      <c r="T3685" t="str">
        <f t="shared" si="519"/>
        <v>Manchester</v>
      </c>
      <c r="U3685" t="str">
        <f t="shared" si="521"/>
        <v>Manchester</v>
      </c>
    </row>
    <row r="3686" spans="1:21" x14ac:dyDescent="0.35">
      <c r="A3686" t="s">
        <v>22</v>
      </c>
      <c r="B3686" t="s">
        <v>82</v>
      </c>
      <c r="C3686" t="s">
        <v>28</v>
      </c>
      <c r="D3686" t="s">
        <v>172</v>
      </c>
      <c r="E3686" s="1">
        <v>43602.694444444445</v>
      </c>
      <c r="F3686" t="s">
        <v>16</v>
      </c>
      <c r="G3686" t="s">
        <v>17</v>
      </c>
      <c r="H3686">
        <v>8</v>
      </c>
      <c r="I3686" t="s">
        <v>26</v>
      </c>
      <c r="J3686" s="2">
        <v>43602</v>
      </c>
      <c r="K3686" s="3">
        <v>0.69444444444444453</v>
      </c>
      <c r="L3686" s="3">
        <f t="shared" si="513"/>
        <v>0.69444444444444442</v>
      </c>
      <c r="M3686" s="3">
        <v>0.70000000000000007</v>
      </c>
      <c r="N3686" t="str">
        <f t="shared" si="514"/>
        <v>No</v>
      </c>
      <c r="O3686">
        <f t="shared" si="515"/>
        <v>520</v>
      </c>
      <c r="P3686">
        <f t="shared" si="516"/>
        <v>1663</v>
      </c>
      <c r="Q3686">
        <f t="shared" si="517"/>
        <v>31.27</v>
      </c>
      <c r="R3686" t="str">
        <f t="shared" si="520"/>
        <v>Ryanair</v>
      </c>
      <c r="S3686">
        <f t="shared" si="518"/>
        <v>97</v>
      </c>
      <c r="T3686" t="str">
        <f t="shared" si="519"/>
        <v>Faro</v>
      </c>
      <c r="U3686" t="str">
        <f t="shared" si="521"/>
        <v>Faro</v>
      </c>
    </row>
    <row r="3687" spans="1:21" x14ac:dyDescent="0.35">
      <c r="A3687" t="s">
        <v>12</v>
      </c>
      <c r="B3687" t="s">
        <v>101</v>
      </c>
      <c r="C3687" t="s">
        <v>14</v>
      </c>
      <c r="D3687" t="s">
        <v>170</v>
      </c>
      <c r="E3687" s="1">
        <v>43602.694444444445</v>
      </c>
      <c r="F3687" t="s">
        <v>16</v>
      </c>
      <c r="G3687" t="s">
        <v>17</v>
      </c>
      <c r="H3687">
        <v>105</v>
      </c>
      <c r="I3687" t="s">
        <v>21</v>
      </c>
      <c r="J3687" s="2">
        <v>43602</v>
      </c>
      <c r="K3687" s="3">
        <v>0.69444444444444453</v>
      </c>
      <c r="L3687" s="3">
        <f t="shared" si="513"/>
        <v>0.69444444444444442</v>
      </c>
      <c r="M3687" s="3">
        <v>0.76736111111111116</v>
      </c>
      <c r="N3687" t="str">
        <f t="shared" si="514"/>
        <v>Yes</v>
      </c>
      <c r="O3687">
        <f t="shared" si="515"/>
        <v>566</v>
      </c>
      <c r="P3687">
        <f t="shared" si="516"/>
        <v>2020</v>
      </c>
      <c r="Q3687">
        <f t="shared" si="517"/>
        <v>28.02</v>
      </c>
      <c r="R3687" t="str">
        <f t="shared" si="520"/>
        <v>Aer Lingus</v>
      </c>
      <c r="S3687">
        <f t="shared" si="518"/>
        <v>158</v>
      </c>
      <c r="T3687" t="str">
        <f t="shared" si="519"/>
        <v>Edinburgh</v>
      </c>
      <c r="U3687" t="str">
        <f t="shared" si="521"/>
        <v>Edinburgh</v>
      </c>
    </row>
    <row r="3688" spans="1:21" x14ac:dyDescent="0.35">
      <c r="A3688" t="s">
        <v>22</v>
      </c>
      <c r="B3688" t="s">
        <v>61</v>
      </c>
      <c r="C3688" t="s">
        <v>28</v>
      </c>
      <c r="D3688" t="s">
        <v>173</v>
      </c>
      <c r="E3688" s="1">
        <v>43602.697916666664</v>
      </c>
      <c r="F3688" t="s">
        <v>16</v>
      </c>
      <c r="G3688" t="s">
        <v>17</v>
      </c>
      <c r="H3688">
        <v>3</v>
      </c>
      <c r="I3688" t="s">
        <v>26</v>
      </c>
      <c r="J3688" s="2">
        <v>43602</v>
      </c>
      <c r="K3688" s="3">
        <v>0.69791666666666663</v>
      </c>
      <c r="L3688" s="3">
        <f t="shared" si="513"/>
        <v>0.70138888888888884</v>
      </c>
      <c r="M3688" s="3">
        <v>0.70000000000000007</v>
      </c>
      <c r="N3688" t="str">
        <f t="shared" si="514"/>
        <v>No</v>
      </c>
      <c r="O3688">
        <f t="shared" si="515"/>
        <v>520</v>
      </c>
      <c r="P3688">
        <f t="shared" si="516"/>
        <v>1663</v>
      </c>
      <c r="Q3688">
        <f t="shared" si="517"/>
        <v>31.27</v>
      </c>
      <c r="R3688" t="str">
        <f t="shared" si="520"/>
        <v>Ryanair</v>
      </c>
      <c r="S3688">
        <f t="shared" si="518"/>
        <v>171</v>
      </c>
      <c r="T3688" t="str">
        <f t="shared" si="519"/>
        <v>London</v>
      </c>
      <c r="U3688" t="str">
        <f t="shared" si="521"/>
        <v>London</v>
      </c>
    </row>
    <row r="3689" spans="1:21" x14ac:dyDescent="0.35">
      <c r="A3689" t="s">
        <v>22</v>
      </c>
      <c r="B3689" t="s">
        <v>129</v>
      </c>
      <c r="C3689" t="s">
        <v>28</v>
      </c>
      <c r="D3689" t="s">
        <v>174</v>
      </c>
      <c r="E3689" s="1">
        <v>43602.701388888891</v>
      </c>
      <c r="F3689" t="s">
        <v>16</v>
      </c>
      <c r="G3689" t="s">
        <v>17</v>
      </c>
      <c r="H3689">
        <v>4</v>
      </c>
      <c r="I3689" t="s">
        <v>26</v>
      </c>
      <c r="J3689" s="2">
        <v>43602</v>
      </c>
      <c r="K3689" s="3">
        <v>0.70138888888888884</v>
      </c>
      <c r="L3689" s="3">
        <f t="shared" si="513"/>
        <v>0.70138888888888884</v>
      </c>
      <c r="M3689" s="3">
        <v>0.70416666666666661</v>
      </c>
      <c r="N3689" t="str">
        <f t="shared" si="514"/>
        <v>No</v>
      </c>
      <c r="O3689">
        <f t="shared" si="515"/>
        <v>520</v>
      </c>
      <c r="P3689">
        <f t="shared" si="516"/>
        <v>1663</v>
      </c>
      <c r="Q3689">
        <f t="shared" si="517"/>
        <v>31.27</v>
      </c>
      <c r="R3689" t="str">
        <f t="shared" si="520"/>
        <v>Ryanair</v>
      </c>
      <c r="S3689">
        <f t="shared" si="518"/>
        <v>96</v>
      </c>
      <c r="T3689" t="str">
        <f t="shared" si="519"/>
        <v>Munich</v>
      </c>
      <c r="U3689" t="str">
        <f t="shared" si="521"/>
        <v>Munich</v>
      </c>
    </row>
    <row r="3690" spans="1:21" x14ac:dyDescent="0.35">
      <c r="A3690" t="s">
        <v>22</v>
      </c>
      <c r="B3690" t="s">
        <v>175</v>
      </c>
      <c r="C3690" t="s">
        <v>28</v>
      </c>
      <c r="D3690" t="s">
        <v>176</v>
      </c>
      <c r="E3690" s="1">
        <v>43602.701388888891</v>
      </c>
      <c r="F3690" t="s">
        <v>16</v>
      </c>
      <c r="G3690" t="s">
        <v>17</v>
      </c>
      <c r="H3690">
        <v>20</v>
      </c>
      <c r="I3690" t="s">
        <v>46</v>
      </c>
      <c r="J3690" s="2">
        <v>43602</v>
      </c>
      <c r="K3690" s="3">
        <v>0.70138888888888884</v>
      </c>
      <c r="L3690" s="3">
        <f t="shared" si="513"/>
        <v>0.70138888888888884</v>
      </c>
      <c r="M3690" s="3">
        <v>0.71527777777777779</v>
      </c>
      <c r="N3690" t="str">
        <f t="shared" si="514"/>
        <v>No</v>
      </c>
      <c r="O3690">
        <f t="shared" si="515"/>
        <v>520</v>
      </c>
      <c r="P3690">
        <f t="shared" si="516"/>
        <v>1663</v>
      </c>
      <c r="Q3690">
        <f t="shared" si="517"/>
        <v>31.27</v>
      </c>
      <c r="R3690" t="str">
        <f t="shared" si="520"/>
        <v>Ryanair</v>
      </c>
      <c r="S3690">
        <f t="shared" si="518"/>
        <v>18</v>
      </c>
      <c r="T3690" t="str">
        <f t="shared" si="519"/>
        <v>Krakow</v>
      </c>
      <c r="U3690" t="str">
        <f t="shared" si="521"/>
        <v>Other</v>
      </c>
    </row>
    <row r="3691" spans="1:21" x14ac:dyDescent="0.35">
      <c r="A3691" t="s">
        <v>12</v>
      </c>
      <c r="B3691" t="s">
        <v>42</v>
      </c>
      <c r="C3691" t="s">
        <v>14</v>
      </c>
      <c r="D3691" t="s">
        <v>180</v>
      </c>
      <c r="E3691" s="1">
        <v>43602.708333333336</v>
      </c>
      <c r="F3691" t="s">
        <v>16</v>
      </c>
      <c r="G3691" t="s">
        <v>17</v>
      </c>
      <c r="H3691">
        <v>37</v>
      </c>
      <c r="I3691" t="s">
        <v>21</v>
      </c>
      <c r="J3691" s="2">
        <v>43602</v>
      </c>
      <c r="K3691" s="3">
        <v>0.70833333333333337</v>
      </c>
      <c r="L3691" s="3">
        <f t="shared" si="513"/>
        <v>0.70833333333333326</v>
      </c>
      <c r="M3691" s="3">
        <v>0.73402777777777783</v>
      </c>
      <c r="N3691" t="str">
        <f t="shared" si="514"/>
        <v>Yes</v>
      </c>
      <c r="O3691">
        <f t="shared" si="515"/>
        <v>566</v>
      </c>
      <c r="P3691">
        <f t="shared" si="516"/>
        <v>2020</v>
      </c>
      <c r="Q3691">
        <f t="shared" si="517"/>
        <v>28.02</v>
      </c>
      <c r="R3691" t="str">
        <f t="shared" si="520"/>
        <v>Aer Lingus</v>
      </c>
      <c r="S3691">
        <f t="shared" si="518"/>
        <v>238</v>
      </c>
      <c r="T3691" t="str">
        <f t="shared" si="519"/>
        <v>London</v>
      </c>
      <c r="U3691" t="str">
        <f t="shared" si="521"/>
        <v>London</v>
      </c>
    </row>
    <row r="3692" spans="1:21" x14ac:dyDescent="0.35">
      <c r="A3692" t="s">
        <v>22</v>
      </c>
      <c r="B3692" t="s">
        <v>36</v>
      </c>
      <c r="C3692" t="s">
        <v>177</v>
      </c>
      <c r="D3692" t="s">
        <v>178</v>
      </c>
      <c r="E3692" s="1">
        <v>43602.708333333336</v>
      </c>
      <c r="F3692" t="s">
        <v>16</v>
      </c>
      <c r="G3692" t="s">
        <v>17</v>
      </c>
      <c r="H3692">
        <v>6</v>
      </c>
      <c r="I3692" t="s">
        <v>26</v>
      </c>
      <c r="J3692" s="2">
        <v>43602</v>
      </c>
      <c r="K3692" s="3">
        <v>0.70833333333333337</v>
      </c>
      <c r="L3692" s="3">
        <f t="shared" si="513"/>
        <v>0.70833333333333326</v>
      </c>
      <c r="M3692" s="3">
        <v>0.71250000000000002</v>
      </c>
      <c r="N3692" t="str">
        <f t="shared" si="514"/>
        <v>No</v>
      </c>
      <c r="O3692">
        <f t="shared" si="515"/>
        <v>12</v>
      </c>
      <c r="P3692">
        <f t="shared" si="516"/>
        <v>59</v>
      </c>
      <c r="Q3692">
        <f t="shared" si="517"/>
        <v>20.34</v>
      </c>
      <c r="R3692" t="str">
        <f t="shared" si="520"/>
        <v>Other</v>
      </c>
      <c r="S3692">
        <f t="shared" si="518"/>
        <v>121</v>
      </c>
      <c r="T3692" t="str">
        <f t="shared" si="519"/>
        <v>Paris-CDG</v>
      </c>
      <c r="U3692" t="str">
        <f t="shared" si="521"/>
        <v>Paris-CDG</v>
      </c>
    </row>
    <row r="3693" spans="1:21" x14ac:dyDescent="0.35">
      <c r="A3693" t="s">
        <v>12</v>
      </c>
      <c r="B3693" t="s">
        <v>54</v>
      </c>
      <c r="C3693" t="s">
        <v>14</v>
      </c>
      <c r="D3693" t="s">
        <v>179</v>
      </c>
      <c r="E3693" s="1">
        <v>43602.708333333336</v>
      </c>
      <c r="F3693" t="s">
        <v>16</v>
      </c>
      <c r="G3693" t="s">
        <v>17</v>
      </c>
      <c r="H3693">
        <v>10</v>
      </c>
      <c r="I3693" t="s">
        <v>18</v>
      </c>
      <c r="J3693" s="2">
        <v>43602</v>
      </c>
      <c r="K3693" s="3">
        <v>0.70833333333333337</v>
      </c>
      <c r="L3693" s="3">
        <f t="shared" si="513"/>
        <v>0.70833333333333326</v>
      </c>
      <c r="M3693" s="3">
        <v>0.71527777777777779</v>
      </c>
      <c r="N3693" t="str">
        <f t="shared" si="514"/>
        <v>No</v>
      </c>
      <c r="O3693">
        <f t="shared" si="515"/>
        <v>566</v>
      </c>
      <c r="P3693">
        <f t="shared" si="516"/>
        <v>2020</v>
      </c>
      <c r="Q3693">
        <f t="shared" si="517"/>
        <v>28.02</v>
      </c>
      <c r="R3693" t="str">
        <f t="shared" si="520"/>
        <v>Aer Lingus</v>
      </c>
      <c r="S3693">
        <f t="shared" si="518"/>
        <v>101</v>
      </c>
      <c r="T3693" t="str">
        <f t="shared" si="519"/>
        <v>Frankfurt</v>
      </c>
      <c r="U3693" t="str">
        <f t="shared" si="521"/>
        <v>Frankfurt</v>
      </c>
    </row>
    <row r="3694" spans="1:21" x14ac:dyDescent="0.35">
      <c r="A3694" t="s">
        <v>22</v>
      </c>
      <c r="B3694" t="s">
        <v>101</v>
      </c>
      <c r="C3694" t="s">
        <v>28</v>
      </c>
      <c r="D3694" t="s">
        <v>181</v>
      </c>
      <c r="E3694" s="1">
        <v>43602.715277777781</v>
      </c>
      <c r="F3694" t="s">
        <v>16</v>
      </c>
      <c r="G3694" t="s">
        <v>17</v>
      </c>
      <c r="H3694">
        <v>10</v>
      </c>
      <c r="I3694" t="s">
        <v>18</v>
      </c>
      <c r="J3694" s="2">
        <v>43602</v>
      </c>
      <c r="K3694" s="3">
        <v>0.71527777777777779</v>
      </c>
      <c r="L3694" s="3">
        <f t="shared" si="513"/>
        <v>0.71527777777777779</v>
      </c>
      <c r="M3694" s="3">
        <v>0.72222222222222221</v>
      </c>
      <c r="N3694" t="str">
        <f t="shared" si="514"/>
        <v>No</v>
      </c>
      <c r="O3694">
        <f t="shared" si="515"/>
        <v>520</v>
      </c>
      <c r="P3694">
        <f t="shared" si="516"/>
        <v>1663</v>
      </c>
      <c r="Q3694">
        <f t="shared" si="517"/>
        <v>31.27</v>
      </c>
      <c r="R3694" t="str">
        <f t="shared" si="520"/>
        <v>Ryanair</v>
      </c>
      <c r="S3694">
        <f t="shared" si="518"/>
        <v>158</v>
      </c>
      <c r="T3694" t="str">
        <f t="shared" si="519"/>
        <v>Edinburgh</v>
      </c>
      <c r="U3694" t="str">
        <f t="shared" si="521"/>
        <v>Edinburgh</v>
      </c>
    </row>
    <row r="3695" spans="1:21" x14ac:dyDescent="0.35">
      <c r="A3695" t="s">
        <v>12</v>
      </c>
      <c r="B3695" t="s">
        <v>182</v>
      </c>
      <c r="C3695" t="s">
        <v>14</v>
      </c>
      <c r="D3695" t="s">
        <v>183</v>
      </c>
      <c r="E3695" s="1">
        <v>43602.715277777781</v>
      </c>
      <c r="F3695" t="s">
        <v>16</v>
      </c>
      <c r="G3695" t="s">
        <v>17</v>
      </c>
      <c r="H3695">
        <v>80</v>
      </c>
      <c r="I3695" t="s">
        <v>21</v>
      </c>
      <c r="J3695" s="2">
        <v>43602</v>
      </c>
      <c r="K3695" s="3">
        <v>0.71527777777777779</v>
      </c>
      <c r="L3695" s="3">
        <f t="shared" si="513"/>
        <v>0.71527777777777779</v>
      </c>
      <c r="M3695" s="3">
        <v>0.77083333333333337</v>
      </c>
      <c r="N3695" t="str">
        <f t="shared" si="514"/>
        <v>Yes</v>
      </c>
      <c r="O3695">
        <f t="shared" si="515"/>
        <v>566</v>
      </c>
      <c r="P3695">
        <f t="shared" si="516"/>
        <v>2020</v>
      </c>
      <c r="Q3695">
        <f t="shared" si="517"/>
        <v>28.02</v>
      </c>
      <c r="R3695" t="str">
        <f t="shared" si="520"/>
        <v>Aer Lingus</v>
      </c>
      <c r="S3695">
        <f t="shared" si="518"/>
        <v>23</v>
      </c>
      <c r="T3695" t="str">
        <f t="shared" si="519"/>
        <v>Aberdeen</v>
      </c>
      <c r="U3695" t="str">
        <f t="shared" si="521"/>
        <v>Other</v>
      </c>
    </row>
    <row r="3696" spans="1:21" x14ac:dyDescent="0.35">
      <c r="A3696" t="s">
        <v>22</v>
      </c>
      <c r="B3696" t="s">
        <v>32</v>
      </c>
      <c r="C3696" t="s">
        <v>28</v>
      </c>
      <c r="D3696" t="s">
        <v>184</v>
      </c>
      <c r="E3696" s="1">
        <v>43602.715277777781</v>
      </c>
      <c r="F3696" t="s">
        <v>16</v>
      </c>
      <c r="G3696" t="s">
        <v>17</v>
      </c>
      <c r="H3696">
        <v>119</v>
      </c>
      <c r="I3696" t="s">
        <v>21</v>
      </c>
      <c r="J3696" s="2">
        <v>43602</v>
      </c>
      <c r="K3696" s="3">
        <v>0.71527777777777779</v>
      </c>
      <c r="L3696" s="3">
        <f t="shared" si="513"/>
        <v>0.71527777777777779</v>
      </c>
      <c r="M3696" s="3">
        <v>0.79791666666666661</v>
      </c>
      <c r="N3696" t="str">
        <f t="shared" si="514"/>
        <v>Yes</v>
      </c>
      <c r="O3696">
        <f t="shared" si="515"/>
        <v>520</v>
      </c>
      <c r="P3696">
        <f t="shared" si="516"/>
        <v>1663</v>
      </c>
      <c r="Q3696">
        <f t="shared" si="517"/>
        <v>31.27</v>
      </c>
      <c r="R3696" t="str">
        <f t="shared" si="520"/>
        <v>Ryanair</v>
      </c>
      <c r="S3696">
        <f t="shared" si="518"/>
        <v>78</v>
      </c>
      <c r="T3696" t="str">
        <f t="shared" si="519"/>
        <v>Barcelona</v>
      </c>
      <c r="U3696" t="str">
        <f t="shared" si="521"/>
        <v>Barcelona</v>
      </c>
    </row>
    <row r="3697" spans="1:21" x14ac:dyDescent="0.35">
      <c r="A3697" t="s">
        <v>22</v>
      </c>
      <c r="B3697" t="s">
        <v>185</v>
      </c>
      <c r="C3697" t="s">
        <v>28</v>
      </c>
      <c r="D3697" t="s">
        <v>186</v>
      </c>
      <c r="E3697" s="1">
        <v>43602.71875</v>
      </c>
      <c r="F3697" t="s">
        <v>16</v>
      </c>
      <c r="G3697" t="s">
        <v>17</v>
      </c>
      <c r="H3697">
        <v>3</v>
      </c>
      <c r="I3697" t="s">
        <v>26</v>
      </c>
      <c r="J3697" s="2">
        <v>43602</v>
      </c>
      <c r="K3697" s="3">
        <v>0.71875</v>
      </c>
      <c r="L3697" s="3">
        <f t="shared" si="513"/>
        <v>0.72222222222222221</v>
      </c>
      <c r="M3697" s="3">
        <v>0.72083333333333333</v>
      </c>
      <c r="N3697" t="str">
        <f t="shared" si="514"/>
        <v>No</v>
      </c>
      <c r="O3697">
        <f t="shared" si="515"/>
        <v>520</v>
      </c>
      <c r="P3697">
        <f t="shared" si="516"/>
        <v>1663</v>
      </c>
      <c r="Q3697">
        <f t="shared" si="517"/>
        <v>31.27</v>
      </c>
      <c r="R3697" t="str">
        <f t="shared" si="520"/>
        <v>Ryanair</v>
      </c>
      <c r="S3697">
        <f t="shared" si="518"/>
        <v>5</v>
      </c>
      <c r="T3697" t="str">
        <f t="shared" si="519"/>
        <v>Paphos</v>
      </c>
      <c r="U3697" t="str">
        <f t="shared" si="521"/>
        <v>Other</v>
      </c>
    </row>
    <row r="3698" spans="1:21" x14ac:dyDescent="0.35">
      <c r="A3698" t="s">
        <v>22</v>
      </c>
      <c r="B3698" t="s">
        <v>187</v>
      </c>
      <c r="C3698" t="s">
        <v>28</v>
      </c>
      <c r="D3698" t="s">
        <v>188</v>
      </c>
      <c r="E3698" s="1">
        <v>43602.71875</v>
      </c>
      <c r="F3698" t="s">
        <v>16</v>
      </c>
      <c r="G3698" t="s">
        <v>17</v>
      </c>
      <c r="H3698">
        <v>4</v>
      </c>
      <c r="I3698" t="s">
        <v>26</v>
      </c>
      <c r="J3698" s="2">
        <v>43602</v>
      </c>
      <c r="K3698" s="3">
        <v>0.71875</v>
      </c>
      <c r="L3698" s="3">
        <f t="shared" si="513"/>
        <v>0.72222222222222221</v>
      </c>
      <c r="M3698" s="3">
        <v>0.72152777777777777</v>
      </c>
      <c r="N3698" t="str">
        <f t="shared" si="514"/>
        <v>No</v>
      </c>
      <c r="O3698">
        <f t="shared" si="515"/>
        <v>520</v>
      </c>
      <c r="P3698">
        <f t="shared" si="516"/>
        <v>1663</v>
      </c>
      <c r="Q3698">
        <f t="shared" si="517"/>
        <v>31.27</v>
      </c>
      <c r="R3698" t="str">
        <f t="shared" si="520"/>
        <v>Ryanair</v>
      </c>
      <c r="S3698">
        <f t="shared" si="518"/>
        <v>30</v>
      </c>
      <c r="T3698" t="str">
        <f t="shared" si="519"/>
        <v>Budapest</v>
      </c>
      <c r="U3698" t="str">
        <f t="shared" si="521"/>
        <v>Other</v>
      </c>
    </row>
    <row r="3699" spans="1:21" x14ac:dyDescent="0.35">
      <c r="A3699" t="s">
        <v>12</v>
      </c>
      <c r="B3699" t="s">
        <v>199</v>
      </c>
      <c r="C3699" t="s">
        <v>14</v>
      </c>
      <c r="D3699" t="s">
        <v>200</v>
      </c>
      <c r="E3699" s="1">
        <v>43602.65625</v>
      </c>
      <c r="F3699" t="s">
        <v>16</v>
      </c>
      <c r="G3699" t="s">
        <v>17</v>
      </c>
      <c r="H3699">
        <v>33</v>
      </c>
      <c r="I3699" t="s">
        <v>21</v>
      </c>
      <c r="J3699" s="2">
        <v>43602</v>
      </c>
      <c r="K3699" s="3">
        <v>0.65625</v>
      </c>
      <c r="L3699" s="3">
        <f t="shared" si="513"/>
        <v>0.65972222222222221</v>
      </c>
      <c r="M3699" s="3">
        <v>0.6791666666666667</v>
      </c>
      <c r="N3699" t="str">
        <f t="shared" si="514"/>
        <v>Yes</v>
      </c>
      <c r="O3699">
        <f t="shared" si="515"/>
        <v>566</v>
      </c>
      <c r="P3699">
        <f t="shared" si="516"/>
        <v>2020</v>
      </c>
      <c r="Q3699">
        <f t="shared" si="517"/>
        <v>28.02</v>
      </c>
      <c r="R3699" t="str">
        <f t="shared" si="520"/>
        <v>Aer Lingus</v>
      </c>
      <c r="S3699">
        <f t="shared" si="518"/>
        <v>51</v>
      </c>
      <c r="T3699" t="str">
        <f t="shared" si="519"/>
        <v>Lanzarote</v>
      </c>
      <c r="U3699" t="str">
        <f t="shared" si="521"/>
        <v>Other</v>
      </c>
    </row>
    <row r="3700" spans="1:21" x14ac:dyDescent="0.35">
      <c r="A3700" t="s">
        <v>22</v>
      </c>
      <c r="B3700" t="s">
        <v>59</v>
      </c>
      <c r="C3700" t="s">
        <v>28</v>
      </c>
      <c r="D3700" t="s">
        <v>201</v>
      </c>
      <c r="E3700" s="1">
        <v>43602.659722222219</v>
      </c>
      <c r="F3700" t="s">
        <v>16</v>
      </c>
      <c r="G3700" t="s">
        <v>17</v>
      </c>
      <c r="H3700">
        <v>24</v>
      </c>
      <c r="I3700" t="s">
        <v>46</v>
      </c>
      <c r="J3700" s="2">
        <v>43602</v>
      </c>
      <c r="K3700" s="3">
        <v>0.65972222222222221</v>
      </c>
      <c r="L3700" s="3">
        <f t="shared" si="513"/>
        <v>0.65972222222222221</v>
      </c>
      <c r="M3700" s="3">
        <v>0.67638888888888893</v>
      </c>
      <c r="N3700" t="str">
        <f t="shared" si="514"/>
        <v>Yes</v>
      </c>
      <c r="O3700">
        <f t="shared" si="515"/>
        <v>520</v>
      </c>
      <c r="P3700">
        <f t="shared" si="516"/>
        <v>1663</v>
      </c>
      <c r="Q3700">
        <f t="shared" si="517"/>
        <v>31.27</v>
      </c>
      <c r="R3700" t="str">
        <f t="shared" si="520"/>
        <v>Ryanair</v>
      </c>
      <c r="S3700">
        <f t="shared" si="518"/>
        <v>48</v>
      </c>
      <c r="T3700" t="str">
        <f t="shared" si="519"/>
        <v>Leeds Bradford</v>
      </c>
      <c r="U3700" t="str">
        <f t="shared" si="521"/>
        <v>Other</v>
      </c>
    </row>
    <row r="3701" spans="1:21" x14ac:dyDescent="0.35">
      <c r="A3701" t="s">
        <v>12</v>
      </c>
      <c r="B3701" t="s">
        <v>42</v>
      </c>
      <c r="C3701" t="s">
        <v>14</v>
      </c>
      <c r="D3701" t="s">
        <v>533</v>
      </c>
      <c r="E3701" s="1">
        <v>43602.659722222219</v>
      </c>
      <c r="F3701" t="s">
        <v>16</v>
      </c>
      <c r="G3701" t="s">
        <v>17</v>
      </c>
      <c r="H3701">
        <v>30</v>
      </c>
      <c r="I3701" t="s">
        <v>21</v>
      </c>
      <c r="J3701" s="2">
        <v>43602</v>
      </c>
      <c r="K3701" s="3">
        <v>0.65972222222222221</v>
      </c>
      <c r="L3701" s="3">
        <f t="shared" si="513"/>
        <v>0.65972222222222221</v>
      </c>
      <c r="M3701" s="3">
        <v>0.68055555555555547</v>
      </c>
      <c r="N3701" t="str">
        <f t="shared" si="514"/>
        <v>Yes</v>
      </c>
      <c r="O3701">
        <f t="shared" si="515"/>
        <v>566</v>
      </c>
      <c r="P3701">
        <f t="shared" si="516"/>
        <v>2020</v>
      </c>
      <c r="Q3701">
        <f t="shared" si="517"/>
        <v>28.02</v>
      </c>
      <c r="R3701" t="str">
        <f t="shared" si="520"/>
        <v>Aer Lingus</v>
      </c>
      <c r="S3701">
        <f t="shared" si="518"/>
        <v>238</v>
      </c>
      <c r="T3701" t="str">
        <f t="shared" si="519"/>
        <v>London</v>
      </c>
      <c r="U3701" t="str">
        <f t="shared" si="521"/>
        <v>London</v>
      </c>
    </row>
    <row r="3702" spans="1:21" x14ac:dyDescent="0.35">
      <c r="A3702" t="s">
        <v>12</v>
      </c>
      <c r="B3702" t="s">
        <v>162</v>
      </c>
      <c r="C3702" t="s">
        <v>14</v>
      </c>
      <c r="D3702" t="s">
        <v>202</v>
      </c>
      <c r="E3702" s="1">
        <v>43602.663194444445</v>
      </c>
      <c r="F3702" t="s">
        <v>16</v>
      </c>
      <c r="G3702" t="s">
        <v>17</v>
      </c>
      <c r="H3702">
        <v>29</v>
      </c>
      <c r="I3702" t="s">
        <v>46</v>
      </c>
      <c r="J3702" s="2">
        <v>43602</v>
      </c>
      <c r="K3702" s="3">
        <v>0.66319444444444442</v>
      </c>
      <c r="L3702" s="3">
        <f t="shared" si="513"/>
        <v>0.66666666666666663</v>
      </c>
      <c r="M3702" s="3">
        <v>0.68333333333333324</v>
      </c>
      <c r="N3702" t="str">
        <f t="shared" si="514"/>
        <v>Yes</v>
      </c>
      <c r="O3702">
        <f t="shared" si="515"/>
        <v>566</v>
      </c>
      <c r="P3702">
        <f t="shared" si="516"/>
        <v>2020</v>
      </c>
      <c r="Q3702">
        <f t="shared" si="517"/>
        <v>28.02</v>
      </c>
      <c r="R3702" t="str">
        <f t="shared" si="520"/>
        <v>Aer Lingus</v>
      </c>
      <c r="S3702">
        <f t="shared" si="518"/>
        <v>64</v>
      </c>
      <c r="T3702" t="str">
        <f t="shared" si="519"/>
        <v>Rome</v>
      </c>
      <c r="U3702" t="str">
        <f t="shared" si="521"/>
        <v>Other</v>
      </c>
    </row>
    <row r="3703" spans="1:21" x14ac:dyDescent="0.35">
      <c r="A3703" t="s">
        <v>22</v>
      </c>
      <c r="B3703" t="s">
        <v>139</v>
      </c>
      <c r="C3703" t="s">
        <v>77</v>
      </c>
      <c r="D3703" t="s">
        <v>203</v>
      </c>
      <c r="E3703" s="1">
        <v>43602.663194444445</v>
      </c>
      <c r="F3703" t="s">
        <v>16</v>
      </c>
      <c r="G3703" t="s">
        <v>17</v>
      </c>
      <c r="H3703">
        <v>24</v>
      </c>
      <c r="I3703" t="s">
        <v>46</v>
      </c>
      <c r="J3703" s="2">
        <v>43602</v>
      </c>
      <c r="K3703" s="3">
        <v>0.66319444444444442</v>
      </c>
      <c r="L3703" s="3">
        <f t="shared" si="513"/>
        <v>0.66666666666666663</v>
      </c>
      <c r="M3703" s="3">
        <v>0.67986111111111114</v>
      </c>
      <c r="N3703" t="str">
        <f t="shared" si="514"/>
        <v>Yes</v>
      </c>
      <c r="O3703">
        <f t="shared" si="515"/>
        <v>40</v>
      </c>
      <c r="P3703">
        <f t="shared" si="516"/>
        <v>143</v>
      </c>
      <c r="Q3703">
        <f t="shared" si="517"/>
        <v>27.97</v>
      </c>
      <c r="R3703" t="str">
        <f t="shared" si="520"/>
        <v>British Airways</v>
      </c>
      <c r="S3703">
        <f t="shared" si="518"/>
        <v>154</v>
      </c>
      <c r="T3703" t="str">
        <f t="shared" si="519"/>
        <v>London</v>
      </c>
      <c r="U3703" t="str">
        <f t="shared" si="521"/>
        <v>London</v>
      </c>
    </row>
    <row r="3704" spans="1:21" x14ac:dyDescent="0.35">
      <c r="A3704" t="s">
        <v>22</v>
      </c>
      <c r="B3704" t="s">
        <v>151</v>
      </c>
      <c r="C3704" t="s">
        <v>28</v>
      </c>
      <c r="D3704" t="s">
        <v>204</v>
      </c>
      <c r="E3704" s="1">
        <v>43602.666666666664</v>
      </c>
      <c r="F3704" t="s">
        <v>16</v>
      </c>
      <c r="G3704" t="s">
        <v>17</v>
      </c>
      <c r="H3704">
        <v>35</v>
      </c>
      <c r="I3704" t="s">
        <v>21</v>
      </c>
      <c r="J3704" s="2">
        <v>43602</v>
      </c>
      <c r="K3704" s="3">
        <v>0.66666666666666663</v>
      </c>
      <c r="L3704" s="3">
        <f t="shared" si="513"/>
        <v>0.66666666666666663</v>
      </c>
      <c r="M3704" s="3">
        <v>0.69097222222222221</v>
      </c>
      <c r="N3704" t="str">
        <f t="shared" si="514"/>
        <v>Yes</v>
      </c>
      <c r="O3704">
        <f t="shared" si="515"/>
        <v>520</v>
      </c>
      <c r="P3704">
        <f t="shared" si="516"/>
        <v>1663</v>
      </c>
      <c r="Q3704">
        <f t="shared" si="517"/>
        <v>31.27</v>
      </c>
      <c r="R3704" t="str">
        <f t="shared" si="520"/>
        <v>Ryanair</v>
      </c>
      <c r="S3704">
        <f t="shared" si="518"/>
        <v>34</v>
      </c>
      <c r="T3704" t="str">
        <f t="shared" si="519"/>
        <v>London</v>
      </c>
      <c r="U3704" t="str">
        <f t="shared" si="521"/>
        <v>Other</v>
      </c>
    </row>
    <row r="3705" spans="1:21" x14ac:dyDescent="0.35">
      <c r="A3705" t="s">
        <v>12</v>
      </c>
      <c r="B3705" t="s">
        <v>205</v>
      </c>
      <c r="C3705" t="s">
        <v>14</v>
      </c>
      <c r="D3705" t="s">
        <v>206</v>
      </c>
      <c r="E3705" s="1">
        <v>43602.666666666664</v>
      </c>
      <c r="F3705" t="s">
        <v>16</v>
      </c>
      <c r="G3705" t="s">
        <v>17</v>
      </c>
      <c r="H3705">
        <v>104</v>
      </c>
      <c r="I3705" t="s">
        <v>21</v>
      </c>
      <c r="J3705" s="2">
        <v>43602</v>
      </c>
      <c r="K3705" s="3">
        <v>0.66666666666666663</v>
      </c>
      <c r="L3705" s="3">
        <f t="shared" si="513"/>
        <v>0.66666666666666663</v>
      </c>
      <c r="M3705" s="3">
        <v>0.73888888888888893</v>
      </c>
      <c r="N3705" t="str">
        <f t="shared" si="514"/>
        <v>Yes</v>
      </c>
      <c r="O3705">
        <f t="shared" si="515"/>
        <v>566</v>
      </c>
      <c r="P3705">
        <f t="shared" si="516"/>
        <v>2020</v>
      </c>
      <c r="Q3705">
        <f t="shared" si="517"/>
        <v>28.02</v>
      </c>
      <c r="R3705" t="str">
        <f t="shared" si="520"/>
        <v>Aer Lingus</v>
      </c>
      <c r="S3705">
        <f t="shared" si="518"/>
        <v>8</v>
      </c>
      <c r="T3705" t="str">
        <f t="shared" si="519"/>
        <v>Seattle</v>
      </c>
      <c r="U3705" t="str">
        <f t="shared" si="521"/>
        <v>Other</v>
      </c>
    </row>
    <row r="3706" spans="1:21" x14ac:dyDescent="0.35">
      <c r="A3706" t="s">
        <v>12</v>
      </c>
      <c r="B3706" t="s">
        <v>209</v>
      </c>
      <c r="C3706" t="s">
        <v>14</v>
      </c>
      <c r="D3706" t="s">
        <v>210</v>
      </c>
      <c r="E3706" s="1">
        <v>43602.666666666664</v>
      </c>
      <c r="F3706" t="s">
        <v>16</v>
      </c>
      <c r="G3706" t="s">
        <v>17</v>
      </c>
      <c r="H3706">
        <v>17</v>
      </c>
      <c r="I3706" t="s">
        <v>18</v>
      </c>
      <c r="J3706" s="2">
        <v>43602</v>
      </c>
      <c r="K3706" s="3">
        <v>0.66666666666666663</v>
      </c>
      <c r="L3706" s="3">
        <f t="shared" si="513"/>
        <v>0.66666666666666663</v>
      </c>
      <c r="M3706" s="3">
        <v>0.67847222222222225</v>
      </c>
      <c r="N3706" t="str">
        <f t="shared" si="514"/>
        <v>No</v>
      </c>
      <c r="O3706">
        <f t="shared" si="515"/>
        <v>566</v>
      </c>
      <c r="P3706">
        <f t="shared" si="516"/>
        <v>2020</v>
      </c>
      <c r="Q3706">
        <f t="shared" si="517"/>
        <v>28.02</v>
      </c>
      <c r="R3706" t="str">
        <f t="shared" si="520"/>
        <v>Aer Lingus</v>
      </c>
      <c r="S3706">
        <f t="shared" si="518"/>
        <v>62</v>
      </c>
      <c r="T3706" t="str">
        <f t="shared" si="519"/>
        <v>Chicago</v>
      </c>
      <c r="U3706" t="str">
        <f t="shared" si="521"/>
        <v>Other</v>
      </c>
    </row>
    <row r="3707" spans="1:21" x14ac:dyDescent="0.35">
      <c r="A3707" t="s">
        <v>22</v>
      </c>
      <c r="B3707" t="s">
        <v>207</v>
      </c>
      <c r="C3707" t="s">
        <v>28</v>
      </c>
      <c r="D3707" t="s">
        <v>208</v>
      </c>
      <c r="E3707" s="1">
        <v>43602.666666666664</v>
      </c>
      <c r="F3707" t="s">
        <v>16</v>
      </c>
      <c r="G3707" t="s">
        <v>17</v>
      </c>
      <c r="H3707">
        <v>33</v>
      </c>
      <c r="I3707" t="s">
        <v>21</v>
      </c>
      <c r="J3707" s="2">
        <v>43602</v>
      </c>
      <c r="K3707" s="3">
        <v>0.66666666666666663</v>
      </c>
      <c r="L3707" s="3">
        <f t="shared" si="513"/>
        <v>0.66666666666666663</v>
      </c>
      <c r="M3707" s="3">
        <v>0.68958333333333333</v>
      </c>
      <c r="N3707" t="str">
        <f t="shared" si="514"/>
        <v>Yes</v>
      </c>
      <c r="O3707">
        <f t="shared" si="515"/>
        <v>520</v>
      </c>
      <c r="P3707">
        <f t="shared" si="516"/>
        <v>1663</v>
      </c>
      <c r="Q3707">
        <f t="shared" si="517"/>
        <v>31.27</v>
      </c>
      <c r="R3707" t="str">
        <f t="shared" si="520"/>
        <v>Ryanair</v>
      </c>
      <c r="S3707">
        <f t="shared" si="518"/>
        <v>30</v>
      </c>
      <c r="T3707" t="str">
        <f t="shared" si="519"/>
        <v>Naples</v>
      </c>
      <c r="U3707" t="str">
        <f t="shared" si="521"/>
        <v>Other</v>
      </c>
    </row>
    <row r="3708" spans="1:21" x14ac:dyDescent="0.35">
      <c r="A3708" t="s">
        <v>22</v>
      </c>
      <c r="B3708" t="s">
        <v>211</v>
      </c>
      <c r="C3708" t="s">
        <v>28</v>
      </c>
      <c r="D3708" t="s">
        <v>212</v>
      </c>
      <c r="E3708" s="1">
        <v>43602.666666666664</v>
      </c>
      <c r="F3708" t="s">
        <v>16</v>
      </c>
      <c r="G3708" t="s">
        <v>17</v>
      </c>
      <c r="H3708">
        <v>26</v>
      </c>
      <c r="I3708" t="s">
        <v>46</v>
      </c>
      <c r="J3708" s="2">
        <v>43602</v>
      </c>
      <c r="K3708" s="3">
        <v>0.66666666666666663</v>
      </c>
      <c r="L3708" s="3">
        <f t="shared" si="513"/>
        <v>0.66666666666666663</v>
      </c>
      <c r="M3708" s="3">
        <v>0.68472222222222223</v>
      </c>
      <c r="N3708" t="str">
        <f t="shared" si="514"/>
        <v>Yes</v>
      </c>
      <c r="O3708">
        <f t="shared" si="515"/>
        <v>520</v>
      </c>
      <c r="P3708">
        <f t="shared" si="516"/>
        <v>1663</v>
      </c>
      <c r="Q3708">
        <f t="shared" si="517"/>
        <v>31.27</v>
      </c>
      <c r="R3708" t="str">
        <f t="shared" si="520"/>
        <v>Ryanair</v>
      </c>
      <c r="S3708">
        <f t="shared" si="518"/>
        <v>20</v>
      </c>
      <c r="T3708" t="str">
        <f t="shared" si="519"/>
        <v>Bucharest</v>
      </c>
      <c r="U3708" t="str">
        <f t="shared" si="521"/>
        <v>Other</v>
      </c>
    </row>
    <row r="3709" spans="1:21" x14ac:dyDescent="0.35">
      <c r="A3709" t="s">
        <v>22</v>
      </c>
      <c r="B3709" t="s">
        <v>93</v>
      </c>
      <c r="C3709" t="s">
        <v>28</v>
      </c>
      <c r="D3709" t="s">
        <v>703</v>
      </c>
      <c r="E3709" s="1">
        <v>43602.677083333336</v>
      </c>
      <c r="F3709" t="s">
        <v>16</v>
      </c>
      <c r="G3709" t="s">
        <v>17</v>
      </c>
      <c r="H3709">
        <v>37</v>
      </c>
      <c r="I3709" t="s">
        <v>21</v>
      </c>
      <c r="J3709" s="2">
        <v>43602</v>
      </c>
      <c r="K3709" s="3">
        <v>0.67708333333333337</v>
      </c>
      <c r="L3709" s="3">
        <f t="shared" si="513"/>
        <v>0.68055555555555547</v>
      </c>
      <c r="M3709" s="3">
        <v>0.70277777777777783</v>
      </c>
      <c r="N3709" t="str">
        <f t="shared" si="514"/>
        <v>Yes</v>
      </c>
      <c r="O3709">
        <f t="shared" si="515"/>
        <v>520</v>
      </c>
      <c r="P3709">
        <f t="shared" si="516"/>
        <v>1663</v>
      </c>
      <c r="Q3709">
        <f t="shared" si="517"/>
        <v>31.27</v>
      </c>
      <c r="R3709" t="str">
        <f t="shared" si="520"/>
        <v>Ryanair</v>
      </c>
      <c r="S3709">
        <f t="shared" si="518"/>
        <v>125</v>
      </c>
      <c r="T3709" t="str">
        <f t="shared" si="519"/>
        <v>Birmingham</v>
      </c>
      <c r="U3709" t="str">
        <f t="shared" si="521"/>
        <v>Birmingham</v>
      </c>
    </row>
    <row r="3710" spans="1:21" x14ac:dyDescent="0.35">
      <c r="A3710" t="s">
        <v>12</v>
      </c>
      <c r="B3710" t="s">
        <v>213</v>
      </c>
      <c r="C3710" t="s">
        <v>14</v>
      </c>
      <c r="D3710" t="s">
        <v>214</v>
      </c>
      <c r="E3710" s="1">
        <v>43602.677083333336</v>
      </c>
      <c r="F3710" t="s">
        <v>16</v>
      </c>
      <c r="G3710" t="s">
        <v>17</v>
      </c>
      <c r="H3710">
        <v>3</v>
      </c>
      <c r="I3710" t="s">
        <v>26</v>
      </c>
      <c r="J3710" s="2">
        <v>43602</v>
      </c>
      <c r="K3710" s="3">
        <v>0.67708333333333337</v>
      </c>
      <c r="L3710" s="3">
        <f t="shared" si="513"/>
        <v>0.68055555555555547</v>
      </c>
      <c r="M3710" s="3">
        <v>0.6791666666666667</v>
      </c>
      <c r="N3710" t="str">
        <f t="shared" si="514"/>
        <v>No</v>
      </c>
      <c r="O3710">
        <f t="shared" si="515"/>
        <v>566</v>
      </c>
      <c r="P3710">
        <f t="shared" si="516"/>
        <v>2020</v>
      </c>
      <c r="Q3710">
        <f t="shared" si="517"/>
        <v>28.02</v>
      </c>
      <c r="R3710" t="str">
        <f t="shared" si="520"/>
        <v>Aer Lingus</v>
      </c>
      <c r="S3710">
        <f t="shared" si="518"/>
        <v>44</v>
      </c>
      <c r="T3710" t="str">
        <f t="shared" si="519"/>
        <v>New York</v>
      </c>
      <c r="U3710" t="str">
        <f t="shared" si="521"/>
        <v>Other</v>
      </c>
    </row>
    <row r="3711" spans="1:21" x14ac:dyDescent="0.35">
      <c r="A3711" t="s">
        <v>22</v>
      </c>
      <c r="B3711" t="s">
        <v>119</v>
      </c>
      <c r="C3711" t="s">
        <v>276</v>
      </c>
      <c r="D3711" t="s">
        <v>277</v>
      </c>
      <c r="E3711" s="1">
        <v>43602.513888888891</v>
      </c>
      <c r="F3711" t="s">
        <v>16</v>
      </c>
      <c r="G3711" t="s">
        <v>17</v>
      </c>
      <c r="H3711">
        <v>48</v>
      </c>
      <c r="I3711" t="s">
        <v>21</v>
      </c>
      <c r="J3711" s="2">
        <v>43602</v>
      </c>
      <c r="K3711" s="3">
        <v>0.51388888888888895</v>
      </c>
      <c r="L3711" s="3">
        <f t="shared" si="513"/>
        <v>0.51388888888888884</v>
      </c>
      <c r="M3711" s="3">
        <v>0.54722222222222217</v>
      </c>
      <c r="N3711" t="str">
        <f t="shared" si="514"/>
        <v>Yes</v>
      </c>
      <c r="O3711">
        <f t="shared" si="515"/>
        <v>5</v>
      </c>
      <c r="P3711">
        <f t="shared" si="516"/>
        <v>23</v>
      </c>
      <c r="Q3711">
        <f t="shared" si="517"/>
        <v>21.74</v>
      </c>
      <c r="R3711" t="str">
        <f t="shared" si="520"/>
        <v>Other</v>
      </c>
      <c r="S3711">
        <f t="shared" si="518"/>
        <v>43</v>
      </c>
      <c r="T3711" t="str">
        <f t="shared" si="519"/>
        <v>Dusseldorf</v>
      </c>
      <c r="U3711" t="str">
        <f t="shared" si="521"/>
        <v>Other</v>
      </c>
    </row>
    <row r="3712" spans="1:21" x14ac:dyDescent="0.35">
      <c r="A3712" t="s">
        <v>12</v>
      </c>
      <c r="B3712" t="s">
        <v>278</v>
      </c>
      <c r="C3712" t="s">
        <v>279</v>
      </c>
      <c r="D3712" t="s">
        <v>280</v>
      </c>
      <c r="E3712" s="1">
        <v>43602.513888888891</v>
      </c>
      <c r="F3712" t="s">
        <v>16</v>
      </c>
      <c r="G3712" t="s">
        <v>17</v>
      </c>
      <c r="H3712">
        <v>16</v>
      </c>
      <c r="I3712" t="s">
        <v>18</v>
      </c>
      <c r="J3712" s="2">
        <v>43602</v>
      </c>
      <c r="K3712" s="3">
        <v>0.51388888888888895</v>
      </c>
      <c r="L3712" s="3">
        <f t="shared" si="513"/>
        <v>0.51388888888888884</v>
      </c>
      <c r="M3712" s="3">
        <v>0.52500000000000002</v>
      </c>
      <c r="N3712" t="str">
        <f t="shared" si="514"/>
        <v>No</v>
      </c>
      <c r="O3712">
        <f t="shared" si="515"/>
        <v>17</v>
      </c>
      <c r="P3712">
        <f t="shared" si="516"/>
        <v>43</v>
      </c>
      <c r="Q3712">
        <f t="shared" si="517"/>
        <v>39.53</v>
      </c>
      <c r="R3712" t="str">
        <f t="shared" si="520"/>
        <v>Other</v>
      </c>
      <c r="S3712">
        <f t="shared" si="518"/>
        <v>17</v>
      </c>
      <c r="T3712" t="str">
        <f t="shared" si="519"/>
        <v>Atlanta</v>
      </c>
      <c r="U3712" t="str">
        <f t="shared" si="521"/>
        <v>Other</v>
      </c>
    </row>
    <row r="3713" spans="1:21" x14ac:dyDescent="0.35">
      <c r="A3713" t="s">
        <v>12</v>
      </c>
      <c r="B3713" t="s">
        <v>209</v>
      </c>
      <c r="C3713" t="s">
        <v>268</v>
      </c>
      <c r="D3713" t="s">
        <v>281</v>
      </c>
      <c r="E3713" s="1">
        <v>43602.517361111109</v>
      </c>
      <c r="F3713" t="s">
        <v>16</v>
      </c>
      <c r="G3713" t="s">
        <v>17</v>
      </c>
      <c r="H3713">
        <v>7</v>
      </c>
      <c r="I3713" t="s">
        <v>26</v>
      </c>
      <c r="J3713" s="2">
        <v>43602</v>
      </c>
      <c r="K3713" s="3">
        <v>0.51736111111111105</v>
      </c>
      <c r="L3713" s="3">
        <f t="shared" si="513"/>
        <v>0.52083333333333326</v>
      </c>
      <c r="M3713" s="3">
        <v>0.52222222222222225</v>
      </c>
      <c r="N3713" t="str">
        <f t="shared" si="514"/>
        <v>No</v>
      </c>
      <c r="O3713">
        <f t="shared" si="515"/>
        <v>18</v>
      </c>
      <c r="P3713">
        <f t="shared" si="516"/>
        <v>44</v>
      </c>
      <c r="Q3713">
        <f t="shared" si="517"/>
        <v>40.909999999999997</v>
      </c>
      <c r="R3713" t="str">
        <f t="shared" si="520"/>
        <v>Other</v>
      </c>
      <c r="S3713">
        <f t="shared" si="518"/>
        <v>62</v>
      </c>
      <c r="T3713" t="str">
        <f t="shared" si="519"/>
        <v>Chicago</v>
      </c>
      <c r="U3713" t="str">
        <f t="shared" si="521"/>
        <v>Other</v>
      </c>
    </row>
    <row r="3714" spans="1:21" x14ac:dyDescent="0.35">
      <c r="A3714" t="s">
        <v>12</v>
      </c>
      <c r="B3714" t="s">
        <v>282</v>
      </c>
      <c r="C3714" t="s">
        <v>91</v>
      </c>
      <c r="D3714" t="s">
        <v>283</v>
      </c>
      <c r="E3714" s="1">
        <v>43602.517361111109</v>
      </c>
      <c r="F3714" t="s">
        <v>16</v>
      </c>
      <c r="G3714" t="s">
        <v>17</v>
      </c>
      <c r="H3714">
        <v>3</v>
      </c>
      <c r="I3714" t="s">
        <v>26</v>
      </c>
      <c r="J3714" s="2">
        <v>43602</v>
      </c>
      <c r="K3714" s="3">
        <v>0.51736111111111105</v>
      </c>
      <c r="L3714" s="3">
        <f t="shared" ref="L3714:L3777" si="522">MROUND(K3714,"0:10")</f>
        <v>0.52083333333333326</v>
      </c>
      <c r="M3714" s="3">
        <v>0.51944444444444449</v>
      </c>
      <c r="N3714" t="str">
        <f t="shared" ref="N3714:N3777" si="523">IF(H3714&gt;20, "Yes", "No")</f>
        <v>No</v>
      </c>
      <c r="O3714">
        <f t="shared" ref="O3714:O3777" si="524">COUNTIFS($C$2:$C$4851,C3714,$N$2:$N$4851,"Yes")</f>
        <v>18</v>
      </c>
      <c r="P3714">
        <f t="shared" ref="P3714:P3777" si="525">COUNTIF($C$2:$C$4851,C3714)</f>
        <v>61</v>
      </c>
      <c r="Q3714">
        <f t="shared" ref="Q3714:Q3777" si="526">ROUND(O3714/P3714*100,2)</f>
        <v>29.51</v>
      </c>
      <c r="R3714" t="str">
        <f t="shared" si="520"/>
        <v>Other</v>
      </c>
      <c r="S3714">
        <f t="shared" ref="S3714:S3777" si="527">COUNTIF($B$2:$B$4851,B3714)</f>
        <v>19</v>
      </c>
      <c r="T3714" t="str">
        <f t="shared" ref="T3714:T3777" si="528">IF(ISNUMBER(SEARCH("London",B3714)), "London", B3714)</f>
        <v>Stockholm</v>
      </c>
      <c r="U3714" t="str">
        <f t="shared" si="521"/>
        <v>Other</v>
      </c>
    </row>
    <row r="3715" spans="1:21" x14ac:dyDescent="0.35">
      <c r="A3715" t="s">
        <v>12</v>
      </c>
      <c r="B3715" t="s">
        <v>284</v>
      </c>
      <c r="C3715" t="s">
        <v>14</v>
      </c>
      <c r="D3715" t="s">
        <v>285</v>
      </c>
      <c r="E3715" s="1">
        <v>43602.517361111109</v>
      </c>
      <c r="F3715" t="s">
        <v>16</v>
      </c>
      <c r="G3715" t="s">
        <v>17</v>
      </c>
      <c r="H3715">
        <v>6</v>
      </c>
      <c r="I3715" t="s">
        <v>26</v>
      </c>
      <c r="J3715" s="2">
        <v>43602</v>
      </c>
      <c r="K3715" s="3">
        <v>0.51736111111111105</v>
      </c>
      <c r="L3715" s="3">
        <f t="shared" si="522"/>
        <v>0.52083333333333326</v>
      </c>
      <c r="M3715" s="3">
        <v>0.52152777777777781</v>
      </c>
      <c r="N3715" t="str">
        <f t="shared" si="523"/>
        <v>No</v>
      </c>
      <c r="O3715">
        <f t="shared" si="524"/>
        <v>566</v>
      </c>
      <c r="P3715">
        <f t="shared" si="525"/>
        <v>2020</v>
      </c>
      <c r="Q3715">
        <f t="shared" si="526"/>
        <v>28.02</v>
      </c>
      <c r="R3715" t="str">
        <f t="shared" ref="R3715:R3778" si="529">IF(P3715&gt;100, C3715, "Other")</f>
        <v>Aer Lingus</v>
      </c>
      <c r="S3715">
        <f t="shared" si="527"/>
        <v>17</v>
      </c>
      <c r="T3715" t="str">
        <f t="shared" si="528"/>
        <v>Nantes</v>
      </c>
      <c r="U3715" t="str">
        <f t="shared" ref="U3715:U3778" si="530">IF(S3715&gt;67, T3715, "Other")</f>
        <v>Other</v>
      </c>
    </row>
    <row r="3716" spans="1:21" x14ac:dyDescent="0.35">
      <c r="A3716" t="s">
        <v>22</v>
      </c>
      <c r="B3716" t="s">
        <v>288</v>
      </c>
      <c r="C3716" t="s">
        <v>276</v>
      </c>
      <c r="D3716" t="s">
        <v>289</v>
      </c>
      <c r="E3716" s="1">
        <v>43602.520833333336</v>
      </c>
      <c r="F3716" t="s">
        <v>16</v>
      </c>
      <c r="G3716" t="s">
        <v>17</v>
      </c>
      <c r="H3716">
        <v>2</v>
      </c>
      <c r="I3716" t="s">
        <v>26</v>
      </c>
      <c r="J3716" s="2">
        <v>43602</v>
      </c>
      <c r="K3716" s="3">
        <v>0.52083333333333337</v>
      </c>
      <c r="L3716" s="3">
        <f t="shared" si="522"/>
        <v>0.52083333333333326</v>
      </c>
      <c r="M3716" s="3">
        <v>0.52222222222222225</v>
      </c>
      <c r="N3716" t="str">
        <f t="shared" si="523"/>
        <v>No</v>
      </c>
      <c r="O3716">
        <f t="shared" si="524"/>
        <v>5</v>
      </c>
      <c r="P3716">
        <f t="shared" si="525"/>
        <v>23</v>
      </c>
      <c r="Q3716">
        <f t="shared" si="526"/>
        <v>21.74</v>
      </c>
      <c r="R3716" t="str">
        <f t="shared" si="529"/>
        <v>Other</v>
      </c>
      <c r="S3716">
        <f t="shared" si="527"/>
        <v>27</v>
      </c>
      <c r="T3716" t="str">
        <f t="shared" si="528"/>
        <v>Cologne/Bonn</v>
      </c>
      <c r="U3716" t="str">
        <f t="shared" si="530"/>
        <v>Other</v>
      </c>
    </row>
    <row r="3717" spans="1:21" x14ac:dyDescent="0.35">
      <c r="A3717" t="s">
        <v>12</v>
      </c>
      <c r="B3717" t="s">
        <v>267</v>
      </c>
      <c r="C3717" t="s">
        <v>14</v>
      </c>
      <c r="D3717" t="s">
        <v>293</v>
      </c>
      <c r="E3717" s="1">
        <v>43602.524305555555</v>
      </c>
      <c r="F3717" t="s">
        <v>16</v>
      </c>
      <c r="G3717" t="s">
        <v>17</v>
      </c>
      <c r="H3717">
        <v>7</v>
      </c>
      <c r="I3717" t="s">
        <v>26</v>
      </c>
      <c r="J3717" s="2">
        <v>43602</v>
      </c>
      <c r="K3717" s="3">
        <v>0.52430555555555558</v>
      </c>
      <c r="L3717" s="3">
        <f t="shared" si="522"/>
        <v>0.52777777777777779</v>
      </c>
      <c r="M3717" s="3">
        <v>0.52916666666666667</v>
      </c>
      <c r="N3717" t="str">
        <f t="shared" si="523"/>
        <v>No</v>
      </c>
      <c r="O3717">
        <f t="shared" si="524"/>
        <v>566</v>
      </c>
      <c r="P3717">
        <f t="shared" si="525"/>
        <v>2020</v>
      </c>
      <c r="Q3717">
        <f t="shared" si="526"/>
        <v>28.02</v>
      </c>
      <c r="R3717" t="str">
        <f t="shared" si="529"/>
        <v>Aer Lingus</v>
      </c>
      <c r="S3717">
        <f t="shared" si="527"/>
        <v>34</v>
      </c>
      <c r="T3717" t="str">
        <f t="shared" si="528"/>
        <v>Washington</v>
      </c>
      <c r="U3717" t="str">
        <f t="shared" si="530"/>
        <v>Other</v>
      </c>
    </row>
    <row r="3718" spans="1:21" x14ac:dyDescent="0.35">
      <c r="A3718" t="s">
        <v>22</v>
      </c>
      <c r="B3718" t="s">
        <v>101</v>
      </c>
      <c r="C3718" t="s">
        <v>28</v>
      </c>
      <c r="D3718" t="s">
        <v>292</v>
      </c>
      <c r="E3718" s="1">
        <v>43602.524305555555</v>
      </c>
      <c r="F3718" t="s">
        <v>16</v>
      </c>
      <c r="G3718" t="s">
        <v>17</v>
      </c>
      <c r="H3718">
        <v>25</v>
      </c>
      <c r="I3718" t="s">
        <v>46</v>
      </c>
      <c r="J3718" s="2">
        <v>43602</v>
      </c>
      <c r="K3718" s="3">
        <v>0.52430555555555558</v>
      </c>
      <c r="L3718" s="3">
        <f t="shared" si="522"/>
        <v>0.52777777777777779</v>
      </c>
      <c r="M3718" s="3">
        <v>0.54166666666666663</v>
      </c>
      <c r="N3718" t="str">
        <f t="shared" si="523"/>
        <v>Yes</v>
      </c>
      <c r="O3718">
        <f t="shared" si="524"/>
        <v>520</v>
      </c>
      <c r="P3718">
        <f t="shared" si="525"/>
        <v>1663</v>
      </c>
      <c r="Q3718">
        <f t="shared" si="526"/>
        <v>31.27</v>
      </c>
      <c r="R3718" t="str">
        <f t="shared" si="529"/>
        <v>Ryanair</v>
      </c>
      <c r="S3718">
        <f t="shared" si="527"/>
        <v>158</v>
      </c>
      <c r="T3718" t="str">
        <f t="shared" si="528"/>
        <v>Edinburgh</v>
      </c>
      <c r="U3718" t="str">
        <f t="shared" si="530"/>
        <v>Edinburgh</v>
      </c>
    </row>
    <row r="3719" spans="1:21" x14ac:dyDescent="0.35">
      <c r="A3719" t="s">
        <v>12</v>
      </c>
      <c r="B3719" t="s">
        <v>290</v>
      </c>
      <c r="C3719" t="s">
        <v>14</v>
      </c>
      <c r="D3719" t="s">
        <v>291</v>
      </c>
      <c r="E3719" s="1">
        <v>43602.524305555555</v>
      </c>
      <c r="F3719" t="s">
        <v>16</v>
      </c>
      <c r="G3719" t="s">
        <v>17</v>
      </c>
      <c r="H3719">
        <v>13</v>
      </c>
      <c r="I3719" t="s">
        <v>18</v>
      </c>
      <c r="J3719" s="2">
        <v>43602</v>
      </c>
      <c r="K3719" s="3">
        <v>0.52430555555555558</v>
      </c>
      <c r="L3719" s="3">
        <f t="shared" si="522"/>
        <v>0.52777777777777779</v>
      </c>
      <c r="M3719" s="3">
        <v>0.53333333333333333</v>
      </c>
      <c r="N3719" t="str">
        <f t="shared" si="523"/>
        <v>No</v>
      </c>
      <c r="O3719">
        <f t="shared" si="524"/>
        <v>566</v>
      </c>
      <c r="P3719">
        <f t="shared" si="525"/>
        <v>2020</v>
      </c>
      <c r="Q3719">
        <f t="shared" si="526"/>
        <v>28.02</v>
      </c>
      <c r="R3719" t="str">
        <f t="shared" si="529"/>
        <v>Aer Lingus</v>
      </c>
      <c r="S3719">
        <f t="shared" si="527"/>
        <v>16</v>
      </c>
      <c r="T3719" t="str">
        <f t="shared" si="528"/>
        <v>San Francisco</v>
      </c>
      <c r="U3719" t="str">
        <f t="shared" si="530"/>
        <v>Other</v>
      </c>
    </row>
    <row r="3720" spans="1:21" x14ac:dyDescent="0.35">
      <c r="A3720" t="s">
        <v>12</v>
      </c>
      <c r="B3720" t="s">
        <v>40</v>
      </c>
      <c r="C3720" t="s">
        <v>14</v>
      </c>
      <c r="D3720" t="s">
        <v>297</v>
      </c>
      <c r="E3720" s="1">
        <v>43602.527777777781</v>
      </c>
      <c r="F3720" t="s">
        <v>16</v>
      </c>
      <c r="G3720" t="s">
        <v>17</v>
      </c>
      <c r="H3720">
        <v>47</v>
      </c>
      <c r="I3720" t="s">
        <v>21</v>
      </c>
      <c r="J3720" s="2">
        <v>43602</v>
      </c>
      <c r="K3720" s="3">
        <v>0.52777777777777779</v>
      </c>
      <c r="L3720" s="3">
        <f t="shared" si="522"/>
        <v>0.52777777777777779</v>
      </c>
      <c r="M3720" s="3">
        <v>0.56041666666666667</v>
      </c>
      <c r="N3720" t="str">
        <f t="shared" si="523"/>
        <v>Yes</v>
      </c>
      <c r="O3720">
        <f t="shared" si="524"/>
        <v>566</v>
      </c>
      <c r="P3720">
        <f t="shared" si="525"/>
        <v>2020</v>
      </c>
      <c r="Q3720">
        <f t="shared" si="526"/>
        <v>28.02</v>
      </c>
      <c r="R3720" t="str">
        <f t="shared" si="529"/>
        <v>Aer Lingus</v>
      </c>
      <c r="S3720">
        <f t="shared" si="527"/>
        <v>29</v>
      </c>
      <c r="T3720" t="str">
        <f t="shared" si="528"/>
        <v>Kerry</v>
      </c>
      <c r="U3720" t="str">
        <f t="shared" si="530"/>
        <v>Other</v>
      </c>
    </row>
    <row r="3721" spans="1:21" x14ac:dyDescent="0.35">
      <c r="A3721" t="s">
        <v>22</v>
      </c>
      <c r="B3721" t="s">
        <v>320</v>
      </c>
      <c r="C3721" t="s">
        <v>509</v>
      </c>
      <c r="D3721" t="s">
        <v>550</v>
      </c>
      <c r="E3721" s="1">
        <v>43602.527777777781</v>
      </c>
      <c r="F3721" t="s">
        <v>16</v>
      </c>
      <c r="G3721" t="s">
        <v>17</v>
      </c>
      <c r="H3721">
        <v>18</v>
      </c>
      <c r="I3721" t="s">
        <v>18</v>
      </c>
      <c r="J3721" s="2">
        <v>43602</v>
      </c>
      <c r="K3721" s="3">
        <v>0.52777777777777779</v>
      </c>
      <c r="L3721" s="3">
        <f t="shared" si="522"/>
        <v>0.52777777777777779</v>
      </c>
      <c r="M3721" s="3">
        <v>0.54027777777777775</v>
      </c>
      <c r="N3721" t="str">
        <f t="shared" si="523"/>
        <v>No</v>
      </c>
      <c r="O3721">
        <f t="shared" si="524"/>
        <v>4</v>
      </c>
      <c r="P3721">
        <f t="shared" si="525"/>
        <v>35</v>
      </c>
      <c r="Q3721">
        <f t="shared" si="526"/>
        <v>11.43</v>
      </c>
      <c r="R3721" t="str">
        <f t="shared" si="529"/>
        <v>Other</v>
      </c>
      <c r="S3721">
        <f t="shared" si="527"/>
        <v>37</v>
      </c>
      <c r="T3721" t="str">
        <f t="shared" si="528"/>
        <v>Copenhagen</v>
      </c>
      <c r="U3721" t="str">
        <f t="shared" si="530"/>
        <v>Other</v>
      </c>
    </row>
    <row r="3722" spans="1:21" x14ac:dyDescent="0.35">
      <c r="A3722" t="s">
        <v>22</v>
      </c>
      <c r="B3722" t="s">
        <v>61</v>
      </c>
      <c r="C3722" t="s">
        <v>28</v>
      </c>
      <c r="D3722" t="s">
        <v>298</v>
      </c>
      <c r="E3722" s="1">
        <v>43602.534722222219</v>
      </c>
      <c r="F3722" t="s">
        <v>16</v>
      </c>
      <c r="G3722" t="s">
        <v>17</v>
      </c>
      <c r="H3722">
        <v>54</v>
      </c>
      <c r="I3722" t="s">
        <v>21</v>
      </c>
      <c r="J3722" s="2">
        <v>43602</v>
      </c>
      <c r="K3722" s="3">
        <v>0.53472222222222221</v>
      </c>
      <c r="L3722" s="3">
        <f t="shared" si="522"/>
        <v>0.53472222222222221</v>
      </c>
      <c r="M3722" s="3">
        <v>0.57222222222222219</v>
      </c>
      <c r="N3722" t="str">
        <f t="shared" si="523"/>
        <v>Yes</v>
      </c>
      <c r="O3722">
        <f t="shared" si="524"/>
        <v>520</v>
      </c>
      <c r="P3722">
        <f t="shared" si="525"/>
        <v>1663</v>
      </c>
      <c r="Q3722">
        <f t="shared" si="526"/>
        <v>31.27</v>
      </c>
      <c r="R3722" t="str">
        <f t="shared" si="529"/>
        <v>Ryanair</v>
      </c>
      <c r="S3722">
        <f t="shared" si="527"/>
        <v>171</v>
      </c>
      <c r="T3722" t="str">
        <f t="shared" si="528"/>
        <v>London</v>
      </c>
      <c r="U3722" t="str">
        <f t="shared" si="530"/>
        <v>London</v>
      </c>
    </row>
    <row r="3723" spans="1:21" x14ac:dyDescent="0.35">
      <c r="A3723" t="s">
        <v>12</v>
      </c>
      <c r="B3723" t="s">
        <v>299</v>
      </c>
      <c r="C3723" t="s">
        <v>14</v>
      </c>
      <c r="D3723" t="s">
        <v>300</v>
      </c>
      <c r="E3723" s="1">
        <v>43602.538194444445</v>
      </c>
      <c r="F3723" t="s">
        <v>16</v>
      </c>
      <c r="G3723" t="s">
        <v>17</v>
      </c>
      <c r="H3723">
        <v>2</v>
      </c>
      <c r="I3723" t="s">
        <v>26</v>
      </c>
      <c r="J3723" s="2">
        <v>43602</v>
      </c>
      <c r="K3723" s="3">
        <v>0.53819444444444442</v>
      </c>
      <c r="L3723" s="3">
        <f t="shared" si="522"/>
        <v>0.54166666666666663</v>
      </c>
      <c r="M3723" s="3">
        <v>0.5395833333333333</v>
      </c>
      <c r="N3723" t="str">
        <f t="shared" si="523"/>
        <v>No</v>
      </c>
      <c r="O3723">
        <f t="shared" si="524"/>
        <v>566</v>
      </c>
      <c r="P3723">
        <f t="shared" si="525"/>
        <v>2020</v>
      </c>
      <c r="Q3723">
        <f t="shared" si="526"/>
        <v>28.02</v>
      </c>
      <c r="R3723" t="str">
        <f t="shared" si="529"/>
        <v>Aer Lingus</v>
      </c>
      <c r="S3723">
        <f t="shared" si="527"/>
        <v>20</v>
      </c>
      <c r="T3723" t="str">
        <f t="shared" si="528"/>
        <v>Bordeaux</v>
      </c>
      <c r="U3723" t="str">
        <f t="shared" si="530"/>
        <v>Other</v>
      </c>
    </row>
    <row r="3724" spans="1:21" x14ac:dyDescent="0.35">
      <c r="A3724" t="s">
        <v>12</v>
      </c>
      <c r="B3724" t="s">
        <v>136</v>
      </c>
      <c r="C3724" t="s">
        <v>14</v>
      </c>
      <c r="D3724" t="s">
        <v>301</v>
      </c>
      <c r="E3724" s="1">
        <v>43602.538194444445</v>
      </c>
      <c r="F3724" t="s">
        <v>16</v>
      </c>
      <c r="G3724" t="s">
        <v>17</v>
      </c>
      <c r="H3724">
        <v>38</v>
      </c>
      <c r="I3724" t="s">
        <v>21</v>
      </c>
      <c r="J3724" s="2">
        <v>43602</v>
      </c>
      <c r="K3724" s="3">
        <v>0.53819444444444442</v>
      </c>
      <c r="L3724" s="3">
        <f t="shared" si="522"/>
        <v>0.54166666666666663</v>
      </c>
      <c r="M3724" s="3">
        <v>0.56458333333333333</v>
      </c>
      <c r="N3724" t="str">
        <f t="shared" si="523"/>
        <v>Yes</v>
      </c>
      <c r="O3724">
        <f t="shared" si="524"/>
        <v>566</v>
      </c>
      <c r="P3724">
        <f t="shared" si="525"/>
        <v>2020</v>
      </c>
      <c r="Q3724">
        <f t="shared" si="526"/>
        <v>28.02</v>
      </c>
      <c r="R3724" t="str">
        <f t="shared" si="529"/>
        <v>Aer Lingus</v>
      </c>
      <c r="S3724">
        <f t="shared" si="527"/>
        <v>26</v>
      </c>
      <c r="T3724" t="str">
        <f t="shared" si="528"/>
        <v>Prague</v>
      </c>
      <c r="U3724" t="str">
        <f t="shared" si="530"/>
        <v>Other</v>
      </c>
    </row>
    <row r="3725" spans="1:21" x14ac:dyDescent="0.35">
      <c r="A3725" t="s">
        <v>12</v>
      </c>
      <c r="B3725" t="s">
        <v>267</v>
      </c>
      <c r="C3725" t="s">
        <v>268</v>
      </c>
      <c r="D3725" t="s">
        <v>302</v>
      </c>
      <c r="E3725" s="1">
        <v>43602.538194444445</v>
      </c>
      <c r="F3725" t="s">
        <v>16</v>
      </c>
      <c r="G3725" t="s">
        <v>17</v>
      </c>
      <c r="H3725">
        <v>3</v>
      </c>
      <c r="I3725" t="s">
        <v>26</v>
      </c>
      <c r="J3725" s="2">
        <v>43602</v>
      </c>
      <c r="K3725" s="3">
        <v>0.53819444444444442</v>
      </c>
      <c r="L3725" s="3">
        <f t="shared" si="522"/>
        <v>0.54166666666666663</v>
      </c>
      <c r="M3725" s="3">
        <v>0.54027777777777775</v>
      </c>
      <c r="N3725" t="str">
        <f t="shared" si="523"/>
        <v>No</v>
      </c>
      <c r="O3725">
        <f t="shared" si="524"/>
        <v>18</v>
      </c>
      <c r="P3725">
        <f t="shared" si="525"/>
        <v>44</v>
      </c>
      <c r="Q3725">
        <f t="shared" si="526"/>
        <v>40.909999999999997</v>
      </c>
      <c r="R3725" t="str">
        <f t="shared" si="529"/>
        <v>Other</v>
      </c>
      <c r="S3725">
        <f t="shared" si="527"/>
        <v>34</v>
      </c>
      <c r="T3725" t="str">
        <f t="shared" si="528"/>
        <v>Washington</v>
      </c>
      <c r="U3725" t="str">
        <f t="shared" si="530"/>
        <v>Other</v>
      </c>
    </row>
    <row r="3726" spans="1:21" x14ac:dyDescent="0.35">
      <c r="A3726" t="s">
        <v>12</v>
      </c>
      <c r="B3726" t="s">
        <v>215</v>
      </c>
      <c r="C3726" t="s">
        <v>14</v>
      </c>
      <c r="D3726" t="s">
        <v>216</v>
      </c>
      <c r="E3726" s="1">
        <v>43602.541666666664</v>
      </c>
      <c r="F3726" t="s">
        <v>16</v>
      </c>
      <c r="G3726" t="s">
        <v>17</v>
      </c>
      <c r="H3726">
        <v>4</v>
      </c>
      <c r="I3726" t="s">
        <v>26</v>
      </c>
      <c r="J3726" s="2">
        <v>43602</v>
      </c>
      <c r="K3726" s="3">
        <v>0.54166666666666663</v>
      </c>
      <c r="L3726" s="3">
        <f t="shared" si="522"/>
        <v>0.54166666666666663</v>
      </c>
      <c r="M3726" s="3">
        <v>0.5444444444444444</v>
      </c>
      <c r="N3726" t="str">
        <f t="shared" si="523"/>
        <v>No</v>
      </c>
      <c r="O3726">
        <f t="shared" si="524"/>
        <v>566</v>
      </c>
      <c r="P3726">
        <f t="shared" si="525"/>
        <v>2020</v>
      </c>
      <c r="Q3726">
        <f t="shared" si="526"/>
        <v>28.02</v>
      </c>
      <c r="R3726" t="str">
        <f t="shared" si="529"/>
        <v>Aer Lingus</v>
      </c>
      <c r="S3726">
        <f t="shared" si="527"/>
        <v>19</v>
      </c>
      <c r="T3726" t="str">
        <f t="shared" si="528"/>
        <v>Bilbao</v>
      </c>
      <c r="U3726" t="str">
        <f t="shared" si="530"/>
        <v>Other</v>
      </c>
    </row>
    <row r="3727" spans="1:21" x14ac:dyDescent="0.35">
      <c r="A3727" t="s">
        <v>22</v>
      </c>
      <c r="B3727" t="s">
        <v>42</v>
      </c>
      <c r="C3727" t="s">
        <v>77</v>
      </c>
      <c r="D3727" t="s">
        <v>303</v>
      </c>
      <c r="E3727" s="1">
        <v>43602.541666666664</v>
      </c>
      <c r="F3727" t="s">
        <v>16</v>
      </c>
      <c r="G3727" t="s">
        <v>17</v>
      </c>
      <c r="H3727">
        <v>0</v>
      </c>
      <c r="I3727" t="s">
        <v>26</v>
      </c>
      <c r="J3727" s="2">
        <v>43602</v>
      </c>
      <c r="K3727" s="3">
        <v>0.54166666666666663</v>
      </c>
      <c r="L3727" s="3">
        <f t="shared" si="522"/>
        <v>0.54166666666666663</v>
      </c>
      <c r="M3727" s="3">
        <v>0.54166666666666663</v>
      </c>
      <c r="N3727" t="str">
        <f t="shared" si="523"/>
        <v>No</v>
      </c>
      <c r="O3727">
        <f t="shared" si="524"/>
        <v>40</v>
      </c>
      <c r="P3727">
        <f t="shared" si="525"/>
        <v>143</v>
      </c>
      <c r="Q3727">
        <f t="shared" si="526"/>
        <v>27.97</v>
      </c>
      <c r="R3727" t="str">
        <f t="shared" si="529"/>
        <v>British Airways</v>
      </c>
      <c r="S3727">
        <f t="shared" si="527"/>
        <v>238</v>
      </c>
      <c r="T3727" t="str">
        <f t="shared" si="528"/>
        <v>London</v>
      </c>
      <c r="U3727" t="str">
        <f t="shared" si="530"/>
        <v>London</v>
      </c>
    </row>
    <row r="3728" spans="1:21" x14ac:dyDescent="0.35">
      <c r="A3728" t="s">
        <v>12</v>
      </c>
      <c r="B3728" t="s">
        <v>61</v>
      </c>
      <c r="C3728" t="s">
        <v>14</v>
      </c>
      <c r="D3728" t="s">
        <v>307</v>
      </c>
      <c r="E3728" s="1">
        <v>43602.545138888891</v>
      </c>
      <c r="F3728" t="s">
        <v>16</v>
      </c>
      <c r="G3728" t="s">
        <v>17</v>
      </c>
      <c r="H3728">
        <v>20</v>
      </c>
      <c r="I3728" t="s">
        <v>46</v>
      </c>
      <c r="J3728" s="2">
        <v>43602</v>
      </c>
      <c r="K3728" s="3">
        <v>0.54513888888888895</v>
      </c>
      <c r="L3728" s="3">
        <f t="shared" si="522"/>
        <v>0.54861111111111105</v>
      </c>
      <c r="M3728" s="3">
        <v>0.55902777777777779</v>
      </c>
      <c r="N3728" t="str">
        <f t="shared" si="523"/>
        <v>No</v>
      </c>
      <c r="O3728">
        <f t="shared" si="524"/>
        <v>566</v>
      </c>
      <c r="P3728">
        <f t="shared" si="525"/>
        <v>2020</v>
      </c>
      <c r="Q3728">
        <f t="shared" si="526"/>
        <v>28.02</v>
      </c>
      <c r="R3728" t="str">
        <f t="shared" si="529"/>
        <v>Aer Lingus</v>
      </c>
      <c r="S3728">
        <f t="shared" si="527"/>
        <v>171</v>
      </c>
      <c r="T3728" t="str">
        <f t="shared" si="528"/>
        <v>London</v>
      </c>
      <c r="U3728" t="str">
        <f t="shared" si="530"/>
        <v>London</v>
      </c>
    </row>
    <row r="3729" spans="1:21" x14ac:dyDescent="0.35">
      <c r="A3729" t="s">
        <v>22</v>
      </c>
      <c r="B3729" t="s">
        <v>288</v>
      </c>
      <c r="C3729" t="s">
        <v>28</v>
      </c>
      <c r="D3729" t="s">
        <v>549</v>
      </c>
      <c r="E3729" s="1">
        <v>43602.545138888891</v>
      </c>
      <c r="F3729" t="s">
        <v>16</v>
      </c>
      <c r="G3729" t="s">
        <v>17</v>
      </c>
      <c r="H3729">
        <v>16</v>
      </c>
      <c r="I3729" t="s">
        <v>18</v>
      </c>
      <c r="J3729" s="2">
        <v>43602</v>
      </c>
      <c r="K3729" s="3">
        <v>0.54513888888888895</v>
      </c>
      <c r="L3729" s="3">
        <f t="shared" si="522"/>
        <v>0.54861111111111105</v>
      </c>
      <c r="M3729" s="3">
        <v>0.55625000000000002</v>
      </c>
      <c r="N3729" t="str">
        <f t="shared" si="523"/>
        <v>No</v>
      </c>
      <c r="O3729">
        <f t="shared" si="524"/>
        <v>520</v>
      </c>
      <c r="P3729">
        <f t="shared" si="525"/>
        <v>1663</v>
      </c>
      <c r="Q3729">
        <f t="shared" si="526"/>
        <v>31.27</v>
      </c>
      <c r="R3729" t="str">
        <f t="shared" si="529"/>
        <v>Ryanair</v>
      </c>
      <c r="S3729">
        <f t="shared" si="527"/>
        <v>27</v>
      </c>
      <c r="T3729" t="str">
        <f t="shared" si="528"/>
        <v>Cologne/Bonn</v>
      </c>
      <c r="U3729" t="str">
        <f t="shared" si="530"/>
        <v>Other</v>
      </c>
    </row>
    <row r="3730" spans="1:21" x14ac:dyDescent="0.35">
      <c r="A3730" t="s">
        <v>22</v>
      </c>
      <c r="B3730" t="s">
        <v>142</v>
      </c>
      <c r="C3730" t="s">
        <v>28</v>
      </c>
      <c r="D3730" t="s">
        <v>306</v>
      </c>
      <c r="E3730" s="1">
        <v>43602.545138888891</v>
      </c>
      <c r="F3730" t="s">
        <v>16</v>
      </c>
      <c r="G3730" t="s">
        <v>17</v>
      </c>
      <c r="H3730">
        <v>4</v>
      </c>
      <c r="I3730" t="s">
        <v>26</v>
      </c>
      <c r="J3730" s="2">
        <v>43602</v>
      </c>
      <c r="K3730" s="3">
        <v>0.54513888888888895</v>
      </c>
      <c r="L3730" s="3">
        <f t="shared" si="522"/>
        <v>0.54861111111111105</v>
      </c>
      <c r="M3730" s="3">
        <v>0.54791666666666672</v>
      </c>
      <c r="N3730" t="str">
        <f t="shared" si="523"/>
        <v>No</v>
      </c>
      <c r="O3730">
        <f t="shared" si="524"/>
        <v>520</v>
      </c>
      <c r="P3730">
        <f t="shared" si="525"/>
        <v>1663</v>
      </c>
      <c r="Q3730">
        <f t="shared" si="526"/>
        <v>31.27</v>
      </c>
      <c r="R3730" t="str">
        <f t="shared" si="529"/>
        <v>Ryanair</v>
      </c>
      <c r="S3730">
        <f t="shared" si="527"/>
        <v>67</v>
      </c>
      <c r="T3730" t="str">
        <f t="shared" si="528"/>
        <v>Madrid</v>
      </c>
      <c r="U3730" t="str">
        <f t="shared" si="530"/>
        <v>Other</v>
      </c>
    </row>
    <row r="3731" spans="1:21" x14ac:dyDescent="0.35">
      <c r="A3731" t="s">
        <v>12</v>
      </c>
      <c r="B3731" t="s">
        <v>308</v>
      </c>
      <c r="C3731" t="s">
        <v>14</v>
      </c>
      <c r="D3731" t="s">
        <v>309</v>
      </c>
      <c r="E3731" s="1">
        <v>43602.548611111109</v>
      </c>
      <c r="F3731" t="s">
        <v>16</v>
      </c>
      <c r="G3731" t="s">
        <v>17</v>
      </c>
      <c r="H3731">
        <v>3</v>
      </c>
      <c r="I3731" t="s">
        <v>26</v>
      </c>
      <c r="J3731" s="2">
        <v>43602</v>
      </c>
      <c r="K3731" s="3">
        <v>0.54861111111111105</v>
      </c>
      <c r="L3731" s="3">
        <f t="shared" si="522"/>
        <v>0.54861111111111105</v>
      </c>
      <c r="M3731" s="3">
        <v>0.55069444444444449</v>
      </c>
      <c r="N3731" t="str">
        <f t="shared" si="523"/>
        <v>No</v>
      </c>
      <c r="O3731">
        <f t="shared" si="524"/>
        <v>566</v>
      </c>
      <c r="P3731">
        <f t="shared" si="525"/>
        <v>2020</v>
      </c>
      <c r="Q3731">
        <f t="shared" si="526"/>
        <v>28.02</v>
      </c>
      <c r="R3731" t="str">
        <f t="shared" si="529"/>
        <v>Aer Lingus</v>
      </c>
      <c r="S3731">
        <f t="shared" si="527"/>
        <v>27</v>
      </c>
      <c r="T3731" t="str">
        <f t="shared" si="528"/>
        <v>Philadelphia</v>
      </c>
      <c r="U3731" t="str">
        <f t="shared" si="530"/>
        <v>Other</v>
      </c>
    </row>
    <row r="3732" spans="1:21" x14ac:dyDescent="0.35">
      <c r="A3732" t="s">
        <v>12</v>
      </c>
      <c r="B3732" t="s">
        <v>101</v>
      </c>
      <c r="C3732" t="s">
        <v>14</v>
      </c>
      <c r="D3732" t="s">
        <v>312</v>
      </c>
      <c r="E3732" s="1">
        <v>43602.548611111109</v>
      </c>
      <c r="F3732" t="s">
        <v>16</v>
      </c>
      <c r="G3732" t="s">
        <v>17</v>
      </c>
      <c r="H3732">
        <v>64</v>
      </c>
      <c r="I3732" t="s">
        <v>21</v>
      </c>
      <c r="J3732" s="2">
        <v>43602</v>
      </c>
      <c r="K3732" s="3">
        <v>0.54861111111111105</v>
      </c>
      <c r="L3732" s="3">
        <f t="shared" si="522"/>
        <v>0.54861111111111105</v>
      </c>
      <c r="M3732" s="3">
        <v>0.59305555555555556</v>
      </c>
      <c r="N3732" t="str">
        <f t="shared" si="523"/>
        <v>Yes</v>
      </c>
      <c r="O3732">
        <f t="shared" si="524"/>
        <v>566</v>
      </c>
      <c r="P3732">
        <f t="shared" si="525"/>
        <v>2020</v>
      </c>
      <c r="Q3732">
        <f t="shared" si="526"/>
        <v>28.02</v>
      </c>
      <c r="R3732" t="str">
        <f t="shared" si="529"/>
        <v>Aer Lingus</v>
      </c>
      <c r="S3732">
        <f t="shared" si="527"/>
        <v>158</v>
      </c>
      <c r="T3732" t="str">
        <f t="shared" si="528"/>
        <v>Edinburgh</v>
      </c>
      <c r="U3732" t="str">
        <f t="shared" si="530"/>
        <v>Edinburgh</v>
      </c>
    </row>
    <row r="3733" spans="1:21" x14ac:dyDescent="0.35">
      <c r="A3733" t="s">
        <v>22</v>
      </c>
      <c r="B3733" t="s">
        <v>457</v>
      </c>
      <c r="C3733" t="s">
        <v>28</v>
      </c>
      <c r="D3733" t="s">
        <v>570</v>
      </c>
      <c r="E3733" s="1">
        <v>43602.548611111109</v>
      </c>
      <c r="F3733" t="s">
        <v>16</v>
      </c>
      <c r="G3733" t="s">
        <v>17</v>
      </c>
      <c r="H3733">
        <v>2</v>
      </c>
      <c r="I3733" t="s">
        <v>26</v>
      </c>
      <c r="J3733" s="2">
        <v>43602</v>
      </c>
      <c r="K3733" s="3">
        <v>0.54861111111111105</v>
      </c>
      <c r="L3733" s="3">
        <f t="shared" si="522"/>
        <v>0.54861111111111105</v>
      </c>
      <c r="M3733" s="3">
        <v>0.54999999999999993</v>
      </c>
      <c r="N3733" t="str">
        <f t="shared" si="523"/>
        <v>No</v>
      </c>
      <c r="O3733">
        <f t="shared" si="524"/>
        <v>520</v>
      </c>
      <c r="P3733">
        <f t="shared" si="525"/>
        <v>1663</v>
      </c>
      <c r="Q3733">
        <f t="shared" si="526"/>
        <v>31.27</v>
      </c>
      <c r="R3733" t="str">
        <f t="shared" si="529"/>
        <v>Ryanair</v>
      </c>
      <c r="S3733">
        <f t="shared" si="527"/>
        <v>27</v>
      </c>
      <c r="T3733" t="str">
        <f t="shared" si="528"/>
        <v>Hamburg</v>
      </c>
      <c r="U3733" t="str">
        <f t="shared" si="530"/>
        <v>Other</v>
      </c>
    </row>
    <row r="3734" spans="1:21" x14ac:dyDescent="0.35">
      <c r="A3734" t="s">
        <v>12</v>
      </c>
      <c r="B3734" t="s">
        <v>310</v>
      </c>
      <c r="C3734" t="s">
        <v>14</v>
      </c>
      <c r="D3734" t="s">
        <v>311</v>
      </c>
      <c r="E3734" s="1">
        <v>43602.548611111109</v>
      </c>
      <c r="F3734" t="s">
        <v>16</v>
      </c>
      <c r="G3734" t="s">
        <v>17</v>
      </c>
      <c r="H3734">
        <v>19</v>
      </c>
      <c r="I3734" t="s">
        <v>18</v>
      </c>
      <c r="J3734" s="2">
        <v>43602</v>
      </c>
      <c r="K3734" s="3">
        <v>0.54861111111111105</v>
      </c>
      <c r="L3734" s="3">
        <f t="shared" si="522"/>
        <v>0.54861111111111105</v>
      </c>
      <c r="M3734" s="3">
        <v>0.56180555555555556</v>
      </c>
      <c r="N3734" t="str">
        <f t="shared" si="523"/>
        <v>No</v>
      </c>
      <c r="O3734">
        <f t="shared" si="524"/>
        <v>566</v>
      </c>
      <c r="P3734">
        <f t="shared" si="525"/>
        <v>2020</v>
      </c>
      <c r="Q3734">
        <f t="shared" si="526"/>
        <v>28.02</v>
      </c>
      <c r="R3734" t="str">
        <f t="shared" si="529"/>
        <v>Aer Lingus</v>
      </c>
      <c r="S3734">
        <f t="shared" si="527"/>
        <v>16</v>
      </c>
      <c r="T3734" t="str">
        <f t="shared" si="528"/>
        <v>Santiago</v>
      </c>
      <c r="U3734" t="str">
        <f t="shared" si="530"/>
        <v>Other</v>
      </c>
    </row>
    <row r="3735" spans="1:21" x14ac:dyDescent="0.35">
      <c r="A3735" t="s">
        <v>22</v>
      </c>
      <c r="B3735" t="s">
        <v>50</v>
      </c>
      <c r="C3735" t="s">
        <v>96</v>
      </c>
      <c r="D3735" t="s">
        <v>313</v>
      </c>
      <c r="E3735" s="1">
        <v>43602.555555555555</v>
      </c>
      <c r="F3735" t="s">
        <v>16</v>
      </c>
      <c r="G3735" t="s">
        <v>17</v>
      </c>
      <c r="H3735">
        <v>47</v>
      </c>
      <c r="I3735" t="s">
        <v>21</v>
      </c>
      <c r="J3735" s="2">
        <v>43602</v>
      </c>
      <c r="K3735" s="3">
        <v>0.55555555555555558</v>
      </c>
      <c r="L3735" s="3">
        <f t="shared" si="522"/>
        <v>0.55555555555555558</v>
      </c>
      <c r="M3735" s="3">
        <v>0.58819444444444446</v>
      </c>
      <c r="N3735" t="str">
        <f t="shared" si="523"/>
        <v>Yes</v>
      </c>
      <c r="O3735">
        <f t="shared" si="524"/>
        <v>50</v>
      </c>
      <c r="P3735">
        <f t="shared" si="525"/>
        <v>97</v>
      </c>
      <c r="Q3735">
        <f t="shared" si="526"/>
        <v>51.55</v>
      </c>
      <c r="R3735" t="str">
        <f t="shared" si="529"/>
        <v>Other</v>
      </c>
      <c r="S3735">
        <f t="shared" si="527"/>
        <v>222</v>
      </c>
      <c r="T3735" t="str">
        <f t="shared" si="528"/>
        <v>Amsterdam</v>
      </c>
      <c r="U3735" t="str">
        <f t="shared" si="530"/>
        <v>Amsterdam</v>
      </c>
    </row>
    <row r="3736" spans="1:21" x14ac:dyDescent="0.35">
      <c r="A3736" t="s">
        <v>12</v>
      </c>
      <c r="B3736" t="s">
        <v>13</v>
      </c>
      <c r="C3736" t="s">
        <v>14</v>
      </c>
      <c r="D3736" t="s">
        <v>675</v>
      </c>
      <c r="E3736" s="1">
        <v>43602.555555555555</v>
      </c>
      <c r="F3736" t="s">
        <v>16</v>
      </c>
      <c r="G3736" t="s">
        <v>17</v>
      </c>
      <c r="H3736">
        <v>111</v>
      </c>
      <c r="I3736" t="s">
        <v>21</v>
      </c>
      <c r="J3736" s="2">
        <v>43602</v>
      </c>
      <c r="K3736" s="3">
        <v>0.55555555555555558</v>
      </c>
      <c r="L3736" s="3">
        <f t="shared" si="522"/>
        <v>0.55555555555555558</v>
      </c>
      <c r="M3736" s="3">
        <v>0.63263888888888886</v>
      </c>
      <c r="N3736" t="str">
        <f t="shared" si="523"/>
        <v>Yes</v>
      </c>
      <c r="O3736">
        <f t="shared" si="524"/>
        <v>566</v>
      </c>
      <c r="P3736">
        <f t="shared" si="525"/>
        <v>2020</v>
      </c>
      <c r="Q3736">
        <f t="shared" si="526"/>
        <v>28.02</v>
      </c>
      <c r="R3736" t="str">
        <f t="shared" si="529"/>
        <v>Aer Lingus</v>
      </c>
      <c r="S3736">
        <f t="shared" si="527"/>
        <v>107</v>
      </c>
      <c r="T3736" t="str">
        <f t="shared" si="528"/>
        <v>Glasgow</v>
      </c>
      <c r="U3736" t="str">
        <f t="shared" si="530"/>
        <v>Glasgow</v>
      </c>
    </row>
    <row r="3737" spans="1:21" x14ac:dyDescent="0.35">
      <c r="A3737" t="s">
        <v>12</v>
      </c>
      <c r="B3737" t="s">
        <v>139</v>
      </c>
      <c r="C3737" t="s">
        <v>14</v>
      </c>
      <c r="D3737" t="s">
        <v>314</v>
      </c>
      <c r="E3737" s="1">
        <v>43602.555555555555</v>
      </c>
      <c r="F3737" t="s">
        <v>16</v>
      </c>
      <c r="G3737" t="s">
        <v>17</v>
      </c>
      <c r="H3737">
        <v>5</v>
      </c>
      <c r="I3737" t="s">
        <v>26</v>
      </c>
      <c r="J3737" s="2">
        <v>43602</v>
      </c>
      <c r="K3737" s="3">
        <v>0.55555555555555558</v>
      </c>
      <c r="L3737" s="3">
        <f t="shared" si="522"/>
        <v>0.55555555555555558</v>
      </c>
      <c r="M3737" s="3">
        <v>0.55902777777777779</v>
      </c>
      <c r="N3737" t="str">
        <f t="shared" si="523"/>
        <v>No</v>
      </c>
      <c r="O3737">
        <f t="shared" si="524"/>
        <v>566</v>
      </c>
      <c r="P3737">
        <f t="shared" si="525"/>
        <v>2020</v>
      </c>
      <c r="Q3737">
        <f t="shared" si="526"/>
        <v>28.02</v>
      </c>
      <c r="R3737" t="str">
        <f t="shared" si="529"/>
        <v>Aer Lingus</v>
      </c>
      <c r="S3737">
        <f t="shared" si="527"/>
        <v>154</v>
      </c>
      <c r="T3737" t="str">
        <f t="shared" si="528"/>
        <v>London</v>
      </c>
      <c r="U3737" t="str">
        <f t="shared" si="530"/>
        <v>London</v>
      </c>
    </row>
    <row r="3738" spans="1:21" x14ac:dyDescent="0.35">
      <c r="A3738" t="s">
        <v>12</v>
      </c>
      <c r="B3738" t="s">
        <v>315</v>
      </c>
      <c r="C3738" t="s">
        <v>14</v>
      </c>
      <c r="D3738" t="s">
        <v>316</v>
      </c>
      <c r="E3738" s="1">
        <v>43602.555555555555</v>
      </c>
      <c r="F3738" t="s">
        <v>16</v>
      </c>
      <c r="G3738" t="s">
        <v>17</v>
      </c>
      <c r="H3738">
        <v>10</v>
      </c>
      <c r="I3738" t="s">
        <v>18</v>
      </c>
      <c r="J3738" s="2">
        <v>43602</v>
      </c>
      <c r="K3738" s="3">
        <v>0.55555555555555558</v>
      </c>
      <c r="L3738" s="3">
        <f t="shared" si="522"/>
        <v>0.55555555555555558</v>
      </c>
      <c r="M3738" s="3">
        <v>0.5625</v>
      </c>
      <c r="N3738" t="str">
        <f t="shared" si="523"/>
        <v>No</v>
      </c>
      <c r="O3738">
        <f t="shared" si="524"/>
        <v>566</v>
      </c>
      <c r="P3738">
        <f t="shared" si="525"/>
        <v>2020</v>
      </c>
      <c r="Q3738">
        <f t="shared" si="526"/>
        <v>28.02</v>
      </c>
      <c r="R3738" t="str">
        <f t="shared" si="529"/>
        <v>Aer Lingus</v>
      </c>
      <c r="S3738">
        <f t="shared" si="527"/>
        <v>25</v>
      </c>
      <c r="T3738" t="str">
        <f t="shared" si="528"/>
        <v>Geneva</v>
      </c>
      <c r="U3738" t="str">
        <f t="shared" si="530"/>
        <v>Other</v>
      </c>
    </row>
    <row r="3739" spans="1:21" x14ac:dyDescent="0.35">
      <c r="A3739" t="s">
        <v>22</v>
      </c>
      <c r="B3739" t="s">
        <v>93</v>
      </c>
      <c r="C3739" t="s">
        <v>28</v>
      </c>
      <c r="D3739" t="s">
        <v>250</v>
      </c>
      <c r="E3739" s="1">
        <v>43602.559027777781</v>
      </c>
      <c r="F3739" t="s">
        <v>16</v>
      </c>
      <c r="G3739" t="s">
        <v>17</v>
      </c>
      <c r="H3739">
        <v>35</v>
      </c>
      <c r="I3739" t="s">
        <v>21</v>
      </c>
      <c r="J3739" s="2">
        <v>43602</v>
      </c>
      <c r="K3739" s="3">
        <v>0.55902777777777779</v>
      </c>
      <c r="L3739" s="3">
        <f t="shared" si="522"/>
        <v>0.5625</v>
      </c>
      <c r="M3739" s="3">
        <v>0.58333333333333337</v>
      </c>
      <c r="N3739" t="str">
        <f t="shared" si="523"/>
        <v>Yes</v>
      </c>
      <c r="O3739">
        <f t="shared" si="524"/>
        <v>520</v>
      </c>
      <c r="P3739">
        <f t="shared" si="525"/>
        <v>1663</v>
      </c>
      <c r="Q3739">
        <f t="shared" si="526"/>
        <v>31.27</v>
      </c>
      <c r="R3739" t="str">
        <f t="shared" si="529"/>
        <v>Ryanair</v>
      </c>
      <c r="S3739">
        <f t="shared" si="527"/>
        <v>125</v>
      </c>
      <c r="T3739" t="str">
        <f t="shared" si="528"/>
        <v>Birmingham</v>
      </c>
      <c r="U3739" t="str">
        <f t="shared" si="530"/>
        <v>Birmingham</v>
      </c>
    </row>
    <row r="3740" spans="1:21" x14ac:dyDescent="0.35">
      <c r="A3740" t="s">
        <v>12</v>
      </c>
      <c r="B3740" t="s">
        <v>93</v>
      </c>
      <c r="C3740" t="s">
        <v>14</v>
      </c>
      <c r="D3740" t="s">
        <v>251</v>
      </c>
      <c r="E3740" s="1">
        <v>43602.5625</v>
      </c>
      <c r="F3740" t="s">
        <v>16</v>
      </c>
      <c r="G3740" t="s">
        <v>17</v>
      </c>
      <c r="H3740">
        <v>5</v>
      </c>
      <c r="I3740" t="s">
        <v>26</v>
      </c>
      <c r="J3740" s="2">
        <v>43602</v>
      </c>
      <c r="K3740" s="3">
        <v>0.5625</v>
      </c>
      <c r="L3740" s="3">
        <f t="shared" si="522"/>
        <v>0.5625</v>
      </c>
      <c r="M3740" s="3">
        <v>0.56597222222222221</v>
      </c>
      <c r="N3740" t="str">
        <f t="shared" si="523"/>
        <v>No</v>
      </c>
      <c r="O3740">
        <f t="shared" si="524"/>
        <v>566</v>
      </c>
      <c r="P3740">
        <f t="shared" si="525"/>
        <v>2020</v>
      </c>
      <c r="Q3740">
        <f t="shared" si="526"/>
        <v>28.02</v>
      </c>
      <c r="R3740" t="str">
        <f t="shared" si="529"/>
        <v>Aer Lingus</v>
      </c>
      <c r="S3740">
        <f t="shared" si="527"/>
        <v>125</v>
      </c>
      <c r="T3740" t="str">
        <f t="shared" si="528"/>
        <v>Birmingham</v>
      </c>
      <c r="U3740" t="str">
        <f t="shared" si="530"/>
        <v>Birmingham</v>
      </c>
    </row>
    <row r="3741" spans="1:21" x14ac:dyDescent="0.35">
      <c r="A3741" t="s">
        <v>12</v>
      </c>
      <c r="B3741" t="s">
        <v>254</v>
      </c>
      <c r="C3741" t="s">
        <v>14</v>
      </c>
      <c r="D3741" t="s">
        <v>255</v>
      </c>
      <c r="E3741" s="1">
        <v>43602.565972222219</v>
      </c>
      <c r="F3741" t="s">
        <v>16</v>
      </c>
      <c r="G3741" t="s">
        <v>17</v>
      </c>
      <c r="H3741">
        <v>10</v>
      </c>
      <c r="I3741" t="s">
        <v>18</v>
      </c>
      <c r="J3741" s="2">
        <v>43602</v>
      </c>
      <c r="K3741" s="3">
        <v>0.56597222222222221</v>
      </c>
      <c r="L3741" s="3">
        <f t="shared" si="522"/>
        <v>0.56944444444444442</v>
      </c>
      <c r="M3741" s="3">
        <v>0.57291666666666663</v>
      </c>
      <c r="N3741" t="str">
        <f t="shared" si="523"/>
        <v>No</v>
      </c>
      <c r="O3741">
        <f t="shared" si="524"/>
        <v>566</v>
      </c>
      <c r="P3741">
        <f t="shared" si="525"/>
        <v>2020</v>
      </c>
      <c r="Q3741">
        <f t="shared" si="526"/>
        <v>28.02</v>
      </c>
      <c r="R3741" t="str">
        <f t="shared" si="529"/>
        <v>Aer Lingus</v>
      </c>
      <c r="S3741">
        <f t="shared" si="527"/>
        <v>37</v>
      </c>
      <c r="T3741" t="str">
        <f t="shared" si="528"/>
        <v>Toronto YYZ</v>
      </c>
      <c r="U3741" t="str">
        <f t="shared" si="530"/>
        <v>Other</v>
      </c>
    </row>
    <row r="3742" spans="1:21" x14ac:dyDescent="0.35">
      <c r="A3742" t="s">
        <v>12</v>
      </c>
      <c r="B3742" t="s">
        <v>36</v>
      </c>
      <c r="C3742" t="s">
        <v>14</v>
      </c>
      <c r="D3742" t="s">
        <v>259</v>
      </c>
      <c r="E3742" s="1">
        <v>43602.569444444445</v>
      </c>
      <c r="F3742" t="s">
        <v>16</v>
      </c>
      <c r="G3742" t="s">
        <v>17</v>
      </c>
      <c r="H3742">
        <v>6</v>
      </c>
      <c r="I3742" t="s">
        <v>26</v>
      </c>
      <c r="J3742" s="2">
        <v>43602</v>
      </c>
      <c r="K3742" s="3">
        <v>0.56944444444444442</v>
      </c>
      <c r="L3742" s="3">
        <f t="shared" si="522"/>
        <v>0.56944444444444442</v>
      </c>
      <c r="M3742" s="3">
        <v>0.57361111111111118</v>
      </c>
      <c r="N3742" t="str">
        <f t="shared" si="523"/>
        <v>No</v>
      </c>
      <c r="O3742">
        <f t="shared" si="524"/>
        <v>566</v>
      </c>
      <c r="P3742">
        <f t="shared" si="525"/>
        <v>2020</v>
      </c>
      <c r="Q3742">
        <f t="shared" si="526"/>
        <v>28.02</v>
      </c>
      <c r="R3742" t="str">
        <f t="shared" si="529"/>
        <v>Aer Lingus</v>
      </c>
      <c r="S3742">
        <f t="shared" si="527"/>
        <v>121</v>
      </c>
      <c r="T3742" t="str">
        <f t="shared" si="528"/>
        <v>Paris-CDG</v>
      </c>
      <c r="U3742" t="str">
        <f t="shared" si="530"/>
        <v>Paris-CDG</v>
      </c>
    </row>
    <row r="3743" spans="1:21" x14ac:dyDescent="0.35">
      <c r="A3743" t="s">
        <v>12</v>
      </c>
      <c r="B3743" t="s">
        <v>42</v>
      </c>
      <c r="C3743" t="s">
        <v>14</v>
      </c>
      <c r="D3743" t="s">
        <v>258</v>
      </c>
      <c r="E3743" s="1">
        <v>43602.569444444445</v>
      </c>
      <c r="F3743" t="s">
        <v>16</v>
      </c>
      <c r="G3743" t="s">
        <v>17</v>
      </c>
      <c r="H3743">
        <v>26</v>
      </c>
      <c r="I3743" t="s">
        <v>46</v>
      </c>
      <c r="J3743" s="2">
        <v>43602</v>
      </c>
      <c r="K3743" s="3">
        <v>0.56944444444444442</v>
      </c>
      <c r="L3743" s="3">
        <f t="shared" si="522"/>
        <v>0.56944444444444442</v>
      </c>
      <c r="M3743" s="3">
        <v>0.58750000000000002</v>
      </c>
      <c r="N3743" t="str">
        <f t="shared" si="523"/>
        <v>Yes</v>
      </c>
      <c r="O3743">
        <f t="shared" si="524"/>
        <v>566</v>
      </c>
      <c r="P3743">
        <f t="shared" si="525"/>
        <v>2020</v>
      </c>
      <c r="Q3743">
        <f t="shared" si="526"/>
        <v>28.02</v>
      </c>
      <c r="R3743" t="str">
        <f t="shared" si="529"/>
        <v>Aer Lingus</v>
      </c>
      <c r="S3743">
        <f t="shared" si="527"/>
        <v>238</v>
      </c>
      <c r="T3743" t="str">
        <f t="shared" si="528"/>
        <v>London</v>
      </c>
      <c r="U3743" t="str">
        <f t="shared" si="530"/>
        <v>London</v>
      </c>
    </row>
    <row r="3744" spans="1:21" x14ac:dyDescent="0.35">
      <c r="A3744" t="s">
        <v>22</v>
      </c>
      <c r="B3744" t="s">
        <v>52</v>
      </c>
      <c r="C3744" t="s">
        <v>28</v>
      </c>
      <c r="D3744" t="s">
        <v>262</v>
      </c>
      <c r="E3744" s="1">
        <v>43602.576388888891</v>
      </c>
      <c r="F3744" t="s">
        <v>16</v>
      </c>
      <c r="G3744" t="s">
        <v>17</v>
      </c>
      <c r="H3744">
        <v>91</v>
      </c>
      <c r="I3744" t="s">
        <v>21</v>
      </c>
      <c r="J3744" s="2">
        <v>43602</v>
      </c>
      <c r="K3744" s="3">
        <v>0.57638888888888895</v>
      </c>
      <c r="L3744" s="3">
        <f t="shared" si="522"/>
        <v>0.57638888888888884</v>
      </c>
      <c r="M3744" s="3">
        <v>0.63958333333333328</v>
      </c>
      <c r="N3744" t="str">
        <f t="shared" si="523"/>
        <v>Yes</v>
      </c>
      <c r="O3744">
        <f t="shared" si="524"/>
        <v>520</v>
      </c>
      <c r="P3744">
        <f t="shared" si="525"/>
        <v>1663</v>
      </c>
      <c r="Q3744">
        <f t="shared" si="526"/>
        <v>31.27</v>
      </c>
      <c r="R3744" t="str">
        <f t="shared" si="529"/>
        <v>Ryanair</v>
      </c>
      <c r="S3744">
        <f t="shared" si="527"/>
        <v>138</v>
      </c>
      <c r="T3744" t="str">
        <f t="shared" si="528"/>
        <v>Manchester</v>
      </c>
      <c r="U3744" t="str">
        <f t="shared" si="530"/>
        <v>Manchester</v>
      </c>
    </row>
    <row r="3745" spans="1:21" x14ac:dyDescent="0.35">
      <c r="A3745" t="s">
        <v>12</v>
      </c>
      <c r="B3745" t="s">
        <v>50</v>
      </c>
      <c r="C3745" t="s">
        <v>14</v>
      </c>
      <c r="D3745" t="s">
        <v>261</v>
      </c>
      <c r="E3745" s="1">
        <v>43602.576388888891</v>
      </c>
      <c r="F3745" t="s">
        <v>16</v>
      </c>
      <c r="G3745" t="s">
        <v>17</v>
      </c>
      <c r="H3745">
        <v>7</v>
      </c>
      <c r="I3745" t="s">
        <v>26</v>
      </c>
      <c r="J3745" s="2">
        <v>43602</v>
      </c>
      <c r="K3745" s="3">
        <v>0.57638888888888895</v>
      </c>
      <c r="L3745" s="3">
        <f t="shared" si="522"/>
        <v>0.57638888888888884</v>
      </c>
      <c r="M3745" s="3">
        <v>0.58124999999999993</v>
      </c>
      <c r="N3745" t="str">
        <f t="shared" si="523"/>
        <v>No</v>
      </c>
      <c r="O3745">
        <f t="shared" si="524"/>
        <v>566</v>
      </c>
      <c r="P3745">
        <f t="shared" si="525"/>
        <v>2020</v>
      </c>
      <c r="Q3745">
        <f t="shared" si="526"/>
        <v>28.02</v>
      </c>
      <c r="R3745" t="str">
        <f t="shared" si="529"/>
        <v>Aer Lingus</v>
      </c>
      <c r="S3745">
        <f t="shared" si="527"/>
        <v>222</v>
      </c>
      <c r="T3745" t="str">
        <f t="shared" si="528"/>
        <v>Amsterdam</v>
      </c>
      <c r="U3745" t="str">
        <f t="shared" si="530"/>
        <v>Amsterdam</v>
      </c>
    </row>
    <row r="3746" spans="1:21" x14ac:dyDescent="0.35">
      <c r="A3746" t="s">
        <v>12</v>
      </c>
      <c r="B3746" t="s">
        <v>73</v>
      </c>
      <c r="C3746" t="s">
        <v>14</v>
      </c>
      <c r="D3746" t="s">
        <v>270</v>
      </c>
      <c r="E3746" s="1">
        <v>43602.583333333336</v>
      </c>
      <c r="F3746" t="s">
        <v>16</v>
      </c>
      <c r="G3746" t="s">
        <v>17</v>
      </c>
      <c r="H3746">
        <v>41</v>
      </c>
      <c r="I3746" t="s">
        <v>21</v>
      </c>
      <c r="J3746" s="2">
        <v>43602</v>
      </c>
      <c r="K3746" s="3">
        <v>0.58333333333333337</v>
      </c>
      <c r="L3746" s="3">
        <f t="shared" si="522"/>
        <v>0.58333333333333326</v>
      </c>
      <c r="M3746" s="3">
        <v>0.6118055555555556</v>
      </c>
      <c r="N3746" t="str">
        <f t="shared" si="523"/>
        <v>Yes</v>
      </c>
      <c r="O3746">
        <f t="shared" si="524"/>
        <v>566</v>
      </c>
      <c r="P3746">
        <f t="shared" si="525"/>
        <v>2020</v>
      </c>
      <c r="Q3746">
        <f t="shared" si="526"/>
        <v>28.02</v>
      </c>
      <c r="R3746" t="str">
        <f t="shared" si="529"/>
        <v>Aer Lingus</v>
      </c>
      <c r="S3746">
        <f t="shared" si="527"/>
        <v>82</v>
      </c>
      <c r="T3746" t="str">
        <f t="shared" si="528"/>
        <v>Bristol</v>
      </c>
      <c r="U3746" t="str">
        <f t="shared" si="530"/>
        <v>Bristol</v>
      </c>
    </row>
    <row r="3747" spans="1:21" x14ac:dyDescent="0.35">
      <c r="A3747" t="s">
        <v>22</v>
      </c>
      <c r="B3747" t="s">
        <v>13</v>
      </c>
      <c r="C3747" t="s">
        <v>28</v>
      </c>
      <c r="D3747" t="s">
        <v>544</v>
      </c>
      <c r="E3747" s="1">
        <v>43602.583333333336</v>
      </c>
      <c r="F3747" t="s">
        <v>16</v>
      </c>
      <c r="G3747" t="s">
        <v>17</v>
      </c>
      <c r="H3747">
        <v>0</v>
      </c>
      <c r="I3747" t="s">
        <v>26</v>
      </c>
      <c r="J3747" s="2">
        <v>43602</v>
      </c>
      <c r="K3747" s="3">
        <v>0.58333333333333337</v>
      </c>
      <c r="L3747" s="3">
        <f t="shared" si="522"/>
        <v>0.58333333333333326</v>
      </c>
      <c r="M3747" s="3">
        <v>0.58333333333333337</v>
      </c>
      <c r="N3747" t="str">
        <f t="shared" si="523"/>
        <v>No</v>
      </c>
      <c r="O3747">
        <f t="shared" si="524"/>
        <v>520</v>
      </c>
      <c r="P3747">
        <f t="shared" si="525"/>
        <v>1663</v>
      </c>
      <c r="Q3747">
        <f t="shared" si="526"/>
        <v>31.27</v>
      </c>
      <c r="R3747" t="str">
        <f t="shared" si="529"/>
        <v>Ryanair</v>
      </c>
      <c r="S3747">
        <f t="shared" si="527"/>
        <v>107</v>
      </c>
      <c r="T3747" t="str">
        <f t="shared" si="528"/>
        <v>Glasgow</v>
      </c>
      <c r="U3747" t="str">
        <f t="shared" si="530"/>
        <v>Glasgow</v>
      </c>
    </row>
    <row r="3748" spans="1:21" x14ac:dyDescent="0.35">
      <c r="A3748" t="s">
        <v>22</v>
      </c>
      <c r="B3748" t="s">
        <v>36</v>
      </c>
      <c r="C3748" t="s">
        <v>177</v>
      </c>
      <c r="D3748" t="s">
        <v>271</v>
      </c>
      <c r="E3748" s="1">
        <v>43602.590277777781</v>
      </c>
      <c r="F3748" t="s">
        <v>16</v>
      </c>
      <c r="G3748" t="s">
        <v>17</v>
      </c>
      <c r="H3748">
        <v>12</v>
      </c>
      <c r="I3748" t="s">
        <v>18</v>
      </c>
      <c r="J3748" s="2">
        <v>43602</v>
      </c>
      <c r="K3748" s="3">
        <v>0.59027777777777779</v>
      </c>
      <c r="L3748" s="3">
        <f t="shared" si="522"/>
        <v>0.59027777777777779</v>
      </c>
      <c r="M3748" s="3">
        <v>0.59861111111111109</v>
      </c>
      <c r="N3748" t="str">
        <f t="shared" si="523"/>
        <v>No</v>
      </c>
      <c r="O3748">
        <f t="shared" si="524"/>
        <v>12</v>
      </c>
      <c r="P3748">
        <f t="shared" si="525"/>
        <v>59</v>
      </c>
      <c r="Q3748">
        <f t="shared" si="526"/>
        <v>20.34</v>
      </c>
      <c r="R3748" t="str">
        <f t="shared" si="529"/>
        <v>Other</v>
      </c>
      <c r="S3748">
        <f t="shared" si="527"/>
        <v>121</v>
      </c>
      <c r="T3748" t="str">
        <f t="shared" si="528"/>
        <v>Paris-CDG</v>
      </c>
      <c r="U3748" t="str">
        <f t="shared" si="530"/>
        <v>Paris-CDG</v>
      </c>
    </row>
    <row r="3749" spans="1:21" x14ac:dyDescent="0.35">
      <c r="A3749" t="s">
        <v>22</v>
      </c>
      <c r="B3749" t="s">
        <v>44</v>
      </c>
      <c r="C3749" t="s">
        <v>28</v>
      </c>
      <c r="D3749" t="s">
        <v>272</v>
      </c>
      <c r="E3749" s="1">
        <v>43602.590277777781</v>
      </c>
      <c r="F3749" t="s">
        <v>16</v>
      </c>
      <c r="G3749" t="s">
        <v>17</v>
      </c>
      <c r="H3749">
        <v>9</v>
      </c>
      <c r="I3749" t="s">
        <v>26</v>
      </c>
      <c r="J3749" s="2">
        <v>43602</v>
      </c>
      <c r="K3749" s="3">
        <v>0.59027777777777779</v>
      </c>
      <c r="L3749" s="3">
        <f t="shared" si="522"/>
        <v>0.59027777777777779</v>
      </c>
      <c r="M3749" s="3">
        <v>0.59652777777777777</v>
      </c>
      <c r="N3749" t="str">
        <f t="shared" si="523"/>
        <v>No</v>
      </c>
      <c r="O3749">
        <f t="shared" si="524"/>
        <v>520</v>
      </c>
      <c r="P3749">
        <f t="shared" si="525"/>
        <v>1663</v>
      </c>
      <c r="Q3749">
        <f t="shared" si="526"/>
        <v>31.27</v>
      </c>
      <c r="R3749" t="str">
        <f t="shared" si="529"/>
        <v>Ryanair</v>
      </c>
      <c r="S3749">
        <f t="shared" si="527"/>
        <v>83</v>
      </c>
      <c r="T3749" t="str">
        <f t="shared" si="528"/>
        <v>Lisbon</v>
      </c>
      <c r="U3749" t="str">
        <f t="shared" si="530"/>
        <v>Lisbon</v>
      </c>
    </row>
    <row r="3750" spans="1:21" x14ac:dyDescent="0.35">
      <c r="A3750" t="s">
        <v>22</v>
      </c>
      <c r="B3750" t="s">
        <v>139</v>
      </c>
      <c r="C3750" t="s">
        <v>77</v>
      </c>
      <c r="D3750" t="s">
        <v>273</v>
      </c>
      <c r="E3750" s="1">
        <v>43602.597222222219</v>
      </c>
      <c r="F3750" t="s">
        <v>16</v>
      </c>
      <c r="G3750" t="s">
        <v>17</v>
      </c>
      <c r="H3750">
        <v>7</v>
      </c>
      <c r="I3750" t="s">
        <v>26</v>
      </c>
      <c r="J3750" s="2">
        <v>43602</v>
      </c>
      <c r="K3750" s="3">
        <v>0.59722222222222221</v>
      </c>
      <c r="L3750" s="3">
        <f t="shared" si="522"/>
        <v>0.59722222222222221</v>
      </c>
      <c r="M3750" s="3">
        <v>0.6020833333333333</v>
      </c>
      <c r="N3750" t="str">
        <f t="shared" si="523"/>
        <v>No</v>
      </c>
      <c r="O3750">
        <f t="shared" si="524"/>
        <v>40</v>
      </c>
      <c r="P3750">
        <f t="shared" si="525"/>
        <v>143</v>
      </c>
      <c r="Q3750">
        <f t="shared" si="526"/>
        <v>27.97</v>
      </c>
      <c r="R3750" t="str">
        <f t="shared" si="529"/>
        <v>British Airways</v>
      </c>
      <c r="S3750">
        <f t="shared" si="527"/>
        <v>154</v>
      </c>
      <c r="T3750" t="str">
        <f t="shared" si="528"/>
        <v>London</v>
      </c>
      <c r="U3750" t="str">
        <f t="shared" si="530"/>
        <v>London</v>
      </c>
    </row>
    <row r="3751" spans="1:21" x14ac:dyDescent="0.35">
      <c r="A3751" t="s">
        <v>22</v>
      </c>
      <c r="B3751" t="s">
        <v>546</v>
      </c>
      <c r="C3751" t="s">
        <v>28</v>
      </c>
      <c r="D3751" t="s">
        <v>547</v>
      </c>
      <c r="E3751" s="1">
        <v>43602.600694444445</v>
      </c>
      <c r="F3751" t="s">
        <v>16</v>
      </c>
      <c r="G3751" t="s">
        <v>17</v>
      </c>
      <c r="H3751">
        <v>76</v>
      </c>
      <c r="I3751" t="s">
        <v>21</v>
      </c>
      <c r="J3751" s="2">
        <v>43602</v>
      </c>
      <c r="K3751" s="3">
        <v>0.60069444444444442</v>
      </c>
      <c r="L3751" s="3">
        <f t="shared" si="522"/>
        <v>0.60416666666666663</v>
      </c>
      <c r="M3751" s="3">
        <v>0.65347222222222223</v>
      </c>
      <c r="N3751" t="str">
        <f t="shared" si="523"/>
        <v>Yes</v>
      </c>
      <c r="O3751">
        <f t="shared" si="524"/>
        <v>520</v>
      </c>
      <c r="P3751">
        <f t="shared" si="525"/>
        <v>1663</v>
      </c>
      <c r="Q3751">
        <f t="shared" si="526"/>
        <v>31.27</v>
      </c>
      <c r="R3751" t="str">
        <f t="shared" si="529"/>
        <v>Ryanair</v>
      </c>
      <c r="S3751">
        <f t="shared" si="527"/>
        <v>11</v>
      </c>
      <c r="T3751" t="str">
        <f t="shared" si="528"/>
        <v>Stuttgart</v>
      </c>
      <c r="U3751" t="str">
        <f t="shared" si="530"/>
        <v>Other</v>
      </c>
    </row>
    <row r="3752" spans="1:21" x14ac:dyDescent="0.35">
      <c r="A3752" t="s">
        <v>12</v>
      </c>
      <c r="B3752" t="s">
        <v>101</v>
      </c>
      <c r="C3752" t="s">
        <v>14</v>
      </c>
      <c r="D3752" t="s">
        <v>217</v>
      </c>
      <c r="E3752" s="1">
        <v>43602.600694444445</v>
      </c>
      <c r="F3752" t="s">
        <v>16</v>
      </c>
      <c r="G3752" t="s">
        <v>17</v>
      </c>
      <c r="H3752">
        <v>83</v>
      </c>
      <c r="I3752" t="s">
        <v>21</v>
      </c>
      <c r="J3752" s="2">
        <v>43602</v>
      </c>
      <c r="K3752" s="3">
        <v>0.60069444444444442</v>
      </c>
      <c r="L3752" s="3">
        <f t="shared" si="522"/>
        <v>0.60416666666666663</v>
      </c>
      <c r="M3752" s="3">
        <v>0.65833333333333333</v>
      </c>
      <c r="N3752" t="str">
        <f t="shared" si="523"/>
        <v>Yes</v>
      </c>
      <c r="O3752">
        <f t="shared" si="524"/>
        <v>566</v>
      </c>
      <c r="P3752">
        <f t="shared" si="525"/>
        <v>2020</v>
      </c>
      <c r="Q3752">
        <f t="shared" si="526"/>
        <v>28.02</v>
      </c>
      <c r="R3752" t="str">
        <f t="shared" si="529"/>
        <v>Aer Lingus</v>
      </c>
      <c r="S3752">
        <f t="shared" si="527"/>
        <v>158</v>
      </c>
      <c r="T3752" t="str">
        <f t="shared" si="528"/>
        <v>Edinburgh</v>
      </c>
      <c r="U3752" t="str">
        <f t="shared" si="530"/>
        <v>Edinburgh</v>
      </c>
    </row>
    <row r="3753" spans="1:21" x14ac:dyDescent="0.35">
      <c r="A3753" t="s">
        <v>22</v>
      </c>
      <c r="B3753" t="s">
        <v>111</v>
      </c>
      <c r="C3753" t="s">
        <v>28</v>
      </c>
      <c r="D3753" t="s">
        <v>220</v>
      </c>
      <c r="E3753" s="1">
        <v>43602.604166666664</v>
      </c>
      <c r="F3753" t="s">
        <v>16</v>
      </c>
      <c r="G3753" t="s">
        <v>17</v>
      </c>
      <c r="H3753">
        <v>17</v>
      </c>
      <c r="I3753" t="s">
        <v>18</v>
      </c>
      <c r="J3753" s="2">
        <v>43602</v>
      </c>
      <c r="K3753" s="3">
        <v>0.60416666666666663</v>
      </c>
      <c r="L3753" s="3">
        <f t="shared" si="522"/>
        <v>0.60416666666666663</v>
      </c>
      <c r="M3753" s="3">
        <v>0.61597222222222225</v>
      </c>
      <c r="N3753" t="str">
        <f t="shared" si="523"/>
        <v>No</v>
      </c>
      <c r="O3753">
        <f t="shared" si="524"/>
        <v>520</v>
      </c>
      <c r="P3753">
        <f t="shared" si="525"/>
        <v>1663</v>
      </c>
      <c r="Q3753">
        <f t="shared" si="526"/>
        <v>31.27</v>
      </c>
      <c r="R3753" t="str">
        <f t="shared" si="529"/>
        <v>Ryanair</v>
      </c>
      <c r="S3753">
        <f t="shared" si="527"/>
        <v>29</v>
      </c>
      <c r="T3753" t="str">
        <f t="shared" si="528"/>
        <v>Tenerife</v>
      </c>
      <c r="U3753" t="str">
        <f t="shared" si="530"/>
        <v>Other</v>
      </c>
    </row>
    <row r="3754" spans="1:21" x14ac:dyDescent="0.35">
      <c r="A3754" t="s">
        <v>12</v>
      </c>
      <c r="B3754" t="s">
        <v>42</v>
      </c>
      <c r="C3754" t="s">
        <v>14</v>
      </c>
      <c r="D3754" t="s">
        <v>222</v>
      </c>
      <c r="E3754" s="1">
        <v>43602.604166666664</v>
      </c>
      <c r="F3754" t="s">
        <v>16</v>
      </c>
      <c r="G3754" t="s">
        <v>17</v>
      </c>
      <c r="H3754">
        <v>1</v>
      </c>
      <c r="I3754" t="s">
        <v>26</v>
      </c>
      <c r="J3754" s="2">
        <v>43602</v>
      </c>
      <c r="K3754" s="3">
        <v>0.60416666666666663</v>
      </c>
      <c r="L3754" s="3">
        <f t="shared" si="522"/>
        <v>0.60416666666666663</v>
      </c>
      <c r="M3754" s="3">
        <v>0.60486111111111118</v>
      </c>
      <c r="N3754" t="str">
        <f t="shared" si="523"/>
        <v>No</v>
      </c>
      <c r="O3754">
        <f t="shared" si="524"/>
        <v>566</v>
      </c>
      <c r="P3754">
        <f t="shared" si="525"/>
        <v>2020</v>
      </c>
      <c r="Q3754">
        <f t="shared" si="526"/>
        <v>28.02</v>
      </c>
      <c r="R3754" t="str">
        <f t="shared" si="529"/>
        <v>Aer Lingus</v>
      </c>
      <c r="S3754">
        <f t="shared" si="527"/>
        <v>238</v>
      </c>
      <c r="T3754" t="str">
        <f t="shared" si="528"/>
        <v>London</v>
      </c>
      <c r="U3754" t="str">
        <f t="shared" si="530"/>
        <v>London</v>
      </c>
    </row>
    <row r="3755" spans="1:21" x14ac:dyDescent="0.35">
      <c r="A3755" t="s">
        <v>12</v>
      </c>
      <c r="B3755" t="s">
        <v>218</v>
      </c>
      <c r="C3755" t="s">
        <v>91</v>
      </c>
      <c r="D3755" t="s">
        <v>219</v>
      </c>
      <c r="E3755" s="1">
        <v>43602.604166666664</v>
      </c>
      <c r="F3755" t="s">
        <v>16</v>
      </c>
      <c r="G3755" t="s">
        <v>17</v>
      </c>
      <c r="H3755">
        <v>7</v>
      </c>
      <c r="I3755" t="s">
        <v>26</v>
      </c>
      <c r="J3755" s="2">
        <v>43602</v>
      </c>
      <c r="K3755" s="3">
        <v>0.60416666666666663</v>
      </c>
      <c r="L3755" s="3">
        <f t="shared" si="522"/>
        <v>0.60416666666666663</v>
      </c>
      <c r="M3755" s="3">
        <v>0.60902777777777783</v>
      </c>
      <c r="N3755" t="str">
        <f t="shared" si="523"/>
        <v>No</v>
      </c>
      <c r="O3755">
        <f t="shared" si="524"/>
        <v>18</v>
      </c>
      <c r="P3755">
        <f t="shared" si="525"/>
        <v>61</v>
      </c>
      <c r="Q3755">
        <f t="shared" si="526"/>
        <v>29.51</v>
      </c>
      <c r="R3755" t="str">
        <f t="shared" si="529"/>
        <v>Other</v>
      </c>
      <c r="S3755">
        <f t="shared" si="527"/>
        <v>18</v>
      </c>
      <c r="T3755" t="str">
        <f t="shared" si="528"/>
        <v>Newburgh</v>
      </c>
      <c r="U3755" t="str">
        <f t="shared" si="530"/>
        <v>Other</v>
      </c>
    </row>
    <row r="3756" spans="1:21" x14ac:dyDescent="0.35">
      <c r="A3756" t="s">
        <v>12</v>
      </c>
      <c r="B3756" t="s">
        <v>223</v>
      </c>
      <c r="C3756" t="s">
        <v>91</v>
      </c>
      <c r="D3756" t="s">
        <v>224</v>
      </c>
      <c r="E3756" s="1">
        <v>43602.611111111109</v>
      </c>
      <c r="F3756" t="s">
        <v>16</v>
      </c>
      <c r="G3756" t="s">
        <v>17</v>
      </c>
      <c r="H3756">
        <v>0</v>
      </c>
      <c r="I3756" t="s">
        <v>26</v>
      </c>
      <c r="J3756" s="2">
        <v>43602</v>
      </c>
      <c r="K3756" s="3">
        <v>0.61111111111111105</v>
      </c>
      <c r="L3756" s="3">
        <f t="shared" si="522"/>
        <v>0.61111111111111105</v>
      </c>
      <c r="M3756" s="3">
        <v>0.61111111111111105</v>
      </c>
      <c r="N3756" t="str">
        <f t="shared" si="523"/>
        <v>No</v>
      </c>
      <c r="O3756">
        <f t="shared" si="524"/>
        <v>18</v>
      </c>
      <c r="P3756">
        <f t="shared" si="525"/>
        <v>61</v>
      </c>
      <c r="Q3756">
        <f t="shared" si="526"/>
        <v>29.51</v>
      </c>
      <c r="R3756" t="str">
        <f t="shared" si="529"/>
        <v>Other</v>
      </c>
      <c r="S3756">
        <f t="shared" si="527"/>
        <v>9</v>
      </c>
      <c r="T3756" t="str">
        <f t="shared" si="528"/>
        <v>Toronto YHM</v>
      </c>
      <c r="U3756" t="str">
        <f t="shared" si="530"/>
        <v>Other</v>
      </c>
    </row>
    <row r="3757" spans="1:21" x14ac:dyDescent="0.35">
      <c r="A3757" t="s">
        <v>12</v>
      </c>
      <c r="B3757" t="s">
        <v>225</v>
      </c>
      <c r="C3757" t="s">
        <v>14</v>
      </c>
      <c r="D3757" t="s">
        <v>226</v>
      </c>
      <c r="E3757" s="1">
        <v>43602.614583333336</v>
      </c>
      <c r="F3757" t="s">
        <v>16</v>
      </c>
      <c r="G3757" t="s">
        <v>17</v>
      </c>
      <c r="H3757">
        <v>61</v>
      </c>
      <c r="I3757" t="s">
        <v>21</v>
      </c>
      <c r="J3757" s="2">
        <v>43602</v>
      </c>
      <c r="K3757" s="3">
        <v>0.61458333333333337</v>
      </c>
      <c r="L3757" s="3">
        <f t="shared" si="522"/>
        <v>0.61805555555555547</v>
      </c>
      <c r="M3757" s="3">
        <v>0.65694444444444444</v>
      </c>
      <c r="N3757" t="str">
        <f t="shared" si="523"/>
        <v>Yes</v>
      </c>
      <c r="O3757">
        <f t="shared" si="524"/>
        <v>566</v>
      </c>
      <c r="P3757">
        <f t="shared" si="525"/>
        <v>2020</v>
      </c>
      <c r="Q3757">
        <f t="shared" si="526"/>
        <v>28.02</v>
      </c>
      <c r="R3757" t="str">
        <f t="shared" si="529"/>
        <v>Aer Lingus</v>
      </c>
      <c r="S3757">
        <f t="shared" si="527"/>
        <v>9</v>
      </c>
      <c r="T3757" t="str">
        <f t="shared" si="528"/>
        <v>Jersey</v>
      </c>
      <c r="U3757" t="str">
        <f t="shared" si="530"/>
        <v>Other</v>
      </c>
    </row>
    <row r="3758" spans="1:21" x14ac:dyDescent="0.35">
      <c r="A3758" t="s">
        <v>22</v>
      </c>
      <c r="B3758" t="s">
        <v>227</v>
      </c>
      <c r="C3758" t="s">
        <v>28</v>
      </c>
      <c r="D3758" t="s">
        <v>228</v>
      </c>
      <c r="E3758" s="1">
        <v>43602.614583333336</v>
      </c>
      <c r="F3758" t="s">
        <v>16</v>
      </c>
      <c r="G3758" t="s">
        <v>17</v>
      </c>
      <c r="H3758">
        <v>9</v>
      </c>
      <c r="I3758" t="s">
        <v>26</v>
      </c>
      <c r="J3758" s="2">
        <v>43602</v>
      </c>
      <c r="K3758" s="3">
        <v>0.61458333333333337</v>
      </c>
      <c r="L3758" s="3">
        <f t="shared" si="522"/>
        <v>0.61805555555555547</v>
      </c>
      <c r="M3758" s="3">
        <v>0.62083333333333335</v>
      </c>
      <c r="N3758" t="str">
        <f t="shared" si="523"/>
        <v>No</v>
      </c>
      <c r="O3758">
        <f t="shared" si="524"/>
        <v>520</v>
      </c>
      <c r="P3758">
        <f t="shared" si="525"/>
        <v>1663</v>
      </c>
      <c r="Q3758">
        <f t="shared" si="526"/>
        <v>31.27</v>
      </c>
      <c r="R3758" t="str">
        <f t="shared" si="529"/>
        <v>Ryanair</v>
      </c>
      <c r="S3758">
        <f t="shared" si="527"/>
        <v>8</v>
      </c>
      <c r="T3758" t="str">
        <f t="shared" si="528"/>
        <v>Chania-Souda</v>
      </c>
      <c r="U3758" t="str">
        <f t="shared" si="530"/>
        <v>Other</v>
      </c>
    </row>
    <row r="3759" spans="1:21" x14ac:dyDescent="0.35">
      <c r="A3759" t="s">
        <v>22</v>
      </c>
      <c r="B3759" t="s">
        <v>103</v>
      </c>
      <c r="C3759" t="s">
        <v>28</v>
      </c>
      <c r="D3759" t="s">
        <v>229</v>
      </c>
      <c r="E3759" s="1">
        <v>43602.618055555555</v>
      </c>
      <c r="F3759" t="s">
        <v>16</v>
      </c>
      <c r="G3759" t="s">
        <v>17</v>
      </c>
      <c r="H3759">
        <v>57</v>
      </c>
      <c r="I3759" t="s">
        <v>21</v>
      </c>
      <c r="J3759" s="2">
        <v>43602</v>
      </c>
      <c r="K3759" s="3">
        <v>0.61805555555555558</v>
      </c>
      <c r="L3759" s="3">
        <f t="shared" si="522"/>
        <v>0.61805555555555547</v>
      </c>
      <c r="M3759" s="3">
        <v>0.65763888888888888</v>
      </c>
      <c r="N3759" t="str">
        <f t="shared" si="523"/>
        <v>Yes</v>
      </c>
      <c r="O3759">
        <f t="shared" si="524"/>
        <v>520</v>
      </c>
      <c r="P3759">
        <f t="shared" si="525"/>
        <v>1663</v>
      </c>
      <c r="Q3759">
        <f t="shared" si="526"/>
        <v>31.27</v>
      </c>
      <c r="R3759" t="str">
        <f t="shared" si="529"/>
        <v>Ryanair</v>
      </c>
      <c r="S3759">
        <f t="shared" si="527"/>
        <v>40</v>
      </c>
      <c r="T3759" t="str">
        <f t="shared" si="528"/>
        <v>Liverpool</v>
      </c>
      <c r="U3759" t="str">
        <f t="shared" si="530"/>
        <v>Other</v>
      </c>
    </row>
    <row r="3760" spans="1:21" x14ac:dyDescent="0.35">
      <c r="A3760" t="s">
        <v>22</v>
      </c>
      <c r="B3760" t="s">
        <v>282</v>
      </c>
      <c r="C3760" t="s">
        <v>509</v>
      </c>
      <c r="D3760" t="s">
        <v>557</v>
      </c>
      <c r="E3760" s="1">
        <v>43602.618055555555</v>
      </c>
      <c r="F3760" t="s">
        <v>16</v>
      </c>
      <c r="G3760" t="s">
        <v>17</v>
      </c>
      <c r="H3760">
        <v>1</v>
      </c>
      <c r="I3760" t="s">
        <v>26</v>
      </c>
      <c r="J3760" s="2">
        <v>43602</v>
      </c>
      <c r="K3760" s="3">
        <v>0.61805555555555558</v>
      </c>
      <c r="L3760" s="3">
        <f t="shared" si="522"/>
        <v>0.61805555555555547</v>
      </c>
      <c r="M3760" s="3">
        <v>0.61875000000000002</v>
      </c>
      <c r="N3760" t="str">
        <f t="shared" si="523"/>
        <v>No</v>
      </c>
      <c r="O3760">
        <f t="shared" si="524"/>
        <v>4</v>
      </c>
      <c r="P3760">
        <f t="shared" si="525"/>
        <v>35</v>
      </c>
      <c r="Q3760">
        <f t="shared" si="526"/>
        <v>11.43</v>
      </c>
      <c r="R3760" t="str">
        <f t="shared" si="529"/>
        <v>Other</v>
      </c>
      <c r="S3760">
        <f t="shared" si="527"/>
        <v>19</v>
      </c>
      <c r="T3760" t="str">
        <f t="shared" si="528"/>
        <v>Stockholm</v>
      </c>
      <c r="U3760" t="str">
        <f t="shared" si="530"/>
        <v>Other</v>
      </c>
    </row>
    <row r="3761" spans="1:21" x14ac:dyDescent="0.35">
      <c r="A3761" t="s">
        <v>12</v>
      </c>
      <c r="B3761" t="s">
        <v>52</v>
      </c>
      <c r="C3761" t="s">
        <v>14</v>
      </c>
      <c r="D3761" t="s">
        <v>230</v>
      </c>
      <c r="E3761" s="1">
        <v>43602.618055555555</v>
      </c>
      <c r="F3761" t="s">
        <v>16</v>
      </c>
      <c r="G3761" t="s">
        <v>17</v>
      </c>
      <c r="H3761">
        <v>27</v>
      </c>
      <c r="I3761" t="s">
        <v>46</v>
      </c>
      <c r="J3761" s="2">
        <v>43602</v>
      </c>
      <c r="K3761" s="3">
        <v>0.61805555555555558</v>
      </c>
      <c r="L3761" s="3">
        <f t="shared" si="522"/>
        <v>0.61805555555555547</v>
      </c>
      <c r="M3761" s="3">
        <v>0.63680555555555551</v>
      </c>
      <c r="N3761" t="str">
        <f t="shared" si="523"/>
        <v>Yes</v>
      </c>
      <c r="O3761">
        <f t="shared" si="524"/>
        <v>566</v>
      </c>
      <c r="P3761">
        <f t="shared" si="525"/>
        <v>2020</v>
      </c>
      <c r="Q3761">
        <f t="shared" si="526"/>
        <v>28.02</v>
      </c>
      <c r="R3761" t="str">
        <f t="shared" si="529"/>
        <v>Aer Lingus</v>
      </c>
      <c r="S3761">
        <f t="shared" si="527"/>
        <v>138</v>
      </c>
      <c r="T3761" t="str">
        <f t="shared" si="528"/>
        <v>Manchester</v>
      </c>
      <c r="U3761" t="str">
        <f t="shared" si="530"/>
        <v>Manchester</v>
      </c>
    </row>
    <row r="3762" spans="1:21" x14ac:dyDescent="0.35">
      <c r="A3762" t="s">
        <v>22</v>
      </c>
      <c r="B3762" t="s">
        <v>232</v>
      </c>
      <c r="C3762" t="s">
        <v>28</v>
      </c>
      <c r="D3762" t="s">
        <v>233</v>
      </c>
      <c r="E3762" s="1">
        <v>43602.621527777781</v>
      </c>
      <c r="F3762" t="s">
        <v>16</v>
      </c>
      <c r="G3762" t="s">
        <v>17</v>
      </c>
      <c r="H3762">
        <v>0</v>
      </c>
      <c r="I3762" t="s">
        <v>26</v>
      </c>
      <c r="J3762" s="2">
        <v>43602</v>
      </c>
      <c r="K3762" s="3">
        <v>0.62152777777777779</v>
      </c>
      <c r="L3762" s="3">
        <f t="shared" si="522"/>
        <v>0.625</v>
      </c>
      <c r="M3762" s="3">
        <v>0.62152777777777779</v>
      </c>
      <c r="N3762" t="str">
        <f t="shared" si="523"/>
        <v>No</v>
      </c>
      <c r="O3762">
        <f t="shared" si="524"/>
        <v>520</v>
      </c>
      <c r="P3762">
        <f t="shared" si="525"/>
        <v>1663</v>
      </c>
      <c r="Q3762">
        <f t="shared" si="526"/>
        <v>31.27</v>
      </c>
      <c r="R3762" t="str">
        <f t="shared" si="529"/>
        <v>Ryanair</v>
      </c>
      <c r="S3762">
        <f t="shared" si="527"/>
        <v>5</v>
      </c>
      <c r="T3762" t="str">
        <f t="shared" si="528"/>
        <v>Memmingen</v>
      </c>
      <c r="U3762" t="str">
        <f t="shared" si="530"/>
        <v>Other</v>
      </c>
    </row>
    <row r="3763" spans="1:21" x14ac:dyDescent="0.35">
      <c r="A3763" t="s">
        <v>22</v>
      </c>
      <c r="B3763" t="s">
        <v>73</v>
      </c>
      <c r="C3763" t="s">
        <v>28</v>
      </c>
      <c r="D3763" t="s">
        <v>231</v>
      </c>
      <c r="E3763" s="1">
        <v>43602.621527777781</v>
      </c>
      <c r="F3763" t="s">
        <v>16</v>
      </c>
      <c r="G3763" t="s">
        <v>17</v>
      </c>
      <c r="H3763">
        <v>24</v>
      </c>
      <c r="I3763" t="s">
        <v>46</v>
      </c>
      <c r="J3763" s="2">
        <v>43602</v>
      </c>
      <c r="K3763" s="3">
        <v>0.62152777777777779</v>
      </c>
      <c r="L3763" s="3">
        <f t="shared" si="522"/>
        <v>0.625</v>
      </c>
      <c r="M3763" s="3">
        <v>0.6381944444444444</v>
      </c>
      <c r="N3763" t="str">
        <f t="shared" si="523"/>
        <v>Yes</v>
      </c>
      <c r="O3763">
        <f t="shared" si="524"/>
        <v>520</v>
      </c>
      <c r="P3763">
        <f t="shared" si="525"/>
        <v>1663</v>
      </c>
      <c r="Q3763">
        <f t="shared" si="526"/>
        <v>31.27</v>
      </c>
      <c r="R3763" t="str">
        <f t="shared" si="529"/>
        <v>Ryanair</v>
      </c>
      <c r="S3763">
        <f t="shared" si="527"/>
        <v>82</v>
      </c>
      <c r="T3763" t="str">
        <f t="shared" si="528"/>
        <v>Bristol</v>
      </c>
      <c r="U3763" t="str">
        <f t="shared" si="530"/>
        <v>Bristol</v>
      </c>
    </row>
    <row r="3764" spans="1:21" x14ac:dyDescent="0.35">
      <c r="A3764" t="s">
        <v>12</v>
      </c>
      <c r="B3764" t="s">
        <v>111</v>
      </c>
      <c r="C3764" t="s">
        <v>14</v>
      </c>
      <c r="D3764" t="s">
        <v>239</v>
      </c>
      <c r="E3764" s="1">
        <v>43602.625</v>
      </c>
      <c r="F3764" t="s">
        <v>16</v>
      </c>
      <c r="G3764" t="s">
        <v>17</v>
      </c>
      <c r="H3764">
        <v>2</v>
      </c>
      <c r="I3764" t="s">
        <v>26</v>
      </c>
      <c r="J3764" s="2">
        <v>43602</v>
      </c>
      <c r="K3764" s="3">
        <v>0.625</v>
      </c>
      <c r="L3764" s="3">
        <f t="shared" si="522"/>
        <v>0.625</v>
      </c>
      <c r="M3764" s="3">
        <v>0.62638888888888888</v>
      </c>
      <c r="N3764" t="str">
        <f t="shared" si="523"/>
        <v>No</v>
      </c>
      <c r="O3764">
        <f t="shared" si="524"/>
        <v>566</v>
      </c>
      <c r="P3764">
        <f t="shared" si="525"/>
        <v>2020</v>
      </c>
      <c r="Q3764">
        <f t="shared" si="526"/>
        <v>28.02</v>
      </c>
      <c r="R3764" t="str">
        <f t="shared" si="529"/>
        <v>Aer Lingus</v>
      </c>
      <c r="S3764">
        <f t="shared" si="527"/>
        <v>29</v>
      </c>
      <c r="T3764" t="str">
        <f t="shared" si="528"/>
        <v>Tenerife</v>
      </c>
      <c r="U3764" t="str">
        <f t="shared" si="530"/>
        <v>Other</v>
      </c>
    </row>
    <row r="3765" spans="1:21" x14ac:dyDescent="0.35">
      <c r="A3765" t="s">
        <v>12</v>
      </c>
      <c r="B3765" t="s">
        <v>13</v>
      </c>
      <c r="C3765" t="s">
        <v>14</v>
      </c>
      <c r="D3765" t="s">
        <v>236</v>
      </c>
      <c r="E3765" s="1">
        <v>43602.625</v>
      </c>
      <c r="F3765" t="s">
        <v>16</v>
      </c>
      <c r="G3765" t="s">
        <v>17</v>
      </c>
      <c r="H3765">
        <v>45</v>
      </c>
      <c r="I3765" t="s">
        <v>21</v>
      </c>
      <c r="J3765" s="2">
        <v>43602</v>
      </c>
      <c r="K3765" s="3">
        <v>0.625</v>
      </c>
      <c r="L3765" s="3">
        <f t="shared" si="522"/>
        <v>0.625</v>
      </c>
      <c r="M3765" s="3">
        <v>0.65625</v>
      </c>
      <c r="N3765" t="str">
        <f t="shared" si="523"/>
        <v>Yes</v>
      </c>
      <c r="O3765">
        <f t="shared" si="524"/>
        <v>566</v>
      </c>
      <c r="P3765">
        <f t="shared" si="525"/>
        <v>2020</v>
      </c>
      <c r="Q3765">
        <f t="shared" si="526"/>
        <v>28.02</v>
      </c>
      <c r="R3765" t="str">
        <f t="shared" si="529"/>
        <v>Aer Lingus</v>
      </c>
      <c r="S3765">
        <f t="shared" si="527"/>
        <v>107</v>
      </c>
      <c r="T3765" t="str">
        <f t="shared" si="528"/>
        <v>Glasgow</v>
      </c>
      <c r="U3765" t="str">
        <f t="shared" si="530"/>
        <v>Glasgow</v>
      </c>
    </row>
    <row r="3766" spans="1:21" x14ac:dyDescent="0.35">
      <c r="A3766" t="s">
        <v>22</v>
      </c>
      <c r="B3766" t="s">
        <v>237</v>
      </c>
      <c r="C3766" t="s">
        <v>99</v>
      </c>
      <c r="D3766" t="s">
        <v>238</v>
      </c>
      <c r="E3766" s="1">
        <v>43602.625</v>
      </c>
      <c r="F3766" t="s">
        <v>16</v>
      </c>
      <c r="G3766" t="s">
        <v>17</v>
      </c>
      <c r="H3766">
        <v>10</v>
      </c>
      <c r="I3766" t="s">
        <v>18</v>
      </c>
      <c r="J3766" s="2">
        <v>43602</v>
      </c>
      <c r="K3766" s="3">
        <v>0.625</v>
      </c>
      <c r="L3766" s="3">
        <f t="shared" si="522"/>
        <v>0.625</v>
      </c>
      <c r="M3766" s="3">
        <v>0.63194444444444442</v>
      </c>
      <c r="N3766" t="str">
        <f t="shared" si="523"/>
        <v>No</v>
      </c>
      <c r="O3766">
        <f t="shared" si="524"/>
        <v>20</v>
      </c>
      <c r="P3766">
        <f t="shared" si="525"/>
        <v>90</v>
      </c>
      <c r="Q3766">
        <f t="shared" si="526"/>
        <v>22.22</v>
      </c>
      <c r="R3766" t="str">
        <f t="shared" si="529"/>
        <v>Other</v>
      </c>
      <c r="S3766">
        <f t="shared" si="527"/>
        <v>31</v>
      </c>
      <c r="T3766" t="str">
        <f t="shared" si="528"/>
        <v>Cardiff</v>
      </c>
      <c r="U3766" t="str">
        <f t="shared" si="530"/>
        <v>Other</v>
      </c>
    </row>
    <row r="3767" spans="1:21" x14ac:dyDescent="0.35">
      <c r="A3767" t="s">
        <v>22</v>
      </c>
      <c r="B3767" t="s">
        <v>32</v>
      </c>
      <c r="C3767" t="s">
        <v>240</v>
      </c>
      <c r="D3767" t="s">
        <v>241</v>
      </c>
      <c r="E3767" s="1">
        <v>43602.628472222219</v>
      </c>
      <c r="F3767" t="s">
        <v>16</v>
      </c>
      <c r="G3767" t="s">
        <v>17</v>
      </c>
      <c r="H3767">
        <v>23</v>
      </c>
      <c r="I3767" t="s">
        <v>46</v>
      </c>
      <c r="J3767" s="2">
        <v>43602</v>
      </c>
      <c r="K3767" s="3">
        <v>0.62847222222222221</v>
      </c>
      <c r="L3767" s="3">
        <f t="shared" si="522"/>
        <v>0.63194444444444442</v>
      </c>
      <c r="M3767" s="3">
        <v>0.64444444444444449</v>
      </c>
      <c r="N3767" t="str">
        <f t="shared" si="523"/>
        <v>Yes</v>
      </c>
      <c r="O3767">
        <f t="shared" si="524"/>
        <v>15</v>
      </c>
      <c r="P3767">
        <f t="shared" si="525"/>
        <v>18</v>
      </c>
      <c r="Q3767">
        <f t="shared" si="526"/>
        <v>83.33</v>
      </c>
      <c r="R3767" t="str">
        <f t="shared" si="529"/>
        <v>Other</v>
      </c>
      <c r="S3767">
        <f t="shared" si="527"/>
        <v>78</v>
      </c>
      <c r="T3767" t="str">
        <f t="shared" si="528"/>
        <v>Barcelona</v>
      </c>
      <c r="U3767" t="str">
        <f t="shared" si="530"/>
        <v>Barcelona</v>
      </c>
    </row>
    <row r="3768" spans="1:21" x14ac:dyDescent="0.35">
      <c r="A3768" t="s">
        <v>12</v>
      </c>
      <c r="B3768" t="s">
        <v>61</v>
      </c>
      <c r="C3768" t="s">
        <v>14</v>
      </c>
      <c r="D3768" t="s">
        <v>242</v>
      </c>
      <c r="E3768" s="1">
        <v>43602.628472222219</v>
      </c>
      <c r="F3768" t="s">
        <v>16</v>
      </c>
      <c r="G3768" t="s">
        <v>17</v>
      </c>
      <c r="H3768">
        <v>8</v>
      </c>
      <c r="I3768" t="s">
        <v>26</v>
      </c>
      <c r="J3768" s="2">
        <v>43602</v>
      </c>
      <c r="K3768" s="3">
        <v>0.62847222222222221</v>
      </c>
      <c r="L3768" s="3">
        <f t="shared" si="522"/>
        <v>0.63194444444444442</v>
      </c>
      <c r="M3768" s="3">
        <v>0.63402777777777775</v>
      </c>
      <c r="N3768" t="str">
        <f t="shared" si="523"/>
        <v>No</v>
      </c>
      <c r="O3768">
        <f t="shared" si="524"/>
        <v>566</v>
      </c>
      <c r="P3768">
        <f t="shared" si="525"/>
        <v>2020</v>
      </c>
      <c r="Q3768">
        <f t="shared" si="526"/>
        <v>28.02</v>
      </c>
      <c r="R3768" t="str">
        <f t="shared" si="529"/>
        <v>Aer Lingus</v>
      </c>
      <c r="S3768">
        <f t="shared" si="527"/>
        <v>171</v>
      </c>
      <c r="T3768" t="str">
        <f t="shared" si="528"/>
        <v>London</v>
      </c>
      <c r="U3768" t="str">
        <f t="shared" si="530"/>
        <v>London</v>
      </c>
    </row>
    <row r="3769" spans="1:21" x14ac:dyDescent="0.35">
      <c r="A3769" t="s">
        <v>22</v>
      </c>
      <c r="B3769" t="s">
        <v>57</v>
      </c>
      <c r="C3769" t="s">
        <v>28</v>
      </c>
      <c r="D3769" t="s">
        <v>243</v>
      </c>
      <c r="E3769" s="1">
        <v>43602.631944444445</v>
      </c>
      <c r="F3769" t="s">
        <v>16</v>
      </c>
      <c r="G3769" t="s">
        <v>17</v>
      </c>
      <c r="H3769">
        <v>30</v>
      </c>
      <c r="I3769" t="s">
        <v>21</v>
      </c>
      <c r="J3769" s="2">
        <v>43602</v>
      </c>
      <c r="K3769" s="3">
        <v>0.63194444444444442</v>
      </c>
      <c r="L3769" s="3">
        <f t="shared" si="522"/>
        <v>0.63194444444444442</v>
      </c>
      <c r="M3769" s="3">
        <v>0.65277777777777779</v>
      </c>
      <c r="N3769" t="str">
        <f t="shared" si="523"/>
        <v>Yes</v>
      </c>
      <c r="O3769">
        <f t="shared" si="524"/>
        <v>520</v>
      </c>
      <c r="P3769">
        <f t="shared" si="525"/>
        <v>1663</v>
      </c>
      <c r="Q3769">
        <f t="shared" si="526"/>
        <v>31.27</v>
      </c>
      <c r="R3769" t="str">
        <f t="shared" si="529"/>
        <v>Ryanair</v>
      </c>
      <c r="S3769">
        <f t="shared" si="527"/>
        <v>98</v>
      </c>
      <c r="T3769" t="str">
        <f t="shared" si="528"/>
        <v>Malaga</v>
      </c>
      <c r="U3769" t="str">
        <f t="shared" si="530"/>
        <v>Malaga</v>
      </c>
    </row>
    <row r="3770" spans="1:21" x14ac:dyDescent="0.35">
      <c r="A3770" t="s">
        <v>22</v>
      </c>
      <c r="B3770" t="s">
        <v>42</v>
      </c>
      <c r="C3770" t="s">
        <v>77</v>
      </c>
      <c r="D3770" t="s">
        <v>247</v>
      </c>
      <c r="E3770" s="1">
        <v>43602.635416666664</v>
      </c>
      <c r="F3770" t="s">
        <v>16</v>
      </c>
      <c r="G3770" t="s">
        <v>17</v>
      </c>
      <c r="H3770">
        <v>22</v>
      </c>
      <c r="I3770" t="s">
        <v>46</v>
      </c>
      <c r="J3770" s="2">
        <v>43602</v>
      </c>
      <c r="K3770" s="3">
        <v>0.63541666666666663</v>
      </c>
      <c r="L3770" s="3">
        <f t="shared" si="522"/>
        <v>0.63888888888888884</v>
      </c>
      <c r="M3770" s="3">
        <v>0.65069444444444446</v>
      </c>
      <c r="N3770" t="str">
        <f t="shared" si="523"/>
        <v>Yes</v>
      </c>
      <c r="O3770">
        <f t="shared" si="524"/>
        <v>40</v>
      </c>
      <c r="P3770">
        <f t="shared" si="525"/>
        <v>143</v>
      </c>
      <c r="Q3770">
        <f t="shared" si="526"/>
        <v>27.97</v>
      </c>
      <c r="R3770" t="str">
        <f t="shared" si="529"/>
        <v>British Airways</v>
      </c>
      <c r="S3770">
        <f t="shared" si="527"/>
        <v>238</v>
      </c>
      <c r="T3770" t="str">
        <f t="shared" si="528"/>
        <v>London</v>
      </c>
      <c r="U3770" t="str">
        <f t="shared" si="530"/>
        <v>London</v>
      </c>
    </row>
    <row r="3771" spans="1:21" x14ac:dyDescent="0.35">
      <c r="A3771" t="s">
        <v>12</v>
      </c>
      <c r="B3771" t="s">
        <v>248</v>
      </c>
      <c r="C3771" t="s">
        <v>14</v>
      </c>
      <c r="D3771" t="s">
        <v>249</v>
      </c>
      <c r="E3771" s="1">
        <v>43602.638888888891</v>
      </c>
      <c r="F3771" t="s">
        <v>16</v>
      </c>
      <c r="G3771" t="s">
        <v>17</v>
      </c>
      <c r="H3771">
        <v>0</v>
      </c>
      <c r="I3771" t="s">
        <v>26</v>
      </c>
      <c r="J3771" s="2">
        <v>43602</v>
      </c>
      <c r="K3771" s="3">
        <v>0.63888888888888895</v>
      </c>
      <c r="L3771" s="3">
        <f t="shared" si="522"/>
        <v>0.63888888888888884</v>
      </c>
      <c r="M3771" s="3">
        <v>0.63888888888888895</v>
      </c>
      <c r="N3771" t="str">
        <f t="shared" si="523"/>
        <v>No</v>
      </c>
      <c r="O3771">
        <f t="shared" si="524"/>
        <v>566</v>
      </c>
      <c r="P3771">
        <f t="shared" si="525"/>
        <v>2020</v>
      </c>
      <c r="Q3771">
        <f t="shared" si="526"/>
        <v>28.02</v>
      </c>
      <c r="R3771" t="str">
        <f t="shared" si="529"/>
        <v>Aer Lingus</v>
      </c>
      <c r="S3771">
        <f t="shared" si="527"/>
        <v>17</v>
      </c>
      <c r="T3771" t="str">
        <f t="shared" si="528"/>
        <v>Gran Canaria</v>
      </c>
      <c r="U3771" t="str">
        <f t="shared" si="530"/>
        <v>Other</v>
      </c>
    </row>
    <row r="3772" spans="1:21" x14ac:dyDescent="0.35">
      <c r="A3772" t="s">
        <v>22</v>
      </c>
      <c r="B3772" t="s">
        <v>38</v>
      </c>
      <c r="C3772" t="s">
        <v>28</v>
      </c>
      <c r="D3772" t="s">
        <v>190</v>
      </c>
      <c r="E3772" s="1">
        <v>43602.645833333336</v>
      </c>
      <c r="F3772" t="s">
        <v>16</v>
      </c>
      <c r="G3772" t="s">
        <v>17</v>
      </c>
      <c r="H3772">
        <v>39</v>
      </c>
      <c r="I3772" t="s">
        <v>21</v>
      </c>
      <c r="J3772" s="2">
        <v>43602</v>
      </c>
      <c r="K3772" s="3">
        <v>0.64583333333333337</v>
      </c>
      <c r="L3772" s="3">
        <f t="shared" si="522"/>
        <v>0.64583333333333326</v>
      </c>
      <c r="M3772" s="3">
        <v>0.67291666666666661</v>
      </c>
      <c r="N3772" t="str">
        <f t="shared" si="523"/>
        <v>Yes</v>
      </c>
      <c r="O3772">
        <f t="shared" si="524"/>
        <v>520</v>
      </c>
      <c r="P3772">
        <f t="shared" si="525"/>
        <v>1663</v>
      </c>
      <c r="Q3772">
        <f t="shared" si="526"/>
        <v>31.27</v>
      </c>
      <c r="R3772" t="str">
        <f t="shared" si="529"/>
        <v>Ryanair</v>
      </c>
      <c r="S3772">
        <f t="shared" si="527"/>
        <v>92</v>
      </c>
      <c r="T3772" t="str">
        <f t="shared" si="528"/>
        <v>London</v>
      </c>
      <c r="U3772" t="str">
        <f t="shared" si="530"/>
        <v>London</v>
      </c>
    </row>
    <row r="3773" spans="1:21" x14ac:dyDescent="0.35">
      <c r="A3773" t="s">
        <v>22</v>
      </c>
      <c r="B3773" t="s">
        <v>50</v>
      </c>
      <c r="C3773" t="s">
        <v>28</v>
      </c>
      <c r="D3773" t="s">
        <v>189</v>
      </c>
      <c r="E3773" s="1">
        <v>43602.645833333336</v>
      </c>
      <c r="F3773" t="s">
        <v>16</v>
      </c>
      <c r="G3773" t="s">
        <v>17</v>
      </c>
      <c r="H3773">
        <v>4</v>
      </c>
      <c r="I3773" t="s">
        <v>26</v>
      </c>
      <c r="J3773" s="2">
        <v>43602</v>
      </c>
      <c r="K3773" s="3">
        <v>0.64583333333333337</v>
      </c>
      <c r="L3773" s="3">
        <f t="shared" si="522"/>
        <v>0.64583333333333326</v>
      </c>
      <c r="M3773" s="3">
        <v>0.64861111111111114</v>
      </c>
      <c r="N3773" t="str">
        <f t="shared" si="523"/>
        <v>No</v>
      </c>
      <c r="O3773">
        <f t="shared" si="524"/>
        <v>520</v>
      </c>
      <c r="P3773">
        <f t="shared" si="525"/>
        <v>1663</v>
      </c>
      <c r="Q3773">
        <f t="shared" si="526"/>
        <v>31.27</v>
      </c>
      <c r="R3773" t="str">
        <f t="shared" si="529"/>
        <v>Ryanair</v>
      </c>
      <c r="S3773">
        <f t="shared" si="527"/>
        <v>222</v>
      </c>
      <c r="T3773" t="str">
        <f t="shared" si="528"/>
        <v>Amsterdam</v>
      </c>
      <c r="U3773" t="str">
        <f t="shared" si="530"/>
        <v>Amsterdam</v>
      </c>
    </row>
    <row r="3774" spans="1:21" x14ac:dyDescent="0.35">
      <c r="A3774" t="s">
        <v>22</v>
      </c>
      <c r="B3774" t="s">
        <v>61</v>
      </c>
      <c r="C3774" t="s">
        <v>28</v>
      </c>
      <c r="D3774" t="s">
        <v>193</v>
      </c>
      <c r="E3774" s="1">
        <v>43602.649305555555</v>
      </c>
      <c r="F3774" t="s">
        <v>16</v>
      </c>
      <c r="G3774" t="s">
        <v>17</v>
      </c>
      <c r="H3774">
        <v>25</v>
      </c>
      <c r="I3774" t="s">
        <v>46</v>
      </c>
      <c r="J3774" s="2">
        <v>43602</v>
      </c>
      <c r="K3774" s="3">
        <v>0.64930555555555558</v>
      </c>
      <c r="L3774" s="3">
        <f t="shared" si="522"/>
        <v>0.65277777777777779</v>
      </c>
      <c r="M3774" s="3">
        <v>0.66666666666666663</v>
      </c>
      <c r="N3774" t="str">
        <f t="shared" si="523"/>
        <v>Yes</v>
      </c>
      <c r="O3774">
        <f t="shared" si="524"/>
        <v>520</v>
      </c>
      <c r="P3774">
        <f t="shared" si="525"/>
        <v>1663</v>
      </c>
      <c r="Q3774">
        <f t="shared" si="526"/>
        <v>31.27</v>
      </c>
      <c r="R3774" t="str">
        <f t="shared" si="529"/>
        <v>Ryanair</v>
      </c>
      <c r="S3774">
        <f t="shared" si="527"/>
        <v>171</v>
      </c>
      <c r="T3774" t="str">
        <f t="shared" si="528"/>
        <v>London</v>
      </c>
      <c r="U3774" t="str">
        <f t="shared" si="530"/>
        <v>London</v>
      </c>
    </row>
    <row r="3775" spans="1:21" x14ac:dyDescent="0.35">
      <c r="A3775" t="s">
        <v>12</v>
      </c>
      <c r="B3775" t="s">
        <v>139</v>
      </c>
      <c r="C3775" t="s">
        <v>14</v>
      </c>
      <c r="D3775" t="s">
        <v>196</v>
      </c>
      <c r="E3775" s="1">
        <v>43602.652777777781</v>
      </c>
      <c r="F3775" t="s">
        <v>16</v>
      </c>
      <c r="G3775" t="s">
        <v>17</v>
      </c>
      <c r="H3775">
        <v>25</v>
      </c>
      <c r="I3775" t="s">
        <v>46</v>
      </c>
      <c r="J3775" s="2">
        <v>43602</v>
      </c>
      <c r="K3775" s="3">
        <v>0.65277777777777779</v>
      </c>
      <c r="L3775" s="3">
        <f t="shared" si="522"/>
        <v>0.65277777777777779</v>
      </c>
      <c r="M3775" s="3">
        <v>0.67013888888888884</v>
      </c>
      <c r="N3775" t="str">
        <f t="shared" si="523"/>
        <v>Yes</v>
      </c>
      <c r="O3775">
        <f t="shared" si="524"/>
        <v>566</v>
      </c>
      <c r="P3775">
        <f t="shared" si="525"/>
        <v>2020</v>
      </c>
      <c r="Q3775">
        <f t="shared" si="526"/>
        <v>28.02</v>
      </c>
      <c r="R3775" t="str">
        <f t="shared" si="529"/>
        <v>Aer Lingus</v>
      </c>
      <c r="S3775">
        <f t="shared" si="527"/>
        <v>154</v>
      </c>
      <c r="T3775" t="str">
        <f t="shared" si="528"/>
        <v>London</v>
      </c>
      <c r="U3775" t="str">
        <f t="shared" si="530"/>
        <v>London</v>
      </c>
    </row>
    <row r="3776" spans="1:21" x14ac:dyDescent="0.35">
      <c r="A3776" t="s">
        <v>12</v>
      </c>
      <c r="B3776" t="s">
        <v>158</v>
      </c>
      <c r="C3776" t="s">
        <v>14</v>
      </c>
      <c r="D3776" t="s">
        <v>317</v>
      </c>
      <c r="E3776" s="1">
        <v>43602.479166666664</v>
      </c>
      <c r="F3776" t="s">
        <v>16</v>
      </c>
      <c r="G3776" t="s">
        <v>17</v>
      </c>
      <c r="H3776">
        <v>3</v>
      </c>
      <c r="I3776" t="s">
        <v>26</v>
      </c>
      <c r="J3776" s="2">
        <v>43602</v>
      </c>
      <c r="K3776" s="3">
        <v>0.47916666666666669</v>
      </c>
      <c r="L3776" s="3">
        <f t="shared" si="522"/>
        <v>0.47916666666666663</v>
      </c>
      <c r="M3776" s="3">
        <v>0.48125000000000001</v>
      </c>
      <c r="N3776" t="str">
        <f t="shared" si="523"/>
        <v>No</v>
      </c>
      <c r="O3776">
        <f t="shared" si="524"/>
        <v>566</v>
      </c>
      <c r="P3776">
        <f t="shared" si="525"/>
        <v>2020</v>
      </c>
      <c r="Q3776">
        <f t="shared" si="526"/>
        <v>28.02</v>
      </c>
      <c r="R3776" t="str">
        <f t="shared" si="529"/>
        <v>Aer Lingus</v>
      </c>
      <c r="S3776">
        <f t="shared" si="527"/>
        <v>46</v>
      </c>
      <c r="T3776" t="str">
        <f t="shared" si="528"/>
        <v>Boston</v>
      </c>
      <c r="U3776" t="str">
        <f t="shared" si="530"/>
        <v>Other</v>
      </c>
    </row>
    <row r="3777" spans="1:21" x14ac:dyDescent="0.35">
      <c r="A3777" t="s">
        <v>12</v>
      </c>
      <c r="B3777" t="s">
        <v>209</v>
      </c>
      <c r="C3777" t="s">
        <v>14</v>
      </c>
      <c r="D3777" t="s">
        <v>318</v>
      </c>
      <c r="E3777" s="1">
        <v>43602.479166666664</v>
      </c>
      <c r="F3777" t="s">
        <v>16</v>
      </c>
      <c r="G3777" t="s">
        <v>17</v>
      </c>
      <c r="H3777">
        <v>12</v>
      </c>
      <c r="I3777" t="s">
        <v>18</v>
      </c>
      <c r="J3777" s="2">
        <v>43602</v>
      </c>
      <c r="K3777" s="3">
        <v>0.47916666666666669</v>
      </c>
      <c r="L3777" s="3">
        <f t="shared" si="522"/>
        <v>0.47916666666666663</v>
      </c>
      <c r="M3777" s="3">
        <v>0.48749999999999999</v>
      </c>
      <c r="N3777" t="str">
        <f t="shared" si="523"/>
        <v>No</v>
      </c>
      <c r="O3777">
        <f t="shared" si="524"/>
        <v>566</v>
      </c>
      <c r="P3777">
        <f t="shared" si="525"/>
        <v>2020</v>
      </c>
      <c r="Q3777">
        <f t="shared" si="526"/>
        <v>28.02</v>
      </c>
      <c r="R3777" t="str">
        <f t="shared" si="529"/>
        <v>Aer Lingus</v>
      </c>
      <c r="S3777">
        <f t="shared" si="527"/>
        <v>62</v>
      </c>
      <c r="T3777" t="str">
        <f t="shared" si="528"/>
        <v>Chicago</v>
      </c>
      <c r="U3777" t="str">
        <f t="shared" si="530"/>
        <v>Other</v>
      </c>
    </row>
    <row r="3778" spans="1:21" x14ac:dyDescent="0.35">
      <c r="A3778" t="s">
        <v>12</v>
      </c>
      <c r="B3778" t="s">
        <v>213</v>
      </c>
      <c r="C3778" t="s">
        <v>279</v>
      </c>
      <c r="D3778" t="s">
        <v>319</v>
      </c>
      <c r="E3778" s="1">
        <v>43602.482638888891</v>
      </c>
      <c r="F3778" t="s">
        <v>16</v>
      </c>
      <c r="G3778" t="s">
        <v>17</v>
      </c>
      <c r="H3778">
        <v>17</v>
      </c>
      <c r="I3778" t="s">
        <v>18</v>
      </c>
      <c r="J3778" s="2">
        <v>43602</v>
      </c>
      <c r="K3778" s="3">
        <v>0.4826388888888889</v>
      </c>
      <c r="L3778" s="3">
        <f t="shared" ref="L3778:L3841" si="531">MROUND(K3778,"0:10")</f>
        <v>0.4861111111111111</v>
      </c>
      <c r="M3778" s="3">
        <v>0.49444444444444446</v>
      </c>
      <c r="N3778" t="str">
        <f t="shared" ref="N3778:N3841" si="532">IF(H3778&gt;20, "Yes", "No")</f>
        <v>No</v>
      </c>
      <c r="O3778">
        <f t="shared" ref="O3778:O3841" si="533">COUNTIFS($C$2:$C$4851,C3778,$N$2:$N$4851,"Yes")</f>
        <v>17</v>
      </c>
      <c r="P3778">
        <f t="shared" ref="P3778:P3841" si="534">COUNTIF($C$2:$C$4851,C3778)</f>
        <v>43</v>
      </c>
      <c r="Q3778">
        <f t="shared" ref="Q3778:Q3841" si="535">ROUND(O3778/P3778*100,2)</f>
        <v>39.53</v>
      </c>
      <c r="R3778" t="str">
        <f t="shared" si="529"/>
        <v>Other</v>
      </c>
      <c r="S3778">
        <f t="shared" ref="S3778:S3841" si="536">COUNTIF($B$2:$B$4851,B3778)</f>
        <v>44</v>
      </c>
      <c r="T3778" t="str">
        <f t="shared" ref="T3778:T3841" si="537">IF(ISNUMBER(SEARCH("London",B3778)), "London", B3778)</f>
        <v>New York</v>
      </c>
      <c r="U3778" t="str">
        <f t="shared" si="530"/>
        <v>Other</v>
      </c>
    </row>
    <row r="3779" spans="1:21" x14ac:dyDescent="0.35">
      <c r="A3779" t="s">
        <v>12</v>
      </c>
      <c r="B3779" t="s">
        <v>82</v>
      </c>
      <c r="C3779" t="s">
        <v>14</v>
      </c>
      <c r="D3779" t="s">
        <v>322</v>
      </c>
      <c r="E3779" s="1">
        <v>43602.489583333336</v>
      </c>
      <c r="F3779" t="s">
        <v>16</v>
      </c>
      <c r="G3779" t="s">
        <v>17</v>
      </c>
      <c r="H3779">
        <v>39</v>
      </c>
      <c r="I3779" t="s">
        <v>21</v>
      </c>
      <c r="J3779" s="2">
        <v>43602</v>
      </c>
      <c r="K3779" s="3">
        <v>0.48958333333333331</v>
      </c>
      <c r="L3779" s="3">
        <f t="shared" si="531"/>
        <v>0.49305555555555552</v>
      </c>
      <c r="M3779" s="3">
        <v>0.51666666666666672</v>
      </c>
      <c r="N3779" t="str">
        <f t="shared" si="532"/>
        <v>Yes</v>
      </c>
      <c r="O3779">
        <f t="shared" si="533"/>
        <v>566</v>
      </c>
      <c r="P3779">
        <f t="shared" si="534"/>
        <v>2020</v>
      </c>
      <c r="Q3779">
        <f t="shared" si="535"/>
        <v>28.02</v>
      </c>
      <c r="R3779" t="str">
        <f t="shared" ref="R3779:R3842" si="538">IF(P3779&gt;100, C3779, "Other")</f>
        <v>Aer Lingus</v>
      </c>
      <c r="S3779">
        <f t="shared" si="536"/>
        <v>97</v>
      </c>
      <c r="T3779" t="str">
        <f t="shared" si="537"/>
        <v>Faro</v>
      </c>
      <c r="U3779" t="str">
        <f t="shared" ref="U3779:U3842" si="539">IF(S3779&gt;67, T3779, "Other")</f>
        <v>Faro</v>
      </c>
    </row>
    <row r="3780" spans="1:21" x14ac:dyDescent="0.35">
      <c r="A3780" t="s">
        <v>22</v>
      </c>
      <c r="B3780" t="s">
        <v>320</v>
      </c>
      <c r="C3780" t="s">
        <v>28</v>
      </c>
      <c r="D3780" t="s">
        <v>321</v>
      </c>
      <c r="E3780" s="1">
        <v>43602.489583333336</v>
      </c>
      <c r="F3780" t="s">
        <v>16</v>
      </c>
      <c r="G3780" t="s">
        <v>17</v>
      </c>
      <c r="H3780">
        <v>41</v>
      </c>
      <c r="I3780" t="s">
        <v>21</v>
      </c>
      <c r="J3780" s="2">
        <v>43602</v>
      </c>
      <c r="K3780" s="3">
        <v>0.48958333333333331</v>
      </c>
      <c r="L3780" s="3">
        <f t="shared" si="531"/>
        <v>0.49305555555555552</v>
      </c>
      <c r="M3780" s="3">
        <v>0.5180555555555556</v>
      </c>
      <c r="N3780" t="str">
        <f t="shared" si="532"/>
        <v>Yes</v>
      </c>
      <c r="O3780">
        <f t="shared" si="533"/>
        <v>520</v>
      </c>
      <c r="P3780">
        <f t="shared" si="534"/>
        <v>1663</v>
      </c>
      <c r="Q3780">
        <f t="shared" si="535"/>
        <v>31.27</v>
      </c>
      <c r="R3780" t="str">
        <f t="shared" si="538"/>
        <v>Ryanair</v>
      </c>
      <c r="S3780">
        <f t="shared" si="536"/>
        <v>37</v>
      </c>
      <c r="T3780" t="str">
        <f t="shared" si="537"/>
        <v>Copenhagen</v>
      </c>
      <c r="U3780" t="str">
        <f t="shared" si="539"/>
        <v>Other</v>
      </c>
    </row>
    <row r="3781" spans="1:21" x14ac:dyDescent="0.35">
      <c r="A3781" t="s">
        <v>22</v>
      </c>
      <c r="B3781" t="s">
        <v>323</v>
      </c>
      <c r="C3781" t="s">
        <v>324</v>
      </c>
      <c r="D3781" t="s">
        <v>325</v>
      </c>
      <c r="E3781" s="1">
        <v>43602.489583333336</v>
      </c>
      <c r="F3781" t="s">
        <v>16</v>
      </c>
      <c r="G3781" t="s">
        <v>17</v>
      </c>
      <c r="H3781">
        <v>24</v>
      </c>
      <c r="I3781" t="s">
        <v>46</v>
      </c>
      <c r="J3781" s="2">
        <v>43602</v>
      </c>
      <c r="K3781" s="3">
        <v>0.48958333333333331</v>
      </c>
      <c r="L3781" s="3">
        <f t="shared" si="531"/>
        <v>0.49305555555555552</v>
      </c>
      <c r="M3781" s="3">
        <v>0.50624999999999998</v>
      </c>
      <c r="N3781" t="str">
        <f t="shared" si="532"/>
        <v>Yes</v>
      </c>
      <c r="O3781">
        <f t="shared" si="533"/>
        <v>17</v>
      </c>
      <c r="P3781">
        <f t="shared" si="534"/>
        <v>25</v>
      </c>
      <c r="Q3781">
        <f t="shared" si="535"/>
        <v>68</v>
      </c>
      <c r="R3781" t="str">
        <f t="shared" si="538"/>
        <v>Other</v>
      </c>
      <c r="S3781">
        <f t="shared" si="536"/>
        <v>25</v>
      </c>
      <c r="T3781" t="str">
        <f t="shared" si="537"/>
        <v>Keflavik</v>
      </c>
      <c r="U3781" t="str">
        <f t="shared" si="539"/>
        <v>Other</v>
      </c>
    </row>
    <row r="3782" spans="1:21" x14ac:dyDescent="0.35">
      <c r="A3782" t="s">
        <v>12</v>
      </c>
      <c r="B3782" t="s">
        <v>326</v>
      </c>
      <c r="C3782" t="s">
        <v>14</v>
      </c>
      <c r="D3782" t="s">
        <v>327</v>
      </c>
      <c r="E3782" s="1">
        <v>43602.493055555555</v>
      </c>
      <c r="F3782" t="s">
        <v>16</v>
      </c>
      <c r="G3782" t="s">
        <v>17</v>
      </c>
      <c r="H3782">
        <v>1</v>
      </c>
      <c r="I3782" t="s">
        <v>26</v>
      </c>
      <c r="J3782" s="2">
        <v>43602</v>
      </c>
      <c r="K3782" s="3">
        <v>0.49305555555555558</v>
      </c>
      <c r="L3782" s="3">
        <f t="shared" si="531"/>
        <v>0.49305555555555552</v>
      </c>
      <c r="M3782" s="3">
        <v>0.49374999999999997</v>
      </c>
      <c r="N3782" t="str">
        <f t="shared" si="532"/>
        <v>No</v>
      </c>
      <c r="O3782">
        <f t="shared" si="533"/>
        <v>566</v>
      </c>
      <c r="P3782">
        <f t="shared" si="534"/>
        <v>2020</v>
      </c>
      <c r="Q3782">
        <f t="shared" si="535"/>
        <v>28.02</v>
      </c>
      <c r="R3782" t="str">
        <f t="shared" si="538"/>
        <v>Aer Lingus</v>
      </c>
      <c r="S3782">
        <f t="shared" si="536"/>
        <v>19</v>
      </c>
      <c r="T3782" t="str">
        <f t="shared" si="537"/>
        <v>Lyon-Saint Exupery</v>
      </c>
      <c r="U3782" t="str">
        <f t="shared" si="539"/>
        <v>Other</v>
      </c>
    </row>
    <row r="3783" spans="1:21" x14ac:dyDescent="0.35">
      <c r="A3783" t="s">
        <v>22</v>
      </c>
      <c r="B3783" t="s">
        <v>38</v>
      </c>
      <c r="C3783" t="s">
        <v>28</v>
      </c>
      <c r="D3783" t="s">
        <v>328</v>
      </c>
      <c r="E3783" s="1">
        <v>43602.496527777781</v>
      </c>
      <c r="F3783" t="s">
        <v>16</v>
      </c>
      <c r="G3783" t="s">
        <v>17</v>
      </c>
      <c r="H3783">
        <v>19</v>
      </c>
      <c r="I3783" t="s">
        <v>18</v>
      </c>
      <c r="J3783" s="2">
        <v>43602</v>
      </c>
      <c r="K3783" s="3">
        <v>0.49652777777777773</v>
      </c>
      <c r="L3783" s="3">
        <f t="shared" si="531"/>
        <v>0.5</v>
      </c>
      <c r="M3783" s="3">
        <v>0.50972222222222219</v>
      </c>
      <c r="N3783" t="str">
        <f t="shared" si="532"/>
        <v>No</v>
      </c>
      <c r="O3783">
        <f t="shared" si="533"/>
        <v>520</v>
      </c>
      <c r="P3783">
        <f t="shared" si="534"/>
        <v>1663</v>
      </c>
      <c r="Q3783">
        <f t="shared" si="535"/>
        <v>31.27</v>
      </c>
      <c r="R3783" t="str">
        <f t="shared" si="538"/>
        <v>Ryanair</v>
      </c>
      <c r="S3783">
        <f t="shared" si="536"/>
        <v>92</v>
      </c>
      <c r="T3783" t="str">
        <f t="shared" si="537"/>
        <v>London</v>
      </c>
      <c r="U3783" t="str">
        <f t="shared" si="539"/>
        <v>London</v>
      </c>
    </row>
    <row r="3784" spans="1:21" x14ac:dyDescent="0.35">
      <c r="A3784" t="s">
        <v>12</v>
      </c>
      <c r="B3784" t="s">
        <v>330</v>
      </c>
      <c r="C3784" t="s">
        <v>14</v>
      </c>
      <c r="D3784" t="s">
        <v>331</v>
      </c>
      <c r="E3784" s="1">
        <v>43602.5</v>
      </c>
      <c r="F3784" t="s">
        <v>16</v>
      </c>
      <c r="G3784" t="s">
        <v>17</v>
      </c>
      <c r="H3784">
        <v>12</v>
      </c>
      <c r="I3784" t="s">
        <v>18</v>
      </c>
      <c r="J3784" s="2">
        <v>43602</v>
      </c>
      <c r="K3784" s="3">
        <v>0.5</v>
      </c>
      <c r="L3784" s="3">
        <f t="shared" si="531"/>
        <v>0.5</v>
      </c>
      <c r="M3784" s="3">
        <v>0.5083333333333333</v>
      </c>
      <c r="N3784" t="str">
        <f t="shared" si="532"/>
        <v>No</v>
      </c>
      <c r="O3784">
        <f t="shared" si="533"/>
        <v>566</v>
      </c>
      <c r="P3784">
        <f t="shared" si="534"/>
        <v>2020</v>
      </c>
      <c r="Q3784">
        <f t="shared" si="535"/>
        <v>28.02</v>
      </c>
      <c r="R3784" t="str">
        <f t="shared" si="538"/>
        <v>Aer Lingus</v>
      </c>
      <c r="S3784">
        <f t="shared" si="536"/>
        <v>15</v>
      </c>
      <c r="T3784" t="str">
        <f t="shared" si="537"/>
        <v>Toulouse</v>
      </c>
      <c r="U3784" t="str">
        <f t="shared" si="539"/>
        <v>Other</v>
      </c>
    </row>
    <row r="3785" spans="1:21" x14ac:dyDescent="0.35">
      <c r="A3785" t="s">
        <v>12</v>
      </c>
      <c r="B3785" t="s">
        <v>42</v>
      </c>
      <c r="C3785" t="s">
        <v>14</v>
      </c>
      <c r="D3785" t="s">
        <v>329</v>
      </c>
      <c r="E3785" s="1">
        <v>43602.5</v>
      </c>
      <c r="F3785" t="s">
        <v>16</v>
      </c>
      <c r="G3785" t="s">
        <v>17</v>
      </c>
      <c r="H3785">
        <v>66</v>
      </c>
      <c r="I3785" t="s">
        <v>21</v>
      </c>
      <c r="J3785" s="2">
        <v>43602</v>
      </c>
      <c r="K3785" s="3">
        <v>0.5</v>
      </c>
      <c r="L3785" s="3">
        <f t="shared" si="531"/>
        <v>0.5</v>
      </c>
      <c r="M3785" s="3">
        <v>0.54583333333333328</v>
      </c>
      <c r="N3785" t="str">
        <f t="shared" si="532"/>
        <v>Yes</v>
      </c>
      <c r="O3785">
        <f t="shared" si="533"/>
        <v>566</v>
      </c>
      <c r="P3785">
        <f t="shared" si="534"/>
        <v>2020</v>
      </c>
      <c r="Q3785">
        <f t="shared" si="535"/>
        <v>28.02</v>
      </c>
      <c r="R3785" t="str">
        <f t="shared" si="538"/>
        <v>Aer Lingus</v>
      </c>
      <c r="S3785">
        <f t="shared" si="536"/>
        <v>238</v>
      </c>
      <c r="T3785" t="str">
        <f t="shared" si="537"/>
        <v>London</v>
      </c>
      <c r="U3785" t="str">
        <f t="shared" si="539"/>
        <v>London</v>
      </c>
    </row>
    <row r="3786" spans="1:21" x14ac:dyDescent="0.35">
      <c r="A3786" t="s">
        <v>22</v>
      </c>
      <c r="B3786" t="s">
        <v>332</v>
      </c>
      <c r="C3786" t="s">
        <v>99</v>
      </c>
      <c r="D3786" t="s">
        <v>333</v>
      </c>
      <c r="E3786" s="1">
        <v>43602.503472222219</v>
      </c>
      <c r="F3786" t="s">
        <v>16</v>
      </c>
      <c r="G3786" t="s">
        <v>17</v>
      </c>
      <c r="H3786">
        <v>21</v>
      </c>
      <c r="I3786" t="s">
        <v>46</v>
      </c>
      <c r="J3786" s="2">
        <v>43602</v>
      </c>
      <c r="K3786" s="3">
        <v>0.50347222222222221</v>
      </c>
      <c r="L3786" s="3">
        <f t="shared" si="531"/>
        <v>0.50694444444444442</v>
      </c>
      <c r="M3786" s="3">
        <v>0.5180555555555556</v>
      </c>
      <c r="N3786" t="str">
        <f t="shared" si="532"/>
        <v>Yes</v>
      </c>
      <c r="O3786">
        <f t="shared" si="533"/>
        <v>20</v>
      </c>
      <c r="P3786">
        <f t="shared" si="534"/>
        <v>90</v>
      </c>
      <c r="Q3786">
        <f t="shared" si="535"/>
        <v>22.22</v>
      </c>
      <c r="R3786" t="str">
        <f t="shared" si="538"/>
        <v>Other</v>
      </c>
      <c r="S3786">
        <f t="shared" si="536"/>
        <v>13</v>
      </c>
      <c r="T3786" t="str">
        <f t="shared" si="537"/>
        <v>Exeter</v>
      </c>
      <c r="U3786" t="str">
        <f t="shared" si="539"/>
        <v>Other</v>
      </c>
    </row>
    <row r="3787" spans="1:21" x14ac:dyDescent="0.35">
      <c r="A3787" t="s">
        <v>22</v>
      </c>
      <c r="B3787" t="s">
        <v>54</v>
      </c>
      <c r="C3787" t="s">
        <v>130</v>
      </c>
      <c r="D3787" t="s">
        <v>334</v>
      </c>
      <c r="E3787" s="1">
        <v>43602.506944444445</v>
      </c>
      <c r="F3787" t="s">
        <v>16</v>
      </c>
      <c r="G3787" t="s">
        <v>17</v>
      </c>
      <c r="H3787">
        <v>1</v>
      </c>
      <c r="I3787" t="s">
        <v>26</v>
      </c>
      <c r="J3787" s="2">
        <v>43602</v>
      </c>
      <c r="K3787" s="3">
        <v>0.50694444444444442</v>
      </c>
      <c r="L3787" s="3">
        <f t="shared" si="531"/>
        <v>0.50694444444444442</v>
      </c>
      <c r="M3787" s="3">
        <v>0.50763888888888886</v>
      </c>
      <c r="N3787" t="str">
        <f t="shared" si="532"/>
        <v>No</v>
      </c>
      <c r="O3787">
        <f t="shared" si="533"/>
        <v>17</v>
      </c>
      <c r="P3787">
        <f t="shared" si="534"/>
        <v>80</v>
      </c>
      <c r="Q3787">
        <f t="shared" si="535"/>
        <v>21.25</v>
      </c>
      <c r="R3787" t="str">
        <f t="shared" si="538"/>
        <v>Other</v>
      </c>
      <c r="S3787">
        <f t="shared" si="536"/>
        <v>101</v>
      </c>
      <c r="T3787" t="str">
        <f t="shared" si="537"/>
        <v>Frankfurt</v>
      </c>
      <c r="U3787" t="str">
        <f t="shared" si="539"/>
        <v>Frankfurt</v>
      </c>
    </row>
    <row r="3788" spans="1:21" x14ac:dyDescent="0.35">
      <c r="A3788" t="s">
        <v>12</v>
      </c>
      <c r="B3788" t="s">
        <v>23</v>
      </c>
      <c r="C3788" t="s">
        <v>14</v>
      </c>
      <c r="D3788" t="s">
        <v>337</v>
      </c>
      <c r="E3788" s="1">
        <v>43602.510416666664</v>
      </c>
      <c r="F3788" t="s">
        <v>16</v>
      </c>
      <c r="G3788" t="s">
        <v>17</v>
      </c>
      <c r="H3788">
        <v>6</v>
      </c>
      <c r="I3788" t="s">
        <v>26</v>
      </c>
      <c r="J3788" s="2">
        <v>43602</v>
      </c>
      <c r="K3788" s="3">
        <v>0.51041666666666663</v>
      </c>
      <c r="L3788" s="3">
        <f t="shared" si="531"/>
        <v>0.51388888888888884</v>
      </c>
      <c r="M3788" s="3">
        <v>0.51458333333333328</v>
      </c>
      <c r="N3788" t="str">
        <f t="shared" si="532"/>
        <v>No</v>
      </c>
      <c r="O3788">
        <f t="shared" si="533"/>
        <v>566</v>
      </c>
      <c r="P3788">
        <f t="shared" si="534"/>
        <v>2020</v>
      </c>
      <c r="Q3788">
        <f t="shared" si="535"/>
        <v>28.02</v>
      </c>
      <c r="R3788" t="str">
        <f t="shared" si="538"/>
        <v>Aer Lingus</v>
      </c>
      <c r="S3788">
        <f t="shared" si="536"/>
        <v>31</v>
      </c>
      <c r="T3788" t="str">
        <f t="shared" si="537"/>
        <v>Vienna</v>
      </c>
      <c r="U3788" t="str">
        <f t="shared" si="539"/>
        <v>Other</v>
      </c>
    </row>
    <row r="3789" spans="1:21" x14ac:dyDescent="0.35">
      <c r="A3789" t="s">
        <v>22</v>
      </c>
      <c r="B3789" t="s">
        <v>44</v>
      </c>
      <c r="C3789" t="s">
        <v>117</v>
      </c>
      <c r="D3789" t="s">
        <v>339</v>
      </c>
      <c r="E3789" s="1">
        <v>43602.440972222219</v>
      </c>
      <c r="F3789" t="s">
        <v>16</v>
      </c>
      <c r="G3789" t="s">
        <v>17</v>
      </c>
      <c r="H3789">
        <v>17</v>
      </c>
      <c r="I3789" t="s">
        <v>18</v>
      </c>
      <c r="J3789" s="2">
        <v>43602</v>
      </c>
      <c r="K3789" s="3">
        <v>0.44097222222222227</v>
      </c>
      <c r="L3789" s="3">
        <f t="shared" si="531"/>
        <v>0.44444444444444442</v>
      </c>
      <c r="M3789" s="3">
        <v>0.45277777777777778</v>
      </c>
      <c r="N3789" t="str">
        <f t="shared" si="532"/>
        <v>No</v>
      </c>
      <c r="O3789">
        <f t="shared" si="533"/>
        <v>23</v>
      </c>
      <c r="P3789">
        <f t="shared" si="534"/>
        <v>35</v>
      </c>
      <c r="Q3789">
        <f t="shared" si="535"/>
        <v>65.709999999999994</v>
      </c>
      <c r="R3789" t="str">
        <f t="shared" si="538"/>
        <v>Other</v>
      </c>
      <c r="S3789">
        <f t="shared" si="536"/>
        <v>83</v>
      </c>
      <c r="T3789" t="str">
        <f t="shared" si="537"/>
        <v>Lisbon</v>
      </c>
      <c r="U3789" t="str">
        <f t="shared" si="539"/>
        <v>Lisbon</v>
      </c>
    </row>
    <row r="3790" spans="1:21" x14ac:dyDescent="0.35">
      <c r="A3790" t="s">
        <v>22</v>
      </c>
      <c r="B3790" t="s">
        <v>52</v>
      </c>
      <c r="C3790" t="s">
        <v>28</v>
      </c>
      <c r="D3790" t="s">
        <v>340</v>
      </c>
      <c r="E3790" s="1">
        <v>43602.440972222219</v>
      </c>
      <c r="F3790" t="s">
        <v>16</v>
      </c>
      <c r="G3790" t="s">
        <v>17</v>
      </c>
      <c r="H3790">
        <v>74</v>
      </c>
      <c r="I3790" t="s">
        <v>21</v>
      </c>
      <c r="J3790" s="2">
        <v>43602</v>
      </c>
      <c r="K3790" s="3">
        <v>0.44097222222222227</v>
      </c>
      <c r="L3790" s="3">
        <f t="shared" si="531"/>
        <v>0.44444444444444442</v>
      </c>
      <c r="M3790" s="3">
        <v>0.49236111111111108</v>
      </c>
      <c r="N3790" t="str">
        <f t="shared" si="532"/>
        <v>Yes</v>
      </c>
      <c r="O3790">
        <f t="shared" si="533"/>
        <v>520</v>
      </c>
      <c r="P3790">
        <f t="shared" si="534"/>
        <v>1663</v>
      </c>
      <c r="Q3790">
        <f t="shared" si="535"/>
        <v>31.27</v>
      </c>
      <c r="R3790" t="str">
        <f t="shared" si="538"/>
        <v>Ryanair</v>
      </c>
      <c r="S3790">
        <f t="shared" si="536"/>
        <v>138</v>
      </c>
      <c r="T3790" t="str">
        <f t="shared" si="537"/>
        <v>Manchester</v>
      </c>
      <c r="U3790" t="str">
        <f t="shared" si="539"/>
        <v>Manchester</v>
      </c>
    </row>
    <row r="3791" spans="1:21" x14ac:dyDescent="0.35">
      <c r="A3791" t="s">
        <v>22</v>
      </c>
      <c r="B3791" t="s">
        <v>93</v>
      </c>
      <c r="C3791" t="s">
        <v>28</v>
      </c>
      <c r="D3791" t="s">
        <v>342</v>
      </c>
      <c r="E3791" s="1">
        <v>43602.444444444445</v>
      </c>
      <c r="F3791" t="s">
        <v>16</v>
      </c>
      <c r="G3791" t="s">
        <v>17</v>
      </c>
      <c r="H3791">
        <v>37</v>
      </c>
      <c r="I3791" t="s">
        <v>21</v>
      </c>
      <c r="J3791" s="2">
        <v>43602</v>
      </c>
      <c r="K3791" s="3">
        <v>0.44444444444444442</v>
      </c>
      <c r="L3791" s="3">
        <f t="shared" si="531"/>
        <v>0.44444444444444442</v>
      </c>
      <c r="M3791" s="3">
        <v>0.47013888888888888</v>
      </c>
      <c r="N3791" t="str">
        <f t="shared" si="532"/>
        <v>Yes</v>
      </c>
      <c r="O3791">
        <f t="shared" si="533"/>
        <v>520</v>
      </c>
      <c r="P3791">
        <f t="shared" si="534"/>
        <v>1663</v>
      </c>
      <c r="Q3791">
        <f t="shared" si="535"/>
        <v>31.27</v>
      </c>
      <c r="R3791" t="str">
        <f t="shared" si="538"/>
        <v>Ryanair</v>
      </c>
      <c r="S3791">
        <f t="shared" si="536"/>
        <v>125</v>
      </c>
      <c r="T3791" t="str">
        <f t="shared" si="537"/>
        <v>Birmingham</v>
      </c>
      <c r="U3791" t="str">
        <f t="shared" si="539"/>
        <v>Birmingham</v>
      </c>
    </row>
    <row r="3792" spans="1:21" x14ac:dyDescent="0.35">
      <c r="A3792" t="s">
        <v>22</v>
      </c>
      <c r="B3792" t="s">
        <v>42</v>
      </c>
      <c r="C3792" t="s">
        <v>77</v>
      </c>
      <c r="D3792" t="s">
        <v>344</v>
      </c>
      <c r="E3792" s="1">
        <v>43602.451388888891</v>
      </c>
      <c r="F3792" t="s">
        <v>16</v>
      </c>
      <c r="G3792" t="s">
        <v>17</v>
      </c>
      <c r="H3792">
        <v>0</v>
      </c>
      <c r="I3792" t="s">
        <v>26</v>
      </c>
      <c r="J3792" s="2">
        <v>43602</v>
      </c>
      <c r="K3792" s="3">
        <v>0.4513888888888889</v>
      </c>
      <c r="L3792" s="3">
        <f t="shared" si="531"/>
        <v>0.45138888888888884</v>
      </c>
      <c r="M3792" s="3">
        <v>0.4513888888888889</v>
      </c>
      <c r="N3792" t="str">
        <f t="shared" si="532"/>
        <v>No</v>
      </c>
      <c r="O3792">
        <f t="shared" si="533"/>
        <v>40</v>
      </c>
      <c r="P3792">
        <f t="shared" si="534"/>
        <v>143</v>
      </c>
      <c r="Q3792">
        <f t="shared" si="535"/>
        <v>27.97</v>
      </c>
      <c r="R3792" t="str">
        <f t="shared" si="538"/>
        <v>British Airways</v>
      </c>
      <c r="S3792">
        <f t="shared" si="536"/>
        <v>238</v>
      </c>
      <c r="T3792" t="str">
        <f t="shared" si="537"/>
        <v>London</v>
      </c>
      <c r="U3792" t="str">
        <f t="shared" si="539"/>
        <v>London</v>
      </c>
    </row>
    <row r="3793" spans="1:21" x14ac:dyDescent="0.35">
      <c r="A3793" t="s">
        <v>12</v>
      </c>
      <c r="B3793" t="s">
        <v>213</v>
      </c>
      <c r="C3793" t="s">
        <v>14</v>
      </c>
      <c r="D3793" t="s">
        <v>343</v>
      </c>
      <c r="E3793" s="1">
        <v>43602.451388888891</v>
      </c>
      <c r="F3793" t="s">
        <v>16</v>
      </c>
      <c r="G3793" t="s">
        <v>17</v>
      </c>
      <c r="H3793">
        <v>18</v>
      </c>
      <c r="I3793" t="s">
        <v>18</v>
      </c>
      <c r="J3793" s="2">
        <v>43602</v>
      </c>
      <c r="K3793" s="3">
        <v>0.4513888888888889</v>
      </c>
      <c r="L3793" s="3">
        <f t="shared" si="531"/>
        <v>0.45138888888888884</v>
      </c>
      <c r="M3793" s="3">
        <v>0.46388888888888885</v>
      </c>
      <c r="N3793" t="str">
        <f t="shared" si="532"/>
        <v>No</v>
      </c>
      <c r="O3793">
        <f t="shared" si="533"/>
        <v>566</v>
      </c>
      <c r="P3793">
        <f t="shared" si="534"/>
        <v>2020</v>
      </c>
      <c r="Q3793">
        <f t="shared" si="535"/>
        <v>28.02</v>
      </c>
      <c r="R3793" t="str">
        <f t="shared" si="538"/>
        <v>Aer Lingus</v>
      </c>
      <c r="S3793">
        <f t="shared" si="536"/>
        <v>44</v>
      </c>
      <c r="T3793" t="str">
        <f t="shared" si="537"/>
        <v>New York</v>
      </c>
      <c r="U3793" t="str">
        <f t="shared" si="539"/>
        <v>Other</v>
      </c>
    </row>
    <row r="3794" spans="1:21" x14ac:dyDescent="0.35">
      <c r="A3794" t="s">
        <v>22</v>
      </c>
      <c r="B3794" t="s">
        <v>164</v>
      </c>
      <c r="C3794" t="s">
        <v>165</v>
      </c>
      <c r="D3794" t="s">
        <v>346</v>
      </c>
      <c r="E3794" s="1">
        <v>43602.454861111109</v>
      </c>
      <c r="F3794" t="s">
        <v>16</v>
      </c>
      <c r="G3794" t="s">
        <v>17</v>
      </c>
      <c r="H3794">
        <v>7</v>
      </c>
      <c r="I3794" t="s">
        <v>26</v>
      </c>
      <c r="J3794" s="2">
        <v>43602</v>
      </c>
      <c r="K3794" s="3">
        <v>0.4548611111111111</v>
      </c>
      <c r="L3794" s="3">
        <f t="shared" si="531"/>
        <v>0.45833333333333331</v>
      </c>
      <c r="M3794" s="3">
        <v>0.4597222222222222</v>
      </c>
      <c r="N3794" t="str">
        <f t="shared" si="532"/>
        <v>No</v>
      </c>
      <c r="O3794">
        <f t="shared" si="533"/>
        <v>18</v>
      </c>
      <c r="P3794">
        <f t="shared" si="534"/>
        <v>32</v>
      </c>
      <c r="Q3794">
        <f t="shared" si="535"/>
        <v>56.25</v>
      </c>
      <c r="R3794" t="str">
        <f t="shared" si="538"/>
        <v>Other</v>
      </c>
      <c r="S3794">
        <f t="shared" si="536"/>
        <v>32</v>
      </c>
      <c r="T3794" t="str">
        <f t="shared" si="537"/>
        <v>Istanbul</v>
      </c>
      <c r="U3794" t="str">
        <f t="shared" si="539"/>
        <v>Other</v>
      </c>
    </row>
    <row r="3795" spans="1:21" x14ac:dyDescent="0.35">
      <c r="A3795" t="s">
        <v>22</v>
      </c>
      <c r="B3795" t="s">
        <v>50</v>
      </c>
      <c r="C3795" t="s">
        <v>96</v>
      </c>
      <c r="D3795" t="s">
        <v>347</v>
      </c>
      <c r="E3795" s="1">
        <v>43602.454861111109</v>
      </c>
      <c r="F3795" t="s">
        <v>16</v>
      </c>
      <c r="G3795" t="s">
        <v>17</v>
      </c>
      <c r="H3795">
        <v>27</v>
      </c>
      <c r="I3795" t="s">
        <v>46</v>
      </c>
      <c r="J3795" s="2">
        <v>43602</v>
      </c>
      <c r="K3795" s="3">
        <v>0.4548611111111111</v>
      </c>
      <c r="L3795" s="3">
        <f t="shared" si="531"/>
        <v>0.45833333333333331</v>
      </c>
      <c r="M3795" s="3">
        <v>0.47361111111111115</v>
      </c>
      <c r="N3795" t="str">
        <f t="shared" si="532"/>
        <v>Yes</v>
      </c>
      <c r="O3795">
        <f t="shared" si="533"/>
        <v>50</v>
      </c>
      <c r="P3795">
        <f t="shared" si="534"/>
        <v>97</v>
      </c>
      <c r="Q3795">
        <f t="shared" si="535"/>
        <v>51.55</v>
      </c>
      <c r="R3795" t="str">
        <f t="shared" si="538"/>
        <v>Other</v>
      </c>
      <c r="S3795">
        <f t="shared" si="536"/>
        <v>222</v>
      </c>
      <c r="T3795" t="str">
        <f t="shared" si="537"/>
        <v>Amsterdam</v>
      </c>
      <c r="U3795" t="str">
        <f t="shared" si="539"/>
        <v>Amsterdam</v>
      </c>
    </row>
    <row r="3796" spans="1:21" x14ac:dyDescent="0.35">
      <c r="A3796" t="s">
        <v>12</v>
      </c>
      <c r="B3796" t="s">
        <v>114</v>
      </c>
      <c r="C3796" t="s">
        <v>14</v>
      </c>
      <c r="D3796" t="s">
        <v>348</v>
      </c>
      <c r="E3796" s="1">
        <v>43602.458333333336</v>
      </c>
      <c r="F3796" t="s">
        <v>16</v>
      </c>
      <c r="G3796" t="s">
        <v>17</v>
      </c>
      <c r="H3796">
        <v>2</v>
      </c>
      <c r="I3796" t="s">
        <v>26</v>
      </c>
      <c r="J3796" s="2">
        <v>43602</v>
      </c>
      <c r="K3796" s="3">
        <v>0.45833333333333331</v>
      </c>
      <c r="L3796" s="3">
        <f t="shared" si="531"/>
        <v>0.45833333333333331</v>
      </c>
      <c r="M3796" s="3">
        <v>0.4597222222222222</v>
      </c>
      <c r="N3796" t="str">
        <f t="shared" si="532"/>
        <v>No</v>
      </c>
      <c r="O3796">
        <f t="shared" si="533"/>
        <v>566</v>
      </c>
      <c r="P3796">
        <f t="shared" si="534"/>
        <v>2020</v>
      </c>
      <c r="Q3796">
        <f t="shared" si="535"/>
        <v>28.02</v>
      </c>
      <c r="R3796" t="str">
        <f t="shared" si="538"/>
        <v>Aer Lingus</v>
      </c>
      <c r="S3796">
        <f t="shared" si="536"/>
        <v>34</v>
      </c>
      <c r="T3796" t="str">
        <f t="shared" si="537"/>
        <v>Nice</v>
      </c>
      <c r="U3796" t="str">
        <f t="shared" si="539"/>
        <v>Other</v>
      </c>
    </row>
    <row r="3797" spans="1:21" x14ac:dyDescent="0.35">
      <c r="A3797" t="s">
        <v>22</v>
      </c>
      <c r="B3797" t="s">
        <v>139</v>
      </c>
      <c r="C3797" t="s">
        <v>77</v>
      </c>
      <c r="D3797" t="s">
        <v>349</v>
      </c>
      <c r="E3797" s="1">
        <v>43602.461805555555</v>
      </c>
      <c r="F3797" t="s">
        <v>16</v>
      </c>
      <c r="G3797" t="s">
        <v>17</v>
      </c>
      <c r="H3797">
        <v>47</v>
      </c>
      <c r="I3797" t="s">
        <v>21</v>
      </c>
      <c r="J3797" s="2">
        <v>43602</v>
      </c>
      <c r="K3797" s="3">
        <v>0.46180555555555558</v>
      </c>
      <c r="L3797" s="3">
        <f t="shared" si="531"/>
        <v>0.46527777777777773</v>
      </c>
      <c r="M3797" s="3">
        <v>0.49444444444444446</v>
      </c>
      <c r="N3797" t="str">
        <f t="shared" si="532"/>
        <v>Yes</v>
      </c>
      <c r="O3797">
        <f t="shared" si="533"/>
        <v>40</v>
      </c>
      <c r="P3797">
        <f t="shared" si="534"/>
        <v>143</v>
      </c>
      <c r="Q3797">
        <f t="shared" si="535"/>
        <v>27.97</v>
      </c>
      <c r="R3797" t="str">
        <f t="shared" si="538"/>
        <v>British Airways</v>
      </c>
      <c r="S3797">
        <f t="shared" si="536"/>
        <v>154</v>
      </c>
      <c r="T3797" t="str">
        <f t="shared" si="537"/>
        <v>London</v>
      </c>
      <c r="U3797" t="str">
        <f t="shared" si="539"/>
        <v>London</v>
      </c>
    </row>
    <row r="3798" spans="1:21" x14ac:dyDescent="0.35">
      <c r="A3798" t="s">
        <v>22</v>
      </c>
      <c r="B3798" t="s">
        <v>50</v>
      </c>
      <c r="C3798" t="s">
        <v>28</v>
      </c>
      <c r="D3798" t="s">
        <v>350</v>
      </c>
      <c r="E3798" s="1">
        <v>43602.461805555555</v>
      </c>
      <c r="F3798" t="s">
        <v>16</v>
      </c>
      <c r="G3798" t="s">
        <v>17</v>
      </c>
      <c r="H3798">
        <v>36</v>
      </c>
      <c r="I3798" t="s">
        <v>21</v>
      </c>
      <c r="J3798" s="2">
        <v>43602</v>
      </c>
      <c r="K3798" s="3">
        <v>0.46180555555555558</v>
      </c>
      <c r="L3798" s="3">
        <f t="shared" si="531"/>
        <v>0.46527777777777773</v>
      </c>
      <c r="M3798" s="3">
        <v>0.48680555555555555</v>
      </c>
      <c r="N3798" t="str">
        <f t="shared" si="532"/>
        <v>Yes</v>
      </c>
      <c r="O3798">
        <f t="shared" si="533"/>
        <v>520</v>
      </c>
      <c r="P3798">
        <f t="shared" si="534"/>
        <v>1663</v>
      </c>
      <c r="Q3798">
        <f t="shared" si="535"/>
        <v>31.27</v>
      </c>
      <c r="R3798" t="str">
        <f t="shared" si="538"/>
        <v>Ryanair</v>
      </c>
      <c r="S3798">
        <f t="shared" si="536"/>
        <v>222</v>
      </c>
      <c r="T3798" t="str">
        <f t="shared" si="537"/>
        <v>Amsterdam</v>
      </c>
      <c r="U3798" t="str">
        <f t="shared" si="539"/>
        <v>Amsterdam</v>
      </c>
    </row>
    <row r="3799" spans="1:21" x14ac:dyDescent="0.35">
      <c r="A3799" t="s">
        <v>12</v>
      </c>
      <c r="B3799" t="s">
        <v>73</v>
      </c>
      <c r="C3799" t="s">
        <v>14</v>
      </c>
      <c r="D3799" t="s">
        <v>353</v>
      </c>
      <c r="E3799" s="1">
        <v>43602.465277777781</v>
      </c>
      <c r="F3799" t="s">
        <v>16</v>
      </c>
      <c r="G3799" t="s">
        <v>17</v>
      </c>
      <c r="H3799">
        <v>15</v>
      </c>
      <c r="I3799" t="s">
        <v>18</v>
      </c>
      <c r="J3799" s="2">
        <v>43602</v>
      </c>
      <c r="K3799" s="3">
        <v>0.46527777777777773</v>
      </c>
      <c r="L3799" s="3">
        <f t="shared" si="531"/>
        <v>0.46527777777777773</v>
      </c>
      <c r="M3799" s="3">
        <v>0.47569444444444442</v>
      </c>
      <c r="N3799" t="str">
        <f t="shared" si="532"/>
        <v>No</v>
      </c>
      <c r="O3799">
        <f t="shared" si="533"/>
        <v>566</v>
      </c>
      <c r="P3799">
        <f t="shared" si="534"/>
        <v>2020</v>
      </c>
      <c r="Q3799">
        <f t="shared" si="535"/>
        <v>28.02</v>
      </c>
      <c r="R3799" t="str">
        <f t="shared" si="538"/>
        <v>Aer Lingus</v>
      </c>
      <c r="S3799">
        <f t="shared" si="536"/>
        <v>82</v>
      </c>
      <c r="T3799" t="str">
        <f t="shared" si="537"/>
        <v>Bristol</v>
      </c>
      <c r="U3799" t="str">
        <f t="shared" si="539"/>
        <v>Bristol</v>
      </c>
    </row>
    <row r="3800" spans="1:21" x14ac:dyDescent="0.35">
      <c r="A3800" t="s">
        <v>12</v>
      </c>
      <c r="B3800" t="s">
        <v>42</v>
      </c>
      <c r="C3800" t="s">
        <v>14</v>
      </c>
      <c r="D3800" t="s">
        <v>352</v>
      </c>
      <c r="E3800" s="1">
        <v>43602.465277777781</v>
      </c>
      <c r="F3800" t="s">
        <v>16</v>
      </c>
      <c r="G3800" t="s">
        <v>17</v>
      </c>
      <c r="H3800">
        <v>26</v>
      </c>
      <c r="I3800" t="s">
        <v>46</v>
      </c>
      <c r="J3800" s="2">
        <v>43602</v>
      </c>
      <c r="K3800" s="3">
        <v>0.46527777777777773</v>
      </c>
      <c r="L3800" s="3">
        <f t="shared" si="531"/>
        <v>0.46527777777777773</v>
      </c>
      <c r="M3800" s="3">
        <v>0.48333333333333334</v>
      </c>
      <c r="N3800" t="str">
        <f t="shared" si="532"/>
        <v>Yes</v>
      </c>
      <c r="O3800">
        <f t="shared" si="533"/>
        <v>566</v>
      </c>
      <c r="P3800">
        <f t="shared" si="534"/>
        <v>2020</v>
      </c>
      <c r="Q3800">
        <f t="shared" si="535"/>
        <v>28.02</v>
      </c>
      <c r="R3800" t="str">
        <f t="shared" si="538"/>
        <v>Aer Lingus</v>
      </c>
      <c r="S3800">
        <f t="shared" si="536"/>
        <v>238</v>
      </c>
      <c r="T3800" t="str">
        <f t="shared" si="537"/>
        <v>London</v>
      </c>
      <c r="U3800" t="str">
        <f t="shared" si="539"/>
        <v>London</v>
      </c>
    </row>
    <row r="3801" spans="1:21" x14ac:dyDescent="0.35">
      <c r="A3801" t="s">
        <v>22</v>
      </c>
      <c r="B3801" t="s">
        <v>61</v>
      </c>
      <c r="C3801" t="s">
        <v>28</v>
      </c>
      <c r="D3801" t="s">
        <v>351</v>
      </c>
      <c r="E3801" s="1">
        <v>43602.465277777781</v>
      </c>
      <c r="F3801" t="s">
        <v>16</v>
      </c>
      <c r="G3801" t="s">
        <v>17</v>
      </c>
      <c r="H3801">
        <v>39</v>
      </c>
      <c r="I3801" t="s">
        <v>21</v>
      </c>
      <c r="J3801" s="2">
        <v>43602</v>
      </c>
      <c r="K3801" s="3">
        <v>0.46527777777777773</v>
      </c>
      <c r="L3801" s="3">
        <f t="shared" si="531"/>
        <v>0.46527777777777773</v>
      </c>
      <c r="M3801" s="3">
        <v>0.49236111111111108</v>
      </c>
      <c r="N3801" t="str">
        <f t="shared" si="532"/>
        <v>Yes</v>
      </c>
      <c r="O3801">
        <f t="shared" si="533"/>
        <v>520</v>
      </c>
      <c r="P3801">
        <f t="shared" si="534"/>
        <v>1663</v>
      </c>
      <c r="Q3801">
        <f t="shared" si="535"/>
        <v>31.27</v>
      </c>
      <c r="R3801" t="str">
        <f t="shared" si="538"/>
        <v>Ryanair</v>
      </c>
      <c r="S3801">
        <f t="shared" si="536"/>
        <v>171</v>
      </c>
      <c r="T3801" t="str">
        <f t="shared" si="537"/>
        <v>London</v>
      </c>
      <c r="U3801" t="str">
        <f t="shared" si="539"/>
        <v>London</v>
      </c>
    </row>
    <row r="3802" spans="1:21" x14ac:dyDescent="0.35">
      <c r="A3802" t="s">
        <v>22</v>
      </c>
      <c r="B3802" t="s">
        <v>126</v>
      </c>
      <c r="C3802" t="s">
        <v>354</v>
      </c>
      <c r="D3802" t="s">
        <v>355</v>
      </c>
      <c r="E3802" s="1">
        <v>43602.46875</v>
      </c>
      <c r="F3802" t="s">
        <v>16</v>
      </c>
      <c r="G3802" t="s">
        <v>17</v>
      </c>
      <c r="H3802">
        <v>14</v>
      </c>
      <c r="I3802" t="s">
        <v>18</v>
      </c>
      <c r="J3802" s="2">
        <v>43602</v>
      </c>
      <c r="K3802" s="3">
        <v>0.46875</v>
      </c>
      <c r="L3802" s="3">
        <f t="shared" si="531"/>
        <v>0.47222222222222221</v>
      </c>
      <c r="M3802" s="3">
        <v>0.47847222222222219</v>
      </c>
      <c r="N3802" t="str">
        <f t="shared" si="532"/>
        <v>No</v>
      </c>
      <c r="O3802">
        <f t="shared" si="533"/>
        <v>14</v>
      </c>
      <c r="P3802">
        <f t="shared" si="534"/>
        <v>37</v>
      </c>
      <c r="Q3802">
        <f t="shared" si="535"/>
        <v>37.840000000000003</v>
      </c>
      <c r="R3802" t="str">
        <f t="shared" si="538"/>
        <v>Other</v>
      </c>
      <c r="S3802">
        <f t="shared" si="536"/>
        <v>51</v>
      </c>
      <c r="T3802" t="str">
        <f t="shared" si="537"/>
        <v>Zurich</v>
      </c>
      <c r="U3802" t="str">
        <f t="shared" si="539"/>
        <v>Other</v>
      </c>
    </row>
    <row r="3803" spans="1:21" x14ac:dyDescent="0.35">
      <c r="A3803" t="s">
        <v>12</v>
      </c>
      <c r="B3803" t="s">
        <v>357</v>
      </c>
      <c r="C3803" t="s">
        <v>14</v>
      </c>
      <c r="D3803" t="s">
        <v>358</v>
      </c>
      <c r="E3803" s="1">
        <v>43602.472222222219</v>
      </c>
      <c r="F3803" t="s">
        <v>16</v>
      </c>
      <c r="G3803" t="s">
        <v>17</v>
      </c>
      <c r="H3803">
        <v>28</v>
      </c>
      <c r="I3803" t="s">
        <v>46</v>
      </c>
      <c r="J3803" s="2">
        <v>43602</v>
      </c>
      <c r="K3803" s="3">
        <v>0.47222222222222227</v>
      </c>
      <c r="L3803" s="3">
        <f t="shared" si="531"/>
        <v>0.47222222222222221</v>
      </c>
      <c r="M3803" s="3">
        <v>0.4916666666666667</v>
      </c>
      <c r="N3803" t="str">
        <f t="shared" si="532"/>
        <v>Yes</v>
      </c>
      <c r="O3803">
        <f t="shared" si="533"/>
        <v>566</v>
      </c>
      <c r="P3803">
        <f t="shared" si="534"/>
        <v>2020</v>
      </c>
      <c r="Q3803">
        <f t="shared" si="535"/>
        <v>28.02</v>
      </c>
      <c r="R3803" t="str">
        <f t="shared" si="538"/>
        <v>Aer Lingus</v>
      </c>
      <c r="S3803">
        <f t="shared" si="536"/>
        <v>16</v>
      </c>
      <c r="T3803" t="str">
        <f t="shared" si="537"/>
        <v>Newquay</v>
      </c>
      <c r="U3803" t="str">
        <f t="shared" si="539"/>
        <v>Other</v>
      </c>
    </row>
    <row r="3804" spans="1:21" x14ac:dyDescent="0.35">
      <c r="A3804" t="s">
        <v>12</v>
      </c>
      <c r="B3804" t="s">
        <v>156</v>
      </c>
      <c r="C3804" t="s">
        <v>14</v>
      </c>
      <c r="D3804" t="s">
        <v>401</v>
      </c>
      <c r="E3804" s="1">
        <v>43602.392361111109</v>
      </c>
      <c r="F3804" t="s">
        <v>16</v>
      </c>
      <c r="G3804" t="s">
        <v>17</v>
      </c>
      <c r="H3804">
        <v>9</v>
      </c>
      <c r="I3804" t="s">
        <v>26</v>
      </c>
      <c r="J3804" s="2">
        <v>43602</v>
      </c>
      <c r="K3804" s="3">
        <v>0.3923611111111111</v>
      </c>
      <c r="L3804" s="3">
        <f t="shared" si="531"/>
        <v>0.39583333333333331</v>
      </c>
      <c r="M3804" s="3">
        <v>0.39861111111111108</v>
      </c>
      <c r="N3804" t="str">
        <f t="shared" si="532"/>
        <v>No</v>
      </c>
      <c r="O3804">
        <f t="shared" si="533"/>
        <v>566</v>
      </c>
      <c r="P3804">
        <f t="shared" si="534"/>
        <v>2020</v>
      </c>
      <c r="Q3804">
        <f t="shared" si="535"/>
        <v>28.02</v>
      </c>
      <c r="R3804" t="str">
        <f t="shared" si="538"/>
        <v>Aer Lingus</v>
      </c>
      <c r="S3804">
        <f t="shared" si="536"/>
        <v>25</v>
      </c>
      <c r="T3804" t="str">
        <f t="shared" si="537"/>
        <v>Isle Of Man</v>
      </c>
      <c r="U3804" t="str">
        <f t="shared" si="539"/>
        <v>Other</v>
      </c>
    </row>
    <row r="3805" spans="1:21" x14ac:dyDescent="0.35">
      <c r="A3805" t="s">
        <v>22</v>
      </c>
      <c r="B3805" t="s">
        <v>82</v>
      </c>
      <c r="C3805" t="s">
        <v>28</v>
      </c>
      <c r="D3805" t="s">
        <v>362</v>
      </c>
      <c r="E3805" s="1">
        <v>43602.395833333336</v>
      </c>
      <c r="F3805" t="s">
        <v>16</v>
      </c>
      <c r="G3805" t="s">
        <v>17</v>
      </c>
      <c r="H3805">
        <v>8</v>
      </c>
      <c r="I3805" t="s">
        <v>26</v>
      </c>
      <c r="J3805" s="2">
        <v>43602</v>
      </c>
      <c r="K3805" s="3">
        <v>0.39583333333333331</v>
      </c>
      <c r="L3805" s="3">
        <f t="shared" si="531"/>
        <v>0.39583333333333331</v>
      </c>
      <c r="M3805" s="3">
        <v>0.40138888888888885</v>
      </c>
      <c r="N3805" t="str">
        <f t="shared" si="532"/>
        <v>No</v>
      </c>
      <c r="O3805">
        <f t="shared" si="533"/>
        <v>520</v>
      </c>
      <c r="P3805">
        <f t="shared" si="534"/>
        <v>1663</v>
      </c>
      <c r="Q3805">
        <f t="shared" si="535"/>
        <v>31.27</v>
      </c>
      <c r="R3805" t="str">
        <f t="shared" si="538"/>
        <v>Ryanair</v>
      </c>
      <c r="S3805">
        <f t="shared" si="536"/>
        <v>97</v>
      </c>
      <c r="T3805" t="str">
        <f t="shared" si="537"/>
        <v>Faro</v>
      </c>
      <c r="U3805" t="str">
        <f t="shared" si="539"/>
        <v>Faro</v>
      </c>
    </row>
    <row r="3806" spans="1:21" x14ac:dyDescent="0.35">
      <c r="A3806" t="s">
        <v>22</v>
      </c>
      <c r="B3806" t="s">
        <v>363</v>
      </c>
      <c r="C3806" t="s">
        <v>28</v>
      </c>
      <c r="D3806" t="s">
        <v>364</v>
      </c>
      <c r="E3806" s="1">
        <v>43602.395833333336</v>
      </c>
      <c r="F3806" t="s">
        <v>16</v>
      </c>
      <c r="G3806" t="s">
        <v>17</v>
      </c>
      <c r="H3806">
        <v>11</v>
      </c>
      <c r="I3806" t="s">
        <v>18</v>
      </c>
      <c r="J3806" s="2">
        <v>43602</v>
      </c>
      <c r="K3806" s="3">
        <v>0.39583333333333331</v>
      </c>
      <c r="L3806" s="3">
        <f t="shared" si="531"/>
        <v>0.39583333333333331</v>
      </c>
      <c r="M3806" s="3">
        <v>0.40347222222222223</v>
      </c>
      <c r="N3806" t="str">
        <f t="shared" si="532"/>
        <v>No</v>
      </c>
      <c r="O3806">
        <f t="shared" si="533"/>
        <v>520</v>
      </c>
      <c r="P3806">
        <f t="shared" si="534"/>
        <v>1663</v>
      </c>
      <c r="Q3806">
        <f t="shared" si="535"/>
        <v>31.27</v>
      </c>
      <c r="R3806" t="str">
        <f t="shared" si="538"/>
        <v>Ryanair</v>
      </c>
      <c r="S3806">
        <f t="shared" si="536"/>
        <v>14</v>
      </c>
      <c r="T3806" t="str">
        <f t="shared" si="537"/>
        <v>Bratislava</v>
      </c>
      <c r="U3806" t="str">
        <f t="shared" si="539"/>
        <v>Other</v>
      </c>
    </row>
    <row r="3807" spans="1:21" x14ac:dyDescent="0.35">
      <c r="A3807" t="s">
        <v>22</v>
      </c>
      <c r="B3807" t="s">
        <v>365</v>
      </c>
      <c r="C3807" t="s">
        <v>28</v>
      </c>
      <c r="D3807" t="s">
        <v>366</v>
      </c>
      <c r="E3807" s="1">
        <v>43602.399305555555</v>
      </c>
      <c r="F3807" t="s">
        <v>16</v>
      </c>
      <c r="G3807" t="s">
        <v>17</v>
      </c>
      <c r="H3807">
        <v>5</v>
      </c>
      <c r="I3807" t="s">
        <v>26</v>
      </c>
      <c r="J3807" s="2">
        <v>43602</v>
      </c>
      <c r="K3807" s="3">
        <v>0.39930555555555558</v>
      </c>
      <c r="L3807" s="3">
        <f t="shared" si="531"/>
        <v>0.40277777777777773</v>
      </c>
      <c r="M3807" s="3">
        <v>0.40277777777777773</v>
      </c>
      <c r="N3807" t="str">
        <f t="shared" si="532"/>
        <v>No</v>
      </c>
      <c r="O3807">
        <f t="shared" si="533"/>
        <v>520</v>
      </c>
      <c r="P3807">
        <f t="shared" si="534"/>
        <v>1663</v>
      </c>
      <c r="Q3807">
        <f t="shared" si="535"/>
        <v>31.27</v>
      </c>
      <c r="R3807" t="str">
        <f t="shared" si="538"/>
        <v>Ryanair</v>
      </c>
      <c r="S3807">
        <f t="shared" si="536"/>
        <v>4</v>
      </c>
      <c r="T3807" t="str">
        <f t="shared" si="537"/>
        <v>La Rochelle</v>
      </c>
      <c r="U3807" t="str">
        <f t="shared" si="539"/>
        <v>Other</v>
      </c>
    </row>
    <row r="3808" spans="1:21" x14ac:dyDescent="0.35">
      <c r="A3808" t="s">
        <v>22</v>
      </c>
      <c r="B3808" t="s">
        <v>370</v>
      </c>
      <c r="C3808" t="s">
        <v>28</v>
      </c>
      <c r="D3808" t="s">
        <v>371</v>
      </c>
      <c r="E3808" s="1">
        <v>43602.402777777781</v>
      </c>
      <c r="F3808" t="s">
        <v>16</v>
      </c>
      <c r="G3808" t="s">
        <v>17</v>
      </c>
      <c r="H3808">
        <v>23</v>
      </c>
      <c r="I3808" t="s">
        <v>46</v>
      </c>
      <c r="J3808" s="2">
        <v>43602</v>
      </c>
      <c r="K3808" s="3">
        <v>0.40277777777777773</v>
      </c>
      <c r="L3808" s="3">
        <f t="shared" si="531"/>
        <v>0.40277777777777773</v>
      </c>
      <c r="M3808" s="3">
        <v>0.41875000000000001</v>
      </c>
      <c r="N3808" t="str">
        <f t="shared" si="532"/>
        <v>Yes</v>
      </c>
      <c r="O3808">
        <f t="shared" si="533"/>
        <v>520</v>
      </c>
      <c r="P3808">
        <f t="shared" si="534"/>
        <v>1663</v>
      </c>
      <c r="Q3808">
        <f t="shared" si="535"/>
        <v>31.27</v>
      </c>
      <c r="R3808" t="str">
        <f t="shared" si="538"/>
        <v>Ryanair</v>
      </c>
      <c r="S3808">
        <f t="shared" si="536"/>
        <v>23</v>
      </c>
      <c r="T3808" t="str">
        <f t="shared" si="537"/>
        <v>Reus</v>
      </c>
      <c r="U3808" t="str">
        <f t="shared" si="539"/>
        <v>Other</v>
      </c>
    </row>
    <row r="3809" spans="1:21" x14ac:dyDescent="0.35">
      <c r="A3809" t="s">
        <v>12</v>
      </c>
      <c r="B3809" t="s">
        <v>42</v>
      </c>
      <c r="C3809" t="s">
        <v>14</v>
      </c>
      <c r="D3809" t="s">
        <v>372</v>
      </c>
      <c r="E3809" s="1">
        <v>43602.402777777781</v>
      </c>
      <c r="F3809" t="s">
        <v>16</v>
      </c>
      <c r="G3809" t="s">
        <v>17</v>
      </c>
      <c r="H3809">
        <v>5</v>
      </c>
      <c r="I3809" t="s">
        <v>26</v>
      </c>
      <c r="J3809" s="2">
        <v>43602</v>
      </c>
      <c r="K3809" s="3">
        <v>0.40277777777777773</v>
      </c>
      <c r="L3809" s="3">
        <f t="shared" si="531"/>
        <v>0.40277777777777773</v>
      </c>
      <c r="M3809" s="3">
        <v>0.40625</v>
      </c>
      <c r="N3809" t="str">
        <f t="shared" si="532"/>
        <v>No</v>
      </c>
      <c r="O3809">
        <f t="shared" si="533"/>
        <v>566</v>
      </c>
      <c r="P3809">
        <f t="shared" si="534"/>
        <v>2020</v>
      </c>
      <c r="Q3809">
        <f t="shared" si="535"/>
        <v>28.02</v>
      </c>
      <c r="R3809" t="str">
        <f t="shared" si="538"/>
        <v>Aer Lingus</v>
      </c>
      <c r="S3809">
        <f t="shared" si="536"/>
        <v>238</v>
      </c>
      <c r="T3809" t="str">
        <f t="shared" si="537"/>
        <v>London</v>
      </c>
      <c r="U3809" t="str">
        <f t="shared" si="539"/>
        <v>London</v>
      </c>
    </row>
    <row r="3810" spans="1:21" x14ac:dyDescent="0.35">
      <c r="A3810" t="s">
        <v>22</v>
      </c>
      <c r="B3810" t="s">
        <v>70</v>
      </c>
      <c r="C3810" t="s">
        <v>28</v>
      </c>
      <c r="D3810" t="s">
        <v>375</v>
      </c>
      <c r="E3810" s="1">
        <v>43602.40625</v>
      </c>
      <c r="F3810" t="s">
        <v>16</v>
      </c>
      <c r="G3810" t="s">
        <v>17</v>
      </c>
      <c r="H3810">
        <v>38</v>
      </c>
      <c r="I3810" t="s">
        <v>21</v>
      </c>
      <c r="J3810" s="2">
        <v>43602</v>
      </c>
      <c r="K3810" s="3">
        <v>0.40625</v>
      </c>
      <c r="L3810" s="3">
        <f t="shared" si="531"/>
        <v>0.40972222222222221</v>
      </c>
      <c r="M3810" s="3">
        <v>0.43263888888888885</v>
      </c>
      <c r="N3810" t="str">
        <f t="shared" si="532"/>
        <v>Yes</v>
      </c>
      <c r="O3810">
        <f t="shared" si="533"/>
        <v>520</v>
      </c>
      <c r="P3810">
        <f t="shared" si="534"/>
        <v>1663</v>
      </c>
      <c r="Q3810">
        <f t="shared" si="535"/>
        <v>31.27</v>
      </c>
      <c r="R3810" t="str">
        <f t="shared" si="538"/>
        <v>Ryanair</v>
      </c>
      <c r="S3810">
        <f t="shared" si="536"/>
        <v>38</v>
      </c>
      <c r="T3810" t="str">
        <f t="shared" si="537"/>
        <v>Newcastle</v>
      </c>
      <c r="U3810" t="str">
        <f t="shared" si="539"/>
        <v>Other</v>
      </c>
    </row>
    <row r="3811" spans="1:21" x14ac:dyDescent="0.35">
      <c r="A3811" t="s">
        <v>22</v>
      </c>
      <c r="B3811" t="s">
        <v>373</v>
      </c>
      <c r="C3811" t="s">
        <v>28</v>
      </c>
      <c r="D3811" t="s">
        <v>374</v>
      </c>
      <c r="E3811" s="1">
        <v>43602.40625</v>
      </c>
      <c r="F3811" t="s">
        <v>16</v>
      </c>
      <c r="G3811" t="s">
        <v>17</v>
      </c>
      <c r="H3811">
        <v>26</v>
      </c>
      <c r="I3811" t="s">
        <v>46</v>
      </c>
      <c r="J3811" s="2">
        <v>43602</v>
      </c>
      <c r="K3811" s="3">
        <v>0.40625</v>
      </c>
      <c r="L3811" s="3">
        <f t="shared" si="531"/>
        <v>0.40972222222222221</v>
      </c>
      <c r="M3811" s="3">
        <v>0.42430555555555555</v>
      </c>
      <c r="N3811" t="str">
        <f t="shared" si="532"/>
        <v>Yes</v>
      </c>
      <c r="O3811">
        <f t="shared" si="533"/>
        <v>520</v>
      </c>
      <c r="P3811">
        <f t="shared" si="534"/>
        <v>1663</v>
      </c>
      <c r="Q3811">
        <f t="shared" si="535"/>
        <v>31.27</v>
      </c>
      <c r="R3811" t="str">
        <f t="shared" si="538"/>
        <v>Ryanair</v>
      </c>
      <c r="S3811">
        <f t="shared" si="536"/>
        <v>12</v>
      </c>
      <c r="T3811" t="str">
        <f t="shared" si="537"/>
        <v>Wroclaw</v>
      </c>
      <c r="U3811" t="str">
        <f t="shared" si="539"/>
        <v>Other</v>
      </c>
    </row>
    <row r="3812" spans="1:21" x14ac:dyDescent="0.35">
      <c r="A3812" t="s">
        <v>12</v>
      </c>
      <c r="B3812" t="s">
        <v>52</v>
      </c>
      <c r="C3812" t="s">
        <v>14</v>
      </c>
      <c r="D3812" t="s">
        <v>376</v>
      </c>
      <c r="E3812" s="1">
        <v>43602.409722222219</v>
      </c>
      <c r="F3812" t="s">
        <v>16</v>
      </c>
      <c r="G3812" t="s">
        <v>17</v>
      </c>
      <c r="H3812">
        <v>19</v>
      </c>
      <c r="I3812" t="s">
        <v>18</v>
      </c>
      <c r="J3812" s="2">
        <v>43602</v>
      </c>
      <c r="K3812" s="3">
        <v>0.40972222222222227</v>
      </c>
      <c r="L3812" s="3">
        <f t="shared" si="531"/>
        <v>0.40972222222222221</v>
      </c>
      <c r="M3812" s="3">
        <v>0.42291666666666666</v>
      </c>
      <c r="N3812" t="str">
        <f t="shared" si="532"/>
        <v>No</v>
      </c>
      <c r="O3812">
        <f t="shared" si="533"/>
        <v>566</v>
      </c>
      <c r="P3812">
        <f t="shared" si="534"/>
        <v>2020</v>
      </c>
      <c r="Q3812">
        <f t="shared" si="535"/>
        <v>28.02</v>
      </c>
      <c r="R3812" t="str">
        <f t="shared" si="538"/>
        <v>Aer Lingus</v>
      </c>
      <c r="S3812">
        <f t="shared" si="536"/>
        <v>138</v>
      </c>
      <c r="T3812" t="str">
        <f t="shared" si="537"/>
        <v>Manchester</v>
      </c>
      <c r="U3812" t="str">
        <f t="shared" si="539"/>
        <v>Manchester</v>
      </c>
    </row>
    <row r="3813" spans="1:21" x14ac:dyDescent="0.35">
      <c r="A3813" t="s">
        <v>12</v>
      </c>
      <c r="B3813" t="s">
        <v>36</v>
      </c>
      <c r="C3813" t="s">
        <v>14</v>
      </c>
      <c r="D3813" t="s">
        <v>573</v>
      </c>
      <c r="E3813" s="1">
        <v>43602.409722222219</v>
      </c>
      <c r="F3813" t="s">
        <v>16</v>
      </c>
      <c r="G3813" t="s">
        <v>17</v>
      </c>
      <c r="H3813">
        <v>17</v>
      </c>
      <c r="I3813" t="s">
        <v>18</v>
      </c>
      <c r="J3813" s="2">
        <v>43602</v>
      </c>
      <c r="K3813" s="3">
        <v>0.40972222222222227</v>
      </c>
      <c r="L3813" s="3">
        <f t="shared" si="531"/>
        <v>0.40972222222222221</v>
      </c>
      <c r="M3813" s="3">
        <v>0.42152777777777778</v>
      </c>
      <c r="N3813" t="str">
        <f t="shared" si="532"/>
        <v>No</v>
      </c>
      <c r="O3813">
        <f t="shared" si="533"/>
        <v>566</v>
      </c>
      <c r="P3813">
        <f t="shared" si="534"/>
        <v>2020</v>
      </c>
      <c r="Q3813">
        <f t="shared" si="535"/>
        <v>28.02</v>
      </c>
      <c r="R3813" t="str">
        <f t="shared" si="538"/>
        <v>Aer Lingus</v>
      </c>
      <c r="S3813">
        <f t="shared" si="536"/>
        <v>121</v>
      </c>
      <c r="T3813" t="str">
        <f t="shared" si="537"/>
        <v>Paris-CDG</v>
      </c>
      <c r="U3813" t="str">
        <f t="shared" si="539"/>
        <v>Paris-CDG</v>
      </c>
    </row>
    <row r="3814" spans="1:21" x14ac:dyDescent="0.35">
      <c r="A3814" t="s">
        <v>12</v>
      </c>
      <c r="B3814" t="s">
        <v>101</v>
      </c>
      <c r="C3814" t="s">
        <v>14</v>
      </c>
      <c r="D3814" t="s">
        <v>379</v>
      </c>
      <c r="E3814" s="1">
        <v>43602.413194444445</v>
      </c>
      <c r="F3814" t="s">
        <v>16</v>
      </c>
      <c r="G3814" t="s">
        <v>17</v>
      </c>
      <c r="H3814">
        <v>49</v>
      </c>
      <c r="I3814" t="s">
        <v>21</v>
      </c>
      <c r="J3814" s="2">
        <v>43602</v>
      </c>
      <c r="K3814" s="3">
        <v>0.41319444444444442</v>
      </c>
      <c r="L3814" s="3">
        <f t="shared" si="531"/>
        <v>0.41666666666666663</v>
      </c>
      <c r="M3814" s="3">
        <v>0.44722222222222219</v>
      </c>
      <c r="N3814" t="str">
        <f t="shared" si="532"/>
        <v>Yes</v>
      </c>
      <c r="O3814">
        <f t="shared" si="533"/>
        <v>566</v>
      </c>
      <c r="P3814">
        <f t="shared" si="534"/>
        <v>2020</v>
      </c>
      <c r="Q3814">
        <f t="shared" si="535"/>
        <v>28.02</v>
      </c>
      <c r="R3814" t="str">
        <f t="shared" si="538"/>
        <v>Aer Lingus</v>
      </c>
      <c r="S3814">
        <f t="shared" si="536"/>
        <v>158</v>
      </c>
      <c r="T3814" t="str">
        <f t="shared" si="537"/>
        <v>Edinburgh</v>
      </c>
      <c r="U3814" t="str">
        <f t="shared" si="539"/>
        <v>Edinburgh</v>
      </c>
    </row>
    <row r="3815" spans="1:21" x14ac:dyDescent="0.35">
      <c r="A3815" t="s">
        <v>12</v>
      </c>
      <c r="B3815" t="s">
        <v>50</v>
      </c>
      <c r="C3815" t="s">
        <v>14</v>
      </c>
      <c r="D3815" t="s">
        <v>380</v>
      </c>
      <c r="E3815" s="1">
        <v>43602.416666666664</v>
      </c>
      <c r="F3815" t="s">
        <v>16</v>
      </c>
      <c r="G3815" t="s">
        <v>17</v>
      </c>
      <c r="H3815">
        <v>12</v>
      </c>
      <c r="I3815" t="s">
        <v>18</v>
      </c>
      <c r="J3815" s="2">
        <v>43602</v>
      </c>
      <c r="K3815" s="3">
        <v>0.41666666666666669</v>
      </c>
      <c r="L3815" s="3">
        <f t="shared" si="531"/>
        <v>0.41666666666666663</v>
      </c>
      <c r="M3815" s="3">
        <v>0.42499999999999999</v>
      </c>
      <c r="N3815" t="str">
        <f t="shared" si="532"/>
        <v>No</v>
      </c>
      <c r="O3815">
        <f t="shared" si="533"/>
        <v>566</v>
      </c>
      <c r="P3815">
        <f t="shared" si="534"/>
        <v>2020</v>
      </c>
      <c r="Q3815">
        <f t="shared" si="535"/>
        <v>28.02</v>
      </c>
      <c r="R3815" t="str">
        <f t="shared" si="538"/>
        <v>Aer Lingus</v>
      </c>
      <c r="S3815">
        <f t="shared" si="536"/>
        <v>222</v>
      </c>
      <c r="T3815" t="str">
        <f t="shared" si="537"/>
        <v>Amsterdam</v>
      </c>
      <c r="U3815" t="str">
        <f t="shared" si="539"/>
        <v>Amsterdam</v>
      </c>
    </row>
    <row r="3816" spans="1:21" x14ac:dyDescent="0.35">
      <c r="A3816" t="s">
        <v>12</v>
      </c>
      <c r="B3816" t="s">
        <v>13</v>
      </c>
      <c r="C3816" t="s">
        <v>14</v>
      </c>
      <c r="D3816" t="s">
        <v>381</v>
      </c>
      <c r="E3816" s="1">
        <v>43602.416666666664</v>
      </c>
      <c r="F3816" t="s">
        <v>16</v>
      </c>
      <c r="G3816" t="s">
        <v>17</v>
      </c>
      <c r="H3816">
        <v>31</v>
      </c>
      <c r="I3816" t="s">
        <v>21</v>
      </c>
      <c r="J3816" s="2">
        <v>43602</v>
      </c>
      <c r="K3816" s="3">
        <v>0.41666666666666669</v>
      </c>
      <c r="L3816" s="3">
        <f t="shared" si="531"/>
        <v>0.41666666666666663</v>
      </c>
      <c r="M3816" s="3">
        <v>0.4381944444444445</v>
      </c>
      <c r="N3816" t="str">
        <f t="shared" si="532"/>
        <v>Yes</v>
      </c>
      <c r="O3816">
        <f t="shared" si="533"/>
        <v>566</v>
      </c>
      <c r="P3816">
        <f t="shared" si="534"/>
        <v>2020</v>
      </c>
      <c r="Q3816">
        <f t="shared" si="535"/>
        <v>28.02</v>
      </c>
      <c r="R3816" t="str">
        <f t="shared" si="538"/>
        <v>Aer Lingus</v>
      </c>
      <c r="S3816">
        <f t="shared" si="536"/>
        <v>107</v>
      </c>
      <c r="T3816" t="str">
        <f t="shared" si="537"/>
        <v>Glasgow</v>
      </c>
      <c r="U3816" t="str">
        <f t="shared" si="539"/>
        <v>Glasgow</v>
      </c>
    </row>
    <row r="3817" spans="1:21" x14ac:dyDescent="0.35">
      <c r="A3817" t="s">
        <v>22</v>
      </c>
      <c r="B3817" t="s">
        <v>382</v>
      </c>
      <c r="C3817" t="s">
        <v>28</v>
      </c>
      <c r="D3817" t="s">
        <v>383</v>
      </c>
      <c r="E3817" s="1">
        <v>43602.420138888891</v>
      </c>
      <c r="F3817" t="s">
        <v>16</v>
      </c>
      <c r="G3817" t="s">
        <v>17</v>
      </c>
      <c r="H3817">
        <v>22</v>
      </c>
      <c r="I3817" t="s">
        <v>46</v>
      </c>
      <c r="J3817" s="2">
        <v>43602</v>
      </c>
      <c r="K3817" s="3">
        <v>0.4201388888888889</v>
      </c>
      <c r="L3817" s="3">
        <f t="shared" si="531"/>
        <v>0.4236111111111111</v>
      </c>
      <c r="M3817" s="3">
        <v>0.43541666666666662</v>
      </c>
      <c r="N3817" t="str">
        <f t="shared" si="532"/>
        <v>Yes</v>
      </c>
      <c r="O3817">
        <f t="shared" si="533"/>
        <v>520</v>
      </c>
      <c r="P3817">
        <f t="shared" si="534"/>
        <v>1663</v>
      </c>
      <c r="Q3817">
        <f t="shared" si="535"/>
        <v>31.27</v>
      </c>
      <c r="R3817" t="str">
        <f t="shared" si="538"/>
        <v>Ryanair</v>
      </c>
      <c r="S3817">
        <f t="shared" si="536"/>
        <v>8</v>
      </c>
      <c r="T3817" t="str">
        <f t="shared" si="537"/>
        <v>Lourdes</v>
      </c>
      <c r="U3817" t="str">
        <f t="shared" si="539"/>
        <v>Other</v>
      </c>
    </row>
    <row r="3818" spans="1:21" x14ac:dyDescent="0.35">
      <c r="A3818" t="s">
        <v>12</v>
      </c>
      <c r="B3818" t="s">
        <v>320</v>
      </c>
      <c r="C3818" t="s">
        <v>91</v>
      </c>
      <c r="D3818" t="s">
        <v>384</v>
      </c>
      <c r="E3818" s="1">
        <v>43602.420138888891</v>
      </c>
      <c r="F3818" t="s">
        <v>16</v>
      </c>
      <c r="G3818" t="s">
        <v>17</v>
      </c>
      <c r="H3818">
        <v>13</v>
      </c>
      <c r="I3818" t="s">
        <v>18</v>
      </c>
      <c r="J3818" s="2">
        <v>43602</v>
      </c>
      <c r="K3818" s="3">
        <v>0.4201388888888889</v>
      </c>
      <c r="L3818" s="3">
        <f t="shared" si="531"/>
        <v>0.4236111111111111</v>
      </c>
      <c r="M3818" s="3">
        <v>0.4291666666666667</v>
      </c>
      <c r="N3818" t="str">
        <f t="shared" si="532"/>
        <v>No</v>
      </c>
      <c r="O3818">
        <f t="shared" si="533"/>
        <v>18</v>
      </c>
      <c r="P3818">
        <f t="shared" si="534"/>
        <v>61</v>
      </c>
      <c r="Q3818">
        <f t="shared" si="535"/>
        <v>29.51</v>
      </c>
      <c r="R3818" t="str">
        <f t="shared" si="538"/>
        <v>Other</v>
      </c>
      <c r="S3818">
        <f t="shared" si="536"/>
        <v>37</v>
      </c>
      <c r="T3818" t="str">
        <f t="shared" si="537"/>
        <v>Copenhagen</v>
      </c>
      <c r="U3818" t="str">
        <f t="shared" si="539"/>
        <v>Other</v>
      </c>
    </row>
    <row r="3819" spans="1:21" x14ac:dyDescent="0.35">
      <c r="A3819" t="s">
        <v>22</v>
      </c>
      <c r="B3819" t="s">
        <v>19</v>
      </c>
      <c r="C3819" t="s">
        <v>28</v>
      </c>
      <c r="D3819" t="s">
        <v>388</v>
      </c>
      <c r="E3819" s="1">
        <v>43602.423611111109</v>
      </c>
      <c r="F3819" t="s">
        <v>16</v>
      </c>
      <c r="G3819" t="s">
        <v>17</v>
      </c>
      <c r="H3819">
        <v>31</v>
      </c>
      <c r="I3819" t="s">
        <v>21</v>
      </c>
      <c r="J3819" s="2">
        <v>43602</v>
      </c>
      <c r="K3819" s="3">
        <v>0.4236111111111111</v>
      </c>
      <c r="L3819" s="3">
        <f t="shared" si="531"/>
        <v>0.4236111111111111</v>
      </c>
      <c r="M3819" s="3">
        <v>0.44513888888888892</v>
      </c>
      <c r="N3819" t="str">
        <f t="shared" si="532"/>
        <v>Yes</v>
      </c>
      <c r="O3819">
        <f t="shared" si="533"/>
        <v>520</v>
      </c>
      <c r="P3819">
        <f t="shared" si="534"/>
        <v>1663</v>
      </c>
      <c r="Q3819">
        <f t="shared" si="535"/>
        <v>31.27</v>
      </c>
      <c r="R3819" t="str">
        <f t="shared" si="538"/>
        <v>Ryanair</v>
      </c>
      <c r="S3819">
        <f t="shared" si="536"/>
        <v>37</v>
      </c>
      <c r="T3819" t="str">
        <f t="shared" si="537"/>
        <v>Alicante</v>
      </c>
      <c r="U3819" t="str">
        <f t="shared" si="539"/>
        <v>Other</v>
      </c>
    </row>
    <row r="3820" spans="1:21" x14ac:dyDescent="0.35">
      <c r="A3820" t="s">
        <v>22</v>
      </c>
      <c r="B3820" t="s">
        <v>389</v>
      </c>
      <c r="C3820" t="s">
        <v>390</v>
      </c>
      <c r="D3820" t="s">
        <v>391</v>
      </c>
      <c r="E3820" s="1">
        <v>43602.427083333336</v>
      </c>
      <c r="F3820" t="s">
        <v>16</v>
      </c>
      <c r="G3820" t="s">
        <v>17</v>
      </c>
      <c r="H3820">
        <v>29</v>
      </c>
      <c r="I3820" t="s">
        <v>46</v>
      </c>
      <c r="J3820" s="2">
        <v>43602</v>
      </c>
      <c r="K3820" s="3">
        <v>0.42708333333333331</v>
      </c>
      <c r="L3820" s="3">
        <f t="shared" si="531"/>
        <v>0.43055555555555552</v>
      </c>
      <c r="M3820" s="3">
        <v>0.44722222222222219</v>
      </c>
      <c r="N3820" t="str">
        <f t="shared" si="532"/>
        <v>Yes</v>
      </c>
      <c r="O3820">
        <f t="shared" si="533"/>
        <v>9</v>
      </c>
      <c r="P3820">
        <f t="shared" si="534"/>
        <v>18</v>
      </c>
      <c r="Q3820">
        <f t="shared" si="535"/>
        <v>50</v>
      </c>
      <c r="R3820" t="str">
        <f t="shared" si="538"/>
        <v>Other</v>
      </c>
      <c r="S3820">
        <f t="shared" si="536"/>
        <v>18</v>
      </c>
      <c r="T3820" t="str">
        <f t="shared" si="537"/>
        <v>Helsinki</v>
      </c>
      <c r="U3820" t="str">
        <f t="shared" si="539"/>
        <v>Other</v>
      </c>
    </row>
    <row r="3821" spans="1:21" x14ac:dyDescent="0.35">
      <c r="A3821" t="s">
        <v>12</v>
      </c>
      <c r="B3821" t="s">
        <v>199</v>
      </c>
      <c r="C3821" t="s">
        <v>14</v>
      </c>
      <c r="D3821" t="s">
        <v>419</v>
      </c>
      <c r="E3821" s="1">
        <v>43602.3125</v>
      </c>
      <c r="F3821" t="s">
        <v>16</v>
      </c>
      <c r="G3821" t="s">
        <v>17</v>
      </c>
      <c r="H3821">
        <v>12</v>
      </c>
      <c r="I3821" t="s">
        <v>18</v>
      </c>
      <c r="J3821" s="2">
        <v>43602</v>
      </c>
      <c r="K3821" s="3">
        <v>0.3125</v>
      </c>
      <c r="L3821" s="3">
        <f t="shared" si="531"/>
        <v>0.3125</v>
      </c>
      <c r="M3821" s="3">
        <v>0.32083333333333336</v>
      </c>
      <c r="N3821" t="str">
        <f t="shared" si="532"/>
        <v>No</v>
      </c>
      <c r="O3821">
        <f t="shared" si="533"/>
        <v>566</v>
      </c>
      <c r="P3821">
        <f t="shared" si="534"/>
        <v>2020</v>
      </c>
      <c r="Q3821">
        <f t="shared" si="535"/>
        <v>28.02</v>
      </c>
      <c r="R3821" t="str">
        <f t="shared" si="538"/>
        <v>Aer Lingus</v>
      </c>
      <c r="S3821">
        <f t="shared" si="536"/>
        <v>51</v>
      </c>
      <c r="T3821" t="str">
        <f t="shared" si="537"/>
        <v>Lanzarote</v>
      </c>
      <c r="U3821" t="str">
        <f t="shared" si="539"/>
        <v>Other</v>
      </c>
    </row>
    <row r="3822" spans="1:21" x14ac:dyDescent="0.35">
      <c r="A3822" t="s">
        <v>22</v>
      </c>
      <c r="B3822" t="s">
        <v>42</v>
      </c>
      <c r="C3822" t="s">
        <v>77</v>
      </c>
      <c r="D3822" t="s">
        <v>584</v>
      </c>
      <c r="E3822" s="1">
        <v>43602.3125</v>
      </c>
      <c r="F3822" t="s">
        <v>16</v>
      </c>
      <c r="G3822" t="s">
        <v>17</v>
      </c>
      <c r="H3822">
        <v>8</v>
      </c>
      <c r="I3822" t="s">
        <v>26</v>
      </c>
      <c r="J3822" s="2">
        <v>43602</v>
      </c>
      <c r="K3822" s="3">
        <v>0.3125</v>
      </c>
      <c r="L3822" s="3">
        <f t="shared" si="531"/>
        <v>0.3125</v>
      </c>
      <c r="M3822" s="3">
        <v>0.31805555555555554</v>
      </c>
      <c r="N3822" t="str">
        <f t="shared" si="532"/>
        <v>No</v>
      </c>
      <c r="O3822">
        <f t="shared" si="533"/>
        <v>40</v>
      </c>
      <c r="P3822">
        <f t="shared" si="534"/>
        <v>143</v>
      </c>
      <c r="Q3822">
        <f t="shared" si="535"/>
        <v>27.97</v>
      </c>
      <c r="R3822" t="str">
        <f t="shared" si="538"/>
        <v>British Airways</v>
      </c>
      <c r="S3822">
        <f t="shared" si="536"/>
        <v>238</v>
      </c>
      <c r="T3822" t="str">
        <f t="shared" si="537"/>
        <v>London</v>
      </c>
      <c r="U3822" t="str">
        <f t="shared" si="539"/>
        <v>London</v>
      </c>
    </row>
    <row r="3823" spans="1:21" x14ac:dyDescent="0.35">
      <c r="A3823" t="s">
        <v>12</v>
      </c>
      <c r="B3823" t="s">
        <v>139</v>
      </c>
      <c r="C3823" t="s">
        <v>14</v>
      </c>
      <c r="D3823" t="s">
        <v>421</v>
      </c>
      <c r="E3823" s="1">
        <v>43602.3125</v>
      </c>
      <c r="F3823" t="s">
        <v>16</v>
      </c>
      <c r="G3823" t="s">
        <v>17</v>
      </c>
      <c r="H3823">
        <v>26</v>
      </c>
      <c r="I3823" t="s">
        <v>46</v>
      </c>
      <c r="J3823" s="2">
        <v>43602</v>
      </c>
      <c r="K3823" s="3">
        <v>0.3125</v>
      </c>
      <c r="L3823" s="3">
        <f t="shared" si="531"/>
        <v>0.3125</v>
      </c>
      <c r="M3823" s="3">
        <v>0.33055555555555555</v>
      </c>
      <c r="N3823" t="str">
        <f t="shared" si="532"/>
        <v>Yes</v>
      </c>
      <c r="O3823">
        <f t="shared" si="533"/>
        <v>566</v>
      </c>
      <c r="P3823">
        <f t="shared" si="534"/>
        <v>2020</v>
      </c>
      <c r="Q3823">
        <f t="shared" si="535"/>
        <v>28.02</v>
      </c>
      <c r="R3823" t="str">
        <f t="shared" si="538"/>
        <v>Aer Lingus</v>
      </c>
      <c r="S3823">
        <f t="shared" si="536"/>
        <v>154</v>
      </c>
      <c r="T3823" t="str">
        <f t="shared" si="537"/>
        <v>London</v>
      </c>
      <c r="U3823" t="str">
        <f t="shared" si="539"/>
        <v>London</v>
      </c>
    </row>
    <row r="3824" spans="1:21" x14ac:dyDescent="0.35">
      <c r="A3824" t="s">
        <v>12</v>
      </c>
      <c r="B3824" t="s">
        <v>42</v>
      </c>
      <c r="C3824" t="s">
        <v>14</v>
      </c>
      <c r="D3824" t="s">
        <v>420</v>
      </c>
      <c r="E3824" s="1">
        <v>43602.3125</v>
      </c>
      <c r="F3824" t="s">
        <v>16</v>
      </c>
      <c r="G3824" t="s">
        <v>17</v>
      </c>
      <c r="H3824">
        <v>10</v>
      </c>
      <c r="I3824" t="s">
        <v>18</v>
      </c>
      <c r="J3824" s="2">
        <v>43602</v>
      </c>
      <c r="K3824" s="3">
        <v>0.3125</v>
      </c>
      <c r="L3824" s="3">
        <f t="shared" si="531"/>
        <v>0.3125</v>
      </c>
      <c r="M3824" s="3">
        <v>0.31944444444444448</v>
      </c>
      <c r="N3824" t="str">
        <f t="shared" si="532"/>
        <v>No</v>
      </c>
      <c r="O3824">
        <f t="shared" si="533"/>
        <v>566</v>
      </c>
      <c r="P3824">
        <f t="shared" si="534"/>
        <v>2020</v>
      </c>
      <c r="Q3824">
        <f t="shared" si="535"/>
        <v>28.02</v>
      </c>
      <c r="R3824" t="str">
        <f t="shared" si="538"/>
        <v>Aer Lingus</v>
      </c>
      <c r="S3824">
        <f t="shared" si="536"/>
        <v>238</v>
      </c>
      <c r="T3824" t="str">
        <f t="shared" si="537"/>
        <v>London</v>
      </c>
      <c r="U3824" t="str">
        <f t="shared" si="539"/>
        <v>London</v>
      </c>
    </row>
    <row r="3825" spans="1:21" x14ac:dyDescent="0.35">
      <c r="A3825" t="s">
        <v>22</v>
      </c>
      <c r="B3825" t="s">
        <v>54</v>
      </c>
      <c r="C3825" t="s">
        <v>28</v>
      </c>
      <c r="D3825" t="s">
        <v>422</v>
      </c>
      <c r="E3825" s="1">
        <v>43602.315972222219</v>
      </c>
      <c r="F3825" t="s">
        <v>16</v>
      </c>
      <c r="G3825" t="s">
        <v>17</v>
      </c>
      <c r="H3825">
        <v>13</v>
      </c>
      <c r="I3825" t="s">
        <v>18</v>
      </c>
      <c r="J3825" s="2">
        <v>43602</v>
      </c>
      <c r="K3825" s="3">
        <v>0.31597222222222221</v>
      </c>
      <c r="L3825" s="3">
        <f t="shared" si="531"/>
        <v>0.31944444444444442</v>
      </c>
      <c r="M3825" s="3">
        <v>0.32500000000000001</v>
      </c>
      <c r="N3825" t="str">
        <f t="shared" si="532"/>
        <v>No</v>
      </c>
      <c r="O3825">
        <f t="shared" si="533"/>
        <v>520</v>
      </c>
      <c r="P3825">
        <f t="shared" si="534"/>
        <v>1663</v>
      </c>
      <c r="Q3825">
        <f t="shared" si="535"/>
        <v>31.27</v>
      </c>
      <c r="R3825" t="str">
        <f t="shared" si="538"/>
        <v>Ryanair</v>
      </c>
      <c r="S3825">
        <f t="shared" si="536"/>
        <v>101</v>
      </c>
      <c r="T3825" t="str">
        <f t="shared" si="537"/>
        <v>Frankfurt</v>
      </c>
      <c r="U3825" t="str">
        <f t="shared" si="539"/>
        <v>Frankfurt</v>
      </c>
    </row>
    <row r="3826" spans="1:21" x14ac:dyDescent="0.35">
      <c r="A3826" t="s">
        <v>12</v>
      </c>
      <c r="B3826" t="s">
        <v>101</v>
      </c>
      <c r="C3826" t="s">
        <v>14</v>
      </c>
      <c r="D3826" t="s">
        <v>429</v>
      </c>
      <c r="E3826" s="1">
        <v>43602.319444444445</v>
      </c>
      <c r="F3826" t="s">
        <v>16</v>
      </c>
      <c r="G3826" t="s">
        <v>17</v>
      </c>
      <c r="H3826">
        <v>2</v>
      </c>
      <c r="I3826" t="s">
        <v>26</v>
      </c>
      <c r="J3826" s="2">
        <v>43602</v>
      </c>
      <c r="K3826" s="3">
        <v>0.31944444444444448</v>
      </c>
      <c r="L3826" s="3">
        <f t="shared" si="531"/>
        <v>0.31944444444444442</v>
      </c>
      <c r="M3826" s="3">
        <v>0.32083333333333336</v>
      </c>
      <c r="N3826" t="str">
        <f t="shared" si="532"/>
        <v>No</v>
      </c>
      <c r="O3826">
        <f t="shared" si="533"/>
        <v>566</v>
      </c>
      <c r="P3826">
        <f t="shared" si="534"/>
        <v>2020</v>
      </c>
      <c r="Q3826">
        <f t="shared" si="535"/>
        <v>28.02</v>
      </c>
      <c r="R3826" t="str">
        <f t="shared" si="538"/>
        <v>Aer Lingus</v>
      </c>
      <c r="S3826">
        <f t="shared" si="536"/>
        <v>158</v>
      </c>
      <c r="T3826" t="str">
        <f t="shared" si="537"/>
        <v>Edinburgh</v>
      </c>
      <c r="U3826" t="str">
        <f t="shared" si="539"/>
        <v>Edinburgh</v>
      </c>
    </row>
    <row r="3827" spans="1:21" x14ac:dyDescent="0.35">
      <c r="A3827" t="s">
        <v>12</v>
      </c>
      <c r="B3827" t="s">
        <v>82</v>
      </c>
      <c r="C3827" t="s">
        <v>14</v>
      </c>
      <c r="D3827" t="s">
        <v>426</v>
      </c>
      <c r="E3827" s="1">
        <v>43602.319444444445</v>
      </c>
      <c r="F3827" t="s">
        <v>16</v>
      </c>
      <c r="G3827" t="s">
        <v>17</v>
      </c>
      <c r="H3827">
        <v>9</v>
      </c>
      <c r="I3827" t="s">
        <v>26</v>
      </c>
      <c r="J3827" s="2">
        <v>43602</v>
      </c>
      <c r="K3827" s="3">
        <v>0.31944444444444448</v>
      </c>
      <c r="L3827" s="3">
        <f t="shared" si="531"/>
        <v>0.31944444444444442</v>
      </c>
      <c r="M3827" s="3">
        <v>0.32569444444444445</v>
      </c>
      <c r="N3827" t="str">
        <f t="shared" si="532"/>
        <v>No</v>
      </c>
      <c r="O3827">
        <f t="shared" si="533"/>
        <v>566</v>
      </c>
      <c r="P3827">
        <f t="shared" si="534"/>
        <v>2020</v>
      </c>
      <c r="Q3827">
        <f t="shared" si="535"/>
        <v>28.02</v>
      </c>
      <c r="R3827" t="str">
        <f t="shared" si="538"/>
        <v>Aer Lingus</v>
      </c>
      <c r="S3827">
        <f t="shared" si="536"/>
        <v>97</v>
      </c>
      <c r="T3827" t="str">
        <f t="shared" si="537"/>
        <v>Faro</v>
      </c>
      <c r="U3827" t="str">
        <f t="shared" si="539"/>
        <v>Faro</v>
      </c>
    </row>
    <row r="3828" spans="1:21" x14ac:dyDescent="0.35">
      <c r="A3828" t="s">
        <v>22</v>
      </c>
      <c r="B3828" t="s">
        <v>427</v>
      </c>
      <c r="C3828" t="s">
        <v>112</v>
      </c>
      <c r="D3828" t="s">
        <v>428</v>
      </c>
      <c r="E3828" s="1">
        <v>43602.319444444445</v>
      </c>
      <c r="F3828" t="s">
        <v>16</v>
      </c>
      <c r="G3828" t="s">
        <v>17</v>
      </c>
      <c r="H3828">
        <v>65</v>
      </c>
      <c r="I3828" t="s">
        <v>21</v>
      </c>
      <c r="J3828" s="2">
        <v>43602</v>
      </c>
      <c r="K3828" s="3">
        <v>0.31944444444444448</v>
      </c>
      <c r="L3828" s="3">
        <f t="shared" si="531"/>
        <v>0.31944444444444442</v>
      </c>
      <c r="M3828" s="3">
        <v>0.36458333333333331</v>
      </c>
      <c r="N3828" t="str">
        <f t="shared" si="532"/>
        <v>Yes</v>
      </c>
      <c r="O3828">
        <f t="shared" si="533"/>
        <v>29</v>
      </c>
      <c r="P3828">
        <f t="shared" si="534"/>
        <v>48</v>
      </c>
      <c r="Q3828">
        <f t="shared" si="535"/>
        <v>60.42</v>
      </c>
      <c r="R3828" t="str">
        <f t="shared" si="538"/>
        <v>Other</v>
      </c>
      <c r="S3828">
        <f t="shared" si="536"/>
        <v>6</v>
      </c>
      <c r="T3828" t="str">
        <f t="shared" si="537"/>
        <v>Corfu</v>
      </c>
      <c r="U3828" t="str">
        <f t="shared" si="539"/>
        <v>Other</v>
      </c>
    </row>
    <row r="3829" spans="1:21" x14ac:dyDescent="0.35">
      <c r="A3829" t="s">
        <v>12</v>
      </c>
      <c r="B3829" t="s">
        <v>424</v>
      </c>
      <c r="C3829" t="s">
        <v>14</v>
      </c>
      <c r="D3829" t="s">
        <v>425</v>
      </c>
      <c r="E3829" s="1">
        <v>43602.319444444445</v>
      </c>
      <c r="F3829" t="s">
        <v>16</v>
      </c>
      <c r="G3829" t="s">
        <v>17</v>
      </c>
      <c r="H3829">
        <v>2</v>
      </c>
      <c r="I3829" t="s">
        <v>26</v>
      </c>
      <c r="J3829" s="2">
        <v>43602</v>
      </c>
      <c r="K3829" s="3">
        <v>0.31944444444444448</v>
      </c>
      <c r="L3829" s="3">
        <f t="shared" si="531"/>
        <v>0.31944444444444442</v>
      </c>
      <c r="M3829" s="3">
        <v>0.32083333333333336</v>
      </c>
      <c r="N3829" t="str">
        <f t="shared" si="532"/>
        <v>No</v>
      </c>
      <c r="O3829">
        <f t="shared" si="533"/>
        <v>566</v>
      </c>
      <c r="P3829">
        <f t="shared" si="534"/>
        <v>2020</v>
      </c>
      <c r="Q3829">
        <f t="shared" si="535"/>
        <v>28.02</v>
      </c>
      <c r="R3829" t="str">
        <f t="shared" si="538"/>
        <v>Aer Lingus</v>
      </c>
      <c r="S3829">
        <f t="shared" si="536"/>
        <v>24</v>
      </c>
      <c r="T3829" t="str">
        <f t="shared" si="537"/>
        <v>Venice</v>
      </c>
      <c r="U3829" t="str">
        <f t="shared" si="539"/>
        <v>Other</v>
      </c>
    </row>
    <row r="3830" spans="1:21" x14ac:dyDescent="0.35">
      <c r="A3830" t="s">
        <v>22</v>
      </c>
      <c r="B3830" t="s">
        <v>79</v>
      </c>
      <c r="C3830" t="s">
        <v>80</v>
      </c>
      <c r="D3830" t="s">
        <v>430</v>
      </c>
      <c r="E3830" s="1">
        <v>43602.322916666664</v>
      </c>
      <c r="F3830" t="s">
        <v>16</v>
      </c>
      <c r="G3830" t="s">
        <v>17</v>
      </c>
      <c r="H3830">
        <v>5</v>
      </c>
      <c r="I3830" t="s">
        <v>26</v>
      </c>
      <c r="J3830" s="2">
        <v>43602</v>
      </c>
      <c r="K3830" s="3">
        <v>0.32291666666666669</v>
      </c>
      <c r="L3830" s="3">
        <f t="shared" si="531"/>
        <v>0.3263888888888889</v>
      </c>
      <c r="M3830" s="3">
        <v>0.3263888888888889</v>
      </c>
      <c r="N3830" t="str">
        <f t="shared" si="532"/>
        <v>No</v>
      </c>
      <c r="O3830">
        <f t="shared" si="533"/>
        <v>4</v>
      </c>
      <c r="P3830">
        <f t="shared" si="534"/>
        <v>17</v>
      </c>
      <c r="Q3830">
        <f t="shared" si="535"/>
        <v>23.53</v>
      </c>
      <c r="R3830" t="str">
        <f t="shared" si="538"/>
        <v>Other</v>
      </c>
      <c r="S3830">
        <f t="shared" si="536"/>
        <v>16</v>
      </c>
      <c r="T3830" t="str">
        <f t="shared" si="537"/>
        <v>Paris-Orly</v>
      </c>
      <c r="U3830" t="str">
        <f t="shared" si="539"/>
        <v>Other</v>
      </c>
    </row>
    <row r="3831" spans="1:21" x14ac:dyDescent="0.35">
      <c r="A3831" t="s">
        <v>22</v>
      </c>
      <c r="B3831" t="s">
        <v>59</v>
      </c>
      <c r="C3831" t="s">
        <v>28</v>
      </c>
      <c r="D3831" t="s">
        <v>433</v>
      </c>
      <c r="E3831" s="1">
        <v>43602.329861111109</v>
      </c>
      <c r="F3831" t="s">
        <v>16</v>
      </c>
      <c r="G3831" t="s">
        <v>17</v>
      </c>
      <c r="H3831">
        <v>20</v>
      </c>
      <c r="I3831" t="s">
        <v>46</v>
      </c>
      <c r="J3831" s="2">
        <v>43602</v>
      </c>
      <c r="K3831" s="3">
        <v>0.3298611111111111</v>
      </c>
      <c r="L3831" s="3">
        <f t="shared" si="531"/>
        <v>0.33333333333333331</v>
      </c>
      <c r="M3831" s="3">
        <v>0.34375</v>
      </c>
      <c r="N3831" t="str">
        <f t="shared" si="532"/>
        <v>No</v>
      </c>
      <c r="O3831">
        <f t="shared" si="533"/>
        <v>520</v>
      </c>
      <c r="P3831">
        <f t="shared" si="534"/>
        <v>1663</v>
      </c>
      <c r="Q3831">
        <f t="shared" si="535"/>
        <v>31.27</v>
      </c>
      <c r="R3831" t="str">
        <f t="shared" si="538"/>
        <v>Ryanair</v>
      </c>
      <c r="S3831">
        <f t="shared" si="536"/>
        <v>48</v>
      </c>
      <c r="T3831" t="str">
        <f t="shared" si="537"/>
        <v>Leeds Bradford</v>
      </c>
      <c r="U3831" t="str">
        <f t="shared" si="539"/>
        <v>Other</v>
      </c>
    </row>
    <row r="3832" spans="1:21" x14ac:dyDescent="0.35">
      <c r="A3832" t="s">
        <v>22</v>
      </c>
      <c r="B3832" t="s">
        <v>431</v>
      </c>
      <c r="C3832" t="s">
        <v>28</v>
      </c>
      <c r="D3832" t="s">
        <v>432</v>
      </c>
      <c r="E3832" s="1">
        <v>43602.329861111109</v>
      </c>
      <c r="F3832" t="s">
        <v>16</v>
      </c>
      <c r="G3832" t="s">
        <v>17</v>
      </c>
      <c r="H3832">
        <v>0</v>
      </c>
      <c r="I3832" t="s">
        <v>26</v>
      </c>
      <c r="J3832" s="2">
        <v>43602</v>
      </c>
      <c r="K3832" s="3">
        <v>0.3298611111111111</v>
      </c>
      <c r="L3832" s="3">
        <f t="shared" si="531"/>
        <v>0.33333333333333331</v>
      </c>
      <c r="M3832" s="3">
        <v>0.3298611111111111</v>
      </c>
      <c r="N3832" t="str">
        <f t="shared" si="532"/>
        <v>No</v>
      </c>
      <c r="O3832">
        <f t="shared" si="533"/>
        <v>520</v>
      </c>
      <c r="P3832">
        <f t="shared" si="534"/>
        <v>1663</v>
      </c>
      <c r="Q3832">
        <f t="shared" si="535"/>
        <v>31.27</v>
      </c>
      <c r="R3832" t="str">
        <f t="shared" si="538"/>
        <v>Ryanair</v>
      </c>
      <c r="S3832">
        <f t="shared" si="536"/>
        <v>14</v>
      </c>
      <c r="T3832" t="str">
        <f t="shared" si="537"/>
        <v>Eindhoven</v>
      </c>
      <c r="U3832" t="str">
        <f t="shared" si="539"/>
        <v>Other</v>
      </c>
    </row>
    <row r="3833" spans="1:21" x14ac:dyDescent="0.35">
      <c r="A3833" t="s">
        <v>22</v>
      </c>
      <c r="B3833" t="s">
        <v>434</v>
      </c>
      <c r="C3833" t="s">
        <v>28</v>
      </c>
      <c r="D3833" t="s">
        <v>435</v>
      </c>
      <c r="E3833" s="1">
        <v>43602.336805555555</v>
      </c>
      <c r="F3833" t="s">
        <v>16</v>
      </c>
      <c r="G3833" t="s">
        <v>17</v>
      </c>
      <c r="H3833">
        <v>8</v>
      </c>
      <c r="I3833" t="s">
        <v>26</v>
      </c>
      <c r="J3833" s="2">
        <v>43602</v>
      </c>
      <c r="K3833" s="3">
        <v>0.33680555555555558</v>
      </c>
      <c r="L3833" s="3">
        <f t="shared" si="531"/>
        <v>0.34027777777777773</v>
      </c>
      <c r="M3833" s="3">
        <v>0.34236111111111112</v>
      </c>
      <c r="N3833" t="str">
        <f t="shared" si="532"/>
        <v>No</v>
      </c>
      <c r="O3833">
        <f t="shared" si="533"/>
        <v>520</v>
      </c>
      <c r="P3833">
        <f t="shared" si="534"/>
        <v>1663</v>
      </c>
      <c r="Q3833">
        <f t="shared" si="535"/>
        <v>31.27</v>
      </c>
      <c r="R3833" t="str">
        <f t="shared" si="538"/>
        <v>Ryanair</v>
      </c>
      <c r="S3833">
        <f t="shared" si="536"/>
        <v>5</v>
      </c>
      <c r="T3833" t="str">
        <f t="shared" si="537"/>
        <v>Bari</v>
      </c>
      <c r="U3833" t="str">
        <f t="shared" si="539"/>
        <v>Other</v>
      </c>
    </row>
    <row r="3834" spans="1:21" x14ac:dyDescent="0.35">
      <c r="A3834" t="s">
        <v>22</v>
      </c>
      <c r="B3834" t="s">
        <v>75</v>
      </c>
      <c r="C3834" t="s">
        <v>28</v>
      </c>
      <c r="D3834" t="s">
        <v>436</v>
      </c>
      <c r="E3834" s="1">
        <v>43602.336805555555</v>
      </c>
      <c r="F3834" t="s">
        <v>16</v>
      </c>
      <c r="G3834" t="s">
        <v>17</v>
      </c>
      <c r="H3834">
        <v>16</v>
      </c>
      <c r="I3834" t="s">
        <v>18</v>
      </c>
      <c r="J3834" s="2">
        <v>43602</v>
      </c>
      <c r="K3834" s="3">
        <v>0.33680555555555558</v>
      </c>
      <c r="L3834" s="3">
        <f t="shared" si="531"/>
        <v>0.34027777777777773</v>
      </c>
      <c r="M3834" s="3">
        <v>0.34791666666666665</v>
      </c>
      <c r="N3834" t="str">
        <f t="shared" si="532"/>
        <v>No</v>
      </c>
      <c r="O3834">
        <f t="shared" si="533"/>
        <v>520</v>
      </c>
      <c r="P3834">
        <f t="shared" si="534"/>
        <v>1663</v>
      </c>
      <c r="Q3834">
        <f t="shared" si="535"/>
        <v>31.27</v>
      </c>
      <c r="R3834" t="str">
        <f t="shared" si="538"/>
        <v>Ryanair</v>
      </c>
      <c r="S3834">
        <f t="shared" si="536"/>
        <v>23</v>
      </c>
      <c r="T3834" t="str">
        <f t="shared" si="537"/>
        <v>East Midlands</v>
      </c>
      <c r="U3834" t="str">
        <f t="shared" si="539"/>
        <v>Other</v>
      </c>
    </row>
    <row r="3835" spans="1:21" x14ac:dyDescent="0.35">
      <c r="A3835" t="s">
        <v>22</v>
      </c>
      <c r="B3835" t="s">
        <v>151</v>
      </c>
      <c r="C3835" t="s">
        <v>28</v>
      </c>
      <c r="D3835" t="s">
        <v>437</v>
      </c>
      <c r="E3835" s="1">
        <v>43602.34375</v>
      </c>
      <c r="F3835" t="s">
        <v>16</v>
      </c>
      <c r="G3835" t="s">
        <v>17</v>
      </c>
      <c r="H3835">
        <v>37</v>
      </c>
      <c r="I3835" t="s">
        <v>21</v>
      </c>
      <c r="J3835" s="2">
        <v>43602</v>
      </c>
      <c r="K3835" s="3">
        <v>0.34375</v>
      </c>
      <c r="L3835" s="3">
        <f t="shared" si="531"/>
        <v>0.34722222222222221</v>
      </c>
      <c r="M3835" s="3">
        <v>0.36944444444444446</v>
      </c>
      <c r="N3835" t="str">
        <f t="shared" si="532"/>
        <v>Yes</v>
      </c>
      <c r="O3835">
        <f t="shared" si="533"/>
        <v>520</v>
      </c>
      <c r="P3835">
        <f t="shared" si="534"/>
        <v>1663</v>
      </c>
      <c r="Q3835">
        <f t="shared" si="535"/>
        <v>31.27</v>
      </c>
      <c r="R3835" t="str">
        <f t="shared" si="538"/>
        <v>Ryanair</v>
      </c>
      <c r="S3835">
        <f t="shared" si="536"/>
        <v>34</v>
      </c>
      <c r="T3835" t="str">
        <f t="shared" si="537"/>
        <v>London</v>
      </c>
      <c r="U3835" t="str">
        <f t="shared" si="539"/>
        <v>Other</v>
      </c>
    </row>
    <row r="3836" spans="1:21" x14ac:dyDescent="0.35">
      <c r="A3836" t="s">
        <v>22</v>
      </c>
      <c r="B3836" t="s">
        <v>38</v>
      </c>
      <c r="C3836" t="s">
        <v>28</v>
      </c>
      <c r="D3836" t="s">
        <v>394</v>
      </c>
      <c r="E3836" s="1">
        <v>43602.347222222219</v>
      </c>
      <c r="F3836" t="s">
        <v>16</v>
      </c>
      <c r="G3836" t="s">
        <v>17</v>
      </c>
      <c r="H3836">
        <v>10</v>
      </c>
      <c r="I3836" t="s">
        <v>18</v>
      </c>
      <c r="J3836" s="2">
        <v>43602</v>
      </c>
      <c r="K3836" s="3">
        <v>0.34722222222222227</v>
      </c>
      <c r="L3836" s="3">
        <f t="shared" si="531"/>
        <v>0.34722222222222221</v>
      </c>
      <c r="M3836" s="3">
        <v>0.35416666666666669</v>
      </c>
      <c r="N3836" t="str">
        <f t="shared" si="532"/>
        <v>No</v>
      </c>
      <c r="O3836">
        <f t="shared" si="533"/>
        <v>520</v>
      </c>
      <c r="P3836">
        <f t="shared" si="534"/>
        <v>1663</v>
      </c>
      <c r="Q3836">
        <f t="shared" si="535"/>
        <v>31.27</v>
      </c>
      <c r="R3836" t="str">
        <f t="shared" si="538"/>
        <v>Ryanair</v>
      </c>
      <c r="S3836">
        <f t="shared" si="536"/>
        <v>92</v>
      </c>
      <c r="T3836" t="str">
        <f t="shared" si="537"/>
        <v>London</v>
      </c>
      <c r="U3836" t="str">
        <f t="shared" si="539"/>
        <v>London</v>
      </c>
    </row>
    <row r="3837" spans="1:21" x14ac:dyDescent="0.35">
      <c r="A3837" t="s">
        <v>22</v>
      </c>
      <c r="B3837" t="s">
        <v>237</v>
      </c>
      <c r="C3837" t="s">
        <v>99</v>
      </c>
      <c r="D3837" t="s">
        <v>395</v>
      </c>
      <c r="E3837" s="1">
        <v>43602.357638888891</v>
      </c>
      <c r="F3837" t="s">
        <v>16</v>
      </c>
      <c r="G3837" t="s">
        <v>17</v>
      </c>
      <c r="H3837">
        <v>0</v>
      </c>
      <c r="I3837" t="s">
        <v>26</v>
      </c>
      <c r="J3837" s="2">
        <v>43602</v>
      </c>
      <c r="K3837" s="3">
        <v>0.3576388888888889</v>
      </c>
      <c r="L3837" s="3">
        <f t="shared" si="531"/>
        <v>0.3611111111111111</v>
      </c>
      <c r="M3837" s="3">
        <v>0.3576388888888889</v>
      </c>
      <c r="N3837" t="str">
        <f t="shared" si="532"/>
        <v>No</v>
      </c>
      <c r="O3837">
        <f t="shared" si="533"/>
        <v>20</v>
      </c>
      <c r="P3837">
        <f t="shared" si="534"/>
        <v>90</v>
      </c>
      <c r="Q3837">
        <f t="shared" si="535"/>
        <v>22.22</v>
      </c>
      <c r="R3837" t="str">
        <f t="shared" si="538"/>
        <v>Other</v>
      </c>
      <c r="S3837">
        <f t="shared" si="536"/>
        <v>31</v>
      </c>
      <c r="T3837" t="str">
        <f t="shared" si="537"/>
        <v>Cardiff</v>
      </c>
      <c r="U3837" t="str">
        <f t="shared" si="539"/>
        <v>Other</v>
      </c>
    </row>
    <row r="3838" spans="1:21" x14ac:dyDescent="0.35">
      <c r="A3838" t="s">
        <v>22</v>
      </c>
      <c r="B3838" t="s">
        <v>98</v>
      </c>
      <c r="C3838" t="s">
        <v>99</v>
      </c>
      <c r="D3838" t="s">
        <v>583</v>
      </c>
      <c r="E3838" s="1">
        <v>43602.361111111109</v>
      </c>
      <c r="F3838" t="s">
        <v>16</v>
      </c>
      <c r="G3838" t="s">
        <v>17</v>
      </c>
      <c r="H3838">
        <v>2</v>
      </c>
      <c r="I3838" t="s">
        <v>26</v>
      </c>
      <c r="J3838" s="2">
        <v>43602</v>
      </c>
      <c r="K3838" s="3">
        <v>0.3611111111111111</v>
      </c>
      <c r="L3838" s="3">
        <f t="shared" si="531"/>
        <v>0.3611111111111111</v>
      </c>
      <c r="M3838" s="3">
        <v>0.36249999999999999</v>
      </c>
      <c r="N3838" t="str">
        <f t="shared" si="532"/>
        <v>No</v>
      </c>
      <c r="O3838">
        <f t="shared" si="533"/>
        <v>20</v>
      </c>
      <c r="P3838">
        <f t="shared" si="534"/>
        <v>90</v>
      </c>
      <c r="Q3838">
        <f t="shared" si="535"/>
        <v>22.22</v>
      </c>
      <c r="R3838" t="str">
        <f t="shared" si="538"/>
        <v>Other</v>
      </c>
      <c r="S3838">
        <f t="shared" si="536"/>
        <v>38</v>
      </c>
      <c r="T3838" t="str">
        <f t="shared" si="537"/>
        <v>Southampton</v>
      </c>
      <c r="U3838" t="str">
        <f t="shared" si="539"/>
        <v>Other</v>
      </c>
    </row>
    <row r="3839" spans="1:21" x14ac:dyDescent="0.35">
      <c r="A3839" t="s">
        <v>12</v>
      </c>
      <c r="B3839" t="s">
        <v>61</v>
      </c>
      <c r="C3839" t="s">
        <v>14</v>
      </c>
      <c r="D3839" t="s">
        <v>396</v>
      </c>
      <c r="E3839" s="1">
        <v>43602.361111111109</v>
      </c>
      <c r="F3839" t="s">
        <v>16</v>
      </c>
      <c r="G3839" t="s">
        <v>17</v>
      </c>
      <c r="H3839">
        <v>15</v>
      </c>
      <c r="I3839" t="s">
        <v>18</v>
      </c>
      <c r="J3839" s="2">
        <v>43602</v>
      </c>
      <c r="K3839" s="3">
        <v>0.3611111111111111</v>
      </c>
      <c r="L3839" s="3">
        <f t="shared" si="531"/>
        <v>0.3611111111111111</v>
      </c>
      <c r="M3839" s="3">
        <v>0.37152777777777773</v>
      </c>
      <c r="N3839" t="str">
        <f t="shared" si="532"/>
        <v>No</v>
      </c>
      <c r="O3839">
        <f t="shared" si="533"/>
        <v>566</v>
      </c>
      <c r="P3839">
        <f t="shared" si="534"/>
        <v>2020</v>
      </c>
      <c r="Q3839">
        <f t="shared" si="535"/>
        <v>28.02</v>
      </c>
      <c r="R3839" t="str">
        <f t="shared" si="538"/>
        <v>Aer Lingus</v>
      </c>
      <c r="S3839">
        <f t="shared" si="536"/>
        <v>171</v>
      </c>
      <c r="T3839" t="str">
        <f t="shared" si="537"/>
        <v>London</v>
      </c>
      <c r="U3839" t="str">
        <f t="shared" si="539"/>
        <v>London</v>
      </c>
    </row>
    <row r="3840" spans="1:21" x14ac:dyDescent="0.35">
      <c r="A3840" t="s">
        <v>22</v>
      </c>
      <c r="B3840" t="s">
        <v>139</v>
      </c>
      <c r="C3840" t="s">
        <v>77</v>
      </c>
      <c r="D3840" t="s">
        <v>397</v>
      </c>
      <c r="E3840" s="1">
        <v>43602.361111111109</v>
      </c>
      <c r="F3840" t="s">
        <v>16</v>
      </c>
      <c r="G3840" t="s">
        <v>17</v>
      </c>
      <c r="H3840">
        <v>8</v>
      </c>
      <c r="I3840" t="s">
        <v>26</v>
      </c>
      <c r="J3840" s="2">
        <v>43602</v>
      </c>
      <c r="K3840" s="3">
        <v>0.3611111111111111</v>
      </c>
      <c r="L3840" s="3">
        <f t="shared" si="531"/>
        <v>0.3611111111111111</v>
      </c>
      <c r="M3840" s="3">
        <v>0.3666666666666667</v>
      </c>
      <c r="N3840" t="str">
        <f t="shared" si="532"/>
        <v>No</v>
      </c>
      <c r="O3840">
        <f t="shared" si="533"/>
        <v>40</v>
      </c>
      <c r="P3840">
        <f t="shared" si="534"/>
        <v>143</v>
      </c>
      <c r="Q3840">
        <f t="shared" si="535"/>
        <v>27.97</v>
      </c>
      <c r="R3840" t="str">
        <f t="shared" si="538"/>
        <v>British Airways</v>
      </c>
      <c r="S3840">
        <f t="shared" si="536"/>
        <v>154</v>
      </c>
      <c r="T3840" t="str">
        <f t="shared" si="537"/>
        <v>London</v>
      </c>
      <c r="U3840" t="str">
        <f t="shared" si="539"/>
        <v>London</v>
      </c>
    </row>
    <row r="3841" spans="1:21" x14ac:dyDescent="0.35">
      <c r="A3841" t="s">
        <v>22</v>
      </c>
      <c r="B3841" t="s">
        <v>50</v>
      </c>
      <c r="C3841" t="s">
        <v>96</v>
      </c>
      <c r="D3841" t="s">
        <v>398</v>
      </c>
      <c r="E3841" s="1">
        <v>43602.368055555555</v>
      </c>
      <c r="F3841" t="s">
        <v>16</v>
      </c>
      <c r="G3841" t="s">
        <v>17</v>
      </c>
      <c r="H3841">
        <v>22</v>
      </c>
      <c r="I3841" t="s">
        <v>46</v>
      </c>
      <c r="J3841" s="2">
        <v>43602</v>
      </c>
      <c r="K3841" s="3">
        <v>0.36805555555555558</v>
      </c>
      <c r="L3841" s="3">
        <f t="shared" si="531"/>
        <v>0.36805555555555552</v>
      </c>
      <c r="M3841" s="3">
        <v>0.3833333333333333</v>
      </c>
      <c r="N3841" t="str">
        <f t="shared" si="532"/>
        <v>Yes</v>
      </c>
      <c r="O3841">
        <f t="shared" si="533"/>
        <v>50</v>
      </c>
      <c r="P3841">
        <f t="shared" si="534"/>
        <v>97</v>
      </c>
      <c r="Q3841">
        <f t="shared" si="535"/>
        <v>51.55</v>
      </c>
      <c r="R3841" t="str">
        <f t="shared" si="538"/>
        <v>Other</v>
      </c>
      <c r="S3841">
        <f t="shared" si="536"/>
        <v>222</v>
      </c>
      <c r="T3841" t="str">
        <f t="shared" si="537"/>
        <v>Amsterdam</v>
      </c>
      <c r="U3841" t="str">
        <f t="shared" si="539"/>
        <v>Amsterdam</v>
      </c>
    </row>
    <row r="3842" spans="1:21" x14ac:dyDescent="0.35">
      <c r="A3842" t="s">
        <v>22</v>
      </c>
      <c r="B3842" t="s">
        <v>667</v>
      </c>
      <c r="C3842" t="s">
        <v>28</v>
      </c>
      <c r="D3842" t="s">
        <v>668</v>
      </c>
      <c r="E3842" s="1">
        <v>43602.368055555555</v>
      </c>
      <c r="F3842" t="s">
        <v>16</v>
      </c>
      <c r="G3842" t="s">
        <v>17</v>
      </c>
      <c r="H3842">
        <v>0</v>
      </c>
      <c r="I3842" t="s">
        <v>26</v>
      </c>
      <c r="J3842" s="2">
        <v>43602</v>
      </c>
      <c r="K3842" s="3">
        <v>0.36805555555555558</v>
      </c>
      <c r="L3842" s="3">
        <f t="shared" ref="L3842:L3905" si="540">MROUND(K3842,"0:10")</f>
        <v>0.36805555555555552</v>
      </c>
      <c r="M3842" s="3">
        <v>0.36805555555555558</v>
      </c>
      <c r="N3842" t="str">
        <f t="shared" ref="N3842:N3905" si="541">IF(H3842&gt;20, "Yes", "No")</f>
        <v>No</v>
      </c>
      <c r="O3842">
        <f t="shared" ref="O3842:O3905" si="542">COUNTIFS($C$2:$C$4851,C3842,$N$2:$N$4851,"Yes")</f>
        <v>520</v>
      </c>
      <c r="P3842">
        <f t="shared" ref="P3842:P3905" si="543">COUNTIF($C$2:$C$4851,C3842)</f>
        <v>1663</v>
      </c>
      <c r="Q3842">
        <f t="shared" ref="Q3842:Q3905" si="544">ROUND(O3842/P3842*100,2)</f>
        <v>31.27</v>
      </c>
      <c r="R3842" t="str">
        <f t="shared" si="538"/>
        <v>Ryanair</v>
      </c>
      <c r="S3842">
        <f t="shared" ref="S3842:S3905" si="545">COUNTIF($B$2:$B$4851,B3842)</f>
        <v>6</v>
      </c>
      <c r="T3842" t="str">
        <f t="shared" ref="T3842:T3905" si="546">IF(ISNUMBER(SEARCH("London",B3842)), "London", B3842)</f>
        <v>Gdansk</v>
      </c>
      <c r="U3842" t="str">
        <f t="shared" si="539"/>
        <v>Other</v>
      </c>
    </row>
    <row r="3843" spans="1:21" x14ac:dyDescent="0.35">
      <c r="A3843" t="s">
        <v>22</v>
      </c>
      <c r="B3843" t="s">
        <v>315</v>
      </c>
      <c r="C3843" t="s">
        <v>354</v>
      </c>
      <c r="D3843" t="s">
        <v>399</v>
      </c>
      <c r="E3843" s="1">
        <v>43602.371527777781</v>
      </c>
      <c r="F3843" t="s">
        <v>16</v>
      </c>
      <c r="G3843" t="s">
        <v>17</v>
      </c>
      <c r="H3843">
        <v>15</v>
      </c>
      <c r="I3843" t="s">
        <v>18</v>
      </c>
      <c r="J3843" s="2">
        <v>43602</v>
      </c>
      <c r="K3843" s="3">
        <v>0.37152777777777773</v>
      </c>
      <c r="L3843" s="3">
        <f t="shared" si="540"/>
        <v>0.375</v>
      </c>
      <c r="M3843" s="3">
        <v>0.38194444444444442</v>
      </c>
      <c r="N3843" t="str">
        <f t="shared" si="541"/>
        <v>No</v>
      </c>
      <c r="O3843">
        <f t="shared" si="542"/>
        <v>14</v>
      </c>
      <c r="P3843">
        <f t="shared" si="543"/>
        <v>37</v>
      </c>
      <c r="Q3843">
        <f t="shared" si="544"/>
        <v>37.840000000000003</v>
      </c>
      <c r="R3843" t="str">
        <f t="shared" ref="R3843:R3906" si="547">IF(P3843&gt;100, C3843, "Other")</f>
        <v>Other</v>
      </c>
      <c r="S3843">
        <f t="shared" si="545"/>
        <v>25</v>
      </c>
      <c r="T3843" t="str">
        <f t="shared" si="546"/>
        <v>Geneva</v>
      </c>
      <c r="U3843" t="str">
        <f t="shared" ref="U3843:U3906" si="548">IF(S3843&gt;67, T3843, "Other")</f>
        <v>Other</v>
      </c>
    </row>
    <row r="3844" spans="1:21" x14ac:dyDescent="0.35">
      <c r="A3844" t="s">
        <v>22</v>
      </c>
      <c r="B3844" t="s">
        <v>106</v>
      </c>
      <c r="C3844" t="s">
        <v>28</v>
      </c>
      <c r="D3844" t="s">
        <v>400</v>
      </c>
      <c r="E3844" s="1">
        <v>43602.371527777781</v>
      </c>
      <c r="F3844" t="s">
        <v>16</v>
      </c>
      <c r="G3844" t="s">
        <v>17</v>
      </c>
      <c r="H3844">
        <v>37</v>
      </c>
      <c r="I3844" t="s">
        <v>21</v>
      </c>
      <c r="J3844" s="2">
        <v>43602</v>
      </c>
      <c r="K3844" s="3">
        <v>0.37152777777777773</v>
      </c>
      <c r="L3844" s="3">
        <f t="shared" si="540"/>
        <v>0.375</v>
      </c>
      <c r="M3844" s="3">
        <v>0.3972222222222222</v>
      </c>
      <c r="N3844" t="str">
        <f t="shared" si="541"/>
        <v>Yes</v>
      </c>
      <c r="O3844">
        <f t="shared" si="542"/>
        <v>520</v>
      </c>
      <c r="P3844">
        <f t="shared" si="543"/>
        <v>1663</v>
      </c>
      <c r="Q3844">
        <f t="shared" si="544"/>
        <v>31.27</v>
      </c>
      <c r="R3844" t="str">
        <f t="shared" si="547"/>
        <v>Ryanair</v>
      </c>
      <c r="S3844">
        <f t="shared" si="545"/>
        <v>28</v>
      </c>
      <c r="T3844" t="str">
        <f t="shared" si="546"/>
        <v>London</v>
      </c>
      <c r="U3844" t="str">
        <f t="shared" si="548"/>
        <v>Other</v>
      </c>
    </row>
    <row r="3845" spans="1:21" x14ac:dyDescent="0.35">
      <c r="A3845" t="s">
        <v>22</v>
      </c>
      <c r="B3845" t="s">
        <v>405</v>
      </c>
      <c r="C3845" t="s">
        <v>99</v>
      </c>
      <c r="D3845" t="s">
        <v>406</v>
      </c>
      <c r="E3845" s="1">
        <v>43602.378472222219</v>
      </c>
      <c r="F3845" t="s">
        <v>16</v>
      </c>
      <c r="G3845" t="s">
        <v>17</v>
      </c>
      <c r="H3845">
        <v>5</v>
      </c>
      <c r="I3845" t="s">
        <v>26</v>
      </c>
      <c r="J3845" s="2">
        <v>43602</v>
      </c>
      <c r="K3845" s="3">
        <v>0.37847222222222227</v>
      </c>
      <c r="L3845" s="3">
        <f t="shared" si="540"/>
        <v>0.38194444444444442</v>
      </c>
      <c r="M3845" s="3">
        <v>0.38194444444444442</v>
      </c>
      <c r="N3845" t="str">
        <f t="shared" si="541"/>
        <v>No</v>
      </c>
      <c r="O3845">
        <f t="shared" si="542"/>
        <v>20</v>
      </c>
      <c r="P3845">
        <f t="shared" si="543"/>
        <v>90</v>
      </c>
      <c r="Q3845">
        <f t="shared" si="544"/>
        <v>22.22</v>
      </c>
      <c r="R3845" t="str">
        <f t="shared" si="547"/>
        <v>Other</v>
      </c>
      <c r="S3845">
        <f t="shared" si="545"/>
        <v>9</v>
      </c>
      <c r="T3845" t="str">
        <f t="shared" si="546"/>
        <v>Doncaster</v>
      </c>
      <c r="U3845" t="str">
        <f t="shared" si="548"/>
        <v>Other</v>
      </c>
    </row>
    <row r="3846" spans="1:21" x14ac:dyDescent="0.35">
      <c r="A3846" t="s">
        <v>22</v>
      </c>
      <c r="B3846" t="s">
        <v>54</v>
      </c>
      <c r="C3846" t="s">
        <v>130</v>
      </c>
      <c r="D3846" t="s">
        <v>408</v>
      </c>
      <c r="E3846" s="1">
        <v>43602.381944444445</v>
      </c>
      <c r="F3846" t="s">
        <v>16</v>
      </c>
      <c r="G3846" t="s">
        <v>17</v>
      </c>
      <c r="H3846">
        <v>9</v>
      </c>
      <c r="I3846" t="s">
        <v>26</v>
      </c>
      <c r="J3846" s="2">
        <v>43602</v>
      </c>
      <c r="K3846" s="3">
        <v>0.38194444444444442</v>
      </c>
      <c r="L3846" s="3">
        <f t="shared" si="540"/>
        <v>0.38194444444444442</v>
      </c>
      <c r="M3846" s="3">
        <v>0.38819444444444445</v>
      </c>
      <c r="N3846" t="str">
        <f t="shared" si="541"/>
        <v>No</v>
      </c>
      <c r="O3846">
        <f t="shared" si="542"/>
        <v>17</v>
      </c>
      <c r="P3846">
        <f t="shared" si="543"/>
        <v>80</v>
      </c>
      <c r="Q3846">
        <f t="shared" si="544"/>
        <v>21.25</v>
      </c>
      <c r="R3846" t="str">
        <f t="shared" si="547"/>
        <v>Other</v>
      </c>
      <c r="S3846">
        <f t="shared" si="545"/>
        <v>101</v>
      </c>
      <c r="T3846" t="str">
        <f t="shared" si="546"/>
        <v>Frankfurt</v>
      </c>
      <c r="U3846" t="str">
        <f t="shared" si="548"/>
        <v>Frankfurt</v>
      </c>
    </row>
    <row r="3847" spans="1:21" x14ac:dyDescent="0.35">
      <c r="A3847" t="s">
        <v>22</v>
      </c>
      <c r="B3847" t="s">
        <v>409</v>
      </c>
      <c r="C3847" t="s">
        <v>410</v>
      </c>
      <c r="D3847" t="s">
        <v>411</v>
      </c>
      <c r="E3847" s="1">
        <v>43602.385416666664</v>
      </c>
      <c r="F3847" t="s">
        <v>16</v>
      </c>
      <c r="G3847" t="s">
        <v>17</v>
      </c>
      <c r="H3847">
        <v>12</v>
      </c>
      <c r="I3847" t="s">
        <v>18</v>
      </c>
      <c r="J3847" s="2">
        <v>43602</v>
      </c>
      <c r="K3847" s="3">
        <v>0.38541666666666669</v>
      </c>
      <c r="L3847" s="3">
        <f t="shared" si="540"/>
        <v>0.38888888888888884</v>
      </c>
      <c r="M3847" s="3">
        <v>0.39374999999999999</v>
      </c>
      <c r="N3847" t="str">
        <f t="shared" si="541"/>
        <v>No</v>
      </c>
      <c r="O3847">
        <f t="shared" si="542"/>
        <v>3</v>
      </c>
      <c r="P3847">
        <f t="shared" si="543"/>
        <v>11</v>
      </c>
      <c r="Q3847">
        <f t="shared" si="544"/>
        <v>27.27</v>
      </c>
      <c r="R3847" t="str">
        <f t="shared" si="547"/>
        <v>Other</v>
      </c>
      <c r="S3847">
        <f t="shared" si="545"/>
        <v>25</v>
      </c>
      <c r="T3847" t="str">
        <f t="shared" si="546"/>
        <v>Riga</v>
      </c>
      <c r="U3847" t="str">
        <f t="shared" si="548"/>
        <v>Other</v>
      </c>
    </row>
    <row r="3848" spans="1:21" x14ac:dyDescent="0.35">
      <c r="A3848" t="s">
        <v>22</v>
      </c>
      <c r="B3848" t="s">
        <v>139</v>
      </c>
      <c r="C3848" t="s">
        <v>77</v>
      </c>
      <c r="D3848" t="s">
        <v>418</v>
      </c>
      <c r="E3848" s="1">
        <v>43602.305555555555</v>
      </c>
      <c r="F3848" t="s">
        <v>16</v>
      </c>
      <c r="G3848" t="s">
        <v>17</v>
      </c>
      <c r="H3848">
        <v>12</v>
      </c>
      <c r="I3848" t="s">
        <v>18</v>
      </c>
      <c r="J3848" s="2">
        <v>43602</v>
      </c>
      <c r="K3848" s="3">
        <v>0.30555555555555552</v>
      </c>
      <c r="L3848" s="3">
        <f t="shared" si="540"/>
        <v>0.30555555555555552</v>
      </c>
      <c r="M3848" s="3">
        <v>0.31388888888888888</v>
      </c>
      <c r="N3848" t="str">
        <f t="shared" si="541"/>
        <v>No</v>
      </c>
      <c r="O3848">
        <f t="shared" si="542"/>
        <v>40</v>
      </c>
      <c r="P3848">
        <f t="shared" si="543"/>
        <v>143</v>
      </c>
      <c r="Q3848">
        <f t="shared" si="544"/>
        <v>27.97</v>
      </c>
      <c r="R3848" t="str">
        <f t="shared" si="547"/>
        <v>British Airways</v>
      </c>
      <c r="S3848">
        <f t="shared" si="545"/>
        <v>154</v>
      </c>
      <c r="T3848" t="str">
        <f t="shared" si="546"/>
        <v>London</v>
      </c>
      <c r="U3848" t="str">
        <f t="shared" si="548"/>
        <v>London</v>
      </c>
    </row>
    <row r="3849" spans="1:21" x14ac:dyDescent="0.35">
      <c r="A3849" t="s">
        <v>12</v>
      </c>
      <c r="B3849" t="s">
        <v>416</v>
      </c>
      <c r="C3849" t="s">
        <v>14</v>
      </c>
      <c r="D3849" t="s">
        <v>417</v>
      </c>
      <c r="E3849" s="1">
        <v>43602.305555555555</v>
      </c>
      <c r="F3849" t="s">
        <v>16</v>
      </c>
      <c r="G3849" t="s">
        <v>17</v>
      </c>
      <c r="H3849">
        <v>23</v>
      </c>
      <c r="I3849" t="s">
        <v>46</v>
      </c>
      <c r="J3849" s="2">
        <v>43602</v>
      </c>
      <c r="K3849" s="3">
        <v>0.30555555555555552</v>
      </c>
      <c r="L3849" s="3">
        <f t="shared" si="540"/>
        <v>0.30555555555555552</v>
      </c>
      <c r="M3849" s="3">
        <v>0.3215277777777778</v>
      </c>
      <c r="N3849" t="str">
        <f t="shared" si="541"/>
        <v>Yes</v>
      </c>
      <c r="O3849">
        <f t="shared" si="542"/>
        <v>566</v>
      </c>
      <c r="P3849">
        <f t="shared" si="543"/>
        <v>2020</v>
      </c>
      <c r="Q3849">
        <f t="shared" si="544"/>
        <v>28.02</v>
      </c>
      <c r="R3849" t="str">
        <f t="shared" si="547"/>
        <v>Aer Lingus</v>
      </c>
      <c r="S3849">
        <f t="shared" si="545"/>
        <v>17</v>
      </c>
      <c r="T3849" t="str">
        <f t="shared" si="546"/>
        <v>Dubrovnik</v>
      </c>
      <c r="U3849" t="str">
        <f t="shared" si="548"/>
        <v>Other</v>
      </c>
    </row>
    <row r="3850" spans="1:21" x14ac:dyDescent="0.35">
      <c r="A3850" t="s">
        <v>22</v>
      </c>
      <c r="B3850" t="s">
        <v>187</v>
      </c>
      <c r="C3850" t="s">
        <v>28</v>
      </c>
      <c r="D3850" t="s">
        <v>415</v>
      </c>
      <c r="E3850" s="1">
        <v>43602.305555555555</v>
      </c>
      <c r="F3850" t="s">
        <v>16</v>
      </c>
      <c r="G3850" t="s">
        <v>17</v>
      </c>
      <c r="H3850">
        <v>2</v>
      </c>
      <c r="I3850" t="s">
        <v>26</v>
      </c>
      <c r="J3850" s="2">
        <v>43602</v>
      </c>
      <c r="K3850" s="3">
        <v>0.30555555555555552</v>
      </c>
      <c r="L3850" s="3">
        <f t="shared" si="540"/>
        <v>0.30555555555555552</v>
      </c>
      <c r="M3850" s="3">
        <v>0.30694444444444441</v>
      </c>
      <c r="N3850" t="str">
        <f t="shared" si="541"/>
        <v>No</v>
      </c>
      <c r="O3850">
        <f t="shared" si="542"/>
        <v>520</v>
      </c>
      <c r="P3850">
        <f t="shared" si="543"/>
        <v>1663</v>
      </c>
      <c r="Q3850">
        <f t="shared" si="544"/>
        <v>31.27</v>
      </c>
      <c r="R3850" t="str">
        <f t="shared" si="547"/>
        <v>Ryanair</v>
      </c>
      <c r="S3850">
        <f t="shared" si="545"/>
        <v>30</v>
      </c>
      <c r="T3850" t="str">
        <f t="shared" si="546"/>
        <v>Budapest</v>
      </c>
      <c r="U3850" t="str">
        <f t="shared" si="548"/>
        <v>Other</v>
      </c>
    </row>
    <row r="3851" spans="1:21" x14ac:dyDescent="0.35">
      <c r="A3851" t="s">
        <v>22</v>
      </c>
      <c r="B3851" t="s">
        <v>409</v>
      </c>
      <c r="C3851" t="s">
        <v>28</v>
      </c>
      <c r="D3851" t="s">
        <v>412</v>
      </c>
      <c r="E3851" s="1">
        <v>43602.305555555555</v>
      </c>
      <c r="F3851" t="s">
        <v>16</v>
      </c>
      <c r="G3851" t="s">
        <v>17</v>
      </c>
      <c r="H3851">
        <v>0</v>
      </c>
      <c r="I3851" t="s">
        <v>26</v>
      </c>
      <c r="J3851" s="2">
        <v>43602</v>
      </c>
      <c r="K3851" s="3">
        <v>0.30555555555555552</v>
      </c>
      <c r="L3851" s="3">
        <f t="shared" si="540"/>
        <v>0.30555555555555552</v>
      </c>
      <c r="M3851" s="3">
        <v>0.30555555555555552</v>
      </c>
      <c r="N3851" t="str">
        <f t="shared" si="541"/>
        <v>No</v>
      </c>
      <c r="O3851">
        <f t="shared" si="542"/>
        <v>520</v>
      </c>
      <c r="P3851">
        <f t="shared" si="543"/>
        <v>1663</v>
      </c>
      <c r="Q3851">
        <f t="shared" si="544"/>
        <v>31.27</v>
      </c>
      <c r="R3851" t="str">
        <f t="shared" si="547"/>
        <v>Ryanair</v>
      </c>
      <c r="S3851">
        <f t="shared" si="545"/>
        <v>25</v>
      </c>
      <c r="T3851" t="str">
        <f t="shared" si="546"/>
        <v>Riga</v>
      </c>
      <c r="U3851" t="str">
        <f t="shared" si="548"/>
        <v>Other</v>
      </c>
    </row>
    <row r="3852" spans="1:21" x14ac:dyDescent="0.35">
      <c r="A3852" t="s">
        <v>12</v>
      </c>
      <c r="B3852" t="s">
        <v>134</v>
      </c>
      <c r="C3852" t="s">
        <v>14</v>
      </c>
      <c r="D3852" t="s">
        <v>455</v>
      </c>
      <c r="E3852" s="1">
        <v>43602.284722222219</v>
      </c>
      <c r="F3852" t="s">
        <v>16</v>
      </c>
      <c r="G3852" t="s">
        <v>17</v>
      </c>
      <c r="H3852">
        <v>9</v>
      </c>
      <c r="I3852" t="s">
        <v>26</v>
      </c>
      <c r="J3852" s="2">
        <v>43602</v>
      </c>
      <c r="K3852" s="3">
        <v>0.28472222222222221</v>
      </c>
      <c r="L3852" s="3">
        <f t="shared" si="540"/>
        <v>0.28472222222222221</v>
      </c>
      <c r="M3852" s="3">
        <v>0.29097222222222224</v>
      </c>
      <c r="N3852" t="str">
        <f t="shared" si="541"/>
        <v>No</v>
      </c>
      <c r="O3852">
        <f t="shared" si="542"/>
        <v>566</v>
      </c>
      <c r="P3852">
        <f t="shared" si="543"/>
        <v>2020</v>
      </c>
      <c r="Q3852">
        <f t="shared" si="544"/>
        <v>28.02</v>
      </c>
      <c r="R3852" t="str">
        <f t="shared" si="547"/>
        <v>Aer Lingus</v>
      </c>
      <c r="S3852">
        <f t="shared" si="545"/>
        <v>57</v>
      </c>
      <c r="T3852" t="str">
        <f t="shared" si="546"/>
        <v>Berlin</v>
      </c>
      <c r="U3852" t="str">
        <f t="shared" si="548"/>
        <v>Other</v>
      </c>
    </row>
    <row r="3853" spans="1:21" x14ac:dyDescent="0.35">
      <c r="A3853" t="s">
        <v>22</v>
      </c>
      <c r="B3853" t="s">
        <v>162</v>
      </c>
      <c r="C3853" t="s">
        <v>28</v>
      </c>
      <c r="D3853" t="s">
        <v>460</v>
      </c>
      <c r="E3853" s="1">
        <v>43602.284722222219</v>
      </c>
      <c r="F3853" t="s">
        <v>16</v>
      </c>
      <c r="G3853" t="s">
        <v>17</v>
      </c>
      <c r="H3853">
        <v>5</v>
      </c>
      <c r="I3853" t="s">
        <v>26</v>
      </c>
      <c r="J3853" s="2">
        <v>43602</v>
      </c>
      <c r="K3853" s="3">
        <v>0.28472222222222221</v>
      </c>
      <c r="L3853" s="3">
        <f t="shared" si="540"/>
        <v>0.28472222222222221</v>
      </c>
      <c r="M3853" s="3">
        <v>0.28819444444444448</v>
      </c>
      <c r="N3853" t="str">
        <f t="shared" si="541"/>
        <v>No</v>
      </c>
      <c r="O3853">
        <f t="shared" si="542"/>
        <v>520</v>
      </c>
      <c r="P3853">
        <f t="shared" si="543"/>
        <v>1663</v>
      </c>
      <c r="Q3853">
        <f t="shared" si="544"/>
        <v>31.27</v>
      </c>
      <c r="R3853" t="str">
        <f t="shared" si="547"/>
        <v>Ryanair</v>
      </c>
      <c r="S3853">
        <f t="shared" si="545"/>
        <v>64</v>
      </c>
      <c r="T3853" t="str">
        <f t="shared" si="546"/>
        <v>Rome</v>
      </c>
      <c r="U3853" t="str">
        <f t="shared" si="548"/>
        <v>Other</v>
      </c>
    </row>
    <row r="3854" spans="1:21" x14ac:dyDescent="0.35">
      <c r="A3854" t="s">
        <v>12</v>
      </c>
      <c r="B3854" t="s">
        <v>457</v>
      </c>
      <c r="C3854" t="s">
        <v>14</v>
      </c>
      <c r="D3854" t="s">
        <v>458</v>
      </c>
      <c r="E3854" s="1">
        <v>43602.284722222219</v>
      </c>
      <c r="F3854" t="s">
        <v>16</v>
      </c>
      <c r="G3854" t="s">
        <v>17</v>
      </c>
      <c r="H3854">
        <v>12</v>
      </c>
      <c r="I3854" t="s">
        <v>18</v>
      </c>
      <c r="J3854" s="2">
        <v>43602</v>
      </c>
      <c r="K3854" s="3">
        <v>0.28472222222222221</v>
      </c>
      <c r="L3854" s="3">
        <f t="shared" si="540"/>
        <v>0.28472222222222221</v>
      </c>
      <c r="M3854" s="3">
        <v>0.29305555555555557</v>
      </c>
      <c r="N3854" t="str">
        <f t="shared" si="541"/>
        <v>No</v>
      </c>
      <c r="O3854">
        <f t="shared" si="542"/>
        <v>566</v>
      </c>
      <c r="P3854">
        <f t="shared" si="543"/>
        <v>2020</v>
      </c>
      <c r="Q3854">
        <f t="shared" si="544"/>
        <v>28.02</v>
      </c>
      <c r="R3854" t="str">
        <f t="shared" si="547"/>
        <v>Aer Lingus</v>
      </c>
      <c r="S3854">
        <f t="shared" si="545"/>
        <v>27</v>
      </c>
      <c r="T3854" t="str">
        <f t="shared" si="546"/>
        <v>Hamburg</v>
      </c>
      <c r="U3854" t="str">
        <f t="shared" si="548"/>
        <v>Other</v>
      </c>
    </row>
    <row r="3855" spans="1:21" x14ac:dyDescent="0.35">
      <c r="A3855" t="s">
        <v>12</v>
      </c>
      <c r="B3855" t="s">
        <v>119</v>
      </c>
      <c r="C3855" t="s">
        <v>14</v>
      </c>
      <c r="D3855" t="s">
        <v>461</v>
      </c>
      <c r="E3855" s="1">
        <v>43602.284722222219</v>
      </c>
      <c r="F3855" t="s">
        <v>16</v>
      </c>
      <c r="G3855" t="s">
        <v>17</v>
      </c>
      <c r="H3855">
        <v>11</v>
      </c>
      <c r="I3855" t="s">
        <v>18</v>
      </c>
      <c r="J3855" s="2">
        <v>43602</v>
      </c>
      <c r="K3855" s="3">
        <v>0.28472222222222221</v>
      </c>
      <c r="L3855" s="3">
        <f t="shared" si="540"/>
        <v>0.28472222222222221</v>
      </c>
      <c r="M3855" s="3">
        <v>0.29236111111111113</v>
      </c>
      <c r="N3855" t="str">
        <f t="shared" si="541"/>
        <v>No</v>
      </c>
      <c r="O3855">
        <f t="shared" si="542"/>
        <v>566</v>
      </c>
      <c r="P3855">
        <f t="shared" si="543"/>
        <v>2020</v>
      </c>
      <c r="Q3855">
        <f t="shared" si="544"/>
        <v>28.02</v>
      </c>
      <c r="R3855" t="str">
        <f t="shared" si="547"/>
        <v>Aer Lingus</v>
      </c>
      <c r="S3855">
        <f t="shared" si="545"/>
        <v>43</v>
      </c>
      <c r="T3855" t="str">
        <f t="shared" si="546"/>
        <v>Dusseldorf</v>
      </c>
      <c r="U3855" t="str">
        <f t="shared" si="548"/>
        <v>Other</v>
      </c>
    </row>
    <row r="3856" spans="1:21" x14ac:dyDescent="0.35">
      <c r="A3856" t="s">
        <v>12</v>
      </c>
      <c r="B3856" t="s">
        <v>13</v>
      </c>
      <c r="C3856" t="s">
        <v>14</v>
      </c>
      <c r="D3856" t="s">
        <v>459</v>
      </c>
      <c r="E3856" s="1">
        <v>43602.284722222219</v>
      </c>
      <c r="F3856" t="s">
        <v>16</v>
      </c>
      <c r="G3856" t="s">
        <v>17</v>
      </c>
      <c r="H3856">
        <v>15</v>
      </c>
      <c r="I3856" t="s">
        <v>18</v>
      </c>
      <c r="J3856" s="2">
        <v>43602</v>
      </c>
      <c r="K3856" s="3">
        <v>0.28472222222222221</v>
      </c>
      <c r="L3856" s="3">
        <f t="shared" si="540"/>
        <v>0.28472222222222221</v>
      </c>
      <c r="M3856" s="3">
        <v>0.2951388888888889</v>
      </c>
      <c r="N3856" t="str">
        <f t="shared" si="541"/>
        <v>No</v>
      </c>
      <c r="O3856">
        <f t="shared" si="542"/>
        <v>566</v>
      </c>
      <c r="P3856">
        <f t="shared" si="543"/>
        <v>2020</v>
      </c>
      <c r="Q3856">
        <f t="shared" si="544"/>
        <v>28.02</v>
      </c>
      <c r="R3856" t="str">
        <f t="shared" si="547"/>
        <v>Aer Lingus</v>
      </c>
      <c r="S3856">
        <f t="shared" si="545"/>
        <v>107</v>
      </c>
      <c r="T3856" t="str">
        <f t="shared" si="546"/>
        <v>Glasgow</v>
      </c>
      <c r="U3856" t="str">
        <f t="shared" si="548"/>
        <v>Glasgow</v>
      </c>
    </row>
    <row r="3857" spans="1:21" x14ac:dyDescent="0.35">
      <c r="A3857" t="s">
        <v>22</v>
      </c>
      <c r="B3857" t="s">
        <v>50</v>
      </c>
      <c r="C3857" t="s">
        <v>28</v>
      </c>
      <c r="D3857" t="s">
        <v>454</v>
      </c>
      <c r="E3857" s="1">
        <v>43602.284722222219</v>
      </c>
      <c r="F3857" t="s">
        <v>16</v>
      </c>
      <c r="G3857" t="s">
        <v>17</v>
      </c>
      <c r="H3857">
        <v>11</v>
      </c>
      <c r="I3857" t="s">
        <v>18</v>
      </c>
      <c r="J3857" s="2">
        <v>43602</v>
      </c>
      <c r="K3857" s="3">
        <v>0.28472222222222221</v>
      </c>
      <c r="L3857" s="3">
        <f t="shared" si="540"/>
        <v>0.28472222222222221</v>
      </c>
      <c r="M3857" s="3">
        <v>0.29236111111111113</v>
      </c>
      <c r="N3857" t="str">
        <f t="shared" si="541"/>
        <v>No</v>
      </c>
      <c r="O3857">
        <f t="shared" si="542"/>
        <v>520</v>
      </c>
      <c r="P3857">
        <f t="shared" si="543"/>
        <v>1663</v>
      </c>
      <c r="Q3857">
        <f t="shared" si="544"/>
        <v>31.27</v>
      </c>
      <c r="R3857" t="str">
        <f t="shared" si="547"/>
        <v>Ryanair</v>
      </c>
      <c r="S3857">
        <f t="shared" si="545"/>
        <v>222</v>
      </c>
      <c r="T3857" t="str">
        <f t="shared" si="546"/>
        <v>Amsterdam</v>
      </c>
      <c r="U3857" t="str">
        <f t="shared" si="548"/>
        <v>Amsterdam</v>
      </c>
    </row>
    <row r="3858" spans="1:21" x14ac:dyDescent="0.35">
      <c r="A3858" t="s">
        <v>12</v>
      </c>
      <c r="B3858" t="s">
        <v>182</v>
      </c>
      <c r="C3858" t="s">
        <v>14</v>
      </c>
      <c r="D3858" t="s">
        <v>462</v>
      </c>
      <c r="E3858" s="1">
        <v>43602.291666666664</v>
      </c>
      <c r="F3858" t="s">
        <v>16</v>
      </c>
      <c r="G3858" t="s">
        <v>17</v>
      </c>
      <c r="H3858">
        <v>21</v>
      </c>
      <c r="I3858" t="s">
        <v>46</v>
      </c>
      <c r="J3858" s="2">
        <v>43602</v>
      </c>
      <c r="K3858" s="3">
        <v>0.29166666666666669</v>
      </c>
      <c r="L3858" s="3">
        <f t="shared" si="540"/>
        <v>0.29166666666666663</v>
      </c>
      <c r="M3858" s="3">
        <v>0.30624999999999997</v>
      </c>
      <c r="N3858" t="str">
        <f t="shared" si="541"/>
        <v>Yes</v>
      </c>
      <c r="O3858">
        <f t="shared" si="542"/>
        <v>566</v>
      </c>
      <c r="P3858">
        <f t="shared" si="543"/>
        <v>2020</v>
      </c>
      <c r="Q3858">
        <f t="shared" si="544"/>
        <v>28.02</v>
      </c>
      <c r="R3858" t="str">
        <f t="shared" si="547"/>
        <v>Aer Lingus</v>
      </c>
      <c r="S3858">
        <f t="shared" si="545"/>
        <v>23</v>
      </c>
      <c r="T3858" t="str">
        <f t="shared" si="546"/>
        <v>Aberdeen</v>
      </c>
      <c r="U3858" t="str">
        <f t="shared" si="548"/>
        <v>Other</v>
      </c>
    </row>
    <row r="3859" spans="1:21" x14ac:dyDescent="0.35">
      <c r="A3859" t="s">
        <v>12</v>
      </c>
      <c r="B3859" t="s">
        <v>57</v>
      </c>
      <c r="C3859" t="s">
        <v>14</v>
      </c>
      <c r="D3859" t="s">
        <v>464</v>
      </c>
      <c r="E3859" s="1">
        <v>43602.291666666664</v>
      </c>
      <c r="F3859" t="s">
        <v>16</v>
      </c>
      <c r="G3859" t="s">
        <v>17</v>
      </c>
      <c r="H3859">
        <v>6</v>
      </c>
      <c r="I3859" t="s">
        <v>26</v>
      </c>
      <c r="J3859" s="2">
        <v>43602</v>
      </c>
      <c r="K3859" s="3">
        <v>0.29166666666666669</v>
      </c>
      <c r="L3859" s="3">
        <f t="shared" si="540"/>
        <v>0.29166666666666663</v>
      </c>
      <c r="M3859" s="3">
        <v>0.29583333333333334</v>
      </c>
      <c r="N3859" t="str">
        <f t="shared" si="541"/>
        <v>No</v>
      </c>
      <c r="O3859">
        <f t="shared" si="542"/>
        <v>566</v>
      </c>
      <c r="P3859">
        <f t="shared" si="543"/>
        <v>2020</v>
      </c>
      <c r="Q3859">
        <f t="shared" si="544"/>
        <v>28.02</v>
      </c>
      <c r="R3859" t="str">
        <f t="shared" si="547"/>
        <v>Aer Lingus</v>
      </c>
      <c r="S3859">
        <f t="shared" si="545"/>
        <v>98</v>
      </c>
      <c r="T3859" t="str">
        <f t="shared" si="546"/>
        <v>Malaga</v>
      </c>
      <c r="U3859" t="str">
        <f t="shared" si="548"/>
        <v>Malaga</v>
      </c>
    </row>
    <row r="3860" spans="1:21" x14ac:dyDescent="0.35">
      <c r="A3860" t="s">
        <v>12</v>
      </c>
      <c r="B3860" t="s">
        <v>54</v>
      </c>
      <c r="C3860" t="s">
        <v>14</v>
      </c>
      <c r="D3860" t="s">
        <v>463</v>
      </c>
      <c r="E3860" s="1">
        <v>43602.291666666664</v>
      </c>
      <c r="F3860" t="s">
        <v>16</v>
      </c>
      <c r="G3860" t="s">
        <v>17</v>
      </c>
      <c r="H3860">
        <v>15</v>
      </c>
      <c r="I3860" t="s">
        <v>18</v>
      </c>
      <c r="J3860" s="2">
        <v>43602</v>
      </c>
      <c r="K3860" s="3">
        <v>0.29166666666666669</v>
      </c>
      <c r="L3860" s="3">
        <f t="shared" si="540"/>
        <v>0.29166666666666663</v>
      </c>
      <c r="M3860" s="3">
        <v>0.30208333333333331</v>
      </c>
      <c r="N3860" t="str">
        <f t="shared" si="541"/>
        <v>No</v>
      </c>
      <c r="O3860">
        <f t="shared" si="542"/>
        <v>566</v>
      </c>
      <c r="P3860">
        <f t="shared" si="543"/>
        <v>2020</v>
      </c>
      <c r="Q3860">
        <f t="shared" si="544"/>
        <v>28.02</v>
      </c>
      <c r="R3860" t="str">
        <f t="shared" si="547"/>
        <v>Aer Lingus</v>
      </c>
      <c r="S3860">
        <f t="shared" si="545"/>
        <v>101</v>
      </c>
      <c r="T3860" t="str">
        <f t="shared" si="546"/>
        <v>Frankfurt</v>
      </c>
      <c r="U3860" t="str">
        <f t="shared" si="548"/>
        <v>Frankfurt</v>
      </c>
    </row>
    <row r="3861" spans="1:21" x14ac:dyDescent="0.35">
      <c r="A3861" t="s">
        <v>12</v>
      </c>
      <c r="B3861" t="s">
        <v>153</v>
      </c>
      <c r="C3861" t="s">
        <v>14</v>
      </c>
      <c r="D3861" t="s">
        <v>465</v>
      </c>
      <c r="E3861" s="1">
        <v>43602.291666666664</v>
      </c>
      <c r="F3861" t="s">
        <v>16</v>
      </c>
      <c r="G3861" t="s">
        <v>17</v>
      </c>
      <c r="H3861">
        <v>12</v>
      </c>
      <c r="I3861" t="s">
        <v>18</v>
      </c>
      <c r="J3861" s="2">
        <v>43602</v>
      </c>
      <c r="K3861" s="3">
        <v>0.29166666666666669</v>
      </c>
      <c r="L3861" s="3">
        <f t="shared" si="540"/>
        <v>0.29166666666666663</v>
      </c>
      <c r="M3861" s="3">
        <v>0.3</v>
      </c>
      <c r="N3861" t="str">
        <f t="shared" si="541"/>
        <v>No</v>
      </c>
      <c r="O3861">
        <f t="shared" si="542"/>
        <v>566</v>
      </c>
      <c r="P3861">
        <f t="shared" si="543"/>
        <v>2020</v>
      </c>
      <c r="Q3861">
        <f t="shared" si="544"/>
        <v>28.02</v>
      </c>
      <c r="R3861" t="str">
        <f t="shared" si="547"/>
        <v>Aer Lingus</v>
      </c>
      <c r="S3861">
        <f t="shared" si="545"/>
        <v>31</v>
      </c>
      <c r="T3861" t="str">
        <f t="shared" si="546"/>
        <v>Milan</v>
      </c>
      <c r="U3861" t="str">
        <f t="shared" si="548"/>
        <v>Other</v>
      </c>
    </row>
    <row r="3862" spans="1:21" x14ac:dyDescent="0.35">
      <c r="A3862" t="s">
        <v>22</v>
      </c>
      <c r="B3862" t="s">
        <v>103</v>
      </c>
      <c r="C3862" t="s">
        <v>28</v>
      </c>
      <c r="D3862" t="s">
        <v>467</v>
      </c>
      <c r="E3862" s="1">
        <v>43602.295138888891</v>
      </c>
      <c r="F3862" t="s">
        <v>16</v>
      </c>
      <c r="G3862" t="s">
        <v>17</v>
      </c>
      <c r="H3862">
        <v>19</v>
      </c>
      <c r="I3862" t="s">
        <v>18</v>
      </c>
      <c r="J3862" s="2">
        <v>43602</v>
      </c>
      <c r="K3862" s="3">
        <v>0.2951388888888889</v>
      </c>
      <c r="L3862" s="3">
        <f t="shared" si="540"/>
        <v>0.2986111111111111</v>
      </c>
      <c r="M3862" s="3">
        <v>0.30833333333333335</v>
      </c>
      <c r="N3862" t="str">
        <f t="shared" si="541"/>
        <v>No</v>
      </c>
      <c r="O3862">
        <f t="shared" si="542"/>
        <v>520</v>
      </c>
      <c r="P3862">
        <f t="shared" si="543"/>
        <v>1663</v>
      </c>
      <c r="Q3862">
        <f t="shared" si="544"/>
        <v>31.27</v>
      </c>
      <c r="R3862" t="str">
        <f t="shared" si="547"/>
        <v>Ryanair</v>
      </c>
      <c r="S3862">
        <f t="shared" si="545"/>
        <v>40</v>
      </c>
      <c r="T3862" t="str">
        <f t="shared" si="546"/>
        <v>Liverpool</v>
      </c>
      <c r="U3862" t="str">
        <f t="shared" si="548"/>
        <v>Other</v>
      </c>
    </row>
    <row r="3863" spans="1:21" x14ac:dyDescent="0.35">
      <c r="A3863" t="s">
        <v>12</v>
      </c>
      <c r="B3863" t="s">
        <v>61</v>
      </c>
      <c r="C3863" t="s">
        <v>14</v>
      </c>
      <c r="D3863" t="s">
        <v>466</v>
      </c>
      <c r="E3863" s="1">
        <v>43602.295138888891</v>
      </c>
      <c r="F3863" t="s">
        <v>16</v>
      </c>
      <c r="G3863" t="s">
        <v>17</v>
      </c>
      <c r="H3863">
        <v>7</v>
      </c>
      <c r="I3863" t="s">
        <v>26</v>
      </c>
      <c r="J3863" s="2">
        <v>43602</v>
      </c>
      <c r="K3863" s="3">
        <v>0.2951388888888889</v>
      </c>
      <c r="L3863" s="3">
        <f t="shared" si="540"/>
        <v>0.2986111111111111</v>
      </c>
      <c r="M3863" s="3">
        <v>0.3</v>
      </c>
      <c r="N3863" t="str">
        <f t="shared" si="541"/>
        <v>No</v>
      </c>
      <c r="O3863">
        <f t="shared" si="542"/>
        <v>566</v>
      </c>
      <c r="P3863">
        <f t="shared" si="543"/>
        <v>2020</v>
      </c>
      <c r="Q3863">
        <f t="shared" si="544"/>
        <v>28.02</v>
      </c>
      <c r="R3863" t="str">
        <f t="shared" si="547"/>
        <v>Aer Lingus</v>
      </c>
      <c r="S3863">
        <f t="shared" si="545"/>
        <v>171</v>
      </c>
      <c r="T3863" t="str">
        <f t="shared" si="546"/>
        <v>London</v>
      </c>
      <c r="U3863" t="str">
        <f t="shared" si="548"/>
        <v>London</v>
      </c>
    </row>
    <row r="3864" spans="1:21" x14ac:dyDescent="0.35">
      <c r="A3864" t="s">
        <v>22</v>
      </c>
      <c r="B3864" t="s">
        <v>475</v>
      </c>
      <c r="C3864" t="s">
        <v>28</v>
      </c>
      <c r="D3864" t="s">
        <v>476</v>
      </c>
      <c r="E3864" s="1">
        <v>43602.298611111109</v>
      </c>
      <c r="F3864" t="s">
        <v>16</v>
      </c>
      <c r="G3864" t="s">
        <v>17</v>
      </c>
      <c r="H3864">
        <v>2</v>
      </c>
      <c r="I3864" t="s">
        <v>26</v>
      </c>
      <c r="J3864" s="2">
        <v>43602</v>
      </c>
      <c r="K3864" s="3">
        <v>0.2986111111111111</v>
      </c>
      <c r="L3864" s="3">
        <f t="shared" si="540"/>
        <v>0.2986111111111111</v>
      </c>
      <c r="M3864" s="3">
        <v>0.3</v>
      </c>
      <c r="N3864" t="str">
        <f t="shared" si="541"/>
        <v>No</v>
      </c>
      <c r="O3864">
        <f t="shared" si="542"/>
        <v>520</v>
      </c>
      <c r="P3864">
        <f t="shared" si="543"/>
        <v>1663</v>
      </c>
      <c r="Q3864">
        <f t="shared" si="544"/>
        <v>31.27</v>
      </c>
      <c r="R3864" t="str">
        <f t="shared" si="547"/>
        <v>Ryanair</v>
      </c>
      <c r="S3864">
        <f t="shared" si="545"/>
        <v>8</v>
      </c>
      <c r="T3864" t="str">
        <f t="shared" si="546"/>
        <v>Zadar</v>
      </c>
      <c r="U3864" t="str">
        <f t="shared" si="548"/>
        <v>Other</v>
      </c>
    </row>
    <row r="3865" spans="1:21" x14ac:dyDescent="0.35">
      <c r="A3865" t="s">
        <v>22</v>
      </c>
      <c r="B3865" t="s">
        <v>473</v>
      </c>
      <c r="C3865" t="s">
        <v>28</v>
      </c>
      <c r="D3865" t="s">
        <v>474</v>
      </c>
      <c r="E3865" s="1">
        <v>43602.298611111109</v>
      </c>
      <c r="F3865" t="s">
        <v>16</v>
      </c>
      <c r="G3865" t="s">
        <v>17</v>
      </c>
      <c r="H3865">
        <v>4</v>
      </c>
      <c r="I3865" t="s">
        <v>26</v>
      </c>
      <c r="J3865" s="2">
        <v>43602</v>
      </c>
      <c r="K3865" s="3">
        <v>0.2986111111111111</v>
      </c>
      <c r="L3865" s="3">
        <f t="shared" si="540"/>
        <v>0.2986111111111111</v>
      </c>
      <c r="M3865" s="3">
        <v>0.30138888888888887</v>
      </c>
      <c r="N3865" t="str">
        <f t="shared" si="541"/>
        <v>No</v>
      </c>
      <c r="O3865">
        <f t="shared" si="542"/>
        <v>520</v>
      </c>
      <c r="P3865">
        <f t="shared" si="543"/>
        <v>1663</v>
      </c>
      <c r="Q3865">
        <f t="shared" si="544"/>
        <v>31.27</v>
      </c>
      <c r="R3865" t="str">
        <f t="shared" si="547"/>
        <v>Ryanair</v>
      </c>
      <c r="S3865">
        <f t="shared" si="545"/>
        <v>13</v>
      </c>
      <c r="T3865" t="str">
        <f t="shared" si="546"/>
        <v>Poznan</v>
      </c>
      <c r="U3865" t="str">
        <f t="shared" si="548"/>
        <v>Other</v>
      </c>
    </row>
    <row r="3866" spans="1:21" x14ac:dyDescent="0.35">
      <c r="A3866" t="s">
        <v>22</v>
      </c>
      <c r="B3866" t="s">
        <v>470</v>
      </c>
      <c r="C3866" t="s">
        <v>28</v>
      </c>
      <c r="D3866" t="s">
        <v>471</v>
      </c>
      <c r="E3866" s="1">
        <v>43602.298611111109</v>
      </c>
      <c r="F3866" t="s">
        <v>16</v>
      </c>
      <c r="G3866" t="s">
        <v>17</v>
      </c>
      <c r="H3866">
        <v>29</v>
      </c>
      <c r="I3866" t="s">
        <v>46</v>
      </c>
      <c r="J3866" s="2">
        <v>43602</v>
      </c>
      <c r="K3866" s="3">
        <v>0.2986111111111111</v>
      </c>
      <c r="L3866" s="3">
        <f t="shared" si="540"/>
        <v>0.2986111111111111</v>
      </c>
      <c r="M3866" s="3">
        <v>0.31875000000000003</v>
      </c>
      <c r="N3866" t="str">
        <f t="shared" si="541"/>
        <v>Yes</v>
      </c>
      <c r="O3866">
        <f t="shared" si="542"/>
        <v>520</v>
      </c>
      <c r="P3866">
        <f t="shared" si="543"/>
        <v>1663</v>
      </c>
      <c r="Q3866">
        <f t="shared" si="544"/>
        <v>31.27</v>
      </c>
      <c r="R3866" t="str">
        <f t="shared" si="547"/>
        <v>Ryanair</v>
      </c>
      <c r="S3866">
        <f t="shared" si="545"/>
        <v>17</v>
      </c>
      <c r="T3866" t="str">
        <f t="shared" si="546"/>
        <v>Athens</v>
      </c>
      <c r="U3866" t="str">
        <f t="shared" si="548"/>
        <v>Other</v>
      </c>
    </row>
    <row r="3867" spans="1:21" x14ac:dyDescent="0.35">
      <c r="A3867" t="s">
        <v>12</v>
      </c>
      <c r="B3867" t="s">
        <v>207</v>
      </c>
      <c r="C3867" t="s">
        <v>14</v>
      </c>
      <c r="D3867" t="s">
        <v>468</v>
      </c>
      <c r="E3867" s="1">
        <v>43602.298611111109</v>
      </c>
      <c r="F3867" t="s">
        <v>16</v>
      </c>
      <c r="G3867" t="s">
        <v>17</v>
      </c>
      <c r="H3867">
        <v>7</v>
      </c>
      <c r="I3867" t="s">
        <v>26</v>
      </c>
      <c r="J3867" s="2">
        <v>43602</v>
      </c>
      <c r="K3867" s="3">
        <v>0.2986111111111111</v>
      </c>
      <c r="L3867" s="3">
        <f t="shared" si="540"/>
        <v>0.2986111111111111</v>
      </c>
      <c r="M3867" s="3">
        <v>0.3034722222222222</v>
      </c>
      <c r="N3867" t="str">
        <f t="shared" si="541"/>
        <v>No</v>
      </c>
      <c r="O3867">
        <f t="shared" si="542"/>
        <v>566</v>
      </c>
      <c r="P3867">
        <f t="shared" si="543"/>
        <v>2020</v>
      </c>
      <c r="Q3867">
        <f t="shared" si="544"/>
        <v>28.02</v>
      </c>
      <c r="R3867" t="str">
        <f t="shared" si="547"/>
        <v>Aer Lingus</v>
      </c>
      <c r="S3867">
        <f t="shared" si="545"/>
        <v>30</v>
      </c>
      <c r="T3867" t="str">
        <f t="shared" si="546"/>
        <v>Naples</v>
      </c>
      <c r="U3867" t="str">
        <f t="shared" si="548"/>
        <v>Other</v>
      </c>
    </row>
    <row r="3868" spans="1:21" x14ac:dyDescent="0.35">
      <c r="A3868" t="s">
        <v>12</v>
      </c>
      <c r="B3868" t="s">
        <v>129</v>
      </c>
      <c r="C3868" t="s">
        <v>14</v>
      </c>
      <c r="D3868" t="s">
        <v>469</v>
      </c>
      <c r="E3868" s="1">
        <v>43602.298611111109</v>
      </c>
      <c r="F3868" t="s">
        <v>16</v>
      </c>
      <c r="G3868" t="s">
        <v>17</v>
      </c>
      <c r="H3868">
        <v>10</v>
      </c>
      <c r="I3868" t="s">
        <v>18</v>
      </c>
      <c r="J3868" s="2">
        <v>43602</v>
      </c>
      <c r="K3868" s="3">
        <v>0.2986111111111111</v>
      </c>
      <c r="L3868" s="3">
        <f t="shared" si="540"/>
        <v>0.2986111111111111</v>
      </c>
      <c r="M3868" s="3">
        <v>0.30555555555555552</v>
      </c>
      <c r="N3868" t="str">
        <f t="shared" si="541"/>
        <v>No</v>
      </c>
      <c r="O3868">
        <f t="shared" si="542"/>
        <v>566</v>
      </c>
      <c r="P3868">
        <f t="shared" si="543"/>
        <v>2020</v>
      </c>
      <c r="Q3868">
        <f t="shared" si="544"/>
        <v>28.02</v>
      </c>
      <c r="R3868" t="str">
        <f t="shared" si="547"/>
        <v>Aer Lingus</v>
      </c>
      <c r="S3868">
        <f t="shared" si="545"/>
        <v>96</v>
      </c>
      <c r="T3868" t="str">
        <f t="shared" si="546"/>
        <v>Munich</v>
      </c>
      <c r="U3868" t="str">
        <f t="shared" si="548"/>
        <v>Munich</v>
      </c>
    </row>
    <row r="3869" spans="1:21" x14ac:dyDescent="0.35">
      <c r="A3869" t="s">
        <v>12</v>
      </c>
      <c r="B3869" t="s">
        <v>126</v>
      </c>
      <c r="C3869" t="s">
        <v>14</v>
      </c>
      <c r="D3869" t="s">
        <v>472</v>
      </c>
      <c r="E3869" s="1">
        <v>43602.298611111109</v>
      </c>
      <c r="F3869" t="s">
        <v>16</v>
      </c>
      <c r="G3869" t="s">
        <v>17</v>
      </c>
      <c r="H3869">
        <v>7</v>
      </c>
      <c r="I3869" t="s">
        <v>26</v>
      </c>
      <c r="J3869" s="2">
        <v>43602</v>
      </c>
      <c r="K3869" s="3">
        <v>0.2986111111111111</v>
      </c>
      <c r="L3869" s="3">
        <f t="shared" si="540"/>
        <v>0.2986111111111111</v>
      </c>
      <c r="M3869" s="3">
        <v>0.3034722222222222</v>
      </c>
      <c r="N3869" t="str">
        <f t="shared" si="541"/>
        <v>No</v>
      </c>
      <c r="O3869">
        <f t="shared" si="542"/>
        <v>566</v>
      </c>
      <c r="P3869">
        <f t="shared" si="543"/>
        <v>2020</v>
      </c>
      <c r="Q3869">
        <f t="shared" si="544"/>
        <v>28.02</v>
      </c>
      <c r="R3869" t="str">
        <f t="shared" si="547"/>
        <v>Aer Lingus</v>
      </c>
      <c r="S3869">
        <f t="shared" si="545"/>
        <v>51</v>
      </c>
      <c r="T3869" t="str">
        <f t="shared" si="546"/>
        <v>Zurich</v>
      </c>
      <c r="U3869" t="str">
        <f t="shared" si="548"/>
        <v>Other</v>
      </c>
    </row>
    <row r="3870" spans="1:21" x14ac:dyDescent="0.35">
      <c r="A3870" t="s">
        <v>22</v>
      </c>
      <c r="B3870" t="s">
        <v>142</v>
      </c>
      <c r="C3870" t="s">
        <v>28</v>
      </c>
      <c r="D3870" t="s">
        <v>438</v>
      </c>
      <c r="E3870" s="1">
        <v>43602.267361111109</v>
      </c>
      <c r="F3870" t="s">
        <v>16</v>
      </c>
      <c r="G3870" t="s">
        <v>17</v>
      </c>
      <c r="H3870">
        <v>8</v>
      </c>
      <c r="I3870" t="s">
        <v>26</v>
      </c>
      <c r="J3870" s="2">
        <v>43602</v>
      </c>
      <c r="K3870" s="3">
        <v>0.2673611111111111</v>
      </c>
      <c r="L3870" s="3">
        <f t="shared" si="540"/>
        <v>0.27083333333333331</v>
      </c>
      <c r="M3870" s="3">
        <v>0.27291666666666664</v>
      </c>
      <c r="N3870" t="str">
        <f t="shared" si="541"/>
        <v>No</v>
      </c>
      <c r="O3870">
        <f t="shared" si="542"/>
        <v>520</v>
      </c>
      <c r="P3870">
        <f t="shared" si="543"/>
        <v>1663</v>
      </c>
      <c r="Q3870">
        <f t="shared" si="544"/>
        <v>31.27</v>
      </c>
      <c r="R3870" t="str">
        <f t="shared" si="547"/>
        <v>Ryanair</v>
      </c>
      <c r="S3870">
        <f t="shared" si="545"/>
        <v>67</v>
      </c>
      <c r="T3870" t="str">
        <f t="shared" si="546"/>
        <v>Madrid</v>
      </c>
      <c r="U3870" t="str">
        <f t="shared" si="548"/>
        <v>Other</v>
      </c>
    </row>
    <row r="3871" spans="1:21" x14ac:dyDescent="0.35">
      <c r="A3871" t="s">
        <v>22</v>
      </c>
      <c r="B3871" t="s">
        <v>38</v>
      </c>
      <c r="C3871" t="s">
        <v>28</v>
      </c>
      <c r="D3871" t="s">
        <v>439</v>
      </c>
      <c r="E3871" s="1">
        <v>43602.267361111109</v>
      </c>
      <c r="F3871" t="s">
        <v>16</v>
      </c>
      <c r="G3871" t="s">
        <v>17</v>
      </c>
      <c r="H3871">
        <v>6</v>
      </c>
      <c r="I3871" t="s">
        <v>26</v>
      </c>
      <c r="J3871" s="2">
        <v>43602</v>
      </c>
      <c r="K3871" s="3">
        <v>0.2673611111111111</v>
      </c>
      <c r="L3871" s="3">
        <f t="shared" si="540"/>
        <v>0.27083333333333331</v>
      </c>
      <c r="M3871" s="3">
        <v>0.27152777777777776</v>
      </c>
      <c r="N3871" t="str">
        <f t="shared" si="541"/>
        <v>No</v>
      </c>
      <c r="O3871">
        <f t="shared" si="542"/>
        <v>520</v>
      </c>
      <c r="P3871">
        <f t="shared" si="543"/>
        <v>1663</v>
      </c>
      <c r="Q3871">
        <f t="shared" si="544"/>
        <v>31.27</v>
      </c>
      <c r="R3871" t="str">
        <f t="shared" si="547"/>
        <v>Ryanair</v>
      </c>
      <c r="S3871">
        <f t="shared" si="545"/>
        <v>92</v>
      </c>
      <c r="T3871" t="str">
        <f t="shared" si="546"/>
        <v>London</v>
      </c>
      <c r="U3871" t="str">
        <f t="shared" si="548"/>
        <v>London</v>
      </c>
    </row>
    <row r="3872" spans="1:21" x14ac:dyDescent="0.35">
      <c r="A3872" t="s">
        <v>22</v>
      </c>
      <c r="B3872" t="s">
        <v>57</v>
      </c>
      <c r="C3872" t="s">
        <v>28</v>
      </c>
      <c r="D3872" t="s">
        <v>442</v>
      </c>
      <c r="E3872" s="1">
        <v>43602.267361111109</v>
      </c>
      <c r="F3872" t="s">
        <v>16</v>
      </c>
      <c r="G3872" t="s">
        <v>17</v>
      </c>
      <c r="H3872">
        <v>5</v>
      </c>
      <c r="I3872" t="s">
        <v>26</v>
      </c>
      <c r="J3872" s="2">
        <v>43602</v>
      </c>
      <c r="K3872" s="3">
        <v>0.2673611111111111</v>
      </c>
      <c r="L3872" s="3">
        <f t="shared" si="540"/>
        <v>0.27083333333333331</v>
      </c>
      <c r="M3872" s="3">
        <v>0.27083333333333331</v>
      </c>
      <c r="N3872" t="str">
        <f t="shared" si="541"/>
        <v>No</v>
      </c>
      <c r="O3872">
        <f t="shared" si="542"/>
        <v>520</v>
      </c>
      <c r="P3872">
        <f t="shared" si="543"/>
        <v>1663</v>
      </c>
      <c r="Q3872">
        <f t="shared" si="544"/>
        <v>31.27</v>
      </c>
      <c r="R3872" t="str">
        <f t="shared" si="547"/>
        <v>Ryanair</v>
      </c>
      <c r="S3872">
        <f t="shared" si="545"/>
        <v>98</v>
      </c>
      <c r="T3872" t="str">
        <f t="shared" si="546"/>
        <v>Malaga</v>
      </c>
      <c r="U3872" t="str">
        <f t="shared" si="548"/>
        <v>Malaga</v>
      </c>
    </row>
    <row r="3873" spans="1:21" x14ac:dyDescent="0.35">
      <c r="A3873" t="s">
        <v>12</v>
      </c>
      <c r="B3873" t="s">
        <v>139</v>
      </c>
      <c r="C3873" t="s">
        <v>14</v>
      </c>
      <c r="D3873" t="s">
        <v>441</v>
      </c>
      <c r="E3873" s="1">
        <v>43602.267361111109</v>
      </c>
      <c r="F3873" t="s">
        <v>16</v>
      </c>
      <c r="G3873" t="s">
        <v>17</v>
      </c>
      <c r="H3873">
        <v>7</v>
      </c>
      <c r="I3873" t="s">
        <v>26</v>
      </c>
      <c r="J3873" s="2">
        <v>43602</v>
      </c>
      <c r="K3873" s="3">
        <v>0.2673611111111111</v>
      </c>
      <c r="L3873" s="3">
        <f t="shared" si="540"/>
        <v>0.27083333333333331</v>
      </c>
      <c r="M3873" s="3">
        <v>0.2722222222222222</v>
      </c>
      <c r="N3873" t="str">
        <f t="shared" si="541"/>
        <v>No</v>
      </c>
      <c r="O3873">
        <f t="shared" si="542"/>
        <v>566</v>
      </c>
      <c r="P3873">
        <f t="shared" si="543"/>
        <v>2020</v>
      </c>
      <c r="Q3873">
        <f t="shared" si="544"/>
        <v>28.02</v>
      </c>
      <c r="R3873" t="str">
        <f t="shared" si="547"/>
        <v>Aer Lingus</v>
      </c>
      <c r="S3873">
        <f t="shared" si="545"/>
        <v>154</v>
      </c>
      <c r="T3873" t="str">
        <f t="shared" si="546"/>
        <v>London</v>
      </c>
      <c r="U3873" t="str">
        <f t="shared" si="548"/>
        <v>London</v>
      </c>
    </row>
    <row r="3874" spans="1:21" x14ac:dyDescent="0.35">
      <c r="A3874" t="s">
        <v>12</v>
      </c>
      <c r="B3874" t="s">
        <v>42</v>
      </c>
      <c r="C3874" t="s">
        <v>14</v>
      </c>
      <c r="D3874" t="s">
        <v>591</v>
      </c>
      <c r="E3874" s="1">
        <v>43602.270833333336</v>
      </c>
      <c r="F3874" t="s">
        <v>16</v>
      </c>
      <c r="G3874" t="s">
        <v>17</v>
      </c>
      <c r="H3874">
        <v>6</v>
      </c>
      <c r="I3874" t="s">
        <v>26</v>
      </c>
      <c r="J3874" s="2">
        <v>43602</v>
      </c>
      <c r="K3874" s="3">
        <v>0.27083333333333331</v>
      </c>
      <c r="L3874" s="3">
        <f t="shared" si="540"/>
        <v>0.27083333333333331</v>
      </c>
      <c r="M3874" s="3">
        <v>0.27499999999999997</v>
      </c>
      <c r="N3874" t="str">
        <f t="shared" si="541"/>
        <v>No</v>
      </c>
      <c r="O3874">
        <f t="shared" si="542"/>
        <v>566</v>
      </c>
      <c r="P3874">
        <f t="shared" si="543"/>
        <v>2020</v>
      </c>
      <c r="Q3874">
        <f t="shared" si="544"/>
        <v>28.02</v>
      </c>
      <c r="R3874" t="str">
        <f t="shared" si="547"/>
        <v>Aer Lingus</v>
      </c>
      <c r="S3874">
        <f t="shared" si="545"/>
        <v>238</v>
      </c>
      <c r="T3874" t="str">
        <f t="shared" si="546"/>
        <v>London</v>
      </c>
      <c r="U3874" t="str">
        <f t="shared" si="548"/>
        <v>London</v>
      </c>
    </row>
    <row r="3875" spans="1:21" x14ac:dyDescent="0.35">
      <c r="A3875" t="s">
        <v>12</v>
      </c>
      <c r="B3875" t="s">
        <v>93</v>
      </c>
      <c r="C3875" t="s">
        <v>14</v>
      </c>
      <c r="D3875" t="s">
        <v>446</v>
      </c>
      <c r="E3875" s="1">
        <v>43602.270833333336</v>
      </c>
      <c r="F3875" t="s">
        <v>16</v>
      </c>
      <c r="G3875" t="s">
        <v>17</v>
      </c>
      <c r="H3875">
        <v>1</v>
      </c>
      <c r="I3875" t="s">
        <v>26</v>
      </c>
      <c r="J3875" s="2">
        <v>43602</v>
      </c>
      <c r="K3875" s="3">
        <v>0.27083333333333331</v>
      </c>
      <c r="L3875" s="3">
        <f t="shared" si="540"/>
        <v>0.27083333333333331</v>
      </c>
      <c r="M3875" s="3">
        <v>0.27152777777777776</v>
      </c>
      <c r="N3875" t="str">
        <f t="shared" si="541"/>
        <v>No</v>
      </c>
      <c r="O3875">
        <f t="shared" si="542"/>
        <v>566</v>
      </c>
      <c r="P3875">
        <f t="shared" si="543"/>
        <v>2020</v>
      </c>
      <c r="Q3875">
        <f t="shared" si="544"/>
        <v>28.02</v>
      </c>
      <c r="R3875" t="str">
        <f t="shared" si="547"/>
        <v>Aer Lingus</v>
      </c>
      <c r="S3875">
        <f t="shared" si="545"/>
        <v>125</v>
      </c>
      <c r="T3875" t="str">
        <f t="shared" si="546"/>
        <v>Birmingham</v>
      </c>
      <c r="U3875" t="str">
        <f t="shared" si="548"/>
        <v>Birmingham</v>
      </c>
    </row>
    <row r="3876" spans="1:21" x14ac:dyDescent="0.35">
      <c r="A3876" t="s">
        <v>22</v>
      </c>
      <c r="B3876" t="s">
        <v>30</v>
      </c>
      <c r="C3876" t="s">
        <v>28</v>
      </c>
      <c r="D3876" t="s">
        <v>445</v>
      </c>
      <c r="E3876" s="1">
        <v>43602.270833333336</v>
      </c>
      <c r="F3876" t="s">
        <v>16</v>
      </c>
      <c r="G3876" t="s">
        <v>17</v>
      </c>
      <c r="H3876">
        <v>2</v>
      </c>
      <c r="I3876" t="s">
        <v>26</v>
      </c>
      <c r="J3876" s="2">
        <v>43602</v>
      </c>
      <c r="K3876" s="3">
        <v>0.27083333333333331</v>
      </c>
      <c r="L3876" s="3">
        <f t="shared" si="540"/>
        <v>0.27083333333333331</v>
      </c>
      <c r="M3876" s="3">
        <v>0.2722222222222222</v>
      </c>
      <c r="N3876" t="str">
        <f t="shared" si="541"/>
        <v>No</v>
      </c>
      <c r="O3876">
        <f t="shared" si="542"/>
        <v>520</v>
      </c>
      <c r="P3876">
        <f t="shared" si="543"/>
        <v>1663</v>
      </c>
      <c r="Q3876">
        <f t="shared" si="544"/>
        <v>31.27</v>
      </c>
      <c r="R3876" t="str">
        <f t="shared" si="547"/>
        <v>Ryanair</v>
      </c>
      <c r="S3876">
        <f t="shared" si="545"/>
        <v>60</v>
      </c>
      <c r="T3876" t="str">
        <f t="shared" si="546"/>
        <v>Brussels</v>
      </c>
      <c r="U3876" t="str">
        <f t="shared" si="548"/>
        <v>Other</v>
      </c>
    </row>
    <row r="3877" spans="1:21" x14ac:dyDescent="0.35">
      <c r="A3877" t="s">
        <v>12</v>
      </c>
      <c r="B3877" t="s">
        <v>52</v>
      </c>
      <c r="C3877" t="s">
        <v>14</v>
      </c>
      <c r="D3877" t="s">
        <v>592</v>
      </c>
      <c r="E3877" s="1">
        <v>43602.270833333336</v>
      </c>
      <c r="F3877" t="s">
        <v>16</v>
      </c>
      <c r="G3877" t="s">
        <v>17</v>
      </c>
      <c r="H3877">
        <v>8</v>
      </c>
      <c r="I3877" t="s">
        <v>26</v>
      </c>
      <c r="J3877" s="2">
        <v>43602</v>
      </c>
      <c r="K3877" s="3">
        <v>0.27083333333333331</v>
      </c>
      <c r="L3877" s="3">
        <f t="shared" si="540"/>
        <v>0.27083333333333331</v>
      </c>
      <c r="M3877" s="3">
        <v>0.27638888888888885</v>
      </c>
      <c r="N3877" t="str">
        <f t="shared" si="541"/>
        <v>No</v>
      </c>
      <c r="O3877">
        <f t="shared" si="542"/>
        <v>566</v>
      </c>
      <c r="P3877">
        <f t="shared" si="543"/>
        <v>2020</v>
      </c>
      <c r="Q3877">
        <f t="shared" si="544"/>
        <v>28.02</v>
      </c>
      <c r="R3877" t="str">
        <f t="shared" si="547"/>
        <v>Aer Lingus</v>
      </c>
      <c r="S3877">
        <f t="shared" si="545"/>
        <v>138</v>
      </c>
      <c r="T3877" t="str">
        <f t="shared" si="546"/>
        <v>Manchester</v>
      </c>
      <c r="U3877" t="str">
        <f t="shared" si="548"/>
        <v>Manchester</v>
      </c>
    </row>
    <row r="3878" spans="1:21" x14ac:dyDescent="0.35">
      <c r="A3878" t="s">
        <v>22</v>
      </c>
      <c r="B3878" t="s">
        <v>61</v>
      </c>
      <c r="C3878" t="s">
        <v>28</v>
      </c>
      <c r="D3878" t="s">
        <v>443</v>
      </c>
      <c r="E3878" s="1">
        <v>43602.270833333336</v>
      </c>
      <c r="F3878" t="s">
        <v>16</v>
      </c>
      <c r="G3878" t="s">
        <v>17</v>
      </c>
      <c r="H3878">
        <v>3</v>
      </c>
      <c r="I3878" t="s">
        <v>26</v>
      </c>
      <c r="J3878" s="2">
        <v>43602</v>
      </c>
      <c r="K3878" s="3">
        <v>0.27083333333333331</v>
      </c>
      <c r="L3878" s="3">
        <f t="shared" si="540"/>
        <v>0.27083333333333331</v>
      </c>
      <c r="M3878" s="3">
        <v>0.27291666666666664</v>
      </c>
      <c r="N3878" t="str">
        <f t="shared" si="541"/>
        <v>No</v>
      </c>
      <c r="O3878">
        <f t="shared" si="542"/>
        <v>520</v>
      </c>
      <c r="P3878">
        <f t="shared" si="543"/>
        <v>1663</v>
      </c>
      <c r="Q3878">
        <f t="shared" si="544"/>
        <v>31.27</v>
      </c>
      <c r="R3878" t="str">
        <f t="shared" si="547"/>
        <v>Ryanair</v>
      </c>
      <c r="S3878">
        <f t="shared" si="545"/>
        <v>171</v>
      </c>
      <c r="T3878" t="str">
        <f t="shared" si="546"/>
        <v>London</v>
      </c>
      <c r="U3878" t="str">
        <f t="shared" si="548"/>
        <v>London</v>
      </c>
    </row>
    <row r="3879" spans="1:21" x14ac:dyDescent="0.35">
      <c r="A3879" t="s">
        <v>22</v>
      </c>
      <c r="B3879" t="s">
        <v>73</v>
      </c>
      <c r="C3879" t="s">
        <v>28</v>
      </c>
      <c r="D3879" t="s">
        <v>447</v>
      </c>
      <c r="E3879" s="1">
        <v>43602.274305555555</v>
      </c>
      <c r="F3879" t="s">
        <v>16</v>
      </c>
      <c r="G3879" t="s">
        <v>17</v>
      </c>
      <c r="H3879">
        <v>2</v>
      </c>
      <c r="I3879" t="s">
        <v>26</v>
      </c>
      <c r="J3879" s="2">
        <v>43602</v>
      </c>
      <c r="K3879" s="3">
        <v>0.27430555555555552</v>
      </c>
      <c r="L3879" s="3">
        <f t="shared" si="540"/>
        <v>0.27777777777777779</v>
      </c>
      <c r="M3879" s="3">
        <v>0.27569444444444446</v>
      </c>
      <c r="N3879" t="str">
        <f t="shared" si="541"/>
        <v>No</v>
      </c>
      <c r="O3879">
        <f t="shared" si="542"/>
        <v>520</v>
      </c>
      <c r="P3879">
        <f t="shared" si="543"/>
        <v>1663</v>
      </c>
      <c r="Q3879">
        <f t="shared" si="544"/>
        <v>31.27</v>
      </c>
      <c r="R3879" t="str">
        <f t="shared" si="547"/>
        <v>Ryanair</v>
      </c>
      <c r="S3879">
        <f t="shared" si="545"/>
        <v>82</v>
      </c>
      <c r="T3879" t="str">
        <f t="shared" si="546"/>
        <v>Bristol</v>
      </c>
      <c r="U3879" t="str">
        <f t="shared" si="548"/>
        <v>Bristol</v>
      </c>
    </row>
    <row r="3880" spans="1:21" x14ac:dyDescent="0.35">
      <c r="A3880" t="s">
        <v>12</v>
      </c>
      <c r="B3880" t="s">
        <v>36</v>
      </c>
      <c r="C3880" t="s">
        <v>14</v>
      </c>
      <c r="D3880" t="s">
        <v>451</v>
      </c>
      <c r="E3880" s="1">
        <v>43602.277777777781</v>
      </c>
      <c r="F3880" t="s">
        <v>16</v>
      </c>
      <c r="G3880" t="s">
        <v>17</v>
      </c>
      <c r="H3880">
        <v>6</v>
      </c>
      <c r="I3880" t="s">
        <v>26</v>
      </c>
      <c r="J3880" s="2">
        <v>43602</v>
      </c>
      <c r="K3880" s="3">
        <v>0.27777777777777779</v>
      </c>
      <c r="L3880" s="3">
        <f t="shared" si="540"/>
        <v>0.27777777777777779</v>
      </c>
      <c r="M3880" s="3">
        <v>0.28194444444444444</v>
      </c>
      <c r="N3880" t="str">
        <f t="shared" si="541"/>
        <v>No</v>
      </c>
      <c r="O3880">
        <f t="shared" si="542"/>
        <v>566</v>
      </c>
      <c r="P3880">
        <f t="shared" si="543"/>
        <v>2020</v>
      </c>
      <c r="Q3880">
        <f t="shared" si="544"/>
        <v>28.02</v>
      </c>
      <c r="R3880" t="str">
        <f t="shared" si="547"/>
        <v>Aer Lingus</v>
      </c>
      <c r="S3880">
        <f t="shared" si="545"/>
        <v>121</v>
      </c>
      <c r="T3880" t="str">
        <f t="shared" si="546"/>
        <v>Paris-CDG</v>
      </c>
      <c r="U3880" t="str">
        <f t="shared" si="548"/>
        <v>Paris-CDG</v>
      </c>
    </row>
    <row r="3881" spans="1:21" x14ac:dyDescent="0.35">
      <c r="A3881" t="s">
        <v>12</v>
      </c>
      <c r="B3881" t="s">
        <v>101</v>
      </c>
      <c r="C3881" t="s">
        <v>14</v>
      </c>
      <c r="D3881" t="s">
        <v>452</v>
      </c>
      <c r="E3881" s="1">
        <v>43602.277777777781</v>
      </c>
      <c r="F3881" t="s">
        <v>16</v>
      </c>
      <c r="G3881" t="s">
        <v>17</v>
      </c>
      <c r="H3881">
        <v>4</v>
      </c>
      <c r="I3881" t="s">
        <v>26</v>
      </c>
      <c r="J3881" s="2">
        <v>43602</v>
      </c>
      <c r="K3881" s="3">
        <v>0.27777777777777779</v>
      </c>
      <c r="L3881" s="3">
        <f t="shared" si="540"/>
        <v>0.27777777777777779</v>
      </c>
      <c r="M3881" s="3">
        <v>0.28055555555555556</v>
      </c>
      <c r="N3881" t="str">
        <f t="shared" si="541"/>
        <v>No</v>
      </c>
      <c r="O3881">
        <f t="shared" si="542"/>
        <v>566</v>
      </c>
      <c r="P3881">
        <f t="shared" si="543"/>
        <v>2020</v>
      </c>
      <c r="Q3881">
        <f t="shared" si="544"/>
        <v>28.02</v>
      </c>
      <c r="R3881" t="str">
        <f t="shared" si="547"/>
        <v>Aer Lingus</v>
      </c>
      <c r="S3881">
        <f t="shared" si="545"/>
        <v>158</v>
      </c>
      <c r="T3881" t="str">
        <f t="shared" si="546"/>
        <v>Edinburgh</v>
      </c>
      <c r="U3881" t="str">
        <f t="shared" si="548"/>
        <v>Edinburgh</v>
      </c>
    </row>
    <row r="3882" spans="1:21" x14ac:dyDescent="0.35">
      <c r="A3882" t="s">
        <v>22</v>
      </c>
      <c r="B3882" t="s">
        <v>65</v>
      </c>
      <c r="C3882" t="s">
        <v>28</v>
      </c>
      <c r="D3882" t="s">
        <v>450</v>
      </c>
      <c r="E3882" s="1">
        <v>43602.277777777781</v>
      </c>
      <c r="F3882" t="s">
        <v>16</v>
      </c>
      <c r="G3882" t="s">
        <v>17</v>
      </c>
      <c r="H3882">
        <v>5</v>
      </c>
      <c r="I3882" t="s">
        <v>26</v>
      </c>
      <c r="J3882" s="2">
        <v>43602</v>
      </c>
      <c r="K3882" s="3">
        <v>0.27777777777777779</v>
      </c>
      <c r="L3882" s="3">
        <f t="shared" si="540"/>
        <v>0.27777777777777779</v>
      </c>
      <c r="M3882" s="3">
        <v>0.28125</v>
      </c>
      <c r="N3882" t="str">
        <f t="shared" si="541"/>
        <v>No</v>
      </c>
      <c r="O3882">
        <f t="shared" si="542"/>
        <v>520</v>
      </c>
      <c r="P3882">
        <f t="shared" si="543"/>
        <v>1663</v>
      </c>
      <c r="Q3882">
        <f t="shared" si="544"/>
        <v>31.27</v>
      </c>
      <c r="R3882" t="str">
        <f t="shared" si="547"/>
        <v>Ryanair</v>
      </c>
      <c r="S3882">
        <f t="shared" si="545"/>
        <v>22</v>
      </c>
      <c r="T3882" t="str">
        <f t="shared" si="546"/>
        <v>Paris-BVA</v>
      </c>
      <c r="U3882" t="str">
        <f t="shared" si="548"/>
        <v>Other</v>
      </c>
    </row>
    <row r="3883" spans="1:21" x14ac:dyDescent="0.35">
      <c r="A3883" t="s">
        <v>12</v>
      </c>
      <c r="B3883" t="s">
        <v>73</v>
      </c>
      <c r="C3883" t="s">
        <v>14</v>
      </c>
      <c r="D3883" t="s">
        <v>448</v>
      </c>
      <c r="E3883" s="1">
        <v>43602.277777777781</v>
      </c>
      <c r="F3883" t="s">
        <v>16</v>
      </c>
      <c r="G3883" t="s">
        <v>17</v>
      </c>
      <c r="H3883">
        <v>11</v>
      </c>
      <c r="I3883" t="s">
        <v>18</v>
      </c>
      <c r="J3883" s="2">
        <v>43602</v>
      </c>
      <c r="K3883" s="3">
        <v>0.27777777777777779</v>
      </c>
      <c r="L3883" s="3">
        <f t="shared" si="540"/>
        <v>0.27777777777777779</v>
      </c>
      <c r="M3883" s="3">
        <v>0.28541666666666665</v>
      </c>
      <c r="N3883" t="str">
        <f t="shared" si="541"/>
        <v>No</v>
      </c>
      <c r="O3883">
        <f t="shared" si="542"/>
        <v>566</v>
      </c>
      <c r="P3883">
        <f t="shared" si="543"/>
        <v>2020</v>
      </c>
      <c r="Q3883">
        <f t="shared" si="544"/>
        <v>28.02</v>
      </c>
      <c r="R3883" t="str">
        <f t="shared" si="547"/>
        <v>Aer Lingus</v>
      </c>
      <c r="S3883">
        <f t="shared" si="545"/>
        <v>82</v>
      </c>
      <c r="T3883" t="str">
        <f t="shared" si="546"/>
        <v>Bristol</v>
      </c>
      <c r="U3883" t="str">
        <f t="shared" si="548"/>
        <v>Bristol</v>
      </c>
    </row>
    <row r="3884" spans="1:21" x14ac:dyDescent="0.35">
      <c r="A3884" t="s">
        <v>22</v>
      </c>
      <c r="B3884" t="s">
        <v>101</v>
      </c>
      <c r="C3884" t="s">
        <v>28</v>
      </c>
      <c r="D3884" t="s">
        <v>449</v>
      </c>
      <c r="E3884" s="1">
        <v>43602.277777777781</v>
      </c>
      <c r="F3884" t="s">
        <v>16</v>
      </c>
      <c r="G3884" t="s">
        <v>17</v>
      </c>
      <c r="H3884">
        <v>4</v>
      </c>
      <c r="I3884" t="s">
        <v>26</v>
      </c>
      <c r="J3884" s="2">
        <v>43602</v>
      </c>
      <c r="K3884" s="3">
        <v>0.27777777777777779</v>
      </c>
      <c r="L3884" s="3">
        <f t="shared" si="540"/>
        <v>0.27777777777777779</v>
      </c>
      <c r="M3884" s="3">
        <v>0.28055555555555556</v>
      </c>
      <c r="N3884" t="str">
        <f t="shared" si="541"/>
        <v>No</v>
      </c>
      <c r="O3884">
        <f t="shared" si="542"/>
        <v>520</v>
      </c>
      <c r="P3884">
        <f t="shared" si="543"/>
        <v>1663</v>
      </c>
      <c r="Q3884">
        <f t="shared" si="544"/>
        <v>31.27</v>
      </c>
      <c r="R3884" t="str">
        <f t="shared" si="547"/>
        <v>Ryanair</v>
      </c>
      <c r="S3884">
        <f t="shared" si="545"/>
        <v>158</v>
      </c>
      <c r="T3884" t="str">
        <f t="shared" si="546"/>
        <v>Edinburgh</v>
      </c>
      <c r="U3884" t="str">
        <f t="shared" si="548"/>
        <v>Edinburgh</v>
      </c>
    </row>
    <row r="3885" spans="1:21" x14ac:dyDescent="0.35">
      <c r="A3885" t="s">
        <v>12</v>
      </c>
      <c r="B3885" t="s">
        <v>32</v>
      </c>
      <c r="C3885" t="s">
        <v>14</v>
      </c>
      <c r="D3885" t="s">
        <v>593</v>
      </c>
      <c r="E3885" s="1">
        <v>43602.28125</v>
      </c>
      <c r="F3885" t="s">
        <v>16</v>
      </c>
      <c r="G3885" t="s">
        <v>17</v>
      </c>
      <c r="H3885">
        <v>48</v>
      </c>
      <c r="I3885" t="s">
        <v>21</v>
      </c>
      <c r="J3885" s="2">
        <v>43602</v>
      </c>
      <c r="K3885" s="3">
        <v>0.28125</v>
      </c>
      <c r="L3885" s="3">
        <f t="shared" si="540"/>
        <v>0.28472222222222221</v>
      </c>
      <c r="M3885" s="3">
        <v>0.31458333333333333</v>
      </c>
      <c r="N3885" t="str">
        <f t="shared" si="541"/>
        <v>Yes</v>
      </c>
      <c r="O3885">
        <f t="shared" si="542"/>
        <v>566</v>
      </c>
      <c r="P3885">
        <f t="shared" si="543"/>
        <v>2020</v>
      </c>
      <c r="Q3885">
        <f t="shared" si="544"/>
        <v>28.02</v>
      </c>
      <c r="R3885" t="str">
        <f t="shared" si="547"/>
        <v>Aer Lingus</v>
      </c>
      <c r="S3885">
        <f t="shared" si="545"/>
        <v>78</v>
      </c>
      <c r="T3885" t="str">
        <f t="shared" si="546"/>
        <v>Barcelona</v>
      </c>
      <c r="U3885" t="str">
        <f t="shared" si="548"/>
        <v>Barcelona</v>
      </c>
    </row>
    <row r="3886" spans="1:21" x14ac:dyDescent="0.35">
      <c r="A3886" t="s">
        <v>22</v>
      </c>
      <c r="B3886" t="s">
        <v>44</v>
      </c>
      <c r="C3886" t="s">
        <v>28</v>
      </c>
      <c r="D3886" t="s">
        <v>453</v>
      </c>
      <c r="E3886" s="1">
        <v>43602.28125</v>
      </c>
      <c r="F3886" t="s">
        <v>16</v>
      </c>
      <c r="G3886" t="s">
        <v>17</v>
      </c>
      <c r="H3886">
        <v>6</v>
      </c>
      <c r="I3886" t="s">
        <v>26</v>
      </c>
      <c r="J3886" s="2">
        <v>43602</v>
      </c>
      <c r="K3886" s="3">
        <v>0.28125</v>
      </c>
      <c r="L3886" s="3">
        <f t="shared" si="540"/>
        <v>0.28472222222222221</v>
      </c>
      <c r="M3886" s="3">
        <v>0.28541666666666665</v>
      </c>
      <c r="N3886" t="str">
        <f t="shared" si="541"/>
        <v>No</v>
      </c>
      <c r="O3886">
        <f t="shared" si="542"/>
        <v>520</v>
      </c>
      <c r="P3886">
        <f t="shared" si="543"/>
        <v>1663</v>
      </c>
      <c r="Q3886">
        <f t="shared" si="544"/>
        <v>31.27</v>
      </c>
      <c r="R3886" t="str">
        <f t="shared" si="547"/>
        <v>Ryanair</v>
      </c>
      <c r="S3886">
        <f t="shared" si="545"/>
        <v>83</v>
      </c>
      <c r="T3886" t="str">
        <f t="shared" si="546"/>
        <v>Lisbon</v>
      </c>
      <c r="U3886" t="str">
        <f t="shared" si="548"/>
        <v>Lisbon</v>
      </c>
    </row>
    <row r="3887" spans="1:21" x14ac:dyDescent="0.35">
      <c r="A3887" t="s">
        <v>22</v>
      </c>
      <c r="B3887" t="s">
        <v>129</v>
      </c>
      <c r="C3887" t="s">
        <v>130</v>
      </c>
      <c r="D3887" t="s">
        <v>477</v>
      </c>
      <c r="E3887" s="1">
        <v>43602.232638888891</v>
      </c>
      <c r="F3887" t="s">
        <v>16</v>
      </c>
      <c r="G3887" t="s">
        <v>17</v>
      </c>
      <c r="H3887">
        <v>0</v>
      </c>
      <c r="I3887" t="s">
        <v>26</v>
      </c>
      <c r="J3887" s="2">
        <v>43602</v>
      </c>
      <c r="K3887" s="3">
        <v>0.23263888888888887</v>
      </c>
      <c r="L3887" s="3">
        <f t="shared" si="540"/>
        <v>0.2361111111111111</v>
      </c>
      <c r="M3887" s="3">
        <v>0.23263888888888887</v>
      </c>
      <c r="N3887" t="str">
        <f t="shared" si="541"/>
        <v>No</v>
      </c>
      <c r="O3887">
        <f t="shared" si="542"/>
        <v>17</v>
      </c>
      <c r="P3887">
        <f t="shared" si="543"/>
        <v>80</v>
      </c>
      <c r="Q3887">
        <f t="shared" si="544"/>
        <v>21.25</v>
      </c>
      <c r="R3887" t="str">
        <f t="shared" si="547"/>
        <v>Other</v>
      </c>
      <c r="S3887">
        <f t="shared" si="545"/>
        <v>96</v>
      </c>
      <c r="T3887" t="str">
        <f t="shared" si="546"/>
        <v>Munich</v>
      </c>
      <c r="U3887" t="str">
        <f t="shared" si="548"/>
        <v>Munich</v>
      </c>
    </row>
    <row r="3888" spans="1:21" x14ac:dyDescent="0.35">
      <c r="A3888" t="s">
        <v>22</v>
      </c>
      <c r="B3888" t="s">
        <v>370</v>
      </c>
      <c r="C3888" t="s">
        <v>112</v>
      </c>
      <c r="D3888" t="s">
        <v>717</v>
      </c>
      <c r="E3888" s="1">
        <v>43602.239583333336</v>
      </c>
      <c r="F3888" t="s">
        <v>16</v>
      </c>
      <c r="G3888" t="s">
        <v>17</v>
      </c>
      <c r="H3888">
        <v>35</v>
      </c>
      <c r="I3888" t="s">
        <v>21</v>
      </c>
      <c r="J3888" s="2">
        <v>43602</v>
      </c>
      <c r="K3888" s="3">
        <v>0.23958333333333334</v>
      </c>
      <c r="L3888" s="3">
        <f t="shared" si="540"/>
        <v>0.24305555555555555</v>
      </c>
      <c r="M3888" s="3">
        <v>0.2638888888888889</v>
      </c>
      <c r="N3888" t="str">
        <f t="shared" si="541"/>
        <v>Yes</v>
      </c>
      <c r="O3888">
        <f t="shared" si="542"/>
        <v>29</v>
      </c>
      <c r="P3888">
        <f t="shared" si="543"/>
        <v>48</v>
      </c>
      <c r="Q3888">
        <f t="shared" si="544"/>
        <v>60.42</v>
      </c>
      <c r="R3888" t="str">
        <f t="shared" si="547"/>
        <v>Other</v>
      </c>
      <c r="S3888">
        <f t="shared" si="545"/>
        <v>23</v>
      </c>
      <c r="T3888" t="str">
        <f t="shared" si="546"/>
        <v>Reus</v>
      </c>
      <c r="U3888" t="str">
        <f t="shared" si="548"/>
        <v>Other</v>
      </c>
    </row>
    <row r="3889" spans="1:21" x14ac:dyDescent="0.35">
      <c r="A3889" t="s">
        <v>22</v>
      </c>
      <c r="B3889" t="s">
        <v>479</v>
      </c>
      <c r="C3889" t="s">
        <v>28</v>
      </c>
      <c r="D3889" t="s">
        <v>480</v>
      </c>
      <c r="E3889" s="1">
        <v>43602.246527777781</v>
      </c>
      <c r="F3889" t="s">
        <v>16</v>
      </c>
      <c r="G3889" t="s">
        <v>17</v>
      </c>
      <c r="H3889">
        <v>21</v>
      </c>
      <c r="I3889" t="s">
        <v>46</v>
      </c>
      <c r="J3889" s="2">
        <v>43602</v>
      </c>
      <c r="K3889" s="3">
        <v>0.24652777777777779</v>
      </c>
      <c r="L3889" s="3">
        <f t="shared" si="540"/>
        <v>0.25</v>
      </c>
      <c r="M3889" s="3">
        <v>0.26111111111111113</v>
      </c>
      <c r="N3889" t="str">
        <f t="shared" si="541"/>
        <v>Yes</v>
      </c>
      <c r="O3889">
        <f t="shared" si="542"/>
        <v>520</v>
      </c>
      <c r="P3889">
        <f t="shared" si="543"/>
        <v>1663</v>
      </c>
      <c r="Q3889">
        <f t="shared" si="544"/>
        <v>31.27</v>
      </c>
      <c r="R3889" t="str">
        <f t="shared" si="547"/>
        <v>Ryanair</v>
      </c>
      <c r="S3889">
        <f t="shared" si="545"/>
        <v>6</v>
      </c>
      <c r="T3889" t="str">
        <f t="shared" si="546"/>
        <v>Thessaloniki</v>
      </c>
      <c r="U3889" t="str">
        <f t="shared" si="548"/>
        <v>Other</v>
      </c>
    </row>
    <row r="3890" spans="1:21" x14ac:dyDescent="0.35">
      <c r="A3890" t="s">
        <v>12</v>
      </c>
      <c r="B3890" t="s">
        <v>485</v>
      </c>
      <c r="C3890" t="s">
        <v>14</v>
      </c>
      <c r="D3890" t="s">
        <v>486</v>
      </c>
      <c r="E3890" s="1">
        <v>43602.246527777781</v>
      </c>
      <c r="F3890" t="s">
        <v>16</v>
      </c>
      <c r="G3890" t="s">
        <v>17</v>
      </c>
      <c r="H3890">
        <v>65</v>
      </c>
      <c r="I3890" t="s">
        <v>21</v>
      </c>
      <c r="J3890" s="2">
        <v>43602</v>
      </c>
      <c r="K3890" s="3">
        <v>0.24652777777777779</v>
      </c>
      <c r="L3890" s="3">
        <f t="shared" si="540"/>
        <v>0.25</v>
      </c>
      <c r="M3890" s="3">
        <v>0.29166666666666669</v>
      </c>
      <c r="N3890" t="str">
        <f t="shared" si="541"/>
        <v>Yes</v>
      </c>
      <c r="O3890">
        <f t="shared" si="542"/>
        <v>566</v>
      </c>
      <c r="P3890">
        <f t="shared" si="543"/>
        <v>2020</v>
      </c>
      <c r="Q3890">
        <f t="shared" si="544"/>
        <v>28.02</v>
      </c>
      <c r="R3890" t="str">
        <f t="shared" si="547"/>
        <v>Aer Lingus</v>
      </c>
      <c r="S3890">
        <f t="shared" si="545"/>
        <v>6</v>
      </c>
      <c r="T3890" t="str">
        <f t="shared" si="546"/>
        <v>Perpignan</v>
      </c>
      <c r="U3890" t="str">
        <f t="shared" si="548"/>
        <v>Other</v>
      </c>
    </row>
    <row r="3891" spans="1:21" x14ac:dyDescent="0.35">
      <c r="A3891" t="s">
        <v>22</v>
      </c>
      <c r="B3891" t="s">
        <v>54</v>
      </c>
      <c r="C3891" t="s">
        <v>130</v>
      </c>
      <c r="D3891" t="s">
        <v>483</v>
      </c>
      <c r="E3891" s="1">
        <v>43602.246527777781</v>
      </c>
      <c r="F3891" t="s">
        <v>16</v>
      </c>
      <c r="G3891" t="s">
        <v>17</v>
      </c>
      <c r="H3891">
        <v>15</v>
      </c>
      <c r="I3891" t="s">
        <v>18</v>
      </c>
      <c r="J3891" s="2">
        <v>43602</v>
      </c>
      <c r="K3891" s="3">
        <v>0.24652777777777779</v>
      </c>
      <c r="L3891" s="3">
        <f t="shared" si="540"/>
        <v>0.25</v>
      </c>
      <c r="M3891" s="3">
        <v>0.25694444444444448</v>
      </c>
      <c r="N3891" t="str">
        <f t="shared" si="541"/>
        <v>No</v>
      </c>
      <c r="O3891">
        <f t="shared" si="542"/>
        <v>17</v>
      </c>
      <c r="P3891">
        <f t="shared" si="543"/>
        <v>80</v>
      </c>
      <c r="Q3891">
        <f t="shared" si="544"/>
        <v>21.25</v>
      </c>
      <c r="R3891" t="str">
        <f t="shared" si="547"/>
        <v>Other</v>
      </c>
      <c r="S3891">
        <f t="shared" si="545"/>
        <v>101</v>
      </c>
      <c r="T3891" t="str">
        <f t="shared" si="546"/>
        <v>Frankfurt</v>
      </c>
      <c r="U3891" t="str">
        <f t="shared" si="548"/>
        <v>Frankfurt</v>
      </c>
    </row>
    <row r="3892" spans="1:21" x14ac:dyDescent="0.35">
      <c r="A3892" t="s">
        <v>12</v>
      </c>
      <c r="B3892" t="s">
        <v>187</v>
      </c>
      <c r="C3892" t="s">
        <v>14</v>
      </c>
      <c r="D3892" t="s">
        <v>484</v>
      </c>
      <c r="E3892" s="1">
        <v>43602.246527777781</v>
      </c>
      <c r="F3892" t="s">
        <v>16</v>
      </c>
      <c r="G3892" t="s">
        <v>17</v>
      </c>
      <c r="H3892">
        <v>1</v>
      </c>
      <c r="I3892" t="s">
        <v>26</v>
      </c>
      <c r="J3892" s="2">
        <v>43602</v>
      </c>
      <c r="K3892" s="3">
        <v>0.24652777777777779</v>
      </c>
      <c r="L3892" s="3">
        <f t="shared" si="540"/>
        <v>0.25</v>
      </c>
      <c r="M3892" s="3">
        <v>0.24722222222222223</v>
      </c>
      <c r="N3892" t="str">
        <f t="shared" si="541"/>
        <v>No</v>
      </c>
      <c r="O3892">
        <f t="shared" si="542"/>
        <v>566</v>
      </c>
      <c r="P3892">
        <f t="shared" si="543"/>
        <v>2020</v>
      </c>
      <c r="Q3892">
        <f t="shared" si="544"/>
        <v>28.02</v>
      </c>
      <c r="R3892" t="str">
        <f t="shared" si="547"/>
        <v>Aer Lingus</v>
      </c>
      <c r="S3892">
        <f t="shared" si="545"/>
        <v>30</v>
      </c>
      <c r="T3892" t="str">
        <f t="shared" si="546"/>
        <v>Budapest</v>
      </c>
      <c r="U3892" t="str">
        <f t="shared" si="548"/>
        <v>Other</v>
      </c>
    </row>
    <row r="3893" spans="1:21" x14ac:dyDescent="0.35">
      <c r="A3893" t="s">
        <v>22</v>
      </c>
      <c r="B3893" t="s">
        <v>50</v>
      </c>
      <c r="C3893" t="s">
        <v>96</v>
      </c>
      <c r="D3893" t="s">
        <v>478</v>
      </c>
      <c r="E3893" s="1">
        <v>43602.246527777781</v>
      </c>
      <c r="F3893" t="s">
        <v>16</v>
      </c>
      <c r="G3893" t="s">
        <v>17</v>
      </c>
      <c r="H3893">
        <v>23</v>
      </c>
      <c r="I3893" t="s">
        <v>46</v>
      </c>
      <c r="J3893" s="2">
        <v>43602</v>
      </c>
      <c r="K3893" s="3">
        <v>0.24652777777777779</v>
      </c>
      <c r="L3893" s="3">
        <f t="shared" si="540"/>
        <v>0.25</v>
      </c>
      <c r="M3893" s="3">
        <v>0.26250000000000001</v>
      </c>
      <c r="N3893" t="str">
        <f t="shared" si="541"/>
        <v>Yes</v>
      </c>
      <c r="O3893">
        <f t="shared" si="542"/>
        <v>50</v>
      </c>
      <c r="P3893">
        <f t="shared" si="543"/>
        <v>97</v>
      </c>
      <c r="Q3893">
        <f t="shared" si="544"/>
        <v>51.55</v>
      </c>
      <c r="R3893" t="str">
        <f t="shared" si="547"/>
        <v>Other</v>
      </c>
      <c r="S3893">
        <f t="shared" si="545"/>
        <v>222</v>
      </c>
      <c r="T3893" t="str">
        <f t="shared" si="546"/>
        <v>Amsterdam</v>
      </c>
      <c r="U3893" t="str">
        <f t="shared" si="548"/>
        <v>Amsterdam</v>
      </c>
    </row>
    <row r="3894" spans="1:21" x14ac:dyDescent="0.35">
      <c r="A3894" t="s">
        <v>22</v>
      </c>
      <c r="B3894" t="s">
        <v>36</v>
      </c>
      <c r="C3894" t="s">
        <v>177</v>
      </c>
      <c r="D3894" t="s">
        <v>489</v>
      </c>
      <c r="E3894" s="1">
        <v>43602.25</v>
      </c>
      <c r="F3894" t="s">
        <v>16</v>
      </c>
      <c r="G3894" t="s">
        <v>17</v>
      </c>
      <c r="H3894">
        <v>6</v>
      </c>
      <c r="I3894" t="s">
        <v>26</v>
      </c>
      <c r="J3894" s="2">
        <v>43602</v>
      </c>
      <c r="K3894" s="3">
        <v>0.25</v>
      </c>
      <c r="L3894" s="3">
        <f t="shared" si="540"/>
        <v>0.25</v>
      </c>
      <c r="M3894" s="3">
        <v>0.25416666666666665</v>
      </c>
      <c r="N3894" t="str">
        <f t="shared" si="541"/>
        <v>No</v>
      </c>
      <c r="O3894">
        <f t="shared" si="542"/>
        <v>12</v>
      </c>
      <c r="P3894">
        <f t="shared" si="543"/>
        <v>59</v>
      </c>
      <c r="Q3894">
        <f t="shared" si="544"/>
        <v>20.34</v>
      </c>
      <c r="R3894" t="str">
        <f t="shared" si="547"/>
        <v>Other</v>
      </c>
      <c r="S3894">
        <f t="shared" si="545"/>
        <v>121</v>
      </c>
      <c r="T3894" t="str">
        <f t="shared" si="546"/>
        <v>Paris-CDG</v>
      </c>
      <c r="U3894" t="str">
        <f t="shared" si="548"/>
        <v>Paris-CDG</v>
      </c>
    </row>
    <row r="3895" spans="1:21" x14ac:dyDescent="0.35">
      <c r="A3895" t="s">
        <v>12</v>
      </c>
      <c r="B3895" t="s">
        <v>487</v>
      </c>
      <c r="C3895" t="s">
        <v>14</v>
      </c>
      <c r="D3895" t="s">
        <v>488</v>
      </c>
      <c r="E3895" s="1">
        <v>43602.25</v>
      </c>
      <c r="F3895" t="s">
        <v>16</v>
      </c>
      <c r="G3895" t="s">
        <v>17</v>
      </c>
      <c r="H3895">
        <v>6</v>
      </c>
      <c r="I3895" t="s">
        <v>26</v>
      </c>
      <c r="J3895" s="2">
        <v>43602</v>
      </c>
      <c r="K3895" s="3">
        <v>0.25</v>
      </c>
      <c r="L3895" s="3">
        <f t="shared" si="540"/>
        <v>0.25</v>
      </c>
      <c r="M3895" s="3">
        <v>0.25416666666666665</v>
      </c>
      <c r="N3895" t="str">
        <f t="shared" si="541"/>
        <v>No</v>
      </c>
      <c r="O3895">
        <f t="shared" si="542"/>
        <v>566</v>
      </c>
      <c r="P3895">
        <f t="shared" si="543"/>
        <v>2020</v>
      </c>
      <c r="Q3895">
        <f t="shared" si="544"/>
        <v>28.02</v>
      </c>
      <c r="R3895" t="str">
        <f t="shared" si="547"/>
        <v>Aer Lingus</v>
      </c>
      <c r="S3895">
        <f t="shared" si="545"/>
        <v>17</v>
      </c>
      <c r="T3895" t="str">
        <f t="shared" si="546"/>
        <v>Pisa</v>
      </c>
      <c r="U3895" t="str">
        <f t="shared" si="548"/>
        <v>Other</v>
      </c>
    </row>
    <row r="3896" spans="1:21" x14ac:dyDescent="0.35">
      <c r="A3896" t="s">
        <v>22</v>
      </c>
      <c r="B3896" t="s">
        <v>129</v>
      </c>
      <c r="C3896" t="s">
        <v>28</v>
      </c>
      <c r="D3896" t="s">
        <v>490</v>
      </c>
      <c r="E3896" s="1">
        <v>43602.256944444445</v>
      </c>
      <c r="F3896" t="s">
        <v>16</v>
      </c>
      <c r="G3896" t="s">
        <v>17</v>
      </c>
      <c r="H3896">
        <v>5</v>
      </c>
      <c r="I3896" t="s">
        <v>26</v>
      </c>
      <c r="J3896" s="2">
        <v>43602</v>
      </c>
      <c r="K3896" s="3">
        <v>0.25694444444444448</v>
      </c>
      <c r="L3896" s="3">
        <f t="shared" si="540"/>
        <v>0.25694444444444442</v>
      </c>
      <c r="M3896" s="3">
        <v>0.26041666666666669</v>
      </c>
      <c r="N3896" t="str">
        <f t="shared" si="541"/>
        <v>No</v>
      </c>
      <c r="O3896">
        <f t="shared" si="542"/>
        <v>520</v>
      </c>
      <c r="P3896">
        <f t="shared" si="543"/>
        <v>1663</v>
      </c>
      <c r="Q3896">
        <f t="shared" si="544"/>
        <v>31.27</v>
      </c>
      <c r="R3896" t="str">
        <f t="shared" si="547"/>
        <v>Ryanair</v>
      </c>
      <c r="S3896">
        <f t="shared" si="545"/>
        <v>96</v>
      </c>
      <c r="T3896" t="str">
        <f t="shared" si="546"/>
        <v>Munich</v>
      </c>
      <c r="U3896" t="str">
        <f t="shared" si="548"/>
        <v>Munich</v>
      </c>
    </row>
    <row r="3897" spans="1:21" x14ac:dyDescent="0.35">
      <c r="A3897" t="s">
        <v>22</v>
      </c>
      <c r="B3897" t="s">
        <v>199</v>
      </c>
      <c r="C3897" t="s">
        <v>28</v>
      </c>
      <c r="D3897" t="s">
        <v>491</v>
      </c>
      <c r="E3897" s="1">
        <v>43602.260416666664</v>
      </c>
      <c r="F3897" t="s">
        <v>16</v>
      </c>
      <c r="G3897" t="s">
        <v>17</v>
      </c>
      <c r="H3897">
        <v>11</v>
      </c>
      <c r="I3897" t="s">
        <v>18</v>
      </c>
      <c r="J3897" s="2">
        <v>43602</v>
      </c>
      <c r="K3897" s="3">
        <v>0.26041666666666669</v>
      </c>
      <c r="L3897" s="3">
        <f t="shared" si="540"/>
        <v>0.2638888888888889</v>
      </c>
      <c r="M3897" s="3">
        <v>0.26805555555555555</v>
      </c>
      <c r="N3897" t="str">
        <f t="shared" si="541"/>
        <v>No</v>
      </c>
      <c r="O3897">
        <f t="shared" si="542"/>
        <v>520</v>
      </c>
      <c r="P3897">
        <f t="shared" si="543"/>
        <v>1663</v>
      </c>
      <c r="Q3897">
        <f t="shared" si="544"/>
        <v>31.27</v>
      </c>
      <c r="R3897" t="str">
        <f t="shared" si="547"/>
        <v>Ryanair</v>
      </c>
      <c r="S3897">
        <f t="shared" si="545"/>
        <v>51</v>
      </c>
      <c r="T3897" t="str">
        <f t="shared" si="546"/>
        <v>Lanzarote</v>
      </c>
      <c r="U3897" t="str">
        <f t="shared" si="548"/>
        <v>Other</v>
      </c>
    </row>
    <row r="3898" spans="1:21" x14ac:dyDescent="0.35">
      <c r="A3898" t="s">
        <v>22</v>
      </c>
      <c r="B3898" t="s">
        <v>32</v>
      </c>
      <c r="C3898" t="s">
        <v>28</v>
      </c>
      <c r="D3898" t="s">
        <v>493</v>
      </c>
      <c r="E3898" s="1">
        <v>43602.260416666664</v>
      </c>
      <c r="F3898" t="s">
        <v>16</v>
      </c>
      <c r="G3898" t="s">
        <v>17</v>
      </c>
      <c r="H3898">
        <v>26</v>
      </c>
      <c r="I3898" t="s">
        <v>46</v>
      </c>
      <c r="J3898" s="2">
        <v>43602</v>
      </c>
      <c r="K3898" s="3">
        <v>0.26041666666666669</v>
      </c>
      <c r="L3898" s="3">
        <f t="shared" si="540"/>
        <v>0.2638888888888889</v>
      </c>
      <c r="M3898" s="3">
        <v>0.27847222222222223</v>
      </c>
      <c r="N3898" t="str">
        <f t="shared" si="541"/>
        <v>Yes</v>
      </c>
      <c r="O3898">
        <f t="shared" si="542"/>
        <v>520</v>
      </c>
      <c r="P3898">
        <f t="shared" si="543"/>
        <v>1663</v>
      </c>
      <c r="Q3898">
        <f t="shared" si="544"/>
        <v>31.27</v>
      </c>
      <c r="R3898" t="str">
        <f t="shared" si="547"/>
        <v>Ryanair</v>
      </c>
      <c r="S3898">
        <f t="shared" si="545"/>
        <v>78</v>
      </c>
      <c r="T3898" t="str">
        <f t="shared" si="546"/>
        <v>Barcelona</v>
      </c>
      <c r="U3898" t="str">
        <f t="shared" si="548"/>
        <v>Barcelona</v>
      </c>
    </row>
    <row r="3899" spans="1:21" x14ac:dyDescent="0.35">
      <c r="A3899" t="s">
        <v>22</v>
      </c>
      <c r="B3899" t="s">
        <v>145</v>
      </c>
      <c r="C3899" t="s">
        <v>28</v>
      </c>
      <c r="D3899" t="s">
        <v>607</v>
      </c>
      <c r="E3899" s="1">
        <v>43602.260416666664</v>
      </c>
      <c r="F3899" t="s">
        <v>16</v>
      </c>
      <c r="G3899" t="s">
        <v>17</v>
      </c>
      <c r="H3899">
        <v>0</v>
      </c>
      <c r="I3899" t="s">
        <v>26</v>
      </c>
      <c r="J3899" s="2">
        <v>43602</v>
      </c>
      <c r="K3899" s="3">
        <v>0.26041666666666669</v>
      </c>
      <c r="L3899" s="3">
        <f t="shared" si="540"/>
        <v>0.2638888888888889</v>
      </c>
      <c r="M3899" s="3">
        <v>0.26041666666666669</v>
      </c>
      <c r="N3899" t="str">
        <f t="shared" si="541"/>
        <v>No</v>
      </c>
      <c r="O3899">
        <f t="shared" si="542"/>
        <v>520</v>
      </c>
      <c r="P3899">
        <f t="shared" si="543"/>
        <v>1663</v>
      </c>
      <c r="Q3899">
        <f t="shared" si="544"/>
        <v>31.27</v>
      </c>
      <c r="R3899" t="str">
        <f t="shared" si="547"/>
        <v>Ryanair</v>
      </c>
      <c r="S3899">
        <f t="shared" si="545"/>
        <v>36</v>
      </c>
      <c r="T3899" t="str">
        <f t="shared" si="546"/>
        <v>Milan-BGY</v>
      </c>
      <c r="U3899" t="str">
        <f t="shared" si="548"/>
        <v>Other</v>
      </c>
    </row>
    <row r="3900" spans="1:21" x14ac:dyDescent="0.35">
      <c r="A3900" t="s">
        <v>12</v>
      </c>
      <c r="B3900" t="s">
        <v>50</v>
      </c>
      <c r="C3900" t="s">
        <v>14</v>
      </c>
      <c r="D3900" t="s">
        <v>492</v>
      </c>
      <c r="E3900" s="1">
        <v>43602.260416666664</v>
      </c>
      <c r="F3900" t="s">
        <v>16</v>
      </c>
      <c r="G3900" t="s">
        <v>17</v>
      </c>
      <c r="H3900">
        <v>13</v>
      </c>
      <c r="I3900" t="s">
        <v>18</v>
      </c>
      <c r="J3900" s="2">
        <v>43602</v>
      </c>
      <c r="K3900" s="3">
        <v>0.26041666666666669</v>
      </c>
      <c r="L3900" s="3">
        <f t="shared" si="540"/>
        <v>0.2638888888888889</v>
      </c>
      <c r="M3900" s="3">
        <v>0.26944444444444443</v>
      </c>
      <c r="N3900" t="str">
        <f t="shared" si="541"/>
        <v>No</v>
      </c>
      <c r="O3900">
        <f t="shared" si="542"/>
        <v>566</v>
      </c>
      <c r="P3900">
        <f t="shared" si="543"/>
        <v>2020</v>
      </c>
      <c r="Q3900">
        <f t="shared" si="544"/>
        <v>28.02</v>
      </c>
      <c r="R3900" t="str">
        <f t="shared" si="547"/>
        <v>Aer Lingus</v>
      </c>
      <c r="S3900">
        <f t="shared" si="545"/>
        <v>222</v>
      </c>
      <c r="T3900" t="str">
        <f t="shared" si="546"/>
        <v>Amsterdam</v>
      </c>
      <c r="U3900" t="str">
        <f t="shared" si="548"/>
        <v>Amsterdam</v>
      </c>
    </row>
    <row r="3901" spans="1:21" x14ac:dyDescent="0.35">
      <c r="A3901" t="s">
        <v>12</v>
      </c>
      <c r="B3901" t="s">
        <v>142</v>
      </c>
      <c r="C3901" t="s">
        <v>14</v>
      </c>
      <c r="D3901" t="s">
        <v>494</v>
      </c>
      <c r="E3901" s="1">
        <v>43602.260416666664</v>
      </c>
      <c r="F3901" t="s">
        <v>16</v>
      </c>
      <c r="G3901" t="s">
        <v>17</v>
      </c>
      <c r="H3901">
        <v>7</v>
      </c>
      <c r="I3901" t="s">
        <v>26</v>
      </c>
      <c r="J3901" s="2">
        <v>43602</v>
      </c>
      <c r="K3901" s="3">
        <v>0.26041666666666669</v>
      </c>
      <c r="L3901" s="3">
        <f t="shared" si="540"/>
        <v>0.2638888888888889</v>
      </c>
      <c r="M3901" s="3">
        <v>0.26527777777777778</v>
      </c>
      <c r="N3901" t="str">
        <f t="shared" si="541"/>
        <v>No</v>
      </c>
      <c r="O3901">
        <f t="shared" si="542"/>
        <v>566</v>
      </c>
      <c r="P3901">
        <f t="shared" si="543"/>
        <v>2020</v>
      </c>
      <c r="Q3901">
        <f t="shared" si="544"/>
        <v>28.02</v>
      </c>
      <c r="R3901" t="str">
        <f t="shared" si="547"/>
        <v>Aer Lingus</v>
      </c>
      <c r="S3901">
        <f t="shared" si="545"/>
        <v>67</v>
      </c>
      <c r="T3901" t="str">
        <f t="shared" si="546"/>
        <v>Madrid</v>
      </c>
      <c r="U3901" t="str">
        <f t="shared" si="548"/>
        <v>Other</v>
      </c>
    </row>
    <row r="3902" spans="1:21" x14ac:dyDescent="0.35">
      <c r="A3902" t="s">
        <v>12</v>
      </c>
      <c r="B3902" t="s">
        <v>162</v>
      </c>
      <c r="C3902" t="s">
        <v>14</v>
      </c>
      <c r="D3902" t="s">
        <v>495</v>
      </c>
      <c r="E3902" s="1">
        <v>43602.263888888891</v>
      </c>
      <c r="F3902" t="s">
        <v>16</v>
      </c>
      <c r="G3902" t="s">
        <v>17</v>
      </c>
      <c r="H3902">
        <v>13</v>
      </c>
      <c r="I3902" t="s">
        <v>18</v>
      </c>
      <c r="J3902" s="2">
        <v>43602</v>
      </c>
      <c r="K3902" s="3">
        <v>0.2638888888888889</v>
      </c>
      <c r="L3902" s="3">
        <f t="shared" si="540"/>
        <v>0.2638888888888889</v>
      </c>
      <c r="M3902" s="3">
        <v>0.27291666666666664</v>
      </c>
      <c r="N3902" t="str">
        <f t="shared" si="541"/>
        <v>No</v>
      </c>
      <c r="O3902">
        <f t="shared" si="542"/>
        <v>566</v>
      </c>
      <c r="P3902">
        <f t="shared" si="543"/>
        <v>2020</v>
      </c>
      <c r="Q3902">
        <f t="shared" si="544"/>
        <v>28.02</v>
      </c>
      <c r="R3902" t="str">
        <f t="shared" si="547"/>
        <v>Aer Lingus</v>
      </c>
      <c r="S3902">
        <f t="shared" si="545"/>
        <v>64</v>
      </c>
      <c r="T3902" t="str">
        <f t="shared" si="546"/>
        <v>Rome</v>
      </c>
      <c r="U3902" t="str">
        <f t="shared" si="548"/>
        <v>Other</v>
      </c>
    </row>
    <row r="3903" spans="1:21" x14ac:dyDescent="0.35">
      <c r="A3903" t="s">
        <v>22</v>
      </c>
      <c r="B3903" t="s">
        <v>65</v>
      </c>
      <c r="C3903" t="s">
        <v>28</v>
      </c>
      <c r="D3903" t="s">
        <v>66</v>
      </c>
      <c r="E3903" s="1">
        <v>43601.809027777781</v>
      </c>
      <c r="F3903" t="s">
        <v>16</v>
      </c>
      <c r="G3903" t="s">
        <v>501</v>
      </c>
      <c r="H3903">
        <v>16</v>
      </c>
      <c r="I3903" t="s">
        <v>18</v>
      </c>
      <c r="J3903" s="2">
        <v>43601</v>
      </c>
      <c r="K3903" s="3">
        <v>0.80902777777777779</v>
      </c>
      <c r="L3903" s="3">
        <f t="shared" si="540"/>
        <v>0.8125</v>
      </c>
      <c r="M3903" s="3">
        <v>0.82013888888888886</v>
      </c>
      <c r="N3903" t="str">
        <f t="shared" si="541"/>
        <v>No</v>
      </c>
      <c r="O3903">
        <f t="shared" si="542"/>
        <v>520</v>
      </c>
      <c r="P3903">
        <f t="shared" si="543"/>
        <v>1663</v>
      </c>
      <c r="Q3903">
        <f t="shared" si="544"/>
        <v>31.27</v>
      </c>
      <c r="R3903" t="str">
        <f t="shared" si="547"/>
        <v>Ryanair</v>
      </c>
      <c r="S3903">
        <f t="shared" si="545"/>
        <v>22</v>
      </c>
      <c r="T3903" t="str">
        <f t="shared" si="546"/>
        <v>Paris-BVA</v>
      </c>
      <c r="U3903" t="str">
        <f t="shared" si="548"/>
        <v>Other</v>
      </c>
    </row>
    <row r="3904" spans="1:21" x14ac:dyDescent="0.35">
      <c r="A3904" t="s">
        <v>12</v>
      </c>
      <c r="B3904" t="s">
        <v>114</v>
      </c>
      <c r="C3904" t="s">
        <v>14</v>
      </c>
      <c r="D3904" t="s">
        <v>640</v>
      </c>
      <c r="E3904" s="1">
        <v>43601.809027777781</v>
      </c>
      <c r="F3904" t="s">
        <v>16</v>
      </c>
      <c r="G3904" t="s">
        <v>501</v>
      </c>
      <c r="H3904">
        <v>35</v>
      </c>
      <c r="I3904" t="s">
        <v>21</v>
      </c>
      <c r="J3904" s="2">
        <v>43601</v>
      </c>
      <c r="K3904" s="3">
        <v>0.80902777777777779</v>
      </c>
      <c r="L3904" s="3">
        <f t="shared" si="540"/>
        <v>0.8125</v>
      </c>
      <c r="M3904" s="3">
        <v>0.83333333333333337</v>
      </c>
      <c r="N3904" t="str">
        <f t="shared" si="541"/>
        <v>Yes</v>
      </c>
      <c r="O3904">
        <f t="shared" si="542"/>
        <v>566</v>
      </c>
      <c r="P3904">
        <f t="shared" si="543"/>
        <v>2020</v>
      </c>
      <c r="Q3904">
        <f t="shared" si="544"/>
        <v>28.02</v>
      </c>
      <c r="R3904" t="str">
        <f t="shared" si="547"/>
        <v>Aer Lingus</v>
      </c>
      <c r="S3904">
        <f t="shared" si="545"/>
        <v>34</v>
      </c>
      <c r="T3904" t="str">
        <f t="shared" si="546"/>
        <v>Nice</v>
      </c>
      <c r="U3904" t="str">
        <f t="shared" si="548"/>
        <v>Other</v>
      </c>
    </row>
    <row r="3905" spans="1:21" x14ac:dyDescent="0.35">
      <c r="A3905" t="s">
        <v>22</v>
      </c>
      <c r="B3905" t="s">
        <v>373</v>
      </c>
      <c r="C3905" t="s">
        <v>28</v>
      </c>
      <c r="D3905" t="s">
        <v>374</v>
      </c>
      <c r="E3905" s="1">
        <v>43601.8125</v>
      </c>
      <c r="F3905" t="s">
        <v>16</v>
      </c>
      <c r="G3905" t="s">
        <v>501</v>
      </c>
      <c r="H3905">
        <v>14</v>
      </c>
      <c r="I3905" t="s">
        <v>18</v>
      </c>
      <c r="J3905" s="2">
        <v>43601</v>
      </c>
      <c r="K3905" s="3">
        <v>0.8125</v>
      </c>
      <c r="L3905" s="3">
        <f t="shared" si="540"/>
        <v>0.8125</v>
      </c>
      <c r="M3905" s="3">
        <v>0.8222222222222223</v>
      </c>
      <c r="N3905" t="str">
        <f t="shared" si="541"/>
        <v>No</v>
      </c>
      <c r="O3905">
        <f t="shared" si="542"/>
        <v>520</v>
      </c>
      <c r="P3905">
        <f t="shared" si="543"/>
        <v>1663</v>
      </c>
      <c r="Q3905">
        <f t="shared" si="544"/>
        <v>31.27</v>
      </c>
      <c r="R3905" t="str">
        <f t="shared" si="547"/>
        <v>Ryanair</v>
      </c>
      <c r="S3905">
        <f t="shared" si="545"/>
        <v>12</v>
      </c>
      <c r="T3905" t="str">
        <f t="shared" si="546"/>
        <v>Wroclaw</v>
      </c>
      <c r="U3905" t="str">
        <f t="shared" si="548"/>
        <v>Other</v>
      </c>
    </row>
    <row r="3906" spans="1:21" x14ac:dyDescent="0.35">
      <c r="A3906" t="s">
        <v>22</v>
      </c>
      <c r="B3906" t="s">
        <v>67</v>
      </c>
      <c r="C3906" t="s">
        <v>68</v>
      </c>
      <c r="D3906" t="s">
        <v>69</v>
      </c>
      <c r="E3906" s="1">
        <v>43601.8125</v>
      </c>
      <c r="F3906" t="s">
        <v>16</v>
      </c>
      <c r="G3906" t="s">
        <v>501</v>
      </c>
      <c r="H3906">
        <v>15</v>
      </c>
      <c r="I3906" t="s">
        <v>18</v>
      </c>
      <c r="J3906" s="2">
        <v>43601</v>
      </c>
      <c r="K3906" s="3">
        <v>0.8125</v>
      </c>
      <c r="L3906" s="3">
        <f t="shared" ref="L3906:L3969" si="549">MROUND(K3906,"0:10")</f>
        <v>0.8125</v>
      </c>
      <c r="M3906" s="3">
        <v>0.82291666666666663</v>
      </c>
      <c r="N3906" t="str">
        <f t="shared" ref="N3906:N3969" si="550">IF(H3906&gt;20, "Yes", "No")</f>
        <v>No</v>
      </c>
      <c r="O3906">
        <f t="shared" ref="O3906:O3969" si="551">COUNTIFS($C$2:$C$4851,C3906,$N$2:$N$4851,"Yes")</f>
        <v>4</v>
      </c>
      <c r="P3906">
        <f t="shared" ref="P3906:P3969" si="552">COUNTIF($C$2:$C$4851,C3906)</f>
        <v>17</v>
      </c>
      <c r="Q3906">
        <f t="shared" ref="Q3906:Q3969" si="553">ROUND(O3906/P3906*100,2)</f>
        <v>23.53</v>
      </c>
      <c r="R3906" t="str">
        <f t="shared" si="547"/>
        <v>Other</v>
      </c>
      <c r="S3906">
        <f t="shared" ref="S3906:S3969" si="554">COUNTIF($B$2:$B$4851,B3906)</f>
        <v>19</v>
      </c>
      <c r="T3906" t="str">
        <f t="shared" ref="T3906:T3969" si="555">IF(ISNUMBER(SEARCH("London",B3906)), "London", B3906)</f>
        <v>Luxembourg</v>
      </c>
      <c r="U3906" t="str">
        <f t="shared" si="548"/>
        <v>Other</v>
      </c>
    </row>
    <row r="3907" spans="1:21" x14ac:dyDescent="0.35">
      <c r="A3907" t="s">
        <v>12</v>
      </c>
      <c r="B3907" t="s">
        <v>52</v>
      </c>
      <c r="C3907" t="s">
        <v>14</v>
      </c>
      <c r="D3907" t="s">
        <v>72</v>
      </c>
      <c r="E3907" s="1">
        <v>43601.815972222219</v>
      </c>
      <c r="F3907" t="s">
        <v>16</v>
      </c>
      <c r="G3907" t="s">
        <v>501</v>
      </c>
      <c r="H3907">
        <v>26</v>
      </c>
      <c r="I3907" t="s">
        <v>46</v>
      </c>
      <c r="J3907" s="2">
        <v>43601</v>
      </c>
      <c r="K3907" s="3">
        <v>0.81597222222222221</v>
      </c>
      <c r="L3907" s="3">
        <f t="shared" si="549"/>
        <v>0.81944444444444442</v>
      </c>
      <c r="M3907" s="3">
        <v>0.8340277777777777</v>
      </c>
      <c r="N3907" t="str">
        <f t="shared" si="550"/>
        <v>Yes</v>
      </c>
      <c r="O3907">
        <f t="shared" si="551"/>
        <v>566</v>
      </c>
      <c r="P3907">
        <f t="shared" si="552"/>
        <v>2020</v>
      </c>
      <c r="Q3907">
        <f t="shared" si="553"/>
        <v>28.02</v>
      </c>
      <c r="R3907" t="str">
        <f t="shared" ref="R3907:R3970" si="556">IF(P3907&gt;100, C3907, "Other")</f>
        <v>Aer Lingus</v>
      </c>
      <c r="S3907">
        <f t="shared" si="554"/>
        <v>138</v>
      </c>
      <c r="T3907" t="str">
        <f t="shared" si="555"/>
        <v>Manchester</v>
      </c>
      <c r="U3907" t="str">
        <f t="shared" ref="U3907:U3970" si="557">IF(S3907&gt;67, T3907, "Other")</f>
        <v>Manchester</v>
      </c>
    </row>
    <row r="3908" spans="1:21" x14ac:dyDescent="0.35">
      <c r="A3908" t="s">
        <v>22</v>
      </c>
      <c r="B3908" t="s">
        <v>101</v>
      </c>
      <c r="C3908" t="s">
        <v>28</v>
      </c>
      <c r="D3908" t="s">
        <v>102</v>
      </c>
      <c r="E3908" s="1">
        <v>43601.815972222219</v>
      </c>
      <c r="F3908" t="s">
        <v>16</v>
      </c>
      <c r="G3908" t="s">
        <v>501</v>
      </c>
      <c r="H3908">
        <v>9</v>
      </c>
      <c r="I3908" t="s">
        <v>26</v>
      </c>
      <c r="J3908" s="2">
        <v>43601</v>
      </c>
      <c r="K3908" s="3">
        <v>0.81597222222222221</v>
      </c>
      <c r="L3908" s="3">
        <f t="shared" si="549"/>
        <v>0.81944444444444442</v>
      </c>
      <c r="M3908" s="3">
        <v>0.8222222222222223</v>
      </c>
      <c r="N3908" t="str">
        <f t="shared" si="550"/>
        <v>No</v>
      </c>
      <c r="O3908">
        <f t="shared" si="551"/>
        <v>520</v>
      </c>
      <c r="P3908">
        <f t="shared" si="552"/>
        <v>1663</v>
      </c>
      <c r="Q3908">
        <f t="shared" si="553"/>
        <v>31.27</v>
      </c>
      <c r="R3908" t="str">
        <f t="shared" si="556"/>
        <v>Ryanair</v>
      </c>
      <c r="S3908">
        <f t="shared" si="554"/>
        <v>158</v>
      </c>
      <c r="T3908" t="str">
        <f t="shared" si="555"/>
        <v>Edinburgh</v>
      </c>
      <c r="U3908" t="str">
        <f t="shared" si="557"/>
        <v>Edinburgh</v>
      </c>
    </row>
    <row r="3909" spans="1:21" x14ac:dyDescent="0.35">
      <c r="A3909" t="s">
        <v>22</v>
      </c>
      <c r="B3909" t="s">
        <v>30</v>
      </c>
      <c r="C3909" t="s">
        <v>28</v>
      </c>
      <c r="D3909" t="s">
        <v>147</v>
      </c>
      <c r="E3909" s="1">
        <v>43601.819444444445</v>
      </c>
      <c r="F3909" t="s">
        <v>16</v>
      </c>
      <c r="G3909" t="s">
        <v>501</v>
      </c>
      <c r="H3909">
        <v>110</v>
      </c>
      <c r="I3909" t="s">
        <v>21</v>
      </c>
      <c r="J3909" s="2">
        <v>43601</v>
      </c>
      <c r="K3909" s="3">
        <v>0.81944444444444453</v>
      </c>
      <c r="L3909" s="3">
        <f t="shared" si="549"/>
        <v>0.81944444444444442</v>
      </c>
      <c r="M3909" s="3">
        <v>0.89583333333333337</v>
      </c>
      <c r="N3909" t="str">
        <f t="shared" si="550"/>
        <v>Yes</v>
      </c>
      <c r="O3909">
        <f t="shared" si="551"/>
        <v>520</v>
      </c>
      <c r="P3909">
        <f t="shared" si="552"/>
        <v>1663</v>
      </c>
      <c r="Q3909">
        <f t="shared" si="553"/>
        <v>31.27</v>
      </c>
      <c r="R3909" t="str">
        <f t="shared" si="556"/>
        <v>Ryanair</v>
      </c>
      <c r="S3909">
        <f t="shared" si="554"/>
        <v>60</v>
      </c>
      <c r="T3909" t="str">
        <f t="shared" si="555"/>
        <v>Brussels</v>
      </c>
      <c r="U3909" t="str">
        <f t="shared" si="557"/>
        <v>Other</v>
      </c>
    </row>
    <row r="3910" spans="1:21" x14ac:dyDescent="0.35">
      <c r="A3910" t="s">
        <v>22</v>
      </c>
      <c r="B3910" t="s">
        <v>187</v>
      </c>
      <c r="C3910" t="s">
        <v>28</v>
      </c>
      <c r="D3910" t="s">
        <v>188</v>
      </c>
      <c r="E3910" s="1">
        <v>43601.819444444445</v>
      </c>
      <c r="F3910" t="s">
        <v>16</v>
      </c>
      <c r="G3910" t="s">
        <v>501</v>
      </c>
      <c r="H3910">
        <v>6</v>
      </c>
      <c r="I3910" t="s">
        <v>26</v>
      </c>
      <c r="J3910" s="2">
        <v>43601</v>
      </c>
      <c r="K3910" s="3">
        <v>0.81944444444444453</v>
      </c>
      <c r="L3910" s="3">
        <f t="shared" si="549"/>
        <v>0.81944444444444442</v>
      </c>
      <c r="M3910" s="3">
        <v>0.82361111111111107</v>
      </c>
      <c r="N3910" t="str">
        <f t="shared" si="550"/>
        <v>No</v>
      </c>
      <c r="O3910">
        <f t="shared" si="551"/>
        <v>520</v>
      </c>
      <c r="P3910">
        <f t="shared" si="552"/>
        <v>1663</v>
      </c>
      <c r="Q3910">
        <f t="shared" si="553"/>
        <v>31.27</v>
      </c>
      <c r="R3910" t="str">
        <f t="shared" si="556"/>
        <v>Ryanair</v>
      </c>
      <c r="S3910">
        <f t="shared" si="554"/>
        <v>30</v>
      </c>
      <c r="T3910" t="str">
        <f t="shared" si="555"/>
        <v>Budapest</v>
      </c>
      <c r="U3910" t="str">
        <f t="shared" si="557"/>
        <v>Other</v>
      </c>
    </row>
    <row r="3911" spans="1:21" x14ac:dyDescent="0.35">
      <c r="A3911" t="s">
        <v>22</v>
      </c>
      <c r="B3911" t="s">
        <v>75</v>
      </c>
      <c r="C3911" t="s">
        <v>28</v>
      </c>
      <c r="D3911" t="s">
        <v>76</v>
      </c>
      <c r="E3911" s="1">
        <v>43601.819444444445</v>
      </c>
      <c r="F3911" t="s">
        <v>16</v>
      </c>
      <c r="G3911" t="s">
        <v>501</v>
      </c>
      <c r="H3911">
        <v>51</v>
      </c>
      <c r="I3911" t="s">
        <v>21</v>
      </c>
      <c r="J3911" s="2">
        <v>43601</v>
      </c>
      <c r="K3911" s="3">
        <v>0.81944444444444453</v>
      </c>
      <c r="L3911" s="3">
        <f t="shared" si="549"/>
        <v>0.81944444444444442</v>
      </c>
      <c r="M3911" s="3">
        <v>0.85486111111111107</v>
      </c>
      <c r="N3911" t="str">
        <f t="shared" si="550"/>
        <v>Yes</v>
      </c>
      <c r="O3911">
        <f t="shared" si="551"/>
        <v>520</v>
      </c>
      <c r="P3911">
        <f t="shared" si="552"/>
        <v>1663</v>
      </c>
      <c r="Q3911">
        <f t="shared" si="553"/>
        <v>31.27</v>
      </c>
      <c r="R3911" t="str">
        <f t="shared" si="556"/>
        <v>Ryanair</v>
      </c>
      <c r="S3911">
        <f t="shared" si="554"/>
        <v>23</v>
      </c>
      <c r="T3911" t="str">
        <f t="shared" si="555"/>
        <v>East Midlands</v>
      </c>
      <c r="U3911" t="str">
        <f t="shared" si="557"/>
        <v>Other</v>
      </c>
    </row>
    <row r="3912" spans="1:21" x14ac:dyDescent="0.35">
      <c r="A3912" t="s">
        <v>22</v>
      </c>
      <c r="B3912" t="s">
        <v>73</v>
      </c>
      <c r="C3912" t="s">
        <v>28</v>
      </c>
      <c r="D3912" t="s">
        <v>74</v>
      </c>
      <c r="E3912" s="1">
        <v>43601.819444444445</v>
      </c>
      <c r="F3912" t="s">
        <v>16</v>
      </c>
      <c r="G3912" t="s">
        <v>501</v>
      </c>
      <c r="H3912">
        <v>6</v>
      </c>
      <c r="I3912" t="s">
        <v>26</v>
      </c>
      <c r="J3912" s="2">
        <v>43601</v>
      </c>
      <c r="K3912" s="3">
        <v>0.81944444444444453</v>
      </c>
      <c r="L3912" s="3">
        <f t="shared" si="549"/>
        <v>0.81944444444444442</v>
      </c>
      <c r="M3912" s="3">
        <v>0.82361111111111107</v>
      </c>
      <c r="N3912" t="str">
        <f t="shared" si="550"/>
        <v>No</v>
      </c>
      <c r="O3912">
        <f t="shared" si="551"/>
        <v>520</v>
      </c>
      <c r="P3912">
        <f t="shared" si="552"/>
        <v>1663</v>
      </c>
      <c r="Q3912">
        <f t="shared" si="553"/>
        <v>31.27</v>
      </c>
      <c r="R3912" t="str">
        <f t="shared" si="556"/>
        <v>Ryanair</v>
      </c>
      <c r="S3912">
        <f t="shared" si="554"/>
        <v>82</v>
      </c>
      <c r="T3912" t="str">
        <f t="shared" si="555"/>
        <v>Bristol</v>
      </c>
      <c r="U3912" t="str">
        <f t="shared" si="557"/>
        <v>Bristol</v>
      </c>
    </row>
    <row r="3913" spans="1:21" x14ac:dyDescent="0.35">
      <c r="A3913" t="s">
        <v>22</v>
      </c>
      <c r="B3913" t="s">
        <v>42</v>
      </c>
      <c r="C3913" t="s">
        <v>77</v>
      </c>
      <c r="D3913" t="s">
        <v>78</v>
      </c>
      <c r="E3913" s="1">
        <v>43601.826388888891</v>
      </c>
      <c r="F3913" t="s">
        <v>16</v>
      </c>
      <c r="G3913" t="s">
        <v>501</v>
      </c>
      <c r="H3913">
        <v>13</v>
      </c>
      <c r="I3913" t="s">
        <v>18</v>
      </c>
      <c r="J3913" s="2">
        <v>43601</v>
      </c>
      <c r="K3913" s="3">
        <v>0.82638888888888884</v>
      </c>
      <c r="L3913" s="3">
        <f t="shared" si="549"/>
        <v>0.82638888888888884</v>
      </c>
      <c r="M3913" s="3">
        <v>0.8354166666666667</v>
      </c>
      <c r="N3913" t="str">
        <f t="shared" si="550"/>
        <v>No</v>
      </c>
      <c r="O3913">
        <f t="shared" si="551"/>
        <v>40</v>
      </c>
      <c r="P3913">
        <f t="shared" si="552"/>
        <v>143</v>
      </c>
      <c r="Q3913">
        <f t="shared" si="553"/>
        <v>27.97</v>
      </c>
      <c r="R3913" t="str">
        <f t="shared" si="556"/>
        <v>British Airways</v>
      </c>
      <c r="S3913">
        <f t="shared" si="554"/>
        <v>238</v>
      </c>
      <c r="T3913" t="str">
        <f t="shared" si="555"/>
        <v>London</v>
      </c>
      <c r="U3913" t="str">
        <f t="shared" si="557"/>
        <v>London</v>
      </c>
    </row>
    <row r="3914" spans="1:21" x14ac:dyDescent="0.35">
      <c r="A3914" t="s">
        <v>22</v>
      </c>
      <c r="B3914" t="s">
        <v>139</v>
      </c>
      <c r="C3914" t="s">
        <v>77</v>
      </c>
      <c r="D3914" t="s">
        <v>505</v>
      </c>
      <c r="E3914" s="1">
        <v>43601.829861111109</v>
      </c>
      <c r="F3914" t="s">
        <v>16</v>
      </c>
      <c r="G3914" t="s">
        <v>501</v>
      </c>
      <c r="H3914">
        <v>2</v>
      </c>
      <c r="I3914" t="s">
        <v>26</v>
      </c>
      <c r="J3914" s="2">
        <v>43601</v>
      </c>
      <c r="K3914" s="3">
        <v>0.82986111111111116</v>
      </c>
      <c r="L3914" s="3">
        <f t="shared" si="549"/>
        <v>0.83333333333333326</v>
      </c>
      <c r="M3914" s="3">
        <v>0.83124999999999993</v>
      </c>
      <c r="N3914" t="str">
        <f t="shared" si="550"/>
        <v>No</v>
      </c>
      <c r="O3914">
        <f t="shared" si="551"/>
        <v>40</v>
      </c>
      <c r="P3914">
        <f t="shared" si="552"/>
        <v>143</v>
      </c>
      <c r="Q3914">
        <f t="shared" si="553"/>
        <v>27.97</v>
      </c>
      <c r="R3914" t="str">
        <f t="shared" si="556"/>
        <v>British Airways</v>
      </c>
      <c r="S3914">
        <f t="shared" si="554"/>
        <v>154</v>
      </c>
      <c r="T3914" t="str">
        <f t="shared" si="555"/>
        <v>London</v>
      </c>
      <c r="U3914" t="str">
        <f t="shared" si="557"/>
        <v>London</v>
      </c>
    </row>
    <row r="3915" spans="1:21" x14ac:dyDescent="0.35">
      <c r="A3915" t="s">
        <v>12</v>
      </c>
      <c r="B3915" t="s">
        <v>93</v>
      </c>
      <c r="C3915" t="s">
        <v>14</v>
      </c>
      <c r="D3915" t="s">
        <v>506</v>
      </c>
      <c r="E3915" s="1">
        <v>43601.829861111109</v>
      </c>
      <c r="F3915" t="s">
        <v>16</v>
      </c>
      <c r="G3915" t="s">
        <v>501</v>
      </c>
      <c r="H3915">
        <v>109</v>
      </c>
      <c r="I3915" t="s">
        <v>21</v>
      </c>
      <c r="J3915" s="2">
        <v>43601</v>
      </c>
      <c r="K3915" s="3">
        <v>0.82986111111111116</v>
      </c>
      <c r="L3915" s="3">
        <f t="shared" si="549"/>
        <v>0.83333333333333326</v>
      </c>
      <c r="M3915" s="3">
        <v>0.90555555555555556</v>
      </c>
      <c r="N3915" t="str">
        <f t="shared" si="550"/>
        <v>Yes</v>
      </c>
      <c r="O3915">
        <f t="shared" si="551"/>
        <v>566</v>
      </c>
      <c r="P3915">
        <f t="shared" si="552"/>
        <v>2020</v>
      </c>
      <c r="Q3915">
        <f t="shared" si="553"/>
        <v>28.02</v>
      </c>
      <c r="R3915" t="str">
        <f t="shared" si="556"/>
        <v>Aer Lingus</v>
      </c>
      <c r="S3915">
        <f t="shared" si="554"/>
        <v>125</v>
      </c>
      <c r="T3915" t="str">
        <f t="shared" si="555"/>
        <v>Birmingham</v>
      </c>
      <c r="U3915" t="str">
        <f t="shared" si="557"/>
        <v>Birmingham</v>
      </c>
    </row>
    <row r="3916" spans="1:21" x14ac:dyDescent="0.35">
      <c r="A3916" t="s">
        <v>22</v>
      </c>
      <c r="B3916" t="s">
        <v>82</v>
      </c>
      <c r="C3916" t="s">
        <v>28</v>
      </c>
      <c r="D3916" t="s">
        <v>83</v>
      </c>
      <c r="E3916" s="1">
        <v>43601.833333333336</v>
      </c>
      <c r="F3916" t="s">
        <v>16</v>
      </c>
      <c r="G3916" t="s">
        <v>501</v>
      </c>
      <c r="H3916">
        <v>45</v>
      </c>
      <c r="I3916" t="s">
        <v>21</v>
      </c>
      <c r="J3916" s="2">
        <v>43601</v>
      </c>
      <c r="K3916" s="3">
        <v>0.83333333333333337</v>
      </c>
      <c r="L3916" s="3">
        <f t="shared" si="549"/>
        <v>0.83333333333333326</v>
      </c>
      <c r="M3916" s="3">
        <v>0.86458333333333337</v>
      </c>
      <c r="N3916" t="str">
        <f t="shared" si="550"/>
        <v>Yes</v>
      </c>
      <c r="O3916">
        <f t="shared" si="551"/>
        <v>520</v>
      </c>
      <c r="P3916">
        <f t="shared" si="552"/>
        <v>1663</v>
      </c>
      <c r="Q3916">
        <f t="shared" si="553"/>
        <v>31.27</v>
      </c>
      <c r="R3916" t="str">
        <f t="shared" si="556"/>
        <v>Ryanair</v>
      </c>
      <c r="S3916">
        <f t="shared" si="554"/>
        <v>97</v>
      </c>
      <c r="T3916" t="str">
        <f t="shared" si="555"/>
        <v>Faro</v>
      </c>
      <c r="U3916" t="str">
        <f t="shared" si="557"/>
        <v>Faro</v>
      </c>
    </row>
    <row r="3917" spans="1:21" x14ac:dyDescent="0.35">
      <c r="A3917" t="s">
        <v>12</v>
      </c>
      <c r="B3917" t="s">
        <v>42</v>
      </c>
      <c r="C3917" t="s">
        <v>14</v>
      </c>
      <c r="D3917" t="s">
        <v>86</v>
      </c>
      <c r="E3917" s="1">
        <v>43601.840277777781</v>
      </c>
      <c r="F3917" t="s">
        <v>16</v>
      </c>
      <c r="G3917" t="s">
        <v>501</v>
      </c>
      <c r="H3917">
        <v>52</v>
      </c>
      <c r="I3917" t="s">
        <v>21</v>
      </c>
      <c r="J3917" s="2">
        <v>43601</v>
      </c>
      <c r="K3917" s="3">
        <v>0.84027777777777779</v>
      </c>
      <c r="L3917" s="3">
        <f t="shared" si="549"/>
        <v>0.84027777777777768</v>
      </c>
      <c r="M3917" s="3">
        <v>0.87638888888888899</v>
      </c>
      <c r="N3917" t="str">
        <f t="shared" si="550"/>
        <v>Yes</v>
      </c>
      <c r="O3917">
        <f t="shared" si="551"/>
        <v>566</v>
      </c>
      <c r="P3917">
        <f t="shared" si="552"/>
        <v>2020</v>
      </c>
      <c r="Q3917">
        <f t="shared" si="553"/>
        <v>28.02</v>
      </c>
      <c r="R3917" t="str">
        <f t="shared" si="556"/>
        <v>Aer Lingus</v>
      </c>
      <c r="S3917">
        <f t="shared" si="554"/>
        <v>238</v>
      </c>
      <c r="T3917" t="str">
        <f t="shared" si="555"/>
        <v>London</v>
      </c>
      <c r="U3917" t="str">
        <f t="shared" si="557"/>
        <v>London</v>
      </c>
    </row>
    <row r="3918" spans="1:21" x14ac:dyDescent="0.35">
      <c r="A3918" t="s">
        <v>22</v>
      </c>
      <c r="B3918" t="s">
        <v>13</v>
      </c>
      <c r="C3918" t="s">
        <v>28</v>
      </c>
      <c r="D3918" t="s">
        <v>88</v>
      </c>
      <c r="E3918" s="1">
        <v>43601.854166666664</v>
      </c>
      <c r="F3918" t="s">
        <v>16</v>
      </c>
      <c r="G3918" t="s">
        <v>501</v>
      </c>
      <c r="H3918">
        <v>12</v>
      </c>
      <c r="I3918" t="s">
        <v>18</v>
      </c>
      <c r="J3918" s="2">
        <v>43601</v>
      </c>
      <c r="K3918" s="3">
        <v>0.85416666666666663</v>
      </c>
      <c r="L3918" s="3">
        <f t="shared" si="549"/>
        <v>0.85416666666666663</v>
      </c>
      <c r="M3918" s="3">
        <v>0.86249999999999993</v>
      </c>
      <c r="N3918" t="str">
        <f t="shared" si="550"/>
        <v>No</v>
      </c>
      <c r="O3918">
        <f t="shared" si="551"/>
        <v>520</v>
      </c>
      <c r="P3918">
        <f t="shared" si="552"/>
        <v>1663</v>
      </c>
      <c r="Q3918">
        <f t="shared" si="553"/>
        <v>31.27</v>
      </c>
      <c r="R3918" t="str">
        <f t="shared" si="556"/>
        <v>Ryanair</v>
      </c>
      <c r="S3918">
        <f t="shared" si="554"/>
        <v>107</v>
      </c>
      <c r="T3918" t="str">
        <f t="shared" si="555"/>
        <v>Glasgow</v>
      </c>
      <c r="U3918" t="str">
        <f t="shared" si="557"/>
        <v>Glasgow</v>
      </c>
    </row>
    <row r="3919" spans="1:21" x14ac:dyDescent="0.35">
      <c r="A3919" t="s">
        <v>22</v>
      </c>
      <c r="B3919" t="s">
        <v>52</v>
      </c>
      <c r="C3919" t="s">
        <v>28</v>
      </c>
      <c r="D3919" t="s">
        <v>89</v>
      </c>
      <c r="E3919" s="1">
        <v>43601.854166666664</v>
      </c>
      <c r="F3919" t="s">
        <v>16</v>
      </c>
      <c r="G3919" t="s">
        <v>501</v>
      </c>
      <c r="H3919">
        <v>31</v>
      </c>
      <c r="I3919" t="s">
        <v>21</v>
      </c>
      <c r="J3919" s="2">
        <v>43601</v>
      </c>
      <c r="K3919" s="3">
        <v>0.85416666666666663</v>
      </c>
      <c r="L3919" s="3">
        <f t="shared" si="549"/>
        <v>0.85416666666666663</v>
      </c>
      <c r="M3919" s="3">
        <v>0.87569444444444444</v>
      </c>
      <c r="N3919" t="str">
        <f t="shared" si="550"/>
        <v>Yes</v>
      </c>
      <c r="O3919">
        <f t="shared" si="551"/>
        <v>520</v>
      </c>
      <c r="P3919">
        <f t="shared" si="552"/>
        <v>1663</v>
      </c>
      <c r="Q3919">
        <f t="shared" si="553"/>
        <v>31.27</v>
      </c>
      <c r="R3919" t="str">
        <f t="shared" si="556"/>
        <v>Ryanair</v>
      </c>
      <c r="S3919">
        <f t="shared" si="554"/>
        <v>138</v>
      </c>
      <c r="T3919" t="str">
        <f t="shared" si="555"/>
        <v>Manchester</v>
      </c>
      <c r="U3919" t="str">
        <f t="shared" si="557"/>
        <v>Manchester</v>
      </c>
    </row>
    <row r="3920" spans="1:21" x14ac:dyDescent="0.35">
      <c r="A3920" t="s">
        <v>22</v>
      </c>
      <c r="B3920" t="s">
        <v>50</v>
      </c>
      <c r="C3920" t="s">
        <v>96</v>
      </c>
      <c r="D3920" t="s">
        <v>97</v>
      </c>
      <c r="E3920" s="1">
        <v>43601.864583333336</v>
      </c>
      <c r="F3920" t="s">
        <v>16</v>
      </c>
      <c r="G3920" t="s">
        <v>501</v>
      </c>
      <c r="H3920">
        <v>7</v>
      </c>
      <c r="I3920" t="s">
        <v>26</v>
      </c>
      <c r="J3920" s="2">
        <v>43601</v>
      </c>
      <c r="K3920" s="3">
        <v>0.86458333333333337</v>
      </c>
      <c r="L3920" s="3">
        <f t="shared" si="549"/>
        <v>0.86805555555555547</v>
      </c>
      <c r="M3920" s="3">
        <v>0.86944444444444446</v>
      </c>
      <c r="N3920" t="str">
        <f t="shared" si="550"/>
        <v>No</v>
      </c>
      <c r="O3920">
        <f t="shared" si="551"/>
        <v>50</v>
      </c>
      <c r="P3920">
        <f t="shared" si="552"/>
        <v>97</v>
      </c>
      <c r="Q3920">
        <f t="shared" si="553"/>
        <v>51.55</v>
      </c>
      <c r="R3920" t="str">
        <f t="shared" si="556"/>
        <v>Other</v>
      </c>
      <c r="S3920">
        <f t="shared" si="554"/>
        <v>222</v>
      </c>
      <c r="T3920" t="str">
        <f t="shared" si="555"/>
        <v>Amsterdam</v>
      </c>
      <c r="U3920" t="str">
        <f t="shared" si="557"/>
        <v>Amsterdam</v>
      </c>
    </row>
    <row r="3921" spans="1:21" x14ac:dyDescent="0.35">
      <c r="A3921" t="s">
        <v>22</v>
      </c>
      <c r="B3921" t="s">
        <v>93</v>
      </c>
      <c r="C3921" t="s">
        <v>28</v>
      </c>
      <c r="D3921" t="s">
        <v>94</v>
      </c>
      <c r="E3921" s="1">
        <v>43601.864583333336</v>
      </c>
      <c r="F3921" t="s">
        <v>16</v>
      </c>
      <c r="G3921" t="s">
        <v>501</v>
      </c>
      <c r="H3921">
        <v>42</v>
      </c>
      <c r="I3921" t="s">
        <v>21</v>
      </c>
      <c r="J3921" s="2">
        <v>43601</v>
      </c>
      <c r="K3921" s="3">
        <v>0.86458333333333337</v>
      </c>
      <c r="L3921" s="3">
        <f t="shared" si="549"/>
        <v>0.86805555555555547</v>
      </c>
      <c r="M3921" s="3">
        <v>0.89374999999999993</v>
      </c>
      <c r="N3921" t="str">
        <f t="shared" si="550"/>
        <v>Yes</v>
      </c>
      <c r="O3921">
        <f t="shared" si="551"/>
        <v>520</v>
      </c>
      <c r="P3921">
        <f t="shared" si="552"/>
        <v>1663</v>
      </c>
      <c r="Q3921">
        <f t="shared" si="553"/>
        <v>31.27</v>
      </c>
      <c r="R3921" t="str">
        <f t="shared" si="556"/>
        <v>Ryanair</v>
      </c>
      <c r="S3921">
        <f t="shared" si="554"/>
        <v>125</v>
      </c>
      <c r="T3921" t="str">
        <f t="shared" si="555"/>
        <v>Birmingham</v>
      </c>
      <c r="U3921" t="str">
        <f t="shared" si="557"/>
        <v>Birmingham</v>
      </c>
    </row>
    <row r="3922" spans="1:21" x14ac:dyDescent="0.35">
      <c r="A3922" t="s">
        <v>22</v>
      </c>
      <c r="B3922" t="s">
        <v>42</v>
      </c>
      <c r="C3922" t="s">
        <v>77</v>
      </c>
      <c r="D3922" t="s">
        <v>95</v>
      </c>
      <c r="E3922" s="1">
        <v>43601.868055555555</v>
      </c>
      <c r="F3922" t="s">
        <v>16</v>
      </c>
      <c r="G3922" t="s">
        <v>501</v>
      </c>
      <c r="H3922">
        <v>30</v>
      </c>
      <c r="I3922" t="s">
        <v>21</v>
      </c>
      <c r="J3922" s="2">
        <v>43601</v>
      </c>
      <c r="K3922" s="3">
        <v>0.86805555555555547</v>
      </c>
      <c r="L3922" s="3">
        <f t="shared" si="549"/>
        <v>0.86805555555555547</v>
      </c>
      <c r="M3922" s="3">
        <v>0.88888888888888884</v>
      </c>
      <c r="N3922" t="str">
        <f t="shared" si="550"/>
        <v>Yes</v>
      </c>
      <c r="O3922">
        <f t="shared" si="551"/>
        <v>40</v>
      </c>
      <c r="P3922">
        <f t="shared" si="552"/>
        <v>143</v>
      </c>
      <c r="Q3922">
        <f t="shared" si="553"/>
        <v>27.97</v>
      </c>
      <c r="R3922" t="str">
        <f t="shared" si="556"/>
        <v>British Airways</v>
      </c>
      <c r="S3922">
        <f t="shared" si="554"/>
        <v>238</v>
      </c>
      <c r="T3922" t="str">
        <f t="shared" si="555"/>
        <v>London</v>
      </c>
      <c r="U3922" t="str">
        <f t="shared" si="557"/>
        <v>London</v>
      </c>
    </row>
    <row r="3923" spans="1:21" x14ac:dyDescent="0.35">
      <c r="A3923" t="s">
        <v>22</v>
      </c>
      <c r="B3923" t="s">
        <v>98</v>
      </c>
      <c r="C3923" t="s">
        <v>99</v>
      </c>
      <c r="D3923" t="s">
        <v>100</v>
      </c>
      <c r="E3923" s="1">
        <v>43601.868055555555</v>
      </c>
      <c r="F3923" t="s">
        <v>16</v>
      </c>
      <c r="G3923" t="s">
        <v>501</v>
      </c>
      <c r="H3923">
        <v>20</v>
      </c>
      <c r="I3923" t="s">
        <v>46</v>
      </c>
      <c r="J3923" s="2">
        <v>43601</v>
      </c>
      <c r="K3923" s="3">
        <v>0.86805555555555547</v>
      </c>
      <c r="L3923" s="3">
        <f t="shared" si="549"/>
        <v>0.86805555555555547</v>
      </c>
      <c r="M3923" s="3">
        <v>0.88194444444444453</v>
      </c>
      <c r="N3923" t="str">
        <f t="shared" si="550"/>
        <v>No</v>
      </c>
      <c r="O3923">
        <f t="shared" si="551"/>
        <v>20</v>
      </c>
      <c r="P3923">
        <f t="shared" si="552"/>
        <v>90</v>
      </c>
      <c r="Q3923">
        <f t="shared" si="553"/>
        <v>22.22</v>
      </c>
      <c r="R3923" t="str">
        <f t="shared" si="556"/>
        <v>Other</v>
      </c>
      <c r="S3923">
        <f t="shared" si="554"/>
        <v>38</v>
      </c>
      <c r="T3923" t="str">
        <f t="shared" si="555"/>
        <v>Southampton</v>
      </c>
      <c r="U3923" t="str">
        <f t="shared" si="557"/>
        <v>Other</v>
      </c>
    </row>
    <row r="3924" spans="1:21" x14ac:dyDescent="0.35">
      <c r="A3924" t="s">
        <v>22</v>
      </c>
      <c r="B3924" t="s">
        <v>70</v>
      </c>
      <c r="C3924" t="s">
        <v>28</v>
      </c>
      <c r="D3924" t="s">
        <v>71</v>
      </c>
      <c r="E3924" s="1">
        <v>43601.871527777781</v>
      </c>
      <c r="F3924" t="s">
        <v>16</v>
      </c>
      <c r="G3924" t="s">
        <v>501</v>
      </c>
      <c r="H3924">
        <v>15</v>
      </c>
      <c r="I3924" t="s">
        <v>18</v>
      </c>
      <c r="J3924" s="2">
        <v>43601</v>
      </c>
      <c r="K3924" s="3">
        <v>0.87152777777777779</v>
      </c>
      <c r="L3924" s="3">
        <f t="shared" si="549"/>
        <v>0.875</v>
      </c>
      <c r="M3924" s="3">
        <v>0.88194444444444453</v>
      </c>
      <c r="N3924" t="str">
        <f t="shared" si="550"/>
        <v>No</v>
      </c>
      <c r="O3924">
        <f t="shared" si="551"/>
        <v>520</v>
      </c>
      <c r="P3924">
        <f t="shared" si="552"/>
        <v>1663</v>
      </c>
      <c r="Q3924">
        <f t="shared" si="553"/>
        <v>31.27</v>
      </c>
      <c r="R3924" t="str">
        <f t="shared" si="556"/>
        <v>Ryanair</v>
      </c>
      <c r="S3924">
        <f t="shared" si="554"/>
        <v>38</v>
      </c>
      <c r="T3924" t="str">
        <f t="shared" si="555"/>
        <v>Newcastle</v>
      </c>
      <c r="U3924" t="str">
        <f t="shared" si="557"/>
        <v>Other</v>
      </c>
    </row>
    <row r="3925" spans="1:21" x14ac:dyDescent="0.35">
      <c r="A3925" t="s">
        <v>22</v>
      </c>
      <c r="B3925" t="s">
        <v>237</v>
      </c>
      <c r="C3925" t="s">
        <v>99</v>
      </c>
      <c r="D3925" t="s">
        <v>611</v>
      </c>
      <c r="E3925" s="1">
        <v>43601.888888888891</v>
      </c>
      <c r="F3925" t="s">
        <v>16</v>
      </c>
      <c r="G3925" t="s">
        <v>501</v>
      </c>
      <c r="H3925">
        <v>7</v>
      </c>
      <c r="I3925" t="s">
        <v>26</v>
      </c>
      <c r="J3925" s="2">
        <v>43601</v>
      </c>
      <c r="K3925" s="3">
        <v>0.88888888888888884</v>
      </c>
      <c r="L3925" s="3">
        <f t="shared" si="549"/>
        <v>0.88888888888888884</v>
      </c>
      <c r="M3925" s="3">
        <v>0.89374999999999993</v>
      </c>
      <c r="N3925" t="str">
        <f t="shared" si="550"/>
        <v>No</v>
      </c>
      <c r="O3925">
        <f t="shared" si="551"/>
        <v>20</v>
      </c>
      <c r="P3925">
        <f t="shared" si="552"/>
        <v>90</v>
      </c>
      <c r="Q3925">
        <f t="shared" si="553"/>
        <v>22.22</v>
      </c>
      <c r="R3925" t="str">
        <f t="shared" si="556"/>
        <v>Other</v>
      </c>
      <c r="S3925">
        <f t="shared" si="554"/>
        <v>31</v>
      </c>
      <c r="T3925" t="str">
        <f t="shared" si="555"/>
        <v>Cardiff</v>
      </c>
      <c r="U3925" t="str">
        <f t="shared" si="557"/>
        <v>Other</v>
      </c>
    </row>
    <row r="3926" spans="1:21" x14ac:dyDescent="0.35">
      <c r="A3926" t="s">
        <v>22</v>
      </c>
      <c r="B3926" t="s">
        <v>38</v>
      </c>
      <c r="C3926" t="s">
        <v>28</v>
      </c>
      <c r="D3926" t="s">
        <v>502</v>
      </c>
      <c r="E3926" s="1">
        <v>43601.913194444445</v>
      </c>
      <c r="F3926" t="s">
        <v>16</v>
      </c>
      <c r="G3926" t="s">
        <v>501</v>
      </c>
      <c r="H3926">
        <v>10</v>
      </c>
      <c r="I3926" t="s">
        <v>18</v>
      </c>
      <c r="J3926" s="2">
        <v>43601</v>
      </c>
      <c r="K3926" s="3">
        <v>0.91319444444444453</v>
      </c>
      <c r="L3926" s="3">
        <f t="shared" si="549"/>
        <v>0.91666666666666663</v>
      </c>
      <c r="M3926" s="3">
        <v>0.92013888888888884</v>
      </c>
      <c r="N3926" t="str">
        <f t="shared" si="550"/>
        <v>No</v>
      </c>
      <c r="O3926">
        <f t="shared" si="551"/>
        <v>520</v>
      </c>
      <c r="P3926">
        <f t="shared" si="552"/>
        <v>1663</v>
      </c>
      <c r="Q3926">
        <f t="shared" si="553"/>
        <v>31.27</v>
      </c>
      <c r="R3926" t="str">
        <f t="shared" si="556"/>
        <v>Ryanair</v>
      </c>
      <c r="S3926">
        <f t="shared" si="554"/>
        <v>92</v>
      </c>
      <c r="T3926" t="str">
        <f t="shared" si="555"/>
        <v>London</v>
      </c>
      <c r="U3926" t="str">
        <f t="shared" si="557"/>
        <v>London</v>
      </c>
    </row>
    <row r="3927" spans="1:21" x14ac:dyDescent="0.35">
      <c r="A3927" t="s">
        <v>12</v>
      </c>
      <c r="B3927" t="s">
        <v>153</v>
      </c>
      <c r="C3927" t="s">
        <v>14</v>
      </c>
      <c r="D3927" t="s">
        <v>154</v>
      </c>
      <c r="E3927" s="1">
        <v>43601.763888888891</v>
      </c>
      <c r="F3927" t="s">
        <v>16</v>
      </c>
      <c r="G3927" t="s">
        <v>501</v>
      </c>
      <c r="H3927">
        <v>19</v>
      </c>
      <c r="I3927" t="s">
        <v>18</v>
      </c>
      <c r="J3927" s="2">
        <v>43601</v>
      </c>
      <c r="K3927" s="3">
        <v>0.76388888888888884</v>
      </c>
      <c r="L3927" s="3">
        <f t="shared" si="549"/>
        <v>0.76388888888888884</v>
      </c>
      <c r="M3927" s="3">
        <v>0.77708333333333324</v>
      </c>
      <c r="N3927" t="str">
        <f t="shared" si="550"/>
        <v>No</v>
      </c>
      <c r="O3927">
        <f t="shared" si="551"/>
        <v>566</v>
      </c>
      <c r="P3927">
        <f t="shared" si="552"/>
        <v>2020</v>
      </c>
      <c r="Q3927">
        <f t="shared" si="553"/>
        <v>28.02</v>
      </c>
      <c r="R3927" t="str">
        <f t="shared" si="556"/>
        <v>Aer Lingus</v>
      </c>
      <c r="S3927">
        <f t="shared" si="554"/>
        <v>31</v>
      </c>
      <c r="T3927" t="str">
        <f t="shared" si="555"/>
        <v>Milan</v>
      </c>
      <c r="U3927" t="str">
        <f t="shared" si="557"/>
        <v>Other</v>
      </c>
    </row>
    <row r="3928" spans="1:21" x14ac:dyDescent="0.35">
      <c r="A3928" t="s">
        <v>22</v>
      </c>
      <c r="B3928" t="s">
        <v>507</v>
      </c>
      <c r="C3928" t="s">
        <v>28</v>
      </c>
      <c r="D3928" t="s">
        <v>508</v>
      </c>
      <c r="E3928" s="1">
        <v>43601.767361111109</v>
      </c>
      <c r="F3928" t="s">
        <v>16</v>
      </c>
      <c r="G3928" t="s">
        <v>501</v>
      </c>
      <c r="H3928">
        <v>27</v>
      </c>
      <c r="I3928" t="s">
        <v>46</v>
      </c>
      <c r="J3928" s="2">
        <v>43601</v>
      </c>
      <c r="K3928" s="3">
        <v>0.76736111111111116</v>
      </c>
      <c r="L3928" s="3">
        <f t="shared" si="549"/>
        <v>0.77083333333333326</v>
      </c>
      <c r="M3928" s="3">
        <v>0.78611111111111109</v>
      </c>
      <c r="N3928" t="str">
        <f t="shared" si="550"/>
        <v>Yes</v>
      </c>
      <c r="O3928">
        <f t="shared" si="551"/>
        <v>520</v>
      </c>
      <c r="P3928">
        <f t="shared" si="552"/>
        <v>1663</v>
      </c>
      <c r="Q3928">
        <f t="shared" si="553"/>
        <v>31.27</v>
      </c>
      <c r="R3928" t="str">
        <f t="shared" si="556"/>
        <v>Ryanair</v>
      </c>
      <c r="S3928">
        <f t="shared" si="554"/>
        <v>10</v>
      </c>
      <c r="T3928" t="str">
        <f t="shared" si="555"/>
        <v>Malta</v>
      </c>
      <c r="U3928" t="str">
        <f t="shared" si="557"/>
        <v>Other</v>
      </c>
    </row>
    <row r="3929" spans="1:21" x14ac:dyDescent="0.35">
      <c r="A3929" t="s">
        <v>12</v>
      </c>
      <c r="B3929" t="s">
        <v>13</v>
      </c>
      <c r="C3929" t="s">
        <v>14</v>
      </c>
      <c r="D3929" t="s">
        <v>15</v>
      </c>
      <c r="E3929" s="1">
        <v>43601.770833333336</v>
      </c>
      <c r="F3929" t="s">
        <v>16</v>
      </c>
      <c r="G3929" t="s">
        <v>501</v>
      </c>
      <c r="H3929">
        <v>0</v>
      </c>
      <c r="I3929" t="s">
        <v>26</v>
      </c>
      <c r="J3929" s="2">
        <v>43601</v>
      </c>
      <c r="K3929" s="3">
        <v>0.77083333333333337</v>
      </c>
      <c r="L3929" s="3">
        <f t="shared" si="549"/>
        <v>0.77083333333333326</v>
      </c>
      <c r="M3929" s="3">
        <v>0.77083333333333337</v>
      </c>
      <c r="N3929" t="str">
        <f t="shared" si="550"/>
        <v>No</v>
      </c>
      <c r="O3929">
        <f t="shared" si="551"/>
        <v>566</v>
      </c>
      <c r="P3929">
        <f t="shared" si="552"/>
        <v>2020</v>
      </c>
      <c r="Q3929">
        <f t="shared" si="553"/>
        <v>28.02</v>
      </c>
      <c r="R3929" t="str">
        <f t="shared" si="556"/>
        <v>Aer Lingus</v>
      </c>
      <c r="S3929">
        <f t="shared" si="554"/>
        <v>107</v>
      </c>
      <c r="T3929" t="str">
        <f t="shared" si="555"/>
        <v>Glasgow</v>
      </c>
      <c r="U3929" t="str">
        <f t="shared" si="557"/>
        <v>Glasgow</v>
      </c>
    </row>
    <row r="3930" spans="1:21" x14ac:dyDescent="0.35">
      <c r="A3930" t="s">
        <v>12</v>
      </c>
      <c r="B3930" t="s">
        <v>36</v>
      </c>
      <c r="C3930" t="s">
        <v>14</v>
      </c>
      <c r="D3930" t="s">
        <v>37</v>
      </c>
      <c r="E3930" s="1">
        <v>43601.774305555555</v>
      </c>
      <c r="F3930" t="s">
        <v>16</v>
      </c>
      <c r="G3930" t="s">
        <v>501</v>
      </c>
      <c r="H3930">
        <v>22</v>
      </c>
      <c r="I3930" t="s">
        <v>46</v>
      </c>
      <c r="J3930" s="2">
        <v>43601</v>
      </c>
      <c r="K3930" s="3">
        <v>0.77430555555555547</v>
      </c>
      <c r="L3930" s="3">
        <f t="shared" si="549"/>
        <v>0.77777777777777768</v>
      </c>
      <c r="M3930" s="3">
        <v>0.7895833333333333</v>
      </c>
      <c r="N3930" t="str">
        <f t="shared" si="550"/>
        <v>Yes</v>
      </c>
      <c r="O3930">
        <f t="shared" si="551"/>
        <v>566</v>
      </c>
      <c r="P3930">
        <f t="shared" si="552"/>
        <v>2020</v>
      </c>
      <c r="Q3930">
        <f t="shared" si="553"/>
        <v>28.02</v>
      </c>
      <c r="R3930" t="str">
        <f t="shared" si="556"/>
        <v>Aer Lingus</v>
      </c>
      <c r="S3930">
        <f t="shared" si="554"/>
        <v>121</v>
      </c>
      <c r="T3930" t="str">
        <f t="shared" si="555"/>
        <v>Paris-CDG</v>
      </c>
      <c r="U3930" t="str">
        <f t="shared" si="557"/>
        <v>Paris-CDG</v>
      </c>
    </row>
    <row r="3931" spans="1:21" x14ac:dyDescent="0.35">
      <c r="A3931" t="s">
        <v>12</v>
      </c>
      <c r="B3931" t="s">
        <v>30</v>
      </c>
      <c r="C3931" t="s">
        <v>14</v>
      </c>
      <c r="D3931" t="s">
        <v>31</v>
      </c>
      <c r="E3931" s="1">
        <v>43601.777777777781</v>
      </c>
      <c r="F3931" t="s">
        <v>16</v>
      </c>
      <c r="G3931" t="s">
        <v>501</v>
      </c>
      <c r="H3931">
        <v>61</v>
      </c>
      <c r="I3931" t="s">
        <v>21</v>
      </c>
      <c r="J3931" s="2">
        <v>43601</v>
      </c>
      <c r="K3931" s="3">
        <v>0.77777777777777779</v>
      </c>
      <c r="L3931" s="3">
        <f t="shared" si="549"/>
        <v>0.77777777777777768</v>
      </c>
      <c r="M3931" s="3">
        <v>0.82013888888888886</v>
      </c>
      <c r="N3931" t="str">
        <f t="shared" si="550"/>
        <v>Yes</v>
      </c>
      <c r="O3931">
        <f t="shared" si="551"/>
        <v>566</v>
      </c>
      <c r="P3931">
        <f t="shared" si="552"/>
        <v>2020</v>
      </c>
      <c r="Q3931">
        <f t="shared" si="553"/>
        <v>28.02</v>
      </c>
      <c r="R3931" t="str">
        <f t="shared" si="556"/>
        <v>Aer Lingus</v>
      </c>
      <c r="S3931">
        <f t="shared" si="554"/>
        <v>60</v>
      </c>
      <c r="T3931" t="str">
        <f t="shared" si="555"/>
        <v>Brussels</v>
      </c>
      <c r="U3931" t="str">
        <f t="shared" si="557"/>
        <v>Other</v>
      </c>
    </row>
    <row r="3932" spans="1:21" x14ac:dyDescent="0.35">
      <c r="A3932" t="s">
        <v>22</v>
      </c>
      <c r="B3932" t="s">
        <v>50</v>
      </c>
      <c r="C3932" t="s">
        <v>28</v>
      </c>
      <c r="D3932" t="s">
        <v>51</v>
      </c>
      <c r="E3932" s="1">
        <v>43601.777777777781</v>
      </c>
      <c r="F3932" t="s">
        <v>16</v>
      </c>
      <c r="G3932" t="s">
        <v>501</v>
      </c>
      <c r="H3932">
        <v>57</v>
      </c>
      <c r="I3932" t="s">
        <v>21</v>
      </c>
      <c r="J3932" s="2">
        <v>43601</v>
      </c>
      <c r="K3932" s="3">
        <v>0.77777777777777779</v>
      </c>
      <c r="L3932" s="3">
        <f t="shared" si="549"/>
        <v>0.77777777777777768</v>
      </c>
      <c r="M3932" s="3">
        <v>0.81736111111111109</v>
      </c>
      <c r="N3932" t="str">
        <f t="shared" si="550"/>
        <v>Yes</v>
      </c>
      <c r="O3932">
        <f t="shared" si="551"/>
        <v>520</v>
      </c>
      <c r="P3932">
        <f t="shared" si="552"/>
        <v>1663</v>
      </c>
      <c r="Q3932">
        <f t="shared" si="553"/>
        <v>31.27</v>
      </c>
      <c r="R3932" t="str">
        <f t="shared" si="556"/>
        <v>Ryanair</v>
      </c>
      <c r="S3932">
        <f t="shared" si="554"/>
        <v>222</v>
      </c>
      <c r="T3932" t="str">
        <f t="shared" si="555"/>
        <v>Amsterdam</v>
      </c>
      <c r="U3932" t="str">
        <f t="shared" si="557"/>
        <v>Amsterdam</v>
      </c>
    </row>
    <row r="3933" spans="1:21" x14ac:dyDescent="0.35">
      <c r="A3933" t="s">
        <v>12</v>
      </c>
      <c r="B3933" t="s">
        <v>32</v>
      </c>
      <c r="C3933" t="s">
        <v>14</v>
      </c>
      <c r="D3933" t="s">
        <v>33</v>
      </c>
      <c r="E3933" s="1">
        <v>43601.78125</v>
      </c>
      <c r="F3933" t="s">
        <v>16</v>
      </c>
      <c r="G3933" t="s">
        <v>501</v>
      </c>
      <c r="H3933">
        <v>3</v>
      </c>
      <c r="I3933" t="s">
        <v>26</v>
      </c>
      <c r="J3933" s="2">
        <v>43601</v>
      </c>
      <c r="K3933" s="3">
        <v>0.78125</v>
      </c>
      <c r="L3933" s="3">
        <f t="shared" si="549"/>
        <v>0.78472222222222221</v>
      </c>
      <c r="M3933" s="3">
        <v>0.78333333333333333</v>
      </c>
      <c r="N3933" t="str">
        <f t="shared" si="550"/>
        <v>No</v>
      </c>
      <c r="O3933">
        <f t="shared" si="551"/>
        <v>566</v>
      </c>
      <c r="P3933">
        <f t="shared" si="552"/>
        <v>2020</v>
      </c>
      <c r="Q3933">
        <f t="shared" si="553"/>
        <v>28.02</v>
      </c>
      <c r="R3933" t="str">
        <f t="shared" si="556"/>
        <v>Aer Lingus</v>
      </c>
      <c r="S3933">
        <f t="shared" si="554"/>
        <v>78</v>
      </c>
      <c r="T3933" t="str">
        <f t="shared" si="555"/>
        <v>Barcelona</v>
      </c>
      <c r="U3933" t="str">
        <f t="shared" si="557"/>
        <v>Barcelona</v>
      </c>
    </row>
    <row r="3934" spans="1:21" x14ac:dyDescent="0.35">
      <c r="A3934" t="s">
        <v>12</v>
      </c>
      <c r="B3934" t="s">
        <v>511</v>
      </c>
      <c r="C3934" t="s">
        <v>14</v>
      </c>
      <c r="D3934" t="s">
        <v>512</v>
      </c>
      <c r="E3934" s="1">
        <v>43601.784722222219</v>
      </c>
      <c r="F3934" t="s">
        <v>16</v>
      </c>
      <c r="G3934" t="s">
        <v>501</v>
      </c>
      <c r="H3934">
        <v>47</v>
      </c>
      <c r="I3934" t="s">
        <v>21</v>
      </c>
      <c r="J3934" s="2">
        <v>43601</v>
      </c>
      <c r="K3934" s="3">
        <v>0.78472222222222221</v>
      </c>
      <c r="L3934" s="3">
        <f t="shared" si="549"/>
        <v>0.78472222222222221</v>
      </c>
      <c r="M3934" s="3">
        <v>0.81736111111111109</v>
      </c>
      <c r="N3934" t="str">
        <f t="shared" si="550"/>
        <v>Yes</v>
      </c>
      <c r="O3934">
        <f t="shared" si="551"/>
        <v>566</v>
      </c>
      <c r="P3934">
        <f t="shared" si="552"/>
        <v>2020</v>
      </c>
      <c r="Q3934">
        <f t="shared" si="553"/>
        <v>28.02</v>
      </c>
      <c r="R3934" t="str">
        <f t="shared" si="556"/>
        <v>Aer Lingus</v>
      </c>
      <c r="S3934">
        <f t="shared" si="554"/>
        <v>8</v>
      </c>
      <c r="T3934" t="str">
        <f t="shared" si="555"/>
        <v>Split</v>
      </c>
      <c r="U3934" t="str">
        <f t="shared" si="557"/>
        <v>Other</v>
      </c>
    </row>
    <row r="3935" spans="1:21" x14ac:dyDescent="0.35">
      <c r="A3935" t="s">
        <v>12</v>
      </c>
      <c r="B3935" t="s">
        <v>40</v>
      </c>
      <c r="C3935" t="s">
        <v>14</v>
      </c>
      <c r="D3935" t="s">
        <v>41</v>
      </c>
      <c r="E3935" s="1">
        <v>43601.788194444445</v>
      </c>
      <c r="F3935" t="s">
        <v>16</v>
      </c>
      <c r="G3935" t="s">
        <v>501</v>
      </c>
      <c r="H3935">
        <v>41</v>
      </c>
      <c r="I3935" t="s">
        <v>21</v>
      </c>
      <c r="J3935" s="2">
        <v>43601</v>
      </c>
      <c r="K3935" s="3">
        <v>0.78819444444444453</v>
      </c>
      <c r="L3935" s="3">
        <f t="shared" si="549"/>
        <v>0.79166666666666663</v>
      </c>
      <c r="M3935" s="3">
        <v>0.81666666666666676</v>
      </c>
      <c r="N3935" t="str">
        <f t="shared" si="550"/>
        <v>Yes</v>
      </c>
      <c r="O3935">
        <f t="shared" si="551"/>
        <v>566</v>
      </c>
      <c r="P3935">
        <f t="shared" si="552"/>
        <v>2020</v>
      </c>
      <c r="Q3935">
        <f t="shared" si="553"/>
        <v>28.02</v>
      </c>
      <c r="R3935" t="str">
        <f t="shared" si="556"/>
        <v>Aer Lingus</v>
      </c>
      <c r="S3935">
        <f t="shared" si="554"/>
        <v>29</v>
      </c>
      <c r="T3935" t="str">
        <f t="shared" si="555"/>
        <v>Kerry</v>
      </c>
      <c r="U3935" t="str">
        <f t="shared" si="557"/>
        <v>Other</v>
      </c>
    </row>
    <row r="3936" spans="1:21" x14ac:dyDescent="0.35">
      <c r="A3936" t="s">
        <v>12</v>
      </c>
      <c r="B3936" t="s">
        <v>44</v>
      </c>
      <c r="C3936" t="s">
        <v>14</v>
      </c>
      <c r="D3936" t="s">
        <v>45</v>
      </c>
      <c r="E3936" s="1">
        <v>43601.791666666664</v>
      </c>
      <c r="F3936" t="s">
        <v>16</v>
      </c>
      <c r="G3936" t="s">
        <v>501</v>
      </c>
      <c r="H3936">
        <v>39</v>
      </c>
      <c r="I3936" t="s">
        <v>21</v>
      </c>
      <c r="J3936" s="2">
        <v>43601</v>
      </c>
      <c r="K3936" s="3">
        <v>0.79166666666666663</v>
      </c>
      <c r="L3936" s="3">
        <f t="shared" si="549"/>
        <v>0.79166666666666663</v>
      </c>
      <c r="M3936" s="3">
        <v>0.81874999999999998</v>
      </c>
      <c r="N3936" t="str">
        <f t="shared" si="550"/>
        <v>Yes</v>
      </c>
      <c r="O3936">
        <f t="shared" si="551"/>
        <v>566</v>
      </c>
      <c r="P3936">
        <f t="shared" si="552"/>
        <v>2020</v>
      </c>
      <c r="Q3936">
        <f t="shared" si="553"/>
        <v>28.02</v>
      </c>
      <c r="R3936" t="str">
        <f t="shared" si="556"/>
        <v>Aer Lingus</v>
      </c>
      <c r="S3936">
        <f t="shared" si="554"/>
        <v>83</v>
      </c>
      <c r="T3936" t="str">
        <f t="shared" si="555"/>
        <v>Lisbon</v>
      </c>
      <c r="U3936" t="str">
        <f t="shared" si="557"/>
        <v>Lisbon</v>
      </c>
    </row>
    <row r="3937" spans="1:21" x14ac:dyDescent="0.35">
      <c r="A3937" t="s">
        <v>12</v>
      </c>
      <c r="B3937" t="s">
        <v>42</v>
      </c>
      <c r="C3937" t="s">
        <v>14</v>
      </c>
      <c r="D3937" t="s">
        <v>43</v>
      </c>
      <c r="E3937" s="1">
        <v>43601.791666666664</v>
      </c>
      <c r="F3937" t="s">
        <v>16</v>
      </c>
      <c r="G3937" t="s">
        <v>501</v>
      </c>
      <c r="H3937">
        <v>44</v>
      </c>
      <c r="I3937" t="s">
        <v>21</v>
      </c>
      <c r="J3937" s="2">
        <v>43601</v>
      </c>
      <c r="K3937" s="3">
        <v>0.79166666666666663</v>
      </c>
      <c r="L3937" s="3">
        <f t="shared" si="549"/>
        <v>0.79166666666666663</v>
      </c>
      <c r="M3937" s="3">
        <v>0.8222222222222223</v>
      </c>
      <c r="N3937" t="str">
        <f t="shared" si="550"/>
        <v>Yes</v>
      </c>
      <c r="O3937">
        <f t="shared" si="551"/>
        <v>566</v>
      </c>
      <c r="P3937">
        <f t="shared" si="552"/>
        <v>2020</v>
      </c>
      <c r="Q3937">
        <f t="shared" si="553"/>
        <v>28.02</v>
      </c>
      <c r="R3937" t="str">
        <f t="shared" si="556"/>
        <v>Aer Lingus</v>
      </c>
      <c r="S3937">
        <f t="shared" si="554"/>
        <v>238</v>
      </c>
      <c r="T3937" t="str">
        <f t="shared" si="555"/>
        <v>London</v>
      </c>
      <c r="U3937" t="str">
        <f t="shared" si="557"/>
        <v>London</v>
      </c>
    </row>
    <row r="3938" spans="1:21" x14ac:dyDescent="0.35">
      <c r="A3938" t="s">
        <v>22</v>
      </c>
      <c r="B3938" t="s">
        <v>54</v>
      </c>
      <c r="C3938" t="s">
        <v>28</v>
      </c>
      <c r="D3938" t="s">
        <v>55</v>
      </c>
      <c r="E3938" s="1">
        <v>43601.791666666664</v>
      </c>
      <c r="F3938" t="s">
        <v>16</v>
      </c>
      <c r="G3938" t="s">
        <v>501</v>
      </c>
      <c r="H3938">
        <v>37</v>
      </c>
      <c r="I3938" t="s">
        <v>21</v>
      </c>
      <c r="J3938" s="2">
        <v>43601</v>
      </c>
      <c r="K3938" s="3">
        <v>0.79166666666666663</v>
      </c>
      <c r="L3938" s="3">
        <f t="shared" si="549"/>
        <v>0.79166666666666663</v>
      </c>
      <c r="M3938" s="3">
        <v>0.81736111111111109</v>
      </c>
      <c r="N3938" t="str">
        <f t="shared" si="550"/>
        <v>Yes</v>
      </c>
      <c r="O3938">
        <f t="shared" si="551"/>
        <v>520</v>
      </c>
      <c r="P3938">
        <f t="shared" si="552"/>
        <v>1663</v>
      </c>
      <c r="Q3938">
        <f t="shared" si="553"/>
        <v>31.27</v>
      </c>
      <c r="R3938" t="str">
        <f t="shared" si="556"/>
        <v>Ryanair</v>
      </c>
      <c r="S3938">
        <f t="shared" si="554"/>
        <v>101</v>
      </c>
      <c r="T3938" t="str">
        <f t="shared" si="555"/>
        <v>Frankfurt</v>
      </c>
      <c r="U3938" t="str">
        <f t="shared" si="557"/>
        <v>Frankfurt</v>
      </c>
    </row>
    <row r="3939" spans="1:21" x14ac:dyDescent="0.35">
      <c r="A3939" t="s">
        <v>12</v>
      </c>
      <c r="B3939" t="s">
        <v>481</v>
      </c>
      <c r="C3939" t="s">
        <v>14</v>
      </c>
      <c r="D3939" t="s">
        <v>482</v>
      </c>
      <c r="E3939" s="1">
        <v>43601.795138888891</v>
      </c>
      <c r="F3939" t="s">
        <v>16</v>
      </c>
      <c r="G3939" t="s">
        <v>501</v>
      </c>
      <c r="H3939">
        <v>49</v>
      </c>
      <c r="I3939" t="s">
        <v>21</v>
      </c>
      <c r="J3939" s="2">
        <v>43601</v>
      </c>
      <c r="K3939" s="3">
        <v>0.79513888888888884</v>
      </c>
      <c r="L3939" s="3">
        <f t="shared" si="549"/>
        <v>0.79861111111111105</v>
      </c>
      <c r="M3939" s="3">
        <v>0.82916666666666661</v>
      </c>
      <c r="N3939" t="str">
        <f t="shared" si="550"/>
        <v>Yes</v>
      </c>
      <c r="O3939">
        <f t="shared" si="551"/>
        <v>566</v>
      </c>
      <c r="P3939">
        <f t="shared" si="552"/>
        <v>2020</v>
      </c>
      <c r="Q3939">
        <f t="shared" si="553"/>
        <v>28.02</v>
      </c>
      <c r="R3939" t="str">
        <f t="shared" si="556"/>
        <v>Aer Lingus</v>
      </c>
      <c r="S3939">
        <f t="shared" si="554"/>
        <v>9</v>
      </c>
      <c r="T3939" t="str">
        <f t="shared" si="555"/>
        <v>Pula</v>
      </c>
      <c r="U3939" t="str">
        <f t="shared" si="557"/>
        <v>Other</v>
      </c>
    </row>
    <row r="3940" spans="1:21" x14ac:dyDescent="0.35">
      <c r="A3940" t="s">
        <v>22</v>
      </c>
      <c r="B3940" t="s">
        <v>52</v>
      </c>
      <c r="C3940" t="s">
        <v>28</v>
      </c>
      <c r="D3940" t="s">
        <v>53</v>
      </c>
      <c r="E3940" s="1">
        <v>43601.795138888891</v>
      </c>
      <c r="F3940" t="s">
        <v>16</v>
      </c>
      <c r="G3940" t="s">
        <v>501</v>
      </c>
      <c r="H3940">
        <v>54</v>
      </c>
      <c r="I3940" t="s">
        <v>21</v>
      </c>
      <c r="J3940" s="2">
        <v>43601</v>
      </c>
      <c r="K3940" s="3">
        <v>0.79513888888888884</v>
      </c>
      <c r="L3940" s="3">
        <f t="shared" si="549"/>
        <v>0.79861111111111105</v>
      </c>
      <c r="M3940" s="3">
        <v>0.83263888888888893</v>
      </c>
      <c r="N3940" t="str">
        <f t="shared" si="550"/>
        <v>Yes</v>
      </c>
      <c r="O3940">
        <f t="shared" si="551"/>
        <v>520</v>
      </c>
      <c r="P3940">
        <f t="shared" si="552"/>
        <v>1663</v>
      </c>
      <c r="Q3940">
        <f t="shared" si="553"/>
        <v>31.27</v>
      </c>
      <c r="R3940" t="str">
        <f t="shared" si="556"/>
        <v>Ryanair</v>
      </c>
      <c r="S3940">
        <f t="shared" si="554"/>
        <v>138</v>
      </c>
      <c r="T3940" t="str">
        <f t="shared" si="555"/>
        <v>Manchester</v>
      </c>
      <c r="U3940" t="str">
        <f t="shared" si="557"/>
        <v>Manchester</v>
      </c>
    </row>
    <row r="3941" spans="1:21" x14ac:dyDescent="0.35">
      <c r="A3941" t="s">
        <v>12</v>
      </c>
      <c r="B3941" t="s">
        <v>27</v>
      </c>
      <c r="C3941" t="s">
        <v>14</v>
      </c>
      <c r="D3941" t="s">
        <v>56</v>
      </c>
      <c r="E3941" s="1">
        <v>43601.798611111109</v>
      </c>
      <c r="F3941" t="s">
        <v>16</v>
      </c>
      <c r="G3941" t="s">
        <v>501</v>
      </c>
      <c r="H3941">
        <v>55</v>
      </c>
      <c r="I3941" t="s">
        <v>21</v>
      </c>
      <c r="J3941" s="2">
        <v>43601</v>
      </c>
      <c r="K3941" s="3">
        <v>0.79861111111111116</v>
      </c>
      <c r="L3941" s="3">
        <f t="shared" si="549"/>
        <v>0.79861111111111105</v>
      </c>
      <c r="M3941" s="3">
        <v>0.83680555555555547</v>
      </c>
      <c r="N3941" t="str">
        <f t="shared" si="550"/>
        <v>Yes</v>
      </c>
      <c r="O3941">
        <f t="shared" si="551"/>
        <v>566</v>
      </c>
      <c r="P3941">
        <f t="shared" si="552"/>
        <v>2020</v>
      </c>
      <c r="Q3941">
        <f t="shared" si="553"/>
        <v>28.02</v>
      </c>
      <c r="R3941" t="str">
        <f t="shared" si="556"/>
        <v>Aer Lingus</v>
      </c>
      <c r="S3941">
        <f t="shared" si="554"/>
        <v>41</v>
      </c>
      <c r="T3941" t="str">
        <f t="shared" si="555"/>
        <v>Palma</v>
      </c>
      <c r="U3941" t="str">
        <f t="shared" si="557"/>
        <v>Other</v>
      </c>
    </row>
    <row r="3942" spans="1:21" x14ac:dyDescent="0.35">
      <c r="A3942" t="s">
        <v>12</v>
      </c>
      <c r="B3942" t="s">
        <v>13</v>
      </c>
      <c r="C3942" t="s">
        <v>14</v>
      </c>
      <c r="D3942" t="s">
        <v>513</v>
      </c>
      <c r="E3942" s="1">
        <v>43601.802083333336</v>
      </c>
      <c r="F3942" t="s">
        <v>16</v>
      </c>
      <c r="G3942" t="s">
        <v>501</v>
      </c>
      <c r="H3942">
        <v>26</v>
      </c>
      <c r="I3942" t="s">
        <v>46</v>
      </c>
      <c r="J3942" s="2">
        <v>43601</v>
      </c>
      <c r="K3942" s="3">
        <v>0.80208333333333337</v>
      </c>
      <c r="L3942" s="3">
        <f t="shared" si="549"/>
        <v>0.80555555555555547</v>
      </c>
      <c r="M3942" s="3">
        <v>0.82013888888888886</v>
      </c>
      <c r="N3942" t="str">
        <f t="shared" si="550"/>
        <v>Yes</v>
      </c>
      <c r="O3942">
        <f t="shared" si="551"/>
        <v>566</v>
      </c>
      <c r="P3942">
        <f t="shared" si="552"/>
        <v>2020</v>
      </c>
      <c r="Q3942">
        <f t="shared" si="553"/>
        <v>28.02</v>
      </c>
      <c r="R3942" t="str">
        <f t="shared" si="556"/>
        <v>Aer Lingus</v>
      </c>
      <c r="S3942">
        <f t="shared" si="554"/>
        <v>107</v>
      </c>
      <c r="T3942" t="str">
        <f t="shared" si="555"/>
        <v>Glasgow</v>
      </c>
      <c r="U3942" t="str">
        <f t="shared" si="557"/>
        <v>Glasgow</v>
      </c>
    </row>
    <row r="3943" spans="1:21" x14ac:dyDescent="0.35">
      <c r="A3943" t="s">
        <v>22</v>
      </c>
      <c r="B3943" t="s">
        <v>61</v>
      </c>
      <c r="C3943" t="s">
        <v>28</v>
      </c>
      <c r="D3943" t="s">
        <v>62</v>
      </c>
      <c r="E3943" s="1">
        <v>43601.805555555555</v>
      </c>
      <c r="F3943" t="s">
        <v>16</v>
      </c>
      <c r="G3943" t="s">
        <v>501</v>
      </c>
      <c r="H3943">
        <v>45</v>
      </c>
      <c r="I3943" t="s">
        <v>21</v>
      </c>
      <c r="J3943" s="2">
        <v>43601</v>
      </c>
      <c r="K3943" s="3">
        <v>0.80555555555555547</v>
      </c>
      <c r="L3943" s="3">
        <f t="shared" si="549"/>
        <v>0.80555555555555547</v>
      </c>
      <c r="M3943" s="3">
        <v>0.83680555555555547</v>
      </c>
      <c r="N3943" t="str">
        <f t="shared" si="550"/>
        <v>Yes</v>
      </c>
      <c r="O3943">
        <f t="shared" si="551"/>
        <v>520</v>
      </c>
      <c r="P3943">
        <f t="shared" si="552"/>
        <v>1663</v>
      </c>
      <c r="Q3943">
        <f t="shared" si="553"/>
        <v>31.27</v>
      </c>
      <c r="R3943" t="str">
        <f t="shared" si="556"/>
        <v>Ryanair</v>
      </c>
      <c r="S3943">
        <f t="shared" si="554"/>
        <v>171</v>
      </c>
      <c r="T3943" t="str">
        <f t="shared" si="555"/>
        <v>London</v>
      </c>
      <c r="U3943" t="str">
        <f t="shared" si="557"/>
        <v>London</v>
      </c>
    </row>
    <row r="3944" spans="1:21" x14ac:dyDescent="0.35">
      <c r="A3944" t="s">
        <v>22</v>
      </c>
      <c r="B3944" t="s">
        <v>50</v>
      </c>
      <c r="C3944" t="s">
        <v>96</v>
      </c>
      <c r="D3944" t="s">
        <v>514</v>
      </c>
      <c r="E3944" s="1">
        <v>43601.722222222219</v>
      </c>
      <c r="F3944" t="s">
        <v>16</v>
      </c>
      <c r="G3944" t="s">
        <v>501</v>
      </c>
      <c r="H3944">
        <v>10</v>
      </c>
      <c r="I3944" t="s">
        <v>18</v>
      </c>
      <c r="J3944" s="2">
        <v>43601</v>
      </c>
      <c r="K3944" s="3">
        <v>0.72222222222222221</v>
      </c>
      <c r="L3944" s="3">
        <f t="shared" si="549"/>
        <v>0.72222222222222221</v>
      </c>
      <c r="M3944" s="3">
        <v>0.72916666666666663</v>
      </c>
      <c r="N3944" t="str">
        <f t="shared" si="550"/>
        <v>No</v>
      </c>
      <c r="O3944">
        <f t="shared" si="551"/>
        <v>50</v>
      </c>
      <c r="P3944">
        <f t="shared" si="552"/>
        <v>97</v>
      </c>
      <c r="Q3944">
        <f t="shared" si="553"/>
        <v>51.55</v>
      </c>
      <c r="R3944" t="str">
        <f t="shared" si="556"/>
        <v>Other</v>
      </c>
      <c r="S3944">
        <f t="shared" si="554"/>
        <v>222</v>
      </c>
      <c r="T3944" t="str">
        <f t="shared" si="555"/>
        <v>Amsterdam</v>
      </c>
      <c r="U3944" t="str">
        <f t="shared" si="557"/>
        <v>Amsterdam</v>
      </c>
    </row>
    <row r="3945" spans="1:21" x14ac:dyDescent="0.35">
      <c r="A3945" t="s">
        <v>22</v>
      </c>
      <c r="B3945" t="s">
        <v>114</v>
      </c>
      <c r="C3945" t="s">
        <v>28</v>
      </c>
      <c r="D3945" t="s">
        <v>115</v>
      </c>
      <c r="E3945" s="1">
        <v>43601.725694444445</v>
      </c>
      <c r="F3945" t="s">
        <v>16</v>
      </c>
      <c r="G3945" t="s">
        <v>501</v>
      </c>
      <c r="H3945">
        <v>28</v>
      </c>
      <c r="I3945" t="s">
        <v>46</v>
      </c>
      <c r="J3945" s="2">
        <v>43601</v>
      </c>
      <c r="K3945" s="3">
        <v>0.72569444444444453</v>
      </c>
      <c r="L3945" s="3">
        <f t="shared" si="549"/>
        <v>0.72916666666666663</v>
      </c>
      <c r="M3945" s="3">
        <v>0.74513888888888891</v>
      </c>
      <c r="N3945" t="str">
        <f t="shared" si="550"/>
        <v>Yes</v>
      </c>
      <c r="O3945">
        <f t="shared" si="551"/>
        <v>520</v>
      </c>
      <c r="P3945">
        <f t="shared" si="552"/>
        <v>1663</v>
      </c>
      <c r="Q3945">
        <f t="shared" si="553"/>
        <v>31.27</v>
      </c>
      <c r="R3945" t="str">
        <f t="shared" si="556"/>
        <v>Ryanair</v>
      </c>
      <c r="S3945">
        <f t="shared" si="554"/>
        <v>34</v>
      </c>
      <c r="T3945" t="str">
        <f t="shared" si="555"/>
        <v>Nice</v>
      </c>
      <c r="U3945" t="str">
        <f t="shared" si="557"/>
        <v>Other</v>
      </c>
    </row>
    <row r="3946" spans="1:21" x14ac:dyDescent="0.35">
      <c r="A3946" t="s">
        <v>12</v>
      </c>
      <c r="B3946" t="s">
        <v>82</v>
      </c>
      <c r="C3946" t="s">
        <v>14</v>
      </c>
      <c r="D3946" t="s">
        <v>619</v>
      </c>
      <c r="E3946" s="1">
        <v>43601.725694444445</v>
      </c>
      <c r="F3946" t="s">
        <v>16</v>
      </c>
      <c r="G3946" t="s">
        <v>501</v>
      </c>
      <c r="H3946">
        <v>0</v>
      </c>
      <c r="I3946" t="s">
        <v>26</v>
      </c>
      <c r="J3946" s="2">
        <v>43601</v>
      </c>
      <c r="K3946" s="3">
        <v>0.72569444444444453</v>
      </c>
      <c r="L3946" s="3">
        <f t="shared" si="549"/>
        <v>0.72916666666666663</v>
      </c>
      <c r="M3946" s="3">
        <v>0.72569444444444453</v>
      </c>
      <c r="N3946" t="str">
        <f t="shared" si="550"/>
        <v>No</v>
      </c>
      <c r="O3946">
        <f t="shared" si="551"/>
        <v>566</v>
      </c>
      <c r="P3946">
        <f t="shared" si="552"/>
        <v>2020</v>
      </c>
      <c r="Q3946">
        <f t="shared" si="553"/>
        <v>28.02</v>
      </c>
      <c r="R3946" t="str">
        <f t="shared" si="556"/>
        <v>Aer Lingus</v>
      </c>
      <c r="S3946">
        <f t="shared" si="554"/>
        <v>97</v>
      </c>
      <c r="T3946" t="str">
        <f t="shared" si="555"/>
        <v>Faro</v>
      </c>
      <c r="U3946" t="str">
        <f t="shared" si="557"/>
        <v>Faro</v>
      </c>
    </row>
    <row r="3947" spans="1:21" x14ac:dyDescent="0.35">
      <c r="A3947" t="s">
        <v>12</v>
      </c>
      <c r="B3947" t="s">
        <v>119</v>
      </c>
      <c r="C3947" t="s">
        <v>14</v>
      </c>
      <c r="D3947" t="s">
        <v>120</v>
      </c>
      <c r="E3947" s="1">
        <v>43601.729166666664</v>
      </c>
      <c r="F3947" t="s">
        <v>16</v>
      </c>
      <c r="G3947" t="s">
        <v>501</v>
      </c>
      <c r="H3947">
        <v>21</v>
      </c>
      <c r="I3947" t="s">
        <v>46</v>
      </c>
      <c r="J3947" s="2">
        <v>43601</v>
      </c>
      <c r="K3947" s="3">
        <v>0.72916666666666663</v>
      </c>
      <c r="L3947" s="3">
        <f t="shared" si="549"/>
        <v>0.72916666666666663</v>
      </c>
      <c r="M3947" s="3">
        <v>0.74375000000000002</v>
      </c>
      <c r="N3947" t="str">
        <f t="shared" si="550"/>
        <v>Yes</v>
      </c>
      <c r="O3947">
        <f t="shared" si="551"/>
        <v>566</v>
      </c>
      <c r="P3947">
        <f t="shared" si="552"/>
        <v>2020</v>
      </c>
      <c r="Q3947">
        <f t="shared" si="553"/>
        <v>28.02</v>
      </c>
      <c r="R3947" t="str">
        <f t="shared" si="556"/>
        <v>Aer Lingus</v>
      </c>
      <c r="S3947">
        <f t="shared" si="554"/>
        <v>43</v>
      </c>
      <c r="T3947" t="str">
        <f t="shared" si="555"/>
        <v>Dusseldorf</v>
      </c>
      <c r="U3947" t="str">
        <f t="shared" si="557"/>
        <v>Other</v>
      </c>
    </row>
    <row r="3948" spans="1:21" x14ac:dyDescent="0.35">
      <c r="A3948" t="s">
        <v>22</v>
      </c>
      <c r="B3948" t="s">
        <v>517</v>
      </c>
      <c r="C3948" t="s">
        <v>28</v>
      </c>
      <c r="D3948" t="s">
        <v>518</v>
      </c>
      <c r="E3948" s="1">
        <v>43601.729166666664</v>
      </c>
      <c r="F3948" t="s">
        <v>16</v>
      </c>
      <c r="G3948" t="s">
        <v>501</v>
      </c>
      <c r="H3948">
        <v>2</v>
      </c>
      <c r="I3948" t="s">
        <v>26</v>
      </c>
      <c r="J3948" s="2">
        <v>43601</v>
      </c>
      <c r="K3948" s="3">
        <v>0.72916666666666663</v>
      </c>
      <c r="L3948" s="3">
        <f t="shared" si="549"/>
        <v>0.72916666666666663</v>
      </c>
      <c r="M3948" s="3">
        <v>0.73055555555555562</v>
      </c>
      <c r="N3948" t="str">
        <f t="shared" si="550"/>
        <v>No</v>
      </c>
      <c r="O3948">
        <f t="shared" si="551"/>
        <v>520</v>
      </c>
      <c r="P3948">
        <f t="shared" si="552"/>
        <v>1663</v>
      </c>
      <c r="Q3948">
        <f t="shared" si="553"/>
        <v>31.27</v>
      </c>
      <c r="R3948" t="str">
        <f t="shared" si="556"/>
        <v>Ryanair</v>
      </c>
      <c r="S3948">
        <f t="shared" si="554"/>
        <v>7</v>
      </c>
      <c r="T3948" t="str">
        <f t="shared" si="555"/>
        <v>Katowice</v>
      </c>
      <c r="U3948" t="str">
        <f t="shared" si="557"/>
        <v>Other</v>
      </c>
    </row>
    <row r="3949" spans="1:21" x14ac:dyDescent="0.35">
      <c r="A3949" t="s">
        <v>12</v>
      </c>
      <c r="B3949" t="s">
        <v>73</v>
      </c>
      <c r="C3949" t="s">
        <v>14</v>
      </c>
      <c r="D3949" t="s">
        <v>116</v>
      </c>
      <c r="E3949" s="1">
        <v>43601.729166666664</v>
      </c>
      <c r="F3949" t="s">
        <v>16</v>
      </c>
      <c r="G3949" t="s">
        <v>501</v>
      </c>
      <c r="H3949">
        <v>38</v>
      </c>
      <c r="I3949" t="s">
        <v>21</v>
      </c>
      <c r="J3949" s="2">
        <v>43601</v>
      </c>
      <c r="K3949" s="3">
        <v>0.72916666666666663</v>
      </c>
      <c r="L3949" s="3">
        <f t="shared" si="549"/>
        <v>0.72916666666666663</v>
      </c>
      <c r="M3949" s="3">
        <v>0.75555555555555554</v>
      </c>
      <c r="N3949" t="str">
        <f t="shared" si="550"/>
        <v>Yes</v>
      </c>
      <c r="O3949">
        <f t="shared" si="551"/>
        <v>566</v>
      </c>
      <c r="P3949">
        <f t="shared" si="552"/>
        <v>2020</v>
      </c>
      <c r="Q3949">
        <f t="shared" si="553"/>
        <v>28.02</v>
      </c>
      <c r="R3949" t="str">
        <f t="shared" si="556"/>
        <v>Aer Lingus</v>
      </c>
      <c r="S3949">
        <f t="shared" si="554"/>
        <v>82</v>
      </c>
      <c r="T3949" t="str">
        <f t="shared" si="555"/>
        <v>Bristol</v>
      </c>
      <c r="U3949" t="str">
        <f t="shared" si="557"/>
        <v>Bristol</v>
      </c>
    </row>
    <row r="3950" spans="1:21" x14ac:dyDescent="0.35">
      <c r="A3950" t="s">
        <v>22</v>
      </c>
      <c r="B3950" t="s">
        <v>515</v>
      </c>
      <c r="C3950" t="s">
        <v>28</v>
      </c>
      <c r="D3950" t="s">
        <v>516</v>
      </c>
      <c r="E3950" s="1">
        <v>43601.729166666664</v>
      </c>
      <c r="F3950" t="s">
        <v>16</v>
      </c>
      <c r="G3950" t="s">
        <v>501</v>
      </c>
      <c r="H3950">
        <v>1</v>
      </c>
      <c r="I3950" t="s">
        <v>26</v>
      </c>
      <c r="J3950" s="2">
        <v>43601</v>
      </c>
      <c r="K3950" s="3">
        <v>0.72916666666666663</v>
      </c>
      <c r="L3950" s="3">
        <f t="shared" si="549"/>
        <v>0.72916666666666663</v>
      </c>
      <c r="M3950" s="3">
        <v>0.72986111111111107</v>
      </c>
      <c r="N3950" t="str">
        <f t="shared" si="550"/>
        <v>No</v>
      </c>
      <c r="O3950">
        <f t="shared" si="551"/>
        <v>520</v>
      </c>
      <c r="P3950">
        <f t="shared" si="552"/>
        <v>1663</v>
      </c>
      <c r="Q3950">
        <f t="shared" si="553"/>
        <v>31.27</v>
      </c>
      <c r="R3950" t="str">
        <f t="shared" si="556"/>
        <v>Ryanair</v>
      </c>
      <c r="S3950">
        <f t="shared" si="554"/>
        <v>7</v>
      </c>
      <c r="T3950" t="str">
        <f t="shared" si="555"/>
        <v>Vilnius</v>
      </c>
      <c r="U3950" t="str">
        <f t="shared" si="557"/>
        <v>Other</v>
      </c>
    </row>
    <row r="3951" spans="1:21" x14ac:dyDescent="0.35">
      <c r="A3951" t="s">
        <v>22</v>
      </c>
      <c r="B3951" t="s">
        <v>519</v>
      </c>
      <c r="C3951" t="s">
        <v>28</v>
      </c>
      <c r="D3951" t="s">
        <v>520</v>
      </c>
      <c r="E3951" s="1">
        <v>43601.736111111109</v>
      </c>
      <c r="F3951" t="s">
        <v>16</v>
      </c>
      <c r="G3951" t="s">
        <v>501</v>
      </c>
      <c r="H3951">
        <v>37</v>
      </c>
      <c r="I3951" t="s">
        <v>21</v>
      </c>
      <c r="J3951" s="2">
        <v>43601</v>
      </c>
      <c r="K3951" s="3">
        <v>0.73611111111111116</v>
      </c>
      <c r="L3951" s="3">
        <f t="shared" si="549"/>
        <v>0.73611111111111105</v>
      </c>
      <c r="M3951" s="3">
        <v>0.76180555555555562</v>
      </c>
      <c r="N3951" t="str">
        <f t="shared" si="550"/>
        <v>Yes</v>
      </c>
      <c r="O3951">
        <f t="shared" si="551"/>
        <v>520</v>
      </c>
      <c r="P3951">
        <f t="shared" si="552"/>
        <v>1663</v>
      </c>
      <c r="Q3951">
        <f t="shared" si="553"/>
        <v>31.27</v>
      </c>
      <c r="R3951" t="str">
        <f t="shared" si="556"/>
        <v>Ryanair</v>
      </c>
      <c r="S3951">
        <f t="shared" si="554"/>
        <v>7</v>
      </c>
      <c r="T3951" t="str">
        <f t="shared" si="555"/>
        <v>Rzeszow</v>
      </c>
      <c r="U3951" t="str">
        <f t="shared" si="557"/>
        <v>Other</v>
      </c>
    </row>
    <row r="3952" spans="1:21" x14ac:dyDescent="0.35">
      <c r="A3952" t="s">
        <v>22</v>
      </c>
      <c r="B3952" t="s">
        <v>121</v>
      </c>
      <c r="C3952" t="s">
        <v>28</v>
      </c>
      <c r="D3952" t="s">
        <v>122</v>
      </c>
      <c r="E3952" s="1">
        <v>43601.736111111109</v>
      </c>
      <c r="F3952" t="s">
        <v>16</v>
      </c>
      <c r="G3952" t="s">
        <v>501</v>
      </c>
      <c r="H3952">
        <v>57</v>
      </c>
      <c r="I3952" t="s">
        <v>21</v>
      </c>
      <c r="J3952" s="2">
        <v>43601</v>
      </c>
      <c r="K3952" s="3">
        <v>0.73611111111111116</v>
      </c>
      <c r="L3952" s="3">
        <f t="shared" si="549"/>
        <v>0.73611111111111105</v>
      </c>
      <c r="M3952" s="3">
        <v>0.77569444444444446</v>
      </c>
      <c r="N3952" t="str">
        <f t="shared" si="550"/>
        <v>Yes</v>
      </c>
      <c r="O3952">
        <f t="shared" si="551"/>
        <v>520</v>
      </c>
      <c r="P3952">
        <f t="shared" si="552"/>
        <v>1663</v>
      </c>
      <c r="Q3952">
        <f t="shared" si="553"/>
        <v>31.27</v>
      </c>
      <c r="R3952" t="str">
        <f t="shared" si="556"/>
        <v>Ryanair</v>
      </c>
      <c r="S3952">
        <f t="shared" si="554"/>
        <v>16</v>
      </c>
      <c r="T3952" t="str">
        <f t="shared" si="555"/>
        <v>RMU</v>
      </c>
      <c r="U3952" t="str">
        <f t="shared" si="557"/>
        <v>Other</v>
      </c>
    </row>
    <row r="3953" spans="1:21" x14ac:dyDescent="0.35">
      <c r="A3953" t="s">
        <v>22</v>
      </c>
      <c r="B3953" t="s">
        <v>44</v>
      </c>
      <c r="C3953" t="s">
        <v>117</v>
      </c>
      <c r="D3953" t="s">
        <v>118</v>
      </c>
      <c r="E3953" s="1">
        <v>43601.736111111109</v>
      </c>
      <c r="F3953" t="s">
        <v>16</v>
      </c>
      <c r="G3953" t="s">
        <v>501</v>
      </c>
      <c r="H3953">
        <v>10</v>
      </c>
      <c r="I3953" t="s">
        <v>18</v>
      </c>
      <c r="J3953" s="2">
        <v>43601</v>
      </c>
      <c r="K3953" s="3">
        <v>0.73611111111111116</v>
      </c>
      <c r="L3953" s="3">
        <f t="shared" si="549"/>
        <v>0.73611111111111105</v>
      </c>
      <c r="M3953" s="3">
        <v>0.74305555555555547</v>
      </c>
      <c r="N3953" t="str">
        <f t="shared" si="550"/>
        <v>No</v>
      </c>
      <c r="O3953">
        <f t="shared" si="551"/>
        <v>23</v>
      </c>
      <c r="P3953">
        <f t="shared" si="552"/>
        <v>35</v>
      </c>
      <c r="Q3953">
        <f t="shared" si="553"/>
        <v>65.709999999999994</v>
      </c>
      <c r="R3953" t="str">
        <f t="shared" si="556"/>
        <v>Other</v>
      </c>
      <c r="S3953">
        <f t="shared" si="554"/>
        <v>83</v>
      </c>
      <c r="T3953" t="str">
        <f t="shared" si="555"/>
        <v>Lisbon</v>
      </c>
      <c r="U3953" t="str">
        <f t="shared" si="557"/>
        <v>Lisbon</v>
      </c>
    </row>
    <row r="3954" spans="1:21" x14ac:dyDescent="0.35">
      <c r="A3954" t="s">
        <v>22</v>
      </c>
      <c r="B3954" t="s">
        <v>44</v>
      </c>
      <c r="C3954" t="s">
        <v>28</v>
      </c>
      <c r="D3954" t="s">
        <v>272</v>
      </c>
      <c r="E3954" s="1">
        <v>43601.736111111109</v>
      </c>
      <c r="F3954" t="s">
        <v>16</v>
      </c>
      <c r="G3954" t="s">
        <v>501</v>
      </c>
      <c r="H3954">
        <v>7</v>
      </c>
      <c r="I3954" t="s">
        <v>26</v>
      </c>
      <c r="J3954" s="2">
        <v>43601</v>
      </c>
      <c r="K3954" s="3">
        <v>0.73611111111111116</v>
      </c>
      <c r="L3954" s="3">
        <f t="shared" si="549"/>
        <v>0.73611111111111105</v>
      </c>
      <c r="M3954" s="3">
        <v>0.74097222222222225</v>
      </c>
      <c r="N3954" t="str">
        <f t="shared" si="550"/>
        <v>No</v>
      </c>
      <c r="O3954">
        <f t="shared" si="551"/>
        <v>520</v>
      </c>
      <c r="P3954">
        <f t="shared" si="552"/>
        <v>1663</v>
      </c>
      <c r="Q3954">
        <f t="shared" si="553"/>
        <v>31.27</v>
      </c>
      <c r="R3954" t="str">
        <f t="shared" si="556"/>
        <v>Ryanair</v>
      </c>
      <c r="S3954">
        <f t="shared" si="554"/>
        <v>83</v>
      </c>
      <c r="T3954" t="str">
        <f t="shared" si="555"/>
        <v>Lisbon</v>
      </c>
      <c r="U3954" t="str">
        <f t="shared" si="557"/>
        <v>Lisbon</v>
      </c>
    </row>
    <row r="3955" spans="1:21" x14ac:dyDescent="0.35">
      <c r="A3955" t="s">
        <v>12</v>
      </c>
      <c r="B3955" t="s">
        <v>61</v>
      </c>
      <c r="C3955" t="s">
        <v>14</v>
      </c>
      <c r="D3955" t="s">
        <v>125</v>
      </c>
      <c r="E3955" s="1">
        <v>43601.739583333336</v>
      </c>
      <c r="F3955" t="s">
        <v>16</v>
      </c>
      <c r="G3955" t="s">
        <v>501</v>
      </c>
      <c r="H3955">
        <v>11</v>
      </c>
      <c r="I3955" t="s">
        <v>18</v>
      </c>
      <c r="J3955" s="2">
        <v>43601</v>
      </c>
      <c r="K3955" s="3">
        <v>0.73958333333333337</v>
      </c>
      <c r="L3955" s="3">
        <f t="shared" si="549"/>
        <v>0.74305555555555547</v>
      </c>
      <c r="M3955" s="3">
        <v>0.74722222222222223</v>
      </c>
      <c r="N3955" t="str">
        <f t="shared" si="550"/>
        <v>No</v>
      </c>
      <c r="O3955">
        <f t="shared" si="551"/>
        <v>566</v>
      </c>
      <c r="P3955">
        <f t="shared" si="552"/>
        <v>2020</v>
      </c>
      <c r="Q3955">
        <f t="shared" si="553"/>
        <v>28.02</v>
      </c>
      <c r="R3955" t="str">
        <f t="shared" si="556"/>
        <v>Aer Lingus</v>
      </c>
      <c r="S3955">
        <f t="shared" si="554"/>
        <v>171</v>
      </c>
      <c r="T3955" t="str">
        <f t="shared" si="555"/>
        <v>London</v>
      </c>
      <c r="U3955" t="str">
        <f t="shared" si="557"/>
        <v>London</v>
      </c>
    </row>
    <row r="3956" spans="1:21" x14ac:dyDescent="0.35">
      <c r="A3956" t="s">
        <v>22</v>
      </c>
      <c r="B3956" t="s">
        <v>103</v>
      </c>
      <c r="C3956" t="s">
        <v>28</v>
      </c>
      <c r="D3956" t="s">
        <v>128</v>
      </c>
      <c r="E3956" s="1">
        <v>43601.743055555555</v>
      </c>
      <c r="F3956" t="s">
        <v>16</v>
      </c>
      <c r="G3956" t="s">
        <v>501</v>
      </c>
      <c r="H3956">
        <v>2</v>
      </c>
      <c r="I3956" t="s">
        <v>26</v>
      </c>
      <c r="J3956" s="2">
        <v>43601</v>
      </c>
      <c r="K3956" s="3">
        <v>0.74305555555555547</v>
      </c>
      <c r="L3956" s="3">
        <f t="shared" si="549"/>
        <v>0.74305555555555547</v>
      </c>
      <c r="M3956" s="3">
        <v>0.74444444444444446</v>
      </c>
      <c r="N3956" t="str">
        <f t="shared" si="550"/>
        <v>No</v>
      </c>
      <c r="O3956">
        <f t="shared" si="551"/>
        <v>520</v>
      </c>
      <c r="P3956">
        <f t="shared" si="552"/>
        <v>1663</v>
      </c>
      <c r="Q3956">
        <f t="shared" si="553"/>
        <v>31.27</v>
      </c>
      <c r="R3956" t="str">
        <f t="shared" si="556"/>
        <v>Ryanair</v>
      </c>
      <c r="S3956">
        <f t="shared" si="554"/>
        <v>40</v>
      </c>
      <c r="T3956" t="str">
        <f t="shared" si="555"/>
        <v>Liverpool</v>
      </c>
      <c r="U3956" t="str">
        <f t="shared" si="557"/>
        <v>Other</v>
      </c>
    </row>
    <row r="3957" spans="1:21" x14ac:dyDescent="0.35">
      <c r="A3957" t="s">
        <v>22</v>
      </c>
      <c r="B3957" t="s">
        <v>27</v>
      </c>
      <c r="C3957" t="s">
        <v>28</v>
      </c>
      <c r="D3957" t="s">
        <v>29</v>
      </c>
      <c r="E3957" s="1">
        <v>43601.743055555555</v>
      </c>
      <c r="F3957" t="s">
        <v>16</v>
      </c>
      <c r="G3957" t="s">
        <v>501</v>
      </c>
      <c r="H3957">
        <v>23</v>
      </c>
      <c r="I3957" t="s">
        <v>46</v>
      </c>
      <c r="J3957" s="2">
        <v>43601</v>
      </c>
      <c r="K3957" s="3">
        <v>0.74305555555555547</v>
      </c>
      <c r="L3957" s="3">
        <f t="shared" si="549"/>
        <v>0.74305555555555547</v>
      </c>
      <c r="M3957" s="3">
        <v>0.75902777777777775</v>
      </c>
      <c r="N3957" t="str">
        <f t="shared" si="550"/>
        <v>Yes</v>
      </c>
      <c r="O3957">
        <f t="shared" si="551"/>
        <v>520</v>
      </c>
      <c r="P3957">
        <f t="shared" si="552"/>
        <v>1663</v>
      </c>
      <c r="Q3957">
        <f t="shared" si="553"/>
        <v>31.27</v>
      </c>
      <c r="R3957" t="str">
        <f t="shared" si="556"/>
        <v>Ryanair</v>
      </c>
      <c r="S3957">
        <f t="shared" si="554"/>
        <v>41</v>
      </c>
      <c r="T3957" t="str">
        <f t="shared" si="555"/>
        <v>Palma</v>
      </c>
      <c r="U3957" t="str">
        <f t="shared" si="557"/>
        <v>Other</v>
      </c>
    </row>
    <row r="3958" spans="1:21" x14ac:dyDescent="0.35">
      <c r="A3958" t="s">
        <v>22</v>
      </c>
      <c r="B3958" t="s">
        <v>129</v>
      </c>
      <c r="C3958" t="s">
        <v>130</v>
      </c>
      <c r="D3958" t="s">
        <v>131</v>
      </c>
      <c r="E3958" s="1">
        <v>43601.743055555555</v>
      </c>
      <c r="F3958" t="s">
        <v>16</v>
      </c>
      <c r="G3958" t="s">
        <v>501</v>
      </c>
      <c r="H3958">
        <v>25</v>
      </c>
      <c r="I3958" t="s">
        <v>46</v>
      </c>
      <c r="J3958" s="2">
        <v>43601</v>
      </c>
      <c r="K3958" s="3">
        <v>0.74305555555555547</v>
      </c>
      <c r="L3958" s="3">
        <f t="shared" si="549"/>
        <v>0.74305555555555547</v>
      </c>
      <c r="M3958" s="3">
        <v>0.76041666666666663</v>
      </c>
      <c r="N3958" t="str">
        <f t="shared" si="550"/>
        <v>Yes</v>
      </c>
      <c r="O3958">
        <f t="shared" si="551"/>
        <v>17</v>
      </c>
      <c r="P3958">
        <f t="shared" si="552"/>
        <v>80</v>
      </c>
      <c r="Q3958">
        <f t="shared" si="553"/>
        <v>21.25</v>
      </c>
      <c r="R3958" t="str">
        <f t="shared" si="556"/>
        <v>Other</v>
      </c>
      <c r="S3958">
        <f t="shared" si="554"/>
        <v>96</v>
      </c>
      <c r="T3958" t="str">
        <f t="shared" si="555"/>
        <v>Munich</v>
      </c>
      <c r="U3958" t="str">
        <f t="shared" si="557"/>
        <v>Munich</v>
      </c>
    </row>
    <row r="3959" spans="1:21" x14ac:dyDescent="0.35">
      <c r="A3959" t="s">
        <v>12</v>
      </c>
      <c r="B3959" t="s">
        <v>134</v>
      </c>
      <c r="C3959" t="s">
        <v>14</v>
      </c>
      <c r="D3959" t="s">
        <v>135</v>
      </c>
      <c r="E3959" s="1">
        <v>43601.746527777781</v>
      </c>
      <c r="F3959" t="s">
        <v>16</v>
      </c>
      <c r="G3959" t="s">
        <v>501</v>
      </c>
      <c r="H3959">
        <v>8</v>
      </c>
      <c r="I3959" t="s">
        <v>26</v>
      </c>
      <c r="J3959" s="2">
        <v>43601</v>
      </c>
      <c r="K3959" s="3">
        <v>0.74652777777777779</v>
      </c>
      <c r="L3959" s="3">
        <f t="shared" si="549"/>
        <v>0.75</v>
      </c>
      <c r="M3959" s="3">
        <v>0.75208333333333333</v>
      </c>
      <c r="N3959" t="str">
        <f t="shared" si="550"/>
        <v>No</v>
      </c>
      <c r="O3959">
        <f t="shared" si="551"/>
        <v>566</v>
      </c>
      <c r="P3959">
        <f t="shared" si="552"/>
        <v>2020</v>
      </c>
      <c r="Q3959">
        <f t="shared" si="553"/>
        <v>28.02</v>
      </c>
      <c r="R3959" t="str">
        <f t="shared" si="556"/>
        <v>Aer Lingus</v>
      </c>
      <c r="S3959">
        <f t="shared" si="554"/>
        <v>57</v>
      </c>
      <c r="T3959" t="str">
        <f t="shared" si="555"/>
        <v>Berlin</v>
      </c>
      <c r="U3959" t="str">
        <f t="shared" si="557"/>
        <v>Other</v>
      </c>
    </row>
    <row r="3960" spans="1:21" x14ac:dyDescent="0.35">
      <c r="A3960" t="s">
        <v>22</v>
      </c>
      <c r="B3960" t="s">
        <v>57</v>
      </c>
      <c r="C3960" t="s">
        <v>28</v>
      </c>
      <c r="D3960" t="s">
        <v>132</v>
      </c>
      <c r="E3960" s="1">
        <v>43601.746527777781</v>
      </c>
      <c r="F3960" t="s">
        <v>16</v>
      </c>
      <c r="G3960" t="s">
        <v>501</v>
      </c>
      <c r="H3960">
        <v>12</v>
      </c>
      <c r="I3960" t="s">
        <v>18</v>
      </c>
      <c r="J3960" s="2">
        <v>43601</v>
      </c>
      <c r="K3960" s="3">
        <v>0.74652777777777779</v>
      </c>
      <c r="L3960" s="3">
        <f t="shared" si="549"/>
        <v>0.75</v>
      </c>
      <c r="M3960" s="3">
        <v>0.75486111111111109</v>
      </c>
      <c r="N3960" t="str">
        <f t="shared" si="550"/>
        <v>No</v>
      </c>
      <c r="O3960">
        <f t="shared" si="551"/>
        <v>520</v>
      </c>
      <c r="P3960">
        <f t="shared" si="552"/>
        <v>1663</v>
      </c>
      <c r="Q3960">
        <f t="shared" si="553"/>
        <v>31.27</v>
      </c>
      <c r="R3960" t="str">
        <f t="shared" si="556"/>
        <v>Ryanair</v>
      </c>
      <c r="S3960">
        <f t="shared" si="554"/>
        <v>98</v>
      </c>
      <c r="T3960" t="str">
        <f t="shared" si="555"/>
        <v>Malaga</v>
      </c>
      <c r="U3960" t="str">
        <f t="shared" si="557"/>
        <v>Malaga</v>
      </c>
    </row>
    <row r="3961" spans="1:21" x14ac:dyDescent="0.35">
      <c r="A3961" t="s">
        <v>12</v>
      </c>
      <c r="B3961" t="s">
        <v>101</v>
      </c>
      <c r="C3961" t="s">
        <v>14</v>
      </c>
      <c r="D3961" t="s">
        <v>141</v>
      </c>
      <c r="E3961" s="1">
        <v>43601.75</v>
      </c>
      <c r="F3961" t="s">
        <v>16</v>
      </c>
      <c r="G3961" t="s">
        <v>501</v>
      </c>
      <c r="H3961">
        <v>19</v>
      </c>
      <c r="I3961" t="s">
        <v>18</v>
      </c>
      <c r="J3961" s="2">
        <v>43601</v>
      </c>
      <c r="K3961" s="3">
        <v>0.75</v>
      </c>
      <c r="L3961" s="3">
        <f t="shared" si="549"/>
        <v>0.75</v>
      </c>
      <c r="M3961" s="3">
        <v>0.7631944444444444</v>
      </c>
      <c r="N3961" t="str">
        <f t="shared" si="550"/>
        <v>No</v>
      </c>
      <c r="O3961">
        <f t="shared" si="551"/>
        <v>566</v>
      </c>
      <c r="P3961">
        <f t="shared" si="552"/>
        <v>2020</v>
      </c>
      <c r="Q3961">
        <f t="shared" si="553"/>
        <v>28.02</v>
      </c>
      <c r="R3961" t="str">
        <f t="shared" si="556"/>
        <v>Aer Lingus</v>
      </c>
      <c r="S3961">
        <f t="shared" si="554"/>
        <v>158</v>
      </c>
      <c r="T3961" t="str">
        <f t="shared" si="555"/>
        <v>Edinburgh</v>
      </c>
      <c r="U3961" t="str">
        <f t="shared" si="557"/>
        <v>Edinburgh</v>
      </c>
    </row>
    <row r="3962" spans="1:21" x14ac:dyDescent="0.35">
      <c r="A3962" t="s">
        <v>22</v>
      </c>
      <c r="B3962" t="s">
        <v>145</v>
      </c>
      <c r="C3962" t="s">
        <v>28</v>
      </c>
      <c r="D3962" t="s">
        <v>146</v>
      </c>
      <c r="E3962" s="1">
        <v>43601.75</v>
      </c>
      <c r="F3962" t="s">
        <v>16</v>
      </c>
      <c r="G3962" t="s">
        <v>501</v>
      </c>
      <c r="H3962">
        <v>32</v>
      </c>
      <c r="I3962" t="s">
        <v>21</v>
      </c>
      <c r="J3962" s="2">
        <v>43601</v>
      </c>
      <c r="K3962" s="3">
        <v>0.75</v>
      </c>
      <c r="L3962" s="3">
        <f t="shared" si="549"/>
        <v>0.75</v>
      </c>
      <c r="M3962" s="3">
        <v>0.77222222222222225</v>
      </c>
      <c r="N3962" t="str">
        <f t="shared" si="550"/>
        <v>Yes</v>
      </c>
      <c r="O3962">
        <f t="shared" si="551"/>
        <v>520</v>
      </c>
      <c r="P3962">
        <f t="shared" si="552"/>
        <v>1663</v>
      </c>
      <c r="Q3962">
        <f t="shared" si="553"/>
        <v>31.27</v>
      </c>
      <c r="R3962" t="str">
        <f t="shared" si="556"/>
        <v>Ryanair</v>
      </c>
      <c r="S3962">
        <f t="shared" si="554"/>
        <v>36</v>
      </c>
      <c r="T3962" t="str">
        <f t="shared" si="555"/>
        <v>Milan-BGY</v>
      </c>
      <c r="U3962" t="str">
        <f t="shared" si="557"/>
        <v>Other</v>
      </c>
    </row>
    <row r="3963" spans="1:21" x14ac:dyDescent="0.35">
      <c r="A3963" t="s">
        <v>12</v>
      </c>
      <c r="B3963" t="s">
        <v>42</v>
      </c>
      <c r="C3963" t="s">
        <v>14</v>
      </c>
      <c r="D3963" t="s">
        <v>138</v>
      </c>
      <c r="E3963" s="1">
        <v>43601.75</v>
      </c>
      <c r="F3963" t="s">
        <v>16</v>
      </c>
      <c r="G3963" t="s">
        <v>501</v>
      </c>
      <c r="H3963">
        <v>51</v>
      </c>
      <c r="I3963" t="s">
        <v>21</v>
      </c>
      <c r="J3963" s="2">
        <v>43601</v>
      </c>
      <c r="K3963" s="3">
        <v>0.75</v>
      </c>
      <c r="L3963" s="3">
        <f t="shared" si="549"/>
        <v>0.75</v>
      </c>
      <c r="M3963" s="3">
        <v>0.78541666666666676</v>
      </c>
      <c r="N3963" t="str">
        <f t="shared" si="550"/>
        <v>Yes</v>
      </c>
      <c r="O3963">
        <f t="shared" si="551"/>
        <v>566</v>
      </c>
      <c r="P3963">
        <f t="shared" si="552"/>
        <v>2020</v>
      </c>
      <c r="Q3963">
        <f t="shared" si="553"/>
        <v>28.02</v>
      </c>
      <c r="R3963" t="str">
        <f t="shared" si="556"/>
        <v>Aer Lingus</v>
      </c>
      <c r="S3963">
        <f t="shared" si="554"/>
        <v>238</v>
      </c>
      <c r="T3963" t="str">
        <f t="shared" si="555"/>
        <v>London</v>
      </c>
      <c r="U3963" t="str">
        <f t="shared" si="557"/>
        <v>London</v>
      </c>
    </row>
    <row r="3964" spans="1:21" x14ac:dyDescent="0.35">
      <c r="A3964" t="s">
        <v>12</v>
      </c>
      <c r="B3964" t="s">
        <v>139</v>
      </c>
      <c r="C3964" t="s">
        <v>14</v>
      </c>
      <c r="D3964" t="s">
        <v>140</v>
      </c>
      <c r="E3964" s="1">
        <v>43601.75</v>
      </c>
      <c r="F3964" t="s">
        <v>16</v>
      </c>
      <c r="G3964" t="s">
        <v>501</v>
      </c>
      <c r="H3964">
        <v>8</v>
      </c>
      <c r="I3964" t="s">
        <v>26</v>
      </c>
      <c r="J3964" s="2">
        <v>43601</v>
      </c>
      <c r="K3964" s="3">
        <v>0.75</v>
      </c>
      <c r="L3964" s="3">
        <f t="shared" si="549"/>
        <v>0.75</v>
      </c>
      <c r="M3964" s="3">
        <v>0.75555555555555554</v>
      </c>
      <c r="N3964" t="str">
        <f t="shared" si="550"/>
        <v>No</v>
      </c>
      <c r="O3964">
        <f t="shared" si="551"/>
        <v>566</v>
      </c>
      <c r="P3964">
        <f t="shared" si="552"/>
        <v>2020</v>
      </c>
      <c r="Q3964">
        <f t="shared" si="553"/>
        <v>28.02</v>
      </c>
      <c r="R3964" t="str">
        <f t="shared" si="556"/>
        <v>Aer Lingus</v>
      </c>
      <c r="S3964">
        <f t="shared" si="554"/>
        <v>154</v>
      </c>
      <c r="T3964" t="str">
        <f t="shared" si="555"/>
        <v>London</v>
      </c>
      <c r="U3964" t="str">
        <f t="shared" si="557"/>
        <v>London</v>
      </c>
    </row>
    <row r="3965" spans="1:21" x14ac:dyDescent="0.35">
      <c r="A3965" t="s">
        <v>12</v>
      </c>
      <c r="B3965" t="s">
        <v>50</v>
      </c>
      <c r="C3965" t="s">
        <v>14</v>
      </c>
      <c r="D3965" t="s">
        <v>148</v>
      </c>
      <c r="E3965" s="1">
        <v>43601.756944444445</v>
      </c>
      <c r="F3965" t="s">
        <v>16</v>
      </c>
      <c r="G3965" t="s">
        <v>501</v>
      </c>
      <c r="H3965">
        <v>21</v>
      </c>
      <c r="I3965" t="s">
        <v>46</v>
      </c>
      <c r="J3965" s="2">
        <v>43601</v>
      </c>
      <c r="K3965" s="3">
        <v>0.75694444444444453</v>
      </c>
      <c r="L3965" s="3">
        <f t="shared" si="549"/>
        <v>0.75694444444444442</v>
      </c>
      <c r="M3965" s="3">
        <v>0.7715277777777777</v>
      </c>
      <c r="N3965" t="str">
        <f t="shared" si="550"/>
        <v>Yes</v>
      </c>
      <c r="O3965">
        <f t="shared" si="551"/>
        <v>566</v>
      </c>
      <c r="P3965">
        <f t="shared" si="552"/>
        <v>2020</v>
      </c>
      <c r="Q3965">
        <f t="shared" si="553"/>
        <v>28.02</v>
      </c>
      <c r="R3965" t="str">
        <f t="shared" si="556"/>
        <v>Aer Lingus</v>
      </c>
      <c r="S3965">
        <f t="shared" si="554"/>
        <v>222</v>
      </c>
      <c r="T3965" t="str">
        <f t="shared" si="555"/>
        <v>Amsterdam</v>
      </c>
      <c r="U3965" t="str">
        <f t="shared" si="557"/>
        <v>Amsterdam</v>
      </c>
    </row>
    <row r="3966" spans="1:21" x14ac:dyDescent="0.35">
      <c r="A3966" t="s">
        <v>22</v>
      </c>
      <c r="B3966" t="s">
        <v>207</v>
      </c>
      <c r="C3966" t="s">
        <v>28</v>
      </c>
      <c r="D3966" t="s">
        <v>208</v>
      </c>
      <c r="E3966" s="1">
        <v>43601.756944444445</v>
      </c>
      <c r="F3966" t="s">
        <v>16</v>
      </c>
      <c r="G3966" t="s">
        <v>501</v>
      </c>
      <c r="H3966">
        <v>12</v>
      </c>
      <c r="I3966" t="s">
        <v>18</v>
      </c>
      <c r="J3966" s="2">
        <v>43601</v>
      </c>
      <c r="K3966" s="3">
        <v>0.75694444444444453</v>
      </c>
      <c r="L3966" s="3">
        <f t="shared" si="549"/>
        <v>0.75694444444444442</v>
      </c>
      <c r="M3966" s="3">
        <v>0.76527777777777783</v>
      </c>
      <c r="N3966" t="str">
        <f t="shared" si="550"/>
        <v>No</v>
      </c>
      <c r="O3966">
        <f t="shared" si="551"/>
        <v>520</v>
      </c>
      <c r="P3966">
        <f t="shared" si="552"/>
        <v>1663</v>
      </c>
      <c r="Q3966">
        <f t="shared" si="553"/>
        <v>31.27</v>
      </c>
      <c r="R3966" t="str">
        <f t="shared" si="556"/>
        <v>Ryanair</v>
      </c>
      <c r="S3966">
        <f t="shared" si="554"/>
        <v>30</v>
      </c>
      <c r="T3966" t="str">
        <f t="shared" si="555"/>
        <v>Naples</v>
      </c>
      <c r="U3966" t="str">
        <f t="shared" si="557"/>
        <v>Other</v>
      </c>
    </row>
    <row r="3967" spans="1:21" x14ac:dyDescent="0.35">
      <c r="A3967" t="s">
        <v>22</v>
      </c>
      <c r="B3967" t="s">
        <v>175</v>
      </c>
      <c r="C3967" t="s">
        <v>28</v>
      </c>
      <c r="D3967" t="s">
        <v>176</v>
      </c>
      <c r="E3967" s="1">
        <v>43601.760416666664</v>
      </c>
      <c r="F3967" t="s">
        <v>16</v>
      </c>
      <c r="G3967" t="s">
        <v>501</v>
      </c>
      <c r="H3967">
        <v>10</v>
      </c>
      <c r="I3967" t="s">
        <v>18</v>
      </c>
      <c r="J3967" s="2">
        <v>43601</v>
      </c>
      <c r="K3967" s="3">
        <v>0.76041666666666663</v>
      </c>
      <c r="L3967" s="3">
        <f t="shared" si="549"/>
        <v>0.76388888888888884</v>
      </c>
      <c r="M3967" s="3">
        <v>0.76736111111111116</v>
      </c>
      <c r="N3967" t="str">
        <f t="shared" si="550"/>
        <v>No</v>
      </c>
      <c r="O3967">
        <f t="shared" si="551"/>
        <v>520</v>
      </c>
      <c r="P3967">
        <f t="shared" si="552"/>
        <v>1663</v>
      </c>
      <c r="Q3967">
        <f t="shared" si="553"/>
        <v>31.27</v>
      </c>
      <c r="R3967" t="str">
        <f t="shared" si="556"/>
        <v>Ryanair</v>
      </c>
      <c r="S3967">
        <f t="shared" si="554"/>
        <v>18</v>
      </c>
      <c r="T3967" t="str">
        <f t="shared" si="555"/>
        <v>Krakow</v>
      </c>
      <c r="U3967" t="str">
        <f t="shared" si="557"/>
        <v>Other</v>
      </c>
    </row>
    <row r="3968" spans="1:21" x14ac:dyDescent="0.35">
      <c r="A3968" t="s">
        <v>22</v>
      </c>
      <c r="B3968" t="s">
        <v>98</v>
      </c>
      <c r="C3968" t="s">
        <v>99</v>
      </c>
      <c r="D3968" t="s">
        <v>161</v>
      </c>
      <c r="E3968" s="1">
        <v>43601.684027777781</v>
      </c>
      <c r="F3968" t="s">
        <v>16</v>
      </c>
      <c r="G3968" t="s">
        <v>501</v>
      </c>
      <c r="H3968">
        <v>9</v>
      </c>
      <c r="I3968" t="s">
        <v>26</v>
      </c>
      <c r="J3968" s="2">
        <v>43601</v>
      </c>
      <c r="K3968" s="3">
        <v>0.68402777777777779</v>
      </c>
      <c r="L3968" s="3">
        <f t="shared" si="549"/>
        <v>0.6875</v>
      </c>
      <c r="M3968" s="3">
        <v>0.69027777777777777</v>
      </c>
      <c r="N3968" t="str">
        <f t="shared" si="550"/>
        <v>No</v>
      </c>
      <c r="O3968">
        <f t="shared" si="551"/>
        <v>20</v>
      </c>
      <c r="P3968">
        <f t="shared" si="552"/>
        <v>90</v>
      </c>
      <c r="Q3968">
        <f t="shared" si="553"/>
        <v>22.22</v>
      </c>
      <c r="R3968" t="str">
        <f t="shared" si="556"/>
        <v>Other</v>
      </c>
      <c r="S3968">
        <f t="shared" si="554"/>
        <v>38</v>
      </c>
      <c r="T3968" t="str">
        <f t="shared" si="555"/>
        <v>Southampton</v>
      </c>
      <c r="U3968" t="str">
        <f t="shared" si="557"/>
        <v>Other</v>
      </c>
    </row>
    <row r="3969" spans="1:21" x14ac:dyDescent="0.35">
      <c r="A3969" t="s">
        <v>22</v>
      </c>
      <c r="B3969" t="s">
        <v>162</v>
      </c>
      <c r="C3969" t="s">
        <v>28</v>
      </c>
      <c r="D3969" t="s">
        <v>163</v>
      </c>
      <c r="E3969" s="1">
        <v>43601.6875</v>
      </c>
      <c r="F3969" t="s">
        <v>16</v>
      </c>
      <c r="G3969" t="s">
        <v>501</v>
      </c>
      <c r="H3969">
        <v>0</v>
      </c>
      <c r="I3969" t="s">
        <v>26</v>
      </c>
      <c r="J3969" s="2">
        <v>43601</v>
      </c>
      <c r="K3969" s="3">
        <v>0.6875</v>
      </c>
      <c r="L3969" s="3">
        <f t="shared" si="549"/>
        <v>0.6875</v>
      </c>
      <c r="M3969" s="3">
        <v>0.6875</v>
      </c>
      <c r="N3969" t="str">
        <f t="shared" si="550"/>
        <v>No</v>
      </c>
      <c r="O3969">
        <f t="shared" si="551"/>
        <v>520</v>
      </c>
      <c r="P3969">
        <f t="shared" si="552"/>
        <v>1663</v>
      </c>
      <c r="Q3969">
        <f t="shared" si="553"/>
        <v>31.27</v>
      </c>
      <c r="R3969" t="str">
        <f t="shared" si="556"/>
        <v>Ryanair</v>
      </c>
      <c r="S3969">
        <f t="shared" si="554"/>
        <v>64</v>
      </c>
      <c r="T3969" t="str">
        <f t="shared" si="555"/>
        <v>Rome</v>
      </c>
      <c r="U3969" t="str">
        <f t="shared" si="557"/>
        <v>Other</v>
      </c>
    </row>
    <row r="3970" spans="1:21" x14ac:dyDescent="0.35">
      <c r="A3970" t="s">
        <v>22</v>
      </c>
      <c r="B3970" t="s">
        <v>164</v>
      </c>
      <c r="C3970" t="s">
        <v>165</v>
      </c>
      <c r="D3970" t="s">
        <v>166</v>
      </c>
      <c r="E3970" s="1">
        <v>43601.6875</v>
      </c>
      <c r="F3970" t="s">
        <v>16</v>
      </c>
      <c r="G3970" t="s">
        <v>501</v>
      </c>
      <c r="H3970">
        <v>25</v>
      </c>
      <c r="I3970" t="s">
        <v>46</v>
      </c>
      <c r="J3970" s="2">
        <v>43601</v>
      </c>
      <c r="K3970" s="3">
        <v>0.6875</v>
      </c>
      <c r="L3970" s="3">
        <f t="shared" ref="L3970:L4033" si="558">MROUND(K3970,"0:10")</f>
        <v>0.6875</v>
      </c>
      <c r="M3970" s="3">
        <v>0.70486111111111116</v>
      </c>
      <c r="N3970" t="str">
        <f t="shared" ref="N3970:N4033" si="559">IF(H3970&gt;20, "Yes", "No")</f>
        <v>Yes</v>
      </c>
      <c r="O3970">
        <f t="shared" ref="O3970:O4033" si="560">COUNTIFS($C$2:$C$4851,C3970,$N$2:$N$4851,"Yes")</f>
        <v>18</v>
      </c>
      <c r="P3970">
        <f t="shared" ref="P3970:P4033" si="561">COUNTIF($C$2:$C$4851,C3970)</f>
        <v>32</v>
      </c>
      <c r="Q3970">
        <f t="shared" ref="Q3970:Q4033" si="562">ROUND(O3970/P3970*100,2)</f>
        <v>56.25</v>
      </c>
      <c r="R3970" t="str">
        <f t="shared" si="556"/>
        <v>Other</v>
      </c>
      <c r="S3970">
        <f t="shared" ref="S3970:S4033" si="563">COUNTIF($B$2:$B$4851,B3970)</f>
        <v>32</v>
      </c>
      <c r="T3970" t="str">
        <f t="shared" ref="T3970:T4033" si="564">IF(ISNUMBER(SEARCH("London",B3970)), "London", B3970)</f>
        <v>Istanbul</v>
      </c>
      <c r="U3970" t="str">
        <f t="shared" si="557"/>
        <v>Other</v>
      </c>
    </row>
    <row r="3971" spans="1:21" x14ac:dyDescent="0.35">
      <c r="A3971" t="s">
        <v>12</v>
      </c>
      <c r="B3971" t="s">
        <v>101</v>
      </c>
      <c r="C3971" t="s">
        <v>14</v>
      </c>
      <c r="D3971" t="s">
        <v>170</v>
      </c>
      <c r="E3971" s="1">
        <v>43601.694444444445</v>
      </c>
      <c r="F3971" t="s">
        <v>16</v>
      </c>
      <c r="G3971" t="s">
        <v>501</v>
      </c>
      <c r="H3971">
        <v>20</v>
      </c>
      <c r="I3971" t="s">
        <v>46</v>
      </c>
      <c r="J3971" s="2">
        <v>43601</v>
      </c>
      <c r="K3971" s="3">
        <v>0.69444444444444453</v>
      </c>
      <c r="L3971" s="3">
        <f t="shared" si="558"/>
        <v>0.69444444444444442</v>
      </c>
      <c r="M3971" s="3">
        <v>0.70833333333333337</v>
      </c>
      <c r="N3971" t="str">
        <f t="shared" si="559"/>
        <v>No</v>
      </c>
      <c r="O3971">
        <f t="shared" si="560"/>
        <v>566</v>
      </c>
      <c r="P3971">
        <f t="shared" si="561"/>
        <v>2020</v>
      </c>
      <c r="Q3971">
        <f t="shared" si="562"/>
        <v>28.02</v>
      </c>
      <c r="R3971" t="str">
        <f t="shared" ref="R3971:R4034" si="565">IF(P3971&gt;100, C3971, "Other")</f>
        <v>Aer Lingus</v>
      </c>
      <c r="S3971">
        <f t="shared" si="563"/>
        <v>158</v>
      </c>
      <c r="T3971" t="str">
        <f t="shared" si="564"/>
        <v>Edinburgh</v>
      </c>
      <c r="U3971" t="str">
        <f t="shared" ref="U3971:U4034" si="566">IF(S3971&gt;67, T3971, "Other")</f>
        <v>Edinburgh</v>
      </c>
    </row>
    <row r="3972" spans="1:21" x14ac:dyDescent="0.35">
      <c r="A3972" t="s">
        <v>22</v>
      </c>
      <c r="B3972" t="s">
        <v>82</v>
      </c>
      <c r="C3972" t="s">
        <v>28</v>
      </c>
      <c r="D3972" t="s">
        <v>172</v>
      </c>
      <c r="E3972" s="1">
        <v>43601.694444444445</v>
      </c>
      <c r="F3972" t="s">
        <v>16</v>
      </c>
      <c r="G3972" t="s">
        <v>501</v>
      </c>
      <c r="H3972">
        <v>41</v>
      </c>
      <c r="I3972" t="s">
        <v>21</v>
      </c>
      <c r="J3972" s="2">
        <v>43601</v>
      </c>
      <c r="K3972" s="3">
        <v>0.69444444444444453</v>
      </c>
      <c r="L3972" s="3">
        <f t="shared" si="558"/>
        <v>0.69444444444444442</v>
      </c>
      <c r="M3972" s="3">
        <v>0.72291666666666676</v>
      </c>
      <c r="N3972" t="str">
        <f t="shared" si="559"/>
        <v>Yes</v>
      </c>
      <c r="O3972">
        <f t="shared" si="560"/>
        <v>520</v>
      </c>
      <c r="P3972">
        <f t="shared" si="561"/>
        <v>1663</v>
      </c>
      <c r="Q3972">
        <f t="shared" si="562"/>
        <v>31.27</v>
      </c>
      <c r="R3972" t="str">
        <f t="shared" si="565"/>
        <v>Ryanair</v>
      </c>
      <c r="S3972">
        <f t="shared" si="563"/>
        <v>97</v>
      </c>
      <c r="T3972" t="str">
        <f t="shared" si="564"/>
        <v>Faro</v>
      </c>
      <c r="U3972" t="str">
        <f t="shared" si="566"/>
        <v>Faro</v>
      </c>
    </row>
    <row r="3973" spans="1:21" x14ac:dyDescent="0.35">
      <c r="A3973" t="s">
        <v>22</v>
      </c>
      <c r="B3973" t="s">
        <v>139</v>
      </c>
      <c r="C3973" t="s">
        <v>77</v>
      </c>
      <c r="D3973" t="s">
        <v>643</v>
      </c>
      <c r="E3973" s="1">
        <v>43601.701388888891</v>
      </c>
      <c r="F3973" t="s">
        <v>16</v>
      </c>
      <c r="G3973" t="s">
        <v>501</v>
      </c>
      <c r="H3973">
        <v>0</v>
      </c>
      <c r="I3973" t="s">
        <v>26</v>
      </c>
      <c r="J3973" s="2">
        <v>43601</v>
      </c>
      <c r="K3973" s="3">
        <v>0.70138888888888884</v>
      </c>
      <c r="L3973" s="3">
        <f t="shared" si="558"/>
        <v>0.70138888888888884</v>
      </c>
      <c r="M3973" s="3">
        <v>0.70138888888888884</v>
      </c>
      <c r="N3973" t="str">
        <f t="shared" si="559"/>
        <v>No</v>
      </c>
      <c r="O3973">
        <f t="shared" si="560"/>
        <v>40</v>
      </c>
      <c r="P3973">
        <f t="shared" si="561"/>
        <v>143</v>
      </c>
      <c r="Q3973">
        <f t="shared" si="562"/>
        <v>27.97</v>
      </c>
      <c r="R3973" t="str">
        <f t="shared" si="565"/>
        <v>British Airways</v>
      </c>
      <c r="S3973">
        <f t="shared" si="563"/>
        <v>154</v>
      </c>
      <c r="T3973" t="str">
        <f t="shared" si="564"/>
        <v>London</v>
      </c>
      <c r="U3973" t="str">
        <f t="shared" si="566"/>
        <v>London</v>
      </c>
    </row>
    <row r="3974" spans="1:21" x14ac:dyDescent="0.35">
      <c r="A3974" t="s">
        <v>22</v>
      </c>
      <c r="B3974" t="s">
        <v>136</v>
      </c>
      <c r="C3974" t="s">
        <v>28</v>
      </c>
      <c r="D3974" t="s">
        <v>137</v>
      </c>
      <c r="E3974" s="1">
        <v>43601.704861111109</v>
      </c>
      <c r="F3974" t="s">
        <v>16</v>
      </c>
      <c r="G3974" t="s">
        <v>501</v>
      </c>
      <c r="H3974">
        <v>56</v>
      </c>
      <c r="I3974" t="s">
        <v>21</v>
      </c>
      <c r="J3974" s="2">
        <v>43601</v>
      </c>
      <c r="K3974" s="3">
        <v>0.70486111111111116</v>
      </c>
      <c r="L3974" s="3">
        <f t="shared" si="558"/>
        <v>0.70833333333333326</v>
      </c>
      <c r="M3974" s="3">
        <v>0.74375000000000002</v>
      </c>
      <c r="N3974" t="str">
        <f t="shared" si="559"/>
        <v>Yes</v>
      </c>
      <c r="O3974">
        <f t="shared" si="560"/>
        <v>520</v>
      </c>
      <c r="P3974">
        <f t="shared" si="561"/>
        <v>1663</v>
      </c>
      <c r="Q3974">
        <f t="shared" si="562"/>
        <v>31.27</v>
      </c>
      <c r="R3974" t="str">
        <f t="shared" si="565"/>
        <v>Ryanair</v>
      </c>
      <c r="S3974">
        <f t="shared" si="563"/>
        <v>26</v>
      </c>
      <c r="T3974" t="str">
        <f t="shared" si="564"/>
        <v>Prague</v>
      </c>
      <c r="U3974" t="str">
        <f t="shared" si="566"/>
        <v>Other</v>
      </c>
    </row>
    <row r="3975" spans="1:21" x14ac:dyDescent="0.35">
      <c r="A3975" t="s">
        <v>12</v>
      </c>
      <c r="B3975" t="s">
        <v>54</v>
      </c>
      <c r="C3975" t="s">
        <v>14</v>
      </c>
      <c r="D3975" t="s">
        <v>179</v>
      </c>
      <c r="E3975" s="1">
        <v>43601.708333333336</v>
      </c>
      <c r="F3975" t="s">
        <v>16</v>
      </c>
      <c r="G3975" t="s">
        <v>501</v>
      </c>
      <c r="H3975">
        <v>11</v>
      </c>
      <c r="I3975" t="s">
        <v>18</v>
      </c>
      <c r="J3975" s="2">
        <v>43601</v>
      </c>
      <c r="K3975" s="3">
        <v>0.70833333333333337</v>
      </c>
      <c r="L3975" s="3">
        <f t="shared" si="558"/>
        <v>0.70833333333333326</v>
      </c>
      <c r="M3975" s="3">
        <v>0.71597222222222223</v>
      </c>
      <c r="N3975" t="str">
        <f t="shared" si="559"/>
        <v>No</v>
      </c>
      <c r="O3975">
        <f t="shared" si="560"/>
        <v>566</v>
      </c>
      <c r="P3975">
        <f t="shared" si="561"/>
        <v>2020</v>
      </c>
      <c r="Q3975">
        <f t="shared" si="562"/>
        <v>28.02</v>
      </c>
      <c r="R3975" t="str">
        <f t="shared" si="565"/>
        <v>Aer Lingus</v>
      </c>
      <c r="S3975">
        <f t="shared" si="563"/>
        <v>101</v>
      </c>
      <c r="T3975" t="str">
        <f t="shared" si="564"/>
        <v>Frankfurt</v>
      </c>
      <c r="U3975" t="str">
        <f t="shared" si="566"/>
        <v>Frankfurt</v>
      </c>
    </row>
    <row r="3976" spans="1:21" x14ac:dyDescent="0.35">
      <c r="A3976" t="s">
        <v>22</v>
      </c>
      <c r="B3976" t="s">
        <v>36</v>
      </c>
      <c r="C3976" t="s">
        <v>177</v>
      </c>
      <c r="D3976" t="s">
        <v>178</v>
      </c>
      <c r="E3976" s="1">
        <v>43601.708333333336</v>
      </c>
      <c r="F3976" t="s">
        <v>16</v>
      </c>
      <c r="G3976" t="s">
        <v>501</v>
      </c>
      <c r="H3976">
        <v>15</v>
      </c>
      <c r="I3976" t="s">
        <v>18</v>
      </c>
      <c r="J3976" s="2">
        <v>43601</v>
      </c>
      <c r="K3976" s="3">
        <v>0.70833333333333337</v>
      </c>
      <c r="L3976" s="3">
        <f t="shared" si="558"/>
        <v>0.70833333333333326</v>
      </c>
      <c r="M3976" s="3">
        <v>0.71875</v>
      </c>
      <c r="N3976" t="str">
        <f t="shared" si="559"/>
        <v>No</v>
      </c>
      <c r="O3976">
        <f t="shared" si="560"/>
        <v>12</v>
      </c>
      <c r="P3976">
        <f t="shared" si="561"/>
        <v>59</v>
      </c>
      <c r="Q3976">
        <f t="shared" si="562"/>
        <v>20.34</v>
      </c>
      <c r="R3976" t="str">
        <f t="shared" si="565"/>
        <v>Other</v>
      </c>
      <c r="S3976">
        <f t="shared" si="563"/>
        <v>121</v>
      </c>
      <c r="T3976" t="str">
        <f t="shared" si="564"/>
        <v>Paris-CDG</v>
      </c>
      <c r="U3976" t="str">
        <f t="shared" si="566"/>
        <v>Paris-CDG</v>
      </c>
    </row>
    <row r="3977" spans="1:21" x14ac:dyDescent="0.35">
      <c r="A3977" t="s">
        <v>22</v>
      </c>
      <c r="B3977" t="s">
        <v>32</v>
      </c>
      <c r="C3977" t="s">
        <v>28</v>
      </c>
      <c r="D3977" t="s">
        <v>184</v>
      </c>
      <c r="E3977" s="1">
        <v>43601.715277777781</v>
      </c>
      <c r="F3977" t="s">
        <v>16</v>
      </c>
      <c r="G3977" t="s">
        <v>501</v>
      </c>
      <c r="H3977">
        <v>28</v>
      </c>
      <c r="I3977" t="s">
        <v>46</v>
      </c>
      <c r="J3977" s="2">
        <v>43601</v>
      </c>
      <c r="K3977" s="3">
        <v>0.71527777777777779</v>
      </c>
      <c r="L3977" s="3">
        <f t="shared" si="558"/>
        <v>0.71527777777777779</v>
      </c>
      <c r="M3977" s="3">
        <v>0.73472222222222217</v>
      </c>
      <c r="N3977" t="str">
        <f t="shared" si="559"/>
        <v>Yes</v>
      </c>
      <c r="O3977">
        <f t="shared" si="560"/>
        <v>520</v>
      </c>
      <c r="P3977">
        <f t="shared" si="561"/>
        <v>1663</v>
      </c>
      <c r="Q3977">
        <f t="shared" si="562"/>
        <v>31.27</v>
      </c>
      <c r="R3977" t="str">
        <f t="shared" si="565"/>
        <v>Ryanair</v>
      </c>
      <c r="S3977">
        <f t="shared" si="563"/>
        <v>78</v>
      </c>
      <c r="T3977" t="str">
        <f t="shared" si="564"/>
        <v>Barcelona</v>
      </c>
      <c r="U3977" t="str">
        <f t="shared" si="566"/>
        <v>Barcelona</v>
      </c>
    </row>
    <row r="3978" spans="1:21" x14ac:dyDescent="0.35">
      <c r="A3978" t="s">
        <v>12</v>
      </c>
      <c r="B3978" t="s">
        <v>525</v>
      </c>
      <c r="C3978" t="s">
        <v>14</v>
      </c>
      <c r="D3978" t="s">
        <v>526</v>
      </c>
      <c r="E3978" s="1">
        <v>43601.71875</v>
      </c>
      <c r="F3978" t="s">
        <v>16</v>
      </c>
      <c r="G3978" t="s">
        <v>501</v>
      </c>
      <c r="H3978">
        <v>0</v>
      </c>
      <c r="I3978" t="s">
        <v>26</v>
      </c>
      <c r="J3978" s="2">
        <v>43601</v>
      </c>
      <c r="K3978" s="3">
        <v>0.71875</v>
      </c>
      <c r="L3978" s="3">
        <f t="shared" si="558"/>
        <v>0.72222222222222221</v>
      </c>
      <c r="M3978" s="3">
        <v>0.71875</v>
      </c>
      <c r="N3978" t="str">
        <f t="shared" si="559"/>
        <v>No</v>
      </c>
      <c r="O3978">
        <f t="shared" si="560"/>
        <v>566</v>
      </c>
      <c r="P3978">
        <f t="shared" si="561"/>
        <v>2020</v>
      </c>
      <c r="Q3978">
        <f t="shared" si="562"/>
        <v>28.02</v>
      </c>
      <c r="R3978" t="str">
        <f t="shared" si="565"/>
        <v>Aer Lingus</v>
      </c>
      <c r="S3978">
        <f t="shared" si="563"/>
        <v>6</v>
      </c>
      <c r="T3978" t="str">
        <f t="shared" si="564"/>
        <v>Catania</v>
      </c>
      <c r="U3978" t="str">
        <f t="shared" si="566"/>
        <v>Other</v>
      </c>
    </row>
    <row r="3979" spans="1:21" x14ac:dyDescent="0.35">
      <c r="A3979" t="s">
        <v>22</v>
      </c>
      <c r="B3979" t="s">
        <v>57</v>
      </c>
      <c r="C3979" t="s">
        <v>28</v>
      </c>
      <c r="D3979" t="s">
        <v>243</v>
      </c>
      <c r="E3979" s="1">
        <v>43601.71875</v>
      </c>
      <c r="F3979" t="s">
        <v>16</v>
      </c>
      <c r="G3979" t="s">
        <v>501</v>
      </c>
      <c r="H3979">
        <v>36</v>
      </c>
      <c r="I3979" t="s">
        <v>21</v>
      </c>
      <c r="J3979" s="2">
        <v>43601</v>
      </c>
      <c r="K3979" s="3">
        <v>0.71875</v>
      </c>
      <c r="L3979" s="3">
        <f t="shared" si="558"/>
        <v>0.72222222222222221</v>
      </c>
      <c r="M3979" s="3">
        <v>0.74375000000000002</v>
      </c>
      <c r="N3979" t="str">
        <f t="shared" si="559"/>
        <v>Yes</v>
      </c>
      <c r="O3979">
        <f t="shared" si="560"/>
        <v>520</v>
      </c>
      <c r="P3979">
        <f t="shared" si="561"/>
        <v>1663</v>
      </c>
      <c r="Q3979">
        <f t="shared" si="562"/>
        <v>31.27</v>
      </c>
      <c r="R3979" t="str">
        <f t="shared" si="565"/>
        <v>Ryanair</v>
      </c>
      <c r="S3979">
        <f t="shared" si="563"/>
        <v>98</v>
      </c>
      <c r="T3979" t="str">
        <f t="shared" si="564"/>
        <v>Malaga</v>
      </c>
      <c r="U3979" t="str">
        <f t="shared" si="566"/>
        <v>Malaga</v>
      </c>
    </row>
    <row r="3980" spans="1:21" x14ac:dyDescent="0.35">
      <c r="A3980" t="s">
        <v>22</v>
      </c>
      <c r="B3980" t="s">
        <v>142</v>
      </c>
      <c r="C3980" t="s">
        <v>28</v>
      </c>
      <c r="D3980" t="s">
        <v>524</v>
      </c>
      <c r="E3980" s="1">
        <v>43601.71875</v>
      </c>
      <c r="F3980" t="s">
        <v>16</v>
      </c>
      <c r="G3980" t="s">
        <v>501</v>
      </c>
      <c r="H3980">
        <v>8</v>
      </c>
      <c r="I3980" t="s">
        <v>26</v>
      </c>
      <c r="J3980" s="2">
        <v>43601</v>
      </c>
      <c r="K3980" s="3">
        <v>0.71875</v>
      </c>
      <c r="L3980" s="3">
        <f t="shared" si="558"/>
        <v>0.72222222222222221</v>
      </c>
      <c r="M3980" s="3">
        <v>0.72430555555555554</v>
      </c>
      <c r="N3980" t="str">
        <f t="shared" si="559"/>
        <v>No</v>
      </c>
      <c r="O3980">
        <f t="shared" si="560"/>
        <v>520</v>
      </c>
      <c r="P3980">
        <f t="shared" si="561"/>
        <v>1663</v>
      </c>
      <c r="Q3980">
        <f t="shared" si="562"/>
        <v>31.27</v>
      </c>
      <c r="R3980" t="str">
        <f t="shared" si="565"/>
        <v>Ryanair</v>
      </c>
      <c r="S3980">
        <f t="shared" si="563"/>
        <v>67</v>
      </c>
      <c r="T3980" t="str">
        <f t="shared" si="564"/>
        <v>Madrid</v>
      </c>
      <c r="U3980" t="str">
        <f t="shared" si="566"/>
        <v>Other</v>
      </c>
    </row>
    <row r="3981" spans="1:21" x14ac:dyDescent="0.35">
      <c r="A3981" t="s">
        <v>12</v>
      </c>
      <c r="B3981" t="s">
        <v>199</v>
      </c>
      <c r="C3981" t="s">
        <v>14</v>
      </c>
      <c r="D3981" t="s">
        <v>200</v>
      </c>
      <c r="E3981" s="1">
        <v>43601.638888888891</v>
      </c>
      <c r="F3981" t="s">
        <v>16</v>
      </c>
      <c r="G3981" t="s">
        <v>501</v>
      </c>
      <c r="H3981">
        <v>14</v>
      </c>
      <c r="I3981" t="s">
        <v>18</v>
      </c>
      <c r="J3981" s="2">
        <v>43601</v>
      </c>
      <c r="K3981" s="3">
        <v>0.63888888888888895</v>
      </c>
      <c r="L3981" s="3">
        <f t="shared" si="558"/>
        <v>0.63888888888888884</v>
      </c>
      <c r="M3981" s="3">
        <v>0.64861111111111114</v>
      </c>
      <c r="N3981" t="str">
        <f t="shared" si="559"/>
        <v>No</v>
      </c>
      <c r="O3981">
        <f t="shared" si="560"/>
        <v>566</v>
      </c>
      <c r="P3981">
        <f t="shared" si="561"/>
        <v>2020</v>
      </c>
      <c r="Q3981">
        <f t="shared" si="562"/>
        <v>28.02</v>
      </c>
      <c r="R3981" t="str">
        <f t="shared" si="565"/>
        <v>Aer Lingus</v>
      </c>
      <c r="S3981">
        <f t="shared" si="563"/>
        <v>51</v>
      </c>
      <c r="T3981" t="str">
        <f t="shared" si="564"/>
        <v>Lanzarote</v>
      </c>
      <c r="U3981" t="str">
        <f t="shared" si="566"/>
        <v>Other</v>
      </c>
    </row>
    <row r="3982" spans="1:21" x14ac:dyDescent="0.35">
      <c r="A3982" t="s">
        <v>22</v>
      </c>
      <c r="B3982" t="s">
        <v>38</v>
      </c>
      <c r="C3982" t="s">
        <v>28</v>
      </c>
      <c r="D3982" t="s">
        <v>190</v>
      </c>
      <c r="E3982" s="1">
        <v>43601.645833333336</v>
      </c>
      <c r="F3982" t="s">
        <v>16</v>
      </c>
      <c r="G3982" t="s">
        <v>501</v>
      </c>
      <c r="H3982">
        <v>17</v>
      </c>
      <c r="I3982" t="s">
        <v>18</v>
      </c>
      <c r="J3982" s="2">
        <v>43601</v>
      </c>
      <c r="K3982" s="3">
        <v>0.64583333333333337</v>
      </c>
      <c r="L3982" s="3">
        <f t="shared" si="558"/>
        <v>0.64583333333333326</v>
      </c>
      <c r="M3982" s="3">
        <v>0.65763888888888888</v>
      </c>
      <c r="N3982" t="str">
        <f t="shared" si="559"/>
        <v>No</v>
      </c>
      <c r="O3982">
        <f t="shared" si="560"/>
        <v>520</v>
      </c>
      <c r="P3982">
        <f t="shared" si="561"/>
        <v>1663</v>
      </c>
      <c r="Q3982">
        <f t="shared" si="562"/>
        <v>31.27</v>
      </c>
      <c r="R3982" t="str">
        <f t="shared" si="565"/>
        <v>Ryanair</v>
      </c>
      <c r="S3982">
        <f t="shared" si="563"/>
        <v>92</v>
      </c>
      <c r="T3982" t="str">
        <f t="shared" si="564"/>
        <v>London</v>
      </c>
      <c r="U3982" t="str">
        <f t="shared" si="566"/>
        <v>London</v>
      </c>
    </row>
    <row r="3983" spans="1:21" x14ac:dyDescent="0.35">
      <c r="A3983" t="s">
        <v>22</v>
      </c>
      <c r="B3983" t="s">
        <v>50</v>
      </c>
      <c r="C3983" t="s">
        <v>28</v>
      </c>
      <c r="D3983" t="s">
        <v>189</v>
      </c>
      <c r="E3983" s="1">
        <v>43601.645833333336</v>
      </c>
      <c r="F3983" t="s">
        <v>16</v>
      </c>
      <c r="G3983" t="s">
        <v>501</v>
      </c>
      <c r="H3983">
        <v>135</v>
      </c>
      <c r="I3983" t="s">
        <v>21</v>
      </c>
      <c r="J3983" s="2">
        <v>43601</v>
      </c>
      <c r="K3983" s="3">
        <v>0.64583333333333337</v>
      </c>
      <c r="L3983" s="3">
        <f t="shared" si="558"/>
        <v>0.64583333333333326</v>
      </c>
      <c r="M3983" s="3">
        <v>0.73958333333333337</v>
      </c>
      <c r="N3983" t="str">
        <f t="shared" si="559"/>
        <v>Yes</v>
      </c>
      <c r="O3983">
        <f t="shared" si="560"/>
        <v>520</v>
      </c>
      <c r="P3983">
        <f t="shared" si="561"/>
        <v>1663</v>
      </c>
      <c r="Q3983">
        <f t="shared" si="562"/>
        <v>31.27</v>
      </c>
      <c r="R3983" t="str">
        <f t="shared" si="565"/>
        <v>Ryanair</v>
      </c>
      <c r="S3983">
        <f t="shared" si="563"/>
        <v>222</v>
      </c>
      <c r="T3983" t="str">
        <f t="shared" si="564"/>
        <v>Amsterdam</v>
      </c>
      <c r="U3983" t="str">
        <f t="shared" si="566"/>
        <v>Amsterdam</v>
      </c>
    </row>
    <row r="3984" spans="1:21" x14ac:dyDescent="0.35">
      <c r="A3984" t="s">
        <v>22</v>
      </c>
      <c r="B3984" t="s">
        <v>42</v>
      </c>
      <c r="C3984" t="s">
        <v>77</v>
      </c>
      <c r="D3984" t="s">
        <v>247</v>
      </c>
      <c r="E3984" s="1">
        <v>43601.645833333336</v>
      </c>
      <c r="F3984" t="s">
        <v>16</v>
      </c>
      <c r="G3984" t="s">
        <v>501</v>
      </c>
      <c r="H3984">
        <v>3</v>
      </c>
      <c r="I3984" t="s">
        <v>26</v>
      </c>
      <c r="J3984" s="2">
        <v>43601</v>
      </c>
      <c r="K3984" s="3">
        <v>0.64583333333333337</v>
      </c>
      <c r="L3984" s="3">
        <f t="shared" si="558"/>
        <v>0.64583333333333326</v>
      </c>
      <c r="M3984" s="3">
        <v>0.6479166666666667</v>
      </c>
      <c r="N3984" t="str">
        <f t="shared" si="559"/>
        <v>No</v>
      </c>
      <c r="O3984">
        <f t="shared" si="560"/>
        <v>40</v>
      </c>
      <c r="P3984">
        <f t="shared" si="561"/>
        <v>143</v>
      </c>
      <c r="Q3984">
        <f t="shared" si="562"/>
        <v>27.97</v>
      </c>
      <c r="R3984" t="str">
        <f t="shared" si="565"/>
        <v>British Airways</v>
      </c>
      <c r="S3984">
        <f t="shared" si="563"/>
        <v>238</v>
      </c>
      <c r="T3984" t="str">
        <f t="shared" si="564"/>
        <v>London</v>
      </c>
      <c r="U3984" t="str">
        <f t="shared" si="566"/>
        <v>London</v>
      </c>
    </row>
    <row r="3985" spans="1:21" x14ac:dyDescent="0.35">
      <c r="A3985" t="s">
        <v>12</v>
      </c>
      <c r="B3985" t="s">
        <v>527</v>
      </c>
      <c r="C3985" t="s">
        <v>14</v>
      </c>
      <c r="D3985" t="s">
        <v>528</v>
      </c>
      <c r="E3985" s="1">
        <v>43601.645833333336</v>
      </c>
      <c r="F3985" t="s">
        <v>16</v>
      </c>
      <c r="G3985" t="s">
        <v>501</v>
      </c>
      <c r="H3985">
        <v>6</v>
      </c>
      <c r="I3985" t="s">
        <v>26</v>
      </c>
      <c r="J3985" s="2">
        <v>43601</v>
      </c>
      <c r="K3985" s="3">
        <v>0.64583333333333337</v>
      </c>
      <c r="L3985" s="3">
        <f t="shared" si="558"/>
        <v>0.64583333333333326</v>
      </c>
      <c r="M3985" s="3">
        <v>0.65</v>
      </c>
      <c r="N3985" t="str">
        <f t="shared" si="559"/>
        <v>No</v>
      </c>
      <c r="O3985">
        <f t="shared" si="560"/>
        <v>566</v>
      </c>
      <c r="P3985">
        <f t="shared" si="561"/>
        <v>2020</v>
      </c>
      <c r="Q3985">
        <f t="shared" si="562"/>
        <v>28.02</v>
      </c>
      <c r="R3985" t="str">
        <f t="shared" si="565"/>
        <v>Aer Lingus</v>
      </c>
      <c r="S3985">
        <f t="shared" si="563"/>
        <v>9</v>
      </c>
      <c r="T3985" t="str">
        <f t="shared" si="564"/>
        <v>Izmir</v>
      </c>
      <c r="U3985" t="str">
        <f t="shared" si="566"/>
        <v>Other</v>
      </c>
    </row>
    <row r="3986" spans="1:21" x14ac:dyDescent="0.35">
      <c r="A3986" t="s">
        <v>22</v>
      </c>
      <c r="B3986" t="s">
        <v>61</v>
      </c>
      <c r="C3986" t="s">
        <v>28</v>
      </c>
      <c r="D3986" t="s">
        <v>193</v>
      </c>
      <c r="E3986" s="1">
        <v>43601.649305555555</v>
      </c>
      <c r="F3986" t="s">
        <v>16</v>
      </c>
      <c r="G3986" t="s">
        <v>501</v>
      </c>
      <c r="H3986">
        <v>14</v>
      </c>
      <c r="I3986" t="s">
        <v>18</v>
      </c>
      <c r="J3986" s="2">
        <v>43601</v>
      </c>
      <c r="K3986" s="3">
        <v>0.64930555555555558</v>
      </c>
      <c r="L3986" s="3">
        <f t="shared" si="558"/>
        <v>0.65277777777777779</v>
      </c>
      <c r="M3986" s="3">
        <v>0.65902777777777777</v>
      </c>
      <c r="N3986" t="str">
        <f t="shared" si="559"/>
        <v>No</v>
      </c>
      <c r="O3986">
        <f t="shared" si="560"/>
        <v>520</v>
      </c>
      <c r="P3986">
        <f t="shared" si="561"/>
        <v>1663</v>
      </c>
      <c r="Q3986">
        <f t="shared" si="562"/>
        <v>31.27</v>
      </c>
      <c r="R3986" t="str">
        <f t="shared" si="565"/>
        <v>Ryanair</v>
      </c>
      <c r="S3986">
        <f t="shared" si="563"/>
        <v>171</v>
      </c>
      <c r="T3986" t="str">
        <f t="shared" si="564"/>
        <v>London</v>
      </c>
      <c r="U3986" t="str">
        <f t="shared" si="566"/>
        <v>London</v>
      </c>
    </row>
    <row r="3987" spans="1:21" x14ac:dyDescent="0.35">
      <c r="A3987" t="s">
        <v>22</v>
      </c>
      <c r="B3987" t="s">
        <v>59</v>
      </c>
      <c r="C3987" t="s">
        <v>28</v>
      </c>
      <c r="D3987" t="s">
        <v>201</v>
      </c>
      <c r="E3987" s="1">
        <v>43601.649305555555</v>
      </c>
      <c r="F3987" t="s">
        <v>16</v>
      </c>
      <c r="G3987" t="s">
        <v>501</v>
      </c>
      <c r="H3987">
        <v>30</v>
      </c>
      <c r="I3987" t="s">
        <v>21</v>
      </c>
      <c r="J3987" s="2">
        <v>43601</v>
      </c>
      <c r="K3987" s="3">
        <v>0.64930555555555558</v>
      </c>
      <c r="L3987" s="3">
        <f t="shared" si="558"/>
        <v>0.65277777777777779</v>
      </c>
      <c r="M3987" s="3">
        <v>0.67013888888888884</v>
      </c>
      <c r="N3987" t="str">
        <f t="shared" si="559"/>
        <v>Yes</v>
      </c>
      <c r="O3987">
        <f t="shared" si="560"/>
        <v>520</v>
      </c>
      <c r="P3987">
        <f t="shared" si="561"/>
        <v>1663</v>
      </c>
      <c r="Q3987">
        <f t="shared" si="562"/>
        <v>31.27</v>
      </c>
      <c r="R3987" t="str">
        <f t="shared" si="565"/>
        <v>Ryanair</v>
      </c>
      <c r="S3987">
        <f t="shared" si="563"/>
        <v>48</v>
      </c>
      <c r="T3987" t="str">
        <f t="shared" si="564"/>
        <v>Leeds Bradford</v>
      </c>
      <c r="U3987" t="str">
        <f t="shared" si="566"/>
        <v>Other</v>
      </c>
    </row>
    <row r="3988" spans="1:21" x14ac:dyDescent="0.35">
      <c r="A3988" t="s">
        <v>12</v>
      </c>
      <c r="B3988" t="s">
        <v>139</v>
      </c>
      <c r="C3988" t="s">
        <v>14</v>
      </c>
      <c r="D3988" t="s">
        <v>196</v>
      </c>
      <c r="E3988" s="1">
        <v>43601.652777777781</v>
      </c>
      <c r="F3988" t="s">
        <v>16</v>
      </c>
      <c r="G3988" t="s">
        <v>501</v>
      </c>
      <c r="H3988">
        <v>6</v>
      </c>
      <c r="I3988" t="s">
        <v>26</v>
      </c>
      <c r="J3988" s="2">
        <v>43601</v>
      </c>
      <c r="K3988" s="3">
        <v>0.65277777777777779</v>
      </c>
      <c r="L3988" s="3">
        <f t="shared" si="558"/>
        <v>0.65277777777777779</v>
      </c>
      <c r="M3988" s="3">
        <v>0.65694444444444444</v>
      </c>
      <c r="N3988" t="str">
        <f t="shared" si="559"/>
        <v>No</v>
      </c>
      <c r="O3988">
        <f t="shared" si="560"/>
        <v>566</v>
      </c>
      <c r="P3988">
        <f t="shared" si="561"/>
        <v>2020</v>
      </c>
      <c r="Q3988">
        <f t="shared" si="562"/>
        <v>28.02</v>
      </c>
      <c r="R3988" t="str">
        <f t="shared" si="565"/>
        <v>Aer Lingus</v>
      </c>
      <c r="S3988">
        <f t="shared" si="563"/>
        <v>154</v>
      </c>
      <c r="T3988" t="str">
        <f t="shared" si="564"/>
        <v>London</v>
      </c>
      <c r="U3988" t="str">
        <f t="shared" si="566"/>
        <v>London</v>
      </c>
    </row>
    <row r="3989" spans="1:21" x14ac:dyDescent="0.35">
      <c r="A3989" t="s">
        <v>12</v>
      </c>
      <c r="B3989" t="s">
        <v>57</v>
      </c>
      <c r="C3989" t="s">
        <v>14</v>
      </c>
      <c r="D3989" t="s">
        <v>194</v>
      </c>
      <c r="E3989" s="1">
        <v>43601.652777777781</v>
      </c>
      <c r="F3989" t="s">
        <v>16</v>
      </c>
      <c r="G3989" t="s">
        <v>501</v>
      </c>
      <c r="H3989">
        <v>31</v>
      </c>
      <c r="I3989" t="s">
        <v>21</v>
      </c>
      <c r="J3989" s="2">
        <v>43601</v>
      </c>
      <c r="K3989" s="3">
        <v>0.65277777777777779</v>
      </c>
      <c r="L3989" s="3">
        <f t="shared" si="558"/>
        <v>0.65277777777777779</v>
      </c>
      <c r="M3989" s="3">
        <v>0.6743055555555556</v>
      </c>
      <c r="N3989" t="str">
        <f t="shared" si="559"/>
        <v>Yes</v>
      </c>
      <c r="O3989">
        <f t="shared" si="560"/>
        <v>566</v>
      </c>
      <c r="P3989">
        <f t="shared" si="561"/>
        <v>2020</v>
      </c>
      <c r="Q3989">
        <f t="shared" si="562"/>
        <v>28.02</v>
      </c>
      <c r="R3989" t="str">
        <f t="shared" si="565"/>
        <v>Aer Lingus</v>
      </c>
      <c r="S3989">
        <f t="shared" si="563"/>
        <v>98</v>
      </c>
      <c r="T3989" t="str">
        <f t="shared" si="564"/>
        <v>Malaga</v>
      </c>
      <c r="U3989" t="str">
        <f t="shared" si="566"/>
        <v>Malaga</v>
      </c>
    </row>
    <row r="3990" spans="1:21" x14ac:dyDescent="0.35">
      <c r="A3990" t="s">
        <v>12</v>
      </c>
      <c r="B3990" t="s">
        <v>52</v>
      </c>
      <c r="C3990" t="s">
        <v>14</v>
      </c>
      <c r="D3990" t="s">
        <v>195</v>
      </c>
      <c r="E3990" s="1">
        <v>43601.652777777781</v>
      </c>
      <c r="F3990" t="s">
        <v>16</v>
      </c>
      <c r="G3990" t="s">
        <v>501</v>
      </c>
      <c r="H3990">
        <v>14</v>
      </c>
      <c r="I3990" t="s">
        <v>18</v>
      </c>
      <c r="J3990" s="2">
        <v>43601</v>
      </c>
      <c r="K3990" s="3">
        <v>0.65277777777777779</v>
      </c>
      <c r="L3990" s="3">
        <f t="shared" si="558"/>
        <v>0.65277777777777779</v>
      </c>
      <c r="M3990" s="3">
        <v>0.66249999999999998</v>
      </c>
      <c r="N3990" t="str">
        <f t="shared" si="559"/>
        <v>No</v>
      </c>
      <c r="O3990">
        <f t="shared" si="560"/>
        <v>566</v>
      </c>
      <c r="P3990">
        <f t="shared" si="561"/>
        <v>2020</v>
      </c>
      <c r="Q3990">
        <f t="shared" si="562"/>
        <v>28.02</v>
      </c>
      <c r="R3990" t="str">
        <f t="shared" si="565"/>
        <v>Aer Lingus</v>
      </c>
      <c r="S3990">
        <f t="shared" si="563"/>
        <v>138</v>
      </c>
      <c r="T3990" t="str">
        <f t="shared" si="564"/>
        <v>Manchester</v>
      </c>
      <c r="U3990" t="str">
        <f t="shared" si="566"/>
        <v>Manchester</v>
      </c>
    </row>
    <row r="3991" spans="1:21" x14ac:dyDescent="0.35">
      <c r="A3991" t="s">
        <v>22</v>
      </c>
      <c r="B3991" t="s">
        <v>191</v>
      </c>
      <c r="C3991" t="s">
        <v>28</v>
      </c>
      <c r="D3991" t="s">
        <v>192</v>
      </c>
      <c r="E3991" s="1">
        <v>43601.65625</v>
      </c>
      <c r="F3991" t="s">
        <v>16</v>
      </c>
      <c r="G3991" t="s">
        <v>501</v>
      </c>
      <c r="H3991">
        <v>27</v>
      </c>
      <c r="I3991" t="s">
        <v>46</v>
      </c>
      <c r="J3991" s="2">
        <v>43601</v>
      </c>
      <c r="K3991" s="3">
        <v>0.65625</v>
      </c>
      <c r="L3991" s="3">
        <f t="shared" si="558"/>
        <v>0.65972222222222221</v>
      </c>
      <c r="M3991" s="3">
        <v>0.67499999999999993</v>
      </c>
      <c r="N3991" t="str">
        <f t="shared" si="559"/>
        <v>Yes</v>
      </c>
      <c r="O3991">
        <f t="shared" si="560"/>
        <v>520</v>
      </c>
      <c r="P3991">
        <f t="shared" si="561"/>
        <v>1663</v>
      </c>
      <c r="Q3991">
        <f t="shared" si="562"/>
        <v>31.27</v>
      </c>
      <c r="R3991" t="str">
        <f t="shared" si="565"/>
        <v>Ryanair</v>
      </c>
      <c r="S3991">
        <f t="shared" si="563"/>
        <v>17</v>
      </c>
      <c r="T3991" t="str">
        <f t="shared" si="564"/>
        <v>Porto</v>
      </c>
      <c r="U3991" t="str">
        <f t="shared" si="566"/>
        <v>Other</v>
      </c>
    </row>
    <row r="3992" spans="1:21" x14ac:dyDescent="0.35">
      <c r="A3992" t="s">
        <v>22</v>
      </c>
      <c r="B3992" t="s">
        <v>529</v>
      </c>
      <c r="C3992" t="s">
        <v>28</v>
      </c>
      <c r="D3992" t="s">
        <v>530</v>
      </c>
      <c r="E3992" s="1">
        <v>43601.65625</v>
      </c>
      <c r="F3992" t="s">
        <v>16</v>
      </c>
      <c r="G3992" t="s">
        <v>501</v>
      </c>
      <c r="H3992">
        <v>54</v>
      </c>
      <c r="I3992" t="s">
        <v>21</v>
      </c>
      <c r="J3992" s="2">
        <v>43601</v>
      </c>
      <c r="K3992" s="3">
        <v>0.65625</v>
      </c>
      <c r="L3992" s="3">
        <f t="shared" si="558"/>
        <v>0.65972222222222221</v>
      </c>
      <c r="M3992" s="3">
        <v>0.69374999999999998</v>
      </c>
      <c r="N3992" t="str">
        <f t="shared" si="559"/>
        <v>Yes</v>
      </c>
      <c r="O3992">
        <f t="shared" si="560"/>
        <v>520</v>
      </c>
      <c r="P3992">
        <f t="shared" si="561"/>
        <v>1663</v>
      </c>
      <c r="Q3992">
        <f t="shared" si="562"/>
        <v>31.27</v>
      </c>
      <c r="R3992" t="str">
        <f t="shared" si="565"/>
        <v>Ryanair</v>
      </c>
      <c r="S3992">
        <f t="shared" si="563"/>
        <v>16</v>
      </c>
      <c r="T3992" t="str">
        <f t="shared" si="564"/>
        <v>Bologna</v>
      </c>
      <c r="U3992" t="str">
        <f t="shared" si="566"/>
        <v>Other</v>
      </c>
    </row>
    <row r="3993" spans="1:21" x14ac:dyDescent="0.35">
      <c r="A3993" t="s">
        <v>12</v>
      </c>
      <c r="B3993" t="s">
        <v>531</v>
      </c>
      <c r="C3993" t="s">
        <v>14</v>
      </c>
      <c r="D3993" t="s">
        <v>532</v>
      </c>
      <c r="E3993" s="1">
        <v>43601.659722222219</v>
      </c>
      <c r="F3993" t="s">
        <v>16</v>
      </c>
      <c r="G3993" t="s">
        <v>501</v>
      </c>
      <c r="H3993">
        <v>21</v>
      </c>
      <c r="I3993" t="s">
        <v>46</v>
      </c>
      <c r="J3993" s="2">
        <v>43601</v>
      </c>
      <c r="K3993" s="3">
        <v>0.65972222222222221</v>
      </c>
      <c r="L3993" s="3">
        <f t="shared" si="558"/>
        <v>0.65972222222222221</v>
      </c>
      <c r="M3993" s="3">
        <v>0.6743055555555556</v>
      </c>
      <c r="N3993" t="str">
        <f t="shared" si="559"/>
        <v>Yes</v>
      </c>
      <c r="O3993">
        <f t="shared" si="560"/>
        <v>566</v>
      </c>
      <c r="P3993">
        <f t="shared" si="561"/>
        <v>2020</v>
      </c>
      <c r="Q3993">
        <f t="shared" si="562"/>
        <v>28.02</v>
      </c>
      <c r="R3993" t="str">
        <f t="shared" si="565"/>
        <v>Aer Lingus</v>
      </c>
      <c r="S3993">
        <f t="shared" si="563"/>
        <v>9</v>
      </c>
      <c r="T3993" t="str">
        <f t="shared" si="564"/>
        <v>Orlando</v>
      </c>
      <c r="U3993" t="str">
        <f t="shared" si="566"/>
        <v>Other</v>
      </c>
    </row>
    <row r="3994" spans="1:21" x14ac:dyDescent="0.35">
      <c r="A3994" t="s">
        <v>12</v>
      </c>
      <c r="B3994" t="s">
        <v>42</v>
      </c>
      <c r="C3994" t="s">
        <v>14</v>
      </c>
      <c r="D3994" t="s">
        <v>533</v>
      </c>
      <c r="E3994" s="1">
        <v>43601.659722222219</v>
      </c>
      <c r="F3994" t="s">
        <v>16</v>
      </c>
      <c r="G3994" t="s">
        <v>501</v>
      </c>
      <c r="H3994">
        <v>45</v>
      </c>
      <c r="I3994" t="s">
        <v>21</v>
      </c>
      <c r="J3994" s="2">
        <v>43601</v>
      </c>
      <c r="K3994" s="3">
        <v>0.65972222222222221</v>
      </c>
      <c r="L3994" s="3">
        <f t="shared" si="558"/>
        <v>0.65972222222222221</v>
      </c>
      <c r="M3994" s="3">
        <v>0.69097222222222221</v>
      </c>
      <c r="N3994" t="str">
        <f t="shared" si="559"/>
        <v>Yes</v>
      </c>
      <c r="O3994">
        <f t="shared" si="560"/>
        <v>566</v>
      </c>
      <c r="P3994">
        <f t="shared" si="561"/>
        <v>2020</v>
      </c>
      <c r="Q3994">
        <f t="shared" si="562"/>
        <v>28.02</v>
      </c>
      <c r="R3994" t="str">
        <f t="shared" si="565"/>
        <v>Aer Lingus</v>
      </c>
      <c r="S3994">
        <f t="shared" si="563"/>
        <v>238</v>
      </c>
      <c r="T3994" t="str">
        <f t="shared" si="564"/>
        <v>London</v>
      </c>
      <c r="U3994" t="str">
        <f t="shared" si="566"/>
        <v>London</v>
      </c>
    </row>
    <row r="3995" spans="1:21" x14ac:dyDescent="0.35">
      <c r="A3995" t="s">
        <v>22</v>
      </c>
      <c r="B3995" t="s">
        <v>139</v>
      </c>
      <c r="C3995" t="s">
        <v>77</v>
      </c>
      <c r="D3995" t="s">
        <v>203</v>
      </c>
      <c r="E3995" s="1">
        <v>43601.663194444445</v>
      </c>
      <c r="F3995" t="s">
        <v>16</v>
      </c>
      <c r="G3995" t="s">
        <v>501</v>
      </c>
      <c r="H3995">
        <v>5</v>
      </c>
      <c r="I3995" t="s">
        <v>26</v>
      </c>
      <c r="J3995" s="2">
        <v>43601</v>
      </c>
      <c r="K3995" s="3">
        <v>0.66319444444444442</v>
      </c>
      <c r="L3995" s="3">
        <f t="shared" si="558"/>
        <v>0.66666666666666663</v>
      </c>
      <c r="M3995" s="3">
        <v>0.66666666666666663</v>
      </c>
      <c r="N3995" t="str">
        <f t="shared" si="559"/>
        <v>No</v>
      </c>
      <c r="O3995">
        <f t="shared" si="560"/>
        <v>40</v>
      </c>
      <c r="P3995">
        <f t="shared" si="561"/>
        <v>143</v>
      </c>
      <c r="Q3995">
        <f t="shared" si="562"/>
        <v>27.97</v>
      </c>
      <c r="R3995" t="str">
        <f t="shared" si="565"/>
        <v>British Airways</v>
      </c>
      <c r="S3995">
        <f t="shared" si="563"/>
        <v>154</v>
      </c>
      <c r="T3995" t="str">
        <f t="shared" si="564"/>
        <v>London</v>
      </c>
      <c r="U3995" t="str">
        <f t="shared" si="566"/>
        <v>London</v>
      </c>
    </row>
    <row r="3996" spans="1:21" x14ac:dyDescent="0.35">
      <c r="A3996" t="s">
        <v>12</v>
      </c>
      <c r="B3996" t="s">
        <v>162</v>
      </c>
      <c r="C3996" t="s">
        <v>14</v>
      </c>
      <c r="D3996" t="s">
        <v>202</v>
      </c>
      <c r="E3996" s="1">
        <v>43601.663194444445</v>
      </c>
      <c r="F3996" t="s">
        <v>16</v>
      </c>
      <c r="G3996" t="s">
        <v>501</v>
      </c>
      <c r="H3996">
        <v>2</v>
      </c>
      <c r="I3996" t="s">
        <v>26</v>
      </c>
      <c r="J3996" s="2">
        <v>43601</v>
      </c>
      <c r="K3996" s="3">
        <v>0.66319444444444442</v>
      </c>
      <c r="L3996" s="3">
        <f t="shared" si="558"/>
        <v>0.66666666666666663</v>
      </c>
      <c r="M3996" s="3">
        <v>0.6645833333333333</v>
      </c>
      <c r="N3996" t="str">
        <f t="shared" si="559"/>
        <v>No</v>
      </c>
      <c r="O3996">
        <f t="shared" si="560"/>
        <v>566</v>
      </c>
      <c r="P3996">
        <f t="shared" si="561"/>
        <v>2020</v>
      </c>
      <c r="Q3996">
        <f t="shared" si="562"/>
        <v>28.02</v>
      </c>
      <c r="R3996" t="str">
        <f t="shared" si="565"/>
        <v>Aer Lingus</v>
      </c>
      <c r="S3996">
        <f t="shared" si="563"/>
        <v>64</v>
      </c>
      <c r="T3996" t="str">
        <f t="shared" si="564"/>
        <v>Rome</v>
      </c>
      <c r="U3996" t="str">
        <f t="shared" si="566"/>
        <v>Other</v>
      </c>
    </row>
    <row r="3997" spans="1:21" x14ac:dyDescent="0.35">
      <c r="A3997" t="s">
        <v>22</v>
      </c>
      <c r="B3997" t="s">
        <v>23</v>
      </c>
      <c r="C3997" t="s">
        <v>24</v>
      </c>
      <c r="D3997" t="s">
        <v>25</v>
      </c>
      <c r="E3997" s="1">
        <v>43601.666666666664</v>
      </c>
      <c r="F3997" t="s">
        <v>16</v>
      </c>
      <c r="G3997" t="s">
        <v>501</v>
      </c>
      <c r="H3997">
        <v>24</v>
      </c>
      <c r="I3997" t="s">
        <v>46</v>
      </c>
      <c r="J3997" s="2">
        <v>43601</v>
      </c>
      <c r="K3997" s="3">
        <v>0.66666666666666663</v>
      </c>
      <c r="L3997" s="3">
        <f t="shared" si="558"/>
        <v>0.66666666666666663</v>
      </c>
      <c r="M3997" s="3">
        <v>0.68333333333333324</v>
      </c>
      <c r="N3997" t="str">
        <f t="shared" si="559"/>
        <v>Yes</v>
      </c>
      <c r="O3997">
        <f t="shared" si="560"/>
        <v>5</v>
      </c>
      <c r="P3997">
        <f t="shared" si="561"/>
        <v>14</v>
      </c>
      <c r="Q3997">
        <f t="shared" si="562"/>
        <v>35.71</v>
      </c>
      <c r="R3997" t="str">
        <f t="shared" si="565"/>
        <v>Other</v>
      </c>
      <c r="S3997">
        <f t="shared" si="563"/>
        <v>31</v>
      </c>
      <c r="T3997" t="str">
        <f t="shared" si="564"/>
        <v>Vienna</v>
      </c>
      <c r="U3997" t="str">
        <f t="shared" si="566"/>
        <v>Other</v>
      </c>
    </row>
    <row r="3998" spans="1:21" x14ac:dyDescent="0.35">
      <c r="A3998" t="s">
        <v>22</v>
      </c>
      <c r="B3998" t="s">
        <v>151</v>
      </c>
      <c r="C3998" t="s">
        <v>28</v>
      </c>
      <c r="D3998" t="s">
        <v>204</v>
      </c>
      <c r="E3998" s="1">
        <v>43601.666666666664</v>
      </c>
      <c r="F3998" t="s">
        <v>16</v>
      </c>
      <c r="G3998" t="s">
        <v>501</v>
      </c>
      <c r="H3998">
        <v>63</v>
      </c>
      <c r="I3998" t="s">
        <v>21</v>
      </c>
      <c r="J3998" s="2">
        <v>43601</v>
      </c>
      <c r="K3998" s="3">
        <v>0.66666666666666663</v>
      </c>
      <c r="L3998" s="3">
        <f t="shared" si="558"/>
        <v>0.66666666666666663</v>
      </c>
      <c r="M3998" s="3">
        <v>0.7104166666666667</v>
      </c>
      <c r="N3998" t="str">
        <f t="shared" si="559"/>
        <v>Yes</v>
      </c>
      <c r="O3998">
        <f t="shared" si="560"/>
        <v>520</v>
      </c>
      <c r="P3998">
        <f t="shared" si="561"/>
        <v>1663</v>
      </c>
      <c r="Q3998">
        <f t="shared" si="562"/>
        <v>31.27</v>
      </c>
      <c r="R3998" t="str">
        <f t="shared" si="565"/>
        <v>Ryanair</v>
      </c>
      <c r="S3998">
        <f t="shared" si="563"/>
        <v>34</v>
      </c>
      <c r="T3998" t="str">
        <f t="shared" si="564"/>
        <v>London</v>
      </c>
      <c r="U3998" t="str">
        <f t="shared" si="566"/>
        <v>Other</v>
      </c>
    </row>
    <row r="3999" spans="1:21" x14ac:dyDescent="0.35">
      <c r="A3999" t="s">
        <v>22</v>
      </c>
      <c r="B3999" t="s">
        <v>211</v>
      </c>
      <c r="C3999" t="s">
        <v>28</v>
      </c>
      <c r="D3999" t="s">
        <v>212</v>
      </c>
      <c r="E3999" s="1">
        <v>43601.666666666664</v>
      </c>
      <c r="F3999" t="s">
        <v>16</v>
      </c>
      <c r="G3999" t="s">
        <v>501</v>
      </c>
      <c r="H3999">
        <v>62</v>
      </c>
      <c r="I3999" t="s">
        <v>21</v>
      </c>
      <c r="J3999" s="2">
        <v>43601</v>
      </c>
      <c r="K3999" s="3">
        <v>0.66666666666666663</v>
      </c>
      <c r="L3999" s="3">
        <f t="shared" si="558"/>
        <v>0.66666666666666663</v>
      </c>
      <c r="M3999" s="3">
        <v>0.70972222222222225</v>
      </c>
      <c r="N3999" t="str">
        <f t="shared" si="559"/>
        <v>Yes</v>
      </c>
      <c r="O3999">
        <f t="shared" si="560"/>
        <v>520</v>
      </c>
      <c r="P3999">
        <f t="shared" si="561"/>
        <v>1663</v>
      </c>
      <c r="Q3999">
        <f t="shared" si="562"/>
        <v>31.27</v>
      </c>
      <c r="R3999" t="str">
        <f t="shared" si="565"/>
        <v>Ryanair</v>
      </c>
      <c r="S3999">
        <f t="shared" si="563"/>
        <v>20</v>
      </c>
      <c r="T3999" t="str">
        <f t="shared" si="564"/>
        <v>Bucharest</v>
      </c>
      <c r="U3999" t="str">
        <f t="shared" si="566"/>
        <v>Other</v>
      </c>
    </row>
    <row r="4000" spans="1:21" x14ac:dyDescent="0.35">
      <c r="A4000" t="s">
        <v>12</v>
      </c>
      <c r="B4000" t="s">
        <v>209</v>
      </c>
      <c r="C4000" t="s">
        <v>14</v>
      </c>
      <c r="D4000" t="s">
        <v>210</v>
      </c>
      <c r="E4000" s="1">
        <v>43601.666666666664</v>
      </c>
      <c r="F4000" t="s">
        <v>16</v>
      </c>
      <c r="G4000" t="s">
        <v>501</v>
      </c>
      <c r="H4000">
        <v>4</v>
      </c>
      <c r="I4000" t="s">
        <v>26</v>
      </c>
      <c r="J4000" s="2">
        <v>43601</v>
      </c>
      <c r="K4000" s="3">
        <v>0.66666666666666663</v>
      </c>
      <c r="L4000" s="3">
        <f t="shared" si="558"/>
        <v>0.66666666666666663</v>
      </c>
      <c r="M4000" s="3">
        <v>0.6694444444444444</v>
      </c>
      <c r="N4000" t="str">
        <f t="shared" si="559"/>
        <v>No</v>
      </c>
      <c r="O4000">
        <f t="shared" si="560"/>
        <v>566</v>
      </c>
      <c r="P4000">
        <f t="shared" si="561"/>
        <v>2020</v>
      </c>
      <c r="Q4000">
        <f t="shared" si="562"/>
        <v>28.02</v>
      </c>
      <c r="R4000" t="str">
        <f t="shared" si="565"/>
        <v>Aer Lingus</v>
      </c>
      <c r="S4000">
        <f t="shared" si="563"/>
        <v>62</v>
      </c>
      <c r="T4000" t="str">
        <f t="shared" si="564"/>
        <v>Chicago</v>
      </c>
      <c r="U4000" t="str">
        <f t="shared" si="566"/>
        <v>Other</v>
      </c>
    </row>
    <row r="4001" spans="1:21" x14ac:dyDescent="0.35">
      <c r="A4001" t="s">
        <v>22</v>
      </c>
      <c r="B4001" t="s">
        <v>237</v>
      </c>
      <c r="C4001" t="s">
        <v>99</v>
      </c>
      <c r="D4001" t="s">
        <v>238</v>
      </c>
      <c r="E4001" s="1">
        <v>43601.673611111109</v>
      </c>
      <c r="F4001" t="s">
        <v>16</v>
      </c>
      <c r="G4001" t="s">
        <v>501</v>
      </c>
      <c r="H4001">
        <v>6</v>
      </c>
      <c r="I4001" t="s">
        <v>26</v>
      </c>
      <c r="J4001" s="2">
        <v>43601</v>
      </c>
      <c r="K4001" s="3">
        <v>0.67361111111111116</v>
      </c>
      <c r="L4001" s="3">
        <f t="shared" si="558"/>
        <v>0.67361111111111105</v>
      </c>
      <c r="M4001" s="3">
        <v>0.6777777777777777</v>
      </c>
      <c r="N4001" t="str">
        <f t="shared" si="559"/>
        <v>No</v>
      </c>
      <c r="O4001">
        <f t="shared" si="560"/>
        <v>20</v>
      </c>
      <c r="P4001">
        <f t="shared" si="561"/>
        <v>90</v>
      </c>
      <c r="Q4001">
        <f t="shared" si="562"/>
        <v>22.22</v>
      </c>
      <c r="R4001" t="str">
        <f t="shared" si="565"/>
        <v>Other</v>
      </c>
      <c r="S4001">
        <f t="shared" si="563"/>
        <v>31</v>
      </c>
      <c r="T4001" t="str">
        <f t="shared" si="564"/>
        <v>Cardiff</v>
      </c>
      <c r="U4001" t="str">
        <f t="shared" si="566"/>
        <v>Other</v>
      </c>
    </row>
    <row r="4002" spans="1:21" x14ac:dyDescent="0.35">
      <c r="A4002" t="s">
        <v>12</v>
      </c>
      <c r="B4002" t="s">
        <v>168</v>
      </c>
      <c r="C4002" t="s">
        <v>14</v>
      </c>
      <c r="D4002" t="s">
        <v>169</v>
      </c>
      <c r="E4002" s="1">
        <v>43601.673611111109</v>
      </c>
      <c r="F4002" t="s">
        <v>16</v>
      </c>
      <c r="G4002" t="s">
        <v>501</v>
      </c>
      <c r="H4002">
        <v>9</v>
      </c>
      <c r="I4002" t="s">
        <v>26</v>
      </c>
      <c r="J4002" s="2">
        <v>43601</v>
      </c>
      <c r="K4002" s="3">
        <v>0.67361111111111116</v>
      </c>
      <c r="L4002" s="3">
        <f t="shared" si="558"/>
        <v>0.67361111111111105</v>
      </c>
      <c r="M4002" s="3">
        <v>0.67986111111111114</v>
      </c>
      <c r="N4002" t="str">
        <f t="shared" si="559"/>
        <v>No</v>
      </c>
      <c r="O4002">
        <f t="shared" si="560"/>
        <v>566</v>
      </c>
      <c r="P4002">
        <f t="shared" si="561"/>
        <v>2020</v>
      </c>
      <c r="Q4002">
        <f t="shared" si="562"/>
        <v>28.02</v>
      </c>
      <c r="R4002" t="str">
        <f t="shared" si="565"/>
        <v>Aer Lingus</v>
      </c>
      <c r="S4002">
        <f t="shared" si="563"/>
        <v>17</v>
      </c>
      <c r="T4002" t="str">
        <f t="shared" si="564"/>
        <v>Bourgas</v>
      </c>
      <c r="U4002" t="str">
        <f t="shared" si="566"/>
        <v>Other</v>
      </c>
    </row>
    <row r="4003" spans="1:21" x14ac:dyDescent="0.35">
      <c r="A4003" t="s">
        <v>12</v>
      </c>
      <c r="B4003" t="s">
        <v>156</v>
      </c>
      <c r="C4003" t="s">
        <v>14</v>
      </c>
      <c r="D4003" t="s">
        <v>157</v>
      </c>
      <c r="E4003" s="1">
        <v>43601.680555555555</v>
      </c>
      <c r="F4003" t="s">
        <v>16</v>
      </c>
      <c r="G4003" t="s">
        <v>501</v>
      </c>
      <c r="H4003">
        <v>0</v>
      </c>
      <c r="I4003" t="s">
        <v>26</v>
      </c>
      <c r="J4003" s="2">
        <v>43601</v>
      </c>
      <c r="K4003" s="3">
        <v>0.68055555555555547</v>
      </c>
      <c r="L4003" s="3">
        <f t="shared" si="558"/>
        <v>0.68055555555555547</v>
      </c>
      <c r="M4003" s="3">
        <v>0.68055555555555547</v>
      </c>
      <c r="N4003" t="str">
        <f t="shared" si="559"/>
        <v>No</v>
      </c>
      <c r="O4003">
        <f t="shared" si="560"/>
        <v>566</v>
      </c>
      <c r="P4003">
        <f t="shared" si="561"/>
        <v>2020</v>
      </c>
      <c r="Q4003">
        <f t="shared" si="562"/>
        <v>28.02</v>
      </c>
      <c r="R4003" t="str">
        <f t="shared" si="565"/>
        <v>Aer Lingus</v>
      </c>
      <c r="S4003">
        <f t="shared" si="563"/>
        <v>25</v>
      </c>
      <c r="T4003" t="str">
        <f t="shared" si="564"/>
        <v>Isle Of Man</v>
      </c>
      <c r="U4003" t="str">
        <f t="shared" si="566"/>
        <v>Other</v>
      </c>
    </row>
    <row r="4004" spans="1:21" x14ac:dyDescent="0.35">
      <c r="A4004" t="s">
        <v>12</v>
      </c>
      <c r="B4004" t="s">
        <v>158</v>
      </c>
      <c r="C4004" t="s">
        <v>14</v>
      </c>
      <c r="D4004" t="s">
        <v>159</v>
      </c>
      <c r="E4004" s="1">
        <v>43601.680555555555</v>
      </c>
      <c r="F4004" t="s">
        <v>16</v>
      </c>
      <c r="G4004" t="s">
        <v>501</v>
      </c>
      <c r="H4004">
        <v>12</v>
      </c>
      <c r="I4004" t="s">
        <v>18</v>
      </c>
      <c r="J4004" s="2">
        <v>43601</v>
      </c>
      <c r="K4004" s="3">
        <v>0.68055555555555547</v>
      </c>
      <c r="L4004" s="3">
        <f t="shared" si="558"/>
        <v>0.68055555555555547</v>
      </c>
      <c r="M4004" s="3">
        <v>0.68888888888888899</v>
      </c>
      <c r="N4004" t="str">
        <f t="shared" si="559"/>
        <v>No</v>
      </c>
      <c r="O4004">
        <f t="shared" si="560"/>
        <v>566</v>
      </c>
      <c r="P4004">
        <f t="shared" si="561"/>
        <v>2020</v>
      </c>
      <c r="Q4004">
        <f t="shared" si="562"/>
        <v>28.02</v>
      </c>
      <c r="R4004" t="str">
        <f t="shared" si="565"/>
        <v>Aer Lingus</v>
      </c>
      <c r="S4004">
        <f t="shared" si="563"/>
        <v>46</v>
      </c>
      <c r="T4004" t="str">
        <f t="shared" si="564"/>
        <v>Boston</v>
      </c>
      <c r="U4004" t="str">
        <f t="shared" si="566"/>
        <v>Other</v>
      </c>
    </row>
    <row r="4005" spans="1:21" x14ac:dyDescent="0.35">
      <c r="A4005" t="s">
        <v>22</v>
      </c>
      <c r="B4005" t="s">
        <v>142</v>
      </c>
      <c r="C4005" t="s">
        <v>28</v>
      </c>
      <c r="D4005" t="s">
        <v>306</v>
      </c>
      <c r="E4005" s="1">
        <v>43601.545138888891</v>
      </c>
      <c r="F4005" t="s">
        <v>16</v>
      </c>
      <c r="G4005" t="s">
        <v>501</v>
      </c>
      <c r="H4005">
        <v>21</v>
      </c>
      <c r="I4005" t="s">
        <v>46</v>
      </c>
      <c r="J4005" s="2">
        <v>43601</v>
      </c>
      <c r="K4005" s="3">
        <v>0.54513888888888895</v>
      </c>
      <c r="L4005" s="3">
        <f t="shared" si="558"/>
        <v>0.54861111111111105</v>
      </c>
      <c r="M4005" s="3">
        <v>0.55972222222222223</v>
      </c>
      <c r="N4005" t="str">
        <f t="shared" si="559"/>
        <v>Yes</v>
      </c>
      <c r="O4005">
        <f t="shared" si="560"/>
        <v>520</v>
      </c>
      <c r="P4005">
        <f t="shared" si="561"/>
        <v>1663</v>
      </c>
      <c r="Q4005">
        <f t="shared" si="562"/>
        <v>31.27</v>
      </c>
      <c r="R4005" t="str">
        <f t="shared" si="565"/>
        <v>Ryanair</v>
      </c>
      <c r="S4005">
        <f t="shared" si="563"/>
        <v>67</v>
      </c>
      <c r="T4005" t="str">
        <f t="shared" si="564"/>
        <v>Madrid</v>
      </c>
      <c r="U4005" t="str">
        <f t="shared" si="566"/>
        <v>Other</v>
      </c>
    </row>
    <row r="4006" spans="1:21" x14ac:dyDescent="0.35">
      <c r="A4006" t="s">
        <v>12</v>
      </c>
      <c r="B4006" t="s">
        <v>310</v>
      </c>
      <c r="C4006" t="s">
        <v>14</v>
      </c>
      <c r="D4006" t="s">
        <v>311</v>
      </c>
      <c r="E4006" s="1">
        <v>43601.545138888891</v>
      </c>
      <c r="F4006" t="s">
        <v>16</v>
      </c>
      <c r="G4006" t="s">
        <v>501</v>
      </c>
      <c r="H4006">
        <v>17</v>
      </c>
      <c r="I4006" t="s">
        <v>18</v>
      </c>
      <c r="J4006" s="2">
        <v>43601</v>
      </c>
      <c r="K4006" s="3">
        <v>0.54513888888888895</v>
      </c>
      <c r="L4006" s="3">
        <f t="shared" si="558"/>
        <v>0.54861111111111105</v>
      </c>
      <c r="M4006" s="3">
        <v>0.55694444444444446</v>
      </c>
      <c r="N4006" t="str">
        <f t="shared" si="559"/>
        <v>No</v>
      </c>
      <c r="O4006">
        <f t="shared" si="560"/>
        <v>566</v>
      </c>
      <c r="P4006">
        <f t="shared" si="561"/>
        <v>2020</v>
      </c>
      <c r="Q4006">
        <f t="shared" si="562"/>
        <v>28.02</v>
      </c>
      <c r="R4006" t="str">
        <f t="shared" si="565"/>
        <v>Aer Lingus</v>
      </c>
      <c r="S4006">
        <f t="shared" si="563"/>
        <v>16</v>
      </c>
      <c r="T4006" t="str">
        <f t="shared" si="564"/>
        <v>Santiago</v>
      </c>
      <c r="U4006" t="str">
        <f t="shared" si="566"/>
        <v>Other</v>
      </c>
    </row>
    <row r="4007" spans="1:21" x14ac:dyDescent="0.35">
      <c r="A4007" t="s">
        <v>12</v>
      </c>
      <c r="B4007" t="s">
        <v>326</v>
      </c>
      <c r="C4007" t="s">
        <v>14</v>
      </c>
      <c r="D4007" t="s">
        <v>327</v>
      </c>
      <c r="E4007" s="1">
        <v>43601.548611111109</v>
      </c>
      <c r="F4007" t="s">
        <v>16</v>
      </c>
      <c r="G4007" t="s">
        <v>501</v>
      </c>
      <c r="H4007">
        <v>18</v>
      </c>
      <c r="I4007" t="s">
        <v>18</v>
      </c>
      <c r="J4007" s="2">
        <v>43601</v>
      </c>
      <c r="K4007" s="3">
        <v>0.54861111111111105</v>
      </c>
      <c r="L4007" s="3">
        <f t="shared" si="558"/>
        <v>0.54861111111111105</v>
      </c>
      <c r="M4007" s="3">
        <v>0.56111111111111112</v>
      </c>
      <c r="N4007" t="str">
        <f t="shared" si="559"/>
        <v>No</v>
      </c>
      <c r="O4007">
        <f t="shared" si="560"/>
        <v>566</v>
      </c>
      <c r="P4007">
        <f t="shared" si="561"/>
        <v>2020</v>
      </c>
      <c r="Q4007">
        <f t="shared" si="562"/>
        <v>28.02</v>
      </c>
      <c r="R4007" t="str">
        <f t="shared" si="565"/>
        <v>Aer Lingus</v>
      </c>
      <c r="S4007">
        <f t="shared" si="563"/>
        <v>19</v>
      </c>
      <c r="T4007" t="str">
        <f t="shared" si="564"/>
        <v>Lyon-Saint Exupery</v>
      </c>
      <c r="U4007" t="str">
        <f t="shared" si="566"/>
        <v>Other</v>
      </c>
    </row>
    <row r="4008" spans="1:21" x14ac:dyDescent="0.35">
      <c r="A4008" t="s">
        <v>12</v>
      </c>
      <c r="B4008" t="s">
        <v>308</v>
      </c>
      <c r="C4008" t="s">
        <v>14</v>
      </c>
      <c r="D4008" t="s">
        <v>309</v>
      </c>
      <c r="E4008" s="1">
        <v>43601.548611111109</v>
      </c>
      <c r="F4008" t="s">
        <v>16</v>
      </c>
      <c r="G4008" t="s">
        <v>501</v>
      </c>
      <c r="H4008">
        <v>12</v>
      </c>
      <c r="I4008" t="s">
        <v>18</v>
      </c>
      <c r="J4008" s="2">
        <v>43601</v>
      </c>
      <c r="K4008" s="3">
        <v>0.54861111111111105</v>
      </c>
      <c r="L4008" s="3">
        <f t="shared" si="558"/>
        <v>0.54861111111111105</v>
      </c>
      <c r="M4008" s="3">
        <v>0.55694444444444446</v>
      </c>
      <c r="N4008" t="str">
        <f t="shared" si="559"/>
        <v>No</v>
      </c>
      <c r="O4008">
        <f t="shared" si="560"/>
        <v>566</v>
      </c>
      <c r="P4008">
        <f t="shared" si="561"/>
        <v>2020</v>
      </c>
      <c r="Q4008">
        <f t="shared" si="562"/>
        <v>28.02</v>
      </c>
      <c r="R4008" t="str">
        <f t="shared" si="565"/>
        <v>Aer Lingus</v>
      </c>
      <c r="S4008">
        <f t="shared" si="563"/>
        <v>27</v>
      </c>
      <c r="T4008" t="str">
        <f t="shared" si="564"/>
        <v>Philadelphia</v>
      </c>
      <c r="U4008" t="str">
        <f t="shared" si="566"/>
        <v>Other</v>
      </c>
    </row>
    <row r="4009" spans="1:21" x14ac:dyDescent="0.35">
      <c r="A4009" t="s">
        <v>12</v>
      </c>
      <c r="B4009" t="s">
        <v>101</v>
      </c>
      <c r="C4009" t="s">
        <v>14</v>
      </c>
      <c r="D4009" t="s">
        <v>312</v>
      </c>
      <c r="E4009" s="1">
        <v>43601.548611111109</v>
      </c>
      <c r="F4009" t="s">
        <v>16</v>
      </c>
      <c r="G4009" t="s">
        <v>501</v>
      </c>
      <c r="H4009">
        <v>5</v>
      </c>
      <c r="I4009" t="s">
        <v>26</v>
      </c>
      <c r="J4009" s="2">
        <v>43601</v>
      </c>
      <c r="K4009" s="3">
        <v>0.54861111111111105</v>
      </c>
      <c r="L4009" s="3">
        <f t="shared" si="558"/>
        <v>0.54861111111111105</v>
      </c>
      <c r="M4009" s="3">
        <v>0.55208333333333337</v>
      </c>
      <c r="N4009" t="str">
        <f t="shared" si="559"/>
        <v>No</v>
      </c>
      <c r="O4009">
        <f t="shared" si="560"/>
        <v>566</v>
      </c>
      <c r="P4009">
        <f t="shared" si="561"/>
        <v>2020</v>
      </c>
      <c r="Q4009">
        <f t="shared" si="562"/>
        <v>28.02</v>
      </c>
      <c r="R4009" t="str">
        <f t="shared" si="565"/>
        <v>Aer Lingus</v>
      </c>
      <c r="S4009">
        <f t="shared" si="563"/>
        <v>158</v>
      </c>
      <c r="T4009" t="str">
        <f t="shared" si="564"/>
        <v>Edinburgh</v>
      </c>
      <c r="U4009" t="str">
        <f t="shared" si="566"/>
        <v>Edinburgh</v>
      </c>
    </row>
    <row r="4010" spans="1:21" x14ac:dyDescent="0.35">
      <c r="A4010" t="s">
        <v>12</v>
      </c>
      <c r="B4010" t="s">
        <v>139</v>
      </c>
      <c r="C4010" t="s">
        <v>14</v>
      </c>
      <c r="D4010" t="s">
        <v>314</v>
      </c>
      <c r="E4010" s="1">
        <v>43601.552083333336</v>
      </c>
      <c r="F4010" t="s">
        <v>16</v>
      </c>
      <c r="G4010" t="s">
        <v>501</v>
      </c>
      <c r="H4010">
        <v>31</v>
      </c>
      <c r="I4010" t="s">
        <v>21</v>
      </c>
      <c r="J4010" s="2">
        <v>43601</v>
      </c>
      <c r="K4010" s="3">
        <v>0.55208333333333337</v>
      </c>
      <c r="L4010" s="3">
        <f t="shared" si="558"/>
        <v>0.55555555555555558</v>
      </c>
      <c r="M4010" s="3">
        <v>0.57361111111111118</v>
      </c>
      <c r="N4010" t="str">
        <f t="shared" si="559"/>
        <v>Yes</v>
      </c>
      <c r="O4010">
        <f t="shared" si="560"/>
        <v>566</v>
      </c>
      <c r="P4010">
        <f t="shared" si="561"/>
        <v>2020</v>
      </c>
      <c r="Q4010">
        <f t="shared" si="562"/>
        <v>28.02</v>
      </c>
      <c r="R4010" t="str">
        <f t="shared" si="565"/>
        <v>Aer Lingus</v>
      </c>
      <c r="S4010">
        <f t="shared" si="563"/>
        <v>154</v>
      </c>
      <c r="T4010" t="str">
        <f t="shared" si="564"/>
        <v>London</v>
      </c>
      <c r="U4010" t="str">
        <f t="shared" si="566"/>
        <v>London</v>
      </c>
    </row>
    <row r="4011" spans="1:21" x14ac:dyDescent="0.35">
      <c r="A4011" t="s">
        <v>22</v>
      </c>
      <c r="B4011" t="s">
        <v>50</v>
      </c>
      <c r="C4011" t="s">
        <v>96</v>
      </c>
      <c r="D4011" t="s">
        <v>313</v>
      </c>
      <c r="E4011" s="1">
        <v>43601.555555555555</v>
      </c>
      <c r="F4011" t="s">
        <v>16</v>
      </c>
      <c r="G4011" t="s">
        <v>501</v>
      </c>
      <c r="H4011">
        <v>147</v>
      </c>
      <c r="I4011" t="s">
        <v>21</v>
      </c>
      <c r="J4011" s="2">
        <v>43601</v>
      </c>
      <c r="K4011" s="3">
        <v>0.55555555555555558</v>
      </c>
      <c r="L4011" s="3">
        <f t="shared" si="558"/>
        <v>0.55555555555555558</v>
      </c>
      <c r="M4011" s="3">
        <v>0.65763888888888888</v>
      </c>
      <c r="N4011" t="str">
        <f t="shared" si="559"/>
        <v>Yes</v>
      </c>
      <c r="O4011">
        <f t="shared" si="560"/>
        <v>50</v>
      </c>
      <c r="P4011">
        <f t="shared" si="561"/>
        <v>97</v>
      </c>
      <c r="Q4011">
        <f t="shared" si="562"/>
        <v>51.55</v>
      </c>
      <c r="R4011" t="str">
        <f t="shared" si="565"/>
        <v>Other</v>
      </c>
      <c r="S4011">
        <f t="shared" si="563"/>
        <v>222</v>
      </c>
      <c r="T4011" t="str">
        <f t="shared" si="564"/>
        <v>Amsterdam</v>
      </c>
      <c r="U4011" t="str">
        <f t="shared" si="566"/>
        <v>Amsterdam</v>
      </c>
    </row>
    <row r="4012" spans="1:21" x14ac:dyDescent="0.35">
      <c r="A4012" t="s">
        <v>12</v>
      </c>
      <c r="B4012" t="s">
        <v>315</v>
      </c>
      <c r="C4012" t="s">
        <v>14</v>
      </c>
      <c r="D4012" t="s">
        <v>316</v>
      </c>
      <c r="E4012" s="1">
        <v>43601.555555555555</v>
      </c>
      <c r="F4012" t="s">
        <v>16</v>
      </c>
      <c r="G4012" t="s">
        <v>501</v>
      </c>
      <c r="H4012">
        <v>17</v>
      </c>
      <c r="I4012" t="s">
        <v>18</v>
      </c>
      <c r="J4012" s="2">
        <v>43601</v>
      </c>
      <c r="K4012" s="3">
        <v>0.55555555555555558</v>
      </c>
      <c r="L4012" s="3">
        <f t="shared" si="558"/>
        <v>0.55555555555555558</v>
      </c>
      <c r="M4012" s="3">
        <v>0.56736111111111109</v>
      </c>
      <c r="N4012" t="str">
        <f t="shared" si="559"/>
        <v>No</v>
      </c>
      <c r="O4012">
        <f t="shared" si="560"/>
        <v>566</v>
      </c>
      <c r="P4012">
        <f t="shared" si="561"/>
        <v>2020</v>
      </c>
      <c r="Q4012">
        <f t="shared" si="562"/>
        <v>28.02</v>
      </c>
      <c r="R4012" t="str">
        <f t="shared" si="565"/>
        <v>Aer Lingus</v>
      </c>
      <c r="S4012">
        <f t="shared" si="563"/>
        <v>25</v>
      </c>
      <c r="T4012" t="str">
        <f t="shared" si="564"/>
        <v>Geneva</v>
      </c>
      <c r="U4012" t="str">
        <f t="shared" si="566"/>
        <v>Other</v>
      </c>
    </row>
    <row r="4013" spans="1:21" x14ac:dyDescent="0.35">
      <c r="A4013" t="s">
        <v>22</v>
      </c>
      <c r="B4013" t="s">
        <v>282</v>
      </c>
      <c r="C4013" t="s">
        <v>509</v>
      </c>
      <c r="D4013" t="s">
        <v>557</v>
      </c>
      <c r="E4013" s="1">
        <v>43601.555555555555</v>
      </c>
      <c r="F4013" t="s">
        <v>16</v>
      </c>
      <c r="G4013" t="s">
        <v>501</v>
      </c>
      <c r="H4013">
        <v>1</v>
      </c>
      <c r="I4013" t="s">
        <v>26</v>
      </c>
      <c r="J4013" s="2">
        <v>43601</v>
      </c>
      <c r="K4013" s="3">
        <v>0.55555555555555558</v>
      </c>
      <c r="L4013" s="3">
        <f t="shared" si="558"/>
        <v>0.55555555555555558</v>
      </c>
      <c r="M4013" s="3">
        <v>0.55625000000000002</v>
      </c>
      <c r="N4013" t="str">
        <f t="shared" si="559"/>
        <v>No</v>
      </c>
      <c r="O4013">
        <f t="shared" si="560"/>
        <v>4</v>
      </c>
      <c r="P4013">
        <f t="shared" si="561"/>
        <v>35</v>
      </c>
      <c r="Q4013">
        <f t="shared" si="562"/>
        <v>11.43</v>
      </c>
      <c r="R4013" t="str">
        <f t="shared" si="565"/>
        <v>Other</v>
      </c>
      <c r="S4013">
        <f t="shared" si="563"/>
        <v>19</v>
      </c>
      <c r="T4013" t="str">
        <f t="shared" si="564"/>
        <v>Stockholm</v>
      </c>
      <c r="U4013" t="str">
        <f t="shared" si="566"/>
        <v>Other</v>
      </c>
    </row>
    <row r="4014" spans="1:21" x14ac:dyDescent="0.35">
      <c r="A4014" t="s">
        <v>22</v>
      </c>
      <c r="B4014" t="s">
        <v>67</v>
      </c>
      <c r="C4014" t="s">
        <v>28</v>
      </c>
      <c r="D4014" t="s">
        <v>559</v>
      </c>
      <c r="E4014" s="1">
        <v>43601.555555555555</v>
      </c>
      <c r="F4014" t="s">
        <v>16</v>
      </c>
      <c r="G4014" t="s">
        <v>501</v>
      </c>
      <c r="H4014">
        <v>3</v>
      </c>
      <c r="I4014" t="s">
        <v>26</v>
      </c>
      <c r="J4014" s="2">
        <v>43601</v>
      </c>
      <c r="K4014" s="3">
        <v>0.55555555555555558</v>
      </c>
      <c r="L4014" s="3">
        <f t="shared" si="558"/>
        <v>0.55555555555555558</v>
      </c>
      <c r="M4014" s="3">
        <v>0.55763888888888891</v>
      </c>
      <c r="N4014" t="str">
        <f t="shared" si="559"/>
        <v>No</v>
      </c>
      <c r="O4014">
        <f t="shared" si="560"/>
        <v>520</v>
      </c>
      <c r="P4014">
        <f t="shared" si="561"/>
        <v>1663</v>
      </c>
      <c r="Q4014">
        <f t="shared" si="562"/>
        <v>31.27</v>
      </c>
      <c r="R4014" t="str">
        <f t="shared" si="565"/>
        <v>Ryanair</v>
      </c>
      <c r="S4014">
        <f t="shared" si="563"/>
        <v>19</v>
      </c>
      <c r="T4014" t="str">
        <f t="shared" si="564"/>
        <v>Luxembourg</v>
      </c>
      <c r="U4014" t="str">
        <f t="shared" si="566"/>
        <v>Other</v>
      </c>
    </row>
    <row r="4015" spans="1:21" x14ac:dyDescent="0.35">
      <c r="A4015" t="s">
        <v>12</v>
      </c>
      <c r="B4015" t="s">
        <v>182</v>
      </c>
      <c r="C4015" t="s">
        <v>14</v>
      </c>
      <c r="D4015" t="s">
        <v>558</v>
      </c>
      <c r="E4015" s="1">
        <v>43601.555555555555</v>
      </c>
      <c r="F4015" t="s">
        <v>16</v>
      </c>
      <c r="G4015" t="s">
        <v>501</v>
      </c>
      <c r="H4015">
        <v>22</v>
      </c>
      <c r="I4015" t="s">
        <v>46</v>
      </c>
      <c r="J4015" s="2">
        <v>43601</v>
      </c>
      <c r="K4015" s="3">
        <v>0.55555555555555558</v>
      </c>
      <c r="L4015" s="3">
        <f t="shared" si="558"/>
        <v>0.55555555555555558</v>
      </c>
      <c r="M4015" s="3">
        <v>0.5708333333333333</v>
      </c>
      <c r="N4015" t="str">
        <f t="shared" si="559"/>
        <v>Yes</v>
      </c>
      <c r="O4015">
        <f t="shared" si="560"/>
        <v>566</v>
      </c>
      <c r="P4015">
        <f t="shared" si="561"/>
        <v>2020</v>
      </c>
      <c r="Q4015">
        <f t="shared" si="562"/>
        <v>28.02</v>
      </c>
      <c r="R4015" t="str">
        <f t="shared" si="565"/>
        <v>Aer Lingus</v>
      </c>
      <c r="S4015">
        <f t="shared" si="563"/>
        <v>23</v>
      </c>
      <c r="T4015" t="str">
        <f t="shared" si="564"/>
        <v>Aberdeen</v>
      </c>
      <c r="U4015" t="str">
        <f t="shared" si="566"/>
        <v>Other</v>
      </c>
    </row>
    <row r="4016" spans="1:21" x14ac:dyDescent="0.35">
      <c r="A4016" t="s">
        <v>22</v>
      </c>
      <c r="B4016" t="s">
        <v>93</v>
      </c>
      <c r="C4016" t="s">
        <v>28</v>
      </c>
      <c r="D4016" t="s">
        <v>250</v>
      </c>
      <c r="E4016" s="1">
        <v>43601.559027777781</v>
      </c>
      <c r="F4016" t="s">
        <v>16</v>
      </c>
      <c r="G4016" t="s">
        <v>501</v>
      </c>
      <c r="H4016">
        <v>3</v>
      </c>
      <c r="I4016" t="s">
        <v>26</v>
      </c>
      <c r="J4016" s="2">
        <v>43601</v>
      </c>
      <c r="K4016" s="3">
        <v>0.55902777777777779</v>
      </c>
      <c r="L4016" s="3">
        <f t="shared" si="558"/>
        <v>0.5625</v>
      </c>
      <c r="M4016" s="3">
        <v>0.56111111111111112</v>
      </c>
      <c r="N4016" t="str">
        <f t="shared" si="559"/>
        <v>No</v>
      </c>
      <c r="O4016">
        <f t="shared" si="560"/>
        <v>520</v>
      </c>
      <c r="P4016">
        <f t="shared" si="561"/>
        <v>1663</v>
      </c>
      <c r="Q4016">
        <f t="shared" si="562"/>
        <v>31.27</v>
      </c>
      <c r="R4016" t="str">
        <f t="shared" si="565"/>
        <v>Ryanair</v>
      </c>
      <c r="S4016">
        <f t="shared" si="563"/>
        <v>125</v>
      </c>
      <c r="T4016" t="str">
        <f t="shared" si="564"/>
        <v>Birmingham</v>
      </c>
      <c r="U4016" t="str">
        <f t="shared" si="566"/>
        <v>Birmingham</v>
      </c>
    </row>
    <row r="4017" spans="1:21" x14ac:dyDescent="0.35">
      <c r="A4017" t="s">
        <v>12</v>
      </c>
      <c r="B4017" t="s">
        <v>93</v>
      </c>
      <c r="C4017" t="s">
        <v>14</v>
      </c>
      <c r="D4017" t="s">
        <v>251</v>
      </c>
      <c r="E4017" s="1">
        <v>43601.5625</v>
      </c>
      <c r="F4017" t="s">
        <v>16</v>
      </c>
      <c r="G4017" t="s">
        <v>501</v>
      </c>
      <c r="H4017">
        <v>12</v>
      </c>
      <c r="I4017" t="s">
        <v>18</v>
      </c>
      <c r="J4017" s="2">
        <v>43601</v>
      </c>
      <c r="K4017" s="3">
        <v>0.5625</v>
      </c>
      <c r="L4017" s="3">
        <f t="shared" si="558"/>
        <v>0.5625</v>
      </c>
      <c r="M4017" s="3">
        <v>0.5708333333333333</v>
      </c>
      <c r="N4017" t="str">
        <f t="shared" si="559"/>
        <v>No</v>
      </c>
      <c r="O4017">
        <f t="shared" si="560"/>
        <v>566</v>
      </c>
      <c r="P4017">
        <f t="shared" si="561"/>
        <v>2020</v>
      </c>
      <c r="Q4017">
        <f t="shared" si="562"/>
        <v>28.02</v>
      </c>
      <c r="R4017" t="str">
        <f t="shared" si="565"/>
        <v>Aer Lingus</v>
      </c>
      <c r="S4017">
        <f t="shared" si="563"/>
        <v>125</v>
      </c>
      <c r="T4017" t="str">
        <f t="shared" si="564"/>
        <v>Birmingham</v>
      </c>
      <c r="U4017" t="str">
        <f t="shared" si="566"/>
        <v>Birmingham</v>
      </c>
    </row>
    <row r="4018" spans="1:21" x14ac:dyDescent="0.35">
      <c r="A4018" t="s">
        <v>12</v>
      </c>
      <c r="B4018" t="s">
        <v>254</v>
      </c>
      <c r="C4018" t="s">
        <v>14</v>
      </c>
      <c r="D4018" t="s">
        <v>255</v>
      </c>
      <c r="E4018" s="1">
        <v>43601.565972222219</v>
      </c>
      <c r="F4018" t="s">
        <v>16</v>
      </c>
      <c r="G4018" t="s">
        <v>501</v>
      </c>
      <c r="H4018">
        <v>7</v>
      </c>
      <c r="I4018" t="s">
        <v>26</v>
      </c>
      <c r="J4018" s="2">
        <v>43601</v>
      </c>
      <c r="K4018" s="3">
        <v>0.56597222222222221</v>
      </c>
      <c r="L4018" s="3">
        <f t="shared" si="558"/>
        <v>0.56944444444444442</v>
      </c>
      <c r="M4018" s="3">
        <v>0.5708333333333333</v>
      </c>
      <c r="N4018" t="str">
        <f t="shared" si="559"/>
        <v>No</v>
      </c>
      <c r="O4018">
        <f t="shared" si="560"/>
        <v>566</v>
      </c>
      <c r="P4018">
        <f t="shared" si="561"/>
        <v>2020</v>
      </c>
      <c r="Q4018">
        <f t="shared" si="562"/>
        <v>28.02</v>
      </c>
      <c r="R4018" t="str">
        <f t="shared" si="565"/>
        <v>Aer Lingus</v>
      </c>
      <c r="S4018">
        <f t="shared" si="563"/>
        <v>37</v>
      </c>
      <c r="T4018" t="str">
        <f t="shared" si="564"/>
        <v>Toronto YYZ</v>
      </c>
      <c r="U4018" t="str">
        <f t="shared" si="566"/>
        <v>Other</v>
      </c>
    </row>
    <row r="4019" spans="1:21" x14ac:dyDescent="0.35">
      <c r="A4019" t="s">
        <v>12</v>
      </c>
      <c r="B4019" t="s">
        <v>209</v>
      </c>
      <c r="C4019" t="s">
        <v>252</v>
      </c>
      <c r="D4019" t="s">
        <v>253</v>
      </c>
      <c r="E4019" s="1">
        <v>43601.565972222219</v>
      </c>
      <c r="F4019" t="s">
        <v>16</v>
      </c>
      <c r="G4019" t="s">
        <v>501</v>
      </c>
      <c r="H4019">
        <v>2</v>
      </c>
      <c r="I4019" t="s">
        <v>26</v>
      </c>
      <c r="J4019" s="2">
        <v>43601</v>
      </c>
      <c r="K4019" s="3">
        <v>0.56597222222222221</v>
      </c>
      <c r="L4019" s="3">
        <f t="shared" si="558"/>
        <v>0.56944444444444442</v>
      </c>
      <c r="M4019" s="3">
        <v>0.56736111111111109</v>
      </c>
      <c r="N4019" t="str">
        <f t="shared" si="559"/>
        <v>No</v>
      </c>
      <c r="O4019">
        <f t="shared" si="560"/>
        <v>11</v>
      </c>
      <c r="P4019">
        <f t="shared" si="561"/>
        <v>32</v>
      </c>
      <c r="Q4019">
        <f t="shared" si="562"/>
        <v>34.380000000000003</v>
      </c>
      <c r="R4019" t="str">
        <f t="shared" si="565"/>
        <v>Other</v>
      </c>
      <c r="S4019">
        <f t="shared" si="563"/>
        <v>62</v>
      </c>
      <c r="T4019" t="str">
        <f t="shared" si="564"/>
        <v>Chicago</v>
      </c>
      <c r="U4019" t="str">
        <f t="shared" si="566"/>
        <v>Other</v>
      </c>
    </row>
    <row r="4020" spans="1:21" x14ac:dyDescent="0.35">
      <c r="A4020" t="s">
        <v>12</v>
      </c>
      <c r="B4020" t="s">
        <v>36</v>
      </c>
      <c r="C4020" t="s">
        <v>14</v>
      </c>
      <c r="D4020" t="s">
        <v>259</v>
      </c>
      <c r="E4020" s="1">
        <v>43601.569444444445</v>
      </c>
      <c r="F4020" t="s">
        <v>16</v>
      </c>
      <c r="G4020" t="s">
        <v>501</v>
      </c>
      <c r="H4020">
        <v>21</v>
      </c>
      <c r="I4020" t="s">
        <v>46</v>
      </c>
      <c r="J4020" s="2">
        <v>43601</v>
      </c>
      <c r="K4020" s="3">
        <v>0.56944444444444442</v>
      </c>
      <c r="L4020" s="3">
        <f t="shared" si="558"/>
        <v>0.56944444444444442</v>
      </c>
      <c r="M4020" s="3">
        <v>0.58402777777777781</v>
      </c>
      <c r="N4020" t="str">
        <f t="shared" si="559"/>
        <v>Yes</v>
      </c>
      <c r="O4020">
        <f t="shared" si="560"/>
        <v>566</v>
      </c>
      <c r="P4020">
        <f t="shared" si="561"/>
        <v>2020</v>
      </c>
      <c r="Q4020">
        <f t="shared" si="562"/>
        <v>28.02</v>
      </c>
      <c r="R4020" t="str">
        <f t="shared" si="565"/>
        <v>Aer Lingus</v>
      </c>
      <c r="S4020">
        <f t="shared" si="563"/>
        <v>121</v>
      </c>
      <c r="T4020" t="str">
        <f t="shared" si="564"/>
        <v>Paris-CDG</v>
      </c>
      <c r="U4020" t="str">
        <f t="shared" si="566"/>
        <v>Paris-CDG</v>
      </c>
    </row>
    <row r="4021" spans="1:21" x14ac:dyDescent="0.35">
      <c r="A4021" t="s">
        <v>12</v>
      </c>
      <c r="B4021" t="s">
        <v>42</v>
      </c>
      <c r="C4021" t="s">
        <v>14</v>
      </c>
      <c r="D4021" t="s">
        <v>258</v>
      </c>
      <c r="E4021" s="1">
        <v>43601.569444444445</v>
      </c>
      <c r="F4021" t="s">
        <v>16</v>
      </c>
      <c r="G4021" t="s">
        <v>501</v>
      </c>
      <c r="H4021">
        <v>16</v>
      </c>
      <c r="I4021" t="s">
        <v>18</v>
      </c>
      <c r="J4021" s="2">
        <v>43601</v>
      </c>
      <c r="K4021" s="3">
        <v>0.56944444444444442</v>
      </c>
      <c r="L4021" s="3">
        <f t="shared" si="558"/>
        <v>0.56944444444444442</v>
      </c>
      <c r="M4021" s="3">
        <v>0.5805555555555556</v>
      </c>
      <c r="N4021" t="str">
        <f t="shared" si="559"/>
        <v>No</v>
      </c>
      <c r="O4021">
        <f t="shared" si="560"/>
        <v>566</v>
      </c>
      <c r="P4021">
        <f t="shared" si="561"/>
        <v>2020</v>
      </c>
      <c r="Q4021">
        <f t="shared" si="562"/>
        <v>28.02</v>
      </c>
      <c r="R4021" t="str">
        <f t="shared" si="565"/>
        <v>Aer Lingus</v>
      </c>
      <c r="S4021">
        <f t="shared" si="563"/>
        <v>238</v>
      </c>
      <c r="T4021" t="str">
        <f t="shared" si="564"/>
        <v>London</v>
      </c>
      <c r="U4021" t="str">
        <f t="shared" si="566"/>
        <v>London</v>
      </c>
    </row>
    <row r="4022" spans="1:21" x14ac:dyDescent="0.35">
      <c r="A4022" t="s">
        <v>12</v>
      </c>
      <c r="B4022" t="s">
        <v>50</v>
      </c>
      <c r="C4022" t="s">
        <v>14</v>
      </c>
      <c r="D4022" t="s">
        <v>261</v>
      </c>
      <c r="E4022" s="1">
        <v>43601.576388888891</v>
      </c>
      <c r="F4022" t="s">
        <v>16</v>
      </c>
      <c r="G4022" t="s">
        <v>501</v>
      </c>
      <c r="H4022">
        <v>23</v>
      </c>
      <c r="I4022" t="s">
        <v>46</v>
      </c>
      <c r="J4022" s="2">
        <v>43601</v>
      </c>
      <c r="K4022" s="3">
        <v>0.57638888888888895</v>
      </c>
      <c r="L4022" s="3">
        <f t="shared" si="558"/>
        <v>0.57638888888888884</v>
      </c>
      <c r="M4022" s="3">
        <v>0.59236111111111112</v>
      </c>
      <c r="N4022" t="str">
        <f t="shared" si="559"/>
        <v>Yes</v>
      </c>
      <c r="O4022">
        <f t="shared" si="560"/>
        <v>566</v>
      </c>
      <c r="P4022">
        <f t="shared" si="561"/>
        <v>2020</v>
      </c>
      <c r="Q4022">
        <f t="shared" si="562"/>
        <v>28.02</v>
      </c>
      <c r="R4022" t="str">
        <f t="shared" si="565"/>
        <v>Aer Lingus</v>
      </c>
      <c r="S4022">
        <f t="shared" si="563"/>
        <v>222</v>
      </c>
      <c r="T4022" t="str">
        <f t="shared" si="564"/>
        <v>Amsterdam</v>
      </c>
      <c r="U4022" t="str">
        <f t="shared" si="566"/>
        <v>Amsterdam</v>
      </c>
    </row>
    <row r="4023" spans="1:21" x14ac:dyDescent="0.35">
      <c r="A4023" t="s">
        <v>22</v>
      </c>
      <c r="B4023" t="s">
        <v>52</v>
      </c>
      <c r="C4023" t="s">
        <v>28</v>
      </c>
      <c r="D4023" t="s">
        <v>262</v>
      </c>
      <c r="E4023" s="1">
        <v>43601.576388888891</v>
      </c>
      <c r="F4023" t="s">
        <v>16</v>
      </c>
      <c r="G4023" t="s">
        <v>501</v>
      </c>
      <c r="H4023">
        <v>2</v>
      </c>
      <c r="I4023" t="s">
        <v>26</v>
      </c>
      <c r="J4023" s="2">
        <v>43601</v>
      </c>
      <c r="K4023" s="3">
        <v>0.57638888888888895</v>
      </c>
      <c r="L4023" s="3">
        <f t="shared" si="558"/>
        <v>0.57638888888888884</v>
      </c>
      <c r="M4023" s="3">
        <v>0.57777777777777783</v>
      </c>
      <c r="N4023" t="str">
        <f t="shared" si="559"/>
        <v>No</v>
      </c>
      <c r="O4023">
        <f t="shared" si="560"/>
        <v>520</v>
      </c>
      <c r="P4023">
        <f t="shared" si="561"/>
        <v>1663</v>
      </c>
      <c r="Q4023">
        <f t="shared" si="562"/>
        <v>31.27</v>
      </c>
      <c r="R4023" t="str">
        <f t="shared" si="565"/>
        <v>Ryanair</v>
      </c>
      <c r="S4023">
        <f t="shared" si="563"/>
        <v>138</v>
      </c>
      <c r="T4023" t="str">
        <f t="shared" si="564"/>
        <v>Manchester</v>
      </c>
      <c r="U4023" t="str">
        <f t="shared" si="566"/>
        <v>Manchester</v>
      </c>
    </row>
    <row r="4024" spans="1:21" x14ac:dyDescent="0.35">
      <c r="A4024" t="s">
        <v>22</v>
      </c>
      <c r="B4024" t="s">
        <v>299</v>
      </c>
      <c r="C4024" t="s">
        <v>28</v>
      </c>
      <c r="D4024" t="s">
        <v>543</v>
      </c>
      <c r="E4024" s="1">
        <v>43601.579861111109</v>
      </c>
      <c r="F4024" t="s">
        <v>16</v>
      </c>
      <c r="G4024" t="s">
        <v>501</v>
      </c>
      <c r="H4024">
        <v>50</v>
      </c>
      <c r="I4024" t="s">
        <v>21</v>
      </c>
      <c r="J4024" s="2">
        <v>43601</v>
      </c>
      <c r="K4024" s="3">
        <v>0.57986111111111105</v>
      </c>
      <c r="L4024" s="3">
        <f t="shared" si="558"/>
        <v>0.58333333333333326</v>
      </c>
      <c r="M4024" s="3">
        <v>0.61458333333333337</v>
      </c>
      <c r="N4024" t="str">
        <f t="shared" si="559"/>
        <v>Yes</v>
      </c>
      <c r="O4024">
        <f t="shared" si="560"/>
        <v>520</v>
      </c>
      <c r="P4024">
        <f t="shared" si="561"/>
        <v>1663</v>
      </c>
      <c r="Q4024">
        <f t="shared" si="562"/>
        <v>31.27</v>
      </c>
      <c r="R4024" t="str">
        <f t="shared" si="565"/>
        <v>Ryanair</v>
      </c>
      <c r="S4024">
        <f t="shared" si="563"/>
        <v>20</v>
      </c>
      <c r="T4024" t="str">
        <f t="shared" si="564"/>
        <v>Bordeaux</v>
      </c>
      <c r="U4024" t="str">
        <f t="shared" si="566"/>
        <v>Other</v>
      </c>
    </row>
    <row r="4025" spans="1:21" x14ac:dyDescent="0.35">
      <c r="A4025" t="s">
        <v>22</v>
      </c>
      <c r="B4025" t="s">
        <v>13</v>
      </c>
      <c r="C4025" t="s">
        <v>28</v>
      </c>
      <c r="D4025" t="s">
        <v>544</v>
      </c>
      <c r="E4025" s="1">
        <v>43601.583333333336</v>
      </c>
      <c r="F4025" t="s">
        <v>16</v>
      </c>
      <c r="G4025" t="s">
        <v>501</v>
      </c>
      <c r="H4025">
        <v>1</v>
      </c>
      <c r="I4025" t="s">
        <v>26</v>
      </c>
      <c r="J4025" s="2">
        <v>43601</v>
      </c>
      <c r="K4025" s="3">
        <v>0.58333333333333337</v>
      </c>
      <c r="L4025" s="3">
        <f t="shared" si="558"/>
        <v>0.58333333333333326</v>
      </c>
      <c r="M4025" s="3">
        <v>0.58402777777777781</v>
      </c>
      <c r="N4025" t="str">
        <f t="shared" si="559"/>
        <v>No</v>
      </c>
      <c r="O4025">
        <f t="shared" si="560"/>
        <v>520</v>
      </c>
      <c r="P4025">
        <f t="shared" si="561"/>
        <v>1663</v>
      </c>
      <c r="Q4025">
        <f t="shared" si="562"/>
        <v>31.27</v>
      </c>
      <c r="R4025" t="str">
        <f t="shared" si="565"/>
        <v>Ryanair</v>
      </c>
      <c r="S4025">
        <f t="shared" si="563"/>
        <v>107</v>
      </c>
      <c r="T4025" t="str">
        <f t="shared" si="564"/>
        <v>Glasgow</v>
      </c>
      <c r="U4025" t="str">
        <f t="shared" si="566"/>
        <v>Glasgow</v>
      </c>
    </row>
    <row r="4026" spans="1:21" x14ac:dyDescent="0.35">
      <c r="A4026" t="s">
        <v>12</v>
      </c>
      <c r="B4026" t="s">
        <v>73</v>
      </c>
      <c r="C4026" t="s">
        <v>14</v>
      </c>
      <c r="D4026" t="s">
        <v>270</v>
      </c>
      <c r="E4026" s="1">
        <v>43601.583333333336</v>
      </c>
      <c r="F4026" t="s">
        <v>16</v>
      </c>
      <c r="G4026" t="s">
        <v>501</v>
      </c>
      <c r="H4026">
        <v>1</v>
      </c>
      <c r="I4026" t="s">
        <v>26</v>
      </c>
      <c r="J4026" s="2">
        <v>43601</v>
      </c>
      <c r="K4026" s="3">
        <v>0.58333333333333337</v>
      </c>
      <c r="L4026" s="3">
        <f t="shared" si="558"/>
        <v>0.58333333333333326</v>
      </c>
      <c r="M4026" s="3">
        <v>0.58402777777777781</v>
      </c>
      <c r="N4026" t="str">
        <f t="shared" si="559"/>
        <v>No</v>
      </c>
      <c r="O4026">
        <f t="shared" si="560"/>
        <v>566</v>
      </c>
      <c r="P4026">
        <f t="shared" si="561"/>
        <v>2020</v>
      </c>
      <c r="Q4026">
        <f t="shared" si="562"/>
        <v>28.02</v>
      </c>
      <c r="R4026" t="str">
        <f t="shared" si="565"/>
        <v>Aer Lingus</v>
      </c>
      <c r="S4026">
        <f t="shared" si="563"/>
        <v>82</v>
      </c>
      <c r="T4026" t="str">
        <f t="shared" si="564"/>
        <v>Bristol</v>
      </c>
      <c r="U4026" t="str">
        <f t="shared" si="566"/>
        <v>Bristol</v>
      </c>
    </row>
    <row r="4027" spans="1:21" x14ac:dyDescent="0.35">
      <c r="A4027" t="s">
        <v>22</v>
      </c>
      <c r="B4027" t="s">
        <v>424</v>
      </c>
      <c r="C4027" t="s">
        <v>28</v>
      </c>
      <c r="D4027" t="s">
        <v>545</v>
      </c>
      <c r="E4027" s="1">
        <v>43601.583333333336</v>
      </c>
      <c r="F4027" t="s">
        <v>16</v>
      </c>
      <c r="G4027" t="s">
        <v>501</v>
      </c>
      <c r="H4027">
        <v>1</v>
      </c>
      <c r="I4027" t="s">
        <v>26</v>
      </c>
      <c r="J4027" s="2">
        <v>43601</v>
      </c>
      <c r="K4027" s="3">
        <v>0.58333333333333337</v>
      </c>
      <c r="L4027" s="3">
        <f t="shared" si="558"/>
        <v>0.58333333333333326</v>
      </c>
      <c r="M4027" s="3">
        <v>0.58402777777777781</v>
      </c>
      <c r="N4027" t="str">
        <f t="shared" si="559"/>
        <v>No</v>
      </c>
      <c r="O4027">
        <f t="shared" si="560"/>
        <v>520</v>
      </c>
      <c r="P4027">
        <f t="shared" si="561"/>
        <v>1663</v>
      </c>
      <c r="Q4027">
        <f t="shared" si="562"/>
        <v>31.27</v>
      </c>
      <c r="R4027" t="str">
        <f t="shared" si="565"/>
        <v>Ryanair</v>
      </c>
      <c r="S4027">
        <f t="shared" si="563"/>
        <v>24</v>
      </c>
      <c r="T4027" t="str">
        <f t="shared" si="564"/>
        <v>Venice</v>
      </c>
      <c r="U4027" t="str">
        <f t="shared" si="566"/>
        <v>Other</v>
      </c>
    </row>
    <row r="4028" spans="1:21" x14ac:dyDescent="0.35">
      <c r="A4028" t="s">
        <v>22</v>
      </c>
      <c r="B4028" t="s">
        <v>473</v>
      </c>
      <c r="C4028" t="s">
        <v>28</v>
      </c>
      <c r="D4028" t="s">
        <v>474</v>
      </c>
      <c r="E4028" s="1">
        <v>43601.590277777781</v>
      </c>
      <c r="F4028" t="s">
        <v>16</v>
      </c>
      <c r="G4028" t="s">
        <v>501</v>
      </c>
      <c r="H4028">
        <v>0</v>
      </c>
      <c r="I4028" t="s">
        <v>26</v>
      </c>
      <c r="J4028" s="2">
        <v>43601</v>
      </c>
      <c r="K4028" s="3">
        <v>0.59027777777777779</v>
      </c>
      <c r="L4028" s="3">
        <f t="shared" si="558"/>
        <v>0.59027777777777779</v>
      </c>
      <c r="M4028" s="3">
        <v>0.59027777777777779</v>
      </c>
      <c r="N4028" t="str">
        <f t="shared" si="559"/>
        <v>No</v>
      </c>
      <c r="O4028">
        <f t="shared" si="560"/>
        <v>520</v>
      </c>
      <c r="P4028">
        <f t="shared" si="561"/>
        <v>1663</v>
      </c>
      <c r="Q4028">
        <f t="shared" si="562"/>
        <v>31.27</v>
      </c>
      <c r="R4028" t="str">
        <f t="shared" si="565"/>
        <v>Ryanair</v>
      </c>
      <c r="S4028">
        <f t="shared" si="563"/>
        <v>13</v>
      </c>
      <c r="T4028" t="str">
        <f t="shared" si="564"/>
        <v>Poznan</v>
      </c>
      <c r="U4028" t="str">
        <f t="shared" si="566"/>
        <v>Other</v>
      </c>
    </row>
    <row r="4029" spans="1:21" x14ac:dyDescent="0.35">
      <c r="A4029" t="s">
        <v>22</v>
      </c>
      <c r="B4029" t="s">
        <v>36</v>
      </c>
      <c r="C4029" t="s">
        <v>177</v>
      </c>
      <c r="D4029" t="s">
        <v>271</v>
      </c>
      <c r="E4029" s="1">
        <v>43601.590277777781</v>
      </c>
      <c r="F4029" t="s">
        <v>16</v>
      </c>
      <c r="G4029" t="s">
        <v>501</v>
      </c>
      <c r="H4029">
        <v>8</v>
      </c>
      <c r="I4029" t="s">
        <v>26</v>
      </c>
      <c r="J4029" s="2">
        <v>43601</v>
      </c>
      <c r="K4029" s="3">
        <v>0.59027777777777779</v>
      </c>
      <c r="L4029" s="3">
        <f t="shared" si="558"/>
        <v>0.59027777777777779</v>
      </c>
      <c r="M4029" s="3">
        <v>0.59583333333333333</v>
      </c>
      <c r="N4029" t="str">
        <f t="shared" si="559"/>
        <v>No</v>
      </c>
      <c r="O4029">
        <f t="shared" si="560"/>
        <v>12</v>
      </c>
      <c r="P4029">
        <f t="shared" si="561"/>
        <v>59</v>
      </c>
      <c r="Q4029">
        <f t="shared" si="562"/>
        <v>20.34</v>
      </c>
      <c r="R4029" t="str">
        <f t="shared" si="565"/>
        <v>Other</v>
      </c>
      <c r="S4029">
        <f t="shared" si="563"/>
        <v>121</v>
      </c>
      <c r="T4029" t="str">
        <f t="shared" si="564"/>
        <v>Paris-CDG</v>
      </c>
      <c r="U4029" t="str">
        <f t="shared" si="566"/>
        <v>Paris-CDG</v>
      </c>
    </row>
    <row r="4030" spans="1:21" x14ac:dyDescent="0.35">
      <c r="A4030" t="s">
        <v>12</v>
      </c>
      <c r="B4030" t="s">
        <v>274</v>
      </c>
      <c r="C4030" t="s">
        <v>14</v>
      </c>
      <c r="D4030" t="s">
        <v>275</v>
      </c>
      <c r="E4030" s="1">
        <v>43601.597222222219</v>
      </c>
      <c r="F4030" t="s">
        <v>16</v>
      </c>
      <c r="G4030" t="s">
        <v>501</v>
      </c>
      <c r="H4030">
        <v>2</v>
      </c>
      <c r="I4030" t="s">
        <v>26</v>
      </c>
      <c r="J4030" s="2">
        <v>43601</v>
      </c>
      <c r="K4030" s="3">
        <v>0.59722222222222221</v>
      </c>
      <c r="L4030" s="3">
        <f t="shared" si="558"/>
        <v>0.59722222222222221</v>
      </c>
      <c r="M4030" s="3">
        <v>0.59861111111111109</v>
      </c>
      <c r="N4030" t="str">
        <f t="shared" si="559"/>
        <v>No</v>
      </c>
      <c r="O4030">
        <f t="shared" si="560"/>
        <v>566</v>
      </c>
      <c r="P4030">
        <f t="shared" si="561"/>
        <v>2020</v>
      </c>
      <c r="Q4030">
        <f t="shared" si="562"/>
        <v>28.02</v>
      </c>
      <c r="R4030" t="str">
        <f t="shared" si="565"/>
        <v>Aer Lingus</v>
      </c>
      <c r="S4030">
        <f t="shared" si="563"/>
        <v>17</v>
      </c>
      <c r="T4030" t="str">
        <f t="shared" si="564"/>
        <v>Hartford</v>
      </c>
      <c r="U4030" t="str">
        <f t="shared" si="566"/>
        <v>Other</v>
      </c>
    </row>
    <row r="4031" spans="1:21" x14ac:dyDescent="0.35">
      <c r="A4031" t="s">
        <v>22</v>
      </c>
      <c r="B4031" t="s">
        <v>139</v>
      </c>
      <c r="C4031" t="s">
        <v>77</v>
      </c>
      <c r="D4031" t="s">
        <v>273</v>
      </c>
      <c r="E4031" s="1">
        <v>43601.597222222219</v>
      </c>
      <c r="F4031" t="s">
        <v>16</v>
      </c>
      <c r="G4031" t="s">
        <v>501</v>
      </c>
      <c r="H4031">
        <v>9</v>
      </c>
      <c r="I4031" t="s">
        <v>26</v>
      </c>
      <c r="J4031" s="2">
        <v>43601</v>
      </c>
      <c r="K4031" s="3">
        <v>0.59722222222222221</v>
      </c>
      <c r="L4031" s="3">
        <f t="shared" si="558"/>
        <v>0.59722222222222221</v>
      </c>
      <c r="M4031" s="3">
        <v>0.60347222222222219</v>
      </c>
      <c r="N4031" t="str">
        <f t="shared" si="559"/>
        <v>No</v>
      </c>
      <c r="O4031">
        <f t="shared" si="560"/>
        <v>40</v>
      </c>
      <c r="P4031">
        <f t="shared" si="561"/>
        <v>143</v>
      </c>
      <c r="Q4031">
        <f t="shared" si="562"/>
        <v>27.97</v>
      </c>
      <c r="R4031" t="str">
        <f t="shared" si="565"/>
        <v>British Airways</v>
      </c>
      <c r="S4031">
        <f t="shared" si="563"/>
        <v>154</v>
      </c>
      <c r="T4031" t="str">
        <f t="shared" si="564"/>
        <v>London</v>
      </c>
      <c r="U4031" t="str">
        <f t="shared" si="566"/>
        <v>London</v>
      </c>
    </row>
    <row r="4032" spans="1:21" x14ac:dyDescent="0.35">
      <c r="A4032" t="s">
        <v>12</v>
      </c>
      <c r="B4032" t="s">
        <v>42</v>
      </c>
      <c r="C4032" t="s">
        <v>14</v>
      </c>
      <c r="D4032" t="s">
        <v>222</v>
      </c>
      <c r="E4032" s="1">
        <v>43601.600694444445</v>
      </c>
      <c r="F4032" t="s">
        <v>16</v>
      </c>
      <c r="G4032" t="s">
        <v>501</v>
      </c>
      <c r="H4032">
        <v>15</v>
      </c>
      <c r="I4032" t="s">
        <v>18</v>
      </c>
      <c r="J4032" s="2">
        <v>43601</v>
      </c>
      <c r="K4032" s="3">
        <v>0.60069444444444442</v>
      </c>
      <c r="L4032" s="3">
        <f t="shared" si="558"/>
        <v>0.60416666666666663</v>
      </c>
      <c r="M4032" s="3">
        <v>0.61111111111111105</v>
      </c>
      <c r="N4032" t="str">
        <f t="shared" si="559"/>
        <v>No</v>
      </c>
      <c r="O4032">
        <f t="shared" si="560"/>
        <v>566</v>
      </c>
      <c r="P4032">
        <f t="shared" si="561"/>
        <v>2020</v>
      </c>
      <c r="Q4032">
        <f t="shared" si="562"/>
        <v>28.02</v>
      </c>
      <c r="R4032" t="str">
        <f t="shared" si="565"/>
        <v>Aer Lingus</v>
      </c>
      <c r="S4032">
        <f t="shared" si="563"/>
        <v>238</v>
      </c>
      <c r="T4032" t="str">
        <f t="shared" si="564"/>
        <v>London</v>
      </c>
      <c r="U4032" t="str">
        <f t="shared" si="566"/>
        <v>London</v>
      </c>
    </row>
    <row r="4033" spans="1:21" x14ac:dyDescent="0.35">
      <c r="A4033" t="s">
        <v>12</v>
      </c>
      <c r="B4033" t="s">
        <v>101</v>
      </c>
      <c r="C4033" t="s">
        <v>14</v>
      </c>
      <c r="D4033" t="s">
        <v>217</v>
      </c>
      <c r="E4033" s="1">
        <v>43601.600694444445</v>
      </c>
      <c r="F4033" t="s">
        <v>16</v>
      </c>
      <c r="G4033" t="s">
        <v>501</v>
      </c>
      <c r="H4033">
        <v>1</v>
      </c>
      <c r="I4033" t="s">
        <v>26</v>
      </c>
      <c r="J4033" s="2">
        <v>43601</v>
      </c>
      <c r="K4033" s="3">
        <v>0.60069444444444442</v>
      </c>
      <c r="L4033" s="3">
        <f t="shared" si="558"/>
        <v>0.60416666666666663</v>
      </c>
      <c r="M4033" s="3">
        <v>0.60138888888888886</v>
      </c>
      <c r="N4033" t="str">
        <f t="shared" si="559"/>
        <v>No</v>
      </c>
      <c r="O4033">
        <f t="shared" si="560"/>
        <v>566</v>
      </c>
      <c r="P4033">
        <f t="shared" si="561"/>
        <v>2020</v>
      </c>
      <c r="Q4033">
        <f t="shared" si="562"/>
        <v>28.02</v>
      </c>
      <c r="R4033" t="str">
        <f t="shared" si="565"/>
        <v>Aer Lingus</v>
      </c>
      <c r="S4033">
        <f t="shared" si="563"/>
        <v>158</v>
      </c>
      <c r="T4033" t="str">
        <f t="shared" si="564"/>
        <v>Edinburgh</v>
      </c>
      <c r="U4033" t="str">
        <f t="shared" si="566"/>
        <v>Edinburgh</v>
      </c>
    </row>
    <row r="4034" spans="1:21" x14ac:dyDescent="0.35">
      <c r="A4034" t="s">
        <v>22</v>
      </c>
      <c r="B4034" t="s">
        <v>534</v>
      </c>
      <c r="C4034" t="s">
        <v>28</v>
      </c>
      <c r="D4034" t="s">
        <v>535</v>
      </c>
      <c r="E4034" s="1">
        <v>43601.604166666664</v>
      </c>
      <c r="F4034" t="s">
        <v>16</v>
      </c>
      <c r="G4034" t="s">
        <v>501</v>
      </c>
      <c r="H4034">
        <v>15</v>
      </c>
      <c r="I4034" t="s">
        <v>18</v>
      </c>
      <c r="J4034" s="2">
        <v>43601</v>
      </c>
      <c r="K4034" s="3">
        <v>0.60416666666666663</v>
      </c>
      <c r="L4034" s="3">
        <f t="shared" ref="L4034:L4097" si="567">MROUND(K4034,"0:10")</f>
        <v>0.60416666666666663</v>
      </c>
      <c r="M4034" s="3">
        <v>0.61458333333333337</v>
      </c>
      <c r="N4034" t="str">
        <f t="shared" ref="N4034:N4097" si="568">IF(H4034&gt;20, "Yes", "No")</f>
        <v>No</v>
      </c>
      <c r="O4034">
        <f t="shared" ref="O4034:O4097" si="569">COUNTIFS($C$2:$C$4851,C4034,$N$2:$N$4851,"Yes")</f>
        <v>520</v>
      </c>
      <c r="P4034">
        <f t="shared" ref="P4034:P4097" si="570">COUNTIF($C$2:$C$4851,C4034)</f>
        <v>1663</v>
      </c>
      <c r="Q4034">
        <f t="shared" ref="Q4034:Q4097" si="571">ROUND(O4034/P4034*100,2)</f>
        <v>31.27</v>
      </c>
      <c r="R4034" t="str">
        <f t="shared" si="565"/>
        <v>Ryanair</v>
      </c>
      <c r="S4034">
        <f t="shared" ref="S4034:S4097" si="572">COUNTIF($B$2:$B$4851,B4034)</f>
        <v>9</v>
      </c>
      <c r="T4034" t="str">
        <f t="shared" ref="T4034:T4097" si="573">IF(ISNUMBER(SEARCH("London",B4034)), "London", B4034)</f>
        <v>Bournemouth</v>
      </c>
      <c r="U4034" t="str">
        <f t="shared" si="566"/>
        <v>Other</v>
      </c>
    </row>
    <row r="4035" spans="1:21" x14ac:dyDescent="0.35">
      <c r="A4035" t="s">
        <v>22</v>
      </c>
      <c r="B4035" t="s">
        <v>248</v>
      </c>
      <c r="C4035" t="s">
        <v>28</v>
      </c>
      <c r="D4035" t="s">
        <v>536</v>
      </c>
      <c r="E4035" s="1">
        <v>43601.604166666664</v>
      </c>
      <c r="F4035" t="s">
        <v>16</v>
      </c>
      <c r="G4035" t="s">
        <v>501</v>
      </c>
      <c r="H4035">
        <v>66</v>
      </c>
      <c r="I4035" t="s">
        <v>21</v>
      </c>
      <c r="J4035" s="2">
        <v>43601</v>
      </c>
      <c r="K4035" s="3">
        <v>0.60416666666666663</v>
      </c>
      <c r="L4035" s="3">
        <f t="shared" si="567"/>
        <v>0.60416666666666663</v>
      </c>
      <c r="M4035" s="3">
        <v>0.65</v>
      </c>
      <c r="N4035" t="str">
        <f t="shared" si="568"/>
        <v>Yes</v>
      </c>
      <c r="O4035">
        <f t="shared" si="569"/>
        <v>520</v>
      </c>
      <c r="P4035">
        <f t="shared" si="570"/>
        <v>1663</v>
      </c>
      <c r="Q4035">
        <f t="shared" si="571"/>
        <v>31.27</v>
      </c>
      <c r="R4035" t="str">
        <f t="shared" ref="R4035:R4098" si="574">IF(P4035&gt;100, C4035, "Other")</f>
        <v>Ryanair</v>
      </c>
      <c r="S4035">
        <f t="shared" si="572"/>
        <v>17</v>
      </c>
      <c r="T4035" t="str">
        <f t="shared" si="573"/>
        <v>Gran Canaria</v>
      </c>
      <c r="U4035" t="str">
        <f t="shared" ref="U4035:U4098" si="575">IF(S4035&gt;67, T4035, "Other")</f>
        <v>Other</v>
      </c>
    </row>
    <row r="4036" spans="1:21" x14ac:dyDescent="0.35">
      <c r="A4036" t="s">
        <v>12</v>
      </c>
      <c r="B4036" t="s">
        <v>218</v>
      </c>
      <c r="C4036" t="s">
        <v>91</v>
      </c>
      <c r="D4036" t="s">
        <v>219</v>
      </c>
      <c r="E4036" s="1">
        <v>43601.604166666664</v>
      </c>
      <c r="F4036" t="s">
        <v>16</v>
      </c>
      <c r="G4036" t="s">
        <v>501</v>
      </c>
      <c r="H4036">
        <v>13</v>
      </c>
      <c r="I4036" t="s">
        <v>18</v>
      </c>
      <c r="J4036" s="2">
        <v>43601</v>
      </c>
      <c r="K4036" s="3">
        <v>0.60416666666666663</v>
      </c>
      <c r="L4036" s="3">
        <f t="shared" si="567"/>
        <v>0.60416666666666663</v>
      </c>
      <c r="M4036" s="3">
        <v>0.61319444444444449</v>
      </c>
      <c r="N4036" t="str">
        <f t="shared" si="568"/>
        <v>No</v>
      </c>
      <c r="O4036">
        <f t="shared" si="569"/>
        <v>18</v>
      </c>
      <c r="P4036">
        <f t="shared" si="570"/>
        <v>61</v>
      </c>
      <c r="Q4036">
        <f t="shared" si="571"/>
        <v>29.51</v>
      </c>
      <c r="R4036" t="str">
        <f t="shared" si="574"/>
        <v>Other</v>
      </c>
      <c r="S4036">
        <f t="shared" si="572"/>
        <v>18</v>
      </c>
      <c r="T4036" t="str">
        <f t="shared" si="573"/>
        <v>Newburgh</v>
      </c>
      <c r="U4036" t="str">
        <f t="shared" si="575"/>
        <v>Other</v>
      </c>
    </row>
    <row r="4037" spans="1:21" x14ac:dyDescent="0.35">
      <c r="A4037" t="s">
        <v>22</v>
      </c>
      <c r="B4037" t="s">
        <v>323</v>
      </c>
      <c r="C4037" t="s">
        <v>324</v>
      </c>
      <c r="D4037" t="s">
        <v>537</v>
      </c>
      <c r="E4037" s="1">
        <v>43601.611111111109</v>
      </c>
      <c r="F4037" t="s">
        <v>16</v>
      </c>
      <c r="G4037" t="s">
        <v>501</v>
      </c>
      <c r="H4037">
        <v>44</v>
      </c>
      <c r="I4037" t="s">
        <v>21</v>
      </c>
      <c r="J4037" s="2">
        <v>43601</v>
      </c>
      <c r="K4037" s="3">
        <v>0.61111111111111105</v>
      </c>
      <c r="L4037" s="3">
        <f t="shared" si="567"/>
        <v>0.61111111111111105</v>
      </c>
      <c r="M4037" s="3">
        <v>0.64166666666666672</v>
      </c>
      <c r="N4037" t="str">
        <f t="shared" si="568"/>
        <v>Yes</v>
      </c>
      <c r="O4037">
        <f t="shared" si="569"/>
        <v>17</v>
      </c>
      <c r="P4037">
        <f t="shared" si="570"/>
        <v>25</v>
      </c>
      <c r="Q4037">
        <f t="shared" si="571"/>
        <v>68</v>
      </c>
      <c r="R4037" t="str">
        <f t="shared" si="574"/>
        <v>Other</v>
      </c>
      <c r="S4037">
        <f t="shared" si="572"/>
        <v>25</v>
      </c>
      <c r="T4037" t="str">
        <f t="shared" si="573"/>
        <v>Keflavik</v>
      </c>
      <c r="U4037" t="str">
        <f t="shared" si="575"/>
        <v>Other</v>
      </c>
    </row>
    <row r="4038" spans="1:21" x14ac:dyDescent="0.35">
      <c r="A4038" t="s">
        <v>22</v>
      </c>
      <c r="B4038" t="s">
        <v>382</v>
      </c>
      <c r="C4038" t="s">
        <v>710</v>
      </c>
      <c r="D4038" t="s">
        <v>718</v>
      </c>
      <c r="E4038" s="1">
        <v>43601.614583333336</v>
      </c>
      <c r="F4038" t="s">
        <v>16</v>
      </c>
      <c r="G4038" t="s">
        <v>501</v>
      </c>
      <c r="H4038">
        <v>82</v>
      </c>
      <c r="I4038" t="s">
        <v>21</v>
      </c>
      <c r="J4038" s="2">
        <v>43601</v>
      </c>
      <c r="K4038" s="3">
        <v>0.61458333333333337</v>
      </c>
      <c r="L4038" s="3">
        <f t="shared" si="567"/>
        <v>0.61805555555555547</v>
      </c>
      <c r="M4038" s="3">
        <v>0.67152777777777783</v>
      </c>
      <c r="N4038" t="str">
        <f t="shared" si="568"/>
        <v>Yes</v>
      </c>
      <c r="O4038">
        <f t="shared" si="569"/>
        <v>2</v>
      </c>
      <c r="P4038">
        <f t="shared" si="570"/>
        <v>2</v>
      </c>
      <c r="Q4038">
        <f t="shared" si="571"/>
        <v>100</v>
      </c>
      <c r="R4038" t="str">
        <f t="shared" si="574"/>
        <v>Other</v>
      </c>
      <c r="S4038">
        <f t="shared" si="572"/>
        <v>8</v>
      </c>
      <c r="T4038" t="str">
        <f t="shared" si="573"/>
        <v>Lourdes</v>
      </c>
      <c r="U4038" t="str">
        <f t="shared" si="575"/>
        <v>Other</v>
      </c>
    </row>
    <row r="4039" spans="1:21" x14ac:dyDescent="0.35">
      <c r="A4039" t="s">
        <v>12</v>
      </c>
      <c r="B4039" t="s">
        <v>538</v>
      </c>
      <c r="C4039" t="s">
        <v>91</v>
      </c>
      <c r="D4039" t="s">
        <v>539</v>
      </c>
      <c r="E4039" s="1">
        <v>43601.614583333336</v>
      </c>
      <c r="F4039" t="s">
        <v>16</v>
      </c>
      <c r="G4039" t="s">
        <v>501</v>
      </c>
      <c r="H4039">
        <v>20</v>
      </c>
      <c r="I4039" t="s">
        <v>46</v>
      </c>
      <c r="J4039" s="2">
        <v>43601</v>
      </c>
      <c r="K4039" s="3">
        <v>0.61458333333333337</v>
      </c>
      <c r="L4039" s="3">
        <f t="shared" si="567"/>
        <v>0.61805555555555547</v>
      </c>
      <c r="M4039" s="3">
        <v>0.62847222222222221</v>
      </c>
      <c r="N4039" t="str">
        <f t="shared" si="568"/>
        <v>No</v>
      </c>
      <c r="O4039">
        <f t="shared" si="569"/>
        <v>18</v>
      </c>
      <c r="P4039">
        <f t="shared" si="570"/>
        <v>61</v>
      </c>
      <c r="Q4039">
        <f t="shared" si="571"/>
        <v>29.51</v>
      </c>
      <c r="R4039" t="str">
        <f t="shared" si="574"/>
        <v>Other</v>
      </c>
      <c r="S4039">
        <f t="shared" si="572"/>
        <v>6</v>
      </c>
      <c r="T4039" t="str">
        <f t="shared" si="573"/>
        <v>Providence</v>
      </c>
      <c r="U4039" t="str">
        <f t="shared" si="575"/>
        <v>Other</v>
      </c>
    </row>
    <row r="4040" spans="1:21" x14ac:dyDescent="0.35">
      <c r="A4040" t="s">
        <v>12</v>
      </c>
      <c r="B4040" t="s">
        <v>52</v>
      </c>
      <c r="C4040" t="s">
        <v>14</v>
      </c>
      <c r="D4040" t="s">
        <v>230</v>
      </c>
      <c r="E4040" s="1">
        <v>43601.618055555555</v>
      </c>
      <c r="F4040" t="s">
        <v>16</v>
      </c>
      <c r="G4040" t="s">
        <v>501</v>
      </c>
      <c r="H4040">
        <v>24</v>
      </c>
      <c r="I4040" t="s">
        <v>46</v>
      </c>
      <c r="J4040" s="2">
        <v>43601</v>
      </c>
      <c r="K4040" s="3">
        <v>0.61805555555555558</v>
      </c>
      <c r="L4040" s="3">
        <f t="shared" si="567"/>
        <v>0.61805555555555547</v>
      </c>
      <c r="M4040" s="3">
        <v>0.63472222222222219</v>
      </c>
      <c r="N4040" t="str">
        <f t="shared" si="568"/>
        <v>Yes</v>
      </c>
      <c r="O4040">
        <f t="shared" si="569"/>
        <v>566</v>
      </c>
      <c r="P4040">
        <f t="shared" si="570"/>
        <v>2020</v>
      </c>
      <c r="Q4040">
        <f t="shared" si="571"/>
        <v>28.02</v>
      </c>
      <c r="R4040" t="str">
        <f t="shared" si="574"/>
        <v>Aer Lingus</v>
      </c>
      <c r="S4040">
        <f t="shared" si="572"/>
        <v>138</v>
      </c>
      <c r="T4040" t="str">
        <f t="shared" si="573"/>
        <v>Manchester</v>
      </c>
      <c r="U4040" t="str">
        <f t="shared" si="575"/>
        <v>Manchester</v>
      </c>
    </row>
    <row r="4041" spans="1:21" x14ac:dyDescent="0.35">
      <c r="A4041" t="s">
        <v>22</v>
      </c>
      <c r="B4041" t="s">
        <v>103</v>
      </c>
      <c r="C4041" t="s">
        <v>28</v>
      </c>
      <c r="D4041" t="s">
        <v>229</v>
      </c>
      <c r="E4041" s="1">
        <v>43601.618055555555</v>
      </c>
      <c r="F4041" t="s">
        <v>16</v>
      </c>
      <c r="G4041" t="s">
        <v>501</v>
      </c>
      <c r="H4041">
        <v>18</v>
      </c>
      <c r="I4041" t="s">
        <v>18</v>
      </c>
      <c r="J4041" s="2">
        <v>43601</v>
      </c>
      <c r="K4041" s="3">
        <v>0.61805555555555558</v>
      </c>
      <c r="L4041" s="3">
        <f t="shared" si="567"/>
        <v>0.61805555555555547</v>
      </c>
      <c r="M4041" s="3">
        <v>0.63055555555555554</v>
      </c>
      <c r="N4041" t="str">
        <f t="shared" si="568"/>
        <v>No</v>
      </c>
      <c r="O4041">
        <f t="shared" si="569"/>
        <v>520</v>
      </c>
      <c r="P4041">
        <f t="shared" si="570"/>
        <v>1663</v>
      </c>
      <c r="Q4041">
        <f t="shared" si="571"/>
        <v>31.27</v>
      </c>
      <c r="R4041" t="str">
        <f t="shared" si="574"/>
        <v>Ryanair</v>
      </c>
      <c r="S4041">
        <f t="shared" si="572"/>
        <v>40</v>
      </c>
      <c r="T4041" t="str">
        <f t="shared" si="573"/>
        <v>Liverpool</v>
      </c>
      <c r="U4041" t="str">
        <f t="shared" si="575"/>
        <v>Other</v>
      </c>
    </row>
    <row r="4042" spans="1:21" x14ac:dyDescent="0.35">
      <c r="A4042" t="s">
        <v>22</v>
      </c>
      <c r="B4042" t="s">
        <v>126</v>
      </c>
      <c r="C4042" t="s">
        <v>354</v>
      </c>
      <c r="D4042" t="s">
        <v>540</v>
      </c>
      <c r="E4042" s="1">
        <v>43601.621527777781</v>
      </c>
      <c r="F4042" t="s">
        <v>16</v>
      </c>
      <c r="G4042" t="s">
        <v>501</v>
      </c>
      <c r="H4042">
        <v>56</v>
      </c>
      <c r="I4042" t="s">
        <v>21</v>
      </c>
      <c r="J4042" s="2">
        <v>43601</v>
      </c>
      <c r="K4042" s="3">
        <v>0.62152777777777779</v>
      </c>
      <c r="L4042" s="3">
        <f t="shared" si="567"/>
        <v>0.625</v>
      </c>
      <c r="M4042" s="3">
        <v>0.66041666666666665</v>
      </c>
      <c r="N4042" t="str">
        <f t="shared" si="568"/>
        <v>Yes</v>
      </c>
      <c r="O4042">
        <f t="shared" si="569"/>
        <v>14</v>
      </c>
      <c r="P4042">
        <f t="shared" si="570"/>
        <v>37</v>
      </c>
      <c r="Q4042">
        <f t="shared" si="571"/>
        <v>37.840000000000003</v>
      </c>
      <c r="R4042" t="str">
        <f t="shared" si="574"/>
        <v>Other</v>
      </c>
      <c r="S4042">
        <f t="shared" si="572"/>
        <v>51</v>
      </c>
      <c r="T4042" t="str">
        <f t="shared" si="573"/>
        <v>Zurich</v>
      </c>
      <c r="U4042" t="str">
        <f t="shared" si="575"/>
        <v>Other</v>
      </c>
    </row>
    <row r="4043" spans="1:21" x14ac:dyDescent="0.35">
      <c r="A4043" t="s">
        <v>12</v>
      </c>
      <c r="B4043" t="s">
        <v>234</v>
      </c>
      <c r="C4043" t="s">
        <v>14</v>
      </c>
      <c r="D4043" t="s">
        <v>235</v>
      </c>
      <c r="E4043" s="1">
        <v>43601.621527777781</v>
      </c>
      <c r="F4043" t="s">
        <v>16</v>
      </c>
      <c r="G4043" t="s">
        <v>501</v>
      </c>
      <c r="H4043">
        <v>13</v>
      </c>
      <c r="I4043" t="s">
        <v>18</v>
      </c>
      <c r="J4043" s="2">
        <v>43601</v>
      </c>
      <c r="K4043" s="3">
        <v>0.62152777777777779</v>
      </c>
      <c r="L4043" s="3">
        <f t="shared" si="567"/>
        <v>0.625</v>
      </c>
      <c r="M4043" s="3">
        <v>0.63055555555555554</v>
      </c>
      <c r="N4043" t="str">
        <f t="shared" si="568"/>
        <v>No</v>
      </c>
      <c r="O4043">
        <f t="shared" si="569"/>
        <v>566</v>
      </c>
      <c r="P4043">
        <f t="shared" si="570"/>
        <v>2020</v>
      </c>
      <c r="Q4043">
        <f t="shared" si="571"/>
        <v>28.02</v>
      </c>
      <c r="R4043" t="str">
        <f t="shared" si="574"/>
        <v>Aer Lingus</v>
      </c>
      <c r="S4043">
        <f t="shared" si="572"/>
        <v>17</v>
      </c>
      <c r="T4043" t="str">
        <f t="shared" si="573"/>
        <v>Los Angeles</v>
      </c>
      <c r="U4043" t="str">
        <f t="shared" si="575"/>
        <v>Other</v>
      </c>
    </row>
    <row r="4044" spans="1:21" x14ac:dyDescent="0.35">
      <c r="A4044" t="s">
        <v>12</v>
      </c>
      <c r="B4044" t="s">
        <v>13</v>
      </c>
      <c r="C4044" t="s">
        <v>14</v>
      </c>
      <c r="D4044" t="s">
        <v>236</v>
      </c>
      <c r="E4044" s="1">
        <v>43601.625</v>
      </c>
      <c r="F4044" t="s">
        <v>16</v>
      </c>
      <c r="G4044" t="s">
        <v>501</v>
      </c>
      <c r="H4044">
        <v>4</v>
      </c>
      <c r="I4044" t="s">
        <v>26</v>
      </c>
      <c r="J4044" s="2">
        <v>43601</v>
      </c>
      <c r="K4044" s="3">
        <v>0.625</v>
      </c>
      <c r="L4044" s="3">
        <f t="shared" si="567"/>
        <v>0.625</v>
      </c>
      <c r="M4044" s="3">
        <v>0.62777777777777777</v>
      </c>
      <c r="N4044" t="str">
        <f t="shared" si="568"/>
        <v>No</v>
      </c>
      <c r="O4044">
        <f t="shared" si="569"/>
        <v>566</v>
      </c>
      <c r="P4044">
        <f t="shared" si="570"/>
        <v>2020</v>
      </c>
      <c r="Q4044">
        <f t="shared" si="571"/>
        <v>28.02</v>
      </c>
      <c r="R4044" t="str">
        <f t="shared" si="574"/>
        <v>Aer Lingus</v>
      </c>
      <c r="S4044">
        <f t="shared" si="572"/>
        <v>107</v>
      </c>
      <c r="T4044" t="str">
        <f t="shared" si="573"/>
        <v>Glasgow</v>
      </c>
      <c r="U4044" t="str">
        <f t="shared" si="575"/>
        <v>Glasgow</v>
      </c>
    </row>
    <row r="4045" spans="1:21" x14ac:dyDescent="0.35">
      <c r="A4045" t="s">
        <v>12</v>
      </c>
      <c r="B4045" t="s">
        <v>111</v>
      </c>
      <c r="C4045" t="s">
        <v>14</v>
      </c>
      <c r="D4045" t="s">
        <v>239</v>
      </c>
      <c r="E4045" s="1">
        <v>43601.625</v>
      </c>
      <c r="F4045" t="s">
        <v>16</v>
      </c>
      <c r="G4045" t="s">
        <v>501</v>
      </c>
      <c r="H4045">
        <v>6</v>
      </c>
      <c r="I4045" t="s">
        <v>26</v>
      </c>
      <c r="J4045" s="2">
        <v>43601</v>
      </c>
      <c r="K4045" s="3">
        <v>0.625</v>
      </c>
      <c r="L4045" s="3">
        <f t="shared" si="567"/>
        <v>0.625</v>
      </c>
      <c r="M4045" s="3">
        <v>0.62916666666666665</v>
      </c>
      <c r="N4045" t="str">
        <f t="shared" si="568"/>
        <v>No</v>
      </c>
      <c r="O4045">
        <f t="shared" si="569"/>
        <v>566</v>
      </c>
      <c r="P4045">
        <f t="shared" si="570"/>
        <v>2020</v>
      </c>
      <c r="Q4045">
        <f t="shared" si="571"/>
        <v>28.02</v>
      </c>
      <c r="R4045" t="str">
        <f t="shared" si="574"/>
        <v>Aer Lingus</v>
      </c>
      <c r="S4045">
        <f t="shared" si="572"/>
        <v>29</v>
      </c>
      <c r="T4045" t="str">
        <f t="shared" si="573"/>
        <v>Tenerife</v>
      </c>
      <c r="U4045" t="str">
        <f t="shared" si="575"/>
        <v>Other</v>
      </c>
    </row>
    <row r="4046" spans="1:21" x14ac:dyDescent="0.35">
      <c r="A4046" t="s">
        <v>22</v>
      </c>
      <c r="B4046" t="s">
        <v>32</v>
      </c>
      <c r="C4046" t="s">
        <v>240</v>
      </c>
      <c r="D4046" t="s">
        <v>241</v>
      </c>
      <c r="E4046" s="1">
        <v>43601.628472222219</v>
      </c>
      <c r="F4046" t="s">
        <v>16</v>
      </c>
      <c r="G4046" t="s">
        <v>501</v>
      </c>
      <c r="H4046">
        <v>24</v>
      </c>
      <c r="I4046" t="s">
        <v>46</v>
      </c>
      <c r="J4046" s="2">
        <v>43601</v>
      </c>
      <c r="K4046" s="3">
        <v>0.62847222222222221</v>
      </c>
      <c r="L4046" s="3">
        <f t="shared" si="567"/>
        <v>0.63194444444444442</v>
      </c>
      <c r="M4046" s="3">
        <v>0.64513888888888882</v>
      </c>
      <c r="N4046" t="str">
        <f t="shared" si="568"/>
        <v>Yes</v>
      </c>
      <c r="O4046">
        <f t="shared" si="569"/>
        <v>15</v>
      </c>
      <c r="P4046">
        <f t="shared" si="570"/>
        <v>18</v>
      </c>
      <c r="Q4046">
        <f t="shared" si="571"/>
        <v>83.33</v>
      </c>
      <c r="R4046" t="str">
        <f t="shared" si="574"/>
        <v>Other</v>
      </c>
      <c r="S4046">
        <f t="shared" si="572"/>
        <v>78</v>
      </c>
      <c r="T4046" t="str">
        <f t="shared" si="573"/>
        <v>Barcelona</v>
      </c>
      <c r="U4046" t="str">
        <f t="shared" si="575"/>
        <v>Barcelona</v>
      </c>
    </row>
    <row r="4047" spans="1:21" x14ac:dyDescent="0.35">
      <c r="A4047" t="s">
        <v>12</v>
      </c>
      <c r="B4047" t="s">
        <v>215</v>
      </c>
      <c r="C4047" t="s">
        <v>14</v>
      </c>
      <c r="D4047" t="s">
        <v>216</v>
      </c>
      <c r="E4047" s="1">
        <v>43601.541666666664</v>
      </c>
      <c r="F4047" t="s">
        <v>16</v>
      </c>
      <c r="G4047" t="s">
        <v>501</v>
      </c>
      <c r="H4047">
        <v>55</v>
      </c>
      <c r="I4047" t="s">
        <v>21</v>
      </c>
      <c r="J4047" s="2">
        <v>43601</v>
      </c>
      <c r="K4047" s="3">
        <v>0.54166666666666663</v>
      </c>
      <c r="L4047" s="3">
        <f t="shared" si="567"/>
        <v>0.54166666666666663</v>
      </c>
      <c r="M4047" s="3">
        <v>0.57986111111111105</v>
      </c>
      <c r="N4047" t="str">
        <f t="shared" si="568"/>
        <v>Yes</v>
      </c>
      <c r="O4047">
        <f t="shared" si="569"/>
        <v>566</v>
      </c>
      <c r="P4047">
        <f t="shared" si="570"/>
        <v>2020</v>
      </c>
      <c r="Q4047">
        <f t="shared" si="571"/>
        <v>28.02</v>
      </c>
      <c r="R4047" t="str">
        <f t="shared" si="574"/>
        <v>Aer Lingus</v>
      </c>
      <c r="S4047">
        <f t="shared" si="572"/>
        <v>19</v>
      </c>
      <c r="T4047" t="str">
        <f t="shared" si="573"/>
        <v>Bilbao</v>
      </c>
      <c r="U4047" t="str">
        <f t="shared" si="575"/>
        <v>Other</v>
      </c>
    </row>
    <row r="4048" spans="1:21" x14ac:dyDescent="0.35">
      <c r="A4048" t="s">
        <v>22</v>
      </c>
      <c r="B4048" t="s">
        <v>42</v>
      </c>
      <c r="C4048" t="s">
        <v>77</v>
      </c>
      <c r="D4048" t="s">
        <v>303</v>
      </c>
      <c r="E4048" s="1">
        <v>43601.541666666664</v>
      </c>
      <c r="F4048" t="s">
        <v>16</v>
      </c>
      <c r="G4048" t="s">
        <v>501</v>
      </c>
      <c r="H4048">
        <v>42</v>
      </c>
      <c r="I4048" t="s">
        <v>21</v>
      </c>
      <c r="J4048" s="2">
        <v>43601</v>
      </c>
      <c r="K4048" s="3">
        <v>0.54166666666666663</v>
      </c>
      <c r="L4048" s="3">
        <f t="shared" si="567"/>
        <v>0.54166666666666663</v>
      </c>
      <c r="M4048" s="3">
        <v>0.5708333333333333</v>
      </c>
      <c r="N4048" t="str">
        <f t="shared" si="568"/>
        <v>Yes</v>
      </c>
      <c r="O4048">
        <f t="shared" si="569"/>
        <v>40</v>
      </c>
      <c r="P4048">
        <f t="shared" si="570"/>
        <v>143</v>
      </c>
      <c r="Q4048">
        <f t="shared" si="571"/>
        <v>27.97</v>
      </c>
      <c r="R4048" t="str">
        <f t="shared" si="574"/>
        <v>British Airways</v>
      </c>
      <c r="S4048">
        <f t="shared" si="572"/>
        <v>238</v>
      </c>
      <c r="T4048" t="str">
        <f t="shared" si="573"/>
        <v>London</v>
      </c>
      <c r="U4048" t="str">
        <f t="shared" si="575"/>
        <v>London</v>
      </c>
    </row>
    <row r="4049" spans="1:21" x14ac:dyDescent="0.35">
      <c r="A4049" t="s">
        <v>22</v>
      </c>
      <c r="B4049" t="s">
        <v>284</v>
      </c>
      <c r="C4049" t="s">
        <v>28</v>
      </c>
      <c r="D4049" t="s">
        <v>553</v>
      </c>
      <c r="E4049" s="1">
        <v>43601.541666666664</v>
      </c>
      <c r="F4049" t="s">
        <v>16</v>
      </c>
      <c r="G4049" t="s">
        <v>501</v>
      </c>
      <c r="H4049">
        <v>30</v>
      </c>
      <c r="I4049" t="s">
        <v>21</v>
      </c>
      <c r="J4049" s="2">
        <v>43601</v>
      </c>
      <c r="K4049" s="3">
        <v>0.54166666666666663</v>
      </c>
      <c r="L4049" s="3">
        <f t="shared" si="567"/>
        <v>0.54166666666666663</v>
      </c>
      <c r="M4049" s="3">
        <v>0.5625</v>
      </c>
      <c r="N4049" t="str">
        <f t="shared" si="568"/>
        <v>Yes</v>
      </c>
      <c r="O4049">
        <f t="shared" si="569"/>
        <v>520</v>
      </c>
      <c r="P4049">
        <f t="shared" si="570"/>
        <v>1663</v>
      </c>
      <c r="Q4049">
        <f t="shared" si="571"/>
        <v>31.27</v>
      </c>
      <c r="R4049" t="str">
        <f t="shared" si="574"/>
        <v>Ryanair</v>
      </c>
      <c r="S4049">
        <f t="shared" si="572"/>
        <v>17</v>
      </c>
      <c r="T4049" t="str">
        <f t="shared" si="573"/>
        <v>Nantes</v>
      </c>
      <c r="U4049" t="str">
        <f t="shared" si="575"/>
        <v>Other</v>
      </c>
    </row>
    <row r="4050" spans="1:21" x14ac:dyDescent="0.35">
      <c r="A4050" t="s">
        <v>12</v>
      </c>
      <c r="B4050" t="s">
        <v>304</v>
      </c>
      <c r="C4050" t="s">
        <v>14</v>
      </c>
      <c r="D4050" t="s">
        <v>305</v>
      </c>
      <c r="E4050" s="1">
        <v>43601.541666666664</v>
      </c>
      <c r="F4050" t="s">
        <v>16</v>
      </c>
      <c r="G4050" t="s">
        <v>501</v>
      </c>
      <c r="H4050">
        <v>42</v>
      </c>
      <c r="I4050" t="s">
        <v>21</v>
      </c>
      <c r="J4050" s="2">
        <v>43601</v>
      </c>
      <c r="K4050" s="3">
        <v>0.54166666666666663</v>
      </c>
      <c r="L4050" s="3">
        <f t="shared" si="567"/>
        <v>0.54166666666666663</v>
      </c>
      <c r="M4050" s="3">
        <v>0.5708333333333333</v>
      </c>
      <c r="N4050" t="str">
        <f t="shared" si="568"/>
        <v>Yes</v>
      </c>
      <c r="O4050">
        <f t="shared" si="569"/>
        <v>566</v>
      </c>
      <c r="P4050">
        <f t="shared" si="570"/>
        <v>2020</v>
      </c>
      <c r="Q4050">
        <f t="shared" si="571"/>
        <v>28.02</v>
      </c>
      <c r="R4050" t="str">
        <f t="shared" si="574"/>
        <v>Aer Lingus</v>
      </c>
      <c r="S4050">
        <f t="shared" si="572"/>
        <v>31</v>
      </c>
      <c r="T4050" t="str">
        <f t="shared" si="573"/>
        <v>Newark</v>
      </c>
      <c r="U4050" t="str">
        <f t="shared" si="575"/>
        <v>Other</v>
      </c>
    </row>
    <row r="4051" spans="1:21" x14ac:dyDescent="0.35">
      <c r="A4051" t="s">
        <v>12</v>
      </c>
      <c r="B4051" t="s">
        <v>299</v>
      </c>
      <c r="C4051" t="s">
        <v>14</v>
      </c>
      <c r="D4051" t="s">
        <v>300</v>
      </c>
      <c r="E4051" s="1">
        <v>43601.538194444445</v>
      </c>
      <c r="F4051" t="s">
        <v>16</v>
      </c>
      <c r="G4051" t="s">
        <v>501</v>
      </c>
      <c r="H4051">
        <v>11</v>
      </c>
      <c r="I4051" t="s">
        <v>18</v>
      </c>
      <c r="J4051" s="2">
        <v>43601</v>
      </c>
      <c r="K4051" s="3">
        <v>0.53819444444444442</v>
      </c>
      <c r="L4051" s="3">
        <f t="shared" si="567"/>
        <v>0.54166666666666663</v>
      </c>
      <c r="M4051" s="3">
        <v>0.54583333333333328</v>
      </c>
      <c r="N4051" t="str">
        <f t="shared" si="568"/>
        <v>No</v>
      </c>
      <c r="O4051">
        <f t="shared" si="569"/>
        <v>566</v>
      </c>
      <c r="P4051">
        <f t="shared" si="570"/>
        <v>2020</v>
      </c>
      <c r="Q4051">
        <f t="shared" si="571"/>
        <v>28.02</v>
      </c>
      <c r="R4051" t="str">
        <f t="shared" si="574"/>
        <v>Aer Lingus</v>
      </c>
      <c r="S4051">
        <f t="shared" si="572"/>
        <v>20</v>
      </c>
      <c r="T4051" t="str">
        <f t="shared" si="573"/>
        <v>Bordeaux</v>
      </c>
      <c r="U4051" t="str">
        <f t="shared" si="575"/>
        <v>Other</v>
      </c>
    </row>
    <row r="4052" spans="1:21" x14ac:dyDescent="0.35">
      <c r="A4052" t="s">
        <v>12</v>
      </c>
      <c r="B4052" t="s">
        <v>267</v>
      </c>
      <c r="C4052" t="s">
        <v>268</v>
      </c>
      <c r="D4052" t="s">
        <v>302</v>
      </c>
      <c r="E4052" s="1">
        <v>43601.538194444445</v>
      </c>
      <c r="F4052" t="s">
        <v>16</v>
      </c>
      <c r="G4052" t="s">
        <v>501</v>
      </c>
      <c r="H4052">
        <v>0</v>
      </c>
      <c r="I4052" t="s">
        <v>26</v>
      </c>
      <c r="J4052" s="2">
        <v>43601</v>
      </c>
      <c r="K4052" s="3">
        <v>0.53819444444444442</v>
      </c>
      <c r="L4052" s="3">
        <f t="shared" si="567"/>
        <v>0.54166666666666663</v>
      </c>
      <c r="M4052" s="3">
        <v>0.53819444444444442</v>
      </c>
      <c r="N4052" t="str">
        <f t="shared" si="568"/>
        <v>No</v>
      </c>
      <c r="O4052">
        <f t="shared" si="569"/>
        <v>18</v>
      </c>
      <c r="P4052">
        <f t="shared" si="570"/>
        <v>44</v>
      </c>
      <c r="Q4052">
        <f t="shared" si="571"/>
        <v>40.909999999999997</v>
      </c>
      <c r="R4052" t="str">
        <f t="shared" si="574"/>
        <v>Other</v>
      </c>
      <c r="S4052">
        <f t="shared" si="572"/>
        <v>34</v>
      </c>
      <c r="T4052" t="str">
        <f t="shared" si="573"/>
        <v>Washington</v>
      </c>
      <c r="U4052" t="str">
        <f t="shared" si="575"/>
        <v>Other</v>
      </c>
    </row>
    <row r="4053" spans="1:21" x14ac:dyDescent="0.35">
      <c r="A4053" t="s">
        <v>12</v>
      </c>
      <c r="B4053" t="s">
        <v>90</v>
      </c>
      <c r="C4053" t="s">
        <v>91</v>
      </c>
      <c r="D4053" t="s">
        <v>92</v>
      </c>
      <c r="E4053" s="1">
        <v>43601.538194444445</v>
      </c>
      <c r="F4053" t="s">
        <v>16</v>
      </c>
      <c r="G4053" t="s">
        <v>501</v>
      </c>
      <c r="H4053">
        <v>20</v>
      </c>
      <c r="I4053" t="s">
        <v>46</v>
      </c>
      <c r="J4053" s="2">
        <v>43601</v>
      </c>
      <c r="K4053" s="3">
        <v>0.53819444444444442</v>
      </c>
      <c r="L4053" s="3">
        <f t="shared" si="567"/>
        <v>0.54166666666666663</v>
      </c>
      <c r="M4053" s="3">
        <v>0.55208333333333337</v>
      </c>
      <c r="N4053" t="str">
        <f t="shared" si="568"/>
        <v>No</v>
      </c>
      <c r="O4053">
        <f t="shared" si="569"/>
        <v>18</v>
      </c>
      <c r="P4053">
        <f t="shared" si="570"/>
        <v>61</v>
      </c>
      <c r="Q4053">
        <f t="shared" si="571"/>
        <v>29.51</v>
      </c>
      <c r="R4053" t="str">
        <f t="shared" si="574"/>
        <v>Other</v>
      </c>
      <c r="S4053">
        <f t="shared" si="572"/>
        <v>21</v>
      </c>
      <c r="T4053" t="str">
        <f t="shared" si="573"/>
        <v>Oslo</v>
      </c>
      <c r="U4053" t="str">
        <f t="shared" si="575"/>
        <v>Other</v>
      </c>
    </row>
    <row r="4054" spans="1:21" x14ac:dyDescent="0.35">
      <c r="A4054" t="s">
        <v>12</v>
      </c>
      <c r="B4054" t="s">
        <v>551</v>
      </c>
      <c r="C4054" t="s">
        <v>14</v>
      </c>
      <c r="D4054" t="s">
        <v>552</v>
      </c>
      <c r="E4054" s="1">
        <v>43601.538194444445</v>
      </c>
      <c r="F4054" t="s">
        <v>16</v>
      </c>
      <c r="G4054" t="s">
        <v>501</v>
      </c>
      <c r="H4054">
        <v>15</v>
      </c>
      <c r="I4054" t="s">
        <v>18</v>
      </c>
      <c r="J4054" s="2">
        <v>43601</v>
      </c>
      <c r="K4054" s="3">
        <v>0.53819444444444442</v>
      </c>
      <c r="L4054" s="3">
        <f t="shared" si="567"/>
        <v>0.54166666666666663</v>
      </c>
      <c r="M4054" s="3">
        <v>0.54861111111111105</v>
      </c>
      <c r="N4054" t="str">
        <f t="shared" si="568"/>
        <v>No</v>
      </c>
      <c r="O4054">
        <f t="shared" si="569"/>
        <v>566</v>
      </c>
      <c r="P4054">
        <f t="shared" si="570"/>
        <v>2020</v>
      </c>
      <c r="Q4054">
        <f t="shared" si="571"/>
        <v>28.02</v>
      </c>
      <c r="R4054" t="str">
        <f t="shared" si="574"/>
        <v>Aer Lingus</v>
      </c>
      <c r="S4054">
        <f t="shared" si="572"/>
        <v>9</v>
      </c>
      <c r="T4054" t="str">
        <f t="shared" si="573"/>
        <v>Verona</v>
      </c>
      <c r="U4054" t="str">
        <f t="shared" si="575"/>
        <v>Other</v>
      </c>
    </row>
    <row r="4055" spans="1:21" x14ac:dyDescent="0.35">
      <c r="A4055" t="s">
        <v>12</v>
      </c>
      <c r="B4055" t="s">
        <v>61</v>
      </c>
      <c r="C4055" t="s">
        <v>14</v>
      </c>
      <c r="D4055" t="s">
        <v>307</v>
      </c>
      <c r="E4055" s="1">
        <v>43601.538194444445</v>
      </c>
      <c r="F4055" t="s">
        <v>16</v>
      </c>
      <c r="G4055" t="s">
        <v>501</v>
      </c>
      <c r="H4055">
        <v>19</v>
      </c>
      <c r="I4055" t="s">
        <v>18</v>
      </c>
      <c r="J4055" s="2">
        <v>43601</v>
      </c>
      <c r="K4055" s="3">
        <v>0.53819444444444442</v>
      </c>
      <c r="L4055" s="3">
        <f t="shared" si="567"/>
        <v>0.54166666666666663</v>
      </c>
      <c r="M4055" s="3">
        <v>0.55138888888888882</v>
      </c>
      <c r="N4055" t="str">
        <f t="shared" si="568"/>
        <v>No</v>
      </c>
      <c r="O4055">
        <f t="shared" si="569"/>
        <v>566</v>
      </c>
      <c r="P4055">
        <f t="shared" si="570"/>
        <v>2020</v>
      </c>
      <c r="Q4055">
        <f t="shared" si="571"/>
        <v>28.02</v>
      </c>
      <c r="R4055" t="str">
        <f t="shared" si="574"/>
        <v>Aer Lingus</v>
      </c>
      <c r="S4055">
        <f t="shared" si="572"/>
        <v>171</v>
      </c>
      <c r="T4055" t="str">
        <f t="shared" si="573"/>
        <v>London</v>
      </c>
      <c r="U4055" t="str">
        <f t="shared" si="575"/>
        <v>London</v>
      </c>
    </row>
    <row r="4056" spans="1:21" x14ac:dyDescent="0.35">
      <c r="A4056" t="s">
        <v>22</v>
      </c>
      <c r="B4056" t="s">
        <v>577</v>
      </c>
      <c r="C4056" t="s">
        <v>578</v>
      </c>
      <c r="D4056" t="s">
        <v>579</v>
      </c>
      <c r="E4056" s="1">
        <v>43601.430555555555</v>
      </c>
      <c r="F4056" t="s">
        <v>16</v>
      </c>
      <c r="G4056" t="s">
        <v>501</v>
      </c>
      <c r="H4056">
        <v>13</v>
      </c>
      <c r="I4056" t="s">
        <v>18</v>
      </c>
      <c r="J4056" s="2">
        <v>43601</v>
      </c>
      <c r="K4056" s="3">
        <v>0.43055555555555558</v>
      </c>
      <c r="L4056" s="3">
        <f t="shared" si="567"/>
        <v>0.43055555555555552</v>
      </c>
      <c r="M4056" s="3">
        <v>0.43958333333333338</v>
      </c>
      <c r="N4056" t="str">
        <f t="shared" si="568"/>
        <v>No</v>
      </c>
      <c r="O4056">
        <f t="shared" si="569"/>
        <v>2</v>
      </c>
      <c r="P4056">
        <f t="shared" si="570"/>
        <v>8</v>
      </c>
      <c r="Q4056">
        <f t="shared" si="571"/>
        <v>25</v>
      </c>
      <c r="R4056" t="str">
        <f t="shared" si="574"/>
        <v>Other</v>
      </c>
      <c r="S4056">
        <f t="shared" si="572"/>
        <v>8</v>
      </c>
      <c r="T4056" t="str">
        <f t="shared" si="573"/>
        <v>Zagreb</v>
      </c>
      <c r="U4056" t="str">
        <f t="shared" si="575"/>
        <v>Other</v>
      </c>
    </row>
    <row r="4057" spans="1:21" x14ac:dyDescent="0.35">
      <c r="A4057" t="s">
        <v>22</v>
      </c>
      <c r="B4057" t="s">
        <v>487</v>
      </c>
      <c r="C4057" t="s">
        <v>28</v>
      </c>
      <c r="D4057" t="s">
        <v>566</v>
      </c>
      <c r="E4057" s="1">
        <v>43601.4375</v>
      </c>
      <c r="F4057" t="s">
        <v>16</v>
      </c>
      <c r="G4057" t="s">
        <v>501</v>
      </c>
      <c r="H4057">
        <v>18</v>
      </c>
      <c r="I4057" t="s">
        <v>18</v>
      </c>
      <c r="J4057" s="2">
        <v>43601</v>
      </c>
      <c r="K4057" s="3">
        <v>0.4375</v>
      </c>
      <c r="L4057" s="3">
        <f t="shared" si="567"/>
        <v>0.4375</v>
      </c>
      <c r="M4057" s="3">
        <v>0.45</v>
      </c>
      <c r="N4057" t="str">
        <f t="shared" si="568"/>
        <v>No</v>
      </c>
      <c r="O4057">
        <f t="shared" si="569"/>
        <v>520</v>
      </c>
      <c r="P4057">
        <f t="shared" si="570"/>
        <v>1663</v>
      </c>
      <c r="Q4057">
        <f t="shared" si="571"/>
        <v>31.27</v>
      </c>
      <c r="R4057" t="str">
        <f t="shared" si="574"/>
        <v>Ryanair</v>
      </c>
      <c r="S4057">
        <f t="shared" si="572"/>
        <v>17</v>
      </c>
      <c r="T4057" t="str">
        <f t="shared" si="573"/>
        <v>Pisa</v>
      </c>
      <c r="U4057" t="str">
        <f t="shared" si="575"/>
        <v>Other</v>
      </c>
    </row>
    <row r="4058" spans="1:21" x14ac:dyDescent="0.35">
      <c r="A4058" t="s">
        <v>22</v>
      </c>
      <c r="B4058" t="s">
        <v>44</v>
      </c>
      <c r="C4058" t="s">
        <v>117</v>
      </c>
      <c r="D4058" t="s">
        <v>339</v>
      </c>
      <c r="E4058" s="1">
        <v>43601.440972222219</v>
      </c>
      <c r="F4058" t="s">
        <v>16</v>
      </c>
      <c r="G4058" t="s">
        <v>501</v>
      </c>
      <c r="H4058">
        <v>25</v>
      </c>
      <c r="I4058" t="s">
        <v>46</v>
      </c>
      <c r="J4058" s="2">
        <v>43601</v>
      </c>
      <c r="K4058" s="3">
        <v>0.44097222222222227</v>
      </c>
      <c r="L4058" s="3">
        <f t="shared" si="567"/>
        <v>0.44444444444444442</v>
      </c>
      <c r="M4058" s="3">
        <v>0.45833333333333331</v>
      </c>
      <c r="N4058" t="str">
        <f t="shared" si="568"/>
        <v>Yes</v>
      </c>
      <c r="O4058">
        <f t="shared" si="569"/>
        <v>23</v>
      </c>
      <c r="P4058">
        <f t="shared" si="570"/>
        <v>35</v>
      </c>
      <c r="Q4058">
        <f t="shared" si="571"/>
        <v>65.709999999999994</v>
      </c>
      <c r="R4058" t="str">
        <f t="shared" si="574"/>
        <v>Other</v>
      </c>
      <c r="S4058">
        <f t="shared" si="572"/>
        <v>83</v>
      </c>
      <c r="T4058" t="str">
        <f t="shared" si="573"/>
        <v>Lisbon</v>
      </c>
      <c r="U4058" t="str">
        <f t="shared" si="575"/>
        <v>Lisbon</v>
      </c>
    </row>
    <row r="4059" spans="1:21" x14ac:dyDescent="0.35">
      <c r="A4059" t="s">
        <v>22</v>
      </c>
      <c r="B4059" t="s">
        <v>129</v>
      </c>
      <c r="C4059" t="s">
        <v>130</v>
      </c>
      <c r="D4059" t="s">
        <v>338</v>
      </c>
      <c r="E4059" s="1">
        <v>43601.440972222219</v>
      </c>
      <c r="F4059" t="s">
        <v>16</v>
      </c>
      <c r="G4059" t="s">
        <v>501</v>
      </c>
      <c r="H4059">
        <v>2</v>
      </c>
      <c r="I4059" t="s">
        <v>26</v>
      </c>
      <c r="J4059" s="2">
        <v>43601</v>
      </c>
      <c r="K4059" s="3">
        <v>0.44097222222222227</v>
      </c>
      <c r="L4059" s="3">
        <f t="shared" si="567"/>
        <v>0.44444444444444442</v>
      </c>
      <c r="M4059" s="3">
        <v>0.44236111111111115</v>
      </c>
      <c r="N4059" t="str">
        <f t="shared" si="568"/>
        <v>No</v>
      </c>
      <c r="O4059">
        <f t="shared" si="569"/>
        <v>17</v>
      </c>
      <c r="P4059">
        <f t="shared" si="570"/>
        <v>80</v>
      </c>
      <c r="Q4059">
        <f t="shared" si="571"/>
        <v>21.25</v>
      </c>
      <c r="R4059" t="str">
        <f t="shared" si="574"/>
        <v>Other</v>
      </c>
      <c r="S4059">
        <f t="shared" si="572"/>
        <v>96</v>
      </c>
      <c r="T4059" t="str">
        <f t="shared" si="573"/>
        <v>Munich</v>
      </c>
      <c r="U4059" t="str">
        <f t="shared" si="575"/>
        <v>Munich</v>
      </c>
    </row>
    <row r="4060" spans="1:21" x14ac:dyDescent="0.35">
      <c r="A4060" t="s">
        <v>12</v>
      </c>
      <c r="B4060" t="s">
        <v>93</v>
      </c>
      <c r="C4060" t="s">
        <v>14</v>
      </c>
      <c r="D4060" t="s">
        <v>567</v>
      </c>
      <c r="E4060" s="1">
        <v>43601.440972222219</v>
      </c>
      <c r="F4060" t="s">
        <v>16</v>
      </c>
      <c r="G4060" t="s">
        <v>501</v>
      </c>
      <c r="H4060">
        <v>4</v>
      </c>
      <c r="I4060" t="s">
        <v>26</v>
      </c>
      <c r="J4060" s="2">
        <v>43601</v>
      </c>
      <c r="K4060" s="3">
        <v>0.44097222222222227</v>
      </c>
      <c r="L4060" s="3">
        <f t="shared" si="567"/>
        <v>0.44444444444444442</v>
      </c>
      <c r="M4060" s="3">
        <v>0.44375000000000003</v>
      </c>
      <c r="N4060" t="str">
        <f t="shared" si="568"/>
        <v>No</v>
      </c>
      <c r="O4060">
        <f t="shared" si="569"/>
        <v>566</v>
      </c>
      <c r="P4060">
        <f t="shared" si="570"/>
        <v>2020</v>
      </c>
      <c r="Q4060">
        <f t="shared" si="571"/>
        <v>28.02</v>
      </c>
      <c r="R4060" t="str">
        <f t="shared" si="574"/>
        <v>Aer Lingus</v>
      </c>
      <c r="S4060">
        <f t="shared" si="572"/>
        <v>125</v>
      </c>
      <c r="T4060" t="str">
        <f t="shared" si="573"/>
        <v>Birmingham</v>
      </c>
      <c r="U4060" t="str">
        <f t="shared" si="575"/>
        <v>Birmingham</v>
      </c>
    </row>
    <row r="4061" spans="1:21" x14ac:dyDescent="0.35">
      <c r="A4061" t="s">
        <v>22</v>
      </c>
      <c r="B4061" t="s">
        <v>93</v>
      </c>
      <c r="C4061" t="s">
        <v>28</v>
      </c>
      <c r="D4061" t="s">
        <v>342</v>
      </c>
      <c r="E4061" s="1">
        <v>43601.447916666664</v>
      </c>
      <c r="F4061" t="s">
        <v>16</v>
      </c>
      <c r="G4061" t="s">
        <v>501</v>
      </c>
      <c r="H4061">
        <v>14</v>
      </c>
      <c r="I4061" t="s">
        <v>18</v>
      </c>
      <c r="J4061" s="2">
        <v>43601</v>
      </c>
      <c r="K4061" s="3">
        <v>0.44791666666666669</v>
      </c>
      <c r="L4061" s="3">
        <f t="shared" si="567"/>
        <v>0.45138888888888884</v>
      </c>
      <c r="M4061" s="3">
        <v>0.45763888888888887</v>
      </c>
      <c r="N4061" t="str">
        <f t="shared" si="568"/>
        <v>No</v>
      </c>
      <c r="O4061">
        <f t="shared" si="569"/>
        <v>520</v>
      </c>
      <c r="P4061">
        <f t="shared" si="570"/>
        <v>1663</v>
      </c>
      <c r="Q4061">
        <f t="shared" si="571"/>
        <v>31.27</v>
      </c>
      <c r="R4061" t="str">
        <f t="shared" si="574"/>
        <v>Ryanair</v>
      </c>
      <c r="S4061">
        <f t="shared" si="572"/>
        <v>125</v>
      </c>
      <c r="T4061" t="str">
        <f t="shared" si="573"/>
        <v>Birmingham</v>
      </c>
      <c r="U4061" t="str">
        <f t="shared" si="575"/>
        <v>Birmingham</v>
      </c>
    </row>
    <row r="4062" spans="1:21" x14ac:dyDescent="0.35">
      <c r="A4062" t="s">
        <v>12</v>
      </c>
      <c r="B4062" t="s">
        <v>213</v>
      </c>
      <c r="C4062" t="s">
        <v>14</v>
      </c>
      <c r="D4062" t="s">
        <v>343</v>
      </c>
      <c r="E4062" s="1">
        <v>43601.451388888891</v>
      </c>
      <c r="F4062" t="s">
        <v>16</v>
      </c>
      <c r="G4062" t="s">
        <v>501</v>
      </c>
      <c r="H4062">
        <v>5</v>
      </c>
      <c r="I4062" t="s">
        <v>26</v>
      </c>
      <c r="J4062" s="2">
        <v>43601</v>
      </c>
      <c r="K4062" s="3">
        <v>0.4513888888888889</v>
      </c>
      <c r="L4062" s="3">
        <f t="shared" si="567"/>
        <v>0.45138888888888884</v>
      </c>
      <c r="M4062" s="3">
        <v>0.4548611111111111</v>
      </c>
      <c r="N4062" t="str">
        <f t="shared" si="568"/>
        <v>No</v>
      </c>
      <c r="O4062">
        <f t="shared" si="569"/>
        <v>566</v>
      </c>
      <c r="P4062">
        <f t="shared" si="570"/>
        <v>2020</v>
      </c>
      <c r="Q4062">
        <f t="shared" si="571"/>
        <v>28.02</v>
      </c>
      <c r="R4062" t="str">
        <f t="shared" si="574"/>
        <v>Aer Lingus</v>
      </c>
      <c r="S4062">
        <f t="shared" si="572"/>
        <v>44</v>
      </c>
      <c r="T4062" t="str">
        <f t="shared" si="573"/>
        <v>New York</v>
      </c>
      <c r="U4062" t="str">
        <f t="shared" si="575"/>
        <v>Other</v>
      </c>
    </row>
    <row r="4063" spans="1:21" x14ac:dyDescent="0.35">
      <c r="A4063" t="s">
        <v>22</v>
      </c>
      <c r="B4063" t="s">
        <v>139</v>
      </c>
      <c r="C4063" t="s">
        <v>77</v>
      </c>
      <c r="D4063" t="s">
        <v>349</v>
      </c>
      <c r="E4063" s="1">
        <v>43601.454861111109</v>
      </c>
      <c r="F4063" t="s">
        <v>16</v>
      </c>
      <c r="G4063" t="s">
        <v>501</v>
      </c>
      <c r="H4063">
        <v>8</v>
      </c>
      <c r="I4063" t="s">
        <v>26</v>
      </c>
      <c r="J4063" s="2">
        <v>43601</v>
      </c>
      <c r="K4063" s="3">
        <v>0.4548611111111111</v>
      </c>
      <c r="L4063" s="3">
        <f t="shared" si="567"/>
        <v>0.45833333333333331</v>
      </c>
      <c r="M4063" s="3">
        <v>0.4604166666666667</v>
      </c>
      <c r="N4063" t="str">
        <f t="shared" si="568"/>
        <v>No</v>
      </c>
      <c r="O4063">
        <f t="shared" si="569"/>
        <v>40</v>
      </c>
      <c r="P4063">
        <f t="shared" si="570"/>
        <v>143</v>
      </c>
      <c r="Q4063">
        <f t="shared" si="571"/>
        <v>27.97</v>
      </c>
      <c r="R4063" t="str">
        <f t="shared" si="574"/>
        <v>British Airways</v>
      </c>
      <c r="S4063">
        <f t="shared" si="572"/>
        <v>154</v>
      </c>
      <c r="T4063" t="str">
        <f t="shared" si="573"/>
        <v>London</v>
      </c>
      <c r="U4063" t="str">
        <f t="shared" si="575"/>
        <v>London</v>
      </c>
    </row>
    <row r="4064" spans="1:21" x14ac:dyDescent="0.35">
      <c r="A4064" t="s">
        <v>22</v>
      </c>
      <c r="B4064" t="s">
        <v>568</v>
      </c>
      <c r="C4064" t="s">
        <v>28</v>
      </c>
      <c r="D4064" t="s">
        <v>569</v>
      </c>
      <c r="E4064" s="1">
        <v>43601.454861111109</v>
      </c>
      <c r="F4064" t="s">
        <v>16</v>
      </c>
      <c r="G4064" t="s">
        <v>501</v>
      </c>
      <c r="H4064">
        <v>6</v>
      </c>
      <c r="I4064" t="s">
        <v>26</v>
      </c>
      <c r="J4064" s="2">
        <v>43601</v>
      </c>
      <c r="K4064" s="3">
        <v>0.4548611111111111</v>
      </c>
      <c r="L4064" s="3">
        <f t="shared" si="567"/>
        <v>0.45833333333333331</v>
      </c>
      <c r="M4064" s="3">
        <v>0.45902777777777781</v>
      </c>
      <c r="N4064" t="str">
        <f t="shared" si="568"/>
        <v>No</v>
      </c>
      <c r="O4064">
        <f t="shared" si="569"/>
        <v>520</v>
      </c>
      <c r="P4064">
        <f t="shared" si="570"/>
        <v>1663</v>
      </c>
      <c r="Q4064">
        <f t="shared" si="571"/>
        <v>31.27</v>
      </c>
      <c r="R4064" t="str">
        <f t="shared" si="574"/>
        <v>Ryanair</v>
      </c>
      <c r="S4064">
        <f t="shared" si="572"/>
        <v>5</v>
      </c>
      <c r="T4064" t="str">
        <f t="shared" si="573"/>
        <v>Marrakech</v>
      </c>
      <c r="U4064" t="str">
        <f t="shared" si="575"/>
        <v>Other</v>
      </c>
    </row>
    <row r="4065" spans="1:21" x14ac:dyDescent="0.35">
      <c r="A4065" t="s">
        <v>12</v>
      </c>
      <c r="B4065" t="s">
        <v>114</v>
      </c>
      <c r="C4065" t="s">
        <v>14</v>
      </c>
      <c r="D4065" t="s">
        <v>348</v>
      </c>
      <c r="E4065" s="1">
        <v>43601.458333333336</v>
      </c>
      <c r="F4065" t="s">
        <v>16</v>
      </c>
      <c r="G4065" t="s">
        <v>501</v>
      </c>
      <c r="H4065">
        <v>5</v>
      </c>
      <c r="I4065" t="s">
        <v>26</v>
      </c>
      <c r="J4065" s="2">
        <v>43601</v>
      </c>
      <c r="K4065" s="3">
        <v>0.45833333333333331</v>
      </c>
      <c r="L4065" s="3">
        <f t="shared" si="567"/>
        <v>0.45833333333333331</v>
      </c>
      <c r="M4065" s="3">
        <v>0.46180555555555558</v>
      </c>
      <c r="N4065" t="str">
        <f t="shared" si="568"/>
        <v>No</v>
      </c>
      <c r="O4065">
        <f t="shared" si="569"/>
        <v>566</v>
      </c>
      <c r="P4065">
        <f t="shared" si="570"/>
        <v>2020</v>
      </c>
      <c r="Q4065">
        <f t="shared" si="571"/>
        <v>28.02</v>
      </c>
      <c r="R4065" t="str">
        <f t="shared" si="574"/>
        <v>Aer Lingus</v>
      </c>
      <c r="S4065">
        <f t="shared" si="572"/>
        <v>34</v>
      </c>
      <c r="T4065" t="str">
        <f t="shared" si="573"/>
        <v>Nice</v>
      </c>
      <c r="U4065" t="str">
        <f t="shared" si="575"/>
        <v>Other</v>
      </c>
    </row>
    <row r="4066" spans="1:21" x14ac:dyDescent="0.35">
      <c r="A4066" t="s">
        <v>22</v>
      </c>
      <c r="B4066" t="s">
        <v>50</v>
      </c>
      <c r="C4066" t="s">
        <v>28</v>
      </c>
      <c r="D4066" t="s">
        <v>350</v>
      </c>
      <c r="E4066" s="1">
        <v>43601.461805555555</v>
      </c>
      <c r="F4066" t="s">
        <v>16</v>
      </c>
      <c r="G4066" t="s">
        <v>501</v>
      </c>
      <c r="H4066">
        <v>98</v>
      </c>
      <c r="I4066" t="s">
        <v>21</v>
      </c>
      <c r="J4066" s="2">
        <v>43601</v>
      </c>
      <c r="K4066" s="3">
        <v>0.46180555555555558</v>
      </c>
      <c r="L4066" s="3">
        <f t="shared" si="567"/>
        <v>0.46527777777777773</v>
      </c>
      <c r="M4066" s="3">
        <v>0.52986111111111112</v>
      </c>
      <c r="N4066" t="str">
        <f t="shared" si="568"/>
        <v>Yes</v>
      </c>
      <c r="O4066">
        <f t="shared" si="569"/>
        <v>520</v>
      </c>
      <c r="P4066">
        <f t="shared" si="570"/>
        <v>1663</v>
      </c>
      <c r="Q4066">
        <f t="shared" si="571"/>
        <v>31.27</v>
      </c>
      <c r="R4066" t="str">
        <f t="shared" si="574"/>
        <v>Ryanair</v>
      </c>
      <c r="S4066">
        <f t="shared" si="572"/>
        <v>222</v>
      </c>
      <c r="T4066" t="str">
        <f t="shared" si="573"/>
        <v>Amsterdam</v>
      </c>
      <c r="U4066" t="str">
        <f t="shared" si="575"/>
        <v>Amsterdam</v>
      </c>
    </row>
    <row r="4067" spans="1:21" x14ac:dyDescent="0.35">
      <c r="A4067" t="s">
        <v>22</v>
      </c>
      <c r="B4067" t="s">
        <v>61</v>
      </c>
      <c r="C4067" t="s">
        <v>28</v>
      </c>
      <c r="D4067" t="s">
        <v>351</v>
      </c>
      <c r="E4067" s="1">
        <v>43601.461805555555</v>
      </c>
      <c r="F4067" t="s">
        <v>16</v>
      </c>
      <c r="G4067" t="s">
        <v>501</v>
      </c>
      <c r="H4067">
        <v>62</v>
      </c>
      <c r="I4067" t="s">
        <v>21</v>
      </c>
      <c r="J4067" s="2">
        <v>43601</v>
      </c>
      <c r="K4067" s="3">
        <v>0.46180555555555558</v>
      </c>
      <c r="L4067" s="3">
        <f t="shared" si="567"/>
        <v>0.46527777777777773</v>
      </c>
      <c r="M4067" s="3">
        <v>0.50486111111111109</v>
      </c>
      <c r="N4067" t="str">
        <f t="shared" si="568"/>
        <v>Yes</v>
      </c>
      <c r="O4067">
        <f t="shared" si="569"/>
        <v>520</v>
      </c>
      <c r="P4067">
        <f t="shared" si="570"/>
        <v>1663</v>
      </c>
      <c r="Q4067">
        <f t="shared" si="571"/>
        <v>31.27</v>
      </c>
      <c r="R4067" t="str">
        <f t="shared" si="574"/>
        <v>Ryanair</v>
      </c>
      <c r="S4067">
        <f t="shared" si="572"/>
        <v>171</v>
      </c>
      <c r="T4067" t="str">
        <f t="shared" si="573"/>
        <v>London</v>
      </c>
      <c r="U4067" t="str">
        <f t="shared" si="575"/>
        <v>London</v>
      </c>
    </row>
    <row r="4068" spans="1:21" x14ac:dyDescent="0.35">
      <c r="A4068" t="s">
        <v>12</v>
      </c>
      <c r="B4068" t="s">
        <v>42</v>
      </c>
      <c r="C4068" t="s">
        <v>14</v>
      </c>
      <c r="D4068" t="s">
        <v>352</v>
      </c>
      <c r="E4068" s="1">
        <v>43601.465277777781</v>
      </c>
      <c r="F4068" t="s">
        <v>16</v>
      </c>
      <c r="G4068" t="s">
        <v>501</v>
      </c>
      <c r="H4068">
        <v>1</v>
      </c>
      <c r="I4068" t="s">
        <v>26</v>
      </c>
      <c r="J4068" s="2">
        <v>43601</v>
      </c>
      <c r="K4068" s="3">
        <v>0.46527777777777773</v>
      </c>
      <c r="L4068" s="3">
        <f t="shared" si="567"/>
        <v>0.46527777777777773</v>
      </c>
      <c r="M4068" s="3">
        <v>0.46597222222222223</v>
      </c>
      <c r="N4068" t="str">
        <f t="shared" si="568"/>
        <v>No</v>
      </c>
      <c r="O4068">
        <f t="shared" si="569"/>
        <v>566</v>
      </c>
      <c r="P4068">
        <f t="shared" si="570"/>
        <v>2020</v>
      </c>
      <c r="Q4068">
        <f t="shared" si="571"/>
        <v>28.02</v>
      </c>
      <c r="R4068" t="str">
        <f t="shared" si="574"/>
        <v>Aer Lingus</v>
      </c>
      <c r="S4068">
        <f t="shared" si="572"/>
        <v>238</v>
      </c>
      <c r="T4068" t="str">
        <f t="shared" si="573"/>
        <v>London</v>
      </c>
      <c r="U4068" t="str">
        <f t="shared" si="575"/>
        <v>London</v>
      </c>
    </row>
    <row r="4069" spans="1:21" x14ac:dyDescent="0.35">
      <c r="A4069" t="s">
        <v>12</v>
      </c>
      <c r="B4069" t="s">
        <v>73</v>
      </c>
      <c r="C4069" t="s">
        <v>14</v>
      </c>
      <c r="D4069" t="s">
        <v>353</v>
      </c>
      <c r="E4069" s="1">
        <v>43601.465277777781</v>
      </c>
      <c r="F4069" t="s">
        <v>16</v>
      </c>
      <c r="G4069" t="s">
        <v>501</v>
      </c>
      <c r="H4069">
        <v>3</v>
      </c>
      <c r="I4069" t="s">
        <v>26</v>
      </c>
      <c r="J4069" s="2">
        <v>43601</v>
      </c>
      <c r="K4069" s="3">
        <v>0.46527777777777773</v>
      </c>
      <c r="L4069" s="3">
        <f t="shared" si="567"/>
        <v>0.46527777777777773</v>
      </c>
      <c r="M4069" s="3">
        <v>0.46736111111111112</v>
      </c>
      <c r="N4069" t="str">
        <f t="shared" si="568"/>
        <v>No</v>
      </c>
      <c r="O4069">
        <f t="shared" si="569"/>
        <v>566</v>
      </c>
      <c r="P4069">
        <f t="shared" si="570"/>
        <v>2020</v>
      </c>
      <c r="Q4069">
        <f t="shared" si="571"/>
        <v>28.02</v>
      </c>
      <c r="R4069" t="str">
        <f t="shared" si="574"/>
        <v>Aer Lingus</v>
      </c>
      <c r="S4069">
        <f t="shared" si="572"/>
        <v>82</v>
      </c>
      <c r="T4069" t="str">
        <f t="shared" si="573"/>
        <v>Bristol</v>
      </c>
      <c r="U4069" t="str">
        <f t="shared" si="575"/>
        <v>Bristol</v>
      </c>
    </row>
    <row r="4070" spans="1:21" x14ac:dyDescent="0.35">
      <c r="A4070" t="s">
        <v>22</v>
      </c>
      <c r="B4070" t="s">
        <v>50</v>
      </c>
      <c r="C4070" t="s">
        <v>96</v>
      </c>
      <c r="D4070" t="s">
        <v>347</v>
      </c>
      <c r="E4070" s="1">
        <v>43601.465277777781</v>
      </c>
      <c r="F4070" t="s">
        <v>16</v>
      </c>
      <c r="G4070" t="s">
        <v>501</v>
      </c>
      <c r="H4070">
        <v>35</v>
      </c>
      <c r="I4070" t="s">
        <v>21</v>
      </c>
      <c r="J4070" s="2">
        <v>43601</v>
      </c>
      <c r="K4070" s="3">
        <v>0.46527777777777773</v>
      </c>
      <c r="L4070" s="3">
        <f t="shared" si="567"/>
        <v>0.46527777777777773</v>
      </c>
      <c r="M4070" s="3">
        <v>0.48958333333333331</v>
      </c>
      <c r="N4070" t="str">
        <f t="shared" si="568"/>
        <v>Yes</v>
      </c>
      <c r="O4070">
        <f t="shared" si="569"/>
        <v>50</v>
      </c>
      <c r="P4070">
        <f t="shared" si="570"/>
        <v>97</v>
      </c>
      <c r="Q4070">
        <f t="shared" si="571"/>
        <v>51.55</v>
      </c>
      <c r="R4070" t="str">
        <f t="shared" si="574"/>
        <v>Other</v>
      </c>
      <c r="S4070">
        <f t="shared" si="572"/>
        <v>222</v>
      </c>
      <c r="T4070" t="str">
        <f t="shared" si="573"/>
        <v>Amsterdam</v>
      </c>
      <c r="U4070" t="str">
        <f t="shared" si="575"/>
        <v>Amsterdam</v>
      </c>
    </row>
    <row r="4071" spans="1:21" x14ac:dyDescent="0.35">
      <c r="A4071" t="s">
        <v>22</v>
      </c>
      <c r="B4071" t="s">
        <v>126</v>
      </c>
      <c r="C4071" t="s">
        <v>354</v>
      </c>
      <c r="D4071" t="s">
        <v>355</v>
      </c>
      <c r="E4071" s="1">
        <v>43601.46875</v>
      </c>
      <c r="F4071" t="s">
        <v>16</v>
      </c>
      <c r="G4071" t="s">
        <v>501</v>
      </c>
      <c r="H4071">
        <v>12</v>
      </c>
      <c r="I4071" t="s">
        <v>18</v>
      </c>
      <c r="J4071" s="2">
        <v>43601</v>
      </c>
      <c r="K4071" s="3">
        <v>0.46875</v>
      </c>
      <c r="L4071" s="3">
        <f t="shared" si="567"/>
        <v>0.47222222222222221</v>
      </c>
      <c r="M4071" s="3">
        <v>0.4770833333333333</v>
      </c>
      <c r="N4071" t="str">
        <f t="shared" si="568"/>
        <v>No</v>
      </c>
      <c r="O4071">
        <f t="shared" si="569"/>
        <v>14</v>
      </c>
      <c r="P4071">
        <f t="shared" si="570"/>
        <v>37</v>
      </c>
      <c r="Q4071">
        <f t="shared" si="571"/>
        <v>37.840000000000003</v>
      </c>
      <c r="R4071" t="str">
        <f t="shared" si="574"/>
        <v>Other</v>
      </c>
      <c r="S4071">
        <f t="shared" si="572"/>
        <v>51</v>
      </c>
      <c r="T4071" t="str">
        <f t="shared" si="573"/>
        <v>Zurich</v>
      </c>
      <c r="U4071" t="str">
        <f t="shared" si="575"/>
        <v>Other</v>
      </c>
    </row>
    <row r="4072" spans="1:21" x14ac:dyDescent="0.35">
      <c r="A4072" t="s">
        <v>12</v>
      </c>
      <c r="B4072" t="s">
        <v>139</v>
      </c>
      <c r="C4072" t="s">
        <v>14</v>
      </c>
      <c r="D4072" t="s">
        <v>359</v>
      </c>
      <c r="E4072" s="1">
        <v>43601.472222222219</v>
      </c>
      <c r="F4072" t="s">
        <v>16</v>
      </c>
      <c r="G4072" t="s">
        <v>501</v>
      </c>
      <c r="H4072">
        <v>1</v>
      </c>
      <c r="I4072" t="s">
        <v>26</v>
      </c>
      <c r="J4072" s="2">
        <v>43601</v>
      </c>
      <c r="K4072" s="3">
        <v>0.47222222222222227</v>
      </c>
      <c r="L4072" s="3">
        <f t="shared" si="567"/>
        <v>0.47222222222222221</v>
      </c>
      <c r="M4072" s="3">
        <v>0.47291666666666665</v>
      </c>
      <c r="N4072" t="str">
        <f t="shared" si="568"/>
        <v>No</v>
      </c>
      <c r="O4072">
        <f t="shared" si="569"/>
        <v>566</v>
      </c>
      <c r="P4072">
        <f t="shared" si="570"/>
        <v>2020</v>
      </c>
      <c r="Q4072">
        <f t="shared" si="571"/>
        <v>28.02</v>
      </c>
      <c r="R4072" t="str">
        <f t="shared" si="574"/>
        <v>Aer Lingus</v>
      </c>
      <c r="S4072">
        <f t="shared" si="572"/>
        <v>154</v>
      </c>
      <c r="T4072" t="str">
        <f t="shared" si="573"/>
        <v>London</v>
      </c>
      <c r="U4072" t="str">
        <f t="shared" si="575"/>
        <v>London</v>
      </c>
    </row>
    <row r="4073" spans="1:21" x14ac:dyDescent="0.35">
      <c r="A4073" t="s">
        <v>22</v>
      </c>
      <c r="B4073" t="s">
        <v>36</v>
      </c>
      <c r="C4073" t="s">
        <v>177</v>
      </c>
      <c r="D4073" t="s">
        <v>356</v>
      </c>
      <c r="E4073" s="1">
        <v>43601.472222222219</v>
      </c>
      <c r="F4073" t="s">
        <v>16</v>
      </c>
      <c r="G4073" t="s">
        <v>501</v>
      </c>
      <c r="H4073">
        <v>9</v>
      </c>
      <c r="I4073" t="s">
        <v>26</v>
      </c>
      <c r="J4073" s="2">
        <v>43601</v>
      </c>
      <c r="K4073" s="3">
        <v>0.47222222222222227</v>
      </c>
      <c r="L4073" s="3">
        <f t="shared" si="567"/>
        <v>0.47222222222222221</v>
      </c>
      <c r="M4073" s="3">
        <v>0.47847222222222219</v>
      </c>
      <c r="N4073" t="str">
        <f t="shared" si="568"/>
        <v>No</v>
      </c>
      <c r="O4073">
        <f t="shared" si="569"/>
        <v>12</v>
      </c>
      <c r="P4073">
        <f t="shared" si="570"/>
        <v>59</v>
      </c>
      <c r="Q4073">
        <f t="shared" si="571"/>
        <v>20.34</v>
      </c>
      <c r="R4073" t="str">
        <f t="shared" si="574"/>
        <v>Other</v>
      </c>
      <c r="S4073">
        <f t="shared" si="572"/>
        <v>121</v>
      </c>
      <c r="T4073" t="str">
        <f t="shared" si="573"/>
        <v>Paris-CDG</v>
      </c>
      <c r="U4073" t="str">
        <f t="shared" si="575"/>
        <v>Paris-CDG</v>
      </c>
    </row>
    <row r="4074" spans="1:21" x14ac:dyDescent="0.35">
      <c r="A4074" t="s">
        <v>12</v>
      </c>
      <c r="B4074" t="s">
        <v>357</v>
      </c>
      <c r="C4074" t="s">
        <v>14</v>
      </c>
      <c r="D4074" t="s">
        <v>358</v>
      </c>
      <c r="E4074" s="1">
        <v>43601.472222222219</v>
      </c>
      <c r="F4074" t="s">
        <v>16</v>
      </c>
      <c r="G4074" t="s">
        <v>501</v>
      </c>
      <c r="H4074">
        <v>3</v>
      </c>
      <c r="I4074" t="s">
        <v>26</v>
      </c>
      <c r="J4074" s="2">
        <v>43601</v>
      </c>
      <c r="K4074" s="3">
        <v>0.47222222222222227</v>
      </c>
      <c r="L4074" s="3">
        <f t="shared" si="567"/>
        <v>0.47222222222222221</v>
      </c>
      <c r="M4074" s="3">
        <v>0.47430555555555554</v>
      </c>
      <c r="N4074" t="str">
        <f t="shared" si="568"/>
        <v>No</v>
      </c>
      <c r="O4074">
        <f t="shared" si="569"/>
        <v>566</v>
      </c>
      <c r="P4074">
        <f t="shared" si="570"/>
        <v>2020</v>
      </c>
      <c r="Q4074">
        <f t="shared" si="571"/>
        <v>28.02</v>
      </c>
      <c r="R4074" t="str">
        <f t="shared" si="574"/>
        <v>Aer Lingus</v>
      </c>
      <c r="S4074">
        <f t="shared" si="572"/>
        <v>16</v>
      </c>
      <c r="T4074" t="str">
        <f t="shared" si="573"/>
        <v>Newquay</v>
      </c>
      <c r="U4074" t="str">
        <f t="shared" si="575"/>
        <v>Other</v>
      </c>
    </row>
    <row r="4075" spans="1:21" x14ac:dyDescent="0.35">
      <c r="A4075" t="s">
        <v>12</v>
      </c>
      <c r="B4075" t="s">
        <v>158</v>
      </c>
      <c r="C4075" t="s">
        <v>14</v>
      </c>
      <c r="D4075" t="s">
        <v>317</v>
      </c>
      <c r="E4075" s="1">
        <v>43601.479166666664</v>
      </c>
      <c r="F4075" t="s">
        <v>16</v>
      </c>
      <c r="G4075" t="s">
        <v>501</v>
      </c>
      <c r="H4075">
        <v>2</v>
      </c>
      <c r="I4075" t="s">
        <v>26</v>
      </c>
      <c r="J4075" s="2">
        <v>43601</v>
      </c>
      <c r="K4075" s="3">
        <v>0.47916666666666669</v>
      </c>
      <c r="L4075" s="3">
        <f t="shared" si="567"/>
        <v>0.47916666666666663</v>
      </c>
      <c r="M4075" s="3">
        <v>0.48055555555555557</v>
      </c>
      <c r="N4075" t="str">
        <f t="shared" si="568"/>
        <v>No</v>
      </c>
      <c r="O4075">
        <f t="shared" si="569"/>
        <v>566</v>
      </c>
      <c r="P4075">
        <f t="shared" si="570"/>
        <v>2020</v>
      </c>
      <c r="Q4075">
        <f t="shared" si="571"/>
        <v>28.02</v>
      </c>
      <c r="R4075" t="str">
        <f t="shared" si="574"/>
        <v>Aer Lingus</v>
      </c>
      <c r="S4075">
        <f t="shared" si="572"/>
        <v>46</v>
      </c>
      <c r="T4075" t="str">
        <f t="shared" si="573"/>
        <v>Boston</v>
      </c>
      <c r="U4075" t="str">
        <f t="shared" si="575"/>
        <v>Other</v>
      </c>
    </row>
    <row r="4076" spans="1:21" x14ac:dyDescent="0.35">
      <c r="A4076" t="s">
        <v>12</v>
      </c>
      <c r="B4076" t="s">
        <v>209</v>
      </c>
      <c r="C4076" t="s">
        <v>14</v>
      </c>
      <c r="D4076" t="s">
        <v>318</v>
      </c>
      <c r="E4076" s="1">
        <v>43601.479166666664</v>
      </c>
      <c r="F4076" t="s">
        <v>16</v>
      </c>
      <c r="G4076" t="s">
        <v>501</v>
      </c>
      <c r="H4076">
        <v>7</v>
      </c>
      <c r="I4076" t="s">
        <v>26</v>
      </c>
      <c r="J4076" s="2">
        <v>43601</v>
      </c>
      <c r="K4076" s="3">
        <v>0.47916666666666669</v>
      </c>
      <c r="L4076" s="3">
        <f t="shared" si="567"/>
        <v>0.47916666666666663</v>
      </c>
      <c r="M4076" s="3">
        <v>0.48402777777777778</v>
      </c>
      <c r="N4076" t="str">
        <f t="shared" si="568"/>
        <v>No</v>
      </c>
      <c r="O4076">
        <f t="shared" si="569"/>
        <v>566</v>
      </c>
      <c r="P4076">
        <f t="shared" si="570"/>
        <v>2020</v>
      </c>
      <c r="Q4076">
        <f t="shared" si="571"/>
        <v>28.02</v>
      </c>
      <c r="R4076" t="str">
        <f t="shared" si="574"/>
        <v>Aer Lingus</v>
      </c>
      <c r="S4076">
        <f t="shared" si="572"/>
        <v>62</v>
      </c>
      <c r="T4076" t="str">
        <f t="shared" si="573"/>
        <v>Chicago</v>
      </c>
      <c r="U4076" t="str">
        <f t="shared" si="575"/>
        <v>Other</v>
      </c>
    </row>
    <row r="4077" spans="1:21" x14ac:dyDescent="0.35">
      <c r="A4077" t="s">
        <v>12</v>
      </c>
      <c r="B4077" t="s">
        <v>213</v>
      </c>
      <c r="C4077" t="s">
        <v>279</v>
      </c>
      <c r="D4077" t="s">
        <v>319</v>
      </c>
      <c r="E4077" s="1">
        <v>43601.482638888891</v>
      </c>
      <c r="F4077" t="s">
        <v>16</v>
      </c>
      <c r="G4077" t="s">
        <v>501</v>
      </c>
      <c r="H4077">
        <v>17</v>
      </c>
      <c r="I4077" t="s">
        <v>18</v>
      </c>
      <c r="J4077" s="2">
        <v>43601</v>
      </c>
      <c r="K4077" s="3">
        <v>0.4826388888888889</v>
      </c>
      <c r="L4077" s="3">
        <f t="shared" si="567"/>
        <v>0.4861111111111111</v>
      </c>
      <c r="M4077" s="3">
        <v>0.49444444444444446</v>
      </c>
      <c r="N4077" t="str">
        <f t="shared" si="568"/>
        <v>No</v>
      </c>
      <c r="O4077">
        <f t="shared" si="569"/>
        <v>17</v>
      </c>
      <c r="P4077">
        <f t="shared" si="570"/>
        <v>43</v>
      </c>
      <c r="Q4077">
        <f t="shared" si="571"/>
        <v>39.53</v>
      </c>
      <c r="R4077" t="str">
        <f t="shared" si="574"/>
        <v>Other</v>
      </c>
      <c r="S4077">
        <f t="shared" si="572"/>
        <v>44</v>
      </c>
      <c r="T4077" t="str">
        <f t="shared" si="573"/>
        <v>New York</v>
      </c>
      <c r="U4077" t="str">
        <f t="shared" si="575"/>
        <v>Other</v>
      </c>
    </row>
    <row r="4078" spans="1:21" x14ac:dyDescent="0.35">
      <c r="A4078" t="s">
        <v>22</v>
      </c>
      <c r="B4078" t="s">
        <v>323</v>
      </c>
      <c r="C4078" t="s">
        <v>324</v>
      </c>
      <c r="D4078" t="s">
        <v>325</v>
      </c>
      <c r="E4078" s="1">
        <v>43601.489583333336</v>
      </c>
      <c r="F4078" t="s">
        <v>16</v>
      </c>
      <c r="G4078" t="s">
        <v>501</v>
      </c>
      <c r="H4078">
        <v>13</v>
      </c>
      <c r="I4078" t="s">
        <v>18</v>
      </c>
      <c r="J4078" s="2">
        <v>43601</v>
      </c>
      <c r="K4078" s="3">
        <v>0.48958333333333331</v>
      </c>
      <c r="L4078" s="3">
        <f t="shared" si="567"/>
        <v>0.49305555555555552</v>
      </c>
      <c r="M4078" s="3">
        <v>0.49861111111111112</v>
      </c>
      <c r="N4078" t="str">
        <f t="shared" si="568"/>
        <v>No</v>
      </c>
      <c r="O4078">
        <f t="shared" si="569"/>
        <v>17</v>
      </c>
      <c r="P4078">
        <f t="shared" si="570"/>
        <v>25</v>
      </c>
      <c r="Q4078">
        <f t="shared" si="571"/>
        <v>68</v>
      </c>
      <c r="R4078" t="str">
        <f t="shared" si="574"/>
        <v>Other</v>
      </c>
      <c r="S4078">
        <f t="shared" si="572"/>
        <v>25</v>
      </c>
      <c r="T4078" t="str">
        <f t="shared" si="573"/>
        <v>Keflavik</v>
      </c>
      <c r="U4078" t="str">
        <f t="shared" si="575"/>
        <v>Other</v>
      </c>
    </row>
    <row r="4079" spans="1:21" x14ac:dyDescent="0.35">
      <c r="A4079" t="s">
        <v>22</v>
      </c>
      <c r="B4079" t="s">
        <v>320</v>
      </c>
      <c r="C4079" t="s">
        <v>28</v>
      </c>
      <c r="D4079" t="s">
        <v>321</v>
      </c>
      <c r="E4079" s="1">
        <v>43601.489583333336</v>
      </c>
      <c r="F4079" t="s">
        <v>16</v>
      </c>
      <c r="G4079" t="s">
        <v>501</v>
      </c>
      <c r="H4079">
        <v>34</v>
      </c>
      <c r="I4079" t="s">
        <v>21</v>
      </c>
      <c r="J4079" s="2">
        <v>43601</v>
      </c>
      <c r="K4079" s="3">
        <v>0.48958333333333331</v>
      </c>
      <c r="L4079" s="3">
        <f t="shared" si="567"/>
        <v>0.49305555555555552</v>
      </c>
      <c r="M4079" s="3">
        <v>0.5131944444444444</v>
      </c>
      <c r="N4079" t="str">
        <f t="shared" si="568"/>
        <v>Yes</v>
      </c>
      <c r="O4079">
        <f t="shared" si="569"/>
        <v>520</v>
      </c>
      <c r="P4079">
        <f t="shared" si="570"/>
        <v>1663</v>
      </c>
      <c r="Q4079">
        <f t="shared" si="571"/>
        <v>31.27</v>
      </c>
      <c r="R4079" t="str">
        <f t="shared" si="574"/>
        <v>Ryanair</v>
      </c>
      <c r="S4079">
        <f t="shared" si="572"/>
        <v>37</v>
      </c>
      <c r="T4079" t="str">
        <f t="shared" si="573"/>
        <v>Copenhagen</v>
      </c>
      <c r="U4079" t="str">
        <f t="shared" si="575"/>
        <v>Other</v>
      </c>
    </row>
    <row r="4080" spans="1:21" x14ac:dyDescent="0.35">
      <c r="A4080" t="s">
        <v>12</v>
      </c>
      <c r="B4080" t="s">
        <v>82</v>
      </c>
      <c r="C4080" t="s">
        <v>14</v>
      </c>
      <c r="D4080" t="s">
        <v>322</v>
      </c>
      <c r="E4080" s="1">
        <v>43601.489583333336</v>
      </c>
      <c r="F4080" t="s">
        <v>16</v>
      </c>
      <c r="G4080" t="s">
        <v>501</v>
      </c>
      <c r="H4080">
        <v>2</v>
      </c>
      <c r="I4080" t="s">
        <v>26</v>
      </c>
      <c r="J4080" s="2">
        <v>43601</v>
      </c>
      <c r="K4080" s="3">
        <v>0.48958333333333331</v>
      </c>
      <c r="L4080" s="3">
        <f t="shared" si="567"/>
        <v>0.49305555555555552</v>
      </c>
      <c r="M4080" s="3">
        <v>0.4909722222222222</v>
      </c>
      <c r="N4080" t="str">
        <f t="shared" si="568"/>
        <v>No</v>
      </c>
      <c r="O4080">
        <f t="shared" si="569"/>
        <v>566</v>
      </c>
      <c r="P4080">
        <f t="shared" si="570"/>
        <v>2020</v>
      </c>
      <c r="Q4080">
        <f t="shared" si="571"/>
        <v>28.02</v>
      </c>
      <c r="R4080" t="str">
        <f t="shared" si="574"/>
        <v>Aer Lingus</v>
      </c>
      <c r="S4080">
        <f t="shared" si="572"/>
        <v>97</v>
      </c>
      <c r="T4080" t="str">
        <f t="shared" si="573"/>
        <v>Faro</v>
      </c>
      <c r="U4080" t="str">
        <f t="shared" si="575"/>
        <v>Faro</v>
      </c>
    </row>
    <row r="4081" spans="1:21" x14ac:dyDescent="0.35">
      <c r="A4081" t="s">
        <v>12</v>
      </c>
      <c r="B4081" t="s">
        <v>330</v>
      </c>
      <c r="C4081" t="s">
        <v>14</v>
      </c>
      <c r="D4081" t="s">
        <v>331</v>
      </c>
      <c r="E4081" s="1">
        <v>43601.496527777781</v>
      </c>
      <c r="F4081" t="s">
        <v>16</v>
      </c>
      <c r="G4081" t="s">
        <v>501</v>
      </c>
      <c r="H4081">
        <v>13</v>
      </c>
      <c r="I4081" t="s">
        <v>18</v>
      </c>
      <c r="J4081" s="2">
        <v>43601</v>
      </c>
      <c r="K4081" s="3">
        <v>0.49652777777777773</v>
      </c>
      <c r="L4081" s="3">
        <f t="shared" si="567"/>
        <v>0.5</v>
      </c>
      <c r="M4081" s="3">
        <v>0.50555555555555554</v>
      </c>
      <c r="N4081" t="str">
        <f t="shared" si="568"/>
        <v>No</v>
      </c>
      <c r="O4081">
        <f t="shared" si="569"/>
        <v>566</v>
      </c>
      <c r="P4081">
        <f t="shared" si="570"/>
        <v>2020</v>
      </c>
      <c r="Q4081">
        <f t="shared" si="571"/>
        <v>28.02</v>
      </c>
      <c r="R4081" t="str">
        <f t="shared" si="574"/>
        <v>Aer Lingus</v>
      </c>
      <c r="S4081">
        <f t="shared" si="572"/>
        <v>15</v>
      </c>
      <c r="T4081" t="str">
        <f t="shared" si="573"/>
        <v>Toulouse</v>
      </c>
      <c r="U4081" t="str">
        <f t="shared" si="575"/>
        <v>Other</v>
      </c>
    </row>
    <row r="4082" spans="1:21" x14ac:dyDescent="0.35">
      <c r="A4082" t="s">
        <v>12</v>
      </c>
      <c r="B4082" t="s">
        <v>57</v>
      </c>
      <c r="C4082" t="s">
        <v>14</v>
      </c>
      <c r="D4082" t="s">
        <v>561</v>
      </c>
      <c r="E4082" s="1">
        <v>43601.496527777781</v>
      </c>
      <c r="F4082" t="s">
        <v>16</v>
      </c>
      <c r="G4082" t="s">
        <v>501</v>
      </c>
      <c r="H4082">
        <v>8</v>
      </c>
      <c r="I4082" t="s">
        <v>26</v>
      </c>
      <c r="J4082" s="2">
        <v>43601</v>
      </c>
      <c r="K4082" s="3">
        <v>0.49652777777777773</v>
      </c>
      <c r="L4082" s="3">
        <f t="shared" si="567"/>
        <v>0.5</v>
      </c>
      <c r="M4082" s="3">
        <v>0.50208333333333333</v>
      </c>
      <c r="N4082" t="str">
        <f t="shared" si="568"/>
        <v>No</v>
      </c>
      <c r="O4082">
        <f t="shared" si="569"/>
        <v>566</v>
      </c>
      <c r="P4082">
        <f t="shared" si="570"/>
        <v>2020</v>
      </c>
      <c r="Q4082">
        <f t="shared" si="571"/>
        <v>28.02</v>
      </c>
      <c r="R4082" t="str">
        <f t="shared" si="574"/>
        <v>Aer Lingus</v>
      </c>
      <c r="S4082">
        <f t="shared" si="572"/>
        <v>98</v>
      </c>
      <c r="T4082" t="str">
        <f t="shared" si="573"/>
        <v>Malaga</v>
      </c>
      <c r="U4082" t="str">
        <f t="shared" si="575"/>
        <v>Malaga</v>
      </c>
    </row>
    <row r="4083" spans="1:21" x14ac:dyDescent="0.35">
      <c r="A4083" t="s">
        <v>12</v>
      </c>
      <c r="B4083" t="s">
        <v>42</v>
      </c>
      <c r="C4083" t="s">
        <v>14</v>
      </c>
      <c r="D4083" t="s">
        <v>329</v>
      </c>
      <c r="E4083" s="1">
        <v>43601.5</v>
      </c>
      <c r="F4083" t="s">
        <v>16</v>
      </c>
      <c r="G4083" t="s">
        <v>501</v>
      </c>
      <c r="H4083">
        <v>3</v>
      </c>
      <c r="I4083" t="s">
        <v>26</v>
      </c>
      <c r="J4083" s="2">
        <v>43601</v>
      </c>
      <c r="K4083" s="3">
        <v>0.5</v>
      </c>
      <c r="L4083" s="3">
        <f t="shared" si="567"/>
        <v>0.5</v>
      </c>
      <c r="M4083" s="3">
        <v>0.50208333333333333</v>
      </c>
      <c r="N4083" t="str">
        <f t="shared" si="568"/>
        <v>No</v>
      </c>
      <c r="O4083">
        <f t="shared" si="569"/>
        <v>566</v>
      </c>
      <c r="P4083">
        <f t="shared" si="570"/>
        <v>2020</v>
      </c>
      <c r="Q4083">
        <f t="shared" si="571"/>
        <v>28.02</v>
      </c>
      <c r="R4083" t="str">
        <f t="shared" si="574"/>
        <v>Aer Lingus</v>
      </c>
      <c r="S4083">
        <f t="shared" si="572"/>
        <v>238</v>
      </c>
      <c r="T4083" t="str">
        <f t="shared" si="573"/>
        <v>London</v>
      </c>
      <c r="U4083" t="str">
        <f t="shared" si="575"/>
        <v>London</v>
      </c>
    </row>
    <row r="4084" spans="1:21" x14ac:dyDescent="0.35">
      <c r="A4084" t="s">
        <v>12</v>
      </c>
      <c r="B4084" t="s">
        <v>23</v>
      </c>
      <c r="C4084" t="s">
        <v>14</v>
      </c>
      <c r="D4084" t="s">
        <v>337</v>
      </c>
      <c r="E4084" s="1">
        <v>43601.510416666664</v>
      </c>
      <c r="F4084" t="s">
        <v>16</v>
      </c>
      <c r="G4084" t="s">
        <v>501</v>
      </c>
      <c r="H4084">
        <v>3</v>
      </c>
      <c r="I4084" t="s">
        <v>26</v>
      </c>
      <c r="J4084" s="2">
        <v>43601</v>
      </c>
      <c r="K4084" s="3">
        <v>0.51041666666666663</v>
      </c>
      <c r="L4084" s="3">
        <f t="shared" si="567"/>
        <v>0.51388888888888884</v>
      </c>
      <c r="M4084" s="3">
        <v>0.51250000000000007</v>
      </c>
      <c r="N4084" t="str">
        <f t="shared" si="568"/>
        <v>No</v>
      </c>
      <c r="O4084">
        <f t="shared" si="569"/>
        <v>566</v>
      </c>
      <c r="P4084">
        <f t="shared" si="570"/>
        <v>2020</v>
      </c>
      <c r="Q4084">
        <f t="shared" si="571"/>
        <v>28.02</v>
      </c>
      <c r="R4084" t="str">
        <f t="shared" si="574"/>
        <v>Aer Lingus</v>
      </c>
      <c r="S4084">
        <f t="shared" si="572"/>
        <v>31</v>
      </c>
      <c r="T4084" t="str">
        <f t="shared" si="573"/>
        <v>Vienna</v>
      </c>
      <c r="U4084" t="str">
        <f t="shared" si="575"/>
        <v>Other</v>
      </c>
    </row>
    <row r="4085" spans="1:21" x14ac:dyDescent="0.35">
      <c r="A4085" t="s">
        <v>12</v>
      </c>
      <c r="B4085" t="s">
        <v>529</v>
      </c>
      <c r="C4085" t="s">
        <v>14</v>
      </c>
      <c r="D4085" t="s">
        <v>565</v>
      </c>
      <c r="E4085" s="1">
        <v>43601.510416666664</v>
      </c>
      <c r="F4085" t="s">
        <v>16</v>
      </c>
      <c r="G4085" t="s">
        <v>501</v>
      </c>
      <c r="H4085">
        <v>0</v>
      </c>
      <c r="I4085" t="s">
        <v>26</v>
      </c>
      <c r="J4085" s="2">
        <v>43601</v>
      </c>
      <c r="K4085" s="3">
        <v>0.51041666666666663</v>
      </c>
      <c r="L4085" s="3">
        <f t="shared" si="567"/>
        <v>0.51388888888888884</v>
      </c>
      <c r="M4085" s="3">
        <v>0.51041666666666663</v>
      </c>
      <c r="N4085" t="str">
        <f t="shared" si="568"/>
        <v>No</v>
      </c>
      <c r="O4085">
        <f t="shared" si="569"/>
        <v>566</v>
      </c>
      <c r="P4085">
        <f t="shared" si="570"/>
        <v>2020</v>
      </c>
      <c r="Q4085">
        <f t="shared" si="571"/>
        <v>28.02</v>
      </c>
      <c r="R4085" t="str">
        <f t="shared" si="574"/>
        <v>Aer Lingus</v>
      </c>
      <c r="S4085">
        <f t="shared" si="572"/>
        <v>16</v>
      </c>
      <c r="T4085" t="str">
        <f t="shared" si="573"/>
        <v>Bologna</v>
      </c>
      <c r="U4085" t="str">
        <f t="shared" si="575"/>
        <v>Other</v>
      </c>
    </row>
    <row r="4086" spans="1:21" x14ac:dyDescent="0.35">
      <c r="A4086" t="s">
        <v>22</v>
      </c>
      <c r="B4086" t="s">
        <v>546</v>
      </c>
      <c r="C4086" t="s">
        <v>28</v>
      </c>
      <c r="D4086" t="s">
        <v>547</v>
      </c>
      <c r="E4086" s="1">
        <v>43601.513888888891</v>
      </c>
      <c r="F4086" t="s">
        <v>16</v>
      </c>
      <c r="G4086" t="s">
        <v>501</v>
      </c>
      <c r="H4086">
        <v>16</v>
      </c>
      <c r="I4086" t="s">
        <v>18</v>
      </c>
      <c r="J4086" s="2">
        <v>43601</v>
      </c>
      <c r="K4086" s="3">
        <v>0.51388888888888895</v>
      </c>
      <c r="L4086" s="3">
        <f t="shared" si="567"/>
        <v>0.51388888888888884</v>
      </c>
      <c r="M4086" s="3">
        <v>0.52500000000000002</v>
      </c>
      <c r="N4086" t="str">
        <f t="shared" si="568"/>
        <v>No</v>
      </c>
      <c r="O4086">
        <f t="shared" si="569"/>
        <v>520</v>
      </c>
      <c r="P4086">
        <f t="shared" si="570"/>
        <v>1663</v>
      </c>
      <c r="Q4086">
        <f t="shared" si="571"/>
        <v>31.27</v>
      </c>
      <c r="R4086" t="str">
        <f t="shared" si="574"/>
        <v>Ryanair</v>
      </c>
      <c r="S4086">
        <f t="shared" si="572"/>
        <v>11</v>
      </c>
      <c r="T4086" t="str">
        <f t="shared" si="573"/>
        <v>Stuttgart</v>
      </c>
      <c r="U4086" t="str">
        <f t="shared" si="575"/>
        <v>Other</v>
      </c>
    </row>
    <row r="4087" spans="1:21" x14ac:dyDescent="0.35">
      <c r="A4087" t="s">
        <v>12</v>
      </c>
      <c r="B4087" t="s">
        <v>278</v>
      </c>
      <c r="C4087" t="s">
        <v>279</v>
      </c>
      <c r="D4087" t="s">
        <v>280</v>
      </c>
      <c r="E4087" s="1">
        <v>43601.513888888891</v>
      </c>
      <c r="F4087" t="s">
        <v>16</v>
      </c>
      <c r="G4087" t="s">
        <v>501</v>
      </c>
      <c r="H4087">
        <v>1</v>
      </c>
      <c r="I4087" t="s">
        <v>26</v>
      </c>
      <c r="J4087" s="2">
        <v>43601</v>
      </c>
      <c r="K4087" s="3">
        <v>0.51388888888888895</v>
      </c>
      <c r="L4087" s="3">
        <f t="shared" si="567"/>
        <v>0.51388888888888884</v>
      </c>
      <c r="M4087" s="3">
        <v>0.51458333333333328</v>
      </c>
      <c r="N4087" t="str">
        <f t="shared" si="568"/>
        <v>No</v>
      </c>
      <c r="O4087">
        <f t="shared" si="569"/>
        <v>17</v>
      </c>
      <c r="P4087">
        <f t="shared" si="570"/>
        <v>43</v>
      </c>
      <c r="Q4087">
        <f t="shared" si="571"/>
        <v>39.53</v>
      </c>
      <c r="R4087" t="str">
        <f t="shared" si="574"/>
        <v>Other</v>
      </c>
      <c r="S4087">
        <f t="shared" si="572"/>
        <v>17</v>
      </c>
      <c r="T4087" t="str">
        <f t="shared" si="573"/>
        <v>Atlanta</v>
      </c>
      <c r="U4087" t="str">
        <f t="shared" si="575"/>
        <v>Other</v>
      </c>
    </row>
    <row r="4088" spans="1:21" x14ac:dyDescent="0.35">
      <c r="A4088" t="s">
        <v>12</v>
      </c>
      <c r="B4088" t="s">
        <v>209</v>
      </c>
      <c r="C4088" t="s">
        <v>268</v>
      </c>
      <c r="D4088" t="s">
        <v>281</v>
      </c>
      <c r="E4088" s="1">
        <v>43601.517361111109</v>
      </c>
      <c r="F4088" t="s">
        <v>16</v>
      </c>
      <c r="G4088" t="s">
        <v>501</v>
      </c>
      <c r="H4088">
        <v>9</v>
      </c>
      <c r="I4088" t="s">
        <v>26</v>
      </c>
      <c r="J4088" s="2">
        <v>43601</v>
      </c>
      <c r="K4088" s="3">
        <v>0.51736111111111105</v>
      </c>
      <c r="L4088" s="3">
        <f t="shared" si="567"/>
        <v>0.52083333333333326</v>
      </c>
      <c r="M4088" s="3">
        <v>0.52361111111111114</v>
      </c>
      <c r="N4088" t="str">
        <f t="shared" si="568"/>
        <v>No</v>
      </c>
      <c r="O4088">
        <f t="shared" si="569"/>
        <v>18</v>
      </c>
      <c r="P4088">
        <f t="shared" si="570"/>
        <v>44</v>
      </c>
      <c r="Q4088">
        <f t="shared" si="571"/>
        <v>40.909999999999997</v>
      </c>
      <c r="R4088" t="str">
        <f t="shared" si="574"/>
        <v>Other</v>
      </c>
      <c r="S4088">
        <f t="shared" si="572"/>
        <v>62</v>
      </c>
      <c r="T4088" t="str">
        <f t="shared" si="573"/>
        <v>Chicago</v>
      </c>
      <c r="U4088" t="str">
        <f t="shared" si="575"/>
        <v>Other</v>
      </c>
    </row>
    <row r="4089" spans="1:21" x14ac:dyDescent="0.35">
      <c r="A4089" t="s">
        <v>22</v>
      </c>
      <c r="B4089" t="s">
        <v>254</v>
      </c>
      <c r="C4089" t="s">
        <v>286</v>
      </c>
      <c r="D4089" t="s">
        <v>287</v>
      </c>
      <c r="E4089" s="1">
        <v>43601.517361111109</v>
      </c>
      <c r="F4089" t="s">
        <v>16</v>
      </c>
      <c r="G4089" t="s">
        <v>501</v>
      </c>
      <c r="H4089">
        <v>5</v>
      </c>
      <c r="I4089" t="s">
        <v>26</v>
      </c>
      <c r="J4089" s="2">
        <v>43601</v>
      </c>
      <c r="K4089" s="3">
        <v>0.51736111111111105</v>
      </c>
      <c r="L4089" s="3">
        <f t="shared" si="567"/>
        <v>0.52083333333333326</v>
      </c>
      <c r="M4089" s="3">
        <v>0.52083333333333337</v>
      </c>
      <c r="N4089" t="str">
        <f t="shared" si="568"/>
        <v>No</v>
      </c>
      <c r="O4089">
        <f t="shared" si="569"/>
        <v>10</v>
      </c>
      <c r="P4089">
        <f t="shared" si="570"/>
        <v>22</v>
      </c>
      <c r="Q4089">
        <f t="shared" si="571"/>
        <v>45.45</v>
      </c>
      <c r="R4089" t="str">
        <f t="shared" si="574"/>
        <v>Other</v>
      </c>
      <c r="S4089">
        <f t="shared" si="572"/>
        <v>37</v>
      </c>
      <c r="T4089" t="str">
        <f t="shared" si="573"/>
        <v>Toronto YYZ</v>
      </c>
      <c r="U4089" t="str">
        <f t="shared" si="575"/>
        <v>Other</v>
      </c>
    </row>
    <row r="4090" spans="1:21" x14ac:dyDescent="0.35">
      <c r="A4090" t="s">
        <v>22</v>
      </c>
      <c r="B4090" t="s">
        <v>32</v>
      </c>
      <c r="C4090" t="s">
        <v>28</v>
      </c>
      <c r="D4090" t="s">
        <v>47</v>
      </c>
      <c r="E4090" s="1">
        <v>43601.520833333336</v>
      </c>
      <c r="F4090" t="s">
        <v>16</v>
      </c>
      <c r="G4090" t="s">
        <v>501</v>
      </c>
      <c r="H4090">
        <v>4</v>
      </c>
      <c r="I4090" t="s">
        <v>26</v>
      </c>
      <c r="J4090" s="2">
        <v>43601</v>
      </c>
      <c r="K4090" s="3">
        <v>0.52083333333333337</v>
      </c>
      <c r="L4090" s="3">
        <f t="shared" si="567"/>
        <v>0.52083333333333326</v>
      </c>
      <c r="M4090" s="3">
        <v>0.52361111111111114</v>
      </c>
      <c r="N4090" t="str">
        <f t="shared" si="568"/>
        <v>No</v>
      </c>
      <c r="O4090">
        <f t="shared" si="569"/>
        <v>520</v>
      </c>
      <c r="P4090">
        <f t="shared" si="570"/>
        <v>1663</v>
      </c>
      <c r="Q4090">
        <f t="shared" si="571"/>
        <v>31.27</v>
      </c>
      <c r="R4090" t="str">
        <f t="shared" si="574"/>
        <v>Ryanair</v>
      </c>
      <c r="S4090">
        <f t="shared" si="572"/>
        <v>78</v>
      </c>
      <c r="T4090" t="str">
        <f t="shared" si="573"/>
        <v>Barcelona</v>
      </c>
      <c r="U4090" t="str">
        <f t="shared" si="575"/>
        <v>Barcelona</v>
      </c>
    </row>
    <row r="4091" spans="1:21" x14ac:dyDescent="0.35">
      <c r="A4091" t="s">
        <v>12</v>
      </c>
      <c r="B4091" t="s">
        <v>290</v>
      </c>
      <c r="C4091" t="s">
        <v>14</v>
      </c>
      <c r="D4091" t="s">
        <v>291</v>
      </c>
      <c r="E4091" s="1">
        <v>43601.524305555555</v>
      </c>
      <c r="F4091" t="s">
        <v>16</v>
      </c>
      <c r="G4091" t="s">
        <v>501</v>
      </c>
      <c r="H4091">
        <v>39</v>
      </c>
      <c r="I4091" t="s">
        <v>21</v>
      </c>
      <c r="J4091" s="2">
        <v>43601</v>
      </c>
      <c r="K4091" s="3">
        <v>0.52430555555555558</v>
      </c>
      <c r="L4091" s="3">
        <f t="shared" si="567"/>
        <v>0.52777777777777779</v>
      </c>
      <c r="M4091" s="3">
        <v>0.55138888888888882</v>
      </c>
      <c r="N4091" t="str">
        <f t="shared" si="568"/>
        <v>Yes</v>
      </c>
      <c r="O4091">
        <f t="shared" si="569"/>
        <v>566</v>
      </c>
      <c r="P4091">
        <f t="shared" si="570"/>
        <v>2020</v>
      </c>
      <c r="Q4091">
        <f t="shared" si="571"/>
        <v>28.02</v>
      </c>
      <c r="R4091" t="str">
        <f t="shared" si="574"/>
        <v>Aer Lingus</v>
      </c>
      <c r="S4091">
        <f t="shared" si="572"/>
        <v>16</v>
      </c>
      <c r="T4091" t="str">
        <f t="shared" si="573"/>
        <v>San Francisco</v>
      </c>
      <c r="U4091" t="str">
        <f t="shared" si="575"/>
        <v>Other</v>
      </c>
    </row>
    <row r="4092" spans="1:21" x14ac:dyDescent="0.35">
      <c r="A4092" t="s">
        <v>22</v>
      </c>
      <c r="B4092" t="s">
        <v>101</v>
      </c>
      <c r="C4092" t="s">
        <v>28</v>
      </c>
      <c r="D4092" t="s">
        <v>292</v>
      </c>
      <c r="E4092" s="1">
        <v>43601.524305555555</v>
      </c>
      <c r="F4092" t="s">
        <v>16</v>
      </c>
      <c r="G4092" t="s">
        <v>501</v>
      </c>
      <c r="H4092">
        <v>13</v>
      </c>
      <c r="I4092" t="s">
        <v>18</v>
      </c>
      <c r="J4092" s="2">
        <v>43601</v>
      </c>
      <c r="K4092" s="3">
        <v>0.52430555555555558</v>
      </c>
      <c r="L4092" s="3">
        <f t="shared" si="567"/>
        <v>0.52777777777777779</v>
      </c>
      <c r="M4092" s="3">
        <v>0.53333333333333333</v>
      </c>
      <c r="N4092" t="str">
        <f t="shared" si="568"/>
        <v>No</v>
      </c>
      <c r="O4092">
        <f t="shared" si="569"/>
        <v>520</v>
      </c>
      <c r="P4092">
        <f t="shared" si="570"/>
        <v>1663</v>
      </c>
      <c r="Q4092">
        <f t="shared" si="571"/>
        <v>31.27</v>
      </c>
      <c r="R4092" t="str">
        <f t="shared" si="574"/>
        <v>Ryanair</v>
      </c>
      <c r="S4092">
        <f t="shared" si="572"/>
        <v>158</v>
      </c>
      <c r="T4092" t="str">
        <f t="shared" si="573"/>
        <v>Edinburgh</v>
      </c>
      <c r="U4092" t="str">
        <f t="shared" si="575"/>
        <v>Edinburgh</v>
      </c>
    </row>
    <row r="4093" spans="1:21" x14ac:dyDescent="0.35">
      <c r="A4093" t="s">
        <v>22</v>
      </c>
      <c r="B4093" t="s">
        <v>320</v>
      </c>
      <c r="C4093" t="s">
        <v>509</v>
      </c>
      <c r="D4093" t="s">
        <v>550</v>
      </c>
      <c r="E4093" s="1">
        <v>43601.527777777781</v>
      </c>
      <c r="F4093" t="s">
        <v>16</v>
      </c>
      <c r="G4093" t="s">
        <v>501</v>
      </c>
      <c r="H4093">
        <v>14</v>
      </c>
      <c r="I4093" t="s">
        <v>18</v>
      </c>
      <c r="J4093" s="2">
        <v>43601</v>
      </c>
      <c r="K4093" s="3">
        <v>0.52777777777777779</v>
      </c>
      <c r="L4093" s="3">
        <f t="shared" si="567"/>
        <v>0.52777777777777779</v>
      </c>
      <c r="M4093" s="3">
        <v>0.53749999999999998</v>
      </c>
      <c r="N4093" t="str">
        <f t="shared" si="568"/>
        <v>No</v>
      </c>
      <c r="O4093">
        <f t="shared" si="569"/>
        <v>4</v>
      </c>
      <c r="P4093">
        <f t="shared" si="570"/>
        <v>35</v>
      </c>
      <c r="Q4093">
        <f t="shared" si="571"/>
        <v>11.43</v>
      </c>
      <c r="R4093" t="str">
        <f t="shared" si="574"/>
        <v>Other</v>
      </c>
      <c r="S4093">
        <f t="shared" si="572"/>
        <v>37</v>
      </c>
      <c r="T4093" t="str">
        <f t="shared" si="573"/>
        <v>Copenhagen</v>
      </c>
      <c r="U4093" t="str">
        <f t="shared" si="575"/>
        <v>Other</v>
      </c>
    </row>
    <row r="4094" spans="1:21" x14ac:dyDescent="0.35">
      <c r="A4094" t="s">
        <v>22</v>
      </c>
      <c r="B4094" t="s">
        <v>288</v>
      </c>
      <c r="C4094" t="s">
        <v>28</v>
      </c>
      <c r="D4094" t="s">
        <v>549</v>
      </c>
      <c r="E4094" s="1">
        <v>43601.527777777781</v>
      </c>
      <c r="F4094" t="s">
        <v>16</v>
      </c>
      <c r="G4094" t="s">
        <v>501</v>
      </c>
      <c r="H4094">
        <v>0</v>
      </c>
      <c r="I4094" t="s">
        <v>26</v>
      </c>
      <c r="J4094" s="2">
        <v>43601</v>
      </c>
      <c r="K4094" s="3">
        <v>0.52777777777777779</v>
      </c>
      <c r="L4094" s="3">
        <f t="shared" si="567"/>
        <v>0.52777777777777779</v>
      </c>
      <c r="M4094" s="3">
        <v>0.52777777777777779</v>
      </c>
      <c r="N4094" t="str">
        <f t="shared" si="568"/>
        <v>No</v>
      </c>
      <c r="O4094">
        <f t="shared" si="569"/>
        <v>520</v>
      </c>
      <c r="P4094">
        <f t="shared" si="570"/>
        <v>1663</v>
      </c>
      <c r="Q4094">
        <f t="shared" si="571"/>
        <v>31.27</v>
      </c>
      <c r="R4094" t="str">
        <f t="shared" si="574"/>
        <v>Ryanair</v>
      </c>
      <c r="S4094">
        <f t="shared" si="572"/>
        <v>27</v>
      </c>
      <c r="T4094" t="str">
        <f t="shared" si="573"/>
        <v>Cologne/Bonn</v>
      </c>
      <c r="U4094" t="str">
        <f t="shared" si="575"/>
        <v>Other</v>
      </c>
    </row>
    <row r="4095" spans="1:21" x14ac:dyDescent="0.35">
      <c r="A4095" t="s">
        <v>22</v>
      </c>
      <c r="B4095" t="s">
        <v>61</v>
      </c>
      <c r="C4095" t="s">
        <v>28</v>
      </c>
      <c r="D4095" t="s">
        <v>298</v>
      </c>
      <c r="E4095" s="1">
        <v>43601.534722222219</v>
      </c>
      <c r="F4095" t="s">
        <v>16</v>
      </c>
      <c r="G4095" t="s">
        <v>501</v>
      </c>
      <c r="H4095">
        <v>27</v>
      </c>
      <c r="I4095" t="s">
        <v>46</v>
      </c>
      <c r="J4095" s="2">
        <v>43601</v>
      </c>
      <c r="K4095" s="3">
        <v>0.53472222222222221</v>
      </c>
      <c r="L4095" s="3">
        <f t="shared" si="567"/>
        <v>0.53472222222222221</v>
      </c>
      <c r="M4095" s="3">
        <v>0.55347222222222225</v>
      </c>
      <c r="N4095" t="str">
        <f t="shared" si="568"/>
        <v>Yes</v>
      </c>
      <c r="O4095">
        <f t="shared" si="569"/>
        <v>520</v>
      </c>
      <c r="P4095">
        <f t="shared" si="570"/>
        <v>1663</v>
      </c>
      <c r="Q4095">
        <f t="shared" si="571"/>
        <v>31.27</v>
      </c>
      <c r="R4095" t="str">
        <f t="shared" si="574"/>
        <v>Ryanair</v>
      </c>
      <c r="S4095">
        <f t="shared" si="572"/>
        <v>171</v>
      </c>
      <c r="T4095" t="str">
        <f t="shared" si="573"/>
        <v>London</v>
      </c>
      <c r="U4095" t="str">
        <f t="shared" si="575"/>
        <v>London</v>
      </c>
    </row>
    <row r="4096" spans="1:21" x14ac:dyDescent="0.35">
      <c r="A4096" t="s">
        <v>12</v>
      </c>
      <c r="B4096" t="s">
        <v>101</v>
      </c>
      <c r="C4096" t="s">
        <v>14</v>
      </c>
      <c r="D4096" t="s">
        <v>379</v>
      </c>
      <c r="E4096" s="1">
        <v>43601.413194444445</v>
      </c>
      <c r="F4096" t="s">
        <v>16</v>
      </c>
      <c r="G4096" t="s">
        <v>501</v>
      </c>
      <c r="H4096">
        <v>23</v>
      </c>
      <c r="I4096" t="s">
        <v>46</v>
      </c>
      <c r="J4096" s="2">
        <v>43601</v>
      </c>
      <c r="K4096" s="3">
        <v>0.41319444444444442</v>
      </c>
      <c r="L4096" s="3">
        <f t="shared" si="567"/>
        <v>0.41666666666666663</v>
      </c>
      <c r="M4096" s="3">
        <v>0.4291666666666667</v>
      </c>
      <c r="N4096" t="str">
        <f t="shared" si="568"/>
        <v>Yes</v>
      </c>
      <c r="O4096">
        <f t="shared" si="569"/>
        <v>566</v>
      </c>
      <c r="P4096">
        <f t="shared" si="570"/>
        <v>2020</v>
      </c>
      <c r="Q4096">
        <f t="shared" si="571"/>
        <v>28.02</v>
      </c>
      <c r="R4096" t="str">
        <f t="shared" si="574"/>
        <v>Aer Lingus</v>
      </c>
      <c r="S4096">
        <f t="shared" si="572"/>
        <v>158</v>
      </c>
      <c r="T4096" t="str">
        <f t="shared" si="573"/>
        <v>Edinburgh</v>
      </c>
      <c r="U4096" t="str">
        <f t="shared" si="575"/>
        <v>Edinburgh</v>
      </c>
    </row>
    <row r="4097" spans="1:21" x14ac:dyDescent="0.35">
      <c r="A4097" t="s">
        <v>12</v>
      </c>
      <c r="B4097" t="s">
        <v>50</v>
      </c>
      <c r="C4097" t="s">
        <v>14</v>
      </c>
      <c r="D4097" t="s">
        <v>380</v>
      </c>
      <c r="E4097" s="1">
        <v>43601.416666666664</v>
      </c>
      <c r="F4097" t="s">
        <v>16</v>
      </c>
      <c r="G4097" t="s">
        <v>501</v>
      </c>
      <c r="H4097">
        <v>50</v>
      </c>
      <c r="I4097" t="s">
        <v>21</v>
      </c>
      <c r="J4097" s="2">
        <v>43601</v>
      </c>
      <c r="K4097" s="3">
        <v>0.41666666666666669</v>
      </c>
      <c r="L4097" s="3">
        <f t="shared" si="567"/>
        <v>0.41666666666666663</v>
      </c>
      <c r="M4097" s="3">
        <v>0.4513888888888889</v>
      </c>
      <c r="N4097" t="str">
        <f t="shared" si="568"/>
        <v>Yes</v>
      </c>
      <c r="O4097">
        <f t="shared" si="569"/>
        <v>566</v>
      </c>
      <c r="P4097">
        <f t="shared" si="570"/>
        <v>2020</v>
      </c>
      <c r="Q4097">
        <f t="shared" si="571"/>
        <v>28.02</v>
      </c>
      <c r="R4097" t="str">
        <f t="shared" si="574"/>
        <v>Aer Lingus</v>
      </c>
      <c r="S4097">
        <f t="shared" si="572"/>
        <v>222</v>
      </c>
      <c r="T4097" t="str">
        <f t="shared" si="573"/>
        <v>Amsterdam</v>
      </c>
      <c r="U4097" t="str">
        <f t="shared" si="575"/>
        <v>Amsterdam</v>
      </c>
    </row>
    <row r="4098" spans="1:21" x14ac:dyDescent="0.35">
      <c r="A4098" t="s">
        <v>22</v>
      </c>
      <c r="B4098" t="s">
        <v>211</v>
      </c>
      <c r="C4098" t="s">
        <v>265</v>
      </c>
      <c r="D4098" t="s">
        <v>574</v>
      </c>
      <c r="E4098" s="1">
        <v>43601.416666666664</v>
      </c>
      <c r="F4098" t="s">
        <v>16</v>
      </c>
      <c r="G4098" t="s">
        <v>501</v>
      </c>
      <c r="H4098">
        <v>7</v>
      </c>
      <c r="I4098" t="s">
        <v>26</v>
      </c>
      <c r="J4098" s="2">
        <v>43601</v>
      </c>
      <c r="K4098" s="3">
        <v>0.41666666666666669</v>
      </c>
      <c r="L4098" s="3">
        <f t="shared" ref="L4098:L4161" si="576">MROUND(K4098,"0:10")</f>
        <v>0.41666666666666663</v>
      </c>
      <c r="M4098" s="3">
        <v>0.42152777777777778</v>
      </c>
      <c r="N4098" t="str">
        <f t="shared" ref="N4098:N4161" si="577">IF(H4098&gt;20, "Yes", "No")</f>
        <v>No</v>
      </c>
      <c r="O4098">
        <f t="shared" ref="O4098:O4161" si="578">COUNTIFS($C$2:$C$4851,C4098,$N$2:$N$4851,"Yes")</f>
        <v>3</v>
      </c>
      <c r="P4098">
        <f t="shared" ref="P4098:P4161" si="579">COUNTIF($C$2:$C$4851,C4098)</f>
        <v>21</v>
      </c>
      <c r="Q4098">
        <f t="shared" ref="Q4098:Q4161" si="580">ROUND(O4098/P4098*100,2)</f>
        <v>14.29</v>
      </c>
      <c r="R4098" t="str">
        <f t="shared" si="574"/>
        <v>Other</v>
      </c>
      <c r="S4098">
        <f t="shared" ref="S4098:S4161" si="581">COUNTIF($B$2:$B$4851,B4098)</f>
        <v>20</v>
      </c>
      <c r="T4098" t="str">
        <f t="shared" ref="T4098:T4161" si="582">IF(ISNUMBER(SEARCH("London",B4098)), "London", B4098)</f>
        <v>Bucharest</v>
      </c>
      <c r="U4098" t="str">
        <f t="shared" si="575"/>
        <v>Other</v>
      </c>
    </row>
    <row r="4099" spans="1:21" x14ac:dyDescent="0.35">
      <c r="A4099" t="s">
        <v>12</v>
      </c>
      <c r="B4099" t="s">
        <v>13</v>
      </c>
      <c r="C4099" t="s">
        <v>14</v>
      </c>
      <c r="D4099" t="s">
        <v>381</v>
      </c>
      <c r="E4099" s="1">
        <v>43601.416666666664</v>
      </c>
      <c r="F4099" t="s">
        <v>16</v>
      </c>
      <c r="G4099" t="s">
        <v>501</v>
      </c>
      <c r="H4099">
        <v>25</v>
      </c>
      <c r="I4099" t="s">
        <v>46</v>
      </c>
      <c r="J4099" s="2">
        <v>43601</v>
      </c>
      <c r="K4099" s="3">
        <v>0.41666666666666669</v>
      </c>
      <c r="L4099" s="3">
        <f t="shared" si="576"/>
        <v>0.41666666666666663</v>
      </c>
      <c r="M4099" s="3">
        <v>0.43402777777777773</v>
      </c>
      <c r="N4099" t="str">
        <f t="shared" si="577"/>
        <v>Yes</v>
      </c>
      <c r="O4099">
        <f t="shared" si="578"/>
        <v>566</v>
      </c>
      <c r="P4099">
        <f t="shared" si="579"/>
        <v>2020</v>
      </c>
      <c r="Q4099">
        <f t="shared" si="580"/>
        <v>28.02</v>
      </c>
      <c r="R4099" t="str">
        <f t="shared" ref="R4099:R4162" si="583">IF(P4099&gt;100, C4099, "Other")</f>
        <v>Aer Lingus</v>
      </c>
      <c r="S4099">
        <f t="shared" si="581"/>
        <v>107</v>
      </c>
      <c r="T4099" t="str">
        <f t="shared" si="582"/>
        <v>Glasgow</v>
      </c>
      <c r="U4099" t="str">
        <f t="shared" ref="U4099:U4162" si="584">IF(S4099&gt;67, T4099, "Other")</f>
        <v>Glasgow</v>
      </c>
    </row>
    <row r="4100" spans="1:21" x14ac:dyDescent="0.35">
      <c r="A4100" t="s">
        <v>22</v>
      </c>
      <c r="B4100" t="s">
        <v>19</v>
      </c>
      <c r="C4100" t="s">
        <v>28</v>
      </c>
      <c r="D4100" t="s">
        <v>388</v>
      </c>
      <c r="E4100" s="1">
        <v>43601.423611111109</v>
      </c>
      <c r="F4100" t="s">
        <v>16</v>
      </c>
      <c r="G4100" t="s">
        <v>501</v>
      </c>
      <c r="H4100">
        <v>12</v>
      </c>
      <c r="I4100" t="s">
        <v>18</v>
      </c>
      <c r="J4100" s="2">
        <v>43601</v>
      </c>
      <c r="K4100" s="3">
        <v>0.4236111111111111</v>
      </c>
      <c r="L4100" s="3">
        <f t="shared" si="576"/>
        <v>0.4236111111111111</v>
      </c>
      <c r="M4100" s="3">
        <v>0.43194444444444446</v>
      </c>
      <c r="N4100" t="str">
        <f t="shared" si="577"/>
        <v>No</v>
      </c>
      <c r="O4100">
        <f t="shared" si="578"/>
        <v>520</v>
      </c>
      <c r="P4100">
        <f t="shared" si="579"/>
        <v>1663</v>
      </c>
      <c r="Q4100">
        <f t="shared" si="580"/>
        <v>31.27</v>
      </c>
      <c r="R4100" t="str">
        <f t="shared" si="583"/>
        <v>Ryanair</v>
      </c>
      <c r="S4100">
        <f t="shared" si="581"/>
        <v>37</v>
      </c>
      <c r="T4100" t="str">
        <f t="shared" si="582"/>
        <v>Alicante</v>
      </c>
      <c r="U4100" t="str">
        <f t="shared" si="584"/>
        <v>Other</v>
      </c>
    </row>
    <row r="4101" spans="1:21" x14ac:dyDescent="0.35">
      <c r="A4101" t="s">
        <v>22</v>
      </c>
      <c r="B4101" t="s">
        <v>363</v>
      </c>
      <c r="C4101" t="s">
        <v>28</v>
      </c>
      <c r="D4101" t="s">
        <v>364</v>
      </c>
      <c r="E4101" s="1">
        <v>43601.423611111109</v>
      </c>
      <c r="F4101" t="s">
        <v>16</v>
      </c>
      <c r="G4101" t="s">
        <v>501</v>
      </c>
      <c r="H4101">
        <v>2</v>
      </c>
      <c r="I4101" t="s">
        <v>26</v>
      </c>
      <c r="J4101" s="2">
        <v>43601</v>
      </c>
      <c r="K4101" s="3">
        <v>0.4236111111111111</v>
      </c>
      <c r="L4101" s="3">
        <f t="shared" si="576"/>
        <v>0.4236111111111111</v>
      </c>
      <c r="M4101" s="3">
        <v>0.42499999999999999</v>
      </c>
      <c r="N4101" t="str">
        <f t="shared" si="577"/>
        <v>No</v>
      </c>
      <c r="O4101">
        <f t="shared" si="578"/>
        <v>520</v>
      </c>
      <c r="P4101">
        <f t="shared" si="579"/>
        <v>1663</v>
      </c>
      <c r="Q4101">
        <f t="shared" si="580"/>
        <v>31.27</v>
      </c>
      <c r="R4101" t="str">
        <f t="shared" si="583"/>
        <v>Ryanair</v>
      </c>
      <c r="S4101">
        <f t="shared" si="581"/>
        <v>14</v>
      </c>
      <c r="T4101" t="str">
        <f t="shared" si="582"/>
        <v>Bratislava</v>
      </c>
      <c r="U4101" t="str">
        <f t="shared" si="584"/>
        <v>Other</v>
      </c>
    </row>
    <row r="4102" spans="1:21" x14ac:dyDescent="0.35">
      <c r="A4102" t="s">
        <v>12</v>
      </c>
      <c r="B4102" t="s">
        <v>52</v>
      </c>
      <c r="C4102" t="s">
        <v>14</v>
      </c>
      <c r="D4102" t="s">
        <v>376</v>
      </c>
      <c r="E4102" s="1">
        <v>43601.409722222219</v>
      </c>
      <c r="F4102" t="s">
        <v>16</v>
      </c>
      <c r="G4102" t="s">
        <v>501</v>
      </c>
      <c r="H4102">
        <v>4</v>
      </c>
      <c r="I4102" t="s">
        <v>26</v>
      </c>
      <c r="J4102" s="2">
        <v>43601</v>
      </c>
      <c r="K4102" s="3">
        <v>0.40972222222222227</v>
      </c>
      <c r="L4102" s="3">
        <f t="shared" si="576"/>
        <v>0.40972222222222221</v>
      </c>
      <c r="M4102" s="3">
        <v>0.41250000000000003</v>
      </c>
      <c r="N4102" t="str">
        <f t="shared" si="577"/>
        <v>No</v>
      </c>
      <c r="O4102">
        <f t="shared" si="578"/>
        <v>566</v>
      </c>
      <c r="P4102">
        <f t="shared" si="579"/>
        <v>2020</v>
      </c>
      <c r="Q4102">
        <f t="shared" si="580"/>
        <v>28.02</v>
      </c>
      <c r="R4102" t="str">
        <f t="shared" si="583"/>
        <v>Aer Lingus</v>
      </c>
      <c r="S4102">
        <f t="shared" si="581"/>
        <v>138</v>
      </c>
      <c r="T4102" t="str">
        <f t="shared" si="582"/>
        <v>Manchester</v>
      </c>
      <c r="U4102" t="str">
        <f t="shared" si="584"/>
        <v>Manchester</v>
      </c>
    </row>
    <row r="4103" spans="1:21" x14ac:dyDescent="0.35">
      <c r="A4103" t="s">
        <v>12</v>
      </c>
      <c r="B4103" t="s">
        <v>36</v>
      </c>
      <c r="C4103" t="s">
        <v>14</v>
      </c>
      <c r="D4103" t="s">
        <v>573</v>
      </c>
      <c r="E4103" s="1">
        <v>43601.409722222219</v>
      </c>
      <c r="F4103" t="s">
        <v>16</v>
      </c>
      <c r="G4103" t="s">
        <v>501</v>
      </c>
      <c r="H4103">
        <v>1</v>
      </c>
      <c r="I4103" t="s">
        <v>26</v>
      </c>
      <c r="J4103" s="2">
        <v>43601</v>
      </c>
      <c r="K4103" s="3">
        <v>0.40972222222222227</v>
      </c>
      <c r="L4103" s="3">
        <f t="shared" si="576"/>
        <v>0.40972222222222221</v>
      </c>
      <c r="M4103" s="3">
        <v>0.41041666666666665</v>
      </c>
      <c r="N4103" t="str">
        <f t="shared" si="577"/>
        <v>No</v>
      </c>
      <c r="O4103">
        <f t="shared" si="578"/>
        <v>566</v>
      </c>
      <c r="P4103">
        <f t="shared" si="579"/>
        <v>2020</v>
      </c>
      <c r="Q4103">
        <f t="shared" si="580"/>
        <v>28.02</v>
      </c>
      <c r="R4103" t="str">
        <f t="shared" si="583"/>
        <v>Aer Lingus</v>
      </c>
      <c r="S4103">
        <f t="shared" si="581"/>
        <v>121</v>
      </c>
      <c r="T4103" t="str">
        <f t="shared" si="582"/>
        <v>Paris-CDG</v>
      </c>
      <c r="U4103" t="str">
        <f t="shared" si="584"/>
        <v>Paris-CDG</v>
      </c>
    </row>
    <row r="4104" spans="1:21" x14ac:dyDescent="0.35">
      <c r="A4104" t="s">
        <v>22</v>
      </c>
      <c r="B4104" t="s">
        <v>70</v>
      </c>
      <c r="C4104" t="s">
        <v>28</v>
      </c>
      <c r="D4104" t="s">
        <v>375</v>
      </c>
      <c r="E4104" s="1">
        <v>43601.40625</v>
      </c>
      <c r="F4104" t="s">
        <v>16</v>
      </c>
      <c r="G4104" t="s">
        <v>501</v>
      </c>
      <c r="H4104">
        <v>8</v>
      </c>
      <c r="I4104" t="s">
        <v>26</v>
      </c>
      <c r="J4104" s="2">
        <v>43601</v>
      </c>
      <c r="K4104" s="3">
        <v>0.40625</v>
      </c>
      <c r="L4104" s="3">
        <f t="shared" si="576"/>
        <v>0.40972222222222221</v>
      </c>
      <c r="M4104" s="3">
        <v>0.41180555555555554</v>
      </c>
      <c r="N4104" t="str">
        <f t="shared" si="577"/>
        <v>No</v>
      </c>
      <c r="O4104">
        <f t="shared" si="578"/>
        <v>520</v>
      </c>
      <c r="P4104">
        <f t="shared" si="579"/>
        <v>1663</v>
      </c>
      <c r="Q4104">
        <f t="shared" si="580"/>
        <v>31.27</v>
      </c>
      <c r="R4104" t="str">
        <f t="shared" si="583"/>
        <v>Ryanair</v>
      </c>
      <c r="S4104">
        <f t="shared" si="581"/>
        <v>38</v>
      </c>
      <c r="T4104" t="str">
        <f t="shared" si="582"/>
        <v>Newcastle</v>
      </c>
      <c r="U4104" t="str">
        <f t="shared" si="584"/>
        <v>Other</v>
      </c>
    </row>
    <row r="4105" spans="1:21" x14ac:dyDescent="0.35">
      <c r="A4105" t="s">
        <v>12</v>
      </c>
      <c r="B4105" t="s">
        <v>42</v>
      </c>
      <c r="C4105" t="s">
        <v>14</v>
      </c>
      <c r="D4105" t="s">
        <v>372</v>
      </c>
      <c r="E4105" s="1">
        <v>43601.402777777781</v>
      </c>
      <c r="F4105" t="s">
        <v>16</v>
      </c>
      <c r="G4105" t="s">
        <v>501</v>
      </c>
      <c r="H4105">
        <v>28</v>
      </c>
      <c r="I4105" t="s">
        <v>46</v>
      </c>
      <c r="J4105" s="2">
        <v>43601</v>
      </c>
      <c r="K4105" s="3">
        <v>0.40277777777777773</v>
      </c>
      <c r="L4105" s="3">
        <f t="shared" si="576"/>
        <v>0.40277777777777773</v>
      </c>
      <c r="M4105" s="3">
        <v>0.42222222222222222</v>
      </c>
      <c r="N4105" t="str">
        <f t="shared" si="577"/>
        <v>Yes</v>
      </c>
      <c r="O4105">
        <f t="shared" si="578"/>
        <v>566</v>
      </c>
      <c r="P4105">
        <f t="shared" si="579"/>
        <v>2020</v>
      </c>
      <c r="Q4105">
        <f t="shared" si="580"/>
        <v>28.02</v>
      </c>
      <c r="R4105" t="str">
        <f t="shared" si="583"/>
        <v>Aer Lingus</v>
      </c>
      <c r="S4105">
        <f t="shared" si="581"/>
        <v>238</v>
      </c>
      <c r="T4105" t="str">
        <f t="shared" si="582"/>
        <v>London</v>
      </c>
      <c r="U4105" t="str">
        <f t="shared" si="584"/>
        <v>London</v>
      </c>
    </row>
    <row r="4106" spans="1:21" x14ac:dyDescent="0.35">
      <c r="A4106" t="s">
        <v>22</v>
      </c>
      <c r="B4106" t="s">
        <v>367</v>
      </c>
      <c r="C4106" t="s">
        <v>368</v>
      </c>
      <c r="D4106" t="s">
        <v>369</v>
      </c>
      <c r="E4106" s="1">
        <v>43601.399305555555</v>
      </c>
      <c r="F4106" t="s">
        <v>16</v>
      </c>
      <c r="G4106" t="s">
        <v>501</v>
      </c>
      <c r="H4106">
        <v>9</v>
      </c>
      <c r="I4106" t="s">
        <v>26</v>
      </c>
      <c r="J4106" s="2">
        <v>43601</v>
      </c>
      <c r="K4106" s="3">
        <v>0.39930555555555558</v>
      </c>
      <c r="L4106" s="3">
        <f t="shared" si="576"/>
        <v>0.40277777777777773</v>
      </c>
      <c r="M4106" s="3">
        <v>0.4055555555555555</v>
      </c>
      <c r="N4106" t="str">
        <f t="shared" si="577"/>
        <v>No</v>
      </c>
      <c r="O4106">
        <f t="shared" si="578"/>
        <v>5</v>
      </c>
      <c r="P4106">
        <f t="shared" si="579"/>
        <v>18</v>
      </c>
      <c r="Q4106">
        <f t="shared" si="580"/>
        <v>27.78</v>
      </c>
      <c r="R4106" t="str">
        <f t="shared" si="583"/>
        <v>Other</v>
      </c>
      <c r="S4106">
        <f t="shared" si="581"/>
        <v>18</v>
      </c>
      <c r="T4106" t="str">
        <f t="shared" si="582"/>
        <v>Abu Dhabi</v>
      </c>
      <c r="U4106" t="str">
        <f t="shared" si="584"/>
        <v>Other</v>
      </c>
    </row>
    <row r="4107" spans="1:21" x14ac:dyDescent="0.35">
      <c r="A4107" t="s">
        <v>22</v>
      </c>
      <c r="B4107" t="s">
        <v>571</v>
      </c>
      <c r="C4107" t="s">
        <v>28</v>
      </c>
      <c r="D4107" t="s">
        <v>572</v>
      </c>
      <c r="E4107" s="1">
        <v>43601.395833333336</v>
      </c>
      <c r="F4107" t="s">
        <v>16</v>
      </c>
      <c r="G4107" t="s">
        <v>501</v>
      </c>
      <c r="H4107">
        <v>3</v>
      </c>
      <c r="I4107" t="s">
        <v>26</v>
      </c>
      <c r="J4107" s="2">
        <v>43601</v>
      </c>
      <c r="K4107" s="3">
        <v>0.39583333333333331</v>
      </c>
      <c r="L4107" s="3">
        <f t="shared" si="576"/>
        <v>0.39583333333333331</v>
      </c>
      <c r="M4107" s="3">
        <v>0.3979166666666667</v>
      </c>
      <c r="N4107" t="str">
        <f t="shared" si="577"/>
        <v>No</v>
      </c>
      <c r="O4107">
        <f t="shared" si="578"/>
        <v>520</v>
      </c>
      <c r="P4107">
        <f t="shared" si="579"/>
        <v>1663</v>
      </c>
      <c r="Q4107">
        <f t="shared" si="580"/>
        <v>31.27</v>
      </c>
      <c r="R4107" t="str">
        <f t="shared" si="583"/>
        <v>Ryanair</v>
      </c>
      <c r="S4107">
        <f t="shared" si="581"/>
        <v>8</v>
      </c>
      <c r="T4107" t="str">
        <f t="shared" si="582"/>
        <v>Biarritz</v>
      </c>
      <c r="U4107" t="str">
        <f t="shared" si="584"/>
        <v>Other</v>
      </c>
    </row>
    <row r="4108" spans="1:21" x14ac:dyDescent="0.35">
      <c r="A4108" t="s">
        <v>22</v>
      </c>
      <c r="B4108" t="s">
        <v>82</v>
      </c>
      <c r="C4108" t="s">
        <v>28</v>
      </c>
      <c r="D4108" t="s">
        <v>362</v>
      </c>
      <c r="E4108" s="1">
        <v>43601.395833333336</v>
      </c>
      <c r="F4108" t="s">
        <v>16</v>
      </c>
      <c r="G4108" t="s">
        <v>501</v>
      </c>
      <c r="H4108">
        <v>6</v>
      </c>
      <c r="I4108" t="s">
        <v>26</v>
      </c>
      <c r="J4108" s="2">
        <v>43601</v>
      </c>
      <c r="K4108" s="3">
        <v>0.39583333333333331</v>
      </c>
      <c r="L4108" s="3">
        <f t="shared" si="576"/>
        <v>0.39583333333333331</v>
      </c>
      <c r="M4108" s="3">
        <v>0.39999999999999997</v>
      </c>
      <c r="N4108" t="str">
        <f t="shared" si="577"/>
        <v>No</v>
      </c>
      <c r="O4108">
        <f t="shared" si="578"/>
        <v>520</v>
      </c>
      <c r="P4108">
        <f t="shared" si="579"/>
        <v>1663</v>
      </c>
      <c r="Q4108">
        <f t="shared" si="580"/>
        <v>31.27</v>
      </c>
      <c r="R4108" t="str">
        <f t="shared" si="583"/>
        <v>Ryanair</v>
      </c>
      <c r="S4108">
        <f t="shared" si="581"/>
        <v>97</v>
      </c>
      <c r="T4108" t="str">
        <f t="shared" si="582"/>
        <v>Faro</v>
      </c>
      <c r="U4108" t="str">
        <f t="shared" si="584"/>
        <v>Faro</v>
      </c>
    </row>
    <row r="4109" spans="1:21" x14ac:dyDescent="0.35">
      <c r="A4109" t="s">
        <v>22</v>
      </c>
      <c r="B4109" t="s">
        <v>457</v>
      </c>
      <c r="C4109" t="s">
        <v>28</v>
      </c>
      <c r="D4109" t="s">
        <v>570</v>
      </c>
      <c r="E4109" s="1">
        <v>43601.392361111109</v>
      </c>
      <c r="F4109" t="s">
        <v>16</v>
      </c>
      <c r="G4109" t="s">
        <v>501</v>
      </c>
      <c r="H4109">
        <v>7</v>
      </c>
      <c r="I4109" t="s">
        <v>26</v>
      </c>
      <c r="J4109" s="2">
        <v>43601</v>
      </c>
      <c r="K4109" s="3">
        <v>0.3923611111111111</v>
      </c>
      <c r="L4109" s="3">
        <f t="shared" si="576"/>
        <v>0.39583333333333331</v>
      </c>
      <c r="M4109" s="3">
        <v>0.3972222222222222</v>
      </c>
      <c r="N4109" t="str">
        <f t="shared" si="577"/>
        <v>No</v>
      </c>
      <c r="O4109">
        <f t="shared" si="578"/>
        <v>520</v>
      </c>
      <c r="P4109">
        <f t="shared" si="579"/>
        <v>1663</v>
      </c>
      <c r="Q4109">
        <f t="shared" si="580"/>
        <v>31.27</v>
      </c>
      <c r="R4109" t="str">
        <f t="shared" si="583"/>
        <v>Ryanair</v>
      </c>
      <c r="S4109">
        <f t="shared" si="581"/>
        <v>27</v>
      </c>
      <c r="T4109" t="str">
        <f t="shared" si="582"/>
        <v>Hamburg</v>
      </c>
      <c r="U4109" t="str">
        <f t="shared" si="584"/>
        <v>Other</v>
      </c>
    </row>
    <row r="4110" spans="1:21" x14ac:dyDescent="0.35">
      <c r="A4110" t="s">
        <v>22</v>
      </c>
      <c r="B4110" t="s">
        <v>237</v>
      </c>
      <c r="C4110" t="s">
        <v>99</v>
      </c>
      <c r="D4110" t="s">
        <v>395</v>
      </c>
      <c r="E4110" s="1">
        <v>43601.357638888891</v>
      </c>
      <c r="F4110" t="s">
        <v>16</v>
      </c>
      <c r="G4110" t="s">
        <v>501</v>
      </c>
      <c r="H4110">
        <v>1</v>
      </c>
      <c r="I4110" t="s">
        <v>26</v>
      </c>
      <c r="J4110" s="2">
        <v>43601</v>
      </c>
      <c r="K4110" s="3">
        <v>0.3576388888888889</v>
      </c>
      <c r="L4110" s="3">
        <f t="shared" si="576"/>
        <v>0.3611111111111111</v>
      </c>
      <c r="M4110" s="3">
        <v>0.35833333333333334</v>
      </c>
      <c r="N4110" t="str">
        <f t="shared" si="577"/>
        <v>No</v>
      </c>
      <c r="O4110">
        <f t="shared" si="578"/>
        <v>20</v>
      </c>
      <c r="P4110">
        <f t="shared" si="579"/>
        <v>90</v>
      </c>
      <c r="Q4110">
        <f t="shared" si="580"/>
        <v>22.22</v>
      </c>
      <c r="R4110" t="str">
        <f t="shared" si="583"/>
        <v>Other</v>
      </c>
      <c r="S4110">
        <f t="shared" si="581"/>
        <v>31</v>
      </c>
      <c r="T4110" t="str">
        <f t="shared" si="582"/>
        <v>Cardiff</v>
      </c>
      <c r="U4110" t="str">
        <f t="shared" si="584"/>
        <v>Other</v>
      </c>
    </row>
    <row r="4111" spans="1:21" x14ac:dyDescent="0.35">
      <c r="A4111" t="s">
        <v>22</v>
      </c>
      <c r="B4111" t="s">
        <v>244</v>
      </c>
      <c r="C4111" t="s">
        <v>245</v>
      </c>
      <c r="D4111" t="s">
        <v>582</v>
      </c>
      <c r="E4111" s="1">
        <v>43601.361111111109</v>
      </c>
      <c r="F4111" t="s">
        <v>16</v>
      </c>
      <c r="G4111" t="s">
        <v>501</v>
      </c>
      <c r="H4111">
        <v>3</v>
      </c>
      <c r="I4111" t="s">
        <v>26</v>
      </c>
      <c r="J4111" s="2">
        <v>43601</v>
      </c>
      <c r="K4111" s="3">
        <v>0.3611111111111111</v>
      </c>
      <c r="L4111" s="3">
        <f t="shared" si="576"/>
        <v>0.3611111111111111</v>
      </c>
      <c r="M4111" s="3">
        <v>0.36319444444444443</v>
      </c>
      <c r="N4111" t="str">
        <f t="shared" si="577"/>
        <v>No</v>
      </c>
      <c r="O4111">
        <f t="shared" si="578"/>
        <v>4</v>
      </c>
      <c r="P4111">
        <f t="shared" si="579"/>
        <v>16</v>
      </c>
      <c r="Q4111">
        <f t="shared" si="580"/>
        <v>25</v>
      </c>
      <c r="R4111" t="str">
        <f t="shared" si="583"/>
        <v>Other</v>
      </c>
      <c r="S4111">
        <f t="shared" si="581"/>
        <v>16</v>
      </c>
      <c r="T4111" t="str">
        <f t="shared" si="582"/>
        <v>Doha</v>
      </c>
      <c r="U4111" t="str">
        <f t="shared" si="584"/>
        <v>Other</v>
      </c>
    </row>
    <row r="4112" spans="1:21" x14ac:dyDescent="0.35">
      <c r="A4112" t="s">
        <v>22</v>
      </c>
      <c r="B4112" t="s">
        <v>294</v>
      </c>
      <c r="C4112" t="s">
        <v>295</v>
      </c>
      <c r="D4112" t="s">
        <v>296</v>
      </c>
      <c r="E4112" s="1">
        <v>43601.364583333336</v>
      </c>
      <c r="F4112" t="s">
        <v>16</v>
      </c>
      <c r="G4112" t="s">
        <v>501</v>
      </c>
      <c r="H4112">
        <v>4</v>
      </c>
      <c r="I4112" t="s">
        <v>26</v>
      </c>
      <c r="J4112" s="2">
        <v>43601</v>
      </c>
      <c r="K4112" s="3">
        <v>0.36458333333333331</v>
      </c>
      <c r="L4112" s="3">
        <f t="shared" si="576"/>
        <v>0.36805555555555552</v>
      </c>
      <c r="M4112" s="3">
        <v>0.36736111111111108</v>
      </c>
      <c r="N4112" t="str">
        <f t="shared" si="577"/>
        <v>No</v>
      </c>
      <c r="O4112">
        <f t="shared" si="578"/>
        <v>2</v>
      </c>
      <c r="P4112">
        <f t="shared" si="579"/>
        <v>14</v>
      </c>
      <c r="Q4112">
        <f t="shared" si="580"/>
        <v>14.29</v>
      </c>
      <c r="R4112" t="str">
        <f t="shared" si="583"/>
        <v>Other</v>
      </c>
      <c r="S4112">
        <f t="shared" si="581"/>
        <v>14</v>
      </c>
      <c r="T4112" t="str">
        <f t="shared" si="582"/>
        <v>Inverness</v>
      </c>
      <c r="U4112" t="str">
        <f t="shared" si="584"/>
        <v>Other</v>
      </c>
    </row>
    <row r="4113" spans="1:21" x14ac:dyDescent="0.35">
      <c r="A4113" t="s">
        <v>22</v>
      </c>
      <c r="B4113" t="s">
        <v>382</v>
      </c>
      <c r="C4113" t="s">
        <v>80</v>
      </c>
      <c r="D4113" t="s">
        <v>719</v>
      </c>
      <c r="E4113" s="1">
        <v>43601.368055555555</v>
      </c>
      <c r="F4113" t="s">
        <v>16</v>
      </c>
      <c r="G4113" t="s">
        <v>501</v>
      </c>
      <c r="H4113">
        <v>9</v>
      </c>
      <c r="I4113" t="s">
        <v>26</v>
      </c>
      <c r="J4113" s="2">
        <v>43601</v>
      </c>
      <c r="K4113" s="3">
        <v>0.36805555555555558</v>
      </c>
      <c r="L4113" s="3">
        <f t="shared" si="576"/>
        <v>0.36805555555555552</v>
      </c>
      <c r="M4113" s="3">
        <v>0.3743055555555555</v>
      </c>
      <c r="N4113" t="str">
        <f t="shared" si="577"/>
        <v>No</v>
      </c>
      <c r="O4113">
        <f t="shared" si="578"/>
        <v>4</v>
      </c>
      <c r="P4113">
        <f t="shared" si="579"/>
        <v>17</v>
      </c>
      <c r="Q4113">
        <f t="shared" si="580"/>
        <v>23.53</v>
      </c>
      <c r="R4113" t="str">
        <f t="shared" si="583"/>
        <v>Other</v>
      </c>
      <c r="S4113">
        <f t="shared" si="581"/>
        <v>8</v>
      </c>
      <c r="T4113" t="str">
        <f t="shared" si="582"/>
        <v>Lourdes</v>
      </c>
      <c r="U4113" t="str">
        <f t="shared" si="584"/>
        <v>Other</v>
      </c>
    </row>
    <row r="4114" spans="1:21" x14ac:dyDescent="0.35">
      <c r="A4114" t="s">
        <v>22</v>
      </c>
      <c r="B4114" t="s">
        <v>50</v>
      </c>
      <c r="C4114" t="s">
        <v>96</v>
      </c>
      <c r="D4114" t="s">
        <v>398</v>
      </c>
      <c r="E4114" s="1">
        <v>43601.368055555555</v>
      </c>
      <c r="F4114" t="s">
        <v>16</v>
      </c>
      <c r="G4114" t="s">
        <v>501</v>
      </c>
      <c r="H4114">
        <v>2</v>
      </c>
      <c r="I4114" t="s">
        <v>26</v>
      </c>
      <c r="J4114" s="2">
        <v>43601</v>
      </c>
      <c r="K4114" s="3">
        <v>0.36805555555555558</v>
      </c>
      <c r="L4114" s="3">
        <f t="shared" si="576"/>
        <v>0.36805555555555552</v>
      </c>
      <c r="M4114" s="3">
        <v>0.36944444444444446</v>
      </c>
      <c r="N4114" t="str">
        <f t="shared" si="577"/>
        <v>No</v>
      </c>
      <c r="O4114">
        <f t="shared" si="578"/>
        <v>50</v>
      </c>
      <c r="P4114">
        <f t="shared" si="579"/>
        <v>97</v>
      </c>
      <c r="Q4114">
        <f t="shared" si="580"/>
        <v>51.55</v>
      </c>
      <c r="R4114" t="str">
        <f t="shared" si="583"/>
        <v>Other</v>
      </c>
      <c r="S4114">
        <f t="shared" si="581"/>
        <v>222</v>
      </c>
      <c r="T4114" t="str">
        <f t="shared" si="582"/>
        <v>Amsterdam</v>
      </c>
      <c r="U4114" t="str">
        <f t="shared" si="584"/>
        <v>Amsterdam</v>
      </c>
    </row>
    <row r="4115" spans="1:21" x14ac:dyDescent="0.35">
      <c r="A4115" t="s">
        <v>22</v>
      </c>
      <c r="B4115" t="s">
        <v>106</v>
      </c>
      <c r="C4115" t="s">
        <v>28</v>
      </c>
      <c r="D4115" t="s">
        <v>400</v>
      </c>
      <c r="E4115" s="1">
        <v>43601.371527777781</v>
      </c>
      <c r="F4115" t="s">
        <v>16</v>
      </c>
      <c r="G4115" t="s">
        <v>501</v>
      </c>
      <c r="H4115">
        <v>4</v>
      </c>
      <c r="I4115" t="s">
        <v>26</v>
      </c>
      <c r="J4115" s="2">
        <v>43601</v>
      </c>
      <c r="K4115" s="3">
        <v>0.37152777777777773</v>
      </c>
      <c r="L4115" s="3">
        <f t="shared" si="576"/>
        <v>0.375</v>
      </c>
      <c r="M4115" s="3">
        <v>0.3743055555555555</v>
      </c>
      <c r="N4115" t="str">
        <f t="shared" si="577"/>
        <v>No</v>
      </c>
      <c r="O4115">
        <f t="shared" si="578"/>
        <v>520</v>
      </c>
      <c r="P4115">
        <f t="shared" si="579"/>
        <v>1663</v>
      </c>
      <c r="Q4115">
        <f t="shared" si="580"/>
        <v>31.27</v>
      </c>
      <c r="R4115" t="str">
        <f t="shared" si="583"/>
        <v>Ryanair</v>
      </c>
      <c r="S4115">
        <f t="shared" si="581"/>
        <v>28</v>
      </c>
      <c r="T4115" t="str">
        <f t="shared" si="582"/>
        <v>London</v>
      </c>
      <c r="U4115" t="str">
        <f t="shared" si="584"/>
        <v>Other</v>
      </c>
    </row>
    <row r="4116" spans="1:21" x14ac:dyDescent="0.35">
      <c r="A4116" t="s">
        <v>12</v>
      </c>
      <c r="B4116" t="s">
        <v>70</v>
      </c>
      <c r="C4116" t="s">
        <v>14</v>
      </c>
      <c r="D4116" t="s">
        <v>361</v>
      </c>
      <c r="E4116" s="1">
        <v>43601.375</v>
      </c>
      <c r="F4116" t="s">
        <v>16</v>
      </c>
      <c r="G4116" t="s">
        <v>501</v>
      </c>
      <c r="H4116">
        <v>1</v>
      </c>
      <c r="I4116" t="s">
        <v>26</v>
      </c>
      <c r="J4116" s="2">
        <v>43601</v>
      </c>
      <c r="K4116" s="3">
        <v>0.375</v>
      </c>
      <c r="L4116" s="3">
        <f t="shared" si="576"/>
        <v>0.375</v>
      </c>
      <c r="M4116" s="3">
        <v>0.3756944444444445</v>
      </c>
      <c r="N4116" t="str">
        <f t="shared" si="577"/>
        <v>No</v>
      </c>
      <c r="O4116">
        <f t="shared" si="578"/>
        <v>566</v>
      </c>
      <c r="P4116">
        <f t="shared" si="579"/>
        <v>2020</v>
      </c>
      <c r="Q4116">
        <f t="shared" si="580"/>
        <v>28.02</v>
      </c>
      <c r="R4116" t="str">
        <f t="shared" si="583"/>
        <v>Aer Lingus</v>
      </c>
      <c r="S4116">
        <f t="shared" si="581"/>
        <v>38</v>
      </c>
      <c r="T4116" t="str">
        <f t="shared" si="582"/>
        <v>Newcastle</v>
      </c>
      <c r="U4116" t="str">
        <f t="shared" si="584"/>
        <v>Other</v>
      </c>
    </row>
    <row r="4117" spans="1:21" x14ac:dyDescent="0.35">
      <c r="A4117" t="s">
        <v>22</v>
      </c>
      <c r="B4117" t="s">
        <v>54</v>
      </c>
      <c r="C4117" t="s">
        <v>130</v>
      </c>
      <c r="D4117" t="s">
        <v>408</v>
      </c>
      <c r="E4117" s="1">
        <v>43601.381944444445</v>
      </c>
      <c r="F4117" t="s">
        <v>16</v>
      </c>
      <c r="G4117" t="s">
        <v>501</v>
      </c>
      <c r="H4117">
        <v>56</v>
      </c>
      <c r="I4117" t="s">
        <v>21</v>
      </c>
      <c r="J4117" s="2">
        <v>43601</v>
      </c>
      <c r="K4117" s="3">
        <v>0.38194444444444442</v>
      </c>
      <c r="L4117" s="3">
        <f t="shared" si="576"/>
        <v>0.38194444444444442</v>
      </c>
      <c r="M4117" s="3">
        <v>0.42083333333333334</v>
      </c>
      <c r="N4117" t="str">
        <f t="shared" si="577"/>
        <v>Yes</v>
      </c>
      <c r="O4117">
        <f t="shared" si="578"/>
        <v>17</v>
      </c>
      <c r="P4117">
        <f t="shared" si="579"/>
        <v>80</v>
      </c>
      <c r="Q4117">
        <f t="shared" si="580"/>
        <v>21.25</v>
      </c>
      <c r="R4117" t="str">
        <f t="shared" si="583"/>
        <v>Other</v>
      </c>
      <c r="S4117">
        <f t="shared" si="581"/>
        <v>101</v>
      </c>
      <c r="T4117" t="str">
        <f t="shared" si="582"/>
        <v>Frankfurt</v>
      </c>
      <c r="U4117" t="str">
        <f t="shared" si="584"/>
        <v>Frankfurt</v>
      </c>
    </row>
    <row r="4118" spans="1:21" x14ac:dyDescent="0.35">
      <c r="A4118" t="s">
        <v>12</v>
      </c>
      <c r="B4118" t="s">
        <v>304</v>
      </c>
      <c r="C4118" t="s">
        <v>268</v>
      </c>
      <c r="D4118" t="s">
        <v>360</v>
      </c>
      <c r="E4118" s="1">
        <v>43601.388888888891</v>
      </c>
      <c r="F4118" t="s">
        <v>16</v>
      </c>
      <c r="G4118" t="s">
        <v>501</v>
      </c>
      <c r="H4118">
        <v>12</v>
      </c>
      <c r="I4118" t="s">
        <v>18</v>
      </c>
      <c r="J4118" s="2">
        <v>43601</v>
      </c>
      <c r="K4118" s="3">
        <v>0.3888888888888889</v>
      </c>
      <c r="L4118" s="3">
        <f t="shared" si="576"/>
        <v>0.38888888888888884</v>
      </c>
      <c r="M4118" s="3">
        <v>0.3972222222222222</v>
      </c>
      <c r="N4118" t="str">
        <f t="shared" si="577"/>
        <v>No</v>
      </c>
      <c r="O4118">
        <f t="shared" si="578"/>
        <v>18</v>
      </c>
      <c r="P4118">
        <f t="shared" si="579"/>
        <v>44</v>
      </c>
      <c r="Q4118">
        <f t="shared" si="580"/>
        <v>40.909999999999997</v>
      </c>
      <c r="R4118" t="str">
        <f t="shared" si="583"/>
        <v>Other</v>
      </c>
      <c r="S4118">
        <f t="shared" si="581"/>
        <v>31</v>
      </c>
      <c r="T4118" t="str">
        <f t="shared" si="582"/>
        <v>Newark</v>
      </c>
      <c r="U4118" t="str">
        <f t="shared" si="584"/>
        <v>Other</v>
      </c>
    </row>
    <row r="4119" spans="1:21" x14ac:dyDescent="0.35">
      <c r="A4119" t="s">
        <v>12</v>
      </c>
      <c r="B4119" t="s">
        <v>59</v>
      </c>
      <c r="C4119" t="s">
        <v>14</v>
      </c>
      <c r="D4119" t="s">
        <v>440</v>
      </c>
      <c r="E4119" s="1">
        <v>43601.305555555555</v>
      </c>
      <c r="F4119" t="s">
        <v>16</v>
      </c>
      <c r="G4119" t="s">
        <v>501</v>
      </c>
      <c r="H4119">
        <v>4</v>
      </c>
      <c r="I4119" t="s">
        <v>26</v>
      </c>
      <c r="J4119" s="2">
        <v>43601</v>
      </c>
      <c r="K4119" s="3">
        <v>0.30555555555555552</v>
      </c>
      <c r="L4119" s="3">
        <f t="shared" si="576"/>
        <v>0.30555555555555552</v>
      </c>
      <c r="M4119" s="3">
        <v>0.30833333333333335</v>
      </c>
      <c r="N4119" t="str">
        <f t="shared" si="577"/>
        <v>No</v>
      </c>
      <c r="O4119">
        <f t="shared" si="578"/>
        <v>566</v>
      </c>
      <c r="P4119">
        <f t="shared" si="579"/>
        <v>2020</v>
      </c>
      <c r="Q4119">
        <f t="shared" si="580"/>
        <v>28.02</v>
      </c>
      <c r="R4119" t="str">
        <f t="shared" si="583"/>
        <v>Aer Lingus</v>
      </c>
      <c r="S4119">
        <f t="shared" si="581"/>
        <v>48</v>
      </c>
      <c r="T4119" t="str">
        <f t="shared" si="582"/>
        <v>Leeds Bradford</v>
      </c>
      <c r="U4119" t="str">
        <f t="shared" si="584"/>
        <v>Other</v>
      </c>
    </row>
    <row r="4120" spans="1:21" x14ac:dyDescent="0.35">
      <c r="A4120" t="s">
        <v>12</v>
      </c>
      <c r="B4120" t="s">
        <v>416</v>
      </c>
      <c r="C4120" t="s">
        <v>14</v>
      </c>
      <c r="D4120" t="s">
        <v>417</v>
      </c>
      <c r="E4120" s="1">
        <v>43601.305555555555</v>
      </c>
      <c r="F4120" t="s">
        <v>16</v>
      </c>
      <c r="G4120" t="s">
        <v>501</v>
      </c>
      <c r="H4120">
        <v>0</v>
      </c>
      <c r="I4120" t="s">
        <v>26</v>
      </c>
      <c r="J4120" s="2">
        <v>43601</v>
      </c>
      <c r="K4120" s="3">
        <v>0.30555555555555552</v>
      </c>
      <c r="L4120" s="3">
        <f t="shared" si="576"/>
        <v>0.30555555555555552</v>
      </c>
      <c r="M4120" s="3">
        <v>0.30555555555555552</v>
      </c>
      <c r="N4120" t="str">
        <f t="shared" si="577"/>
        <v>No</v>
      </c>
      <c r="O4120">
        <f t="shared" si="578"/>
        <v>566</v>
      </c>
      <c r="P4120">
        <f t="shared" si="579"/>
        <v>2020</v>
      </c>
      <c r="Q4120">
        <f t="shared" si="580"/>
        <v>28.02</v>
      </c>
      <c r="R4120" t="str">
        <f t="shared" si="583"/>
        <v>Aer Lingus</v>
      </c>
      <c r="S4120">
        <f t="shared" si="581"/>
        <v>17</v>
      </c>
      <c r="T4120" t="str">
        <f t="shared" si="582"/>
        <v>Dubrovnik</v>
      </c>
      <c r="U4120" t="str">
        <f t="shared" si="584"/>
        <v>Other</v>
      </c>
    </row>
    <row r="4121" spans="1:21" x14ac:dyDescent="0.35">
      <c r="A4121" t="s">
        <v>22</v>
      </c>
      <c r="B4121" t="s">
        <v>598</v>
      </c>
      <c r="C4121" t="s">
        <v>28</v>
      </c>
      <c r="D4121" t="s">
        <v>599</v>
      </c>
      <c r="E4121" s="1">
        <v>43601.305555555555</v>
      </c>
      <c r="F4121" t="s">
        <v>16</v>
      </c>
      <c r="G4121" t="s">
        <v>501</v>
      </c>
      <c r="H4121">
        <v>5</v>
      </c>
      <c r="I4121" t="s">
        <v>26</v>
      </c>
      <c r="J4121" s="2">
        <v>43601</v>
      </c>
      <c r="K4121" s="3">
        <v>0.30555555555555552</v>
      </c>
      <c r="L4121" s="3">
        <f t="shared" si="576"/>
        <v>0.30555555555555552</v>
      </c>
      <c r="M4121" s="3">
        <v>0.30902777777777779</v>
      </c>
      <c r="N4121" t="str">
        <f t="shared" si="577"/>
        <v>No</v>
      </c>
      <c r="O4121">
        <f t="shared" si="578"/>
        <v>520</v>
      </c>
      <c r="P4121">
        <f t="shared" si="579"/>
        <v>1663</v>
      </c>
      <c r="Q4121">
        <f t="shared" si="580"/>
        <v>31.27</v>
      </c>
      <c r="R4121" t="str">
        <f t="shared" si="583"/>
        <v>Ryanair</v>
      </c>
      <c r="S4121">
        <f t="shared" si="581"/>
        <v>7</v>
      </c>
      <c r="T4121" t="str">
        <f t="shared" si="582"/>
        <v>Carcassonne</v>
      </c>
      <c r="U4121" t="str">
        <f t="shared" si="584"/>
        <v>Other</v>
      </c>
    </row>
    <row r="4122" spans="1:21" x14ac:dyDescent="0.35">
      <c r="A4122" t="s">
        <v>22</v>
      </c>
      <c r="B4122" t="s">
        <v>57</v>
      </c>
      <c r="C4122" t="s">
        <v>28</v>
      </c>
      <c r="D4122" t="s">
        <v>442</v>
      </c>
      <c r="E4122" s="1">
        <v>43601.305555555555</v>
      </c>
      <c r="F4122" t="s">
        <v>16</v>
      </c>
      <c r="G4122" t="s">
        <v>501</v>
      </c>
      <c r="H4122">
        <v>11</v>
      </c>
      <c r="I4122" t="s">
        <v>18</v>
      </c>
      <c r="J4122" s="2">
        <v>43601</v>
      </c>
      <c r="K4122" s="3">
        <v>0.30555555555555552</v>
      </c>
      <c r="L4122" s="3">
        <f t="shared" si="576"/>
        <v>0.30555555555555552</v>
      </c>
      <c r="M4122" s="3">
        <v>0.31319444444444444</v>
      </c>
      <c r="N4122" t="str">
        <f t="shared" si="577"/>
        <v>No</v>
      </c>
      <c r="O4122">
        <f t="shared" si="578"/>
        <v>520</v>
      </c>
      <c r="P4122">
        <f t="shared" si="579"/>
        <v>1663</v>
      </c>
      <c r="Q4122">
        <f t="shared" si="580"/>
        <v>31.27</v>
      </c>
      <c r="R4122" t="str">
        <f t="shared" si="583"/>
        <v>Ryanair</v>
      </c>
      <c r="S4122">
        <f t="shared" si="581"/>
        <v>98</v>
      </c>
      <c r="T4122" t="str">
        <f t="shared" si="582"/>
        <v>Malaga</v>
      </c>
      <c r="U4122" t="str">
        <f t="shared" si="584"/>
        <v>Malaga</v>
      </c>
    </row>
    <row r="4123" spans="1:21" x14ac:dyDescent="0.35">
      <c r="A4123" t="s">
        <v>22</v>
      </c>
      <c r="B4123" t="s">
        <v>382</v>
      </c>
      <c r="C4123" t="s">
        <v>641</v>
      </c>
      <c r="D4123" t="s">
        <v>720</v>
      </c>
      <c r="E4123" s="1">
        <v>43601.305555555555</v>
      </c>
      <c r="F4123" t="s">
        <v>16</v>
      </c>
      <c r="G4123" t="s">
        <v>501</v>
      </c>
      <c r="H4123">
        <v>25</v>
      </c>
      <c r="I4123" t="s">
        <v>46</v>
      </c>
      <c r="J4123" s="2">
        <v>43601</v>
      </c>
      <c r="K4123" s="3">
        <v>0.30555555555555552</v>
      </c>
      <c r="L4123" s="3">
        <f t="shared" si="576"/>
        <v>0.30555555555555552</v>
      </c>
      <c r="M4123" s="3">
        <v>0.32291666666666669</v>
      </c>
      <c r="N4123" t="str">
        <f t="shared" si="577"/>
        <v>Yes</v>
      </c>
      <c r="O4123">
        <f t="shared" si="578"/>
        <v>4</v>
      </c>
      <c r="P4123">
        <f t="shared" si="579"/>
        <v>4</v>
      </c>
      <c r="Q4123">
        <f t="shared" si="580"/>
        <v>100</v>
      </c>
      <c r="R4123" t="str">
        <f t="shared" si="583"/>
        <v>Other</v>
      </c>
      <c r="S4123">
        <f t="shared" si="581"/>
        <v>8</v>
      </c>
      <c r="T4123" t="str">
        <f t="shared" si="582"/>
        <v>Lourdes</v>
      </c>
      <c r="U4123" t="str">
        <f t="shared" si="584"/>
        <v>Other</v>
      </c>
    </row>
    <row r="4124" spans="1:21" x14ac:dyDescent="0.35">
      <c r="A4124" t="s">
        <v>22</v>
      </c>
      <c r="B4124" t="s">
        <v>134</v>
      </c>
      <c r="C4124" t="s">
        <v>28</v>
      </c>
      <c r="D4124" t="s">
        <v>413</v>
      </c>
      <c r="E4124" s="1">
        <v>43601.305555555555</v>
      </c>
      <c r="F4124" t="s">
        <v>16</v>
      </c>
      <c r="G4124" t="s">
        <v>501</v>
      </c>
      <c r="H4124">
        <v>2</v>
      </c>
      <c r="I4124" t="s">
        <v>26</v>
      </c>
      <c r="J4124" s="2">
        <v>43601</v>
      </c>
      <c r="K4124" s="3">
        <v>0.30555555555555552</v>
      </c>
      <c r="L4124" s="3">
        <f t="shared" si="576"/>
        <v>0.30555555555555552</v>
      </c>
      <c r="M4124" s="3">
        <v>0.30694444444444441</v>
      </c>
      <c r="N4124" t="str">
        <f t="shared" si="577"/>
        <v>No</v>
      </c>
      <c r="O4124">
        <f t="shared" si="578"/>
        <v>520</v>
      </c>
      <c r="P4124">
        <f t="shared" si="579"/>
        <v>1663</v>
      </c>
      <c r="Q4124">
        <f t="shared" si="580"/>
        <v>31.27</v>
      </c>
      <c r="R4124" t="str">
        <f t="shared" si="583"/>
        <v>Ryanair</v>
      </c>
      <c r="S4124">
        <f t="shared" si="581"/>
        <v>57</v>
      </c>
      <c r="T4124" t="str">
        <f t="shared" si="582"/>
        <v>Berlin</v>
      </c>
      <c r="U4124" t="str">
        <f t="shared" si="584"/>
        <v>Other</v>
      </c>
    </row>
    <row r="4125" spans="1:21" x14ac:dyDescent="0.35">
      <c r="A4125" t="s">
        <v>22</v>
      </c>
      <c r="B4125" t="s">
        <v>199</v>
      </c>
      <c r="C4125" t="s">
        <v>28</v>
      </c>
      <c r="D4125" t="s">
        <v>653</v>
      </c>
      <c r="E4125" s="1">
        <v>43601.3125</v>
      </c>
      <c r="F4125" t="s">
        <v>16</v>
      </c>
      <c r="G4125" t="s">
        <v>501</v>
      </c>
      <c r="H4125">
        <v>1</v>
      </c>
      <c r="I4125" t="s">
        <v>26</v>
      </c>
      <c r="J4125" s="2">
        <v>43601</v>
      </c>
      <c r="K4125" s="3">
        <v>0.3125</v>
      </c>
      <c r="L4125" s="3">
        <f t="shared" si="576"/>
        <v>0.3125</v>
      </c>
      <c r="M4125" s="3">
        <v>0.31319444444444444</v>
      </c>
      <c r="N4125" t="str">
        <f t="shared" si="577"/>
        <v>No</v>
      </c>
      <c r="O4125">
        <f t="shared" si="578"/>
        <v>520</v>
      </c>
      <c r="P4125">
        <f t="shared" si="579"/>
        <v>1663</v>
      </c>
      <c r="Q4125">
        <f t="shared" si="580"/>
        <v>31.27</v>
      </c>
      <c r="R4125" t="str">
        <f t="shared" si="583"/>
        <v>Ryanair</v>
      </c>
      <c r="S4125">
        <f t="shared" si="581"/>
        <v>51</v>
      </c>
      <c r="T4125" t="str">
        <f t="shared" si="582"/>
        <v>Lanzarote</v>
      </c>
      <c r="U4125" t="str">
        <f t="shared" si="584"/>
        <v>Other</v>
      </c>
    </row>
    <row r="4126" spans="1:21" x14ac:dyDescent="0.35">
      <c r="A4126" t="s">
        <v>12</v>
      </c>
      <c r="B4126" t="s">
        <v>139</v>
      </c>
      <c r="C4126" t="s">
        <v>14</v>
      </c>
      <c r="D4126" t="s">
        <v>421</v>
      </c>
      <c r="E4126" s="1">
        <v>43601.3125</v>
      </c>
      <c r="F4126" t="s">
        <v>16</v>
      </c>
      <c r="G4126" t="s">
        <v>501</v>
      </c>
      <c r="H4126">
        <v>1</v>
      </c>
      <c r="I4126" t="s">
        <v>26</v>
      </c>
      <c r="J4126" s="2">
        <v>43601</v>
      </c>
      <c r="K4126" s="3">
        <v>0.3125</v>
      </c>
      <c r="L4126" s="3">
        <f t="shared" si="576"/>
        <v>0.3125</v>
      </c>
      <c r="M4126" s="3">
        <v>0.31319444444444444</v>
      </c>
      <c r="N4126" t="str">
        <f t="shared" si="577"/>
        <v>No</v>
      </c>
      <c r="O4126">
        <f t="shared" si="578"/>
        <v>566</v>
      </c>
      <c r="P4126">
        <f t="shared" si="579"/>
        <v>2020</v>
      </c>
      <c r="Q4126">
        <f t="shared" si="580"/>
        <v>28.02</v>
      </c>
      <c r="R4126" t="str">
        <f t="shared" si="583"/>
        <v>Aer Lingus</v>
      </c>
      <c r="S4126">
        <f t="shared" si="581"/>
        <v>154</v>
      </c>
      <c r="T4126" t="str">
        <f t="shared" si="582"/>
        <v>London</v>
      </c>
      <c r="U4126" t="str">
        <f t="shared" si="584"/>
        <v>London</v>
      </c>
    </row>
    <row r="4127" spans="1:21" x14ac:dyDescent="0.35">
      <c r="A4127" t="s">
        <v>22</v>
      </c>
      <c r="B4127" t="s">
        <v>54</v>
      </c>
      <c r="C4127" t="s">
        <v>28</v>
      </c>
      <c r="D4127" t="s">
        <v>422</v>
      </c>
      <c r="E4127" s="1">
        <v>43601.315972222219</v>
      </c>
      <c r="F4127" t="s">
        <v>16</v>
      </c>
      <c r="G4127" t="s">
        <v>501</v>
      </c>
      <c r="H4127">
        <v>14</v>
      </c>
      <c r="I4127" t="s">
        <v>18</v>
      </c>
      <c r="J4127" s="2">
        <v>43601</v>
      </c>
      <c r="K4127" s="3">
        <v>0.31597222222222221</v>
      </c>
      <c r="L4127" s="3">
        <f t="shared" si="576"/>
        <v>0.31944444444444442</v>
      </c>
      <c r="M4127" s="3">
        <v>0.32569444444444445</v>
      </c>
      <c r="N4127" t="str">
        <f t="shared" si="577"/>
        <v>No</v>
      </c>
      <c r="O4127">
        <f t="shared" si="578"/>
        <v>520</v>
      </c>
      <c r="P4127">
        <f t="shared" si="579"/>
        <v>1663</v>
      </c>
      <c r="Q4127">
        <f t="shared" si="580"/>
        <v>31.27</v>
      </c>
      <c r="R4127" t="str">
        <f t="shared" si="583"/>
        <v>Ryanair</v>
      </c>
      <c r="S4127">
        <f t="shared" si="581"/>
        <v>101</v>
      </c>
      <c r="T4127" t="str">
        <f t="shared" si="582"/>
        <v>Frankfurt</v>
      </c>
      <c r="U4127" t="str">
        <f t="shared" si="584"/>
        <v>Frankfurt</v>
      </c>
    </row>
    <row r="4128" spans="1:21" x14ac:dyDescent="0.35">
      <c r="A4128" t="s">
        <v>22</v>
      </c>
      <c r="B4128" t="s">
        <v>61</v>
      </c>
      <c r="C4128" t="s">
        <v>28</v>
      </c>
      <c r="D4128" t="s">
        <v>423</v>
      </c>
      <c r="E4128" s="1">
        <v>43601.315972222219</v>
      </c>
      <c r="F4128" t="s">
        <v>16</v>
      </c>
      <c r="G4128" t="s">
        <v>501</v>
      </c>
      <c r="H4128">
        <v>0</v>
      </c>
      <c r="I4128" t="s">
        <v>26</v>
      </c>
      <c r="J4128" s="2">
        <v>43601</v>
      </c>
      <c r="K4128" s="3">
        <v>0.31597222222222221</v>
      </c>
      <c r="L4128" s="3">
        <f t="shared" si="576"/>
        <v>0.31944444444444442</v>
      </c>
      <c r="M4128" s="3">
        <v>0.31597222222222221</v>
      </c>
      <c r="N4128" t="str">
        <f t="shared" si="577"/>
        <v>No</v>
      </c>
      <c r="O4128">
        <f t="shared" si="578"/>
        <v>520</v>
      </c>
      <c r="P4128">
        <f t="shared" si="579"/>
        <v>1663</v>
      </c>
      <c r="Q4128">
        <f t="shared" si="580"/>
        <v>31.27</v>
      </c>
      <c r="R4128" t="str">
        <f t="shared" si="583"/>
        <v>Ryanair</v>
      </c>
      <c r="S4128">
        <f t="shared" si="581"/>
        <v>171</v>
      </c>
      <c r="T4128" t="str">
        <f t="shared" si="582"/>
        <v>London</v>
      </c>
      <c r="U4128" t="str">
        <f t="shared" si="584"/>
        <v>London</v>
      </c>
    </row>
    <row r="4129" spans="1:21" x14ac:dyDescent="0.35">
      <c r="A4129" t="s">
        <v>22</v>
      </c>
      <c r="B4129" t="s">
        <v>586</v>
      </c>
      <c r="C4129" t="s">
        <v>28</v>
      </c>
      <c r="D4129" t="s">
        <v>587</v>
      </c>
      <c r="E4129" s="1">
        <v>43601.319444444445</v>
      </c>
      <c r="F4129" t="s">
        <v>16</v>
      </c>
      <c r="G4129" t="s">
        <v>501</v>
      </c>
      <c r="H4129">
        <v>0</v>
      </c>
      <c r="I4129" t="s">
        <v>26</v>
      </c>
      <c r="J4129" s="2">
        <v>43601</v>
      </c>
      <c r="K4129" s="3">
        <v>0.31944444444444448</v>
      </c>
      <c r="L4129" s="3">
        <f t="shared" si="576"/>
        <v>0.31944444444444442</v>
      </c>
      <c r="M4129" s="3">
        <v>0.31944444444444448</v>
      </c>
      <c r="N4129" t="str">
        <f t="shared" si="577"/>
        <v>No</v>
      </c>
      <c r="O4129">
        <f t="shared" si="578"/>
        <v>520</v>
      </c>
      <c r="P4129">
        <f t="shared" si="579"/>
        <v>1663</v>
      </c>
      <c r="Q4129">
        <f t="shared" si="580"/>
        <v>31.27</v>
      </c>
      <c r="R4129" t="str">
        <f t="shared" si="583"/>
        <v>Ryanair</v>
      </c>
      <c r="S4129">
        <f t="shared" si="581"/>
        <v>8</v>
      </c>
      <c r="T4129" t="str">
        <f t="shared" si="582"/>
        <v>Fuerteventura</v>
      </c>
      <c r="U4129" t="str">
        <f t="shared" si="584"/>
        <v>Other</v>
      </c>
    </row>
    <row r="4130" spans="1:21" x14ac:dyDescent="0.35">
      <c r="A4130" t="s">
        <v>12</v>
      </c>
      <c r="B4130" t="s">
        <v>424</v>
      </c>
      <c r="C4130" t="s">
        <v>14</v>
      </c>
      <c r="D4130" t="s">
        <v>425</v>
      </c>
      <c r="E4130" s="1">
        <v>43601.319444444445</v>
      </c>
      <c r="F4130" t="s">
        <v>16</v>
      </c>
      <c r="G4130" t="s">
        <v>501</v>
      </c>
      <c r="H4130">
        <v>4</v>
      </c>
      <c r="I4130" t="s">
        <v>26</v>
      </c>
      <c r="J4130" s="2">
        <v>43601</v>
      </c>
      <c r="K4130" s="3">
        <v>0.31944444444444448</v>
      </c>
      <c r="L4130" s="3">
        <f t="shared" si="576"/>
        <v>0.31944444444444442</v>
      </c>
      <c r="M4130" s="3">
        <v>0.32222222222222224</v>
      </c>
      <c r="N4130" t="str">
        <f t="shared" si="577"/>
        <v>No</v>
      </c>
      <c r="O4130">
        <f t="shared" si="578"/>
        <v>566</v>
      </c>
      <c r="P4130">
        <f t="shared" si="579"/>
        <v>2020</v>
      </c>
      <c r="Q4130">
        <f t="shared" si="580"/>
        <v>28.02</v>
      </c>
      <c r="R4130" t="str">
        <f t="shared" si="583"/>
        <v>Aer Lingus</v>
      </c>
      <c r="S4130">
        <f t="shared" si="581"/>
        <v>24</v>
      </c>
      <c r="T4130" t="str">
        <f t="shared" si="582"/>
        <v>Venice</v>
      </c>
      <c r="U4130" t="str">
        <f t="shared" si="584"/>
        <v>Other</v>
      </c>
    </row>
    <row r="4131" spans="1:21" x14ac:dyDescent="0.35">
      <c r="A4131" t="s">
        <v>22</v>
      </c>
      <c r="B4131" t="s">
        <v>431</v>
      </c>
      <c r="C4131" t="s">
        <v>28</v>
      </c>
      <c r="D4131" t="s">
        <v>432</v>
      </c>
      <c r="E4131" s="1">
        <v>43601.333333333336</v>
      </c>
      <c r="F4131" t="s">
        <v>16</v>
      </c>
      <c r="G4131" t="s">
        <v>501</v>
      </c>
      <c r="H4131">
        <v>1</v>
      </c>
      <c r="I4131" t="s">
        <v>26</v>
      </c>
      <c r="J4131" s="2">
        <v>43601</v>
      </c>
      <c r="K4131" s="3">
        <v>0.33333333333333331</v>
      </c>
      <c r="L4131" s="3">
        <f t="shared" si="576"/>
        <v>0.33333333333333331</v>
      </c>
      <c r="M4131" s="3">
        <v>0.33402777777777781</v>
      </c>
      <c r="N4131" t="str">
        <f t="shared" si="577"/>
        <v>No</v>
      </c>
      <c r="O4131">
        <f t="shared" si="578"/>
        <v>520</v>
      </c>
      <c r="P4131">
        <f t="shared" si="579"/>
        <v>1663</v>
      </c>
      <c r="Q4131">
        <f t="shared" si="580"/>
        <v>31.27</v>
      </c>
      <c r="R4131" t="str">
        <f t="shared" si="583"/>
        <v>Ryanair</v>
      </c>
      <c r="S4131">
        <f t="shared" si="581"/>
        <v>14</v>
      </c>
      <c r="T4131" t="str">
        <f t="shared" si="582"/>
        <v>Eindhoven</v>
      </c>
      <c r="U4131" t="str">
        <f t="shared" si="584"/>
        <v>Other</v>
      </c>
    </row>
    <row r="4132" spans="1:21" x14ac:dyDescent="0.35">
      <c r="A4132" t="s">
        <v>22</v>
      </c>
      <c r="B4132" t="s">
        <v>75</v>
      </c>
      <c r="C4132" t="s">
        <v>28</v>
      </c>
      <c r="D4132" t="s">
        <v>436</v>
      </c>
      <c r="E4132" s="1">
        <v>43601.336805555555</v>
      </c>
      <c r="F4132" t="s">
        <v>16</v>
      </c>
      <c r="G4132" t="s">
        <v>501</v>
      </c>
      <c r="H4132">
        <v>18</v>
      </c>
      <c r="I4132" t="s">
        <v>18</v>
      </c>
      <c r="J4132" s="2">
        <v>43601</v>
      </c>
      <c r="K4132" s="3">
        <v>0.33680555555555558</v>
      </c>
      <c r="L4132" s="3">
        <f t="shared" si="576"/>
        <v>0.34027777777777773</v>
      </c>
      <c r="M4132" s="3">
        <v>0.34930555555555554</v>
      </c>
      <c r="N4132" t="str">
        <f t="shared" si="577"/>
        <v>No</v>
      </c>
      <c r="O4132">
        <f t="shared" si="578"/>
        <v>520</v>
      </c>
      <c r="P4132">
        <f t="shared" si="579"/>
        <v>1663</v>
      </c>
      <c r="Q4132">
        <f t="shared" si="580"/>
        <v>31.27</v>
      </c>
      <c r="R4132" t="str">
        <f t="shared" si="583"/>
        <v>Ryanair</v>
      </c>
      <c r="S4132">
        <f t="shared" si="581"/>
        <v>23</v>
      </c>
      <c r="T4132" t="str">
        <f t="shared" si="582"/>
        <v>East Midlands</v>
      </c>
      <c r="U4132" t="str">
        <f t="shared" si="584"/>
        <v>Other</v>
      </c>
    </row>
    <row r="4133" spans="1:21" x14ac:dyDescent="0.35">
      <c r="A4133" t="s">
        <v>22</v>
      </c>
      <c r="B4133" t="s">
        <v>30</v>
      </c>
      <c r="C4133" t="s">
        <v>28</v>
      </c>
      <c r="D4133" t="s">
        <v>445</v>
      </c>
      <c r="E4133" s="1">
        <v>43601.267361111109</v>
      </c>
      <c r="F4133" t="s">
        <v>16</v>
      </c>
      <c r="G4133" t="s">
        <v>501</v>
      </c>
      <c r="H4133">
        <v>23</v>
      </c>
      <c r="I4133" t="s">
        <v>46</v>
      </c>
      <c r="J4133" s="2">
        <v>43601</v>
      </c>
      <c r="K4133" s="3">
        <v>0.2673611111111111</v>
      </c>
      <c r="L4133" s="3">
        <f t="shared" si="576"/>
        <v>0.27083333333333331</v>
      </c>
      <c r="M4133" s="3">
        <v>0.28333333333333333</v>
      </c>
      <c r="N4133" t="str">
        <f t="shared" si="577"/>
        <v>Yes</v>
      </c>
      <c r="O4133">
        <f t="shared" si="578"/>
        <v>520</v>
      </c>
      <c r="P4133">
        <f t="shared" si="579"/>
        <v>1663</v>
      </c>
      <c r="Q4133">
        <f t="shared" si="580"/>
        <v>31.27</v>
      </c>
      <c r="R4133" t="str">
        <f t="shared" si="583"/>
        <v>Ryanair</v>
      </c>
      <c r="S4133">
        <f t="shared" si="581"/>
        <v>60</v>
      </c>
      <c r="T4133" t="str">
        <f t="shared" si="582"/>
        <v>Brussels</v>
      </c>
      <c r="U4133" t="str">
        <f t="shared" si="584"/>
        <v>Other</v>
      </c>
    </row>
    <row r="4134" spans="1:21" x14ac:dyDescent="0.35">
      <c r="A4134" t="s">
        <v>12</v>
      </c>
      <c r="B4134" t="s">
        <v>52</v>
      </c>
      <c r="C4134" t="s">
        <v>14</v>
      </c>
      <c r="D4134" t="s">
        <v>592</v>
      </c>
      <c r="E4134" s="1">
        <v>43601.270833333336</v>
      </c>
      <c r="F4134" t="s">
        <v>16</v>
      </c>
      <c r="G4134" t="s">
        <v>501</v>
      </c>
      <c r="H4134">
        <v>2</v>
      </c>
      <c r="I4134" t="s">
        <v>26</v>
      </c>
      <c r="J4134" s="2">
        <v>43601</v>
      </c>
      <c r="K4134" s="3">
        <v>0.27083333333333331</v>
      </c>
      <c r="L4134" s="3">
        <f t="shared" si="576"/>
        <v>0.27083333333333331</v>
      </c>
      <c r="M4134" s="3">
        <v>0.2722222222222222</v>
      </c>
      <c r="N4134" t="str">
        <f t="shared" si="577"/>
        <v>No</v>
      </c>
      <c r="O4134">
        <f t="shared" si="578"/>
        <v>566</v>
      </c>
      <c r="P4134">
        <f t="shared" si="579"/>
        <v>2020</v>
      </c>
      <c r="Q4134">
        <f t="shared" si="580"/>
        <v>28.02</v>
      </c>
      <c r="R4134" t="str">
        <f t="shared" si="583"/>
        <v>Aer Lingus</v>
      </c>
      <c r="S4134">
        <f t="shared" si="581"/>
        <v>138</v>
      </c>
      <c r="T4134" t="str">
        <f t="shared" si="582"/>
        <v>Manchester</v>
      </c>
      <c r="U4134" t="str">
        <f t="shared" si="584"/>
        <v>Manchester</v>
      </c>
    </row>
    <row r="4135" spans="1:21" x14ac:dyDescent="0.35">
      <c r="A4135" t="s">
        <v>12</v>
      </c>
      <c r="B4135" t="s">
        <v>139</v>
      </c>
      <c r="C4135" t="s">
        <v>14</v>
      </c>
      <c r="D4135" t="s">
        <v>441</v>
      </c>
      <c r="E4135" s="1">
        <v>43601.270833333336</v>
      </c>
      <c r="F4135" t="s">
        <v>16</v>
      </c>
      <c r="G4135" t="s">
        <v>501</v>
      </c>
      <c r="H4135">
        <v>2</v>
      </c>
      <c r="I4135" t="s">
        <v>26</v>
      </c>
      <c r="J4135" s="2">
        <v>43601</v>
      </c>
      <c r="K4135" s="3">
        <v>0.27083333333333331</v>
      </c>
      <c r="L4135" s="3">
        <f t="shared" si="576"/>
        <v>0.27083333333333331</v>
      </c>
      <c r="M4135" s="3">
        <v>0.2722222222222222</v>
      </c>
      <c r="N4135" t="str">
        <f t="shared" si="577"/>
        <v>No</v>
      </c>
      <c r="O4135">
        <f t="shared" si="578"/>
        <v>566</v>
      </c>
      <c r="P4135">
        <f t="shared" si="579"/>
        <v>2020</v>
      </c>
      <c r="Q4135">
        <f t="shared" si="580"/>
        <v>28.02</v>
      </c>
      <c r="R4135" t="str">
        <f t="shared" si="583"/>
        <v>Aer Lingus</v>
      </c>
      <c r="S4135">
        <f t="shared" si="581"/>
        <v>154</v>
      </c>
      <c r="T4135" t="str">
        <f t="shared" si="582"/>
        <v>London</v>
      </c>
      <c r="U4135" t="str">
        <f t="shared" si="584"/>
        <v>London</v>
      </c>
    </row>
    <row r="4136" spans="1:21" x14ac:dyDescent="0.35">
      <c r="A4136" t="s">
        <v>12</v>
      </c>
      <c r="B4136" t="s">
        <v>73</v>
      </c>
      <c r="C4136" t="s">
        <v>14</v>
      </c>
      <c r="D4136" t="s">
        <v>448</v>
      </c>
      <c r="E4136" s="1">
        <v>43601.277777777781</v>
      </c>
      <c r="F4136" t="s">
        <v>16</v>
      </c>
      <c r="G4136" t="s">
        <v>501</v>
      </c>
      <c r="H4136">
        <v>0</v>
      </c>
      <c r="I4136" t="s">
        <v>26</v>
      </c>
      <c r="J4136" s="2">
        <v>43601</v>
      </c>
      <c r="K4136" s="3">
        <v>0.27777777777777779</v>
      </c>
      <c r="L4136" s="3">
        <f t="shared" si="576"/>
        <v>0.27777777777777779</v>
      </c>
      <c r="M4136" s="3">
        <v>0.27777777777777779</v>
      </c>
      <c r="N4136" t="str">
        <f t="shared" si="577"/>
        <v>No</v>
      </c>
      <c r="O4136">
        <f t="shared" si="578"/>
        <v>566</v>
      </c>
      <c r="P4136">
        <f t="shared" si="579"/>
        <v>2020</v>
      </c>
      <c r="Q4136">
        <f t="shared" si="580"/>
        <v>28.02</v>
      </c>
      <c r="R4136" t="str">
        <f t="shared" si="583"/>
        <v>Aer Lingus</v>
      </c>
      <c r="S4136">
        <f t="shared" si="581"/>
        <v>82</v>
      </c>
      <c r="T4136" t="str">
        <f t="shared" si="582"/>
        <v>Bristol</v>
      </c>
      <c r="U4136" t="str">
        <f t="shared" si="584"/>
        <v>Bristol</v>
      </c>
    </row>
    <row r="4137" spans="1:21" x14ac:dyDescent="0.35">
      <c r="A4137" t="s">
        <v>12</v>
      </c>
      <c r="B4137" t="s">
        <v>36</v>
      </c>
      <c r="C4137" t="s">
        <v>14</v>
      </c>
      <c r="D4137" t="s">
        <v>451</v>
      </c>
      <c r="E4137" s="1">
        <v>43601.277777777781</v>
      </c>
      <c r="F4137" t="s">
        <v>16</v>
      </c>
      <c r="G4137" t="s">
        <v>501</v>
      </c>
      <c r="H4137">
        <v>0</v>
      </c>
      <c r="I4137" t="s">
        <v>26</v>
      </c>
      <c r="J4137" s="2">
        <v>43601</v>
      </c>
      <c r="K4137" s="3">
        <v>0.27777777777777779</v>
      </c>
      <c r="L4137" s="3">
        <f t="shared" si="576"/>
        <v>0.27777777777777779</v>
      </c>
      <c r="M4137" s="3">
        <v>0.27777777777777779</v>
      </c>
      <c r="N4137" t="str">
        <f t="shared" si="577"/>
        <v>No</v>
      </c>
      <c r="O4137">
        <f t="shared" si="578"/>
        <v>566</v>
      </c>
      <c r="P4137">
        <f t="shared" si="579"/>
        <v>2020</v>
      </c>
      <c r="Q4137">
        <f t="shared" si="580"/>
        <v>28.02</v>
      </c>
      <c r="R4137" t="str">
        <f t="shared" si="583"/>
        <v>Aer Lingus</v>
      </c>
      <c r="S4137">
        <f t="shared" si="581"/>
        <v>121</v>
      </c>
      <c r="T4137" t="str">
        <f t="shared" si="582"/>
        <v>Paris-CDG</v>
      </c>
      <c r="U4137" t="str">
        <f t="shared" si="584"/>
        <v>Paris-CDG</v>
      </c>
    </row>
    <row r="4138" spans="1:21" x14ac:dyDescent="0.35">
      <c r="A4138" t="s">
        <v>22</v>
      </c>
      <c r="B4138" t="s">
        <v>370</v>
      </c>
      <c r="C4138" t="s">
        <v>28</v>
      </c>
      <c r="D4138" t="s">
        <v>371</v>
      </c>
      <c r="E4138" s="1">
        <v>43601.277777777781</v>
      </c>
      <c r="F4138" t="s">
        <v>16</v>
      </c>
      <c r="G4138" t="s">
        <v>501</v>
      </c>
      <c r="H4138">
        <v>4</v>
      </c>
      <c r="I4138" t="s">
        <v>26</v>
      </c>
      <c r="J4138" s="2">
        <v>43601</v>
      </c>
      <c r="K4138" s="3">
        <v>0.27777777777777779</v>
      </c>
      <c r="L4138" s="3">
        <f t="shared" si="576"/>
        <v>0.27777777777777779</v>
      </c>
      <c r="M4138" s="3">
        <v>0.28055555555555556</v>
      </c>
      <c r="N4138" t="str">
        <f t="shared" si="577"/>
        <v>No</v>
      </c>
      <c r="O4138">
        <f t="shared" si="578"/>
        <v>520</v>
      </c>
      <c r="P4138">
        <f t="shared" si="579"/>
        <v>1663</v>
      </c>
      <c r="Q4138">
        <f t="shared" si="580"/>
        <v>31.27</v>
      </c>
      <c r="R4138" t="str">
        <f t="shared" si="583"/>
        <v>Ryanair</v>
      </c>
      <c r="S4138">
        <f t="shared" si="581"/>
        <v>23</v>
      </c>
      <c r="T4138" t="str">
        <f t="shared" si="582"/>
        <v>Reus</v>
      </c>
      <c r="U4138" t="str">
        <f t="shared" si="584"/>
        <v>Other</v>
      </c>
    </row>
    <row r="4139" spans="1:21" x14ac:dyDescent="0.35">
      <c r="A4139" t="s">
        <v>12</v>
      </c>
      <c r="B4139" t="s">
        <v>101</v>
      </c>
      <c r="C4139" t="s">
        <v>14</v>
      </c>
      <c r="D4139" t="s">
        <v>452</v>
      </c>
      <c r="E4139" s="1">
        <v>43601.277777777781</v>
      </c>
      <c r="F4139" t="s">
        <v>16</v>
      </c>
      <c r="G4139" t="s">
        <v>501</v>
      </c>
      <c r="H4139">
        <v>4</v>
      </c>
      <c r="I4139" t="s">
        <v>26</v>
      </c>
      <c r="J4139" s="2">
        <v>43601</v>
      </c>
      <c r="K4139" s="3">
        <v>0.27777777777777779</v>
      </c>
      <c r="L4139" s="3">
        <f t="shared" si="576"/>
        <v>0.27777777777777779</v>
      </c>
      <c r="M4139" s="3">
        <v>0.28055555555555556</v>
      </c>
      <c r="N4139" t="str">
        <f t="shared" si="577"/>
        <v>No</v>
      </c>
      <c r="O4139">
        <f t="shared" si="578"/>
        <v>566</v>
      </c>
      <c r="P4139">
        <f t="shared" si="579"/>
        <v>2020</v>
      </c>
      <c r="Q4139">
        <f t="shared" si="580"/>
        <v>28.02</v>
      </c>
      <c r="R4139" t="str">
        <f t="shared" si="583"/>
        <v>Aer Lingus</v>
      </c>
      <c r="S4139">
        <f t="shared" si="581"/>
        <v>158</v>
      </c>
      <c r="T4139" t="str">
        <f t="shared" si="582"/>
        <v>Edinburgh</v>
      </c>
      <c r="U4139" t="str">
        <f t="shared" si="584"/>
        <v>Edinburgh</v>
      </c>
    </row>
    <row r="4140" spans="1:21" x14ac:dyDescent="0.35">
      <c r="A4140" t="s">
        <v>12</v>
      </c>
      <c r="B4140" t="s">
        <v>134</v>
      </c>
      <c r="C4140" t="s">
        <v>14</v>
      </c>
      <c r="D4140" t="s">
        <v>455</v>
      </c>
      <c r="E4140" s="1">
        <v>43601.28125</v>
      </c>
      <c r="F4140" t="s">
        <v>16</v>
      </c>
      <c r="G4140" t="s">
        <v>501</v>
      </c>
      <c r="H4140">
        <v>1</v>
      </c>
      <c r="I4140" t="s">
        <v>26</v>
      </c>
      <c r="J4140" s="2">
        <v>43601</v>
      </c>
      <c r="K4140" s="3">
        <v>0.28125</v>
      </c>
      <c r="L4140" s="3">
        <f t="shared" si="576"/>
        <v>0.28472222222222221</v>
      </c>
      <c r="M4140" s="3">
        <v>0.28194444444444444</v>
      </c>
      <c r="N4140" t="str">
        <f t="shared" si="577"/>
        <v>No</v>
      </c>
      <c r="O4140">
        <f t="shared" si="578"/>
        <v>566</v>
      </c>
      <c r="P4140">
        <f t="shared" si="579"/>
        <v>2020</v>
      </c>
      <c r="Q4140">
        <f t="shared" si="580"/>
        <v>28.02</v>
      </c>
      <c r="R4140" t="str">
        <f t="shared" si="583"/>
        <v>Aer Lingus</v>
      </c>
      <c r="S4140">
        <f t="shared" si="581"/>
        <v>57</v>
      </c>
      <c r="T4140" t="str">
        <f t="shared" si="582"/>
        <v>Berlin</v>
      </c>
      <c r="U4140" t="str">
        <f t="shared" si="584"/>
        <v>Other</v>
      </c>
    </row>
    <row r="4141" spans="1:21" x14ac:dyDescent="0.35">
      <c r="A4141" t="s">
        <v>22</v>
      </c>
      <c r="B4141" t="s">
        <v>44</v>
      </c>
      <c r="C4141" t="s">
        <v>28</v>
      </c>
      <c r="D4141" t="s">
        <v>453</v>
      </c>
      <c r="E4141" s="1">
        <v>43601.28125</v>
      </c>
      <c r="F4141" t="s">
        <v>16</v>
      </c>
      <c r="G4141" t="s">
        <v>501</v>
      </c>
      <c r="H4141">
        <v>2</v>
      </c>
      <c r="I4141" t="s">
        <v>26</v>
      </c>
      <c r="J4141" s="2">
        <v>43601</v>
      </c>
      <c r="K4141" s="3">
        <v>0.28125</v>
      </c>
      <c r="L4141" s="3">
        <f t="shared" si="576"/>
        <v>0.28472222222222221</v>
      </c>
      <c r="M4141" s="3">
        <v>0.28263888888888888</v>
      </c>
      <c r="N4141" t="str">
        <f t="shared" si="577"/>
        <v>No</v>
      </c>
      <c r="O4141">
        <f t="shared" si="578"/>
        <v>520</v>
      </c>
      <c r="P4141">
        <f t="shared" si="579"/>
        <v>1663</v>
      </c>
      <c r="Q4141">
        <f t="shared" si="580"/>
        <v>31.27</v>
      </c>
      <c r="R4141" t="str">
        <f t="shared" si="583"/>
        <v>Ryanair</v>
      </c>
      <c r="S4141">
        <f t="shared" si="581"/>
        <v>83</v>
      </c>
      <c r="T4141" t="str">
        <f t="shared" si="582"/>
        <v>Lisbon</v>
      </c>
      <c r="U4141" t="str">
        <f t="shared" si="584"/>
        <v>Lisbon</v>
      </c>
    </row>
    <row r="4142" spans="1:21" x14ac:dyDescent="0.35">
      <c r="A4142" t="s">
        <v>12</v>
      </c>
      <c r="B4142" t="s">
        <v>32</v>
      </c>
      <c r="C4142" t="s">
        <v>14</v>
      </c>
      <c r="D4142" t="s">
        <v>593</v>
      </c>
      <c r="E4142" s="1">
        <v>43601.28125</v>
      </c>
      <c r="F4142" t="s">
        <v>16</v>
      </c>
      <c r="G4142" t="s">
        <v>501</v>
      </c>
      <c r="H4142">
        <v>4</v>
      </c>
      <c r="I4142" t="s">
        <v>26</v>
      </c>
      <c r="J4142" s="2">
        <v>43601</v>
      </c>
      <c r="K4142" s="3">
        <v>0.28125</v>
      </c>
      <c r="L4142" s="3">
        <f t="shared" si="576"/>
        <v>0.28472222222222221</v>
      </c>
      <c r="M4142" s="3">
        <v>0.28402777777777777</v>
      </c>
      <c r="N4142" t="str">
        <f t="shared" si="577"/>
        <v>No</v>
      </c>
      <c r="O4142">
        <f t="shared" si="578"/>
        <v>566</v>
      </c>
      <c r="P4142">
        <f t="shared" si="579"/>
        <v>2020</v>
      </c>
      <c r="Q4142">
        <f t="shared" si="580"/>
        <v>28.02</v>
      </c>
      <c r="R4142" t="str">
        <f t="shared" si="583"/>
        <v>Aer Lingus</v>
      </c>
      <c r="S4142">
        <f t="shared" si="581"/>
        <v>78</v>
      </c>
      <c r="T4142" t="str">
        <f t="shared" si="582"/>
        <v>Barcelona</v>
      </c>
      <c r="U4142" t="str">
        <f t="shared" si="584"/>
        <v>Barcelona</v>
      </c>
    </row>
    <row r="4143" spans="1:21" x14ac:dyDescent="0.35">
      <c r="A4143" t="s">
        <v>12</v>
      </c>
      <c r="B4143" t="s">
        <v>30</v>
      </c>
      <c r="C4143" t="s">
        <v>14</v>
      </c>
      <c r="D4143" t="s">
        <v>456</v>
      </c>
      <c r="E4143" s="1">
        <v>43601.284722222219</v>
      </c>
      <c r="F4143" t="s">
        <v>16</v>
      </c>
      <c r="G4143" t="s">
        <v>501</v>
      </c>
      <c r="H4143">
        <v>11</v>
      </c>
      <c r="I4143" t="s">
        <v>18</v>
      </c>
      <c r="J4143" s="2">
        <v>43601</v>
      </c>
      <c r="K4143" s="3">
        <v>0.28472222222222221</v>
      </c>
      <c r="L4143" s="3">
        <f t="shared" si="576"/>
        <v>0.28472222222222221</v>
      </c>
      <c r="M4143" s="3">
        <v>0.29236111111111113</v>
      </c>
      <c r="N4143" t="str">
        <f t="shared" si="577"/>
        <v>No</v>
      </c>
      <c r="O4143">
        <f t="shared" si="578"/>
        <v>566</v>
      </c>
      <c r="P4143">
        <f t="shared" si="579"/>
        <v>2020</v>
      </c>
      <c r="Q4143">
        <f t="shared" si="580"/>
        <v>28.02</v>
      </c>
      <c r="R4143" t="str">
        <f t="shared" si="583"/>
        <v>Aer Lingus</v>
      </c>
      <c r="S4143">
        <f t="shared" si="581"/>
        <v>60</v>
      </c>
      <c r="T4143" t="str">
        <f t="shared" si="582"/>
        <v>Brussels</v>
      </c>
      <c r="U4143" t="str">
        <f t="shared" si="584"/>
        <v>Other</v>
      </c>
    </row>
    <row r="4144" spans="1:21" x14ac:dyDescent="0.35">
      <c r="A4144" t="s">
        <v>12</v>
      </c>
      <c r="B4144" t="s">
        <v>13</v>
      </c>
      <c r="C4144" t="s">
        <v>14</v>
      </c>
      <c r="D4144" t="s">
        <v>459</v>
      </c>
      <c r="E4144" s="1">
        <v>43601.284722222219</v>
      </c>
      <c r="F4144" t="s">
        <v>16</v>
      </c>
      <c r="G4144" t="s">
        <v>501</v>
      </c>
      <c r="H4144">
        <v>12</v>
      </c>
      <c r="I4144" t="s">
        <v>18</v>
      </c>
      <c r="J4144" s="2">
        <v>43601</v>
      </c>
      <c r="K4144" s="3">
        <v>0.28472222222222221</v>
      </c>
      <c r="L4144" s="3">
        <f t="shared" si="576"/>
        <v>0.28472222222222221</v>
      </c>
      <c r="M4144" s="3">
        <v>0.29305555555555557</v>
      </c>
      <c r="N4144" t="str">
        <f t="shared" si="577"/>
        <v>No</v>
      </c>
      <c r="O4144">
        <f t="shared" si="578"/>
        <v>566</v>
      </c>
      <c r="P4144">
        <f t="shared" si="579"/>
        <v>2020</v>
      </c>
      <c r="Q4144">
        <f t="shared" si="580"/>
        <v>28.02</v>
      </c>
      <c r="R4144" t="str">
        <f t="shared" si="583"/>
        <v>Aer Lingus</v>
      </c>
      <c r="S4144">
        <f t="shared" si="581"/>
        <v>107</v>
      </c>
      <c r="T4144" t="str">
        <f t="shared" si="582"/>
        <v>Glasgow</v>
      </c>
      <c r="U4144" t="str">
        <f t="shared" si="584"/>
        <v>Glasgow</v>
      </c>
    </row>
    <row r="4145" spans="1:21" x14ac:dyDescent="0.35">
      <c r="A4145" t="s">
        <v>22</v>
      </c>
      <c r="B4145" t="s">
        <v>50</v>
      </c>
      <c r="C4145" t="s">
        <v>28</v>
      </c>
      <c r="D4145" t="s">
        <v>454</v>
      </c>
      <c r="E4145" s="1">
        <v>43601.284722222219</v>
      </c>
      <c r="F4145" t="s">
        <v>16</v>
      </c>
      <c r="G4145" t="s">
        <v>501</v>
      </c>
      <c r="H4145">
        <v>12</v>
      </c>
      <c r="I4145" t="s">
        <v>18</v>
      </c>
      <c r="J4145" s="2">
        <v>43601</v>
      </c>
      <c r="K4145" s="3">
        <v>0.28472222222222221</v>
      </c>
      <c r="L4145" s="3">
        <f t="shared" si="576"/>
        <v>0.28472222222222221</v>
      </c>
      <c r="M4145" s="3">
        <v>0.29305555555555557</v>
      </c>
      <c r="N4145" t="str">
        <f t="shared" si="577"/>
        <v>No</v>
      </c>
      <c r="O4145">
        <f t="shared" si="578"/>
        <v>520</v>
      </c>
      <c r="P4145">
        <f t="shared" si="579"/>
        <v>1663</v>
      </c>
      <c r="Q4145">
        <f t="shared" si="580"/>
        <v>31.27</v>
      </c>
      <c r="R4145" t="str">
        <f t="shared" si="583"/>
        <v>Ryanair</v>
      </c>
      <c r="S4145">
        <f t="shared" si="581"/>
        <v>222</v>
      </c>
      <c r="T4145" t="str">
        <f t="shared" si="582"/>
        <v>Amsterdam</v>
      </c>
      <c r="U4145" t="str">
        <f t="shared" si="584"/>
        <v>Amsterdam</v>
      </c>
    </row>
    <row r="4146" spans="1:21" x14ac:dyDescent="0.35">
      <c r="A4146" t="s">
        <v>22</v>
      </c>
      <c r="B4146" t="s">
        <v>162</v>
      </c>
      <c r="C4146" t="s">
        <v>28</v>
      </c>
      <c r="D4146" t="s">
        <v>460</v>
      </c>
      <c r="E4146" s="1">
        <v>43601.284722222219</v>
      </c>
      <c r="F4146" t="s">
        <v>16</v>
      </c>
      <c r="G4146" t="s">
        <v>501</v>
      </c>
      <c r="H4146">
        <v>3</v>
      </c>
      <c r="I4146" t="s">
        <v>26</v>
      </c>
      <c r="J4146" s="2">
        <v>43601</v>
      </c>
      <c r="K4146" s="3">
        <v>0.28472222222222221</v>
      </c>
      <c r="L4146" s="3">
        <f t="shared" si="576"/>
        <v>0.28472222222222221</v>
      </c>
      <c r="M4146" s="3">
        <v>0.28680555555555554</v>
      </c>
      <c r="N4146" t="str">
        <f t="shared" si="577"/>
        <v>No</v>
      </c>
      <c r="O4146">
        <f t="shared" si="578"/>
        <v>520</v>
      </c>
      <c r="P4146">
        <f t="shared" si="579"/>
        <v>1663</v>
      </c>
      <c r="Q4146">
        <f t="shared" si="580"/>
        <v>31.27</v>
      </c>
      <c r="R4146" t="str">
        <f t="shared" si="583"/>
        <v>Ryanair</v>
      </c>
      <c r="S4146">
        <f t="shared" si="581"/>
        <v>64</v>
      </c>
      <c r="T4146" t="str">
        <f t="shared" si="582"/>
        <v>Rome</v>
      </c>
      <c r="U4146" t="str">
        <f t="shared" si="584"/>
        <v>Other</v>
      </c>
    </row>
    <row r="4147" spans="1:21" x14ac:dyDescent="0.35">
      <c r="A4147" t="s">
        <v>12</v>
      </c>
      <c r="B4147" t="s">
        <v>57</v>
      </c>
      <c r="C4147" t="s">
        <v>14</v>
      </c>
      <c r="D4147" t="s">
        <v>464</v>
      </c>
      <c r="E4147" s="1">
        <v>43601.291666666664</v>
      </c>
      <c r="F4147" t="s">
        <v>16</v>
      </c>
      <c r="G4147" t="s">
        <v>501</v>
      </c>
      <c r="H4147">
        <v>20</v>
      </c>
      <c r="I4147" t="s">
        <v>46</v>
      </c>
      <c r="J4147" s="2">
        <v>43601</v>
      </c>
      <c r="K4147" s="3">
        <v>0.29166666666666669</v>
      </c>
      <c r="L4147" s="3">
        <f t="shared" si="576"/>
        <v>0.29166666666666663</v>
      </c>
      <c r="M4147" s="3">
        <v>0.30555555555555552</v>
      </c>
      <c r="N4147" t="str">
        <f t="shared" si="577"/>
        <v>No</v>
      </c>
      <c r="O4147">
        <f t="shared" si="578"/>
        <v>566</v>
      </c>
      <c r="P4147">
        <f t="shared" si="579"/>
        <v>2020</v>
      </c>
      <c r="Q4147">
        <f t="shared" si="580"/>
        <v>28.02</v>
      </c>
      <c r="R4147" t="str">
        <f t="shared" si="583"/>
        <v>Aer Lingus</v>
      </c>
      <c r="S4147">
        <f t="shared" si="581"/>
        <v>98</v>
      </c>
      <c r="T4147" t="str">
        <f t="shared" si="582"/>
        <v>Malaga</v>
      </c>
      <c r="U4147" t="str">
        <f t="shared" si="584"/>
        <v>Malaga</v>
      </c>
    </row>
    <row r="4148" spans="1:21" x14ac:dyDescent="0.35">
      <c r="A4148" t="s">
        <v>12</v>
      </c>
      <c r="B4148" t="s">
        <v>61</v>
      </c>
      <c r="C4148" t="s">
        <v>14</v>
      </c>
      <c r="D4148" t="s">
        <v>466</v>
      </c>
      <c r="E4148" s="1">
        <v>43601.295138888891</v>
      </c>
      <c r="F4148" t="s">
        <v>16</v>
      </c>
      <c r="G4148" t="s">
        <v>501</v>
      </c>
      <c r="H4148">
        <v>5</v>
      </c>
      <c r="I4148" t="s">
        <v>26</v>
      </c>
      <c r="J4148" s="2">
        <v>43601</v>
      </c>
      <c r="K4148" s="3">
        <v>0.2951388888888889</v>
      </c>
      <c r="L4148" s="3">
        <f t="shared" si="576"/>
        <v>0.2986111111111111</v>
      </c>
      <c r="M4148" s="3">
        <v>0.2986111111111111</v>
      </c>
      <c r="N4148" t="str">
        <f t="shared" si="577"/>
        <v>No</v>
      </c>
      <c r="O4148">
        <f t="shared" si="578"/>
        <v>566</v>
      </c>
      <c r="P4148">
        <f t="shared" si="579"/>
        <v>2020</v>
      </c>
      <c r="Q4148">
        <f t="shared" si="580"/>
        <v>28.02</v>
      </c>
      <c r="R4148" t="str">
        <f t="shared" si="583"/>
        <v>Aer Lingus</v>
      </c>
      <c r="S4148">
        <f t="shared" si="581"/>
        <v>171</v>
      </c>
      <c r="T4148" t="str">
        <f t="shared" si="582"/>
        <v>London</v>
      </c>
      <c r="U4148" t="str">
        <f t="shared" si="584"/>
        <v>London</v>
      </c>
    </row>
    <row r="4149" spans="1:21" x14ac:dyDescent="0.35">
      <c r="A4149" t="s">
        <v>12</v>
      </c>
      <c r="B4149" t="s">
        <v>126</v>
      </c>
      <c r="C4149" t="s">
        <v>14</v>
      </c>
      <c r="D4149" t="s">
        <v>472</v>
      </c>
      <c r="E4149" s="1">
        <v>43601.298611111109</v>
      </c>
      <c r="F4149" t="s">
        <v>16</v>
      </c>
      <c r="G4149" t="s">
        <v>501</v>
      </c>
      <c r="H4149">
        <v>1</v>
      </c>
      <c r="I4149" t="s">
        <v>26</v>
      </c>
      <c r="J4149" s="2">
        <v>43601</v>
      </c>
      <c r="K4149" s="3">
        <v>0.2986111111111111</v>
      </c>
      <c r="L4149" s="3">
        <f t="shared" si="576"/>
        <v>0.2986111111111111</v>
      </c>
      <c r="M4149" s="3">
        <v>0.29930555555555555</v>
      </c>
      <c r="N4149" t="str">
        <f t="shared" si="577"/>
        <v>No</v>
      </c>
      <c r="O4149">
        <f t="shared" si="578"/>
        <v>566</v>
      </c>
      <c r="P4149">
        <f t="shared" si="579"/>
        <v>2020</v>
      </c>
      <c r="Q4149">
        <f t="shared" si="580"/>
        <v>28.02</v>
      </c>
      <c r="R4149" t="str">
        <f t="shared" si="583"/>
        <v>Aer Lingus</v>
      </c>
      <c r="S4149">
        <f t="shared" si="581"/>
        <v>51</v>
      </c>
      <c r="T4149" t="str">
        <f t="shared" si="582"/>
        <v>Zurich</v>
      </c>
      <c r="U4149" t="str">
        <f t="shared" si="584"/>
        <v>Other</v>
      </c>
    </row>
    <row r="4150" spans="1:21" x14ac:dyDescent="0.35">
      <c r="A4150" t="s">
        <v>22</v>
      </c>
      <c r="B4150" t="s">
        <v>594</v>
      </c>
      <c r="C4150" t="s">
        <v>28</v>
      </c>
      <c r="D4150" t="s">
        <v>595</v>
      </c>
      <c r="E4150" s="1">
        <v>43601.298611111109</v>
      </c>
      <c r="F4150" t="s">
        <v>16</v>
      </c>
      <c r="G4150" t="s">
        <v>501</v>
      </c>
      <c r="H4150">
        <v>7</v>
      </c>
      <c r="I4150" t="s">
        <v>26</v>
      </c>
      <c r="J4150" s="2">
        <v>43601</v>
      </c>
      <c r="K4150" s="3">
        <v>0.2986111111111111</v>
      </c>
      <c r="L4150" s="3">
        <f t="shared" si="576"/>
        <v>0.2986111111111111</v>
      </c>
      <c r="M4150" s="3">
        <v>0.3034722222222222</v>
      </c>
      <c r="N4150" t="str">
        <f t="shared" si="577"/>
        <v>No</v>
      </c>
      <c r="O4150">
        <f t="shared" si="578"/>
        <v>520</v>
      </c>
      <c r="P4150">
        <f t="shared" si="579"/>
        <v>1663</v>
      </c>
      <c r="Q4150">
        <f t="shared" si="580"/>
        <v>31.27</v>
      </c>
      <c r="R4150" t="str">
        <f t="shared" si="583"/>
        <v>Ryanair</v>
      </c>
      <c r="S4150">
        <f t="shared" si="581"/>
        <v>8</v>
      </c>
      <c r="T4150" t="str">
        <f t="shared" si="582"/>
        <v>Valencia</v>
      </c>
      <c r="U4150" t="str">
        <f t="shared" si="584"/>
        <v>Other</v>
      </c>
    </row>
    <row r="4151" spans="1:21" x14ac:dyDescent="0.35">
      <c r="A4151" t="s">
        <v>12</v>
      </c>
      <c r="B4151" t="s">
        <v>207</v>
      </c>
      <c r="C4151" t="s">
        <v>14</v>
      </c>
      <c r="D4151" t="s">
        <v>468</v>
      </c>
      <c r="E4151" s="1">
        <v>43601.298611111109</v>
      </c>
      <c r="F4151" t="s">
        <v>16</v>
      </c>
      <c r="G4151" t="s">
        <v>501</v>
      </c>
      <c r="H4151">
        <v>5</v>
      </c>
      <c r="I4151" t="s">
        <v>26</v>
      </c>
      <c r="J4151" s="2">
        <v>43601</v>
      </c>
      <c r="K4151" s="3">
        <v>0.2986111111111111</v>
      </c>
      <c r="L4151" s="3">
        <f t="shared" si="576"/>
        <v>0.2986111111111111</v>
      </c>
      <c r="M4151" s="3">
        <v>0.30208333333333331</v>
      </c>
      <c r="N4151" t="str">
        <f t="shared" si="577"/>
        <v>No</v>
      </c>
      <c r="O4151">
        <f t="shared" si="578"/>
        <v>566</v>
      </c>
      <c r="P4151">
        <f t="shared" si="579"/>
        <v>2020</v>
      </c>
      <c r="Q4151">
        <f t="shared" si="580"/>
        <v>28.02</v>
      </c>
      <c r="R4151" t="str">
        <f t="shared" si="583"/>
        <v>Aer Lingus</v>
      </c>
      <c r="S4151">
        <f t="shared" si="581"/>
        <v>30</v>
      </c>
      <c r="T4151" t="str">
        <f t="shared" si="582"/>
        <v>Naples</v>
      </c>
      <c r="U4151" t="str">
        <f t="shared" si="584"/>
        <v>Other</v>
      </c>
    </row>
    <row r="4152" spans="1:21" x14ac:dyDescent="0.35">
      <c r="A4152" t="s">
        <v>12</v>
      </c>
      <c r="B4152" t="s">
        <v>129</v>
      </c>
      <c r="C4152" t="s">
        <v>14</v>
      </c>
      <c r="D4152" t="s">
        <v>469</v>
      </c>
      <c r="E4152" s="1">
        <v>43601.298611111109</v>
      </c>
      <c r="F4152" t="s">
        <v>16</v>
      </c>
      <c r="G4152" t="s">
        <v>501</v>
      </c>
      <c r="H4152">
        <v>0</v>
      </c>
      <c r="I4152" t="s">
        <v>26</v>
      </c>
      <c r="J4152" s="2">
        <v>43601</v>
      </c>
      <c r="K4152" s="3">
        <v>0.2986111111111111</v>
      </c>
      <c r="L4152" s="3">
        <f t="shared" si="576"/>
        <v>0.2986111111111111</v>
      </c>
      <c r="M4152" s="3">
        <v>0.2986111111111111</v>
      </c>
      <c r="N4152" t="str">
        <f t="shared" si="577"/>
        <v>No</v>
      </c>
      <c r="O4152">
        <f t="shared" si="578"/>
        <v>566</v>
      </c>
      <c r="P4152">
        <f t="shared" si="579"/>
        <v>2020</v>
      </c>
      <c r="Q4152">
        <f t="shared" si="580"/>
        <v>28.02</v>
      </c>
      <c r="R4152" t="str">
        <f t="shared" si="583"/>
        <v>Aer Lingus</v>
      </c>
      <c r="S4152">
        <f t="shared" si="581"/>
        <v>96</v>
      </c>
      <c r="T4152" t="str">
        <f t="shared" si="582"/>
        <v>Munich</v>
      </c>
      <c r="U4152" t="str">
        <f t="shared" si="584"/>
        <v>Munich</v>
      </c>
    </row>
    <row r="4153" spans="1:21" x14ac:dyDescent="0.35">
      <c r="A4153" t="s">
        <v>22</v>
      </c>
      <c r="B4153" t="s">
        <v>101</v>
      </c>
      <c r="C4153" t="s">
        <v>386</v>
      </c>
      <c r="D4153" t="s">
        <v>589</v>
      </c>
      <c r="E4153" s="1">
        <v>43601.333333333336</v>
      </c>
      <c r="F4153" t="s">
        <v>16</v>
      </c>
      <c r="G4153" t="s">
        <v>501</v>
      </c>
      <c r="H4153">
        <v>0</v>
      </c>
      <c r="I4153" t="s">
        <v>26</v>
      </c>
      <c r="J4153" s="2">
        <v>43601</v>
      </c>
      <c r="K4153" s="3">
        <v>0.33333333333333331</v>
      </c>
      <c r="L4153" s="3">
        <f t="shared" si="576"/>
        <v>0.33333333333333331</v>
      </c>
      <c r="M4153" s="3">
        <v>0.33333333333333331</v>
      </c>
      <c r="N4153" t="str">
        <f t="shared" si="577"/>
        <v>No</v>
      </c>
      <c r="O4153">
        <f t="shared" si="578"/>
        <v>2</v>
      </c>
      <c r="P4153">
        <f t="shared" si="579"/>
        <v>10</v>
      </c>
      <c r="Q4153">
        <f t="shared" si="580"/>
        <v>20</v>
      </c>
      <c r="R4153" t="str">
        <f t="shared" si="583"/>
        <v>Other</v>
      </c>
      <c r="S4153">
        <f t="shared" si="581"/>
        <v>158</v>
      </c>
      <c r="T4153" t="str">
        <f t="shared" si="582"/>
        <v>Edinburgh</v>
      </c>
      <c r="U4153" t="str">
        <f t="shared" si="584"/>
        <v>Edinburgh</v>
      </c>
    </row>
    <row r="4154" spans="1:21" x14ac:dyDescent="0.35">
      <c r="A4154" t="s">
        <v>22</v>
      </c>
      <c r="B4154" t="s">
        <v>199</v>
      </c>
      <c r="C4154" t="s">
        <v>112</v>
      </c>
      <c r="D4154" t="s">
        <v>600</v>
      </c>
      <c r="E4154" s="1">
        <v>43601.232638888891</v>
      </c>
      <c r="F4154" t="s">
        <v>16</v>
      </c>
      <c r="G4154" t="s">
        <v>501</v>
      </c>
      <c r="H4154">
        <v>0</v>
      </c>
      <c r="I4154" t="s">
        <v>26</v>
      </c>
      <c r="J4154" s="2">
        <v>43601</v>
      </c>
      <c r="K4154" s="3">
        <v>0.23263888888888887</v>
      </c>
      <c r="L4154" s="3">
        <f t="shared" si="576"/>
        <v>0.2361111111111111</v>
      </c>
      <c r="M4154" s="3">
        <v>0.23263888888888887</v>
      </c>
      <c r="N4154" t="str">
        <f t="shared" si="577"/>
        <v>No</v>
      </c>
      <c r="O4154">
        <f t="shared" si="578"/>
        <v>29</v>
      </c>
      <c r="P4154">
        <f t="shared" si="579"/>
        <v>48</v>
      </c>
      <c r="Q4154">
        <f t="shared" si="580"/>
        <v>60.42</v>
      </c>
      <c r="R4154" t="str">
        <f t="shared" si="583"/>
        <v>Other</v>
      </c>
      <c r="S4154">
        <f t="shared" si="581"/>
        <v>51</v>
      </c>
      <c r="T4154" t="str">
        <f t="shared" si="582"/>
        <v>Lanzarote</v>
      </c>
      <c r="U4154" t="str">
        <f t="shared" si="584"/>
        <v>Other</v>
      </c>
    </row>
    <row r="4155" spans="1:21" x14ac:dyDescent="0.35">
      <c r="A4155" t="s">
        <v>22</v>
      </c>
      <c r="B4155" t="s">
        <v>168</v>
      </c>
      <c r="C4155" t="s">
        <v>112</v>
      </c>
      <c r="D4155" t="s">
        <v>603</v>
      </c>
      <c r="E4155" s="1">
        <v>43601.239583333336</v>
      </c>
      <c r="F4155" t="s">
        <v>16</v>
      </c>
      <c r="G4155" t="s">
        <v>501</v>
      </c>
      <c r="H4155">
        <v>3</v>
      </c>
      <c r="I4155" t="s">
        <v>26</v>
      </c>
      <c r="J4155" s="2">
        <v>43601</v>
      </c>
      <c r="K4155" s="3">
        <v>0.23958333333333334</v>
      </c>
      <c r="L4155" s="3">
        <f t="shared" si="576"/>
        <v>0.24305555555555555</v>
      </c>
      <c r="M4155" s="3">
        <v>0.24166666666666667</v>
      </c>
      <c r="N4155" t="str">
        <f t="shared" si="577"/>
        <v>No</v>
      </c>
      <c r="O4155">
        <f t="shared" si="578"/>
        <v>29</v>
      </c>
      <c r="P4155">
        <f t="shared" si="579"/>
        <v>48</v>
      </c>
      <c r="Q4155">
        <f t="shared" si="580"/>
        <v>60.42</v>
      </c>
      <c r="R4155" t="str">
        <f t="shared" si="583"/>
        <v>Other</v>
      </c>
      <c r="S4155">
        <f t="shared" si="581"/>
        <v>17</v>
      </c>
      <c r="T4155" t="str">
        <f t="shared" si="582"/>
        <v>Bourgas</v>
      </c>
      <c r="U4155" t="str">
        <f t="shared" si="584"/>
        <v>Other</v>
      </c>
    </row>
    <row r="4156" spans="1:21" x14ac:dyDescent="0.35">
      <c r="A4156" t="s">
        <v>12</v>
      </c>
      <c r="B4156" t="s">
        <v>470</v>
      </c>
      <c r="C4156" t="s">
        <v>14</v>
      </c>
      <c r="D4156" t="s">
        <v>604</v>
      </c>
      <c r="E4156" s="1">
        <v>43601.239583333336</v>
      </c>
      <c r="F4156" t="s">
        <v>16</v>
      </c>
      <c r="G4156" t="s">
        <v>501</v>
      </c>
      <c r="H4156">
        <v>10</v>
      </c>
      <c r="I4156" t="s">
        <v>18</v>
      </c>
      <c r="J4156" s="2">
        <v>43601</v>
      </c>
      <c r="K4156" s="3">
        <v>0.23958333333333334</v>
      </c>
      <c r="L4156" s="3">
        <f t="shared" si="576"/>
        <v>0.24305555555555555</v>
      </c>
      <c r="M4156" s="3">
        <v>0.24652777777777779</v>
      </c>
      <c r="N4156" t="str">
        <f t="shared" si="577"/>
        <v>No</v>
      </c>
      <c r="O4156">
        <f t="shared" si="578"/>
        <v>566</v>
      </c>
      <c r="P4156">
        <f t="shared" si="579"/>
        <v>2020</v>
      </c>
      <c r="Q4156">
        <f t="shared" si="580"/>
        <v>28.02</v>
      </c>
      <c r="R4156" t="str">
        <f t="shared" si="583"/>
        <v>Aer Lingus</v>
      </c>
      <c r="S4156">
        <f t="shared" si="581"/>
        <v>17</v>
      </c>
      <c r="T4156" t="str">
        <f t="shared" si="582"/>
        <v>Athens</v>
      </c>
      <c r="U4156" t="str">
        <f t="shared" si="584"/>
        <v>Other</v>
      </c>
    </row>
    <row r="4157" spans="1:21" x14ac:dyDescent="0.35">
      <c r="A4157" t="s">
        <v>22</v>
      </c>
      <c r="B4157" t="s">
        <v>50</v>
      </c>
      <c r="C4157" t="s">
        <v>96</v>
      </c>
      <c r="D4157" t="s">
        <v>478</v>
      </c>
      <c r="E4157" s="1">
        <v>43601.246527777781</v>
      </c>
      <c r="F4157" t="s">
        <v>16</v>
      </c>
      <c r="G4157" t="s">
        <v>501</v>
      </c>
      <c r="H4157">
        <v>10</v>
      </c>
      <c r="I4157" t="s">
        <v>18</v>
      </c>
      <c r="J4157" s="2">
        <v>43601</v>
      </c>
      <c r="K4157" s="3">
        <v>0.24652777777777779</v>
      </c>
      <c r="L4157" s="3">
        <f t="shared" si="576"/>
        <v>0.25</v>
      </c>
      <c r="M4157" s="3">
        <v>0.25347222222222221</v>
      </c>
      <c r="N4157" t="str">
        <f t="shared" si="577"/>
        <v>No</v>
      </c>
      <c r="O4157">
        <f t="shared" si="578"/>
        <v>50</v>
      </c>
      <c r="P4157">
        <f t="shared" si="579"/>
        <v>97</v>
      </c>
      <c r="Q4157">
        <f t="shared" si="580"/>
        <v>51.55</v>
      </c>
      <c r="R4157" t="str">
        <f t="shared" si="583"/>
        <v>Other</v>
      </c>
      <c r="S4157">
        <f t="shared" si="581"/>
        <v>222</v>
      </c>
      <c r="T4157" t="str">
        <f t="shared" si="582"/>
        <v>Amsterdam</v>
      </c>
      <c r="U4157" t="str">
        <f t="shared" si="584"/>
        <v>Amsterdam</v>
      </c>
    </row>
    <row r="4158" spans="1:21" x14ac:dyDescent="0.35">
      <c r="A4158" t="s">
        <v>12</v>
      </c>
      <c r="B4158" t="s">
        <v>19</v>
      </c>
      <c r="C4158" t="s">
        <v>14</v>
      </c>
      <c r="D4158" t="s">
        <v>605</v>
      </c>
      <c r="E4158" s="1">
        <v>43601.25</v>
      </c>
      <c r="F4158" t="s">
        <v>16</v>
      </c>
      <c r="G4158" t="s">
        <v>501</v>
      </c>
      <c r="H4158">
        <v>3</v>
      </c>
      <c r="I4158" t="s">
        <v>26</v>
      </c>
      <c r="J4158" s="2">
        <v>43601</v>
      </c>
      <c r="K4158" s="3">
        <v>0.25</v>
      </c>
      <c r="L4158" s="3">
        <f t="shared" si="576"/>
        <v>0.25</v>
      </c>
      <c r="M4158" s="3">
        <v>0.25208333333333333</v>
      </c>
      <c r="N4158" t="str">
        <f t="shared" si="577"/>
        <v>No</v>
      </c>
      <c r="O4158">
        <f t="shared" si="578"/>
        <v>566</v>
      </c>
      <c r="P4158">
        <f t="shared" si="579"/>
        <v>2020</v>
      </c>
      <c r="Q4158">
        <f t="shared" si="580"/>
        <v>28.02</v>
      </c>
      <c r="R4158" t="str">
        <f t="shared" si="583"/>
        <v>Aer Lingus</v>
      </c>
      <c r="S4158">
        <f t="shared" si="581"/>
        <v>37</v>
      </c>
      <c r="T4158" t="str">
        <f t="shared" si="582"/>
        <v>Alicante</v>
      </c>
      <c r="U4158" t="str">
        <f t="shared" si="584"/>
        <v>Other</v>
      </c>
    </row>
    <row r="4159" spans="1:21" x14ac:dyDescent="0.35">
      <c r="A4159" t="s">
        <v>22</v>
      </c>
      <c r="B4159" t="s">
        <v>129</v>
      </c>
      <c r="C4159" t="s">
        <v>28</v>
      </c>
      <c r="D4159" t="s">
        <v>490</v>
      </c>
      <c r="E4159" s="1">
        <v>43601.256944444445</v>
      </c>
      <c r="F4159" t="s">
        <v>16</v>
      </c>
      <c r="G4159" t="s">
        <v>501</v>
      </c>
      <c r="H4159">
        <v>0</v>
      </c>
      <c r="I4159" t="s">
        <v>26</v>
      </c>
      <c r="J4159" s="2">
        <v>43601</v>
      </c>
      <c r="K4159" s="3">
        <v>0.25694444444444448</v>
      </c>
      <c r="L4159" s="3">
        <f t="shared" si="576"/>
        <v>0.25694444444444442</v>
      </c>
      <c r="M4159" s="3">
        <v>0.25694444444444448</v>
      </c>
      <c r="N4159" t="str">
        <f t="shared" si="577"/>
        <v>No</v>
      </c>
      <c r="O4159">
        <f t="shared" si="578"/>
        <v>520</v>
      </c>
      <c r="P4159">
        <f t="shared" si="579"/>
        <v>1663</v>
      </c>
      <c r="Q4159">
        <f t="shared" si="580"/>
        <v>31.27</v>
      </c>
      <c r="R4159" t="str">
        <f t="shared" si="583"/>
        <v>Ryanair</v>
      </c>
      <c r="S4159">
        <f t="shared" si="581"/>
        <v>96</v>
      </c>
      <c r="T4159" t="str">
        <f t="shared" si="582"/>
        <v>Munich</v>
      </c>
      <c r="U4159" t="str">
        <f t="shared" si="584"/>
        <v>Munich</v>
      </c>
    </row>
    <row r="4160" spans="1:21" x14ac:dyDescent="0.35">
      <c r="A4160" t="s">
        <v>22</v>
      </c>
      <c r="B4160" t="s">
        <v>145</v>
      </c>
      <c r="C4160" t="s">
        <v>28</v>
      </c>
      <c r="D4160" t="s">
        <v>607</v>
      </c>
      <c r="E4160" s="1">
        <v>43601.260416666664</v>
      </c>
      <c r="F4160" t="s">
        <v>16</v>
      </c>
      <c r="G4160" t="s">
        <v>501</v>
      </c>
      <c r="H4160">
        <v>0</v>
      </c>
      <c r="I4160" t="s">
        <v>26</v>
      </c>
      <c r="J4160" s="2">
        <v>43601</v>
      </c>
      <c r="K4160" s="3">
        <v>0.26041666666666669</v>
      </c>
      <c r="L4160" s="3">
        <f t="shared" si="576"/>
        <v>0.2638888888888889</v>
      </c>
      <c r="M4160" s="3">
        <v>0.26041666666666669</v>
      </c>
      <c r="N4160" t="str">
        <f t="shared" si="577"/>
        <v>No</v>
      </c>
      <c r="O4160">
        <f t="shared" si="578"/>
        <v>520</v>
      </c>
      <c r="P4160">
        <f t="shared" si="579"/>
        <v>1663</v>
      </c>
      <c r="Q4160">
        <f t="shared" si="580"/>
        <v>31.27</v>
      </c>
      <c r="R4160" t="str">
        <f t="shared" si="583"/>
        <v>Ryanair</v>
      </c>
      <c r="S4160">
        <f t="shared" si="581"/>
        <v>36</v>
      </c>
      <c r="T4160" t="str">
        <f t="shared" si="582"/>
        <v>Milan-BGY</v>
      </c>
      <c r="U4160" t="str">
        <f t="shared" si="584"/>
        <v>Other</v>
      </c>
    </row>
    <row r="4161" spans="1:21" x14ac:dyDescent="0.35">
      <c r="A4161" t="s">
        <v>22</v>
      </c>
      <c r="B4161" t="s">
        <v>199</v>
      </c>
      <c r="C4161" t="s">
        <v>28</v>
      </c>
      <c r="D4161" t="s">
        <v>491</v>
      </c>
      <c r="E4161" s="1">
        <v>43601.260416666664</v>
      </c>
      <c r="F4161" t="s">
        <v>16</v>
      </c>
      <c r="G4161" t="s">
        <v>501</v>
      </c>
      <c r="H4161">
        <v>4</v>
      </c>
      <c r="I4161" t="s">
        <v>26</v>
      </c>
      <c r="J4161" s="2">
        <v>43601</v>
      </c>
      <c r="K4161" s="3">
        <v>0.26041666666666669</v>
      </c>
      <c r="L4161" s="3">
        <f t="shared" si="576"/>
        <v>0.2638888888888889</v>
      </c>
      <c r="M4161" s="3">
        <v>0.26319444444444445</v>
      </c>
      <c r="N4161" t="str">
        <f t="shared" si="577"/>
        <v>No</v>
      </c>
      <c r="O4161">
        <f t="shared" si="578"/>
        <v>520</v>
      </c>
      <c r="P4161">
        <f t="shared" si="579"/>
        <v>1663</v>
      </c>
      <c r="Q4161">
        <f t="shared" si="580"/>
        <v>31.27</v>
      </c>
      <c r="R4161" t="str">
        <f t="shared" si="583"/>
        <v>Ryanair</v>
      </c>
      <c r="S4161">
        <f t="shared" si="581"/>
        <v>51</v>
      </c>
      <c r="T4161" t="str">
        <f t="shared" si="582"/>
        <v>Lanzarote</v>
      </c>
      <c r="U4161" t="str">
        <f t="shared" si="584"/>
        <v>Other</v>
      </c>
    </row>
    <row r="4162" spans="1:21" x14ac:dyDescent="0.35">
      <c r="A4162" t="s">
        <v>22</v>
      </c>
      <c r="B4162" t="s">
        <v>32</v>
      </c>
      <c r="C4162" t="s">
        <v>28</v>
      </c>
      <c r="D4162" t="s">
        <v>493</v>
      </c>
      <c r="E4162" s="1">
        <v>43601.260416666664</v>
      </c>
      <c r="F4162" t="s">
        <v>16</v>
      </c>
      <c r="G4162" t="s">
        <v>501</v>
      </c>
      <c r="H4162">
        <v>0</v>
      </c>
      <c r="I4162" t="s">
        <v>26</v>
      </c>
      <c r="J4162" s="2">
        <v>43601</v>
      </c>
      <c r="K4162" s="3">
        <v>0.26041666666666669</v>
      </c>
      <c r="L4162" s="3">
        <f t="shared" ref="L4162:L4225" si="585">MROUND(K4162,"0:10")</f>
        <v>0.2638888888888889</v>
      </c>
      <c r="M4162" s="3">
        <v>0.26041666666666669</v>
      </c>
      <c r="N4162" t="str">
        <f t="shared" ref="N4162:N4225" si="586">IF(H4162&gt;20, "Yes", "No")</f>
        <v>No</v>
      </c>
      <c r="O4162">
        <f t="shared" ref="O4162:O4225" si="587">COUNTIFS($C$2:$C$4851,C4162,$N$2:$N$4851,"Yes")</f>
        <v>520</v>
      </c>
      <c r="P4162">
        <f t="shared" ref="P4162:P4225" si="588">COUNTIF($C$2:$C$4851,C4162)</f>
        <v>1663</v>
      </c>
      <c r="Q4162">
        <f t="shared" ref="Q4162:Q4225" si="589">ROUND(O4162/P4162*100,2)</f>
        <v>31.27</v>
      </c>
      <c r="R4162" t="str">
        <f t="shared" si="583"/>
        <v>Ryanair</v>
      </c>
      <c r="S4162">
        <f t="shared" ref="S4162:S4225" si="590">COUNTIF($B$2:$B$4851,B4162)</f>
        <v>78</v>
      </c>
      <c r="T4162" t="str">
        <f t="shared" ref="T4162:T4225" si="591">IF(ISNUMBER(SEARCH("London",B4162)), "London", B4162)</f>
        <v>Barcelona</v>
      </c>
      <c r="U4162" t="str">
        <f t="shared" si="584"/>
        <v>Barcelona</v>
      </c>
    </row>
    <row r="4163" spans="1:21" x14ac:dyDescent="0.35">
      <c r="A4163" t="s">
        <v>12</v>
      </c>
      <c r="B4163" t="s">
        <v>50</v>
      </c>
      <c r="C4163" t="s">
        <v>14</v>
      </c>
      <c r="D4163" t="s">
        <v>492</v>
      </c>
      <c r="E4163" s="1">
        <v>43601.260416666664</v>
      </c>
      <c r="F4163" t="s">
        <v>16</v>
      </c>
      <c r="G4163" t="s">
        <v>501</v>
      </c>
      <c r="H4163">
        <v>13</v>
      </c>
      <c r="I4163" t="s">
        <v>18</v>
      </c>
      <c r="J4163" s="2">
        <v>43601</v>
      </c>
      <c r="K4163" s="3">
        <v>0.26041666666666669</v>
      </c>
      <c r="L4163" s="3">
        <f t="shared" si="585"/>
        <v>0.2638888888888889</v>
      </c>
      <c r="M4163" s="3">
        <v>0.26944444444444443</v>
      </c>
      <c r="N4163" t="str">
        <f t="shared" si="586"/>
        <v>No</v>
      </c>
      <c r="O4163">
        <f t="shared" si="587"/>
        <v>566</v>
      </c>
      <c r="P4163">
        <f t="shared" si="588"/>
        <v>2020</v>
      </c>
      <c r="Q4163">
        <f t="shared" si="589"/>
        <v>28.02</v>
      </c>
      <c r="R4163" t="str">
        <f t="shared" ref="R4163:R4226" si="592">IF(P4163&gt;100, C4163, "Other")</f>
        <v>Aer Lingus</v>
      </c>
      <c r="S4163">
        <f t="shared" si="590"/>
        <v>222</v>
      </c>
      <c r="T4163" t="str">
        <f t="shared" si="591"/>
        <v>Amsterdam</v>
      </c>
      <c r="U4163" t="str">
        <f t="shared" ref="U4163:U4226" si="593">IF(S4163&gt;67, T4163, "Other")</f>
        <v>Amsterdam</v>
      </c>
    </row>
    <row r="4164" spans="1:21" x14ac:dyDescent="0.35">
      <c r="A4164" t="s">
        <v>22</v>
      </c>
      <c r="B4164" t="s">
        <v>142</v>
      </c>
      <c r="C4164" t="s">
        <v>28</v>
      </c>
      <c r="D4164" t="s">
        <v>438</v>
      </c>
      <c r="E4164" s="1">
        <v>43601.260416666664</v>
      </c>
      <c r="F4164" t="s">
        <v>16</v>
      </c>
      <c r="G4164" t="s">
        <v>501</v>
      </c>
      <c r="H4164">
        <v>25</v>
      </c>
      <c r="I4164" t="s">
        <v>46</v>
      </c>
      <c r="J4164" s="2">
        <v>43601</v>
      </c>
      <c r="K4164" s="3">
        <v>0.26041666666666669</v>
      </c>
      <c r="L4164" s="3">
        <f t="shared" si="585"/>
        <v>0.2638888888888889</v>
      </c>
      <c r="M4164" s="3">
        <v>0.27777777777777779</v>
      </c>
      <c r="N4164" t="str">
        <f t="shared" si="586"/>
        <v>Yes</v>
      </c>
      <c r="O4164">
        <f t="shared" si="587"/>
        <v>520</v>
      </c>
      <c r="P4164">
        <f t="shared" si="588"/>
        <v>1663</v>
      </c>
      <c r="Q4164">
        <f t="shared" si="589"/>
        <v>31.27</v>
      </c>
      <c r="R4164" t="str">
        <f t="shared" si="592"/>
        <v>Ryanair</v>
      </c>
      <c r="S4164">
        <f t="shared" si="590"/>
        <v>67</v>
      </c>
      <c r="T4164" t="str">
        <f t="shared" si="591"/>
        <v>Madrid</v>
      </c>
      <c r="U4164" t="str">
        <f t="shared" si="593"/>
        <v>Other</v>
      </c>
    </row>
    <row r="4165" spans="1:21" x14ac:dyDescent="0.35">
      <c r="A4165" t="s">
        <v>12</v>
      </c>
      <c r="B4165" t="s">
        <v>142</v>
      </c>
      <c r="C4165" t="s">
        <v>14</v>
      </c>
      <c r="D4165" t="s">
        <v>494</v>
      </c>
      <c r="E4165" s="1">
        <v>43601.260416666664</v>
      </c>
      <c r="F4165" t="s">
        <v>16</v>
      </c>
      <c r="G4165" t="s">
        <v>501</v>
      </c>
      <c r="H4165">
        <v>4</v>
      </c>
      <c r="I4165" t="s">
        <v>26</v>
      </c>
      <c r="J4165" s="2">
        <v>43601</v>
      </c>
      <c r="K4165" s="3">
        <v>0.26041666666666669</v>
      </c>
      <c r="L4165" s="3">
        <f t="shared" si="585"/>
        <v>0.2638888888888889</v>
      </c>
      <c r="M4165" s="3">
        <v>0.26319444444444445</v>
      </c>
      <c r="N4165" t="str">
        <f t="shared" si="586"/>
        <v>No</v>
      </c>
      <c r="O4165">
        <f t="shared" si="587"/>
        <v>566</v>
      </c>
      <c r="P4165">
        <f t="shared" si="588"/>
        <v>2020</v>
      </c>
      <c r="Q4165">
        <f t="shared" si="589"/>
        <v>28.02</v>
      </c>
      <c r="R4165" t="str">
        <f t="shared" si="592"/>
        <v>Aer Lingus</v>
      </c>
      <c r="S4165">
        <f t="shared" si="590"/>
        <v>67</v>
      </c>
      <c r="T4165" t="str">
        <f t="shared" si="591"/>
        <v>Madrid</v>
      </c>
      <c r="U4165" t="str">
        <f t="shared" si="593"/>
        <v>Other</v>
      </c>
    </row>
    <row r="4166" spans="1:21" x14ac:dyDescent="0.35">
      <c r="A4166" t="s">
        <v>12</v>
      </c>
      <c r="B4166" t="s">
        <v>162</v>
      </c>
      <c r="C4166" t="s">
        <v>14</v>
      </c>
      <c r="D4166" t="s">
        <v>495</v>
      </c>
      <c r="E4166" s="1">
        <v>43601.263888888891</v>
      </c>
      <c r="F4166" t="s">
        <v>16</v>
      </c>
      <c r="G4166" t="s">
        <v>501</v>
      </c>
      <c r="H4166">
        <v>1</v>
      </c>
      <c r="I4166" t="s">
        <v>26</v>
      </c>
      <c r="J4166" s="2">
        <v>43601</v>
      </c>
      <c r="K4166" s="3">
        <v>0.2638888888888889</v>
      </c>
      <c r="L4166" s="3">
        <f t="shared" si="585"/>
        <v>0.2638888888888889</v>
      </c>
      <c r="M4166" s="3">
        <v>0.26458333333333334</v>
      </c>
      <c r="N4166" t="str">
        <f t="shared" si="586"/>
        <v>No</v>
      </c>
      <c r="O4166">
        <f t="shared" si="587"/>
        <v>566</v>
      </c>
      <c r="P4166">
        <f t="shared" si="588"/>
        <v>2020</v>
      </c>
      <c r="Q4166">
        <f t="shared" si="589"/>
        <v>28.02</v>
      </c>
      <c r="R4166" t="str">
        <f t="shared" si="592"/>
        <v>Aer Lingus</v>
      </c>
      <c r="S4166">
        <f t="shared" si="590"/>
        <v>64</v>
      </c>
      <c r="T4166" t="str">
        <f t="shared" si="591"/>
        <v>Rome</v>
      </c>
      <c r="U4166" t="str">
        <f t="shared" si="593"/>
        <v>Other</v>
      </c>
    </row>
    <row r="4167" spans="1:21" x14ac:dyDescent="0.35">
      <c r="A4167" t="s">
        <v>22</v>
      </c>
      <c r="B4167" t="s">
        <v>84</v>
      </c>
      <c r="C4167" t="s">
        <v>28</v>
      </c>
      <c r="D4167" t="s">
        <v>85</v>
      </c>
      <c r="E4167" s="1">
        <v>43600.809027777781</v>
      </c>
      <c r="F4167" t="s">
        <v>16</v>
      </c>
      <c r="G4167" t="s">
        <v>608</v>
      </c>
      <c r="H4167">
        <v>11</v>
      </c>
      <c r="I4167" t="s">
        <v>18</v>
      </c>
      <c r="J4167" s="2">
        <v>43600</v>
      </c>
      <c r="K4167" s="3">
        <v>0.80902777777777779</v>
      </c>
      <c r="L4167" s="3">
        <f t="shared" si="585"/>
        <v>0.8125</v>
      </c>
      <c r="M4167" s="3">
        <v>0.81666666666666676</v>
      </c>
      <c r="N4167" t="str">
        <f t="shared" si="586"/>
        <v>No</v>
      </c>
      <c r="O4167">
        <f t="shared" si="587"/>
        <v>520</v>
      </c>
      <c r="P4167">
        <f t="shared" si="588"/>
        <v>1663</v>
      </c>
      <c r="Q4167">
        <f t="shared" si="589"/>
        <v>31.27</v>
      </c>
      <c r="R4167" t="str">
        <f t="shared" si="592"/>
        <v>Ryanair</v>
      </c>
      <c r="S4167">
        <f t="shared" si="590"/>
        <v>11</v>
      </c>
      <c r="T4167" t="str">
        <f t="shared" si="591"/>
        <v>Warsaw</v>
      </c>
      <c r="U4167" t="str">
        <f t="shared" si="593"/>
        <v>Other</v>
      </c>
    </row>
    <row r="4168" spans="1:21" x14ac:dyDescent="0.35">
      <c r="A4168" t="s">
        <v>12</v>
      </c>
      <c r="B4168" t="s">
        <v>93</v>
      </c>
      <c r="C4168" t="s">
        <v>14</v>
      </c>
      <c r="D4168" t="s">
        <v>506</v>
      </c>
      <c r="E4168" s="1">
        <v>43600.809027777781</v>
      </c>
      <c r="F4168" t="s">
        <v>16</v>
      </c>
      <c r="G4168" t="s">
        <v>608</v>
      </c>
      <c r="H4168">
        <v>15</v>
      </c>
      <c r="I4168" t="s">
        <v>18</v>
      </c>
      <c r="J4168" s="2">
        <v>43600</v>
      </c>
      <c r="K4168" s="3">
        <v>0.80902777777777779</v>
      </c>
      <c r="L4168" s="3">
        <f t="shared" si="585"/>
        <v>0.8125</v>
      </c>
      <c r="M4168" s="3">
        <v>0.81944444444444453</v>
      </c>
      <c r="N4168" t="str">
        <f t="shared" si="586"/>
        <v>No</v>
      </c>
      <c r="O4168">
        <f t="shared" si="587"/>
        <v>566</v>
      </c>
      <c r="P4168">
        <f t="shared" si="588"/>
        <v>2020</v>
      </c>
      <c r="Q4168">
        <f t="shared" si="589"/>
        <v>28.02</v>
      </c>
      <c r="R4168" t="str">
        <f t="shared" si="592"/>
        <v>Aer Lingus</v>
      </c>
      <c r="S4168">
        <f t="shared" si="590"/>
        <v>125</v>
      </c>
      <c r="T4168" t="str">
        <f t="shared" si="591"/>
        <v>Birmingham</v>
      </c>
      <c r="U4168" t="str">
        <f t="shared" si="593"/>
        <v>Birmingham</v>
      </c>
    </row>
    <row r="4169" spans="1:21" x14ac:dyDescent="0.35">
      <c r="A4169" t="s">
        <v>22</v>
      </c>
      <c r="B4169" t="s">
        <v>65</v>
      </c>
      <c r="C4169" t="s">
        <v>28</v>
      </c>
      <c r="D4169" t="s">
        <v>66</v>
      </c>
      <c r="E4169" s="1">
        <v>43600.809027777781</v>
      </c>
      <c r="F4169" t="s">
        <v>16</v>
      </c>
      <c r="G4169" t="s">
        <v>608</v>
      </c>
      <c r="H4169">
        <v>10</v>
      </c>
      <c r="I4169" t="s">
        <v>18</v>
      </c>
      <c r="J4169" s="2">
        <v>43600</v>
      </c>
      <c r="K4169" s="3">
        <v>0.80902777777777779</v>
      </c>
      <c r="L4169" s="3">
        <f t="shared" si="585"/>
        <v>0.8125</v>
      </c>
      <c r="M4169" s="3">
        <v>0.81597222222222221</v>
      </c>
      <c r="N4169" t="str">
        <f t="shared" si="586"/>
        <v>No</v>
      </c>
      <c r="O4169">
        <f t="shared" si="587"/>
        <v>520</v>
      </c>
      <c r="P4169">
        <f t="shared" si="588"/>
        <v>1663</v>
      </c>
      <c r="Q4169">
        <f t="shared" si="589"/>
        <v>31.27</v>
      </c>
      <c r="R4169" t="str">
        <f t="shared" si="592"/>
        <v>Ryanair</v>
      </c>
      <c r="S4169">
        <f t="shared" si="590"/>
        <v>22</v>
      </c>
      <c r="T4169" t="str">
        <f t="shared" si="591"/>
        <v>Paris-BVA</v>
      </c>
      <c r="U4169" t="str">
        <f t="shared" si="593"/>
        <v>Other</v>
      </c>
    </row>
    <row r="4170" spans="1:21" x14ac:dyDescent="0.35">
      <c r="A4170" t="s">
        <v>22</v>
      </c>
      <c r="B4170" t="s">
        <v>612</v>
      </c>
      <c r="C4170" t="s">
        <v>28</v>
      </c>
      <c r="D4170" t="s">
        <v>613</v>
      </c>
      <c r="E4170" s="1">
        <v>43600.8125</v>
      </c>
      <c r="F4170" t="s">
        <v>16</v>
      </c>
      <c r="G4170" t="s">
        <v>608</v>
      </c>
      <c r="H4170">
        <v>32</v>
      </c>
      <c r="I4170" t="s">
        <v>21</v>
      </c>
      <c r="J4170" s="2">
        <v>43600</v>
      </c>
      <c r="K4170" s="3">
        <v>0.8125</v>
      </c>
      <c r="L4170" s="3">
        <f t="shared" si="585"/>
        <v>0.8125</v>
      </c>
      <c r="M4170" s="3">
        <v>0.83472222222222225</v>
      </c>
      <c r="N4170" t="str">
        <f t="shared" si="586"/>
        <v>Yes</v>
      </c>
      <c r="O4170">
        <f t="shared" si="587"/>
        <v>520</v>
      </c>
      <c r="P4170">
        <f t="shared" si="588"/>
        <v>1663</v>
      </c>
      <c r="Q4170">
        <f t="shared" si="589"/>
        <v>31.27</v>
      </c>
      <c r="R4170" t="str">
        <f t="shared" si="592"/>
        <v>Ryanair</v>
      </c>
      <c r="S4170">
        <f t="shared" si="590"/>
        <v>5</v>
      </c>
      <c r="T4170" t="str">
        <f t="shared" si="591"/>
        <v>Girona</v>
      </c>
      <c r="U4170" t="str">
        <f t="shared" si="593"/>
        <v>Other</v>
      </c>
    </row>
    <row r="4171" spans="1:21" x14ac:dyDescent="0.35">
      <c r="A4171" t="s">
        <v>22</v>
      </c>
      <c r="B4171" t="s">
        <v>67</v>
      </c>
      <c r="C4171" t="s">
        <v>68</v>
      </c>
      <c r="D4171" t="s">
        <v>69</v>
      </c>
      <c r="E4171" s="1">
        <v>43600.8125</v>
      </c>
      <c r="F4171" t="s">
        <v>16</v>
      </c>
      <c r="G4171" t="s">
        <v>608</v>
      </c>
      <c r="H4171">
        <v>10</v>
      </c>
      <c r="I4171" t="s">
        <v>18</v>
      </c>
      <c r="J4171" s="2">
        <v>43600</v>
      </c>
      <c r="K4171" s="3">
        <v>0.8125</v>
      </c>
      <c r="L4171" s="3">
        <f t="shared" si="585"/>
        <v>0.8125</v>
      </c>
      <c r="M4171" s="3">
        <v>0.81944444444444453</v>
      </c>
      <c r="N4171" t="str">
        <f t="shared" si="586"/>
        <v>No</v>
      </c>
      <c r="O4171">
        <f t="shared" si="587"/>
        <v>4</v>
      </c>
      <c r="P4171">
        <f t="shared" si="588"/>
        <v>17</v>
      </c>
      <c r="Q4171">
        <f t="shared" si="589"/>
        <v>23.53</v>
      </c>
      <c r="R4171" t="str">
        <f t="shared" si="592"/>
        <v>Other</v>
      </c>
      <c r="S4171">
        <f t="shared" si="590"/>
        <v>19</v>
      </c>
      <c r="T4171" t="str">
        <f t="shared" si="591"/>
        <v>Luxembourg</v>
      </c>
      <c r="U4171" t="str">
        <f t="shared" si="593"/>
        <v>Other</v>
      </c>
    </row>
    <row r="4172" spans="1:21" x14ac:dyDescent="0.35">
      <c r="A4172" t="s">
        <v>22</v>
      </c>
      <c r="B4172" t="s">
        <v>82</v>
      </c>
      <c r="C4172" t="s">
        <v>28</v>
      </c>
      <c r="D4172" t="s">
        <v>83</v>
      </c>
      <c r="E4172" s="1">
        <v>43600.815972222219</v>
      </c>
      <c r="F4172" t="s">
        <v>16</v>
      </c>
      <c r="G4172" t="s">
        <v>608</v>
      </c>
      <c r="H4172">
        <v>5</v>
      </c>
      <c r="I4172" t="s">
        <v>26</v>
      </c>
      <c r="J4172" s="2">
        <v>43600</v>
      </c>
      <c r="K4172" s="3">
        <v>0.81597222222222221</v>
      </c>
      <c r="L4172" s="3">
        <f t="shared" si="585"/>
        <v>0.81944444444444442</v>
      </c>
      <c r="M4172" s="3">
        <v>0.81944444444444453</v>
      </c>
      <c r="N4172" t="str">
        <f t="shared" si="586"/>
        <v>No</v>
      </c>
      <c r="O4172">
        <f t="shared" si="587"/>
        <v>520</v>
      </c>
      <c r="P4172">
        <f t="shared" si="588"/>
        <v>1663</v>
      </c>
      <c r="Q4172">
        <f t="shared" si="589"/>
        <v>31.27</v>
      </c>
      <c r="R4172" t="str">
        <f t="shared" si="592"/>
        <v>Ryanair</v>
      </c>
      <c r="S4172">
        <f t="shared" si="590"/>
        <v>97</v>
      </c>
      <c r="T4172" t="str">
        <f t="shared" si="591"/>
        <v>Faro</v>
      </c>
      <c r="U4172" t="str">
        <f t="shared" si="593"/>
        <v>Faro</v>
      </c>
    </row>
    <row r="4173" spans="1:21" x14ac:dyDescent="0.35">
      <c r="A4173" t="s">
        <v>22</v>
      </c>
      <c r="B4173" t="s">
        <v>594</v>
      </c>
      <c r="C4173" t="s">
        <v>28</v>
      </c>
      <c r="D4173" t="s">
        <v>595</v>
      </c>
      <c r="E4173" s="1">
        <v>43600.815972222219</v>
      </c>
      <c r="F4173" t="s">
        <v>16</v>
      </c>
      <c r="G4173" t="s">
        <v>608</v>
      </c>
      <c r="H4173">
        <v>20</v>
      </c>
      <c r="I4173" t="s">
        <v>46</v>
      </c>
      <c r="J4173" s="2">
        <v>43600</v>
      </c>
      <c r="K4173" s="3">
        <v>0.81597222222222221</v>
      </c>
      <c r="L4173" s="3">
        <f t="shared" si="585"/>
        <v>0.81944444444444442</v>
      </c>
      <c r="M4173" s="3">
        <v>0.82986111111111116</v>
      </c>
      <c r="N4173" t="str">
        <f t="shared" si="586"/>
        <v>No</v>
      </c>
      <c r="O4173">
        <f t="shared" si="587"/>
        <v>520</v>
      </c>
      <c r="P4173">
        <f t="shared" si="588"/>
        <v>1663</v>
      </c>
      <c r="Q4173">
        <f t="shared" si="589"/>
        <v>31.27</v>
      </c>
      <c r="R4173" t="str">
        <f t="shared" si="592"/>
        <v>Ryanair</v>
      </c>
      <c r="S4173">
        <f t="shared" si="590"/>
        <v>8</v>
      </c>
      <c r="T4173" t="str">
        <f t="shared" si="591"/>
        <v>Valencia</v>
      </c>
      <c r="U4173" t="str">
        <f t="shared" si="593"/>
        <v>Other</v>
      </c>
    </row>
    <row r="4174" spans="1:21" x14ac:dyDescent="0.35">
      <c r="A4174" t="s">
        <v>12</v>
      </c>
      <c r="B4174" t="s">
        <v>52</v>
      </c>
      <c r="C4174" t="s">
        <v>14</v>
      </c>
      <c r="D4174" t="s">
        <v>72</v>
      </c>
      <c r="E4174" s="1">
        <v>43600.815972222219</v>
      </c>
      <c r="F4174" t="s">
        <v>16</v>
      </c>
      <c r="G4174" t="s">
        <v>608</v>
      </c>
      <c r="H4174">
        <v>16</v>
      </c>
      <c r="I4174" t="s">
        <v>18</v>
      </c>
      <c r="J4174" s="2">
        <v>43600</v>
      </c>
      <c r="K4174" s="3">
        <v>0.81597222222222221</v>
      </c>
      <c r="L4174" s="3">
        <f t="shared" si="585"/>
        <v>0.81944444444444442</v>
      </c>
      <c r="M4174" s="3">
        <v>0.82708333333333339</v>
      </c>
      <c r="N4174" t="str">
        <f t="shared" si="586"/>
        <v>No</v>
      </c>
      <c r="O4174">
        <f t="shared" si="587"/>
        <v>566</v>
      </c>
      <c r="P4174">
        <f t="shared" si="588"/>
        <v>2020</v>
      </c>
      <c r="Q4174">
        <f t="shared" si="589"/>
        <v>28.02</v>
      </c>
      <c r="R4174" t="str">
        <f t="shared" si="592"/>
        <v>Aer Lingus</v>
      </c>
      <c r="S4174">
        <f t="shared" si="590"/>
        <v>138</v>
      </c>
      <c r="T4174" t="str">
        <f t="shared" si="591"/>
        <v>Manchester</v>
      </c>
      <c r="U4174" t="str">
        <f t="shared" si="593"/>
        <v>Manchester</v>
      </c>
    </row>
    <row r="4175" spans="1:21" x14ac:dyDescent="0.35">
      <c r="A4175" t="s">
        <v>22</v>
      </c>
      <c r="B4175" t="s">
        <v>30</v>
      </c>
      <c r="C4175" t="s">
        <v>28</v>
      </c>
      <c r="D4175" t="s">
        <v>147</v>
      </c>
      <c r="E4175" s="1">
        <v>43600.819444444445</v>
      </c>
      <c r="F4175" t="s">
        <v>16</v>
      </c>
      <c r="G4175" t="s">
        <v>608</v>
      </c>
      <c r="H4175">
        <v>27</v>
      </c>
      <c r="I4175" t="s">
        <v>46</v>
      </c>
      <c r="J4175" s="2">
        <v>43600</v>
      </c>
      <c r="K4175" s="3">
        <v>0.81944444444444453</v>
      </c>
      <c r="L4175" s="3">
        <f t="shared" si="585"/>
        <v>0.81944444444444442</v>
      </c>
      <c r="M4175" s="3">
        <v>0.83819444444444446</v>
      </c>
      <c r="N4175" t="str">
        <f t="shared" si="586"/>
        <v>Yes</v>
      </c>
      <c r="O4175">
        <f t="shared" si="587"/>
        <v>520</v>
      </c>
      <c r="P4175">
        <f t="shared" si="588"/>
        <v>1663</v>
      </c>
      <c r="Q4175">
        <f t="shared" si="589"/>
        <v>31.27</v>
      </c>
      <c r="R4175" t="str">
        <f t="shared" si="592"/>
        <v>Ryanair</v>
      </c>
      <c r="S4175">
        <f t="shared" si="590"/>
        <v>60</v>
      </c>
      <c r="T4175" t="str">
        <f t="shared" si="591"/>
        <v>Brussels</v>
      </c>
      <c r="U4175" t="str">
        <f t="shared" si="593"/>
        <v>Other</v>
      </c>
    </row>
    <row r="4176" spans="1:21" x14ac:dyDescent="0.35">
      <c r="A4176" t="s">
        <v>22</v>
      </c>
      <c r="B4176" t="s">
        <v>73</v>
      </c>
      <c r="C4176" t="s">
        <v>28</v>
      </c>
      <c r="D4176" t="s">
        <v>74</v>
      </c>
      <c r="E4176" s="1">
        <v>43600.819444444445</v>
      </c>
      <c r="F4176" t="s">
        <v>16</v>
      </c>
      <c r="G4176" t="s">
        <v>608</v>
      </c>
      <c r="H4176">
        <v>1</v>
      </c>
      <c r="I4176" t="s">
        <v>26</v>
      </c>
      <c r="J4176" s="2">
        <v>43600</v>
      </c>
      <c r="K4176" s="3">
        <v>0.81944444444444453</v>
      </c>
      <c r="L4176" s="3">
        <f t="shared" si="585"/>
        <v>0.81944444444444442</v>
      </c>
      <c r="M4176" s="3">
        <v>0.82013888888888886</v>
      </c>
      <c r="N4176" t="str">
        <f t="shared" si="586"/>
        <v>No</v>
      </c>
      <c r="O4176">
        <f t="shared" si="587"/>
        <v>520</v>
      </c>
      <c r="P4176">
        <f t="shared" si="588"/>
        <v>1663</v>
      </c>
      <c r="Q4176">
        <f t="shared" si="589"/>
        <v>31.27</v>
      </c>
      <c r="R4176" t="str">
        <f t="shared" si="592"/>
        <v>Ryanair</v>
      </c>
      <c r="S4176">
        <f t="shared" si="590"/>
        <v>82</v>
      </c>
      <c r="T4176" t="str">
        <f t="shared" si="591"/>
        <v>Bristol</v>
      </c>
      <c r="U4176" t="str">
        <f t="shared" si="593"/>
        <v>Bristol</v>
      </c>
    </row>
    <row r="4177" spans="1:21" x14ac:dyDescent="0.35">
      <c r="A4177" t="s">
        <v>22</v>
      </c>
      <c r="B4177" t="s">
        <v>42</v>
      </c>
      <c r="C4177" t="s">
        <v>77</v>
      </c>
      <c r="D4177" t="s">
        <v>78</v>
      </c>
      <c r="E4177" s="1">
        <v>43600.826388888891</v>
      </c>
      <c r="F4177" t="s">
        <v>16</v>
      </c>
      <c r="G4177" t="s">
        <v>608</v>
      </c>
      <c r="H4177">
        <v>13</v>
      </c>
      <c r="I4177" t="s">
        <v>18</v>
      </c>
      <c r="J4177" s="2">
        <v>43600</v>
      </c>
      <c r="K4177" s="3">
        <v>0.82638888888888884</v>
      </c>
      <c r="L4177" s="3">
        <f t="shared" si="585"/>
        <v>0.82638888888888884</v>
      </c>
      <c r="M4177" s="3">
        <v>0.8354166666666667</v>
      </c>
      <c r="N4177" t="str">
        <f t="shared" si="586"/>
        <v>No</v>
      </c>
      <c r="O4177">
        <f t="shared" si="587"/>
        <v>40</v>
      </c>
      <c r="P4177">
        <f t="shared" si="588"/>
        <v>143</v>
      </c>
      <c r="Q4177">
        <f t="shared" si="589"/>
        <v>27.97</v>
      </c>
      <c r="R4177" t="str">
        <f t="shared" si="592"/>
        <v>British Airways</v>
      </c>
      <c r="S4177">
        <f t="shared" si="590"/>
        <v>238</v>
      </c>
      <c r="T4177" t="str">
        <f t="shared" si="591"/>
        <v>London</v>
      </c>
      <c r="U4177" t="str">
        <f t="shared" si="593"/>
        <v>London</v>
      </c>
    </row>
    <row r="4178" spans="1:21" x14ac:dyDescent="0.35">
      <c r="A4178" t="s">
        <v>22</v>
      </c>
      <c r="B4178" t="s">
        <v>139</v>
      </c>
      <c r="C4178" t="s">
        <v>77</v>
      </c>
      <c r="D4178" t="s">
        <v>505</v>
      </c>
      <c r="E4178" s="1">
        <v>43600.829861111109</v>
      </c>
      <c r="F4178" t="s">
        <v>16</v>
      </c>
      <c r="G4178" t="s">
        <v>608</v>
      </c>
      <c r="H4178">
        <v>52</v>
      </c>
      <c r="I4178" t="s">
        <v>21</v>
      </c>
      <c r="J4178" s="2">
        <v>43600</v>
      </c>
      <c r="K4178" s="3">
        <v>0.82986111111111116</v>
      </c>
      <c r="L4178" s="3">
        <f t="shared" si="585"/>
        <v>0.83333333333333326</v>
      </c>
      <c r="M4178" s="3">
        <v>0.86597222222222225</v>
      </c>
      <c r="N4178" t="str">
        <f t="shared" si="586"/>
        <v>Yes</v>
      </c>
      <c r="O4178">
        <f t="shared" si="587"/>
        <v>40</v>
      </c>
      <c r="P4178">
        <f t="shared" si="588"/>
        <v>143</v>
      </c>
      <c r="Q4178">
        <f t="shared" si="589"/>
        <v>27.97</v>
      </c>
      <c r="R4178" t="str">
        <f t="shared" si="592"/>
        <v>British Airways</v>
      </c>
      <c r="S4178">
        <f t="shared" si="590"/>
        <v>154</v>
      </c>
      <c r="T4178" t="str">
        <f t="shared" si="591"/>
        <v>London</v>
      </c>
      <c r="U4178" t="str">
        <f t="shared" si="593"/>
        <v>London</v>
      </c>
    </row>
    <row r="4179" spans="1:21" x14ac:dyDescent="0.35">
      <c r="A4179" t="s">
        <v>22</v>
      </c>
      <c r="B4179" t="s">
        <v>27</v>
      </c>
      <c r="C4179" t="s">
        <v>28</v>
      </c>
      <c r="D4179" t="s">
        <v>29</v>
      </c>
      <c r="E4179" s="1">
        <v>43600.833333333336</v>
      </c>
      <c r="F4179" t="s">
        <v>16</v>
      </c>
      <c r="G4179" t="s">
        <v>608</v>
      </c>
      <c r="H4179">
        <v>31</v>
      </c>
      <c r="I4179" t="s">
        <v>21</v>
      </c>
      <c r="J4179" s="2">
        <v>43600</v>
      </c>
      <c r="K4179" s="3">
        <v>0.83333333333333337</v>
      </c>
      <c r="L4179" s="3">
        <f t="shared" si="585"/>
        <v>0.83333333333333326</v>
      </c>
      <c r="M4179" s="3">
        <v>0.85486111111111107</v>
      </c>
      <c r="N4179" t="str">
        <f t="shared" si="586"/>
        <v>Yes</v>
      </c>
      <c r="O4179">
        <f t="shared" si="587"/>
        <v>520</v>
      </c>
      <c r="P4179">
        <f t="shared" si="588"/>
        <v>1663</v>
      </c>
      <c r="Q4179">
        <f t="shared" si="589"/>
        <v>31.27</v>
      </c>
      <c r="R4179" t="str">
        <f t="shared" si="592"/>
        <v>Ryanair</v>
      </c>
      <c r="S4179">
        <f t="shared" si="590"/>
        <v>41</v>
      </c>
      <c r="T4179" t="str">
        <f t="shared" si="591"/>
        <v>Palma</v>
      </c>
      <c r="U4179" t="str">
        <f t="shared" si="593"/>
        <v>Other</v>
      </c>
    </row>
    <row r="4180" spans="1:21" x14ac:dyDescent="0.35">
      <c r="A4180" t="s">
        <v>22</v>
      </c>
      <c r="B4180" t="s">
        <v>191</v>
      </c>
      <c r="C4180" t="s">
        <v>28</v>
      </c>
      <c r="D4180" t="s">
        <v>192</v>
      </c>
      <c r="E4180" s="1">
        <v>43600.833333333336</v>
      </c>
      <c r="F4180" t="s">
        <v>16</v>
      </c>
      <c r="G4180" t="s">
        <v>608</v>
      </c>
      <c r="H4180">
        <v>33</v>
      </c>
      <c r="I4180" t="s">
        <v>21</v>
      </c>
      <c r="J4180" s="2">
        <v>43600</v>
      </c>
      <c r="K4180" s="3">
        <v>0.83333333333333337</v>
      </c>
      <c r="L4180" s="3">
        <f t="shared" si="585"/>
        <v>0.83333333333333326</v>
      </c>
      <c r="M4180" s="3">
        <v>0.85625000000000007</v>
      </c>
      <c r="N4180" t="str">
        <f t="shared" si="586"/>
        <v>Yes</v>
      </c>
      <c r="O4180">
        <f t="shared" si="587"/>
        <v>520</v>
      </c>
      <c r="P4180">
        <f t="shared" si="588"/>
        <v>1663</v>
      </c>
      <c r="Q4180">
        <f t="shared" si="589"/>
        <v>31.27</v>
      </c>
      <c r="R4180" t="str">
        <f t="shared" si="592"/>
        <v>Ryanair</v>
      </c>
      <c r="S4180">
        <f t="shared" si="590"/>
        <v>17</v>
      </c>
      <c r="T4180" t="str">
        <f t="shared" si="591"/>
        <v>Porto</v>
      </c>
      <c r="U4180" t="str">
        <f t="shared" si="593"/>
        <v>Other</v>
      </c>
    </row>
    <row r="4181" spans="1:21" x14ac:dyDescent="0.35">
      <c r="A4181" t="s">
        <v>22</v>
      </c>
      <c r="B4181" t="s">
        <v>38</v>
      </c>
      <c r="C4181" t="s">
        <v>28</v>
      </c>
      <c r="D4181" t="s">
        <v>87</v>
      </c>
      <c r="E4181" s="1">
        <v>43600.847222222219</v>
      </c>
      <c r="F4181" t="s">
        <v>16</v>
      </c>
      <c r="G4181" t="s">
        <v>608</v>
      </c>
      <c r="H4181">
        <v>7</v>
      </c>
      <c r="I4181" t="s">
        <v>26</v>
      </c>
      <c r="J4181" s="2">
        <v>43600</v>
      </c>
      <c r="K4181" s="3">
        <v>0.84722222222222221</v>
      </c>
      <c r="L4181" s="3">
        <f t="shared" si="585"/>
        <v>0.84722222222222221</v>
      </c>
      <c r="M4181" s="3">
        <v>0.8520833333333333</v>
      </c>
      <c r="N4181" t="str">
        <f t="shared" si="586"/>
        <v>No</v>
      </c>
      <c r="O4181">
        <f t="shared" si="587"/>
        <v>520</v>
      </c>
      <c r="P4181">
        <f t="shared" si="588"/>
        <v>1663</v>
      </c>
      <c r="Q4181">
        <f t="shared" si="589"/>
        <v>31.27</v>
      </c>
      <c r="R4181" t="str">
        <f t="shared" si="592"/>
        <v>Ryanair</v>
      </c>
      <c r="S4181">
        <f t="shared" si="590"/>
        <v>92</v>
      </c>
      <c r="T4181" t="str">
        <f t="shared" si="591"/>
        <v>London</v>
      </c>
      <c r="U4181" t="str">
        <f t="shared" si="593"/>
        <v>London</v>
      </c>
    </row>
    <row r="4182" spans="1:21" x14ac:dyDescent="0.35">
      <c r="A4182" t="s">
        <v>22</v>
      </c>
      <c r="B4182" t="s">
        <v>529</v>
      </c>
      <c r="C4182" t="s">
        <v>28</v>
      </c>
      <c r="D4182" t="s">
        <v>530</v>
      </c>
      <c r="E4182" s="1">
        <v>43600.850694444445</v>
      </c>
      <c r="F4182" t="s">
        <v>16</v>
      </c>
      <c r="G4182" t="s">
        <v>608</v>
      </c>
      <c r="H4182">
        <v>25</v>
      </c>
      <c r="I4182" t="s">
        <v>46</v>
      </c>
      <c r="J4182" s="2">
        <v>43600</v>
      </c>
      <c r="K4182" s="3">
        <v>0.85069444444444453</v>
      </c>
      <c r="L4182" s="3">
        <f t="shared" si="585"/>
        <v>0.85416666666666663</v>
      </c>
      <c r="M4182" s="3">
        <v>0.86805555555555547</v>
      </c>
      <c r="N4182" t="str">
        <f t="shared" si="586"/>
        <v>Yes</v>
      </c>
      <c r="O4182">
        <f t="shared" si="587"/>
        <v>520</v>
      </c>
      <c r="P4182">
        <f t="shared" si="588"/>
        <v>1663</v>
      </c>
      <c r="Q4182">
        <f t="shared" si="589"/>
        <v>31.27</v>
      </c>
      <c r="R4182" t="str">
        <f t="shared" si="592"/>
        <v>Ryanair</v>
      </c>
      <c r="S4182">
        <f t="shared" si="590"/>
        <v>16</v>
      </c>
      <c r="T4182" t="str">
        <f t="shared" si="591"/>
        <v>Bologna</v>
      </c>
      <c r="U4182" t="str">
        <f t="shared" si="593"/>
        <v>Other</v>
      </c>
    </row>
    <row r="4183" spans="1:21" x14ac:dyDescent="0.35">
      <c r="A4183" t="s">
        <v>22</v>
      </c>
      <c r="B4183" t="s">
        <v>52</v>
      </c>
      <c r="C4183" t="s">
        <v>28</v>
      </c>
      <c r="D4183" t="s">
        <v>89</v>
      </c>
      <c r="E4183" s="1">
        <v>43600.854166666664</v>
      </c>
      <c r="F4183" t="s">
        <v>16</v>
      </c>
      <c r="G4183" t="s">
        <v>608</v>
      </c>
      <c r="H4183">
        <v>16</v>
      </c>
      <c r="I4183" t="s">
        <v>18</v>
      </c>
      <c r="J4183" s="2">
        <v>43600</v>
      </c>
      <c r="K4183" s="3">
        <v>0.85416666666666663</v>
      </c>
      <c r="L4183" s="3">
        <f t="shared" si="585"/>
        <v>0.85416666666666663</v>
      </c>
      <c r="M4183" s="3">
        <v>0.8652777777777777</v>
      </c>
      <c r="N4183" t="str">
        <f t="shared" si="586"/>
        <v>No</v>
      </c>
      <c r="O4183">
        <f t="shared" si="587"/>
        <v>520</v>
      </c>
      <c r="P4183">
        <f t="shared" si="588"/>
        <v>1663</v>
      </c>
      <c r="Q4183">
        <f t="shared" si="589"/>
        <v>31.27</v>
      </c>
      <c r="R4183" t="str">
        <f t="shared" si="592"/>
        <v>Ryanair</v>
      </c>
      <c r="S4183">
        <f t="shared" si="590"/>
        <v>138</v>
      </c>
      <c r="T4183" t="str">
        <f t="shared" si="591"/>
        <v>Manchester</v>
      </c>
      <c r="U4183" t="str">
        <f t="shared" si="593"/>
        <v>Manchester</v>
      </c>
    </row>
    <row r="4184" spans="1:21" x14ac:dyDescent="0.35">
      <c r="A4184" t="s">
        <v>22</v>
      </c>
      <c r="B4184" t="s">
        <v>13</v>
      </c>
      <c r="C4184" t="s">
        <v>28</v>
      </c>
      <c r="D4184" t="s">
        <v>88</v>
      </c>
      <c r="E4184" s="1">
        <v>43600.854166666664</v>
      </c>
      <c r="F4184" t="s">
        <v>16</v>
      </c>
      <c r="G4184" t="s">
        <v>608</v>
      </c>
      <c r="H4184">
        <v>12</v>
      </c>
      <c r="I4184" t="s">
        <v>18</v>
      </c>
      <c r="J4184" s="2">
        <v>43600</v>
      </c>
      <c r="K4184" s="3">
        <v>0.85416666666666663</v>
      </c>
      <c r="L4184" s="3">
        <f t="shared" si="585"/>
        <v>0.85416666666666663</v>
      </c>
      <c r="M4184" s="3">
        <v>0.86249999999999993</v>
      </c>
      <c r="N4184" t="str">
        <f t="shared" si="586"/>
        <v>No</v>
      </c>
      <c r="O4184">
        <f t="shared" si="587"/>
        <v>520</v>
      </c>
      <c r="P4184">
        <f t="shared" si="588"/>
        <v>1663</v>
      </c>
      <c r="Q4184">
        <f t="shared" si="589"/>
        <v>31.27</v>
      </c>
      <c r="R4184" t="str">
        <f t="shared" si="592"/>
        <v>Ryanair</v>
      </c>
      <c r="S4184">
        <f t="shared" si="590"/>
        <v>107</v>
      </c>
      <c r="T4184" t="str">
        <f t="shared" si="591"/>
        <v>Glasgow</v>
      </c>
      <c r="U4184" t="str">
        <f t="shared" si="593"/>
        <v>Glasgow</v>
      </c>
    </row>
    <row r="4185" spans="1:21" x14ac:dyDescent="0.35">
      <c r="A4185" t="s">
        <v>22</v>
      </c>
      <c r="B4185" t="s">
        <v>101</v>
      </c>
      <c r="C4185" t="s">
        <v>28</v>
      </c>
      <c r="D4185" t="s">
        <v>102</v>
      </c>
      <c r="E4185" s="1">
        <v>43600.857638888891</v>
      </c>
      <c r="F4185" t="s">
        <v>16</v>
      </c>
      <c r="G4185" t="s">
        <v>608</v>
      </c>
      <c r="H4185">
        <v>31</v>
      </c>
      <c r="I4185" t="s">
        <v>21</v>
      </c>
      <c r="J4185" s="2">
        <v>43600</v>
      </c>
      <c r="K4185" s="3">
        <v>0.85763888888888884</v>
      </c>
      <c r="L4185" s="3">
        <f t="shared" si="585"/>
        <v>0.86111111111111105</v>
      </c>
      <c r="M4185" s="3">
        <v>0.87916666666666676</v>
      </c>
      <c r="N4185" t="str">
        <f t="shared" si="586"/>
        <v>Yes</v>
      </c>
      <c r="O4185">
        <f t="shared" si="587"/>
        <v>520</v>
      </c>
      <c r="P4185">
        <f t="shared" si="588"/>
        <v>1663</v>
      </c>
      <c r="Q4185">
        <f t="shared" si="589"/>
        <v>31.27</v>
      </c>
      <c r="R4185" t="str">
        <f t="shared" si="592"/>
        <v>Ryanair</v>
      </c>
      <c r="S4185">
        <f t="shared" si="590"/>
        <v>158</v>
      </c>
      <c r="T4185" t="str">
        <f t="shared" si="591"/>
        <v>Edinburgh</v>
      </c>
      <c r="U4185" t="str">
        <f t="shared" si="593"/>
        <v>Edinburgh</v>
      </c>
    </row>
    <row r="4186" spans="1:21" x14ac:dyDescent="0.35">
      <c r="A4186" t="s">
        <v>22</v>
      </c>
      <c r="B4186" t="s">
        <v>50</v>
      </c>
      <c r="C4186" t="s">
        <v>96</v>
      </c>
      <c r="D4186" t="s">
        <v>97</v>
      </c>
      <c r="E4186" s="1">
        <v>43600.864583333336</v>
      </c>
      <c r="F4186" t="s">
        <v>16</v>
      </c>
      <c r="G4186" t="s">
        <v>608</v>
      </c>
      <c r="H4186">
        <v>15</v>
      </c>
      <c r="I4186" t="s">
        <v>18</v>
      </c>
      <c r="J4186" s="2">
        <v>43600</v>
      </c>
      <c r="K4186" s="3">
        <v>0.86458333333333337</v>
      </c>
      <c r="L4186" s="3">
        <f t="shared" si="585"/>
        <v>0.86805555555555547</v>
      </c>
      <c r="M4186" s="3">
        <v>0.875</v>
      </c>
      <c r="N4186" t="str">
        <f t="shared" si="586"/>
        <v>No</v>
      </c>
      <c r="O4186">
        <f t="shared" si="587"/>
        <v>50</v>
      </c>
      <c r="P4186">
        <f t="shared" si="588"/>
        <v>97</v>
      </c>
      <c r="Q4186">
        <f t="shared" si="589"/>
        <v>51.55</v>
      </c>
      <c r="R4186" t="str">
        <f t="shared" si="592"/>
        <v>Other</v>
      </c>
      <c r="S4186">
        <f t="shared" si="590"/>
        <v>222</v>
      </c>
      <c r="T4186" t="str">
        <f t="shared" si="591"/>
        <v>Amsterdam</v>
      </c>
      <c r="U4186" t="str">
        <f t="shared" si="593"/>
        <v>Amsterdam</v>
      </c>
    </row>
    <row r="4187" spans="1:21" x14ac:dyDescent="0.35">
      <c r="A4187" t="s">
        <v>22</v>
      </c>
      <c r="B4187" t="s">
        <v>93</v>
      </c>
      <c r="C4187" t="s">
        <v>28</v>
      </c>
      <c r="D4187" t="s">
        <v>94</v>
      </c>
      <c r="E4187" s="1">
        <v>43600.864583333336</v>
      </c>
      <c r="F4187" t="s">
        <v>16</v>
      </c>
      <c r="G4187" t="s">
        <v>608</v>
      </c>
      <c r="H4187">
        <v>5</v>
      </c>
      <c r="I4187" t="s">
        <v>26</v>
      </c>
      <c r="J4187" s="2">
        <v>43600</v>
      </c>
      <c r="K4187" s="3">
        <v>0.86458333333333337</v>
      </c>
      <c r="L4187" s="3">
        <f t="shared" si="585"/>
        <v>0.86805555555555547</v>
      </c>
      <c r="M4187" s="3">
        <v>0.86805555555555547</v>
      </c>
      <c r="N4187" t="str">
        <f t="shared" si="586"/>
        <v>No</v>
      </c>
      <c r="O4187">
        <f t="shared" si="587"/>
        <v>520</v>
      </c>
      <c r="P4187">
        <f t="shared" si="588"/>
        <v>1663</v>
      </c>
      <c r="Q4187">
        <f t="shared" si="589"/>
        <v>31.27</v>
      </c>
      <c r="R4187" t="str">
        <f t="shared" si="592"/>
        <v>Ryanair</v>
      </c>
      <c r="S4187">
        <f t="shared" si="590"/>
        <v>125</v>
      </c>
      <c r="T4187" t="str">
        <f t="shared" si="591"/>
        <v>Birmingham</v>
      </c>
      <c r="U4187" t="str">
        <f t="shared" si="593"/>
        <v>Birmingham</v>
      </c>
    </row>
    <row r="4188" spans="1:21" x14ac:dyDescent="0.35">
      <c r="A4188" t="s">
        <v>22</v>
      </c>
      <c r="B4188" t="s">
        <v>98</v>
      </c>
      <c r="C4188" t="s">
        <v>99</v>
      </c>
      <c r="D4188" t="s">
        <v>100</v>
      </c>
      <c r="E4188" s="1">
        <v>43600.868055555555</v>
      </c>
      <c r="F4188" t="s">
        <v>16</v>
      </c>
      <c r="G4188" t="s">
        <v>608</v>
      </c>
      <c r="H4188">
        <v>2</v>
      </c>
      <c r="I4188" t="s">
        <v>26</v>
      </c>
      <c r="J4188" s="2">
        <v>43600</v>
      </c>
      <c r="K4188" s="3">
        <v>0.86805555555555547</v>
      </c>
      <c r="L4188" s="3">
        <f t="shared" si="585"/>
        <v>0.86805555555555547</v>
      </c>
      <c r="M4188" s="3">
        <v>0.86944444444444446</v>
      </c>
      <c r="N4188" t="str">
        <f t="shared" si="586"/>
        <v>No</v>
      </c>
      <c r="O4188">
        <f t="shared" si="587"/>
        <v>20</v>
      </c>
      <c r="P4188">
        <f t="shared" si="588"/>
        <v>90</v>
      </c>
      <c r="Q4188">
        <f t="shared" si="589"/>
        <v>22.22</v>
      </c>
      <c r="R4188" t="str">
        <f t="shared" si="592"/>
        <v>Other</v>
      </c>
      <c r="S4188">
        <f t="shared" si="590"/>
        <v>38</v>
      </c>
      <c r="T4188" t="str">
        <f t="shared" si="591"/>
        <v>Southampton</v>
      </c>
      <c r="U4188" t="str">
        <f t="shared" si="593"/>
        <v>Other</v>
      </c>
    </row>
    <row r="4189" spans="1:21" x14ac:dyDescent="0.35">
      <c r="A4189" t="s">
        <v>22</v>
      </c>
      <c r="B4189" t="s">
        <v>363</v>
      </c>
      <c r="C4189" t="s">
        <v>28</v>
      </c>
      <c r="D4189" t="s">
        <v>364</v>
      </c>
      <c r="E4189" s="1">
        <v>43600.871527777781</v>
      </c>
      <c r="F4189" t="s">
        <v>16</v>
      </c>
      <c r="G4189" t="s">
        <v>608</v>
      </c>
      <c r="H4189">
        <v>26</v>
      </c>
      <c r="I4189" t="s">
        <v>46</v>
      </c>
      <c r="J4189" s="2">
        <v>43600</v>
      </c>
      <c r="K4189" s="3">
        <v>0.87152777777777779</v>
      </c>
      <c r="L4189" s="3">
        <f t="shared" si="585"/>
        <v>0.875</v>
      </c>
      <c r="M4189" s="3">
        <v>0.88958333333333339</v>
      </c>
      <c r="N4189" t="str">
        <f t="shared" si="586"/>
        <v>Yes</v>
      </c>
      <c r="O4189">
        <f t="shared" si="587"/>
        <v>520</v>
      </c>
      <c r="P4189">
        <f t="shared" si="588"/>
        <v>1663</v>
      </c>
      <c r="Q4189">
        <f t="shared" si="589"/>
        <v>31.27</v>
      </c>
      <c r="R4189" t="str">
        <f t="shared" si="592"/>
        <v>Ryanair</v>
      </c>
      <c r="S4189">
        <f t="shared" si="590"/>
        <v>14</v>
      </c>
      <c r="T4189" t="str">
        <f t="shared" si="591"/>
        <v>Bratislava</v>
      </c>
      <c r="U4189" t="str">
        <f t="shared" si="593"/>
        <v>Other</v>
      </c>
    </row>
    <row r="4190" spans="1:21" x14ac:dyDescent="0.35">
      <c r="A4190" t="s">
        <v>12</v>
      </c>
      <c r="B4190" t="s">
        <v>42</v>
      </c>
      <c r="C4190" t="s">
        <v>14</v>
      </c>
      <c r="D4190" t="s">
        <v>105</v>
      </c>
      <c r="E4190" s="1">
        <v>43600.881944444445</v>
      </c>
      <c r="F4190" t="s">
        <v>16</v>
      </c>
      <c r="G4190" t="s">
        <v>608</v>
      </c>
      <c r="H4190">
        <v>4</v>
      </c>
      <c r="I4190" t="s">
        <v>26</v>
      </c>
      <c r="J4190" s="2">
        <v>43600</v>
      </c>
      <c r="K4190" s="3">
        <v>0.88194444444444453</v>
      </c>
      <c r="L4190" s="3">
        <f t="shared" si="585"/>
        <v>0.88194444444444442</v>
      </c>
      <c r="M4190" s="3">
        <v>0.8847222222222223</v>
      </c>
      <c r="N4190" t="str">
        <f t="shared" si="586"/>
        <v>No</v>
      </c>
      <c r="O4190">
        <f t="shared" si="587"/>
        <v>566</v>
      </c>
      <c r="P4190">
        <f t="shared" si="588"/>
        <v>2020</v>
      </c>
      <c r="Q4190">
        <f t="shared" si="589"/>
        <v>28.02</v>
      </c>
      <c r="R4190" t="str">
        <f t="shared" si="592"/>
        <v>Aer Lingus</v>
      </c>
      <c r="S4190">
        <f t="shared" si="590"/>
        <v>238</v>
      </c>
      <c r="T4190" t="str">
        <f t="shared" si="591"/>
        <v>London</v>
      </c>
      <c r="U4190" t="str">
        <f t="shared" si="593"/>
        <v>London</v>
      </c>
    </row>
    <row r="4191" spans="1:21" x14ac:dyDescent="0.35">
      <c r="A4191" t="s">
        <v>22</v>
      </c>
      <c r="B4191" t="s">
        <v>106</v>
      </c>
      <c r="C4191" t="s">
        <v>28</v>
      </c>
      <c r="D4191" t="s">
        <v>107</v>
      </c>
      <c r="E4191" s="1">
        <v>43600.899305555555</v>
      </c>
      <c r="F4191" t="s">
        <v>16</v>
      </c>
      <c r="G4191" t="s">
        <v>608</v>
      </c>
      <c r="H4191">
        <v>6</v>
      </c>
      <c r="I4191" t="s">
        <v>26</v>
      </c>
      <c r="J4191" s="2">
        <v>43600</v>
      </c>
      <c r="K4191" s="3">
        <v>0.89930555555555547</v>
      </c>
      <c r="L4191" s="3">
        <f t="shared" si="585"/>
        <v>0.90277777777777768</v>
      </c>
      <c r="M4191" s="3">
        <v>0.90347222222222223</v>
      </c>
      <c r="N4191" t="str">
        <f t="shared" si="586"/>
        <v>No</v>
      </c>
      <c r="O4191">
        <f t="shared" si="587"/>
        <v>520</v>
      </c>
      <c r="P4191">
        <f t="shared" si="588"/>
        <v>1663</v>
      </c>
      <c r="Q4191">
        <f t="shared" si="589"/>
        <v>31.27</v>
      </c>
      <c r="R4191" t="str">
        <f t="shared" si="592"/>
        <v>Ryanair</v>
      </c>
      <c r="S4191">
        <f t="shared" si="590"/>
        <v>28</v>
      </c>
      <c r="T4191" t="str">
        <f t="shared" si="591"/>
        <v>London</v>
      </c>
      <c r="U4191" t="str">
        <f t="shared" si="593"/>
        <v>Other</v>
      </c>
    </row>
    <row r="4192" spans="1:21" x14ac:dyDescent="0.35">
      <c r="A4192" t="s">
        <v>22</v>
      </c>
      <c r="B4192" t="s">
        <v>38</v>
      </c>
      <c r="C4192" t="s">
        <v>28</v>
      </c>
      <c r="D4192" t="s">
        <v>502</v>
      </c>
      <c r="E4192" s="1">
        <v>43600.913194444445</v>
      </c>
      <c r="F4192" t="s">
        <v>16</v>
      </c>
      <c r="G4192" t="s">
        <v>608</v>
      </c>
      <c r="H4192">
        <v>1</v>
      </c>
      <c r="I4192" t="s">
        <v>26</v>
      </c>
      <c r="J4192" s="2">
        <v>43600</v>
      </c>
      <c r="K4192" s="3">
        <v>0.91319444444444453</v>
      </c>
      <c r="L4192" s="3">
        <f t="shared" si="585"/>
        <v>0.91666666666666663</v>
      </c>
      <c r="M4192" s="3">
        <v>0.91388888888888886</v>
      </c>
      <c r="N4192" t="str">
        <f t="shared" si="586"/>
        <v>No</v>
      </c>
      <c r="O4192">
        <f t="shared" si="587"/>
        <v>520</v>
      </c>
      <c r="P4192">
        <f t="shared" si="588"/>
        <v>1663</v>
      </c>
      <c r="Q4192">
        <f t="shared" si="589"/>
        <v>31.27</v>
      </c>
      <c r="R4192" t="str">
        <f t="shared" si="592"/>
        <v>Ryanair</v>
      </c>
      <c r="S4192">
        <f t="shared" si="590"/>
        <v>92</v>
      </c>
      <c r="T4192" t="str">
        <f t="shared" si="591"/>
        <v>London</v>
      </c>
      <c r="U4192" t="str">
        <f t="shared" si="593"/>
        <v>London</v>
      </c>
    </row>
    <row r="4193" spans="1:21" x14ac:dyDescent="0.35">
      <c r="A4193" t="s">
        <v>22</v>
      </c>
      <c r="B4193" t="s">
        <v>93</v>
      </c>
      <c r="C4193" t="s">
        <v>28</v>
      </c>
      <c r="D4193" t="s">
        <v>503</v>
      </c>
      <c r="E4193" s="1">
        <v>43600.913194444445</v>
      </c>
      <c r="F4193" t="s">
        <v>16</v>
      </c>
      <c r="G4193" t="s">
        <v>608</v>
      </c>
      <c r="H4193">
        <v>11</v>
      </c>
      <c r="I4193" t="s">
        <v>18</v>
      </c>
      <c r="J4193" s="2">
        <v>43600</v>
      </c>
      <c r="K4193" s="3">
        <v>0.91319444444444453</v>
      </c>
      <c r="L4193" s="3">
        <f t="shared" si="585"/>
        <v>0.91666666666666663</v>
      </c>
      <c r="M4193" s="3">
        <v>0.92083333333333339</v>
      </c>
      <c r="N4193" t="str">
        <f t="shared" si="586"/>
        <v>No</v>
      </c>
      <c r="O4193">
        <f t="shared" si="587"/>
        <v>520</v>
      </c>
      <c r="P4193">
        <f t="shared" si="588"/>
        <v>1663</v>
      </c>
      <c r="Q4193">
        <f t="shared" si="589"/>
        <v>31.27</v>
      </c>
      <c r="R4193" t="str">
        <f t="shared" si="592"/>
        <v>Ryanair</v>
      </c>
      <c r="S4193">
        <f t="shared" si="590"/>
        <v>125</v>
      </c>
      <c r="T4193" t="str">
        <f t="shared" si="591"/>
        <v>Birmingham</v>
      </c>
      <c r="U4193" t="str">
        <f t="shared" si="593"/>
        <v>Birmingham</v>
      </c>
    </row>
    <row r="4194" spans="1:21" x14ac:dyDescent="0.35">
      <c r="A4194" t="s">
        <v>22</v>
      </c>
      <c r="B4194" t="s">
        <v>52</v>
      </c>
      <c r="C4194" t="s">
        <v>28</v>
      </c>
      <c r="D4194" t="s">
        <v>53</v>
      </c>
      <c r="E4194" s="1">
        <v>43600.795138888891</v>
      </c>
      <c r="F4194" t="s">
        <v>16</v>
      </c>
      <c r="G4194" t="s">
        <v>608</v>
      </c>
      <c r="H4194">
        <v>0</v>
      </c>
      <c r="I4194" t="s">
        <v>26</v>
      </c>
      <c r="J4194" s="2">
        <v>43600</v>
      </c>
      <c r="K4194" s="3">
        <v>0.79513888888888884</v>
      </c>
      <c r="L4194" s="3">
        <f t="shared" si="585"/>
        <v>0.79861111111111105</v>
      </c>
      <c r="M4194" s="3">
        <v>0.79513888888888884</v>
      </c>
      <c r="N4194" t="str">
        <f t="shared" si="586"/>
        <v>No</v>
      </c>
      <c r="O4194">
        <f t="shared" si="587"/>
        <v>520</v>
      </c>
      <c r="P4194">
        <f t="shared" si="588"/>
        <v>1663</v>
      </c>
      <c r="Q4194">
        <f t="shared" si="589"/>
        <v>31.27</v>
      </c>
      <c r="R4194" t="str">
        <f t="shared" si="592"/>
        <v>Ryanair</v>
      </c>
      <c r="S4194">
        <f t="shared" si="590"/>
        <v>138</v>
      </c>
      <c r="T4194" t="str">
        <f t="shared" si="591"/>
        <v>Manchester</v>
      </c>
      <c r="U4194" t="str">
        <f t="shared" si="593"/>
        <v>Manchester</v>
      </c>
    </row>
    <row r="4195" spans="1:21" x14ac:dyDescent="0.35">
      <c r="A4195" t="s">
        <v>12</v>
      </c>
      <c r="B4195" t="s">
        <v>27</v>
      </c>
      <c r="C4195" t="s">
        <v>14</v>
      </c>
      <c r="D4195" t="s">
        <v>56</v>
      </c>
      <c r="E4195" s="1">
        <v>43600.798611111109</v>
      </c>
      <c r="F4195" t="s">
        <v>16</v>
      </c>
      <c r="G4195" t="s">
        <v>608</v>
      </c>
      <c r="H4195">
        <v>30</v>
      </c>
      <c r="I4195" t="s">
        <v>21</v>
      </c>
      <c r="J4195" s="2">
        <v>43600</v>
      </c>
      <c r="K4195" s="3">
        <v>0.79861111111111116</v>
      </c>
      <c r="L4195" s="3">
        <f t="shared" si="585"/>
        <v>0.79861111111111105</v>
      </c>
      <c r="M4195" s="3">
        <v>0.81944444444444453</v>
      </c>
      <c r="N4195" t="str">
        <f t="shared" si="586"/>
        <v>Yes</v>
      </c>
      <c r="O4195">
        <f t="shared" si="587"/>
        <v>566</v>
      </c>
      <c r="P4195">
        <f t="shared" si="588"/>
        <v>2020</v>
      </c>
      <c r="Q4195">
        <f t="shared" si="589"/>
        <v>28.02</v>
      </c>
      <c r="R4195" t="str">
        <f t="shared" si="592"/>
        <v>Aer Lingus</v>
      </c>
      <c r="S4195">
        <f t="shared" si="590"/>
        <v>41</v>
      </c>
      <c r="T4195" t="str">
        <f t="shared" si="591"/>
        <v>Palma</v>
      </c>
      <c r="U4195" t="str">
        <f t="shared" si="593"/>
        <v>Other</v>
      </c>
    </row>
    <row r="4196" spans="1:21" x14ac:dyDescent="0.35">
      <c r="A4196" t="s">
        <v>12</v>
      </c>
      <c r="B4196" t="s">
        <v>59</v>
      </c>
      <c r="C4196" t="s">
        <v>14</v>
      </c>
      <c r="D4196" t="s">
        <v>60</v>
      </c>
      <c r="E4196" s="1">
        <v>43600.802083333336</v>
      </c>
      <c r="F4196" t="s">
        <v>16</v>
      </c>
      <c r="G4196" t="s">
        <v>608</v>
      </c>
      <c r="H4196">
        <v>21</v>
      </c>
      <c r="I4196" t="s">
        <v>46</v>
      </c>
      <c r="J4196" s="2">
        <v>43600</v>
      </c>
      <c r="K4196" s="3">
        <v>0.80208333333333337</v>
      </c>
      <c r="L4196" s="3">
        <f t="shared" si="585"/>
        <v>0.80555555555555547</v>
      </c>
      <c r="M4196" s="3">
        <v>0.81666666666666676</v>
      </c>
      <c r="N4196" t="str">
        <f t="shared" si="586"/>
        <v>Yes</v>
      </c>
      <c r="O4196">
        <f t="shared" si="587"/>
        <v>566</v>
      </c>
      <c r="P4196">
        <f t="shared" si="588"/>
        <v>2020</v>
      </c>
      <c r="Q4196">
        <f t="shared" si="589"/>
        <v>28.02</v>
      </c>
      <c r="R4196" t="str">
        <f t="shared" si="592"/>
        <v>Aer Lingus</v>
      </c>
      <c r="S4196">
        <f t="shared" si="590"/>
        <v>48</v>
      </c>
      <c r="T4196" t="str">
        <f t="shared" si="591"/>
        <v>Leeds Bradford</v>
      </c>
      <c r="U4196" t="str">
        <f t="shared" si="593"/>
        <v>Other</v>
      </c>
    </row>
    <row r="4197" spans="1:21" x14ac:dyDescent="0.35">
      <c r="A4197" t="s">
        <v>12</v>
      </c>
      <c r="B4197" t="s">
        <v>57</v>
      </c>
      <c r="C4197" t="s">
        <v>14</v>
      </c>
      <c r="D4197" t="s">
        <v>58</v>
      </c>
      <c r="E4197" s="1">
        <v>43600.802083333336</v>
      </c>
      <c r="F4197" t="s">
        <v>16</v>
      </c>
      <c r="G4197" t="s">
        <v>608</v>
      </c>
      <c r="H4197">
        <v>31</v>
      </c>
      <c r="I4197" t="s">
        <v>21</v>
      </c>
      <c r="J4197" s="2">
        <v>43600</v>
      </c>
      <c r="K4197" s="3">
        <v>0.80208333333333337</v>
      </c>
      <c r="L4197" s="3">
        <f t="shared" si="585"/>
        <v>0.80555555555555547</v>
      </c>
      <c r="M4197" s="3">
        <v>0.82361111111111107</v>
      </c>
      <c r="N4197" t="str">
        <f t="shared" si="586"/>
        <v>Yes</v>
      </c>
      <c r="O4197">
        <f t="shared" si="587"/>
        <v>566</v>
      </c>
      <c r="P4197">
        <f t="shared" si="588"/>
        <v>2020</v>
      </c>
      <c r="Q4197">
        <f t="shared" si="589"/>
        <v>28.02</v>
      </c>
      <c r="R4197" t="str">
        <f t="shared" si="592"/>
        <v>Aer Lingus</v>
      </c>
      <c r="S4197">
        <f t="shared" si="590"/>
        <v>98</v>
      </c>
      <c r="T4197" t="str">
        <f t="shared" si="591"/>
        <v>Malaga</v>
      </c>
      <c r="U4197" t="str">
        <f t="shared" si="593"/>
        <v>Malaga</v>
      </c>
    </row>
    <row r="4198" spans="1:21" x14ac:dyDescent="0.35">
      <c r="A4198" t="s">
        <v>22</v>
      </c>
      <c r="B4198" t="s">
        <v>61</v>
      </c>
      <c r="C4198" t="s">
        <v>28</v>
      </c>
      <c r="D4198" t="s">
        <v>62</v>
      </c>
      <c r="E4198" s="1">
        <v>43600.805555555555</v>
      </c>
      <c r="F4198" t="s">
        <v>16</v>
      </c>
      <c r="G4198" t="s">
        <v>608</v>
      </c>
      <c r="H4198">
        <v>19</v>
      </c>
      <c r="I4198" t="s">
        <v>18</v>
      </c>
      <c r="J4198" s="2">
        <v>43600</v>
      </c>
      <c r="K4198" s="3">
        <v>0.80555555555555547</v>
      </c>
      <c r="L4198" s="3">
        <f t="shared" si="585"/>
        <v>0.80555555555555547</v>
      </c>
      <c r="M4198" s="3">
        <v>0.81874999999999998</v>
      </c>
      <c r="N4198" t="str">
        <f t="shared" si="586"/>
        <v>No</v>
      </c>
      <c r="O4198">
        <f t="shared" si="587"/>
        <v>520</v>
      </c>
      <c r="P4198">
        <f t="shared" si="588"/>
        <v>1663</v>
      </c>
      <c r="Q4198">
        <f t="shared" si="589"/>
        <v>31.27</v>
      </c>
      <c r="R4198" t="str">
        <f t="shared" si="592"/>
        <v>Ryanair</v>
      </c>
      <c r="S4198">
        <f t="shared" si="590"/>
        <v>171</v>
      </c>
      <c r="T4198" t="str">
        <f t="shared" si="591"/>
        <v>London</v>
      </c>
      <c r="U4198" t="str">
        <f t="shared" si="593"/>
        <v>London</v>
      </c>
    </row>
    <row r="4199" spans="1:21" x14ac:dyDescent="0.35">
      <c r="A4199" t="s">
        <v>12</v>
      </c>
      <c r="B4199" t="s">
        <v>320</v>
      </c>
      <c r="C4199" t="s">
        <v>91</v>
      </c>
      <c r="D4199" t="s">
        <v>384</v>
      </c>
      <c r="E4199" s="1">
        <v>43600.517361111109</v>
      </c>
      <c r="F4199" t="s">
        <v>16</v>
      </c>
      <c r="G4199" t="s">
        <v>608</v>
      </c>
      <c r="H4199">
        <v>2</v>
      </c>
      <c r="I4199" t="s">
        <v>26</v>
      </c>
      <c r="J4199" s="2">
        <v>43600</v>
      </c>
      <c r="K4199" s="3">
        <v>0.51736111111111105</v>
      </c>
      <c r="L4199" s="3">
        <f t="shared" si="585"/>
        <v>0.52083333333333326</v>
      </c>
      <c r="M4199" s="3">
        <v>0.51874999999999993</v>
      </c>
      <c r="N4199" t="str">
        <f t="shared" si="586"/>
        <v>No</v>
      </c>
      <c r="O4199">
        <f t="shared" si="587"/>
        <v>18</v>
      </c>
      <c r="P4199">
        <f t="shared" si="588"/>
        <v>61</v>
      </c>
      <c r="Q4199">
        <f t="shared" si="589"/>
        <v>29.51</v>
      </c>
      <c r="R4199" t="str">
        <f t="shared" si="592"/>
        <v>Other</v>
      </c>
      <c r="S4199">
        <f t="shared" si="590"/>
        <v>37</v>
      </c>
      <c r="T4199" t="str">
        <f t="shared" si="591"/>
        <v>Copenhagen</v>
      </c>
      <c r="U4199" t="str">
        <f t="shared" si="593"/>
        <v>Other</v>
      </c>
    </row>
    <row r="4200" spans="1:21" x14ac:dyDescent="0.35">
      <c r="A4200" t="s">
        <v>12</v>
      </c>
      <c r="B4200" t="s">
        <v>284</v>
      </c>
      <c r="C4200" t="s">
        <v>14</v>
      </c>
      <c r="D4200" t="s">
        <v>285</v>
      </c>
      <c r="E4200" s="1">
        <v>43600.517361111109</v>
      </c>
      <c r="F4200" t="s">
        <v>16</v>
      </c>
      <c r="G4200" t="s">
        <v>608</v>
      </c>
      <c r="H4200">
        <v>8</v>
      </c>
      <c r="I4200" t="s">
        <v>26</v>
      </c>
      <c r="J4200" s="2">
        <v>43600</v>
      </c>
      <c r="K4200" s="3">
        <v>0.51736111111111105</v>
      </c>
      <c r="L4200" s="3">
        <f t="shared" si="585"/>
        <v>0.52083333333333326</v>
      </c>
      <c r="M4200" s="3">
        <v>0.5229166666666667</v>
      </c>
      <c r="N4200" t="str">
        <f t="shared" si="586"/>
        <v>No</v>
      </c>
      <c r="O4200">
        <f t="shared" si="587"/>
        <v>566</v>
      </c>
      <c r="P4200">
        <f t="shared" si="588"/>
        <v>2020</v>
      </c>
      <c r="Q4200">
        <f t="shared" si="589"/>
        <v>28.02</v>
      </c>
      <c r="R4200" t="str">
        <f t="shared" si="592"/>
        <v>Aer Lingus</v>
      </c>
      <c r="S4200">
        <f t="shared" si="590"/>
        <v>17</v>
      </c>
      <c r="T4200" t="str">
        <f t="shared" si="591"/>
        <v>Nantes</v>
      </c>
      <c r="U4200" t="str">
        <f t="shared" si="593"/>
        <v>Other</v>
      </c>
    </row>
    <row r="4201" spans="1:21" x14ac:dyDescent="0.35">
      <c r="A4201" t="s">
        <v>22</v>
      </c>
      <c r="B4201" t="s">
        <v>254</v>
      </c>
      <c r="C4201" t="s">
        <v>286</v>
      </c>
      <c r="D4201" t="s">
        <v>287</v>
      </c>
      <c r="E4201" s="1">
        <v>43600.517361111109</v>
      </c>
      <c r="F4201" t="s">
        <v>16</v>
      </c>
      <c r="G4201" t="s">
        <v>608</v>
      </c>
      <c r="H4201">
        <v>6</v>
      </c>
      <c r="I4201" t="s">
        <v>26</v>
      </c>
      <c r="J4201" s="2">
        <v>43600</v>
      </c>
      <c r="K4201" s="3">
        <v>0.51736111111111105</v>
      </c>
      <c r="L4201" s="3">
        <f t="shared" si="585"/>
        <v>0.52083333333333326</v>
      </c>
      <c r="M4201" s="3">
        <v>0.52152777777777781</v>
      </c>
      <c r="N4201" t="str">
        <f t="shared" si="586"/>
        <v>No</v>
      </c>
      <c r="O4201">
        <f t="shared" si="587"/>
        <v>10</v>
      </c>
      <c r="P4201">
        <f t="shared" si="588"/>
        <v>22</v>
      </c>
      <c r="Q4201">
        <f t="shared" si="589"/>
        <v>45.45</v>
      </c>
      <c r="R4201" t="str">
        <f t="shared" si="592"/>
        <v>Other</v>
      </c>
      <c r="S4201">
        <f t="shared" si="590"/>
        <v>37</v>
      </c>
      <c r="T4201" t="str">
        <f t="shared" si="591"/>
        <v>Toronto YYZ</v>
      </c>
      <c r="U4201" t="str">
        <f t="shared" si="593"/>
        <v>Other</v>
      </c>
    </row>
    <row r="4202" spans="1:21" x14ac:dyDescent="0.35">
      <c r="A4202" t="s">
        <v>22</v>
      </c>
      <c r="B4202" t="s">
        <v>294</v>
      </c>
      <c r="C4202" t="s">
        <v>295</v>
      </c>
      <c r="D4202" t="s">
        <v>296</v>
      </c>
      <c r="E4202" s="1">
        <v>43600.524305555555</v>
      </c>
      <c r="F4202" t="s">
        <v>16</v>
      </c>
      <c r="G4202" t="s">
        <v>608</v>
      </c>
      <c r="H4202">
        <v>4</v>
      </c>
      <c r="I4202" t="s">
        <v>26</v>
      </c>
      <c r="J4202" s="2">
        <v>43600</v>
      </c>
      <c r="K4202" s="3">
        <v>0.52430555555555558</v>
      </c>
      <c r="L4202" s="3">
        <f t="shared" si="585"/>
        <v>0.52777777777777779</v>
      </c>
      <c r="M4202" s="3">
        <v>0.52708333333333335</v>
      </c>
      <c r="N4202" t="str">
        <f t="shared" si="586"/>
        <v>No</v>
      </c>
      <c r="O4202">
        <f t="shared" si="587"/>
        <v>2</v>
      </c>
      <c r="P4202">
        <f t="shared" si="588"/>
        <v>14</v>
      </c>
      <c r="Q4202">
        <f t="shared" si="589"/>
        <v>14.29</v>
      </c>
      <c r="R4202" t="str">
        <f t="shared" si="592"/>
        <v>Other</v>
      </c>
      <c r="S4202">
        <f t="shared" si="590"/>
        <v>14</v>
      </c>
      <c r="T4202" t="str">
        <f t="shared" si="591"/>
        <v>Inverness</v>
      </c>
      <c r="U4202" t="str">
        <f t="shared" si="593"/>
        <v>Other</v>
      </c>
    </row>
    <row r="4203" spans="1:21" x14ac:dyDescent="0.35">
      <c r="A4203" t="s">
        <v>12</v>
      </c>
      <c r="B4203" t="s">
        <v>267</v>
      </c>
      <c r="C4203" t="s">
        <v>14</v>
      </c>
      <c r="D4203" t="s">
        <v>293</v>
      </c>
      <c r="E4203" s="1">
        <v>43600.524305555555</v>
      </c>
      <c r="F4203" t="s">
        <v>16</v>
      </c>
      <c r="G4203" t="s">
        <v>608</v>
      </c>
      <c r="H4203">
        <v>15</v>
      </c>
      <c r="I4203" t="s">
        <v>18</v>
      </c>
      <c r="J4203" s="2">
        <v>43600</v>
      </c>
      <c r="K4203" s="3">
        <v>0.52430555555555558</v>
      </c>
      <c r="L4203" s="3">
        <f t="shared" si="585"/>
        <v>0.52777777777777779</v>
      </c>
      <c r="M4203" s="3">
        <v>0.53472222222222221</v>
      </c>
      <c r="N4203" t="str">
        <f t="shared" si="586"/>
        <v>No</v>
      </c>
      <c r="O4203">
        <f t="shared" si="587"/>
        <v>566</v>
      </c>
      <c r="P4203">
        <f t="shared" si="588"/>
        <v>2020</v>
      </c>
      <c r="Q4203">
        <f t="shared" si="589"/>
        <v>28.02</v>
      </c>
      <c r="R4203" t="str">
        <f t="shared" si="592"/>
        <v>Aer Lingus</v>
      </c>
      <c r="S4203">
        <f t="shared" si="590"/>
        <v>34</v>
      </c>
      <c r="T4203" t="str">
        <f t="shared" si="591"/>
        <v>Washington</v>
      </c>
      <c r="U4203" t="str">
        <f t="shared" si="593"/>
        <v>Other</v>
      </c>
    </row>
    <row r="4204" spans="1:21" x14ac:dyDescent="0.35">
      <c r="A4204" t="s">
        <v>22</v>
      </c>
      <c r="B4204" t="s">
        <v>320</v>
      </c>
      <c r="C4204" t="s">
        <v>509</v>
      </c>
      <c r="D4204" t="s">
        <v>550</v>
      </c>
      <c r="E4204" s="1">
        <v>43600.527777777781</v>
      </c>
      <c r="F4204" t="s">
        <v>16</v>
      </c>
      <c r="G4204" t="s">
        <v>608</v>
      </c>
      <c r="H4204">
        <v>3</v>
      </c>
      <c r="I4204" t="s">
        <v>26</v>
      </c>
      <c r="J4204" s="2">
        <v>43600</v>
      </c>
      <c r="K4204" s="3">
        <v>0.52777777777777779</v>
      </c>
      <c r="L4204" s="3">
        <f t="shared" si="585"/>
        <v>0.52777777777777779</v>
      </c>
      <c r="M4204" s="3">
        <v>0.52986111111111112</v>
      </c>
      <c r="N4204" t="str">
        <f t="shared" si="586"/>
        <v>No</v>
      </c>
      <c r="O4204">
        <f t="shared" si="587"/>
        <v>4</v>
      </c>
      <c r="P4204">
        <f t="shared" si="588"/>
        <v>35</v>
      </c>
      <c r="Q4204">
        <f t="shared" si="589"/>
        <v>11.43</v>
      </c>
      <c r="R4204" t="str">
        <f t="shared" si="592"/>
        <v>Other</v>
      </c>
      <c r="S4204">
        <f t="shared" si="590"/>
        <v>37</v>
      </c>
      <c r="T4204" t="str">
        <f t="shared" si="591"/>
        <v>Copenhagen</v>
      </c>
      <c r="U4204" t="str">
        <f t="shared" si="593"/>
        <v>Other</v>
      </c>
    </row>
    <row r="4205" spans="1:21" x14ac:dyDescent="0.35">
      <c r="A4205" t="s">
        <v>12</v>
      </c>
      <c r="B4205" t="s">
        <v>40</v>
      </c>
      <c r="C4205" t="s">
        <v>14</v>
      </c>
      <c r="D4205" t="s">
        <v>297</v>
      </c>
      <c r="E4205" s="1">
        <v>43600.527777777781</v>
      </c>
      <c r="F4205" t="s">
        <v>16</v>
      </c>
      <c r="G4205" t="s">
        <v>608</v>
      </c>
      <c r="H4205">
        <v>15</v>
      </c>
      <c r="I4205" t="s">
        <v>18</v>
      </c>
      <c r="J4205" s="2">
        <v>43600</v>
      </c>
      <c r="K4205" s="3">
        <v>0.52777777777777779</v>
      </c>
      <c r="L4205" s="3">
        <f t="shared" si="585"/>
        <v>0.52777777777777779</v>
      </c>
      <c r="M4205" s="3">
        <v>0.53819444444444442</v>
      </c>
      <c r="N4205" t="str">
        <f t="shared" si="586"/>
        <v>No</v>
      </c>
      <c r="O4205">
        <f t="shared" si="587"/>
        <v>566</v>
      </c>
      <c r="P4205">
        <f t="shared" si="588"/>
        <v>2020</v>
      </c>
      <c r="Q4205">
        <f t="shared" si="589"/>
        <v>28.02</v>
      </c>
      <c r="R4205" t="str">
        <f t="shared" si="592"/>
        <v>Aer Lingus</v>
      </c>
      <c r="S4205">
        <f t="shared" si="590"/>
        <v>29</v>
      </c>
      <c r="T4205" t="str">
        <f t="shared" si="591"/>
        <v>Kerry</v>
      </c>
      <c r="U4205" t="str">
        <f t="shared" si="593"/>
        <v>Other</v>
      </c>
    </row>
    <row r="4206" spans="1:21" x14ac:dyDescent="0.35">
      <c r="A4206" t="s">
        <v>12</v>
      </c>
      <c r="B4206" t="s">
        <v>267</v>
      </c>
      <c r="C4206" t="s">
        <v>268</v>
      </c>
      <c r="D4206" t="s">
        <v>302</v>
      </c>
      <c r="E4206" s="1">
        <v>43600.538194444445</v>
      </c>
      <c r="F4206" t="s">
        <v>16</v>
      </c>
      <c r="G4206" t="s">
        <v>608</v>
      </c>
      <c r="H4206">
        <v>134</v>
      </c>
      <c r="I4206" t="s">
        <v>21</v>
      </c>
      <c r="J4206" s="2">
        <v>43600</v>
      </c>
      <c r="K4206" s="3">
        <v>0.53819444444444442</v>
      </c>
      <c r="L4206" s="3">
        <f t="shared" si="585"/>
        <v>0.54166666666666663</v>
      </c>
      <c r="M4206" s="3">
        <v>0.63124999999999998</v>
      </c>
      <c r="N4206" t="str">
        <f t="shared" si="586"/>
        <v>Yes</v>
      </c>
      <c r="O4206">
        <f t="shared" si="587"/>
        <v>18</v>
      </c>
      <c r="P4206">
        <f t="shared" si="588"/>
        <v>44</v>
      </c>
      <c r="Q4206">
        <f t="shared" si="589"/>
        <v>40.909999999999997</v>
      </c>
      <c r="R4206" t="str">
        <f t="shared" si="592"/>
        <v>Other</v>
      </c>
      <c r="S4206">
        <f t="shared" si="590"/>
        <v>34</v>
      </c>
      <c r="T4206" t="str">
        <f t="shared" si="591"/>
        <v>Washington</v>
      </c>
      <c r="U4206" t="str">
        <f t="shared" si="593"/>
        <v>Other</v>
      </c>
    </row>
    <row r="4207" spans="1:21" x14ac:dyDescent="0.35">
      <c r="A4207" t="s">
        <v>12</v>
      </c>
      <c r="B4207" t="s">
        <v>136</v>
      </c>
      <c r="C4207" t="s">
        <v>14</v>
      </c>
      <c r="D4207" t="s">
        <v>301</v>
      </c>
      <c r="E4207" s="1">
        <v>43600.538194444445</v>
      </c>
      <c r="F4207" t="s">
        <v>16</v>
      </c>
      <c r="G4207" t="s">
        <v>608</v>
      </c>
      <c r="H4207">
        <v>4</v>
      </c>
      <c r="I4207" t="s">
        <v>26</v>
      </c>
      <c r="J4207" s="2">
        <v>43600</v>
      </c>
      <c r="K4207" s="3">
        <v>0.53819444444444442</v>
      </c>
      <c r="L4207" s="3">
        <f t="shared" si="585"/>
        <v>0.54166666666666663</v>
      </c>
      <c r="M4207" s="3">
        <v>0.54097222222222219</v>
      </c>
      <c r="N4207" t="str">
        <f t="shared" si="586"/>
        <v>No</v>
      </c>
      <c r="O4207">
        <f t="shared" si="587"/>
        <v>566</v>
      </c>
      <c r="P4207">
        <f t="shared" si="588"/>
        <v>2020</v>
      </c>
      <c r="Q4207">
        <f t="shared" si="589"/>
        <v>28.02</v>
      </c>
      <c r="R4207" t="str">
        <f t="shared" si="592"/>
        <v>Aer Lingus</v>
      </c>
      <c r="S4207">
        <f t="shared" si="590"/>
        <v>26</v>
      </c>
      <c r="T4207" t="str">
        <f t="shared" si="591"/>
        <v>Prague</v>
      </c>
      <c r="U4207" t="str">
        <f t="shared" si="593"/>
        <v>Other</v>
      </c>
    </row>
    <row r="4208" spans="1:21" x14ac:dyDescent="0.35">
      <c r="A4208" t="s">
        <v>12</v>
      </c>
      <c r="B4208" t="s">
        <v>61</v>
      </c>
      <c r="C4208" t="s">
        <v>14</v>
      </c>
      <c r="D4208" t="s">
        <v>307</v>
      </c>
      <c r="E4208" s="1">
        <v>43600.538194444445</v>
      </c>
      <c r="F4208" t="s">
        <v>16</v>
      </c>
      <c r="G4208" t="s">
        <v>608</v>
      </c>
      <c r="H4208">
        <v>27</v>
      </c>
      <c r="I4208" t="s">
        <v>46</v>
      </c>
      <c r="J4208" s="2">
        <v>43600</v>
      </c>
      <c r="K4208" s="3">
        <v>0.53819444444444442</v>
      </c>
      <c r="L4208" s="3">
        <f t="shared" si="585"/>
        <v>0.54166666666666663</v>
      </c>
      <c r="M4208" s="3">
        <v>0.55694444444444446</v>
      </c>
      <c r="N4208" t="str">
        <f t="shared" si="586"/>
        <v>Yes</v>
      </c>
      <c r="O4208">
        <f t="shared" si="587"/>
        <v>566</v>
      </c>
      <c r="P4208">
        <f t="shared" si="588"/>
        <v>2020</v>
      </c>
      <c r="Q4208">
        <f t="shared" si="589"/>
        <v>28.02</v>
      </c>
      <c r="R4208" t="str">
        <f t="shared" si="592"/>
        <v>Aer Lingus</v>
      </c>
      <c r="S4208">
        <f t="shared" si="590"/>
        <v>171</v>
      </c>
      <c r="T4208" t="str">
        <f t="shared" si="591"/>
        <v>London</v>
      </c>
      <c r="U4208" t="str">
        <f t="shared" si="593"/>
        <v>London</v>
      </c>
    </row>
    <row r="4209" spans="1:21" x14ac:dyDescent="0.35">
      <c r="A4209" t="s">
        <v>12</v>
      </c>
      <c r="B4209" t="s">
        <v>299</v>
      </c>
      <c r="C4209" t="s">
        <v>14</v>
      </c>
      <c r="D4209" t="s">
        <v>300</v>
      </c>
      <c r="E4209" s="1">
        <v>43600.538194444445</v>
      </c>
      <c r="F4209" t="s">
        <v>16</v>
      </c>
      <c r="G4209" t="s">
        <v>608</v>
      </c>
      <c r="H4209">
        <v>0</v>
      </c>
      <c r="I4209" t="s">
        <v>26</v>
      </c>
      <c r="J4209" s="2">
        <v>43600</v>
      </c>
      <c r="K4209" s="3">
        <v>0.53819444444444442</v>
      </c>
      <c r="L4209" s="3">
        <f t="shared" si="585"/>
        <v>0.54166666666666663</v>
      </c>
      <c r="M4209" s="3">
        <v>0.53819444444444442</v>
      </c>
      <c r="N4209" t="str">
        <f t="shared" si="586"/>
        <v>No</v>
      </c>
      <c r="O4209">
        <f t="shared" si="587"/>
        <v>566</v>
      </c>
      <c r="P4209">
        <f t="shared" si="588"/>
        <v>2020</v>
      </c>
      <c r="Q4209">
        <f t="shared" si="589"/>
        <v>28.02</v>
      </c>
      <c r="R4209" t="str">
        <f t="shared" si="592"/>
        <v>Aer Lingus</v>
      </c>
      <c r="S4209">
        <f t="shared" si="590"/>
        <v>20</v>
      </c>
      <c r="T4209" t="str">
        <f t="shared" si="591"/>
        <v>Bordeaux</v>
      </c>
      <c r="U4209" t="str">
        <f t="shared" si="593"/>
        <v>Other</v>
      </c>
    </row>
    <row r="4210" spans="1:21" x14ac:dyDescent="0.35">
      <c r="A4210" t="s">
        <v>12</v>
      </c>
      <c r="B4210" t="s">
        <v>304</v>
      </c>
      <c r="C4210" t="s">
        <v>14</v>
      </c>
      <c r="D4210" t="s">
        <v>305</v>
      </c>
      <c r="E4210" s="1">
        <v>43600.541666666664</v>
      </c>
      <c r="F4210" t="s">
        <v>16</v>
      </c>
      <c r="G4210" t="s">
        <v>608</v>
      </c>
      <c r="H4210">
        <v>11</v>
      </c>
      <c r="I4210" t="s">
        <v>18</v>
      </c>
      <c r="J4210" s="2">
        <v>43600</v>
      </c>
      <c r="K4210" s="3">
        <v>0.54166666666666663</v>
      </c>
      <c r="L4210" s="3">
        <f t="shared" si="585"/>
        <v>0.54166666666666663</v>
      </c>
      <c r="M4210" s="3">
        <v>0.5493055555555556</v>
      </c>
      <c r="N4210" t="str">
        <f t="shared" si="586"/>
        <v>No</v>
      </c>
      <c r="O4210">
        <f t="shared" si="587"/>
        <v>566</v>
      </c>
      <c r="P4210">
        <f t="shared" si="588"/>
        <v>2020</v>
      </c>
      <c r="Q4210">
        <f t="shared" si="589"/>
        <v>28.02</v>
      </c>
      <c r="R4210" t="str">
        <f t="shared" si="592"/>
        <v>Aer Lingus</v>
      </c>
      <c r="S4210">
        <f t="shared" si="590"/>
        <v>31</v>
      </c>
      <c r="T4210" t="str">
        <f t="shared" si="591"/>
        <v>Newark</v>
      </c>
      <c r="U4210" t="str">
        <f t="shared" si="593"/>
        <v>Other</v>
      </c>
    </row>
    <row r="4211" spans="1:21" x14ac:dyDescent="0.35">
      <c r="A4211" t="s">
        <v>12</v>
      </c>
      <c r="B4211" t="s">
        <v>215</v>
      </c>
      <c r="C4211" t="s">
        <v>14</v>
      </c>
      <c r="D4211" t="s">
        <v>216</v>
      </c>
      <c r="E4211" s="1">
        <v>43600.541666666664</v>
      </c>
      <c r="F4211" t="s">
        <v>16</v>
      </c>
      <c r="G4211" t="s">
        <v>608</v>
      </c>
      <c r="H4211">
        <v>26</v>
      </c>
      <c r="I4211" t="s">
        <v>46</v>
      </c>
      <c r="J4211" s="2">
        <v>43600</v>
      </c>
      <c r="K4211" s="3">
        <v>0.54166666666666663</v>
      </c>
      <c r="L4211" s="3">
        <f t="shared" si="585"/>
        <v>0.54166666666666663</v>
      </c>
      <c r="M4211" s="3">
        <v>0.55972222222222223</v>
      </c>
      <c r="N4211" t="str">
        <f t="shared" si="586"/>
        <v>Yes</v>
      </c>
      <c r="O4211">
        <f t="shared" si="587"/>
        <v>566</v>
      </c>
      <c r="P4211">
        <f t="shared" si="588"/>
        <v>2020</v>
      </c>
      <c r="Q4211">
        <f t="shared" si="589"/>
        <v>28.02</v>
      </c>
      <c r="R4211" t="str">
        <f t="shared" si="592"/>
        <v>Aer Lingus</v>
      </c>
      <c r="S4211">
        <f t="shared" si="590"/>
        <v>19</v>
      </c>
      <c r="T4211" t="str">
        <f t="shared" si="591"/>
        <v>Bilbao</v>
      </c>
      <c r="U4211" t="str">
        <f t="shared" si="593"/>
        <v>Other</v>
      </c>
    </row>
    <row r="4212" spans="1:21" x14ac:dyDescent="0.35">
      <c r="A4212" t="s">
        <v>22</v>
      </c>
      <c r="B4212" t="s">
        <v>620</v>
      </c>
      <c r="C4212" t="s">
        <v>28</v>
      </c>
      <c r="D4212" t="s">
        <v>621</v>
      </c>
      <c r="E4212" s="1">
        <v>43600.545138888891</v>
      </c>
      <c r="F4212" t="s">
        <v>16</v>
      </c>
      <c r="G4212" t="s">
        <v>608</v>
      </c>
      <c r="H4212">
        <v>5</v>
      </c>
      <c r="I4212" t="s">
        <v>26</v>
      </c>
      <c r="J4212" s="2">
        <v>43600</v>
      </c>
      <c r="K4212" s="3">
        <v>0.54513888888888895</v>
      </c>
      <c r="L4212" s="3">
        <f t="shared" si="585"/>
        <v>0.54861111111111105</v>
      </c>
      <c r="M4212" s="3">
        <v>0.54861111111111105</v>
      </c>
      <c r="N4212" t="str">
        <f t="shared" si="586"/>
        <v>No</v>
      </c>
      <c r="O4212">
        <f t="shared" si="587"/>
        <v>520</v>
      </c>
      <c r="P4212">
        <f t="shared" si="588"/>
        <v>1663</v>
      </c>
      <c r="Q4212">
        <f t="shared" si="589"/>
        <v>31.27</v>
      </c>
      <c r="R4212" t="str">
        <f t="shared" si="592"/>
        <v>Ryanair</v>
      </c>
      <c r="S4212">
        <f t="shared" si="590"/>
        <v>4</v>
      </c>
      <c r="T4212" t="str">
        <f t="shared" si="591"/>
        <v>Santander</v>
      </c>
      <c r="U4212" t="str">
        <f t="shared" si="593"/>
        <v>Other</v>
      </c>
    </row>
    <row r="4213" spans="1:21" x14ac:dyDescent="0.35">
      <c r="A4213" t="s">
        <v>12</v>
      </c>
      <c r="B4213" t="s">
        <v>330</v>
      </c>
      <c r="C4213" t="s">
        <v>14</v>
      </c>
      <c r="D4213" t="s">
        <v>331</v>
      </c>
      <c r="E4213" s="1">
        <v>43600.545138888891</v>
      </c>
      <c r="F4213" t="s">
        <v>16</v>
      </c>
      <c r="G4213" t="s">
        <v>608</v>
      </c>
      <c r="H4213">
        <v>30</v>
      </c>
      <c r="I4213" t="s">
        <v>21</v>
      </c>
      <c r="J4213" s="2">
        <v>43600</v>
      </c>
      <c r="K4213" s="3">
        <v>0.54513888888888895</v>
      </c>
      <c r="L4213" s="3">
        <f t="shared" si="585"/>
        <v>0.54861111111111105</v>
      </c>
      <c r="M4213" s="3">
        <v>0.56597222222222221</v>
      </c>
      <c r="N4213" t="str">
        <f t="shared" si="586"/>
        <v>Yes</v>
      </c>
      <c r="O4213">
        <f t="shared" si="587"/>
        <v>566</v>
      </c>
      <c r="P4213">
        <f t="shared" si="588"/>
        <v>2020</v>
      </c>
      <c r="Q4213">
        <f t="shared" si="589"/>
        <v>28.02</v>
      </c>
      <c r="R4213" t="str">
        <f t="shared" si="592"/>
        <v>Aer Lingus</v>
      </c>
      <c r="S4213">
        <f t="shared" si="590"/>
        <v>15</v>
      </c>
      <c r="T4213" t="str">
        <f t="shared" si="591"/>
        <v>Toulouse</v>
      </c>
      <c r="U4213" t="str">
        <f t="shared" si="593"/>
        <v>Other</v>
      </c>
    </row>
    <row r="4214" spans="1:21" x14ac:dyDescent="0.35">
      <c r="A4214" t="s">
        <v>22</v>
      </c>
      <c r="B4214" t="s">
        <v>288</v>
      </c>
      <c r="C4214" t="s">
        <v>28</v>
      </c>
      <c r="D4214" t="s">
        <v>549</v>
      </c>
      <c r="E4214" s="1">
        <v>43600.545138888891</v>
      </c>
      <c r="F4214" t="s">
        <v>16</v>
      </c>
      <c r="G4214" t="s">
        <v>608</v>
      </c>
      <c r="H4214">
        <v>14</v>
      </c>
      <c r="I4214" t="s">
        <v>18</v>
      </c>
      <c r="J4214" s="2">
        <v>43600</v>
      </c>
      <c r="K4214" s="3">
        <v>0.54513888888888895</v>
      </c>
      <c r="L4214" s="3">
        <f t="shared" si="585"/>
        <v>0.54861111111111105</v>
      </c>
      <c r="M4214" s="3">
        <v>0.55486111111111114</v>
      </c>
      <c r="N4214" t="str">
        <f t="shared" si="586"/>
        <v>No</v>
      </c>
      <c r="O4214">
        <f t="shared" si="587"/>
        <v>520</v>
      </c>
      <c r="P4214">
        <f t="shared" si="588"/>
        <v>1663</v>
      </c>
      <c r="Q4214">
        <f t="shared" si="589"/>
        <v>31.27</v>
      </c>
      <c r="R4214" t="str">
        <f t="shared" si="592"/>
        <v>Ryanair</v>
      </c>
      <c r="S4214">
        <f t="shared" si="590"/>
        <v>27</v>
      </c>
      <c r="T4214" t="str">
        <f t="shared" si="591"/>
        <v>Cologne/Bonn</v>
      </c>
      <c r="U4214" t="str">
        <f t="shared" si="593"/>
        <v>Other</v>
      </c>
    </row>
    <row r="4215" spans="1:21" x14ac:dyDescent="0.35">
      <c r="A4215" t="s">
        <v>12</v>
      </c>
      <c r="B4215" t="s">
        <v>308</v>
      </c>
      <c r="C4215" t="s">
        <v>14</v>
      </c>
      <c r="D4215" t="s">
        <v>309</v>
      </c>
      <c r="E4215" s="1">
        <v>43600.548611111109</v>
      </c>
      <c r="F4215" t="s">
        <v>16</v>
      </c>
      <c r="G4215" t="s">
        <v>608</v>
      </c>
      <c r="H4215">
        <v>3</v>
      </c>
      <c r="I4215" t="s">
        <v>26</v>
      </c>
      <c r="J4215" s="2">
        <v>43600</v>
      </c>
      <c r="K4215" s="3">
        <v>0.54861111111111105</v>
      </c>
      <c r="L4215" s="3">
        <f t="shared" si="585"/>
        <v>0.54861111111111105</v>
      </c>
      <c r="M4215" s="3">
        <v>0.55069444444444449</v>
      </c>
      <c r="N4215" t="str">
        <f t="shared" si="586"/>
        <v>No</v>
      </c>
      <c r="O4215">
        <f t="shared" si="587"/>
        <v>566</v>
      </c>
      <c r="P4215">
        <f t="shared" si="588"/>
        <v>2020</v>
      </c>
      <c r="Q4215">
        <f t="shared" si="589"/>
        <v>28.02</v>
      </c>
      <c r="R4215" t="str">
        <f t="shared" si="592"/>
        <v>Aer Lingus</v>
      </c>
      <c r="S4215">
        <f t="shared" si="590"/>
        <v>27</v>
      </c>
      <c r="T4215" t="str">
        <f t="shared" si="591"/>
        <v>Philadelphia</v>
      </c>
      <c r="U4215" t="str">
        <f t="shared" si="593"/>
        <v>Other</v>
      </c>
    </row>
    <row r="4216" spans="1:21" x14ac:dyDescent="0.35">
      <c r="A4216" t="s">
        <v>12</v>
      </c>
      <c r="B4216" t="s">
        <v>101</v>
      </c>
      <c r="C4216" t="s">
        <v>14</v>
      </c>
      <c r="D4216" t="s">
        <v>312</v>
      </c>
      <c r="E4216" s="1">
        <v>43600.548611111109</v>
      </c>
      <c r="F4216" t="s">
        <v>16</v>
      </c>
      <c r="G4216" t="s">
        <v>608</v>
      </c>
      <c r="H4216">
        <v>4</v>
      </c>
      <c r="I4216" t="s">
        <v>26</v>
      </c>
      <c r="J4216" s="2">
        <v>43600</v>
      </c>
      <c r="K4216" s="3">
        <v>0.54861111111111105</v>
      </c>
      <c r="L4216" s="3">
        <f t="shared" si="585"/>
        <v>0.54861111111111105</v>
      </c>
      <c r="M4216" s="3">
        <v>0.55138888888888882</v>
      </c>
      <c r="N4216" t="str">
        <f t="shared" si="586"/>
        <v>No</v>
      </c>
      <c r="O4216">
        <f t="shared" si="587"/>
        <v>566</v>
      </c>
      <c r="P4216">
        <f t="shared" si="588"/>
        <v>2020</v>
      </c>
      <c r="Q4216">
        <f t="shared" si="589"/>
        <v>28.02</v>
      </c>
      <c r="R4216" t="str">
        <f t="shared" si="592"/>
        <v>Aer Lingus</v>
      </c>
      <c r="S4216">
        <f t="shared" si="590"/>
        <v>158</v>
      </c>
      <c r="T4216" t="str">
        <f t="shared" si="591"/>
        <v>Edinburgh</v>
      </c>
      <c r="U4216" t="str">
        <f t="shared" si="593"/>
        <v>Edinburgh</v>
      </c>
    </row>
    <row r="4217" spans="1:21" x14ac:dyDescent="0.35">
      <c r="A4217" t="s">
        <v>12</v>
      </c>
      <c r="B4217" t="s">
        <v>34</v>
      </c>
      <c r="C4217" t="s">
        <v>14</v>
      </c>
      <c r="D4217" t="s">
        <v>556</v>
      </c>
      <c r="E4217" s="1">
        <v>43600.552083333336</v>
      </c>
      <c r="F4217" t="s">
        <v>16</v>
      </c>
      <c r="G4217" t="s">
        <v>608</v>
      </c>
      <c r="H4217">
        <v>20</v>
      </c>
      <c r="I4217" t="s">
        <v>46</v>
      </c>
      <c r="J4217" s="2">
        <v>43600</v>
      </c>
      <c r="K4217" s="3">
        <v>0.55208333333333337</v>
      </c>
      <c r="L4217" s="3">
        <f t="shared" si="585"/>
        <v>0.55555555555555558</v>
      </c>
      <c r="M4217" s="3">
        <v>0.56597222222222221</v>
      </c>
      <c r="N4217" t="str">
        <f t="shared" si="586"/>
        <v>No</v>
      </c>
      <c r="O4217">
        <f t="shared" si="587"/>
        <v>566</v>
      </c>
      <c r="P4217">
        <f t="shared" si="588"/>
        <v>2020</v>
      </c>
      <c r="Q4217">
        <f t="shared" si="589"/>
        <v>28.02</v>
      </c>
      <c r="R4217" t="str">
        <f t="shared" si="592"/>
        <v>Aer Lingus</v>
      </c>
      <c r="S4217">
        <f t="shared" si="590"/>
        <v>19</v>
      </c>
      <c r="T4217" t="str">
        <f t="shared" si="591"/>
        <v>Donegal</v>
      </c>
      <c r="U4217" t="str">
        <f t="shared" si="593"/>
        <v>Other</v>
      </c>
    </row>
    <row r="4218" spans="1:21" x14ac:dyDescent="0.35">
      <c r="A4218" t="s">
        <v>12</v>
      </c>
      <c r="B4218" t="s">
        <v>182</v>
      </c>
      <c r="C4218" t="s">
        <v>14</v>
      </c>
      <c r="D4218" t="s">
        <v>558</v>
      </c>
      <c r="E4218" s="1">
        <v>43600.555555555555</v>
      </c>
      <c r="F4218" t="s">
        <v>16</v>
      </c>
      <c r="G4218" t="s">
        <v>608</v>
      </c>
      <c r="H4218">
        <v>14</v>
      </c>
      <c r="I4218" t="s">
        <v>18</v>
      </c>
      <c r="J4218" s="2">
        <v>43600</v>
      </c>
      <c r="K4218" s="3">
        <v>0.55555555555555558</v>
      </c>
      <c r="L4218" s="3">
        <f t="shared" si="585"/>
        <v>0.55555555555555558</v>
      </c>
      <c r="M4218" s="3">
        <v>0.56527777777777777</v>
      </c>
      <c r="N4218" t="str">
        <f t="shared" si="586"/>
        <v>No</v>
      </c>
      <c r="O4218">
        <f t="shared" si="587"/>
        <v>566</v>
      </c>
      <c r="P4218">
        <f t="shared" si="588"/>
        <v>2020</v>
      </c>
      <c r="Q4218">
        <f t="shared" si="589"/>
        <v>28.02</v>
      </c>
      <c r="R4218" t="str">
        <f t="shared" si="592"/>
        <v>Aer Lingus</v>
      </c>
      <c r="S4218">
        <f t="shared" si="590"/>
        <v>23</v>
      </c>
      <c r="T4218" t="str">
        <f t="shared" si="591"/>
        <v>Aberdeen</v>
      </c>
      <c r="U4218" t="str">
        <f t="shared" si="593"/>
        <v>Other</v>
      </c>
    </row>
    <row r="4219" spans="1:21" x14ac:dyDescent="0.35">
      <c r="A4219" t="s">
        <v>12</v>
      </c>
      <c r="B4219" t="s">
        <v>315</v>
      </c>
      <c r="C4219" t="s">
        <v>14</v>
      </c>
      <c r="D4219" t="s">
        <v>316</v>
      </c>
      <c r="E4219" s="1">
        <v>43600.555555555555</v>
      </c>
      <c r="F4219" t="s">
        <v>16</v>
      </c>
      <c r="G4219" t="s">
        <v>608</v>
      </c>
      <c r="H4219">
        <v>0</v>
      </c>
      <c r="I4219" t="s">
        <v>26</v>
      </c>
      <c r="J4219" s="2">
        <v>43600</v>
      </c>
      <c r="K4219" s="3">
        <v>0.55555555555555558</v>
      </c>
      <c r="L4219" s="3">
        <f t="shared" si="585"/>
        <v>0.55555555555555558</v>
      </c>
      <c r="M4219" s="3">
        <v>0.55555555555555558</v>
      </c>
      <c r="N4219" t="str">
        <f t="shared" si="586"/>
        <v>No</v>
      </c>
      <c r="O4219">
        <f t="shared" si="587"/>
        <v>566</v>
      </c>
      <c r="P4219">
        <f t="shared" si="588"/>
        <v>2020</v>
      </c>
      <c r="Q4219">
        <f t="shared" si="589"/>
        <v>28.02</v>
      </c>
      <c r="R4219" t="str">
        <f t="shared" si="592"/>
        <v>Aer Lingus</v>
      </c>
      <c r="S4219">
        <f t="shared" si="590"/>
        <v>25</v>
      </c>
      <c r="T4219" t="str">
        <f t="shared" si="591"/>
        <v>Geneva</v>
      </c>
      <c r="U4219" t="str">
        <f t="shared" si="593"/>
        <v>Other</v>
      </c>
    </row>
    <row r="4220" spans="1:21" x14ac:dyDescent="0.35">
      <c r="A4220" t="s">
        <v>22</v>
      </c>
      <c r="B4220" t="s">
        <v>50</v>
      </c>
      <c r="C4220" t="s">
        <v>96</v>
      </c>
      <c r="D4220" t="s">
        <v>313</v>
      </c>
      <c r="E4220" s="1">
        <v>43600.555555555555</v>
      </c>
      <c r="F4220" t="s">
        <v>16</v>
      </c>
      <c r="G4220" t="s">
        <v>608</v>
      </c>
      <c r="H4220">
        <v>64</v>
      </c>
      <c r="I4220" t="s">
        <v>21</v>
      </c>
      <c r="J4220" s="2">
        <v>43600</v>
      </c>
      <c r="K4220" s="3">
        <v>0.55555555555555558</v>
      </c>
      <c r="L4220" s="3">
        <f t="shared" si="585"/>
        <v>0.55555555555555558</v>
      </c>
      <c r="M4220" s="3">
        <v>0.6</v>
      </c>
      <c r="N4220" t="str">
        <f t="shared" si="586"/>
        <v>Yes</v>
      </c>
      <c r="O4220">
        <f t="shared" si="587"/>
        <v>50</v>
      </c>
      <c r="P4220">
        <f t="shared" si="588"/>
        <v>97</v>
      </c>
      <c r="Q4220">
        <f t="shared" si="589"/>
        <v>51.55</v>
      </c>
      <c r="R4220" t="str">
        <f t="shared" si="592"/>
        <v>Other</v>
      </c>
      <c r="S4220">
        <f t="shared" si="590"/>
        <v>222</v>
      </c>
      <c r="T4220" t="str">
        <f t="shared" si="591"/>
        <v>Amsterdam</v>
      </c>
      <c r="U4220" t="str">
        <f t="shared" si="593"/>
        <v>Amsterdam</v>
      </c>
    </row>
    <row r="4221" spans="1:21" x14ac:dyDescent="0.35">
      <c r="A4221" t="s">
        <v>12</v>
      </c>
      <c r="B4221" t="s">
        <v>93</v>
      </c>
      <c r="C4221" t="s">
        <v>14</v>
      </c>
      <c r="D4221" t="s">
        <v>251</v>
      </c>
      <c r="E4221" s="1">
        <v>43600.5625</v>
      </c>
      <c r="F4221" t="s">
        <v>16</v>
      </c>
      <c r="G4221" t="s">
        <v>608</v>
      </c>
      <c r="H4221">
        <v>13</v>
      </c>
      <c r="I4221" t="s">
        <v>18</v>
      </c>
      <c r="J4221" s="2">
        <v>43600</v>
      </c>
      <c r="K4221" s="3">
        <v>0.5625</v>
      </c>
      <c r="L4221" s="3">
        <f t="shared" si="585"/>
        <v>0.5625</v>
      </c>
      <c r="M4221" s="3">
        <v>0.57152777777777775</v>
      </c>
      <c r="N4221" t="str">
        <f t="shared" si="586"/>
        <v>No</v>
      </c>
      <c r="O4221">
        <f t="shared" si="587"/>
        <v>566</v>
      </c>
      <c r="P4221">
        <f t="shared" si="588"/>
        <v>2020</v>
      </c>
      <c r="Q4221">
        <f t="shared" si="589"/>
        <v>28.02</v>
      </c>
      <c r="R4221" t="str">
        <f t="shared" si="592"/>
        <v>Aer Lingus</v>
      </c>
      <c r="S4221">
        <f t="shared" si="590"/>
        <v>125</v>
      </c>
      <c r="T4221" t="str">
        <f t="shared" si="591"/>
        <v>Birmingham</v>
      </c>
      <c r="U4221" t="str">
        <f t="shared" si="593"/>
        <v>Birmingham</v>
      </c>
    </row>
    <row r="4222" spans="1:21" x14ac:dyDescent="0.35">
      <c r="A4222" t="s">
        <v>12</v>
      </c>
      <c r="B4222" t="s">
        <v>254</v>
      </c>
      <c r="C4222" t="s">
        <v>14</v>
      </c>
      <c r="D4222" t="s">
        <v>255</v>
      </c>
      <c r="E4222" s="1">
        <v>43600.565972222219</v>
      </c>
      <c r="F4222" t="s">
        <v>16</v>
      </c>
      <c r="G4222" t="s">
        <v>608</v>
      </c>
      <c r="H4222">
        <v>0</v>
      </c>
      <c r="I4222" t="s">
        <v>26</v>
      </c>
      <c r="J4222" s="2">
        <v>43600</v>
      </c>
      <c r="K4222" s="3">
        <v>0.56597222222222221</v>
      </c>
      <c r="L4222" s="3">
        <f t="shared" si="585"/>
        <v>0.56944444444444442</v>
      </c>
      <c r="M4222" s="3">
        <v>0.56597222222222221</v>
      </c>
      <c r="N4222" t="str">
        <f t="shared" si="586"/>
        <v>No</v>
      </c>
      <c r="O4222">
        <f t="shared" si="587"/>
        <v>566</v>
      </c>
      <c r="P4222">
        <f t="shared" si="588"/>
        <v>2020</v>
      </c>
      <c r="Q4222">
        <f t="shared" si="589"/>
        <v>28.02</v>
      </c>
      <c r="R4222" t="str">
        <f t="shared" si="592"/>
        <v>Aer Lingus</v>
      </c>
      <c r="S4222">
        <f t="shared" si="590"/>
        <v>37</v>
      </c>
      <c r="T4222" t="str">
        <f t="shared" si="591"/>
        <v>Toronto YYZ</v>
      </c>
      <c r="U4222" t="str">
        <f t="shared" si="593"/>
        <v>Other</v>
      </c>
    </row>
    <row r="4223" spans="1:21" x14ac:dyDescent="0.35">
      <c r="A4223" t="s">
        <v>12</v>
      </c>
      <c r="B4223" t="s">
        <v>209</v>
      </c>
      <c r="C4223" t="s">
        <v>252</v>
      </c>
      <c r="D4223" t="s">
        <v>253</v>
      </c>
      <c r="E4223" s="1">
        <v>43600.565972222219</v>
      </c>
      <c r="F4223" t="s">
        <v>16</v>
      </c>
      <c r="G4223" t="s">
        <v>608</v>
      </c>
      <c r="H4223">
        <v>0</v>
      </c>
      <c r="I4223" t="s">
        <v>26</v>
      </c>
      <c r="J4223" s="2">
        <v>43600</v>
      </c>
      <c r="K4223" s="3">
        <v>0.56597222222222221</v>
      </c>
      <c r="L4223" s="3">
        <f t="shared" si="585"/>
        <v>0.56944444444444442</v>
      </c>
      <c r="M4223" s="3">
        <v>0.56597222222222221</v>
      </c>
      <c r="N4223" t="str">
        <f t="shared" si="586"/>
        <v>No</v>
      </c>
      <c r="O4223">
        <f t="shared" si="587"/>
        <v>11</v>
      </c>
      <c r="P4223">
        <f t="shared" si="588"/>
        <v>32</v>
      </c>
      <c r="Q4223">
        <f t="shared" si="589"/>
        <v>34.380000000000003</v>
      </c>
      <c r="R4223" t="str">
        <f t="shared" si="592"/>
        <v>Other</v>
      </c>
      <c r="S4223">
        <f t="shared" si="590"/>
        <v>62</v>
      </c>
      <c r="T4223" t="str">
        <f t="shared" si="591"/>
        <v>Chicago</v>
      </c>
      <c r="U4223" t="str">
        <f t="shared" si="593"/>
        <v>Other</v>
      </c>
    </row>
    <row r="4224" spans="1:21" x14ac:dyDescent="0.35">
      <c r="A4224" t="s">
        <v>12</v>
      </c>
      <c r="B4224" t="s">
        <v>42</v>
      </c>
      <c r="C4224" t="s">
        <v>14</v>
      </c>
      <c r="D4224" t="s">
        <v>258</v>
      </c>
      <c r="E4224" s="1">
        <v>43600.569444444445</v>
      </c>
      <c r="F4224" t="s">
        <v>16</v>
      </c>
      <c r="G4224" t="s">
        <v>608</v>
      </c>
      <c r="H4224">
        <v>11</v>
      </c>
      <c r="I4224" t="s">
        <v>18</v>
      </c>
      <c r="J4224" s="2">
        <v>43600</v>
      </c>
      <c r="K4224" s="3">
        <v>0.56944444444444442</v>
      </c>
      <c r="L4224" s="3">
        <f t="shared" si="585"/>
        <v>0.56944444444444442</v>
      </c>
      <c r="M4224" s="3">
        <v>0.57708333333333328</v>
      </c>
      <c r="N4224" t="str">
        <f t="shared" si="586"/>
        <v>No</v>
      </c>
      <c r="O4224">
        <f t="shared" si="587"/>
        <v>566</v>
      </c>
      <c r="P4224">
        <f t="shared" si="588"/>
        <v>2020</v>
      </c>
      <c r="Q4224">
        <f t="shared" si="589"/>
        <v>28.02</v>
      </c>
      <c r="R4224" t="str">
        <f t="shared" si="592"/>
        <v>Aer Lingus</v>
      </c>
      <c r="S4224">
        <f t="shared" si="590"/>
        <v>238</v>
      </c>
      <c r="T4224" t="str">
        <f t="shared" si="591"/>
        <v>London</v>
      </c>
      <c r="U4224" t="str">
        <f t="shared" si="593"/>
        <v>London</v>
      </c>
    </row>
    <row r="4225" spans="1:21" x14ac:dyDescent="0.35">
      <c r="A4225" t="s">
        <v>12</v>
      </c>
      <c r="B4225" t="s">
        <v>36</v>
      </c>
      <c r="C4225" t="s">
        <v>14</v>
      </c>
      <c r="D4225" t="s">
        <v>259</v>
      </c>
      <c r="E4225" s="1">
        <v>43600.569444444445</v>
      </c>
      <c r="F4225" t="s">
        <v>16</v>
      </c>
      <c r="G4225" t="s">
        <v>608</v>
      </c>
      <c r="H4225">
        <v>61</v>
      </c>
      <c r="I4225" t="s">
        <v>21</v>
      </c>
      <c r="J4225" s="2">
        <v>43600</v>
      </c>
      <c r="K4225" s="3">
        <v>0.56944444444444442</v>
      </c>
      <c r="L4225" s="3">
        <f t="shared" si="585"/>
        <v>0.56944444444444442</v>
      </c>
      <c r="M4225" s="3">
        <v>0.6118055555555556</v>
      </c>
      <c r="N4225" t="str">
        <f t="shared" si="586"/>
        <v>Yes</v>
      </c>
      <c r="O4225">
        <f t="shared" si="587"/>
        <v>566</v>
      </c>
      <c r="P4225">
        <f t="shared" si="588"/>
        <v>2020</v>
      </c>
      <c r="Q4225">
        <f t="shared" si="589"/>
        <v>28.02</v>
      </c>
      <c r="R4225" t="str">
        <f t="shared" si="592"/>
        <v>Aer Lingus</v>
      </c>
      <c r="S4225">
        <f t="shared" si="590"/>
        <v>121</v>
      </c>
      <c r="T4225" t="str">
        <f t="shared" si="591"/>
        <v>Paris-CDG</v>
      </c>
      <c r="U4225" t="str">
        <f t="shared" si="593"/>
        <v>Paris-CDG</v>
      </c>
    </row>
    <row r="4226" spans="1:21" x14ac:dyDescent="0.35">
      <c r="A4226" t="s">
        <v>12</v>
      </c>
      <c r="B4226" t="s">
        <v>50</v>
      </c>
      <c r="C4226" t="s">
        <v>14</v>
      </c>
      <c r="D4226" t="s">
        <v>261</v>
      </c>
      <c r="E4226" s="1">
        <v>43600.576388888891</v>
      </c>
      <c r="F4226" t="s">
        <v>16</v>
      </c>
      <c r="G4226" t="s">
        <v>608</v>
      </c>
      <c r="H4226">
        <v>43</v>
      </c>
      <c r="I4226" t="s">
        <v>21</v>
      </c>
      <c r="J4226" s="2">
        <v>43600</v>
      </c>
      <c r="K4226" s="3">
        <v>0.57638888888888895</v>
      </c>
      <c r="L4226" s="3">
        <f t="shared" ref="L4226:L4289" si="594">MROUND(K4226,"0:10")</f>
        <v>0.57638888888888884</v>
      </c>
      <c r="M4226" s="3">
        <v>0.60625000000000007</v>
      </c>
      <c r="N4226" t="str">
        <f t="shared" ref="N4226:N4289" si="595">IF(H4226&gt;20, "Yes", "No")</f>
        <v>Yes</v>
      </c>
      <c r="O4226">
        <f t="shared" ref="O4226:O4289" si="596">COUNTIFS($C$2:$C$4851,C4226,$N$2:$N$4851,"Yes")</f>
        <v>566</v>
      </c>
      <c r="P4226">
        <f t="shared" ref="P4226:P4289" si="597">COUNTIF($C$2:$C$4851,C4226)</f>
        <v>2020</v>
      </c>
      <c r="Q4226">
        <f t="shared" ref="Q4226:Q4289" si="598">ROUND(O4226/P4226*100,2)</f>
        <v>28.02</v>
      </c>
      <c r="R4226" t="str">
        <f t="shared" si="592"/>
        <v>Aer Lingus</v>
      </c>
      <c r="S4226">
        <f t="shared" ref="S4226:S4289" si="599">COUNTIF($B$2:$B$4851,B4226)</f>
        <v>222</v>
      </c>
      <c r="T4226" t="str">
        <f t="shared" ref="T4226:T4289" si="600">IF(ISNUMBER(SEARCH("London",B4226)), "London", B4226)</f>
        <v>Amsterdam</v>
      </c>
      <c r="U4226" t="str">
        <f t="shared" si="593"/>
        <v>Amsterdam</v>
      </c>
    </row>
    <row r="4227" spans="1:21" x14ac:dyDescent="0.35">
      <c r="A4227" t="s">
        <v>22</v>
      </c>
      <c r="B4227" t="s">
        <v>288</v>
      </c>
      <c r="C4227" t="s">
        <v>276</v>
      </c>
      <c r="D4227" t="s">
        <v>289</v>
      </c>
      <c r="E4227" s="1">
        <v>43600.576388888891</v>
      </c>
      <c r="F4227" t="s">
        <v>16</v>
      </c>
      <c r="G4227" t="s">
        <v>608</v>
      </c>
      <c r="H4227">
        <v>14</v>
      </c>
      <c r="I4227" t="s">
        <v>18</v>
      </c>
      <c r="J4227" s="2">
        <v>43600</v>
      </c>
      <c r="K4227" s="3">
        <v>0.57638888888888895</v>
      </c>
      <c r="L4227" s="3">
        <f t="shared" si="594"/>
        <v>0.57638888888888884</v>
      </c>
      <c r="M4227" s="3">
        <v>0.58611111111111114</v>
      </c>
      <c r="N4227" t="str">
        <f t="shared" si="595"/>
        <v>No</v>
      </c>
      <c r="O4227">
        <f t="shared" si="596"/>
        <v>5</v>
      </c>
      <c r="P4227">
        <f t="shared" si="597"/>
        <v>23</v>
      </c>
      <c r="Q4227">
        <f t="shared" si="598"/>
        <v>21.74</v>
      </c>
      <c r="R4227" t="str">
        <f t="shared" ref="R4227:R4290" si="601">IF(P4227&gt;100, C4227, "Other")</f>
        <v>Other</v>
      </c>
      <c r="S4227">
        <f t="shared" si="599"/>
        <v>27</v>
      </c>
      <c r="T4227" t="str">
        <f t="shared" si="600"/>
        <v>Cologne/Bonn</v>
      </c>
      <c r="U4227" t="str">
        <f t="shared" ref="U4227:U4290" si="602">IF(S4227&gt;67, T4227, "Other")</f>
        <v>Other</v>
      </c>
    </row>
    <row r="4228" spans="1:21" x14ac:dyDescent="0.35">
      <c r="A4228" t="s">
        <v>12</v>
      </c>
      <c r="B4228" t="s">
        <v>108</v>
      </c>
      <c r="C4228" t="s">
        <v>109</v>
      </c>
      <c r="D4228" t="s">
        <v>263</v>
      </c>
      <c r="E4228" s="1">
        <v>43600.576388888891</v>
      </c>
      <c r="F4228" t="s">
        <v>16</v>
      </c>
      <c r="G4228" t="s">
        <v>608</v>
      </c>
      <c r="H4228">
        <v>6</v>
      </c>
      <c r="I4228" t="s">
        <v>26</v>
      </c>
      <c r="J4228" s="2">
        <v>43600</v>
      </c>
      <c r="K4228" s="3">
        <v>0.57638888888888895</v>
      </c>
      <c r="L4228" s="3">
        <f t="shared" si="594"/>
        <v>0.57638888888888884</v>
      </c>
      <c r="M4228" s="3">
        <v>0.5805555555555556</v>
      </c>
      <c r="N4228" t="str">
        <f t="shared" si="595"/>
        <v>No</v>
      </c>
      <c r="O4228">
        <f t="shared" si="596"/>
        <v>5</v>
      </c>
      <c r="P4228">
        <f t="shared" si="597"/>
        <v>16</v>
      </c>
      <c r="Q4228">
        <f t="shared" si="598"/>
        <v>31.25</v>
      </c>
      <c r="R4228" t="str">
        <f t="shared" si="601"/>
        <v>Other</v>
      </c>
      <c r="S4228">
        <f t="shared" si="599"/>
        <v>16</v>
      </c>
      <c r="T4228" t="str">
        <f t="shared" si="600"/>
        <v>Dubai</v>
      </c>
      <c r="U4228" t="str">
        <f t="shared" si="602"/>
        <v>Other</v>
      </c>
    </row>
    <row r="4229" spans="1:21" x14ac:dyDescent="0.35">
      <c r="A4229" t="s">
        <v>22</v>
      </c>
      <c r="B4229" t="s">
        <v>36</v>
      </c>
      <c r="C4229" t="s">
        <v>177</v>
      </c>
      <c r="D4229" t="s">
        <v>271</v>
      </c>
      <c r="E4229" s="1">
        <v>43600.590277777781</v>
      </c>
      <c r="F4229" t="s">
        <v>16</v>
      </c>
      <c r="G4229" t="s">
        <v>608</v>
      </c>
      <c r="H4229">
        <v>11</v>
      </c>
      <c r="I4229" t="s">
        <v>18</v>
      </c>
      <c r="J4229" s="2">
        <v>43600</v>
      </c>
      <c r="K4229" s="3">
        <v>0.59027777777777779</v>
      </c>
      <c r="L4229" s="3">
        <f t="shared" si="594"/>
        <v>0.59027777777777779</v>
      </c>
      <c r="M4229" s="3">
        <v>0.59791666666666665</v>
      </c>
      <c r="N4229" t="str">
        <f t="shared" si="595"/>
        <v>No</v>
      </c>
      <c r="O4229">
        <f t="shared" si="596"/>
        <v>12</v>
      </c>
      <c r="P4229">
        <f t="shared" si="597"/>
        <v>59</v>
      </c>
      <c r="Q4229">
        <f t="shared" si="598"/>
        <v>20.34</v>
      </c>
      <c r="R4229" t="str">
        <f t="shared" si="601"/>
        <v>Other</v>
      </c>
      <c r="S4229">
        <f t="shared" si="599"/>
        <v>121</v>
      </c>
      <c r="T4229" t="str">
        <f t="shared" si="600"/>
        <v>Paris-CDG</v>
      </c>
      <c r="U4229" t="str">
        <f t="shared" si="602"/>
        <v>Paris-CDG</v>
      </c>
    </row>
    <row r="4230" spans="1:21" x14ac:dyDescent="0.35">
      <c r="A4230" t="s">
        <v>22</v>
      </c>
      <c r="B4230" t="s">
        <v>139</v>
      </c>
      <c r="C4230" t="s">
        <v>77</v>
      </c>
      <c r="D4230" t="s">
        <v>273</v>
      </c>
      <c r="E4230" s="1">
        <v>43600.597222222219</v>
      </c>
      <c r="F4230" t="s">
        <v>16</v>
      </c>
      <c r="G4230" t="s">
        <v>608</v>
      </c>
      <c r="H4230">
        <v>2</v>
      </c>
      <c r="I4230" t="s">
        <v>26</v>
      </c>
      <c r="J4230" s="2">
        <v>43600</v>
      </c>
      <c r="K4230" s="3">
        <v>0.59722222222222221</v>
      </c>
      <c r="L4230" s="3">
        <f t="shared" si="594"/>
        <v>0.59722222222222221</v>
      </c>
      <c r="M4230" s="3">
        <v>0.59861111111111109</v>
      </c>
      <c r="N4230" t="str">
        <f t="shared" si="595"/>
        <v>No</v>
      </c>
      <c r="O4230">
        <f t="shared" si="596"/>
        <v>40</v>
      </c>
      <c r="P4230">
        <f t="shared" si="597"/>
        <v>143</v>
      </c>
      <c r="Q4230">
        <f t="shared" si="598"/>
        <v>27.97</v>
      </c>
      <c r="R4230" t="str">
        <f t="shared" si="601"/>
        <v>British Airways</v>
      </c>
      <c r="S4230">
        <f t="shared" si="599"/>
        <v>154</v>
      </c>
      <c r="T4230" t="str">
        <f t="shared" si="600"/>
        <v>London</v>
      </c>
      <c r="U4230" t="str">
        <f t="shared" si="602"/>
        <v>London</v>
      </c>
    </row>
    <row r="4231" spans="1:21" x14ac:dyDescent="0.35">
      <c r="A4231" t="s">
        <v>12</v>
      </c>
      <c r="B4231" t="s">
        <v>274</v>
      </c>
      <c r="C4231" t="s">
        <v>14</v>
      </c>
      <c r="D4231" t="s">
        <v>275</v>
      </c>
      <c r="E4231" s="1">
        <v>43600.597222222219</v>
      </c>
      <c r="F4231" t="s">
        <v>16</v>
      </c>
      <c r="G4231" t="s">
        <v>608</v>
      </c>
      <c r="H4231">
        <v>12</v>
      </c>
      <c r="I4231" t="s">
        <v>18</v>
      </c>
      <c r="J4231" s="2">
        <v>43600</v>
      </c>
      <c r="K4231" s="3">
        <v>0.59722222222222221</v>
      </c>
      <c r="L4231" s="3">
        <f t="shared" si="594"/>
        <v>0.59722222222222221</v>
      </c>
      <c r="M4231" s="3">
        <v>0.60555555555555551</v>
      </c>
      <c r="N4231" t="str">
        <f t="shared" si="595"/>
        <v>No</v>
      </c>
      <c r="O4231">
        <f t="shared" si="596"/>
        <v>566</v>
      </c>
      <c r="P4231">
        <f t="shared" si="597"/>
        <v>2020</v>
      </c>
      <c r="Q4231">
        <f t="shared" si="598"/>
        <v>28.02</v>
      </c>
      <c r="R4231" t="str">
        <f t="shared" si="601"/>
        <v>Aer Lingus</v>
      </c>
      <c r="S4231">
        <f t="shared" si="599"/>
        <v>17</v>
      </c>
      <c r="T4231" t="str">
        <f t="shared" si="600"/>
        <v>Hartford</v>
      </c>
      <c r="U4231" t="str">
        <f t="shared" si="602"/>
        <v>Other</v>
      </c>
    </row>
    <row r="4232" spans="1:21" x14ac:dyDescent="0.35">
      <c r="A4232" t="s">
        <v>12</v>
      </c>
      <c r="B4232" t="s">
        <v>42</v>
      </c>
      <c r="C4232" t="s">
        <v>14</v>
      </c>
      <c r="D4232" t="s">
        <v>222</v>
      </c>
      <c r="E4232" s="1">
        <v>43600.600694444445</v>
      </c>
      <c r="F4232" t="s">
        <v>16</v>
      </c>
      <c r="G4232" t="s">
        <v>608</v>
      </c>
      <c r="H4232">
        <v>0</v>
      </c>
      <c r="I4232" t="s">
        <v>26</v>
      </c>
      <c r="J4232" s="2">
        <v>43600</v>
      </c>
      <c r="K4232" s="3">
        <v>0.60069444444444442</v>
      </c>
      <c r="L4232" s="3">
        <f t="shared" si="594"/>
        <v>0.60416666666666663</v>
      </c>
      <c r="M4232" s="3">
        <v>0.60069444444444442</v>
      </c>
      <c r="N4232" t="str">
        <f t="shared" si="595"/>
        <v>No</v>
      </c>
      <c r="O4232">
        <f t="shared" si="596"/>
        <v>566</v>
      </c>
      <c r="P4232">
        <f t="shared" si="597"/>
        <v>2020</v>
      </c>
      <c r="Q4232">
        <f t="shared" si="598"/>
        <v>28.02</v>
      </c>
      <c r="R4232" t="str">
        <f t="shared" si="601"/>
        <v>Aer Lingus</v>
      </c>
      <c r="S4232">
        <f t="shared" si="599"/>
        <v>238</v>
      </c>
      <c r="T4232" t="str">
        <f t="shared" si="600"/>
        <v>London</v>
      </c>
      <c r="U4232" t="str">
        <f t="shared" si="602"/>
        <v>London</v>
      </c>
    </row>
    <row r="4233" spans="1:21" x14ac:dyDescent="0.35">
      <c r="A4233" t="s">
        <v>22</v>
      </c>
      <c r="B4233" t="s">
        <v>23</v>
      </c>
      <c r="C4233" t="s">
        <v>24</v>
      </c>
      <c r="D4233" t="s">
        <v>25</v>
      </c>
      <c r="E4233" s="1">
        <v>43600.604166666664</v>
      </c>
      <c r="F4233" t="s">
        <v>16</v>
      </c>
      <c r="G4233" t="s">
        <v>608</v>
      </c>
      <c r="H4233">
        <v>41</v>
      </c>
      <c r="I4233" t="s">
        <v>21</v>
      </c>
      <c r="J4233" s="2">
        <v>43600</v>
      </c>
      <c r="K4233" s="3">
        <v>0.60416666666666663</v>
      </c>
      <c r="L4233" s="3">
        <f t="shared" si="594"/>
        <v>0.60416666666666663</v>
      </c>
      <c r="M4233" s="3">
        <v>0.63263888888888886</v>
      </c>
      <c r="N4233" t="str">
        <f t="shared" si="595"/>
        <v>Yes</v>
      </c>
      <c r="O4233">
        <f t="shared" si="596"/>
        <v>5</v>
      </c>
      <c r="P4233">
        <f t="shared" si="597"/>
        <v>14</v>
      </c>
      <c r="Q4233">
        <f t="shared" si="598"/>
        <v>35.71</v>
      </c>
      <c r="R4233" t="str">
        <f t="shared" si="601"/>
        <v>Other</v>
      </c>
      <c r="S4233">
        <f t="shared" si="599"/>
        <v>31</v>
      </c>
      <c r="T4233" t="str">
        <f t="shared" si="600"/>
        <v>Vienna</v>
      </c>
      <c r="U4233" t="str">
        <f t="shared" si="602"/>
        <v>Other</v>
      </c>
    </row>
    <row r="4234" spans="1:21" x14ac:dyDescent="0.35">
      <c r="A4234" t="s">
        <v>22</v>
      </c>
      <c r="B4234" t="s">
        <v>111</v>
      </c>
      <c r="C4234" t="s">
        <v>28</v>
      </c>
      <c r="D4234" t="s">
        <v>220</v>
      </c>
      <c r="E4234" s="1">
        <v>43600.604166666664</v>
      </c>
      <c r="F4234" t="s">
        <v>16</v>
      </c>
      <c r="G4234" t="s">
        <v>608</v>
      </c>
      <c r="H4234">
        <v>0</v>
      </c>
      <c r="I4234" t="s">
        <v>26</v>
      </c>
      <c r="J4234" s="2">
        <v>43600</v>
      </c>
      <c r="K4234" s="3">
        <v>0.60416666666666663</v>
      </c>
      <c r="L4234" s="3">
        <f t="shared" si="594"/>
        <v>0.60416666666666663</v>
      </c>
      <c r="M4234" s="3">
        <v>0.60416666666666663</v>
      </c>
      <c r="N4234" t="str">
        <f t="shared" si="595"/>
        <v>No</v>
      </c>
      <c r="O4234">
        <f t="shared" si="596"/>
        <v>520</v>
      </c>
      <c r="P4234">
        <f t="shared" si="597"/>
        <v>1663</v>
      </c>
      <c r="Q4234">
        <f t="shared" si="598"/>
        <v>31.27</v>
      </c>
      <c r="R4234" t="str">
        <f t="shared" si="601"/>
        <v>Ryanair</v>
      </c>
      <c r="S4234">
        <f t="shared" si="599"/>
        <v>29</v>
      </c>
      <c r="T4234" t="str">
        <f t="shared" si="600"/>
        <v>Tenerife</v>
      </c>
      <c r="U4234" t="str">
        <f t="shared" si="602"/>
        <v>Other</v>
      </c>
    </row>
    <row r="4235" spans="1:21" x14ac:dyDescent="0.35">
      <c r="A4235" t="s">
        <v>22</v>
      </c>
      <c r="B4235" t="s">
        <v>134</v>
      </c>
      <c r="C4235" t="s">
        <v>28</v>
      </c>
      <c r="D4235" t="s">
        <v>221</v>
      </c>
      <c r="E4235" s="1">
        <v>43600.604166666664</v>
      </c>
      <c r="F4235" t="s">
        <v>16</v>
      </c>
      <c r="G4235" t="s">
        <v>608</v>
      </c>
      <c r="H4235">
        <v>16</v>
      </c>
      <c r="I4235" t="s">
        <v>18</v>
      </c>
      <c r="J4235" s="2">
        <v>43600</v>
      </c>
      <c r="K4235" s="3">
        <v>0.60416666666666663</v>
      </c>
      <c r="L4235" s="3">
        <f t="shared" si="594"/>
        <v>0.60416666666666663</v>
      </c>
      <c r="M4235" s="3">
        <v>0.61527777777777781</v>
      </c>
      <c r="N4235" t="str">
        <f t="shared" si="595"/>
        <v>No</v>
      </c>
      <c r="O4235">
        <f t="shared" si="596"/>
        <v>520</v>
      </c>
      <c r="P4235">
        <f t="shared" si="597"/>
        <v>1663</v>
      </c>
      <c r="Q4235">
        <f t="shared" si="598"/>
        <v>31.27</v>
      </c>
      <c r="R4235" t="str">
        <f t="shared" si="601"/>
        <v>Ryanair</v>
      </c>
      <c r="S4235">
        <f t="shared" si="599"/>
        <v>57</v>
      </c>
      <c r="T4235" t="str">
        <f t="shared" si="600"/>
        <v>Berlin</v>
      </c>
      <c r="U4235" t="str">
        <f t="shared" si="602"/>
        <v>Other</v>
      </c>
    </row>
    <row r="4236" spans="1:21" x14ac:dyDescent="0.35">
      <c r="A4236" t="s">
        <v>12</v>
      </c>
      <c r="B4236" t="s">
        <v>218</v>
      </c>
      <c r="C4236" t="s">
        <v>91</v>
      </c>
      <c r="D4236" t="s">
        <v>219</v>
      </c>
      <c r="E4236" s="1">
        <v>43600.604166666664</v>
      </c>
      <c r="F4236" t="s">
        <v>16</v>
      </c>
      <c r="G4236" t="s">
        <v>608</v>
      </c>
      <c r="H4236">
        <v>23</v>
      </c>
      <c r="I4236" t="s">
        <v>46</v>
      </c>
      <c r="J4236" s="2">
        <v>43600</v>
      </c>
      <c r="K4236" s="3">
        <v>0.60416666666666663</v>
      </c>
      <c r="L4236" s="3">
        <f t="shared" si="594"/>
        <v>0.60416666666666663</v>
      </c>
      <c r="M4236" s="3">
        <v>0.62013888888888891</v>
      </c>
      <c r="N4236" t="str">
        <f t="shared" si="595"/>
        <v>Yes</v>
      </c>
      <c r="O4236">
        <f t="shared" si="596"/>
        <v>18</v>
      </c>
      <c r="P4236">
        <f t="shared" si="597"/>
        <v>61</v>
      </c>
      <c r="Q4236">
        <f t="shared" si="598"/>
        <v>29.51</v>
      </c>
      <c r="R4236" t="str">
        <f t="shared" si="601"/>
        <v>Other</v>
      </c>
      <c r="S4236">
        <f t="shared" si="599"/>
        <v>18</v>
      </c>
      <c r="T4236" t="str">
        <f t="shared" si="600"/>
        <v>Newburgh</v>
      </c>
      <c r="U4236" t="str">
        <f t="shared" si="602"/>
        <v>Other</v>
      </c>
    </row>
    <row r="4237" spans="1:21" x14ac:dyDescent="0.35">
      <c r="A4237" t="s">
        <v>22</v>
      </c>
      <c r="B4237" t="s">
        <v>323</v>
      </c>
      <c r="C4237" t="s">
        <v>324</v>
      </c>
      <c r="D4237" t="s">
        <v>537</v>
      </c>
      <c r="E4237" s="1">
        <v>43600.611111111109</v>
      </c>
      <c r="F4237" t="s">
        <v>16</v>
      </c>
      <c r="G4237" t="s">
        <v>608</v>
      </c>
      <c r="H4237">
        <v>70</v>
      </c>
      <c r="I4237" t="s">
        <v>21</v>
      </c>
      <c r="J4237" s="2">
        <v>43600</v>
      </c>
      <c r="K4237" s="3">
        <v>0.61111111111111105</v>
      </c>
      <c r="L4237" s="3">
        <f t="shared" si="594"/>
        <v>0.61111111111111105</v>
      </c>
      <c r="M4237" s="3">
        <v>0.65972222222222221</v>
      </c>
      <c r="N4237" t="str">
        <f t="shared" si="595"/>
        <v>Yes</v>
      </c>
      <c r="O4237">
        <f t="shared" si="596"/>
        <v>17</v>
      </c>
      <c r="P4237">
        <f t="shared" si="597"/>
        <v>25</v>
      </c>
      <c r="Q4237">
        <f t="shared" si="598"/>
        <v>68</v>
      </c>
      <c r="R4237" t="str">
        <f t="shared" si="601"/>
        <v>Other</v>
      </c>
      <c r="S4237">
        <f t="shared" si="599"/>
        <v>25</v>
      </c>
      <c r="T4237" t="str">
        <f t="shared" si="600"/>
        <v>Keflavik</v>
      </c>
      <c r="U4237" t="str">
        <f t="shared" si="602"/>
        <v>Other</v>
      </c>
    </row>
    <row r="4238" spans="1:21" x14ac:dyDescent="0.35">
      <c r="A4238" t="s">
        <v>12</v>
      </c>
      <c r="B4238" t="s">
        <v>223</v>
      </c>
      <c r="C4238" t="s">
        <v>91</v>
      </c>
      <c r="D4238" t="s">
        <v>224</v>
      </c>
      <c r="E4238" s="1">
        <v>43600.611111111109</v>
      </c>
      <c r="F4238" t="s">
        <v>16</v>
      </c>
      <c r="G4238" t="s">
        <v>608</v>
      </c>
      <c r="H4238">
        <v>6</v>
      </c>
      <c r="I4238" t="s">
        <v>26</v>
      </c>
      <c r="J4238" s="2">
        <v>43600</v>
      </c>
      <c r="K4238" s="3">
        <v>0.61111111111111105</v>
      </c>
      <c r="L4238" s="3">
        <f t="shared" si="594"/>
        <v>0.61111111111111105</v>
      </c>
      <c r="M4238" s="3">
        <v>0.61527777777777781</v>
      </c>
      <c r="N4238" t="str">
        <f t="shared" si="595"/>
        <v>No</v>
      </c>
      <c r="O4238">
        <f t="shared" si="596"/>
        <v>18</v>
      </c>
      <c r="P4238">
        <f t="shared" si="597"/>
        <v>61</v>
      </c>
      <c r="Q4238">
        <f t="shared" si="598"/>
        <v>29.51</v>
      </c>
      <c r="R4238" t="str">
        <f t="shared" si="601"/>
        <v>Other</v>
      </c>
      <c r="S4238">
        <f t="shared" si="599"/>
        <v>9</v>
      </c>
      <c r="T4238" t="str">
        <f t="shared" si="600"/>
        <v>Toronto YHM</v>
      </c>
      <c r="U4238" t="str">
        <f t="shared" si="602"/>
        <v>Other</v>
      </c>
    </row>
    <row r="4239" spans="1:21" x14ac:dyDescent="0.35">
      <c r="A4239" t="s">
        <v>22</v>
      </c>
      <c r="B4239" t="s">
        <v>227</v>
      </c>
      <c r="C4239" t="s">
        <v>28</v>
      </c>
      <c r="D4239" t="s">
        <v>228</v>
      </c>
      <c r="E4239" s="1">
        <v>43600.614583333336</v>
      </c>
      <c r="F4239" t="s">
        <v>16</v>
      </c>
      <c r="G4239" t="s">
        <v>608</v>
      </c>
      <c r="H4239">
        <v>2</v>
      </c>
      <c r="I4239" t="s">
        <v>26</v>
      </c>
      <c r="J4239" s="2">
        <v>43600</v>
      </c>
      <c r="K4239" s="3">
        <v>0.61458333333333337</v>
      </c>
      <c r="L4239" s="3">
        <f t="shared" si="594"/>
        <v>0.61805555555555547</v>
      </c>
      <c r="M4239" s="3">
        <v>0.61597222222222225</v>
      </c>
      <c r="N4239" t="str">
        <f t="shared" si="595"/>
        <v>No</v>
      </c>
      <c r="O4239">
        <f t="shared" si="596"/>
        <v>520</v>
      </c>
      <c r="P4239">
        <f t="shared" si="597"/>
        <v>1663</v>
      </c>
      <c r="Q4239">
        <f t="shared" si="598"/>
        <v>31.27</v>
      </c>
      <c r="R4239" t="str">
        <f t="shared" si="601"/>
        <v>Ryanair</v>
      </c>
      <c r="S4239">
        <f t="shared" si="599"/>
        <v>8</v>
      </c>
      <c r="T4239" t="str">
        <f t="shared" si="600"/>
        <v>Chania-Souda</v>
      </c>
      <c r="U4239" t="str">
        <f t="shared" si="602"/>
        <v>Other</v>
      </c>
    </row>
    <row r="4240" spans="1:21" x14ac:dyDescent="0.35">
      <c r="A4240" t="s">
        <v>22</v>
      </c>
      <c r="B4240" t="s">
        <v>103</v>
      </c>
      <c r="C4240" t="s">
        <v>28</v>
      </c>
      <c r="D4240" t="s">
        <v>229</v>
      </c>
      <c r="E4240" s="1">
        <v>43600.618055555555</v>
      </c>
      <c r="F4240" t="s">
        <v>16</v>
      </c>
      <c r="G4240" t="s">
        <v>608</v>
      </c>
      <c r="H4240">
        <v>17</v>
      </c>
      <c r="I4240" t="s">
        <v>18</v>
      </c>
      <c r="J4240" s="2">
        <v>43600</v>
      </c>
      <c r="K4240" s="3">
        <v>0.61805555555555558</v>
      </c>
      <c r="L4240" s="3">
        <f t="shared" si="594"/>
        <v>0.61805555555555547</v>
      </c>
      <c r="M4240" s="3">
        <v>0.62986111111111109</v>
      </c>
      <c r="N4240" t="str">
        <f t="shared" si="595"/>
        <v>No</v>
      </c>
      <c r="O4240">
        <f t="shared" si="596"/>
        <v>520</v>
      </c>
      <c r="P4240">
        <f t="shared" si="597"/>
        <v>1663</v>
      </c>
      <c r="Q4240">
        <f t="shared" si="598"/>
        <v>31.27</v>
      </c>
      <c r="R4240" t="str">
        <f t="shared" si="601"/>
        <v>Ryanair</v>
      </c>
      <c r="S4240">
        <f t="shared" si="599"/>
        <v>40</v>
      </c>
      <c r="T4240" t="str">
        <f t="shared" si="600"/>
        <v>Liverpool</v>
      </c>
      <c r="U4240" t="str">
        <f t="shared" si="602"/>
        <v>Other</v>
      </c>
    </row>
    <row r="4241" spans="1:21" x14ac:dyDescent="0.35">
      <c r="A4241" t="s">
        <v>12</v>
      </c>
      <c r="B4241" t="s">
        <v>52</v>
      </c>
      <c r="C4241" t="s">
        <v>14</v>
      </c>
      <c r="D4241" t="s">
        <v>230</v>
      </c>
      <c r="E4241" s="1">
        <v>43600.618055555555</v>
      </c>
      <c r="F4241" t="s">
        <v>16</v>
      </c>
      <c r="G4241" t="s">
        <v>608</v>
      </c>
      <c r="H4241">
        <v>22</v>
      </c>
      <c r="I4241" t="s">
        <v>46</v>
      </c>
      <c r="J4241" s="2">
        <v>43600</v>
      </c>
      <c r="K4241" s="3">
        <v>0.61805555555555558</v>
      </c>
      <c r="L4241" s="3">
        <f t="shared" si="594"/>
        <v>0.61805555555555547</v>
      </c>
      <c r="M4241" s="3">
        <v>0.6333333333333333</v>
      </c>
      <c r="N4241" t="str">
        <f t="shared" si="595"/>
        <v>Yes</v>
      </c>
      <c r="O4241">
        <f t="shared" si="596"/>
        <v>566</v>
      </c>
      <c r="P4241">
        <f t="shared" si="597"/>
        <v>2020</v>
      </c>
      <c r="Q4241">
        <f t="shared" si="598"/>
        <v>28.02</v>
      </c>
      <c r="R4241" t="str">
        <f t="shared" si="601"/>
        <v>Aer Lingus</v>
      </c>
      <c r="S4241">
        <f t="shared" si="599"/>
        <v>138</v>
      </c>
      <c r="T4241" t="str">
        <f t="shared" si="600"/>
        <v>Manchester</v>
      </c>
      <c r="U4241" t="str">
        <f t="shared" si="602"/>
        <v>Manchester</v>
      </c>
    </row>
    <row r="4242" spans="1:21" x14ac:dyDescent="0.35">
      <c r="A4242" t="s">
        <v>22</v>
      </c>
      <c r="B4242" t="s">
        <v>73</v>
      </c>
      <c r="C4242" t="s">
        <v>28</v>
      </c>
      <c r="D4242" t="s">
        <v>231</v>
      </c>
      <c r="E4242" s="1">
        <v>43600.621527777781</v>
      </c>
      <c r="F4242" t="s">
        <v>16</v>
      </c>
      <c r="G4242" t="s">
        <v>608</v>
      </c>
      <c r="H4242">
        <v>3</v>
      </c>
      <c r="I4242" t="s">
        <v>26</v>
      </c>
      <c r="J4242" s="2">
        <v>43600</v>
      </c>
      <c r="K4242" s="3">
        <v>0.62152777777777779</v>
      </c>
      <c r="L4242" s="3">
        <f t="shared" si="594"/>
        <v>0.625</v>
      </c>
      <c r="M4242" s="3">
        <v>0.62361111111111112</v>
      </c>
      <c r="N4242" t="str">
        <f t="shared" si="595"/>
        <v>No</v>
      </c>
      <c r="O4242">
        <f t="shared" si="596"/>
        <v>520</v>
      </c>
      <c r="P4242">
        <f t="shared" si="597"/>
        <v>1663</v>
      </c>
      <c r="Q4242">
        <f t="shared" si="598"/>
        <v>31.27</v>
      </c>
      <c r="R4242" t="str">
        <f t="shared" si="601"/>
        <v>Ryanair</v>
      </c>
      <c r="S4242">
        <f t="shared" si="599"/>
        <v>82</v>
      </c>
      <c r="T4242" t="str">
        <f t="shared" si="600"/>
        <v>Bristol</v>
      </c>
      <c r="U4242" t="str">
        <f t="shared" si="602"/>
        <v>Bristol</v>
      </c>
    </row>
    <row r="4243" spans="1:21" x14ac:dyDescent="0.35">
      <c r="A4243" t="s">
        <v>22</v>
      </c>
      <c r="B4243" t="s">
        <v>126</v>
      </c>
      <c r="C4243" t="s">
        <v>354</v>
      </c>
      <c r="D4243" t="s">
        <v>540</v>
      </c>
      <c r="E4243" s="1">
        <v>43600.621527777781</v>
      </c>
      <c r="F4243" t="s">
        <v>16</v>
      </c>
      <c r="G4243" t="s">
        <v>608</v>
      </c>
      <c r="H4243">
        <v>64</v>
      </c>
      <c r="I4243" t="s">
        <v>21</v>
      </c>
      <c r="J4243" s="2">
        <v>43600</v>
      </c>
      <c r="K4243" s="3">
        <v>0.62152777777777779</v>
      </c>
      <c r="L4243" s="3">
        <f t="shared" si="594"/>
        <v>0.625</v>
      </c>
      <c r="M4243" s="3">
        <v>0.66597222222222219</v>
      </c>
      <c r="N4243" t="str">
        <f t="shared" si="595"/>
        <v>Yes</v>
      </c>
      <c r="O4243">
        <f t="shared" si="596"/>
        <v>14</v>
      </c>
      <c r="P4243">
        <f t="shared" si="597"/>
        <v>37</v>
      </c>
      <c r="Q4243">
        <f t="shared" si="598"/>
        <v>37.840000000000003</v>
      </c>
      <c r="R4243" t="str">
        <f t="shared" si="601"/>
        <v>Other</v>
      </c>
      <c r="S4243">
        <f t="shared" si="599"/>
        <v>51</v>
      </c>
      <c r="T4243" t="str">
        <f t="shared" si="600"/>
        <v>Zurich</v>
      </c>
      <c r="U4243" t="str">
        <f t="shared" si="602"/>
        <v>Other</v>
      </c>
    </row>
    <row r="4244" spans="1:21" x14ac:dyDescent="0.35">
      <c r="A4244" t="s">
        <v>12</v>
      </c>
      <c r="B4244" t="s">
        <v>234</v>
      </c>
      <c r="C4244" t="s">
        <v>14</v>
      </c>
      <c r="D4244" t="s">
        <v>235</v>
      </c>
      <c r="E4244" s="1">
        <v>43600.621527777781</v>
      </c>
      <c r="F4244" t="s">
        <v>16</v>
      </c>
      <c r="G4244" t="s">
        <v>608</v>
      </c>
      <c r="H4244">
        <v>7</v>
      </c>
      <c r="I4244" t="s">
        <v>26</v>
      </c>
      <c r="J4244" s="2">
        <v>43600</v>
      </c>
      <c r="K4244" s="3">
        <v>0.62152777777777779</v>
      </c>
      <c r="L4244" s="3">
        <f t="shared" si="594"/>
        <v>0.625</v>
      </c>
      <c r="M4244" s="3">
        <v>0.62638888888888888</v>
      </c>
      <c r="N4244" t="str">
        <f t="shared" si="595"/>
        <v>No</v>
      </c>
      <c r="O4244">
        <f t="shared" si="596"/>
        <v>566</v>
      </c>
      <c r="P4244">
        <f t="shared" si="597"/>
        <v>2020</v>
      </c>
      <c r="Q4244">
        <f t="shared" si="598"/>
        <v>28.02</v>
      </c>
      <c r="R4244" t="str">
        <f t="shared" si="601"/>
        <v>Aer Lingus</v>
      </c>
      <c r="S4244">
        <f t="shared" si="599"/>
        <v>17</v>
      </c>
      <c r="T4244" t="str">
        <f t="shared" si="600"/>
        <v>Los Angeles</v>
      </c>
      <c r="U4244" t="str">
        <f t="shared" si="602"/>
        <v>Other</v>
      </c>
    </row>
    <row r="4245" spans="1:21" x14ac:dyDescent="0.35">
      <c r="A4245" t="s">
        <v>12</v>
      </c>
      <c r="B4245" t="s">
        <v>111</v>
      </c>
      <c r="C4245" t="s">
        <v>14</v>
      </c>
      <c r="D4245" t="s">
        <v>239</v>
      </c>
      <c r="E4245" s="1">
        <v>43600.625</v>
      </c>
      <c r="F4245" t="s">
        <v>16</v>
      </c>
      <c r="G4245" t="s">
        <v>608</v>
      </c>
      <c r="H4245">
        <v>5</v>
      </c>
      <c r="I4245" t="s">
        <v>26</v>
      </c>
      <c r="J4245" s="2">
        <v>43600</v>
      </c>
      <c r="K4245" s="3">
        <v>0.625</v>
      </c>
      <c r="L4245" s="3">
        <f t="shared" si="594"/>
        <v>0.625</v>
      </c>
      <c r="M4245" s="3">
        <v>0.62847222222222221</v>
      </c>
      <c r="N4245" t="str">
        <f t="shared" si="595"/>
        <v>No</v>
      </c>
      <c r="O4245">
        <f t="shared" si="596"/>
        <v>566</v>
      </c>
      <c r="P4245">
        <f t="shared" si="597"/>
        <v>2020</v>
      </c>
      <c r="Q4245">
        <f t="shared" si="598"/>
        <v>28.02</v>
      </c>
      <c r="R4245" t="str">
        <f t="shared" si="601"/>
        <v>Aer Lingus</v>
      </c>
      <c r="S4245">
        <f t="shared" si="599"/>
        <v>29</v>
      </c>
      <c r="T4245" t="str">
        <f t="shared" si="600"/>
        <v>Tenerife</v>
      </c>
      <c r="U4245" t="str">
        <f t="shared" si="602"/>
        <v>Other</v>
      </c>
    </row>
    <row r="4246" spans="1:21" x14ac:dyDescent="0.35">
      <c r="A4246" t="s">
        <v>22</v>
      </c>
      <c r="B4246" t="s">
        <v>32</v>
      </c>
      <c r="C4246" t="s">
        <v>240</v>
      </c>
      <c r="D4246" t="s">
        <v>241</v>
      </c>
      <c r="E4246" s="1">
        <v>43600.628472222219</v>
      </c>
      <c r="F4246" t="s">
        <v>16</v>
      </c>
      <c r="G4246" t="s">
        <v>608</v>
      </c>
      <c r="H4246">
        <v>32</v>
      </c>
      <c r="I4246" t="s">
        <v>21</v>
      </c>
      <c r="J4246" s="2">
        <v>43600</v>
      </c>
      <c r="K4246" s="3">
        <v>0.62847222222222221</v>
      </c>
      <c r="L4246" s="3">
        <f t="shared" si="594"/>
        <v>0.63194444444444442</v>
      </c>
      <c r="M4246" s="3">
        <v>0.65069444444444446</v>
      </c>
      <c r="N4246" t="str">
        <f t="shared" si="595"/>
        <v>Yes</v>
      </c>
      <c r="O4246">
        <f t="shared" si="596"/>
        <v>15</v>
      </c>
      <c r="P4246">
        <f t="shared" si="597"/>
        <v>18</v>
      </c>
      <c r="Q4246">
        <f t="shared" si="598"/>
        <v>83.33</v>
      </c>
      <c r="R4246" t="str">
        <f t="shared" si="601"/>
        <v>Other</v>
      </c>
      <c r="S4246">
        <f t="shared" si="599"/>
        <v>78</v>
      </c>
      <c r="T4246" t="str">
        <f t="shared" si="600"/>
        <v>Barcelona</v>
      </c>
      <c r="U4246" t="str">
        <f t="shared" si="602"/>
        <v>Barcelona</v>
      </c>
    </row>
    <row r="4247" spans="1:21" x14ac:dyDescent="0.35">
      <c r="A4247" t="s">
        <v>12</v>
      </c>
      <c r="B4247" t="s">
        <v>61</v>
      </c>
      <c r="C4247" t="s">
        <v>14</v>
      </c>
      <c r="D4247" t="s">
        <v>242</v>
      </c>
      <c r="E4247" s="1">
        <v>43600.628472222219</v>
      </c>
      <c r="F4247" t="s">
        <v>16</v>
      </c>
      <c r="G4247" t="s">
        <v>608</v>
      </c>
      <c r="H4247">
        <v>3</v>
      </c>
      <c r="I4247" t="s">
        <v>26</v>
      </c>
      <c r="J4247" s="2">
        <v>43600</v>
      </c>
      <c r="K4247" s="3">
        <v>0.62847222222222221</v>
      </c>
      <c r="L4247" s="3">
        <f t="shared" si="594"/>
        <v>0.63194444444444442</v>
      </c>
      <c r="M4247" s="3">
        <v>0.63055555555555554</v>
      </c>
      <c r="N4247" t="str">
        <f t="shared" si="595"/>
        <v>No</v>
      </c>
      <c r="O4247">
        <f t="shared" si="596"/>
        <v>566</v>
      </c>
      <c r="P4247">
        <f t="shared" si="597"/>
        <v>2020</v>
      </c>
      <c r="Q4247">
        <f t="shared" si="598"/>
        <v>28.02</v>
      </c>
      <c r="R4247" t="str">
        <f t="shared" si="601"/>
        <v>Aer Lingus</v>
      </c>
      <c r="S4247">
        <f t="shared" si="599"/>
        <v>171</v>
      </c>
      <c r="T4247" t="str">
        <f t="shared" si="600"/>
        <v>London</v>
      </c>
      <c r="U4247" t="str">
        <f t="shared" si="602"/>
        <v>London</v>
      </c>
    </row>
    <row r="4248" spans="1:21" x14ac:dyDescent="0.35">
      <c r="A4248" t="s">
        <v>22</v>
      </c>
      <c r="B4248" t="s">
        <v>244</v>
      </c>
      <c r="C4248" t="s">
        <v>245</v>
      </c>
      <c r="D4248" t="s">
        <v>246</v>
      </c>
      <c r="E4248" s="1">
        <v>43600.631944444445</v>
      </c>
      <c r="F4248" t="s">
        <v>16</v>
      </c>
      <c r="G4248" t="s">
        <v>608</v>
      </c>
      <c r="H4248">
        <v>35</v>
      </c>
      <c r="I4248" t="s">
        <v>21</v>
      </c>
      <c r="J4248" s="2">
        <v>43600</v>
      </c>
      <c r="K4248" s="3">
        <v>0.63194444444444442</v>
      </c>
      <c r="L4248" s="3">
        <f t="shared" si="594"/>
        <v>0.63194444444444442</v>
      </c>
      <c r="M4248" s="3">
        <v>0.65625</v>
      </c>
      <c r="N4248" t="str">
        <f t="shared" si="595"/>
        <v>Yes</v>
      </c>
      <c r="O4248">
        <f t="shared" si="596"/>
        <v>4</v>
      </c>
      <c r="P4248">
        <f t="shared" si="597"/>
        <v>16</v>
      </c>
      <c r="Q4248">
        <f t="shared" si="598"/>
        <v>25</v>
      </c>
      <c r="R4248" t="str">
        <f t="shared" si="601"/>
        <v>Other</v>
      </c>
      <c r="S4248">
        <f t="shared" si="599"/>
        <v>16</v>
      </c>
      <c r="T4248" t="str">
        <f t="shared" si="600"/>
        <v>Doha</v>
      </c>
      <c r="U4248" t="str">
        <f t="shared" si="602"/>
        <v>Other</v>
      </c>
    </row>
    <row r="4249" spans="1:21" x14ac:dyDescent="0.35">
      <c r="A4249" t="s">
        <v>12</v>
      </c>
      <c r="B4249" t="s">
        <v>248</v>
      </c>
      <c r="C4249" t="s">
        <v>14</v>
      </c>
      <c r="D4249" t="s">
        <v>249</v>
      </c>
      <c r="E4249" s="1">
        <v>43600.638888888891</v>
      </c>
      <c r="F4249" t="s">
        <v>16</v>
      </c>
      <c r="G4249" t="s">
        <v>608</v>
      </c>
      <c r="H4249">
        <v>6</v>
      </c>
      <c r="I4249" t="s">
        <v>26</v>
      </c>
      <c r="J4249" s="2">
        <v>43600</v>
      </c>
      <c r="K4249" s="3">
        <v>0.63888888888888895</v>
      </c>
      <c r="L4249" s="3">
        <f t="shared" si="594"/>
        <v>0.63888888888888884</v>
      </c>
      <c r="M4249" s="3">
        <v>0.6430555555555556</v>
      </c>
      <c r="N4249" t="str">
        <f t="shared" si="595"/>
        <v>No</v>
      </c>
      <c r="O4249">
        <f t="shared" si="596"/>
        <v>566</v>
      </c>
      <c r="P4249">
        <f t="shared" si="597"/>
        <v>2020</v>
      </c>
      <c r="Q4249">
        <f t="shared" si="598"/>
        <v>28.02</v>
      </c>
      <c r="R4249" t="str">
        <f t="shared" si="601"/>
        <v>Aer Lingus</v>
      </c>
      <c r="S4249">
        <f t="shared" si="599"/>
        <v>17</v>
      </c>
      <c r="T4249" t="str">
        <f t="shared" si="600"/>
        <v>Gran Canaria</v>
      </c>
      <c r="U4249" t="str">
        <f t="shared" si="602"/>
        <v>Other</v>
      </c>
    </row>
    <row r="4250" spans="1:21" x14ac:dyDescent="0.35">
      <c r="A4250" t="s">
        <v>22</v>
      </c>
      <c r="B4250" t="s">
        <v>42</v>
      </c>
      <c r="C4250" t="s">
        <v>77</v>
      </c>
      <c r="D4250" t="s">
        <v>247</v>
      </c>
      <c r="E4250" s="1">
        <v>43600.642361111109</v>
      </c>
      <c r="F4250" t="s">
        <v>16</v>
      </c>
      <c r="G4250" t="s">
        <v>608</v>
      </c>
      <c r="H4250">
        <v>1</v>
      </c>
      <c r="I4250" t="s">
        <v>26</v>
      </c>
      <c r="J4250" s="2">
        <v>43600</v>
      </c>
      <c r="K4250" s="3">
        <v>0.64236111111111105</v>
      </c>
      <c r="L4250" s="3">
        <f t="shared" si="594"/>
        <v>0.64583333333333326</v>
      </c>
      <c r="M4250" s="3">
        <v>0.6430555555555556</v>
      </c>
      <c r="N4250" t="str">
        <f t="shared" si="595"/>
        <v>No</v>
      </c>
      <c r="O4250">
        <f t="shared" si="596"/>
        <v>40</v>
      </c>
      <c r="P4250">
        <f t="shared" si="597"/>
        <v>143</v>
      </c>
      <c r="Q4250">
        <f t="shared" si="598"/>
        <v>27.97</v>
      </c>
      <c r="R4250" t="str">
        <f t="shared" si="601"/>
        <v>British Airways</v>
      </c>
      <c r="S4250">
        <f t="shared" si="599"/>
        <v>238</v>
      </c>
      <c r="T4250" t="str">
        <f t="shared" si="600"/>
        <v>London</v>
      </c>
      <c r="U4250" t="str">
        <f t="shared" si="602"/>
        <v>London</v>
      </c>
    </row>
    <row r="4251" spans="1:21" x14ac:dyDescent="0.35">
      <c r="A4251" t="s">
        <v>22</v>
      </c>
      <c r="B4251" t="s">
        <v>38</v>
      </c>
      <c r="C4251" t="s">
        <v>28</v>
      </c>
      <c r="D4251" t="s">
        <v>190</v>
      </c>
      <c r="E4251" s="1">
        <v>43600.645833333336</v>
      </c>
      <c r="F4251" t="s">
        <v>16</v>
      </c>
      <c r="G4251" t="s">
        <v>608</v>
      </c>
      <c r="H4251">
        <v>9</v>
      </c>
      <c r="I4251" t="s">
        <v>26</v>
      </c>
      <c r="J4251" s="2">
        <v>43600</v>
      </c>
      <c r="K4251" s="3">
        <v>0.64583333333333337</v>
      </c>
      <c r="L4251" s="3">
        <f t="shared" si="594"/>
        <v>0.64583333333333326</v>
      </c>
      <c r="M4251" s="3">
        <v>0.65208333333333335</v>
      </c>
      <c r="N4251" t="str">
        <f t="shared" si="595"/>
        <v>No</v>
      </c>
      <c r="O4251">
        <f t="shared" si="596"/>
        <v>520</v>
      </c>
      <c r="P4251">
        <f t="shared" si="597"/>
        <v>1663</v>
      </c>
      <c r="Q4251">
        <f t="shared" si="598"/>
        <v>31.27</v>
      </c>
      <c r="R4251" t="str">
        <f t="shared" si="601"/>
        <v>Ryanair</v>
      </c>
      <c r="S4251">
        <f t="shared" si="599"/>
        <v>92</v>
      </c>
      <c r="T4251" t="str">
        <f t="shared" si="600"/>
        <v>London</v>
      </c>
      <c r="U4251" t="str">
        <f t="shared" si="602"/>
        <v>London</v>
      </c>
    </row>
    <row r="4252" spans="1:21" x14ac:dyDescent="0.35">
      <c r="A4252" t="s">
        <v>22</v>
      </c>
      <c r="B4252" t="s">
        <v>59</v>
      </c>
      <c r="C4252" t="s">
        <v>28</v>
      </c>
      <c r="D4252" t="s">
        <v>201</v>
      </c>
      <c r="E4252" s="1">
        <v>43600.649305555555</v>
      </c>
      <c r="F4252" t="s">
        <v>16</v>
      </c>
      <c r="G4252" t="s">
        <v>608</v>
      </c>
      <c r="H4252">
        <v>2</v>
      </c>
      <c r="I4252" t="s">
        <v>26</v>
      </c>
      <c r="J4252" s="2">
        <v>43600</v>
      </c>
      <c r="K4252" s="3">
        <v>0.64930555555555558</v>
      </c>
      <c r="L4252" s="3">
        <f t="shared" si="594"/>
        <v>0.65277777777777779</v>
      </c>
      <c r="M4252" s="3">
        <v>0.65069444444444446</v>
      </c>
      <c r="N4252" t="str">
        <f t="shared" si="595"/>
        <v>No</v>
      </c>
      <c r="O4252">
        <f t="shared" si="596"/>
        <v>520</v>
      </c>
      <c r="P4252">
        <f t="shared" si="597"/>
        <v>1663</v>
      </c>
      <c r="Q4252">
        <f t="shared" si="598"/>
        <v>31.27</v>
      </c>
      <c r="R4252" t="str">
        <f t="shared" si="601"/>
        <v>Ryanair</v>
      </c>
      <c r="S4252">
        <f t="shared" si="599"/>
        <v>48</v>
      </c>
      <c r="T4252" t="str">
        <f t="shared" si="600"/>
        <v>Leeds Bradford</v>
      </c>
      <c r="U4252" t="str">
        <f t="shared" si="602"/>
        <v>Other</v>
      </c>
    </row>
    <row r="4253" spans="1:21" x14ac:dyDescent="0.35">
      <c r="A4253" t="s">
        <v>12</v>
      </c>
      <c r="B4253" t="s">
        <v>52</v>
      </c>
      <c r="C4253" t="s">
        <v>14</v>
      </c>
      <c r="D4253" t="s">
        <v>195</v>
      </c>
      <c r="E4253" s="1">
        <v>43600.652777777781</v>
      </c>
      <c r="F4253" t="s">
        <v>16</v>
      </c>
      <c r="G4253" t="s">
        <v>608</v>
      </c>
      <c r="H4253">
        <v>29</v>
      </c>
      <c r="I4253" t="s">
        <v>46</v>
      </c>
      <c r="J4253" s="2">
        <v>43600</v>
      </c>
      <c r="K4253" s="3">
        <v>0.65277777777777779</v>
      </c>
      <c r="L4253" s="3">
        <f t="shared" si="594"/>
        <v>0.65277777777777779</v>
      </c>
      <c r="M4253" s="3">
        <v>0.67291666666666661</v>
      </c>
      <c r="N4253" t="str">
        <f t="shared" si="595"/>
        <v>Yes</v>
      </c>
      <c r="O4253">
        <f t="shared" si="596"/>
        <v>566</v>
      </c>
      <c r="P4253">
        <f t="shared" si="597"/>
        <v>2020</v>
      </c>
      <c r="Q4253">
        <f t="shared" si="598"/>
        <v>28.02</v>
      </c>
      <c r="R4253" t="str">
        <f t="shared" si="601"/>
        <v>Aer Lingus</v>
      </c>
      <c r="S4253">
        <f t="shared" si="599"/>
        <v>138</v>
      </c>
      <c r="T4253" t="str">
        <f t="shared" si="600"/>
        <v>Manchester</v>
      </c>
      <c r="U4253" t="str">
        <f t="shared" si="602"/>
        <v>Manchester</v>
      </c>
    </row>
    <row r="4254" spans="1:21" x14ac:dyDescent="0.35">
      <c r="A4254" t="s">
        <v>12</v>
      </c>
      <c r="B4254" t="s">
        <v>57</v>
      </c>
      <c r="C4254" t="s">
        <v>14</v>
      </c>
      <c r="D4254" t="s">
        <v>194</v>
      </c>
      <c r="E4254" s="1">
        <v>43600.652777777781</v>
      </c>
      <c r="F4254" t="s">
        <v>16</v>
      </c>
      <c r="G4254" t="s">
        <v>608</v>
      </c>
      <c r="H4254">
        <v>14</v>
      </c>
      <c r="I4254" t="s">
        <v>18</v>
      </c>
      <c r="J4254" s="2">
        <v>43600</v>
      </c>
      <c r="K4254" s="3">
        <v>0.65277777777777779</v>
      </c>
      <c r="L4254" s="3">
        <f t="shared" si="594"/>
        <v>0.65277777777777779</v>
      </c>
      <c r="M4254" s="3">
        <v>0.66249999999999998</v>
      </c>
      <c r="N4254" t="str">
        <f t="shared" si="595"/>
        <v>No</v>
      </c>
      <c r="O4254">
        <f t="shared" si="596"/>
        <v>566</v>
      </c>
      <c r="P4254">
        <f t="shared" si="597"/>
        <v>2020</v>
      </c>
      <c r="Q4254">
        <f t="shared" si="598"/>
        <v>28.02</v>
      </c>
      <c r="R4254" t="str">
        <f t="shared" si="601"/>
        <v>Aer Lingus</v>
      </c>
      <c r="S4254">
        <f t="shared" si="599"/>
        <v>98</v>
      </c>
      <c r="T4254" t="str">
        <f t="shared" si="600"/>
        <v>Malaga</v>
      </c>
      <c r="U4254" t="str">
        <f t="shared" si="602"/>
        <v>Malaga</v>
      </c>
    </row>
    <row r="4255" spans="1:21" x14ac:dyDescent="0.35">
      <c r="A4255" t="s">
        <v>12</v>
      </c>
      <c r="B4255" t="s">
        <v>139</v>
      </c>
      <c r="C4255" t="s">
        <v>14</v>
      </c>
      <c r="D4255" t="s">
        <v>196</v>
      </c>
      <c r="E4255" s="1">
        <v>43600.652777777781</v>
      </c>
      <c r="F4255" t="s">
        <v>16</v>
      </c>
      <c r="G4255" t="s">
        <v>608</v>
      </c>
      <c r="H4255">
        <v>10</v>
      </c>
      <c r="I4255" t="s">
        <v>18</v>
      </c>
      <c r="J4255" s="2">
        <v>43600</v>
      </c>
      <c r="K4255" s="3">
        <v>0.65277777777777779</v>
      </c>
      <c r="L4255" s="3">
        <f t="shared" si="594"/>
        <v>0.65277777777777779</v>
      </c>
      <c r="M4255" s="3">
        <v>0.65972222222222221</v>
      </c>
      <c r="N4255" t="str">
        <f t="shared" si="595"/>
        <v>No</v>
      </c>
      <c r="O4255">
        <f t="shared" si="596"/>
        <v>566</v>
      </c>
      <c r="P4255">
        <f t="shared" si="597"/>
        <v>2020</v>
      </c>
      <c r="Q4255">
        <f t="shared" si="598"/>
        <v>28.02</v>
      </c>
      <c r="R4255" t="str">
        <f t="shared" si="601"/>
        <v>Aer Lingus</v>
      </c>
      <c r="S4255">
        <f t="shared" si="599"/>
        <v>154</v>
      </c>
      <c r="T4255" t="str">
        <f t="shared" si="600"/>
        <v>London</v>
      </c>
      <c r="U4255" t="str">
        <f t="shared" si="602"/>
        <v>London</v>
      </c>
    </row>
    <row r="4256" spans="1:21" x14ac:dyDescent="0.35">
      <c r="A4256" t="s">
        <v>12</v>
      </c>
      <c r="B4256" t="s">
        <v>197</v>
      </c>
      <c r="C4256" t="s">
        <v>14</v>
      </c>
      <c r="D4256" t="s">
        <v>198</v>
      </c>
      <c r="E4256" s="1">
        <v>43600.65625</v>
      </c>
      <c r="F4256" t="s">
        <v>16</v>
      </c>
      <c r="G4256" t="s">
        <v>608</v>
      </c>
      <c r="H4256">
        <v>5</v>
      </c>
      <c r="I4256" t="s">
        <v>26</v>
      </c>
      <c r="J4256" s="2">
        <v>43600</v>
      </c>
      <c r="K4256" s="3">
        <v>0.65625</v>
      </c>
      <c r="L4256" s="3">
        <f t="shared" si="594"/>
        <v>0.65972222222222221</v>
      </c>
      <c r="M4256" s="3">
        <v>0.65972222222222221</v>
      </c>
      <c r="N4256" t="str">
        <f t="shared" si="595"/>
        <v>No</v>
      </c>
      <c r="O4256">
        <f t="shared" si="596"/>
        <v>566</v>
      </c>
      <c r="P4256">
        <f t="shared" si="597"/>
        <v>2020</v>
      </c>
      <c r="Q4256">
        <f t="shared" si="598"/>
        <v>28.02</v>
      </c>
      <c r="R4256" t="str">
        <f t="shared" si="601"/>
        <v>Aer Lingus</v>
      </c>
      <c r="S4256">
        <f t="shared" si="599"/>
        <v>6</v>
      </c>
      <c r="T4256" t="str">
        <f t="shared" si="600"/>
        <v>Miami</v>
      </c>
      <c r="U4256" t="str">
        <f t="shared" si="602"/>
        <v>Other</v>
      </c>
    </row>
    <row r="4257" spans="1:21" x14ac:dyDescent="0.35">
      <c r="A4257" t="s">
        <v>12</v>
      </c>
      <c r="B4257" t="s">
        <v>199</v>
      </c>
      <c r="C4257" t="s">
        <v>14</v>
      </c>
      <c r="D4257" t="s">
        <v>200</v>
      </c>
      <c r="E4257" s="1">
        <v>43600.65625</v>
      </c>
      <c r="F4257" t="s">
        <v>16</v>
      </c>
      <c r="G4257" t="s">
        <v>608</v>
      </c>
      <c r="H4257">
        <v>5</v>
      </c>
      <c r="I4257" t="s">
        <v>26</v>
      </c>
      <c r="J4257" s="2">
        <v>43600</v>
      </c>
      <c r="K4257" s="3">
        <v>0.65625</v>
      </c>
      <c r="L4257" s="3">
        <f t="shared" si="594"/>
        <v>0.65972222222222221</v>
      </c>
      <c r="M4257" s="3">
        <v>0.65972222222222221</v>
      </c>
      <c r="N4257" t="str">
        <f t="shared" si="595"/>
        <v>No</v>
      </c>
      <c r="O4257">
        <f t="shared" si="596"/>
        <v>566</v>
      </c>
      <c r="P4257">
        <f t="shared" si="597"/>
        <v>2020</v>
      </c>
      <c r="Q4257">
        <f t="shared" si="598"/>
        <v>28.02</v>
      </c>
      <c r="R4257" t="str">
        <f t="shared" si="601"/>
        <v>Aer Lingus</v>
      </c>
      <c r="S4257">
        <f t="shared" si="599"/>
        <v>51</v>
      </c>
      <c r="T4257" t="str">
        <f t="shared" si="600"/>
        <v>Lanzarote</v>
      </c>
      <c r="U4257" t="str">
        <f t="shared" si="602"/>
        <v>Other</v>
      </c>
    </row>
    <row r="4258" spans="1:21" x14ac:dyDescent="0.35">
      <c r="A4258" t="s">
        <v>12</v>
      </c>
      <c r="B4258" t="s">
        <v>42</v>
      </c>
      <c r="C4258" t="s">
        <v>14</v>
      </c>
      <c r="D4258" t="s">
        <v>533</v>
      </c>
      <c r="E4258" s="1">
        <v>43600.659722222219</v>
      </c>
      <c r="F4258" t="s">
        <v>16</v>
      </c>
      <c r="G4258" t="s">
        <v>608</v>
      </c>
      <c r="H4258">
        <v>7</v>
      </c>
      <c r="I4258" t="s">
        <v>26</v>
      </c>
      <c r="J4258" s="2">
        <v>43600</v>
      </c>
      <c r="K4258" s="3">
        <v>0.65972222222222221</v>
      </c>
      <c r="L4258" s="3">
        <f t="shared" si="594"/>
        <v>0.65972222222222221</v>
      </c>
      <c r="M4258" s="3">
        <v>0.6645833333333333</v>
      </c>
      <c r="N4258" t="str">
        <f t="shared" si="595"/>
        <v>No</v>
      </c>
      <c r="O4258">
        <f t="shared" si="596"/>
        <v>566</v>
      </c>
      <c r="P4258">
        <f t="shared" si="597"/>
        <v>2020</v>
      </c>
      <c r="Q4258">
        <f t="shared" si="598"/>
        <v>28.02</v>
      </c>
      <c r="R4258" t="str">
        <f t="shared" si="601"/>
        <v>Aer Lingus</v>
      </c>
      <c r="S4258">
        <f t="shared" si="599"/>
        <v>238</v>
      </c>
      <c r="T4258" t="str">
        <f t="shared" si="600"/>
        <v>London</v>
      </c>
      <c r="U4258" t="str">
        <f t="shared" si="602"/>
        <v>London</v>
      </c>
    </row>
    <row r="4259" spans="1:21" x14ac:dyDescent="0.35">
      <c r="A4259" t="s">
        <v>12</v>
      </c>
      <c r="B4259" t="s">
        <v>162</v>
      </c>
      <c r="C4259" t="s">
        <v>14</v>
      </c>
      <c r="D4259" t="s">
        <v>202</v>
      </c>
      <c r="E4259" s="1">
        <v>43600.663194444445</v>
      </c>
      <c r="F4259" t="s">
        <v>16</v>
      </c>
      <c r="G4259" t="s">
        <v>608</v>
      </c>
      <c r="H4259">
        <v>21</v>
      </c>
      <c r="I4259" t="s">
        <v>46</v>
      </c>
      <c r="J4259" s="2">
        <v>43600</v>
      </c>
      <c r="K4259" s="3">
        <v>0.66319444444444442</v>
      </c>
      <c r="L4259" s="3">
        <f t="shared" si="594"/>
        <v>0.66666666666666663</v>
      </c>
      <c r="M4259" s="3">
        <v>0.6777777777777777</v>
      </c>
      <c r="N4259" t="str">
        <f t="shared" si="595"/>
        <v>Yes</v>
      </c>
      <c r="O4259">
        <f t="shared" si="596"/>
        <v>566</v>
      </c>
      <c r="P4259">
        <f t="shared" si="597"/>
        <v>2020</v>
      </c>
      <c r="Q4259">
        <f t="shared" si="598"/>
        <v>28.02</v>
      </c>
      <c r="R4259" t="str">
        <f t="shared" si="601"/>
        <v>Aer Lingus</v>
      </c>
      <c r="S4259">
        <f t="shared" si="599"/>
        <v>64</v>
      </c>
      <c r="T4259" t="str">
        <f t="shared" si="600"/>
        <v>Rome</v>
      </c>
      <c r="U4259" t="str">
        <f t="shared" si="602"/>
        <v>Other</v>
      </c>
    </row>
    <row r="4260" spans="1:21" x14ac:dyDescent="0.35">
      <c r="A4260" t="s">
        <v>22</v>
      </c>
      <c r="B4260" t="s">
        <v>211</v>
      </c>
      <c r="C4260" t="s">
        <v>28</v>
      </c>
      <c r="D4260" t="s">
        <v>212</v>
      </c>
      <c r="E4260" s="1">
        <v>43600.663194444445</v>
      </c>
      <c r="F4260" t="s">
        <v>16</v>
      </c>
      <c r="G4260" t="s">
        <v>608</v>
      </c>
      <c r="H4260">
        <v>17</v>
      </c>
      <c r="I4260" t="s">
        <v>18</v>
      </c>
      <c r="J4260" s="2">
        <v>43600</v>
      </c>
      <c r="K4260" s="3">
        <v>0.66319444444444442</v>
      </c>
      <c r="L4260" s="3">
        <f t="shared" si="594"/>
        <v>0.66666666666666663</v>
      </c>
      <c r="M4260" s="3">
        <v>0.67499999999999993</v>
      </c>
      <c r="N4260" t="str">
        <f t="shared" si="595"/>
        <v>No</v>
      </c>
      <c r="O4260">
        <f t="shared" si="596"/>
        <v>520</v>
      </c>
      <c r="P4260">
        <f t="shared" si="597"/>
        <v>1663</v>
      </c>
      <c r="Q4260">
        <f t="shared" si="598"/>
        <v>31.27</v>
      </c>
      <c r="R4260" t="str">
        <f t="shared" si="601"/>
        <v>Ryanair</v>
      </c>
      <c r="S4260">
        <f t="shared" si="599"/>
        <v>20</v>
      </c>
      <c r="T4260" t="str">
        <f t="shared" si="600"/>
        <v>Bucharest</v>
      </c>
      <c r="U4260" t="str">
        <f t="shared" si="602"/>
        <v>Other</v>
      </c>
    </row>
    <row r="4261" spans="1:21" x14ac:dyDescent="0.35">
      <c r="A4261" t="s">
        <v>22</v>
      </c>
      <c r="B4261" t="s">
        <v>139</v>
      </c>
      <c r="C4261" t="s">
        <v>77</v>
      </c>
      <c r="D4261" t="s">
        <v>203</v>
      </c>
      <c r="E4261" s="1">
        <v>43600.663194444445</v>
      </c>
      <c r="F4261" t="s">
        <v>16</v>
      </c>
      <c r="G4261" t="s">
        <v>608</v>
      </c>
      <c r="H4261">
        <v>4</v>
      </c>
      <c r="I4261" t="s">
        <v>26</v>
      </c>
      <c r="J4261" s="2">
        <v>43600</v>
      </c>
      <c r="K4261" s="3">
        <v>0.66319444444444442</v>
      </c>
      <c r="L4261" s="3">
        <f t="shared" si="594"/>
        <v>0.66666666666666663</v>
      </c>
      <c r="M4261" s="3">
        <v>0.66597222222222219</v>
      </c>
      <c r="N4261" t="str">
        <f t="shared" si="595"/>
        <v>No</v>
      </c>
      <c r="O4261">
        <f t="shared" si="596"/>
        <v>40</v>
      </c>
      <c r="P4261">
        <f t="shared" si="597"/>
        <v>143</v>
      </c>
      <c r="Q4261">
        <f t="shared" si="598"/>
        <v>27.97</v>
      </c>
      <c r="R4261" t="str">
        <f t="shared" si="601"/>
        <v>British Airways</v>
      </c>
      <c r="S4261">
        <f t="shared" si="599"/>
        <v>154</v>
      </c>
      <c r="T4261" t="str">
        <f t="shared" si="600"/>
        <v>London</v>
      </c>
      <c r="U4261" t="str">
        <f t="shared" si="602"/>
        <v>London</v>
      </c>
    </row>
    <row r="4262" spans="1:21" x14ac:dyDescent="0.35">
      <c r="A4262" t="s">
        <v>22</v>
      </c>
      <c r="B4262" t="s">
        <v>151</v>
      </c>
      <c r="C4262" t="s">
        <v>28</v>
      </c>
      <c r="D4262" t="s">
        <v>204</v>
      </c>
      <c r="E4262" s="1">
        <v>43600.666666666664</v>
      </c>
      <c r="F4262" t="s">
        <v>16</v>
      </c>
      <c r="G4262" t="s">
        <v>608</v>
      </c>
      <c r="H4262">
        <v>6</v>
      </c>
      <c r="I4262" t="s">
        <v>26</v>
      </c>
      <c r="J4262" s="2">
        <v>43600</v>
      </c>
      <c r="K4262" s="3">
        <v>0.66666666666666663</v>
      </c>
      <c r="L4262" s="3">
        <f t="shared" si="594"/>
        <v>0.66666666666666663</v>
      </c>
      <c r="M4262" s="3">
        <v>0.67083333333333339</v>
      </c>
      <c r="N4262" t="str">
        <f t="shared" si="595"/>
        <v>No</v>
      </c>
      <c r="O4262">
        <f t="shared" si="596"/>
        <v>520</v>
      </c>
      <c r="P4262">
        <f t="shared" si="597"/>
        <v>1663</v>
      </c>
      <c r="Q4262">
        <f t="shared" si="598"/>
        <v>31.27</v>
      </c>
      <c r="R4262" t="str">
        <f t="shared" si="601"/>
        <v>Ryanair</v>
      </c>
      <c r="S4262">
        <f t="shared" si="599"/>
        <v>34</v>
      </c>
      <c r="T4262" t="str">
        <f t="shared" si="600"/>
        <v>London</v>
      </c>
      <c r="U4262" t="str">
        <f t="shared" si="602"/>
        <v>Other</v>
      </c>
    </row>
    <row r="4263" spans="1:21" x14ac:dyDescent="0.35">
      <c r="A4263" t="s">
        <v>12</v>
      </c>
      <c r="B4263" t="s">
        <v>209</v>
      </c>
      <c r="C4263" t="s">
        <v>14</v>
      </c>
      <c r="D4263" t="s">
        <v>210</v>
      </c>
      <c r="E4263" s="1">
        <v>43600.666666666664</v>
      </c>
      <c r="F4263" t="s">
        <v>16</v>
      </c>
      <c r="G4263" t="s">
        <v>608</v>
      </c>
      <c r="H4263">
        <v>5</v>
      </c>
      <c r="I4263" t="s">
        <v>26</v>
      </c>
      <c r="J4263" s="2">
        <v>43600</v>
      </c>
      <c r="K4263" s="3">
        <v>0.66666666666666663</v>
      </c>
      <c r="L4263" s="3">
        <f t="shared" si="594"/>
        <v>0.66666666666666663</v>
      </c>
      <c r="M4263" s="3">
        <v>0.67013888888888884</v>
      </c>
      <c r="N4263" t="str">
        <f t="shared" si="595"/>
        <v>No</v>
      </c>
      <c r="O4263">
        <f t="shared" si="596"/>
        <v>566</v>
      </c>
      <c r="P4263">
        <f t="shared" si="597"/>
        <v>2020</v>
      </c>
      <c r="Q4263">
        <f t="shared" si="598"/>
        <v>28.02</v>
      </c>
      <c r="R4263" t="str">
        <f t="shared" si="601"/>
        <v>Aer Lingus</v>
      </c>
      <c r="S4263">
        <f t="shared" si="599"/>
        <v>62</v>
      </c>
      <c r="T4263" t="str">
        <f t="shared" si="600"/>
        <v>Chicago</v>
      </c>
      <c r="U4263" t="str">
        <f t="shared" si="602"/>
        <v>Other</v>
      </c>
    </row>
    <row r="4264" spans="1:21" x14ac:dyDescent="0.35">
      <c r="A4264" t="s">
        <v>12</v>
      </c>
      <c r="B4264" t="s">
        <v>205</v>
      </c>
      <c r="C4264" t="s">
        <v>14</v>
      </c>
      <c r="D4264" t="s">
        <v>206</v>
      </c>
      <c r="E4264" s="1">
        <v>43600.666666666664</v>
      </c>
      <c r="F4264" t="s">
        <v>16</v>
      </c>
      <c r="G4264" t="s">
        <v>608</v>
      </c>
      <c r="H4264">
        <v>2</v>
      </c>
      <c r="I4264" t="s">
        <v>26</v>
      </c>
      <c r="J4264" s="2">
        <v>43600</v>
      </c>
      <c r="K4264" s="3">
        <v>0.66666666666666663</v>
      </c>
      <c r="L4264" s="3">
        <f t="shared" si="594"/>
        <v>0.66666666666666663</v>
      </c>
      <c r="M4264" s="3">
        <v>0.66805555555555562</v>
      </c>
      <c r="N4264" t="str">
        <f t="shared" si="595"/>
        <v>No</v>
      </c>
      <c r="O4264">
        <f t="shared" si="596"/>
        <v>566</v>
      </c>
      <c r="P4264">
        <f t="shared" si="597"/>
        <v>2020</v>
      </c>
      <c r="Q4264">
        <f t="shared" si="598"/>
        <v>28.02</v>
      </c>
      <c r="R4264" t="str">
        <f t="shared" si="601"/>
        <v>Aer Lingus</v>
      </c>
      <c r="S4264">
        <f t="shared" si="599"/>
        <v>8</v>
      </c>
      <c r="T4264" t="str">
        <f t="shared" si="600"/>
        <v>Seattle</v>
      </c>
      <c r="U4264" t="str">
        <f t="shared" si="602"/>
        <v>Other</v>
      </c>
    </row>
    <row r="4265" spans="1:21" x14ac:dyDescent="0.35">
      <c r="A4265" t="s">
        <v>12</v>
      </c>
      <c r="B4265" t="s">
        <v>158</v>
      </c>
      <c r="C4265" t="s">
        <v>14</v>
      </c>
      <c r="D4265" t="s">
        <v>317</v>
      </c>
      <c r="E4265" s="1">
        <v>43600.479166666664</v>
      </c>
      <c r="F4265" t="s">
        <v>16</v>
      </c>
      <c r="G4265" t="s">
        <v>608</v>
      </c>
      <c r="H4265">
        <v>2</v>
      </c>
      <c r="I4265" t="s">
        <v>26</v>
      </c>
      <c r="J4265" s="2">
        <v>43600</v>
      </c>
      <c r="K4265" s="3">
        <v>0.47916666666666669</v>
      </c>
      <c r="L4265" s="3">
        <f t="shared" si="594"/>
        <v>0.47916666666666663</v>
      </c>
      <c r="M4265" s="3">
        <v>0.48055555555555557</v>
      </c>
      <c r="N4265" t="str">
        <f t="shared" si="595"/>
        <v>No</v>
      </c>
      <c r="O4265">
        <f t="shared" si="596"/>
        <v>566</v>
      </c>
      <c r="P4265">
        <f t="shared" si="597"/>
        <v>2020</v>
      </c>
      <c r="Q4265">
        <f t="shared" si="598"/>
        <v>28.02</v>
      </c>
      <c r="R4265" t="str">
        <f t="shared" si="601"/>
        <v>Aer Lingus</v>
      </c>
      <c r="S4265">
        <f t="shared" si="599"/>
        <v>46</v>
      </c>
      <c r="T4265" t="str">
        <f t="shared" si="600"/>
        <v>Boston</v>
      </c>
      <c r="U4265" t="str">
        <f t="shared" si="602"/>
        <v>Other</v>
      </c>
    </row>
    <row r="4266" spans="1:21" x14ac:dyDescent="0.35">
      <c r="A4266" t="s">
        <v>12</v>
      </c>
      <c r="B4266" t="s">
        <v>209</v>
      </c>
      <c r="C4266" t="s">
        <v>14</v>
      </c>
      <c r="D4266" t="s">
        <v>318</v>
      </c>
      <c r="E4266" s="1">
        <v>43600.479166666664</v>
      </c>
      <c r="F4266" t="s">
        <v>16</v>
      </c>
      <c r="G4266" t="s">
        <v>608</v>
      </c>
      <c r="H4266">
        <v>0</v>
      </c>
      <c r="I4266" t="s">
        <v>26</v>
      </c>
      <c r="J4266" s="2">
        <v>43600</v>
      </c>
      <c r="K4266" s="3">
        <v>0.47916666666666669</v>
      </c>
      <c r="L4266" s="3">
        <f t="shared" si="594"/>
        <v>0.47916666666666663</v>
      </c>
      <c r="M4266" s="3">
        <v>0.47916666666666669</v>
      </c>
      <c r="N4266" t="str">
        <f t="shared" si="595"/>
        <v>No</v>
      </c>
      <c r="O4266">
        <f t="shared" si="596"/>
        <v>566</v>
      </c>
      <c r="P4266">
        <f t="shared" si="597"/>
        <v>2020</v>
      </c>
      <c r="Q4266">
        <f t="shared" si="598"/>
        <v>28.02</v>
      </c>
      <c r="R4266" t="str">
        <f t="shared" si="601"/>
        <v>Aer Lingus</v>
      </c>
      <c r="S4266">
        <f t="shared" si="599"/>
        <v>62</v>
      </c>
      <c r="T4266" t="str">
        <f t="shared" si="600"/>
        <v>Chicago</v>
      </c>
      <c r="U4266" t="str">
        <f t="shared" si="602"/>
        <v>Other</v>
      </c>
    </row>
    <row r="4267" spans="1:21" x14ac:dyDescent="0.35">
      <c r="A4267" t="s">
        <v>22</v>
      </c>
      <c r="B4267" t="s">
        <v>320</v>
      </c>
      <c r="C4267" t="s">
        <v>28</v>
      </c>
      <c r="D4267" t="s">
        <v>321</v>
      </c>
      <c r="E4267" s="1">
        <v>43600.482638888891</v>
      </c>
      <c r="F4267" t="s">
        <v>16</v>
      </c>
      <c r="G4267" t="s">
        <v>608</v>
      </c>
      <c r="H4267">
        <v>2</v>
      </c>
      <c r="I4267" t="s">
        <v>26</v>
      </c>
      <c r="J4267" s="2">
        <v>43600</v>
      </c>
      <c r="K4267" s="3">
        <v>0.4826388888888889</v>
      </c>
      <c r="L4267" s="3">
        <f t="shared" si="594"/>
        <v>0.4861111111111111</v>
      </c>
      <c r="M4267" s="3">
        <v>0.48402777777777778</v>
      </c>
      <c r="N4267" t="str">
        <f t="shared" si="595"/>
        <v>No</v>
      </c>
      <c r="O4267">
        <f t="shared" si="596"/>
        <v>520</v>
      </c>
      <c r="P4267">
        <f t="shared" si="597"/>
        <v>1663</v>
      </c>
      <c r="Q4267">
        <f t="shared" si="598"/>
        <v>31.27</v>
      </c>
      <c r="R4267" t="str">
        <f t="shared" si="601"/>
        <v>Ryanair</v>
      </c>
      <c r="S4267">
        <f t="shared" si="599"/>
        <v>37</v>
      </c>
      <c r="T4267" t="str">
        <f t="shared" si="600"/>
        <v>Copenhagen</v>
      </c>
      <c r="U4267" t="str">
        <f t="shared" si="602"/>
        <v>Other</v>
      </c>
    </row>
    <row r="4268" spans="1:21" x14ac:dyDescent="0.35">
      <c r="A4268" t="s">
        <v>12</v>
      </c>
      <c r="B4268" t="s">
        <v>213</v>
      </c>
      <c r="C4268" t="s">
        <v>279</v>
      </c>
      <c r="D4268" t="s">
        <v>319</v>
      </c>
      <c r="E4268" s="1">
        <v>43600.482638888891</v>
      </c>
      <c r="F4268" t="s">
        <v>16</v>
      </c>
      <c r="G4268" t="s">
        <v>608</v>
      </c>
      <c r="H4268">
        <v>9</v>
      </c>
      <c r="I4268" t="s">
        <v>26</v>
      </c>
      <c r="J4268" s="2">
        <v>43600</v>
      </c>
      <c r="K4268" s="3">
        <v>0.4826388888888889</v>
      </c>
      <c r="L4268" s="3">
        <f t="shared" si="594"/>
        <v>0.4861111111111111</v>
      </c>
      <c r="M4268" s="3">
        <v>0.48888888888888887</v>
      </c>
      <c r="N4268" t="str">
        <f t="shared" si="595"/>
        <v>No</v>
      </c>
      <c r="O4268">
        <f t="shared" si="596"/>
        <v>17</v>
      </c>
      <c r="P4268">
        <f t="shared" si="597"/>
        <v>43</v>
      </c>
      <c r="Q4268">
        <f t="shared" si="598"/>
        <v>39.53</v>
      </c>
      <c r="R4268" t="str">
        <f t="shared" si="601"/>
        <v>Other</v>
      </c>
      <c r="S4268">
        <f t="shared" si="599"/>
        <v>44</v>
      </c>
      <c r="T4268" t="str">
        <f t="shared" si="600"/>
        <v>New York</v>
      </c>
      <c r="U4268" t="str">
        <f t="shared" si="602"/>
        <v>Other</v>
      </c>
    </row>
    <row r="4269" spans="1:21" x14ac:dyDescent="0.35">
      <c r="A4269" t="s">
        <v>12</v>
      </c>
      <c r="B4269" t="s">
        <v>326</v>
      </c>
      <c r="C4269" t="s">
        <v>14</v>
      </c>
      <c r="D4269" t="s">
        <v>327</v>
      </c>
      <c r="E4269" s="1">
        <v>43600.489583333336</v>
      </c>
      <c r="F4269" t="s">
        <v>16</v>
      </c>
      <c r="G4269" t="s">
        <v>608</v>
      </c>
      <c r="H4269">
        <v>11</v>
      </c>
      <c r="I4269" t="s">
        <v>18</v>
      </c>
      <c r="J4269" s="2">
        <v>43600</v>
      </c>
      <c r="K4269" s="3">
        <v>0.48958333333333331</v>
      </c>
      <c r="L4269" s="3">
        <f t="shared" si="594"/>
        <v>0.49305555555555552</v>
      </c>
      <c r="M4269" s="3">
        <v>0.49722222222222223</v>
      </c>
      <c r="N4269" t="str">
        <f t="shared" si="595"/>
        <v>No</v>
      </c>
      <c r="O4269">
        <f t="shared" si="596"/>
        <v>566</v>
      </c>
      <c r="P4269">
        <f t="shared" si="597"/>
        <v>2020</v>
      </c>
      <c r="Q4269">
        <f t="shared" si="598"/>
        <v>28.02</v>
      </c>
      <c r="R4269" t="str">
        <f t="shared" si="601"/>
        <v>Aer Lingus</v>
      </c>
      <c r="S4269">
        <f t="shared" si="599"/>
        <v>19</v>
      </c>
      <c r="T4269" t="str">
        <f t="shared" si="600"/>
        <v>Lyon-Saint Exupery</v>
      </c>
      <c r="U4269" t="str">
        <f t="shared" si="602"/>
        <v>Other</v>
      </c>
    </row>
    <row r="4270" spans="1:21" x14ac:dyDescent="0.35">
      <c r="A4270" t="s">
        <v>12</v>
      </c>
      <c r="B4270" t="s">
        <v>82</v>
      </c>
      <c r="C4270" t="s">
        <v>14</v>
      </c>
      <c r="D4270" t="s">
        <v>322</v>
      </c>
      <c r="E4270" s="1">
        <v>43600.489583333336</v>
      </c>
      <c r="F4270" t="s">
        <v>16</v>
      </c>
      <c r="G4270" t="s">
        <v>608</v>
      </c>
      <c r="H4270">
        <v>31</v>
      </c>
      <c r="I4270" t="s">
        <v>21</v>
      </c>
      <c r="J4270" s="2">
        <v>43600</v>
      </c>
      <c r="K4270" s="3">
        <v>0.48958333333333331</v>
      </c>
      <c r="L4270" s="3">
        <f t="shared" si="594"/>
        <v>0.49305555555555552</v>
      </c>
      <c r="M4270" s="3">
        <v>0.51111111111111118</v>
      </c>
      <c r="N4270" t="str">
        <f t="shared" si="595"/>
        <v>Yes</v>
      </c>
      <c r="O4270">
        <f t="shared" si="596"/>
        <v>566</v>
      </c>
      <c r="P4270">
        <f t="shared" si="597"/>
        <v>2020</v>
      </c>
      <c r="Q4270">
        <f t="shared" si="598"/>
        <v>28.02</v>
      </c>
      <c r="R4270" t="str">
        <f t="shared" si="601"/>
        <v>Aer Lingus</v>
      </c>
      <c r="S4270">
        <f t="shared" si="599"/>
        <v>97</v>
      </c>
      <c r="T4270" t="str">
        <f t="shared" si="600"/>
        <v>Faro</v>
      </c>
      <c r="U4270" t="str">
        <f t="shared" si="602"/>
        <v>Faro</v>
      </c>
    </row>
    <row r="4271" spans="1:21" x14ac:dyDescent="0.35">
      <c r="A4271" t="s">
        <v>22</v>
      </c>
      <c r="B4271" t="s">
        <v>323</v>
      </c>
      <c r="C4271" t="s">
        <v>324</v>
      </c>
      <c r="D4271" t="s">
        <v>325</v>
      </c>
      <c r="E4271" s="1">
        <v>43600.489583333336</v>
      </c>
      <c r="F4271" t="s">
        <v>16</v>
      </c>
      <c r="G4271" t="s">
        <v>608</v>
      </c>
      <c r="H4271">
        <v>25</v>
      </c>
      <c r="I4271" t="s">
        <v>46</v>
      </c>
      <c r="J4271" s="2">
        <v>43600</v>
      </c>
      <c r="K4271" s="3">
        <v>0.48958333333333331</v>
      </c>
      <c r="L4271" s="3">
        <f t="shared" si="594"/>
        <v>0.49305555555555552</v>
      </c>
      <c r="M4271" s="3">
        <v>0.50694444444444442</v>
      </c>
      <c r="N4271" t="str">
        <f t="shared" si="595"/>
        <v>Yes</v>
      </c>
      <c r="O4271">
        <f t="shared" si="596"/>
        <v>17</v>
      </c>
      <c r="P4271">
        <f t="shared" si="597"/>
        <v>25</v>
      </c>
      <c r="Q4271">
        <f t="shared" si="598"/>
        <v>68</v>
      </c>
      <c r="R4271" t="str">
        <f t="shared" si="601"/>
        <v>Other</v>
      </c>
      <c r="S4271">
        <f t="shared" si="599"/>
        <v>25</v>
      </c>
      <c r="T4271" t="str">
        <f t="shared" si="600"/>
        <v>Keflavik</v>
      </c>
      <c r="U4271" t="str">
        <f t="shared" si="602"/>
        <v>Other</v>
      </c>
    </row>
    <row r="4272" spans="1:21" x14ac:dyDescent="0.35">
      <c r="A4272" t="s">
        <v>22</v>
      </c>
      <c r="B4272" t="s">
        <v>38</v>
      </c>
      <c r="C4272" t="s">
        <v>28</v>
      </c>
      <c r="D4272" t="s">
        <v>328</v>
      </c>
      <c r="E4272" s="1">
        <v>43600.496527777781</v>
      </c>
      <c r="F4272" t="s">
        <v>16</v>
      </c>
      <c r="G4272" t="s">
        <v>608</v>
      </c>
      <c r="H4272">
        <v>33</v>
      </c>
      <c r="I4272" t="s">
        <v>21</v>
      </c>
      <c r="J4272" s="2">
        <v>43600</v>
      </c>
      <c r="K4272" s="3">
        <v>0.49652777777777773</v>
      </c>
      <c r="L4272" s="3">
        <f t="shared" si="594"/>
        <v>0.5</v>
      </c>
      <c r="M4272" s="3">
        <v>0.51944444444444449</v>
      </c>
      <c r="N4272" t="str">
        <f t="shared" si="595"/>
        <v>Yes</v>
      </c>
      <c r="O4272">
        <f t="shared" si="596"/>
        <v>520</v>
      </c>
      <c r="P4272">
        <f t="shared" si="597"/>
        <v>1663</v>
      </c>
      <c r="Q4272">
        <f t="shared" si="598"/>
        <v>31.27</v>
      </c>
      <c r="R4272" t="str">
        <f t="shared" si="601"/>
        <v>Ryanair</v>
      </c>
      <c r="S4272">
        <f t="shared" si="599"/>
        <v>92</v>
      </c>
      <c r="T4272" t="str">
        <f t="shared" si="600"/>
        <v>London</v>
      </c>
      <c r="U4272" t="str">
        <f t="shared" si="602"/>
        <v>London</v>
      </c>
    </row>
    <row r="4273" spans="1:21" x14ac:dyDescent="0.35">
      <c r="A4273" t="s">
        <v>22</v>
      </c>
      <c r="B4273" t="s">
        <v>431</v>
      </c>
      <c r="C4273" t="s">
        <v>28</v>
      </c>
      <c r="D4273" t="s">
        <v>432</v>
      </c>
      <c r="E4273" s="1">
        <v>43600.5</v>
      </c>
      <c r="F4273" t="s">
        <v>16</v>
      </c>
      <c r="G4273" t="s">
        <v>608</v>
      </c>
      <c r="H4273">
        <v>34</v>
      </c>
      <c r="I4273" t="s">
        <v>21</v>
      </c>
      <c r="J4273" s="2">
        <v>43600</v>
      </c>
      <c r="K4273" s="3">
        <v>0.5</v>
      </c>
      <c r="L4273" s="3">
        <f t="shared" si="594"/>
        <v>0.5</v>
      </c>
      <c r="M4273" s="3">
        <v>0.52361111111111114</v>
      </c>
      <c r="N4273" t="str">
        <f t="shared" si="595"/>
        <v>Yes</v>
      </c>
      <c r="O4273">
        <f t="shared" si="596"/>
        <v>520</v>
      </c>
      <c r="P4273">
        <f t="shared" si="597"/>
        <v>1663</v>
      </c>
      <c r="Q4273">
        <f t="shared" si="598"/>
        <v>31.27</v>
      </c>
      <c r="R4273" t="str">
        <f t="shared" si="601"/>
        <v>Ryanair</v>
      </c>
      <c r="S4273">
        <f t="shared" si="599"/>
        <v>14</v>
      </c>
      <c r="T4273" t="str">
        <f t="shared" si="600"/>
        <v>Eindhoven</v>
      </c>
      <c r="U4273" t="str">
        <f t="shared" si="602"/>
        <v>Other</v>
      </c>
    </row>
    <row r="4274" spans="1:21" x14ac:dyDescent="0.35">
      <c r="A4274" t="s">
        <v>12</v>
      </c>
      <c r="B4274" t="s">
        <v>42</v>
      </c>
      <c r="C4274" t="s">
        <v>14</v>
      </c>
      <c r="D4274" t="s">
        <v>329</v>
      </c>
      <c r="E4274" s="1">
        <v>43600.5</v>
      </c>
      <c r="F4274" t="s">
        <v>16</v>
      </c>
      <c r="G4274" t="s">
        <v>608</v>
      </c>
      <c r="H4274">
        <v>23</v>
      </c>
      <c r="I4274" t="s">
        <v>46</v>
      </c>
      <c r="J4274" s="2">
        <v>43600</v>
      </c>
      <c r="K4274" s="3">
        <v>0.5</v>
      </c>
      <c r="L4274" s="3">
        <f t="shared" si="594"/>
        <v>0.5</v>
      </c>
      <c r="M4274" s="3">
        <v>0.51597222222222217</v>
      </c>
      <c r="N4274" t="str">
        <f t="shared" si="595"/>
        <v>Yes</v>
      </c>
      <c r="O4274">
        <f t="shared" si="596"/>
        <v>566</v>
      </c>
      <c r="P4274">
        <f t="shared" si="597"/>
        <v>2020</v>
      </c>
      <c r="Q4274">
        <f t="shared" si="598"/>
        <v>28.02</v>
      </c>
      <c r="R4274" t="str">
        <f t="shared" si="601"/>
        <v>Aer Lingus</v>
      </c>
      <c r="S4274">
        <f t="shared" si="599"/>
        <v>238</v>
      </c>
      <c r="T4274" t="str">
        <f t="shared" si="600"/>
        <v>London</v>
      </c>
      <c r="U4274" t="str">
        <f t="shared" si="602"/>
        <v>London</v>
      </c>
    </row>
    <row r="4275" spans="1:21" x14ac:dyDescent="0.35">
      <c r="A4275" t="s">
        <v>12</v>
      </c>
      <c r="B4275" t="s">
        <v>23</v>
      </c>
      <c r="C4275" t="s">
        <v>14</v>
      </c>
      <c r="D4275" t="s">
        <v>337</v>
      </c>
      <c r="E4275" s="1">
        <v>43600.510416666664</v>
      </c>
      <c r="F4275" t="s">
        <v>16</v>
      </c>
      <c r="G4275" t="s">
        <v>608</v>
      </c>
      <c r="H4275">
        <v>1</v>
      </c>
      <c r="I4275" t="s">
        <v>26</v>
      </c>
      <c r="J4275" s="2">
        <v>43600</v>
      </c>
      <c r="K4275" s="3">
        <v>0.51041666666666663</v>
      </c>
      <c r="L4275" s="3">
        <f t="shared" si="594"/>
        <v>0.51388888888888884</v>
      </c>
      <c r="M4275" s="3">
        <v>0.51111111111111118</v>
      </c>
      <c r="N4275" t="str">
        <f t="shared" si="595"/>
        <v>No</v>
      </c>
      <c r="O4275">
        <f t="shared" si="596"/>
        <v>566</v>
      </c>
      <c r="P4275">
        <f t="shared" si="597"/>
        <v>2020</v>
      </c>
      <c r="Q4275">
        <f t="shared" si="598"/>
        <v>28.02</v>
      </c>
      <c r="R4275" t="str">
        <f t="shared" si="601"/>
        <v>Aer Lingus</v>
      </c>
      <c r="S4275">
        <f t="shared" si="599"/>
        <v>31</v>
      </c>
      <c r="T4275" t="str">
        <f t="shared" si="600"/>
        <v>Vienna</v>
      </c>
      <c r="U4275" t="str">
        <f t="shared" si="602"/>
        <v>Other</v>
      </c>
    </row>
    <row r="4276" spans="1:21" x14ac:dyDescent="0.35">
      <c r="A4276" t="s">
        <v>12</v>
      </c>
      <c r="B4276" t="s">
        <v>335</v>
      </c>
      <c r="C4276" t="s">
        <v>14</v>
      </c>
      <c r="D4276" t="s">
        <v>336</v>
      </c>
      <c r="E4276" s="1">
        <v>43600.510416666664</v>
      </c>
      <c r="F4276" t="s">
        <v>16</v>
      </c>
      <c r="G4276" t="s">
        <v>608</v>
      </c>
      <c r="H4276">
        <v>18</v>
      </c>
      <c r="I4276" t="s">
        <v>18</v>
      </c>
      <c r="J4276" s="2">
        <v>43600</v>
      </c>
      <c r="K4276" s="3">
        <v>0.51041666666666663</v>
      </c>
      <c r="L4276" s="3">
        <f t="shared" si="594"/>
        <v>0.51388888888888884</v>
      </c>
      <c r="M4276" s="3">
        <v>0.5229166666666667</v>
      </c>
      <c r="N4276" t="str">
        <f t="shared" si="595"/>
        <v>No</v>
      </c>
      <c r="O4276">
        <f t="shared" si="596"/>
        <v>566</v>
      </c>
      <c r="P4276">
        <f t="shared" si="597"/>
        <v>2020</v>
      </c>
      <c r="Q4276">
        <f t="shared" si="598"/>
        <v>28.02</v>
      </c>
      <c r="R4276" t="str">
        <f t="shared" si="601"/>
        <v>Aer Lingus</v>
      </c>
      <c r="S4276">
        <f t="shared" si="599"/>
        <v>8</v>
      </c>
      <c r="T4276" t="str">
        <f t="shared" si="600"/>
        <v>Marseille</v>
      </c>
      <c r="U4276" t="str">
        <f t="shared" si="602"/>
        <v>Other</v>
      </c>
    </row>
    <row r="4277" spans="1:21" x14ac:dyDescent="0.35">
      <c r="A4277" t="s">
        <v>22</v>
      </c>
      <c r="B4277" t="s">
        <v>93</v>
      </c>
      <c r="C4277" t="s">
        <v>28</v>
      </c>
      <c r="D4277" t="s">
        <v>342</v>
      </c>
      <c r="E4277" s="1">
        <v>43600.440972222219</v>
      </c>
      <c r="F4277" t="s">
        <v>16</v>
      </c>
      <c r="G4277" t="s">
        <v>608</v>
      </c>
      <c r="H4277">
        <v>2</v>
      </c>
      <c r="I4277" t="s">
        <v>26</v>
      </c>
      <c r="J4277" s="2">
        <v>43600</v>
      </c>
      <c r="K4277" s="3">
        <v>0.44097222222222227</v>
      </c>
      <c r="L4277" s="3">
        <f t="shared" si="594"/>
        <v>0.44444444444444442</v>
      </c>
      <c r="M4277" s="3">
        <v>0.44236111111111115</v>
      </c>
      <c r="N4277" t="str">
        <f t="shared" si="595"/>
        <v>No</v>
      </c>
      <c r="O4277">
        <f t="shared" si="596"/>
        <v>520</v>
      </c>
      <c r="P4277">
        <f t="shared" si="597"/>
        <v>1663</v>
      </c>
      <c r="Q4277">
        <f t="shared" si="598"/>
        <v>31.27</v>
      </c>
      <c r="R4277" t="str">
        <f t="shared" si="601"/>
        <v>Ryanair</v>
      </c>
      <c r="S4277">
        <f t="shared" si="599"/>
        <v>125</v>
      </c>
      <c r="T4277" t="str">
        <f t="shared" si="600"/>
        <v>Birmingham</v>
      </c>
      <c r="U4277" t="str">
        <f t="shared" si="602"/>
        <v>Birmingham</v>
      </c>
    </row>
    <row r="4278" spans="1:21" x14ac:dyDescent="0.35">
      <c r="A4278" t="s">
        <v>22</v>
      </c>
      <c r="B4278" t="s">
        <v>44</v>
      </c>
      <c r="C4278" t="s">
        <v>117</v>
      </c>
      <c r="D4278" t="s">
        <v>339</v>
      </c>
      <c r="E4278" s="1">
        <v>43600.440972222219</v>
      </c>
      <c r="F4278" t="s">
        <v>16</v>
      </c>
      <c r="G4278" t="s">
        <v>608</v>
      </c>
      <c r="H4278">
        <v>27</v>
      </c>
      <c r="I4278" t="s">
        <v>46</v>
      </c>
      <c r="J4278" s="2">
        <v>43600</v>
      </c>
      <c r="K4278" s="3">
        <v>0.44097222222222227</v>
      </c>
      <c r="L4278" s="3">
        <f t="shared" si="594"/>
        <v>0.44444444444444442</v>
      </c>
      <c r="M4278" s="3">
        <v>0.4597222222222222</v>
      </c>
      <c r="N4278" t="str">
        <f t="shared" si="595"/>
        <v>Yes</v>
      </c>
      <c r="O4278">
        <f t="shared" si="596"/>
        <v>23</v>
      </c>
      <c r="P4278">
        <f t="shared" si="597"/>
        <v>35</v>
      </c>
      <c r="Q4278">
        <f t="shared" si="598"/>
        <v>65.709999999999994</v>
      </c>
      <c r="R4278" t="str">
        <f t="shared" si="601"/>
        <v>Other</v>
      </c>
      <c r="S4278">
        <f t="shared" si="599"/>
        <v>83</v>
      </c>
      <c r="T4278" t="str">
        <f t="shared" si="600"/>
        <v>Lisbon</v>
      </c>
      <c r="U4278" t="str">
        <f t="shared" si="602"/>
        <v>Lisbon</v>
      </c>
    </row>
    <row r="4279" spans="1:21" x14ac:dyDescent="0.35">
      <c r="A4279" t="s">
        <v>22</v>
      </c>
      <c r="B4279" t="s">
        <v>129</v>
      </c>
      <c r="C4279" t="s">
        <v>130</v>
      </c>
      <c r="D4279" t="s">
        <v>338</v>
      </c>
      <c r="E4279" s="1">
        <v>43600.440972222219</v>
      </c>
      <c r="F4279" t="s">
        <v>16</v>
      </c>
      <c r="G4279" t="s">
        <v>608</v>
      </c>
      <c r="H4279">
        <v>4</v>
      </c>
      <c r="I4279" t="s">
        <v>26</v>
      </c>
      <c r="J4279" s="2">
        <v>43600</v>
      </c>
      <c r="K4279" s="3">
        <v>0.44097222222222227</v>
      </c>
      <c r="L4279" s="3">
        <f t="shared" si="594"/>
        <v>0.44444444444444442</v>
      </c>
      <c r="M4279" s="3">
        <v>0.44375000000000003</v>
      </c>
      <c r="N4279" t="str">
        <f t="shared" si="595"/>
        <v>No</v>
      </c>
      <c r="O4279">
        <f t="shared" si="596"/>
        <v>17</v>
      </c>
      <c r="P4279">
        <f t="shared" si="597"/>
        <v>80</v>
      </c>
      <c r="Q4279">
        <f t="shared" si="598"/>
        <v>21.25</v>
      </c>
      <c r="R4279" t="str">
        <f t="shared" si="601"/>
        <v>Other</v>
      </c>
      <c r="S4279">
        <f t="shared" si="599"/>
        <v>96</v>
      </c>
      <c r="T4279" t="str">
        <f t="shared" si="600"/>
        <v>Munich</v>
      </c>
      <c r="U4279" t="str">
        <f t="shared" si="602"/>
        <v>Munich</v>
      </c>
    </row>
    <row r="4280" spans="1:21" x14ac:dyDescent="0.35">
      <c r="A4280" t="s">
        <v>12</v>
      </c>
      <c r="B4280" t="s">
        <v>93</v>
      </c>
      <c r="C4280" t="s">
        <v>14</v>
      </c>
      <c r="D4280" t="s">
        <v>567</v>
      </c>
      <c r="E4280" s="1">
        <v>43600.440972222219</v>
      </c>
      <c r="F4280" t="s">
        <v>16</v>
      </c>
      <c r="G4280" t="s">
        <v>608</v>
      </c>
      <c r="H4280">
        <v>2</v>
      </c>
      <c r="I4280" t="s">
        <v>26</v>
      </c>
      <c r="J4280" s="2">
        <v>43600</v>
      </c>
      <c r="K4280" s="3">
        <v>0.44097222222222227</v>
      </c>
      <c r="L4280" s="3">
        <f t="shared" si="594"/>
        <v>0.44444444444444442</v>
      </c>
      <c r="M4280" s="3">
        <v>0.44236111111111115</v>
      </c>
      <c r="N4280" t="str">
        <f t="shared" si="595"/>
        <v>No</v>
      </c>
      <c r="O4280">
        <f t="shared" si="596"/>
        <v>566</v>
      </c>
      <c r="P4280">
        <f t="shared" si="597"/>
        <v>2020</v>
      </c>
      <c r="Q4280">
        <f t="shared" si="598"/>
        <v>28.02</v>
      </c>
      <c r="R4280" t="str">
        <f t="shared" si="601"/>
        <v>Aer Lingus</v>
      </c>
      <c r="S4280">
        <f t="shared" si="599"/>
        <v>125</v>
      </c>
      <c r="T4280" t="str">
        <f t="shared" si="600"/>
        <v>Birmingham</v>
      </c>
      <c r="U4280" t="str">
        <f t="shared" si="602"/>
        <v>Birmingham</v>
      </c>
    </row>
    <row r="4281" spans="1:21" x14ac:dyDescent="0.35">
      <c r="A4281" t="s">
        <v>12</v>
      </c>
      <c r="B4281" t="s">
        <v>213</v>
      </c>
      <c r="C4281" t="s">
        <v>14</v>
      </c>
      <c r="D4281" t="s">
        <v>343</v>
      </c>
      <c r="E4281" s="1">
        <v>43600.451388888891</v>
      </c>
      <c r="F4281" t="s">
        <v>16</v>
      </c>
      <c r="G4281" t="s">
        <v>608</v>
      </c>
      <c r="H4281">
        <v>5</v>
      </c>
      <c r="I4281" t="s">
        <v>26</v>
      </c>
      <c r="J4281" s="2">
        <v>43600</v>
      </c>
      <c r="K4281" s="3">
        <v>0.4513888888888889</v>
      </c>
      <c r="L4281" s="3">
        <f t="shared" si="594"/>
        <v>0.45138888888888884</v>
      </c>
      <c r="M4281" s="3">
        <v>0.4548611111111111</v>
      </c>
      <c r="N4281" t="str">
        <f t="shared" si="595"/>
        <v>No</v>
      </c>
      <c r="O4281">
        <f t="shared" si="596"/>
        <v>566</v>
      </c>
      <c r="P4281">
        <f t="shared" si="597"/>
        <v>2020</v>
      </c>
      <c r="Q4281">
        <f t="shared" si="598"/>
        <v>28.02</v>
      </c>
      <c r="R4281" t="str">
        <f t="shared" si="601"/>
        <v>Aer Lingus</v>
      </c>
      <c r="S4281">
        <f t="shared" si="599"/>
        <v>44</v>
      </c>
      <c r="T4281" t="str">
        <f t="shared" si="600"/>
        <v>New York</v>
      </c>
      <c r="U4281" t="str">
        <f t="shared" si="602"/>
        <v>Other</v>
      </c>
    </row>
    <row r="4282" spans="1:21" x14ac:dyDescent="0.35">
      <c r="A4282" t="s">
        <v>22</v>
      </c>
      <c r="B4282" t="s">
        <v>164</v>
      </c>
      <c r="C4282" t="s">
        <v>165</v>
      </c>
      <c r="D4282" t="s">
        <v>346</v>
      </c>
      <c r="E4282" s="1">
        <v>43600.454861111109</v>
      </c>
      <c r="F4282" t="s">
        <v>16</v>
      </c>
      <c r="G4282" t="s">
        <v>608</v>
      </c>
      <c r="H4282">
        <v>20</v>
      </c>
      <c r="I4282" t="s">
        <v>46</v>
      </c>
      <c r="J4282" s="2">
        <v>43600</v>
      </c>
      <c r="K4282" s="3">
        <v>0.4548611111111111</v>
      </c>
      <c r="L4282" s="3">
        <f t="shared" si="594"/>
        <v>0.45833333333333331</v>
      </c>
      <c r="M4282" s="3">
        <v>0.46875</v>
      </c>
      <c r="N4282" t="str">
        <f t="shared" si="595"/>
        <v>No</v>
      </c>
      <c r="O4282">
        <f t="shared" si="596"/>
        <v>18</v>
      </c>
      <c r="P4282">
        <f t="shared" si="597"/>
        <v>32</v>
      </c>
      <c r="Q4282">
        <f t="shared" si="598"/>
        <v>56.25</v>
      </c>
      <c r="R4282" t="str">
        <f t="shared" si="601"/>
        <v>Other</v>
      </c>
      <c r="S4282">
        <f t="shared" si="599"/>
        <v>32</v>
      </c>
      <c r="T4282" t="str">
        <f t="shared" si="600"/>
        <v>Istanbul</v>
      </c>
      <c r="U4282" t="str">
        <f t="shared" si="602"/>
        <v>Other</v>
      </c>
    </row>
    <row r="4283" spans="1:21" x14ac:dyDescent="0.35">
      <c r="A4283" t="s">
        <v>22</v>
      </c>
      <c r="B4283" t="s">
        <v>139</v>
      </c>
      <c r="C4283" t="s">
        <v>77</v>
      </c>
      <c r="D4283" t="s">
        <v>349</v>
      </c>
      <c r="E4283" s="1">
        <v>43600.454861111109</v>
      </c>
      <c r="F4283" t="s">
        <v>16</v>
      </c>
      <c r="G4283" t="s">
        <v>608</v>
      </c>
      <c r="H4283">
        <v>38</v>
      </c>
      <c r="I4283" t="s">
        <v>21</v>
      </c>
      <c r="J4283" s="2">
        <v>43600</v>
      </c>
      <c r="K4283" s="3">
        <v>0.4548611111111111</v>
      </c>
      <c r="L4283" s="3">
        <f t="shared" si="594"/>
        <v>0.45833333333333331</v>
      </c>
      <c r="M4283" s="3">
        <v>0.48125000000000001</v>
      </c>
      <c r="N4283" t="str">
        <f t="shared" si="595"/>
        <v>Yes</v>
      </c>
      <c r="O4283">
        <f t="shared" si="596"/>
        <v>40</v>
      </c>
      <c r="P4283">
        <f t="shared" si="597"/>
        <v>143</v>
      </c>
      <c r="Q4283">
        <f t="shared" si="598"/>
        <v>27.97</v>
      </c>
      <c r="R4283" t="str">
        <f t="shared" si="601"/>
        <v>British Airways</v>
      </c>
      <c r="S4283">
        <f t="shared" si="599"/>
        <v>154</v>
      </c>
      <c r="T4283" t="str">
        <f t="shared" si="600"/>
        <v>London</v>
      </c>
      <c r="U4283" t="str">
        <f t="shared" si="602"/>
        <v>London</v>
      </c>
    </row>
    <row r="4284" spans="1:21" x14ac:dyDescent="0.35">
      <c r="A4284" t="s">
        <v>12</v>
      </c>
      <c r="B4284" t="s">
        <v>114</v>
      </c>
      <c r="C4284" t="s">
        <v>14</v>
      </c>
      <c r="D4284" t="s">
        <v>348</v>
      </c>
      <c r="E4284" s="1">
        <v>43600.458333333336</v>
      </c>
      <c r="F4284" t="s">
        <v>16</v>
      </c>
      <c r="G4284" t="s">
        <v>608</v>
      </c>
      <c r="H4284">
        <v>4</v>
      </c>
      <c r="I4284" t="s">
        <v>26</v>
      </c>
      <c r="J4284" s="2">
        <v>43600</v>
      </c>
      <c r="K4284" s="3">
        <v>0.45833333333333331</v>
      </c>
      <c r="L4284" s="3">
        <f t="shared" si="594"/>
        <v>0.45833333333333331</v>
      </c>
      <c r="M4284" s="3">
        <v>0.46111111111111108</v>
      </c>
      <c r="N4284" t="str">
        <f t="shared" si="595"/>
        <v>No</v>
      </c>
      <c r="O4284">
        <f t="shared" si="596"/>
        <v>566</v>
      </c>
      <c r="P4284">
        <f t="shared" si="597"/>
        <v>2020</v>
      </c>
      <c r="Q4284">
        <f t="shared" si="598"/>
        <v>28.02</v>
      </c>
      <c r="R4284" t="str">
        <f t="shared" si="601"/>
        <v>Aer Lingus</v>
      </c>
      <c r="S4284">
        <f t="shared" si="599"/>
        <v>34</v>
      </c>
      <c r="T4284" t="str">
        <f t="shared" si="600"/>
        <v>Nice</v>
      </c>
      <c r="U4284" t="str">
        <f t="shared" si="602"/>
        <v>Other</v>
      </c>
    </row>
    <row r="4285" spans="1:21" x14ac:dyDescent="0.35">
      <c r="A4285" t="s">
        <v>22</v>
      </c>
      <c r="B4285" t="s">
        <v>50</v>
      </c>
      <c r="C4285" t="s">
        <v>28</v>
      </c>
      <c r="D4285" t="s">
        <v>350</v>
      </c>
      <c r="E4285" s="1">
        <v>43600.461805555555</v>
      </c>
      <c r="F4285" t="s">
        <v>16</v>
      </c>
      <c r="G4285" t="s">
        <v>608</v>
      </c>
      <c r="H4285">
        <v>69</v>
      </c>
      <c r="I4285" t="s">
        <v>21</v>
      </c>
      <c r="J4285" s="2">
        <v>43600</v>
      </c>
      <c r="K4285" s="3">
        <v>0.46180555555555558</v>
      </c>
      <c r="L4285" s="3">
        <f t="shared" si="594"/>
        <v>0.46527777777777773</v>
      </c>
      <c r="M4285" s="3">
        <v>0.50972222222222219</v>
      </c>
      <c r="N4285" t="str">
        <f t="shared" si="595"/>
        <v>Yes</v>
      </c>
      <c r="O4285">
        <f t="shared" si="596"/>
        <v>520</v>
      </c>
      <c r="P4285">
        <f t="shared" si="597"/>
        <v>1663</v>
      </c>
      <c r="Q4285">
        <f t="shared" si="598"/>
        <v>31.27</v>
      </c>
      <c r="R4285" t="str">
        <f t="shared" si="601"/>
        <v>Ryanair</v>
      </c>
      <c r="S4285">
        <f t="shared" si="599"/>
        <v>222</v>
      </c>
      <c r="T4285" t="str">
        <f t="shared" si="600"/>
        <v>Amsterdam</v>
      </c>
      <c r="U4285" t="str">
        <f t="shared" si="602"/>
        <v>Amsterdam</v>
      </c>
    </row>
    <row r="4286" spans="1:21" x14ac:dyDescent="0.35">
      <c r="A4286" t="s">
        <v>22</v>
      </c>
      <c r="B4286" t="s">
        <v>50</v>
      </c>
      <c r="C4286" t="s">
        <v>96</v>
      </c>
      <c r="D4286" t="s">
        <v>347</v>
      </c>
      <c r="E4286" s="1">
        <v>43600.465277777781</v>
      </c>
      <c r="F4286" t="s">
        <v>16</v>
      </c>
      <c r="G4286" t="s">
        <v>608</v>
      </c>
      <c r="H4286">
        <v>77</v>
      </c>
      <c r="I4286" t="s">
        <v>21</v>
      </c>
      <c r="J4286" s="2">
        <v>43600</v>
      </c>
      <c r="K4286" s="3">
        <v>0.46527777777777773</v>
      </c>
      <c r="L4286" s="3">
        <f t="shared" si="594"/>
        <v>0.46527777777777773</v>
      </c>
      <c r="M4286" s="3">
        <v>0.51874999999999993</v>
      </c>
      <c r="N4286" t="str">
        <f t="shared" si="595"/>
        <v>Yes</v>
      </c>
      <c r="O4286">
        <f t="shared" si="596"/>
        <v>50</v>
      </c>
      <c r="P4286">
        <f t="shared" si="597"/>
        <v>97</v>
      </c>
      <c r="Q4286">
        <f t="shared" si="598"/>
        <v>51.55</v>
      </c>
      <c r="R4286" t="str">
        <f t="shared" si="601"/>
        <v>Other</v>
      </c>
      <c r="S4286">
        <f t="shared" si="599"/>
        <v>222</v>
      </c>
      <c r="T4286" t="str">
        <f t="shared" si="600"/>
        <v>Amsterdam</v>
      </c>
      <c r="U4286" t="str">
        <f t="shared" si="602"/>
        <v>Amsterdam</v>
      </c>
    </row>
    <row r="4287" spans="1:21" x14ac:dyDescent="0.35">
      <c r="A4287" t="s">
        <v>22</v>
      </c>
      <c r="B4287" t="s">
        <v>126</v>
      </c>
      <c r="C4287" t="s">
        <v>354</v>
      </c>
      <c r="D4287" t="s">
        <v>355</v>
      </c>
      <c r="E4287" s="1">
        <v>43600.46875</v>
      </c>
      <c r="F4287" t="s">
        <v>16</v>
      </c>
      <c r="G4287" t="s">
        <v>608</v>
      </c>
      <c r="H4287">
        <v>11</v>
      </c>
      <c r="I4287" t="s">
        <v>18</v>
      </c>
      <c r="J4287" s="2">
        <v>43600</v>
      </c>
      <c r="K4287" s="3">
        <v>0.46875</v>
      </c>
      <c r="L4287" s="3">
        <f t="shared" si="594"/>
        <v>0.47222222222222221</v>
      </c>
      <c r="M4287" s="3">
        <v>0.47638888888888892</v>
      </c>
      <c r="N4287" t="str">
        <f t="shared" si="595"/>
        <v>No</v>
      </c>
      <c r="O4287">
        <f t="shared" si="596"/>
        <v>14</v>
      </c>
      <c r="P4287">
        <f t="shared" si="597"/>
        <v>37</v>
      </c>
      <c r="Q4287">
        <f t="shared" si="598"/>
        <v>37.840000000000003</v>
      </c>
      <c r="R4287" t="str">
        <f t="shared" si="601"/>
        <v>Other</v>
      </c>
      <c r="S4287">
        <f t="shared" si="599"/>
        <v>51</v>
      </c>
      <c r="T4287" t="str">
        <f t="shared" si="600"/>
        <v>Zurich</v>
      </c>
      <c r="U4287" t="str">
        <f t="shared" si="602"/>
        <v>Other</v>
      </c>
    </row>
    <row r="4288" spans="1:21" x14ac:dyDescent="0.35">
      <c r="A4288" t="s">
        <v>22</v>
      </c>
      <c r="B4288" t="s">
        <v>36</v>
      </c>
      <c r="C4288" t="s">
        <v>177</v>
      </c>
      <c r="D4288" t="s">
        <v>356</v>
      </c>
      <c r="E4288" s="1">
        <v>43600.472222222219</v>
      </c>
      <c r="F4288" t="s">
        <v>16</v>
      </c>
      <c r="G4288" t="s">
        <v>608</v>
      </c>
      <c r="H4288">
        <v>13</v>
      </c>
      <c r="I4288" t="s">
        <v>18</v>
      </c>
      <c r="J4288" s="2">
        <v>43600</v>
      </c>
      <c r="K4288" s="3">
        <v>0.47222222222222227</v>
      </c>
      <c r="L4288" s="3">
        <f t="shared" si="594"/>
        <v>0.47222222222222221</v>
      </c>
      <c r="M4288" s="3">
        <v>0.48125000000000001</v>
      </c>
      <c r="N4288" t="str">
        <f t="shared" si="595"/>
        <v>No</v>
      </c>
      <c r="O4288">
        <f t="shared" si="596"/>
        <v>12</v>
      </c>
      <c r="P4288">
        <f t="shared" si="597"/>
        <v>59</v>
      </c>
      <c r="Q4288">
        <f t="shared" si="598"/>
        <v>20.34</v>
      </c>
      <c r="R4288" t="str">
        <f t="shared" si="601"/>
        <v>Other</v>
      </c>
      <c r="S4288">
        <f t="shared" si="599"/>
        <v>121</v>
      </c>
      <c r="T4288" t="str">
        <f t="shared" si="600"/>
        <v>Paris-CDG</v>
      </c>
      <c r="U4288" t="str">
        <f t="shared" si="602"/>
        <v>Paris-CDG</v>
      </c>
    </row>
    <row r="4289" spans="1:21" x14ac:dyDescent="0.35">
      <c r="A4289" t="s">
        <v>12</v>
      </c>
      <c r="B4289" t="s">
        <v>357</v>
      </c>
      <c r="C4289" t="s">
        <v>14</v>
      </c>
      <c r="D4289" t="s">
        <v>358</v>
      </c>
      <c r="E4289" s="1">
        <v>43600.472222222219</v>
      </c>
      <c r="F4289" t="s">
        <v>16</v>
      </c>
      <c r="G4289" t="s">
        <v>608</v>
      </c>
      <c r="H4289">
        <v>0</v>
      </c>
      <c r="I4289" t="s">
        <v>26</v>
      </c>
      <c r="J4289" s="2">
        <v>43600</v>
      </c>
      <c r="K4289" s="3">
        <v>0.47222222222222227</v>
      </c>
      <c r="L4289" s="3">
        <f t="shared" si="594"/>
        <v>0.47222222222222221</v>
      </c>
      <c r="M4289" s="3">
        <v>0.47222222222222227</v>
      </c>
      <c r="N4289" t="str">
        <f t="shared" si="595"/>
        <v>No</v>
      </c>
      <c r="O4289">
        <f t="shared" si="596"/>
        <v>566</v>
      </c>
      <c r="P4289">
        <f t="shared" si="597"/>
        <v>2020</v>
      </c>
      <c r="Q4289">
        <f t="shared" si="598"/>
        <v>28.02</v>
      </c>
      <c r="R4289" t="str">
        <f t="shared" si="601"/>
        <v>Aer Lingus</v>
      </c>
      <c r="S4289">
        <f t="shared" si="599"/>
        <v>16</v>
      </c>
      <c r="T4289" t="str">
        <f t="shared" si="600"/>
        <v>Newquay</v>
      </c>
      <c r="U4289" t="str">
        <f t="shared" si="602"/>
        <v>Other</v>
      </c>
    </row>
    <row r="4290" spans="1:21" x14ac:dyDescent="0.35">
      <c r="A4290" t="s">
        <v>12</v>
      </c>
      <c r="B4290" t="s">
        <v>139</v>
      </c>
      <c r="C4290" t="s">
        <v>14</v>
      </c>
      <c r="D4290" t="s">
        <v>359</v>
      </c>
      <c r="E4290" s="1">
        <v>43600.472222222219</v>
      </c>
      <c r="F4290" t="s">
        <v>16</v>
      </c>
      <c r="G4290" t="s">
        <v>608</v>
      </c>
      <c r="H4290">
        <v>9</v>
      </c>
      <c r="I4290" t="s">
        <v>26</v>
      </c>
      <c r="J4290" s="2">
        <v>43600</v>
      </c>
      <c r="K4290" s="3">
        <v>0.47222222222222227</v>
      </c>
      <c r="L4290" s="3">
        <f t="shared" ref="L4290:L4353" si="603">MROUND(K4290,"0:10")</f>
        <v>0.47222222222222221</v>
      </c>
      <c r="M4290" s="3">
        <v>0.47847222222222219</v>
      </c>
      <c r="N4290" t="str">
        <f t="shared" ref="N4290:N4353" si="604">IF(H4290&gt;20, "Yes", "No")</f>
        <v>No</v>
      </c>
      <c r="O4290">
        <f t="shared" ref="O4290:O4353" si="605">COUNTIFS($C$2:$C$4851,C4290,$N$2:$N$4851,"Yes")</f>
        <v>566</v>
      </c>
      <c r="P4290">
        <f t="shared" ref="P4290:P4353" si="606">COUNTIF($C$2:$C$4851,C4290)</f>
        <v>2020</v>
      </c>
      <c r="Q4290">
        <f t="shared" ref="Q4290:Q4353" si="607">ROUND(O4290/P4290*100,2)</f>
        <v>28.02</v>
      </c>
      <c r="R4290" t="str">
        <f t="shared" si="601"/>
        <v>Aer Lingus</v>
      </c>
      <c r="S4290">
        <f t="shared" ref="S4290:S4353" si="608">COUNTIF($B$2:$B$4851,B4290)</f>
        <v>154</v>
      </c>
      <c r="T4290" t="str">
        <f t="shared" ref="T4290:T4353" si="609">IF(ISNUMBER(SEARCH("London",B4290)), "London", B4290)</f>
        <v>London</v>
      </c>
      <c r="U4290" t="str">
        <f t="shared" si="602"/>
        <v>London</v>
      </c>
    </row>
    <row r="4291" spans="1:21" x14ac:dyDescent="0.35">
      <c r="A4291" t="s">
        <v>12</v>
      </c>
      <c r="B4291" t="s">
        <v>304</v>
      </c>
      <c r="C4291" t="s">
        <v>268</v>
      </c>
      <c r="D4291" t="s">
        <v>360</v>
      </c>
      <c r="E4291" s="1">
        <v>43600.388888888891</v>
      </c>
      <c r="F4291" t="s">
        <v>16</v>
      </c>
      <c r="G4291" t="s">
        <v>608</v>
      </c>
      <c r="H4291">
        <v>58</v>
      </c>
      <c r="I4291" t="s">
        <v>21</v>
      </c>
      <c r="J4291" s="2">
        <v>43600</v>
      </c>
      <c r="K4291" s="3">
        <v>0.3888888888888889</v>
      </c>
      <c r="L4291" s="3">
        <f t="shared" si="603"/>
        <v>0.38888888888888884</v>
      </c>
      <c r="M4291" s="3">
        <v>0.4291666666666667</v>
      </c>
      <c r="N4291" t="str">
        <f t="shared" si="604"/>
        <v>Yes</v>
      </c>
      <c r="O4291">
        <f t="shared" si="605"/>
        <v>18</v>
      </c>
      <c r="P4291">
        <f t="shared" si="606"/>
        <v>44</v>
      </c>
      <c r="Q4291">
        <f t="shared" si="607"/>
        <v>40.909999999999997</v>
      </c>
      <c r="R4291" t="str">
        <f t="shared" ref="R4291:R4354" si="610">IF(P4291&gt;100, C4291, "Other")</f>
        <v>Other</v>
      </c>
      <c r="S4291">
        <f t="shared" si="608"/>
        <v>31</v>
      </c>
      <c r="T4291" t="str">
        <f t="shared" si="609"/>
        <v>Newark</v>
      </c>
      <c r="U4291" t="str">
        <f t="shared" ref="U4291:U4354" si="611">IF(S4291&gt;67, T4291, "Other")</f>
        <v>Other</v>
      </c>
    </row>
    <row r="4292" spans="1:21" x14ac:dyDescent="0.35">
      <c r="A4292" t="s">
        <v>22</v>
      </c>
      <c r="B4292" t="s">
        <v>624</v>
      </c>
      <c r="C4292" t="s">
        <v>28</v>
      </c>
      <c r="D4292" t="s">
        <v>625</v>
      </c>
      <c r="E4292" s="1">
        <v>43600.392361111109</v>
      </c>
      <c r="F4292" t="s">
        <v>16</v>
      </c>
      <c r="G4292" t="s">
        <v>608</v>
      </c>
      <c r="H4292">
        <v>0</v>
      </c>
      <c r="I4292" t="s">
        <v>26</v>
      </c>
      <c r="J4292" s="2">
        <v>43600</v>
      </c>
      <c r="K4292" s="3">
        <v>0.3923611111111111</v>
      </c>
      <c r="L4292" s="3">
        <f t="shared" si="603"/>
        <v>0.39583333333333331</v>
      </c>
      <c r="M4292" s="3">
        <v>0.3923611111111111</v>
      </c>
      <c r="N4292" t="str">
        <f t="shared" si="604"/>
        <v>No</v>
      </c>
      <c r="O4292">
        <f t="shared" si="605"/>
        <v>520</v>
      </c>
      <c r="P4292">
        <f t="shared" si="606"/>
        <v>1663</v>
      </c>
      <c r="Q4292">
        <f t="shared" si="607"/>
        <v>31.27</v>
      </c>
      <c r="R4292" t="str">
        <f t="shared" si="610"/>
        <v>Ryanair</v>
      </c>
      <c r="S4292">
        <f t="shared" si="608"/>
        <v>4</v>
      </c>
      <c r="T4292" t="str">
        <f t="shared" si="609"/>
        <v>Tallinn</v>
      </c>
      <c r="U4292" t="str">
        <f t="shared" si="611"/>
        <v>Other</v>
      </c>
    </row>
    <row r="4293" spans="1:21" x14ac:dyDescent="0.35">
      <c r="A4293" t="s">
        <v>22</v>
      </c>
      <c r="B4293" t="s">
        <v>82</v>
      </c>
      <c r="C4293" t="s">
        <v>28</v>
      </c>
      <c r="D4293" t="s">
        <v>362</v>
      </c>
      <c r="E4293" s="1">
        <v>43600.395833333336</v>
      </c>
      <c r="F4293" t="s">
        <v>16</v>
      </c>
      <c r="G4293" t="s">
        <v>608</v>
      </c>
      <c r="H4293">
        <v>2</v>
      </c>
      <c r="I4293" t="s">
        <v>26</v>
      </c>
      <c r="J4293" s="2">
        <v>43600</v>
      </c>
      <c r="K4293" s="3">
        <v>0.39583333333333331</v>
      </c>
      <c r="L4293" s="3">
        <f t="shared" si="603"/>
        <v>0.39583333333333331</v>
      </c>
      <c r="M4293" s="3">
        <v>0.3972222222222222</v>
      </c>
      <c r="N4293" t="str">
        <f t="shared" si="604"/>
        <v>No</v>
      </c>
      <c r="O4293">
        <f t="shared" si="605"/>
        <v>520</v>
      </c>
      <c r="P4293">
        <f t="shared" si="606"/>
        <v>1663</v>
      </c>
      <c r="Q4293">
        <f t="shared" si="607"/>
        <v>31.27</v>
      </c>
      <c r="R4293" t="str">
        <f t="shared" si="610"/>
        <v>Ryanair</v>
      </c>
      <c r="S4293">
        <f t="shared" si="608"/>
        <v>97</v>
      </c>
      <c r="T4293" t="str">
        <f t="shared" si="609"/>
        <v>Faro</v>
      </c>
      <c r="U4293" t="str">
        <f t="shared" si="611"/>
        <v>Faro</v>
      </c>
    </row>
    <row r="4294" spans="1:21" x14ac:dyDescent="0.35">
      <c r="A4294" t="s">
        <v>12</v>
      </c>
      <c r="B4294" t="s">
        <v>42</v>
      </c>
      <c r="C4294" t="s">
        <v>14</v>
      </c>
      <c r="D4294" t="s">
        <v>626</v>
      </c>
      <c r="E4294" s="1">
        <v>43600.395833333336</v>
      </c>
      <c r="F4294" t="s">
        <v>16</v>
      </c>
      <c r="G4294" t="s">
        <v>608</v>
      </c>
      <c r="H4294">
        <v>1</v>
      </c>
      <c r="I4294" t="s">
        <v>26</v>
      </c>
      <c r="J4294" s="2">
        <v>43600</v>
      </c>
      <c r="K4294" s="3">
        <v>0.39583333333333331</v>
      </c>
      <c r="L4294" s="3">
        <f t="shared" si="603"/>
        <v>0.39583333333333331</v>
      </c>
      <c r="M4294" s="3">
        <v>0.39652777777777781</v>
      </c>
      <c r="N4294" t="str">
        <f t="shared" si="604"/>
        <v>No</v>
      </c>
      <c r="O4294">
        <f t="shared" si="605"/>
        <v>566</v>
      </c>
      <c r="P4294">
        <f t="shared" si="606"/>
        <v>2020</v>
      </c>
      <c r="Q4294">
        <f t="shared" si="607"/>
        <v>28.02</v>
      </c>
      <c r="R4294" t="str">
        <f t="shared" si="610"/>
        <v>Aer Lingus</v>
      </c>
      <c r="S4294">
        <f t="shared" si="608"/>
        <v>238</v>
      </c>
      <c r="T4294" t="str">
        <f t="shared" si="609"/>
        <v>London</v>
      </c>
      <c r="U4294" t="str">
        <f t="shared" si="611"/>
        <v>London</v>
      </c>
    </row>
    <row r="4295" spans="1:21" x14ac:dyDescent="0.35">
      <c r="A4295" t="s">
        <v>22</v>
      </c>
      <c r="B4295" t="s">
        <v>473</v>
      </c>
      <c r="C4295" t="s">
        <v>28</v>
      </c>
      <c r="D4295" t="s">
        <v>474</v>
      </c>
      <c r="E4295" s="1">
        <v>43600.399305555555</v>
      </c>
      <c r="F4295" t="s">
        <v>16</v>
      </c>
      <c r="G4295" t="s">
        <v>608</v>
      </c>
      <c r="H4295">
        <v>13</v>
      </c>
      <c r="I4295" t="s">
        <v>18</v>
      </c>
      <c r="J4295" s="2">
        <v>43600</v>
      </c>
      <c r="K4295" s="3">
        <v>0.39930555555555558</v>
      </c>
      <c r="L4295" s="3">
        <f t="shared" si="603"/>
        <v>0.40277777777777773</v>
      </c>
      <c r="M4295" s="3">
        <v>0.40833333333333338</v>
      </c>
      <c r="N4295" t="str">
        <f t="shared" si="604"/>
        <v>No</v>
      </c>
      <c r="O4295">
        <f t="shared" si="605"/>
        <v>520</v>
      </c>
      <c r="P4295">
        <f t="shared" si="606"/>
        <v>1663</v>
      </c>
      <c r="Q4295">
        <f t="shared" si="607"/>
        <v>31.27</v>
      </c>
      <c r="R4295" t="str">
        <f t="shared" si="610"/>
        <v>Ryanair</v>
      </c>
      <c r="S4295">
        <f t="shared" si="608"/>
        <v>13</v>
      </c>
      <c r="T4295" t="str">
        <f t="shared" si="609"/>
        <v>Poznan</v>
      </c>
      <c r="U4295" t="str">
        <f t="shared" si="611"/>
        <v>Other</v>
      </c>
    </row>
    <row r="4296" spans="1:21" x14ac:dyDescent="0.35">
      <c r="A4296" t="s">
        <v>22</v>
      </c>
      <c r="B4296" t="s">
        <v>367</v>
      </c>
      <c r="C4296" t="s">
        <v>368</v>
      </c>
      <c r="D4296" t="s">
        <v>369</v>
      </c>
      <c r="E4296" s="1">
        <v>43600.399305555555</v>
      </c>
      <c r="F4296" t="s">
        <v>16</v>
      </c>
      <c r="G4296" t="s">
        <v>608</v>
      </c>
      <c r="H4296">
        <v>6</v>
      </c>
      <c r="I4296" t="s">
        <v>26</v>
      </c>
      <c r="J4296" s="2">
        <v>43600</v>
      </c>
      <c r="K4296" s="3">
        <v>0.39930555555555558</v>
      </c>
      <c r="L4296" s="3">
        <f t="shared" si="603"/>
        <v>0.40277777777777773</v>
      </c>
      <c r="M4296" s="3">
        <v>0.40347222222222223</v>
      </c>
      <c r="N4296" t="str">
        <f t="shared" si="604"/>
        <v>No</v>
      </c>
      <c r="O4296">
        <f t="shared" si="605"/>
        <v>5</v>
      </c>
      <c r="P4296">
        <f t="shared" si="606"/>
        <v>18</v>
      </c>
      <c r="Q4296">
        <f t="shared" si="607"/>
        <v>27.78</v>
      </c>
      <c r="R4296" t="str">
        <f t="shared" si="610"/>
        <v>Other</v>
      </c>
      <c r="S4296">
        <f t="shared" si="608"/>
        <v>18</v>
      </c>
      <c r="T4296" t="str">
        <f t="shared" si="609"/>
        <v>Abu Dhabi</v>
      </c>
      <c r="U4296" t="str">
        <f t="shared" si="611"/>
        <v>Other</v>
      </c>
    </row>
    <row r="4297" spans="1:21" x14ac:dyDescent="0.35">
      <c r="A4297" t="s">
        <v>12</v>
      </c>
      <c r="B4297" t="s">
        <v>42</v>
      </c>
      <c r="C4297" t="s">
        <v>14</v>
      </c>
      <c r="D4297" t="s">
        <v>372</v>
      </c>
      <c r="E4297" s="1">
        <v>43600.402777777781</v>
      </c>
      <c r="F4297" t="s">
        <v>16</v>
      </c>
      <c r="G4297" t="s">
        <v>608</v>
      </c>
      <c r="H4297">
        <v>1</v>
      </c>
      <c r="I4297" t="s">
        <v>26</v>
      </c>
      <c r="J4297" s="2">
        <v>43600</v>
      </c>
      <c r="K4297" s="3">
        <v>0.40277777777777773</v>
      </c>
      <c r="L4297" s="3">
        <f t="shared" si="603"/>
        <v>0.40277777777777773</v>
      </c>
      <c r="M4297" s="3">
        <v>0.40347222222222223</v>
      </c>
      <c r="N4297" t="str">
        <f t="shared" si="604"/>
        <v>No</v>
      </c>
      <c r="O4297">
        <f t="shared" si="605"/>
        <v>566</v>
      </c>
      <c r="P4297">
        <f t="shared" si="606"/>
        <v>2020</v>
      </c>
      <c r="Q4297">
        <f t="shared" si="607"/>
        <v>28.02</v>
      </c>
      <c r="R4297" t="str">
        <f t="shared" si="610"/>
        <v>Aer Lingus</v>
      </c>
      <c r="S4297">
        <f t="shared" si="608"/>
        <v>238</v>
      </c>
      <c r="T4297" t="str">
        <f t="shared" si="609"/>
        <v>London</v>
      </c>
      <c r="U4297" t="str">
        <f t="shared" si="611"/>
        <v>London</v>
      </c>
    </row>
    <row r="4298" spans="1:21" x14ac:dyDescent="0.35">
      <c r="A4298" t="s">
        <v>12</v>
      </c>
      <c r="B4298" t="s">
        <v>377</v>
      </c>
      <c r="C4298" t="s">
        <v>252</v>
      </c>
      <c r="D4298" t="s">
        <v>378</v>
      </c>
      <c r="E4298" s="1">
        <v>43600.409722222219</v>
      </c>
      <c r="F4298" t="s">
        <v>16</v>
      </c>
      <c r="G4298" t="s">
        <v>608</v>
      </c>
      <c r="H4298">
        <v>4</v>
      </c>
      <c r="I4298" t="s">
        <v>26</v>
      </c>
      <c r="J4298" s="2">
        <v>43600</v>
      </c>
      <c r="K4298" s="3">
        <v>0.40972222222222227</v>
      </c>
      <c r="L4298" s="3">
        <f t="shared" si="603"/>
        <v>0.40972222222222221</v>
      </c>
      <c r="M4298" s="3">
        <v>0.41250000000000003</v>
      </c>
      <c r="N4298" t="str">
        <f t="shared" si="604"/>
        <v>No</v>
      </c>
      <c r="O4298">
        <f t="shared" si="605"/>
        <v>11</v>
      </c>
      <c r="P4298">
        <f t="shared" si="606"/>
        <v>32</v>
      </c>
      <c r="Q4298">
        <f t="shared" si="607"/>
        <v>34.380000000000003</v>
      </c>
      <c r="R4298" t="str">
        <f t="shared" si="610"/>
        <v>Other</v>
      </c>
      <c r="S4298">
        <f t="shared" si="608"/>
        <v>8</v>
      </c>
      <c r="T4298" t="str">
        <f t="shared" si="609"/>
        <v>Charlotte</v>
      </c>
      <c r="U4298" t="str">
        <f t="shared" si="611"/>
        <v>Other</v>
      </c>
    </row>
    <row r="4299" spans="1:21" x14ac:dyDescent="0.35">
      <c r="A4299" t="s">
        <v>12</v>
      </c>
      <c r="B4299" t="s">
        <v>36</v>
      </c>
      <c r="C4299" t="s">
        <v>14</v>
      </c>
      <c r="D4299" t="s">
        <v>573</v>
      </c>
      <c r="E4299" s="1">
        <v>43600.409722222219</v>
      </c>
      <c r="F4299" t="s">
        <v>16</v>
      </c>
      <c r="G4299" t="s">
        <v>608</v>
      </c>
      <c r="H4299">
        <v>5</v>
      </c>
      <c r="I4299" t="s">
        <v>26</v>
      </c>
      <c r="J4299" s="2">
        <v>43600</v>
      </c>
      <c r="K4299" s="3">
        <v>0.40972222222222227</v>
      </c>
      <c r="L4299" s="3">
        <f t="shared" si="603"/>
        <v>0.40972222222222221</v>
      </c>
      <c r="M4299" s="3">
        <v>0.41319444444444442</v>
      </c>
      <c r="N4299" t="str">
        <f t="shared" si="604"/>
        <v>No</v>
      </c>
      <c r="O4299">
        <f t="shared" si="605"/>
        <v>566</v>
      </c>
      <c r="P4299">
        <f t="shared" si="606"/>
        <v>2020</v>
      </c>
      <c r="Q4299">
        <f t="shared" si="607"/>
        <v>28.02</v>
      </c>
      <c r="R4299" t="str">
        <f t="shared" si="610"/>
        <v>Aer Lingus</v>
      </c>
      <c r="S4299">
        <f t="shared" si="608"/>
        <v>121</v>
      </c>
      <c r="T4299" t="str">
        <f t="shared" si="609"/>
        <v>Paris-CDG</v>
      </c>
      <c r="U4299" t="str">
        <f t="shared" si="611"/>
        <v>Paris-CDG</v>
      </c>
    </row>
    <row r="4300" spans="1:21" x14ac:dyDescent="0.35">
      <c r="A4300" t="s">
        <v>12</v>
      </c>
      <c r="B4300" t="s">
        <v>52</v>
      </c>
      <c r="C4300" t="s">
        <v>14</v>
      </c>
      <c r="D4300" t="s">
        <v>376</v>
      </c>
      <c r="E4300" s="1">
        <v>43600.409722222219</v>
      </c>
      <c r="F4300" t="s">
        <v>16</v>
      </c>
      <c r="G4300" t="s">
        <v>608</v>
      </c>
      <c r="H4300">
        <v>0</v>
      </c>
      <c r="I4300" t="s">
        <v>26</v>
      </c>
      <c r="J4300" s="2">
        <v>43600</v>
      </c>
      <c r="K4300" s="3">
        <v>0.40972222222222227</v>
      </c>
      <c r="L4300" s="3">
        <f t="shared" si="603"/>
        <v>0.40972222222222221</v>
      </c>
      <c r="M4300" s="3">
        <v>0.40972222222222227</v>
      </c>
      <c r="N4300" t="str">
        <f t="shared" si="604"/>
        <v>No</v>
      </c>
      <c r="O4300">
        <f t="shared" si="605"/>
        <v>566</v>
      </c>
      <c r="P4300">
        <f t="shared" si="606"/>
        <v>2020</v>
      </c>
      <c r="Q4300">
        <f t="shared" si="607"/>
        <v>28.02</v>
      </c>
      <c r="R4300" t="str">
        <f t="shared" si="610"/>
        <v>Aer Lingus</v>
      </c>
      <c r="S4300">
        <f t="shared" si="608"/>
        <v>138</v>
      </c>
      <c r="T4300" t="str">
        <f t="shared" si="609"/>
        <v>Manchester</v>
      </c>
      <c r="U4300" t="str">
        <f t="shared" si="611"/>
        <v>Manchester</v>
      </c>
    </row>
    <row r="4301" spans="1:21" x14ac:dyDescent="0.35">
      <c r="A4301" t="s">
        <v>12</v>
      </c>
      <c r="B4301" t="s">
        <v>101</v>
      </c>
      <c r="C4301" t="s">
        <v>14</v>
      </c>
      <c r="D4301" t="s">
        <v>379</v>
      </c>
      <c r="E4301" s="1">
        <v>43600.413194444445</v>
      </c>
      <c r="F4301" t="s">
        <v>16</v>
      </c>
      <c r="G4301" t="s">
        <v>608</v>
      </c>
      <c r="H4301">
        <v>2</v>
      </c>
      <c r="I4301" t="s">
        <v>26</v>
      </c>
      <c r="J4301" s="2">
        <v>43600</v>
      </c>
      <c r="K4301" s="3">
        <v>0.41319444444444442</v>
      </c>
      <c r="L4301" s="3">
        <f t="shared" si="603"/>
        <v>0.41666666666666663</v>
      </c>
      <c r="M4301" s="3">
        <v>0.4145833333333333</v>
      </c>
      <c r="N4301" t="str">
        <f t="shared" si="604"/>
        <v>No</v>
      </c>
      <c r="O4301">
        <f t="shared" si="605"/>
        <v>566</v>
      </c>
      <c r="P4301">
        <f t="shared" si="606"/>
        <v>2020</v>
      </c>
      <c r="Q4301">
        <f t="shared" si="607"/>
        <v>28.02</v>
      </c>
      <c r="R4301" t="str">
        <f t="shared" si="610"/>
        <v>Aer Lingus</v>
      </c>
      <c r="S4301">
        <f t="shared" si="608"/>
        <v>158</v>
      </c>
      <c r="T4301" t="str">
        <f t="shared" si="609"/>
        <v>Edinburgh</v>
      </c>
      <c r="U4301" t="str">
        <f t="shared" si="611"/>
        <v>Edinburgh</v>
      </c>
    </row>
    <row r="4302" spans="1:21" x14ac:dyDescent="0.35">
      <c r="A4302" t="s">
        <v>12</v>
      </c>
      <c r="B4302" t="s">
        <v>13</v>
      </c>
      <c r="C4302" t="s">
        <v>14</v>
      </c>
      <c r="D4302" t="s">
        <v>381</v>
      </c>
      <c r="E4302" s="1">
        <v>43600.416666666664</v>
      </c>
      <c r="F4302" t="s">
        <v>16</v>
      </c>
      <c r="G4302" t="s">
        <v>608</v>
      </c>
      <c r="H4302">
        <v>15</v>
      </c>
      <c r="I4302" t="s">
        <v>18</v>
      </c>
      <c r="J4302" s="2">
        <v>43600</v>
      </c>
      <c r="K4302" s="3">
        <v>0.41666666666666669</v>
      </c>
      <c r="L4302" s="3">
        <f t="shared" si="603"/>
        <v>0.41666666666666663</v>
      </c>
      <c r="M4302" s="3">
        <v>0.42708333333333331</v>
      </c>
      <c r="N4302" t="str">
        <f t="shared" si="604"/>
        <v>No</v>
      </c>
      <c r="O4302">
        <f t="shared" si="605"/>
        <v>566</v>
      </c>
      <c r="P4302">
        <f t="shared" si="606"/>
        <v>2020</v>
      </c>
      <c r="Q4302">
        <f t="shared" si="607"/>
        <v>28.02</v>
      </c>
      <c r="R4302" t="str">
        <f t="shared" si="610"/>
        <v>Aer Lingus</v>
      </c>
      <c r="S4302">
        <f t="shared" si="608"/>
        <v>107</v>
      </c>
      <c r="T4302" t="str">
        <f t="shared" si="609"/>
        <v>Glasgow</v>
      </c>
      <c r="U4302" t="str">
        <f t="shared" si="611"/>
        <v>Glasgow</v>
      </c>
    </row>
    <row r="4303" spans="1:21" x14ac:dyDescent="0.35">
      <c r="A4303" t="s">
        <v>12</v>
      </c>
      <c r="B4303" t="s">
        <v>50</v>
      </c>
      <c r="C4303" t="s">
        <v>14</v>
      </c>
      <c r="D4303" t="s">
        <v>380</v>
      </c>
      <c r="E4303" s="1">
        <v>43600.416666666664</v>
      </c>
      <c r="F4303" t="s">
        <v>16</v>
      </c>
      <c r="G4303" t="s">
        <v>608</v>
      </c>
      <c r="H4303">
        <v>33</v>
      </c>
      <c r="I4303" t="s">
        <v>21</v>
      </c>
      <c r="J4303" s="2">
        <v>43600</v>
      </c>
      <c r="K4303" s="3">
        <v>0.41666666666666669</v>
      </c>
      <c r="L4303" s="3">
        <f t="shared" si="603"/>
        <v>0.41666666666666663</v>
      </c>
      <c r="M4303" s="3">
        <v>0.43958333333333338</v>
      </c>
      <c r="N4303" t="str">
        <f t="shared" si="604"/>
        <v>Yes</v>
      </c>
      <c r="O4303">
        <f t="shared" si="605"/>
        <v>566</v>
      </c>
      <c r="P4303">
        <f t="shared" si="606"/>
        <v>2020</v>
      </c>
      <c r="Q4303">
        <f t="shared" si="607"/>
        <v>28.02</v>
      </c>
      <c r="R4303" t="str">
        <f t="shared" si="610"/>
        <v>Aer Lingus</v>
      </c>
      <c r="S4303">
        <f t="shared" si="608"/>
        <v>222</v>
      </c>
      <c r="T4303" t="str">
        <f t="shared" si="609"/>
        <v>Amsterdam</v>
      </c>
      <c r="U4303" t="str">
        <f t="shared" si="611"/>
        <v>Amsterdam</v>
      </c>
    </row>
    <row r="4304" spans="1:21" x14ac:dyDescent="0.35">
      <c r="A4304" t="s">
        <v>22</v>
      </c>
      <c r="B4304" t="s">
        <v>187</v>
      </c>
      <c r="C4304" t="s">
        <v>28</v>
      </c>
      <c r="D4304" t="s">
        <v>415</v>
      </c>
      <c r="E4304" s="1">
        <v>43600.420138888891</v>
      </c>
      <c r="F4304" t="s">
        <v>16</v>
      </c>
      <c r="G4304" t="s">
        <v>608</v>
      </c>
      <c r="H4304">
        <v>4</v>
      </c>
      <c r="I4304" t="s">
        <v>26</v>
      </c>
      <c r="J4304" s="2">
        <v>43600</v>
      </c>
      <c r="K4304" s="3">
        <v>0.4201388888888889</v>
      </c>
      <c r="L4304" s="3">
        <f t="shared" si="603"/>
        <v>0.4236111111111111</v>
      </c>
      <c r="M4304" s="3">
        <v>0.42291666666666666</v>
      </c>
      <c r="N4304" t="str">
        <f t="shared" si="604"/>
        <v>No</v>
      </c>
      <c r="O4304">
        <f t="shared" si="605"/>
        <v>520</v>
      </c>
      <c r="P4304">
        <f t="shared" si="606"/>
        <v>1663</v>
      </c>
      <c r="Q4304">
        <f t="shared" si="607"/>
        <v>31.27</v>
      </c>
      <c r="R4304" t="str">
        <f t="shared" si="610"/>
        <v>Ryanair</v>
      </c>
      <c r="S4304">
        <f t="shared" si="608"/>
        <v>30</v>
      </c>
      <c r="T4304" t="str">
        <f t="shared" si="609"/>
        <v>Budapest</v>
      </c>
      <c r="U4304" t="str">
        <f t="shared" si="611"/>
        <v>Other</v>
      </c>
    </row>
    <row r="4305" spans="1:21" x14ac:dyDescent="0.35">
      <c r="A4305" t="s">
        <v>22</v>
      </c>
      <c r="B4305" t="s">
        <v>389</v>
      </c>
      <c r="C4305" t="s">
        <v>390</v>
      </c>
      <c r="D4305" t="s">
        <v>391</v>
      </c>
      <c r="E4305" s="1">
        <v>43600.427083333336</v>
      </c>
      <c r="F4305" t="s">
        <v>16</v>
      </c>
      <c r="G4305" t="s">
        <v>608</v>
      </c>
      <c r="H4305">
        <v>3</v>
      </c>
      <c r="I4305" t="s">
        <v>26</v>
      </c>
      <c r="J4305" s="2">
        <v>43600</v>
      </c>
      <c r="K4305" s="3">
        <v>0.42708333333333331</v>
      </c>
      <c r="L4305" s="3">
        <f t="shared" si="603"/>
        <v>0.43055555555555552</v>
      </c>
      <c r="M4305" s="3">
        <v>0.4291666666666667</v>
      </c>
      <c r="N4305" t="str">
        <f t="shared" si="604"/>
        <v>No</v>
      </c>
      <c r="O4305">
        <f t="shared" si="605"/>
        <v>9</v>
      </c>
      <c r="P4305">
        <f t="shared" si="606"/>
        <v>18</v>
      </c>
      <c r="Q4305">
        <f t="shared" si="607"/>
        <v>50</v>
      </c>
      <c r="R4305" t="str">
        <f t="shared" si="610"/>
        <v>Other</v>
      </c>
      <c r="S4305">
        <f t="shared" si="608"/>
        <v>18</v>
      </c>
      <c r="T4305" t="str">
        <f t="shared" si="609"/>
        <v>Helsinki</v>
      </c>
      <c r="U4305" t="str">
        <f t="shared" si="611"/>
        <v>Other</v>
      </c>
    </row>
    <row r="4306" spans="1:21" x14ac:dyDescent="0.35">
      <c r="A4306" t="s">
        <v>22</v>
      </c>
      <c r="B4306" t="s">
        <v>409</v>
      </c>
      <c r="C4306" t="s">
        <v>410</v>
      </c>
      <c r="D4306" t="s">
        <v>411</v>
      </c>
      <c r="E4306" s="1">
        <v>43600.385416666664</v>
      </c>
      <c r="F4306" t="s">
        <v>16</v>
      </c>
      <c r="G4306" t="s">
        <v>608</v>
      </c>
      <c r="H4306">
        <v>28</v>
      </c>
      <c r="I4306" t="s">
        <v>46</v>
      </c>
      <c r="J4306" s="2">
        <v>43600</v>
      </c>
      <c r="K4306" s="3">
        <v>0.38541666666666669</v>
      </c>
      <c r="L4306" s="3">
        <f t="shared" si="603"/>
        <v>0.38888888888888884</v>
      </c>
      <c r="M4306" s="3">
        <v>0.40486111111111112</v>
      </c>
      <c r="N4306" t="str">
        <f t="shared" si="604"/>
        <v>Yes</v>
      </c>
      <c r="O4306">
        <f t="shared" si="605"/>
        <v>3</v>
      </c>
      <c r="P4306">
        <f t="shared" si="606"/>
        <v>11</v>
      </c>
      <c r="Q4306">
        <f t="shared" si="607"/>
        <v>27.27</v>
      </c>
      <c r="R4306" t="str">
        <f t="shared" si="610"/>
        <v>Other</v>
      </c>
      <c r="S4306">
        <f t="shared" si="608"/>
        <v>25</v>
      </c>
      <c r="T4306" t="str">
        <f t="shared" si="609"/>
        <v>Riga</v>
      </c>
      <c r="U4306" t="str">
        <f t="shared" si="611"/>
        <v>Other</v>
      </c>
    </row>
    <row r="4307" spans="1:21" x14ac:dyDescent="0.35">
      <c r="A4307" t="s">
        <v>22</v>
      </c>
      <c r="B4307" t="s">
        <v>237</v>
      </c>
      <c r="C4307" t="s">
        <v>99</v>
      </c>
      <c r="D4307" t="s">
        <v>395</v>
      </c>
      <c r="E4307" s="1">
        <v>43600.357638888891</v>
      </c>
      <c r="F4307" t="s">
        <v>16</v>
      </c>
      <c r="G4307" t="s">
        <v>608</v>
      </c>
      <c r="H4307">
        <v>5</v>
      </c>
      <c r="I4307" t="s">
        <v>26</v>
      </c>
      <c r="J4307" s="2">
        <v>43600</v>
      </c>
      <c r="K4307" s="3">
        <v>0.3576388888888889</v>
      </c>
      <c r="L4307" s="3">
        <f t="shared" si="603"/>
        <v>0.3611111111111111</v>
      </c>
      <c r="M4307" s="3">
        <v>0.3611111111111111</v>
      </c>
      <c r="N4307" t="str">
        <f t="shared" si="604"/>
        <v>No</v>
      </c>
      <c r="O4307">
        <f t="shared" si="605"/>
        <v>20</v>
      </c>
      <c r="P4307">
        <f t="shared" si="606"/>
        <v>90</v>
      </c>
      <c r="Q4307">
        <f t="shared" si="607"/>
        <v>22.22</v>
      </c>
      <c r="R4307" t="str">
        <f t="shared" si="610"/>
        <v>Other</v>
      </c>
      <c r="S4307">
        <f t="shared" si="608"/>
        <v>31</v>
      </c>
      <c r="T4307" t="str">
        <f t="shared" si="609"/>
        <v>Cardiff</v>
      </c>
      <c r="U4307" t="str">
        <f t="shared" si="611"/>
        <v>Other</v>
      </c>
    </row>
    <row r="4308" spans="1:21" x14ac:dyDescent="0.35">
      <c r="A4308" t="s">
        <v>22</v>
      </c>
      <c r="B4308" t="s">
        <v>98</v>
      </c>
      <c r="C4308" t="s">
        <v>99</v>
      </c>
      <c r="D4308" t="s">
        <v>583</v>
      </c>
      <c r="E4308" s="1">
        <v>43600.361111111109</v>
      </c>
      <c r="F4308" t="s">
        <v>16</v>
      </c>
      <c r="G4308" t="s">
        <v>608</v>
      </c>
      <c r="H4308">
        <v>5</v>
      </c>
      <c r="I4308" t="s">
        <v>26</v>
      </c>
      <c r="J4308" s="2">
        <v>43600</v>
      </c>
      <c r="K4308" s="3">
        <v>0.3611111111111111</v>
      </c>
      <c r="L4308" s="3">
        <f t="shared" si="603"/>
        <v>0.3611111111111111</v>
      </c>
      <c r="M4308" s="3">
        <v>0.36458333333333331</v>
      </c>
      <c r="N4308" t="str">
        <f t="shared" si="604"/>
        <v>No</v>
      </c>
      <c r="O4308">
        <f t="shared" si="605"/>
        <v>20</v>
      </c>
      <c r="P4308">
        <f t="shared" si="606"/>
        <v>90</v>
      </c>
      <c r="Q4308">
        <f t="shared" si="607"/>
        <v>22.22</v>
      </c>
      <c r="R4308" t="str">
        <f t="shared" si="610"/>
        <v>Other</v>
      </c>
      <c r="S4308">
        <f t="shared" si="608"/>
        <v>38</v>
      </c>
      <c r="T4308" t="str">
        <f t="shared" si="609"/>
        <v>Southampton</v>
      </c>
      <c r="U4308" t="str">
        <f t="shared" si="611"/>
        <v>Other</v>
      </c>
    </row>
    <row r="4309" spans="1:21" x14ac:dyDescent="0.35">
      <c r="A4309" t="s">
        <v>22</v>
      </c>
      <c r="B4309" t="s">
        <v>50</v>
      </c>
      <c r="C4309" t="s">
        <v>96</v>
      </c>
      <c r="D4309" t="s">
        <v>398</v>
      </c>
      <c r="E4309" s="1">
        <v>43600.368055555555</v>
      </c>
      <c r="F4309" t="s">
        <v>16</v>
      </c>
      <c r="G4309" t="s">
        <v>608</v>
      </c>
      <c r="H4309">
        <v>93</v>
      </c>
      <c r="I4309" t="s">
        <v>21</v>
      </c>
      <c r="J4309" s="2">
        <v>43600</v>
      </c>
      <c r="K4309" s="3">
        <v>0.36805555555555558</v>
      </c>
      <c r="L4309" s="3">
        <f t="shared" si="603"/>
        <v>0.36805555555555552</v>
      </c>
      <c r="M4309" s="3">
        <v>0.43263888888888885</v>
      </c>
      <c r="N4309" t="str">
        <f t="shared" si="604"/>
        <v>Yes</v>
      </c>
      <c r="O4309">
        <f t="shared" si="605"/>
        <v>50</v>
      </c>
      <c r="P4309">
        <f t="shared" si="606"/>
        <v>97</v>
      </c>
      <c r="Q4309">
        <f t="shared" si="607"/>
        <v>51.55</v>
      </c>
      <c r="R4309" t="str">
        <f t="shared" si="610"/>
        <v>Other</v>
      </c>
      <c r="S4309">
        <f t="shared" si="608"/>
        <v>222</v>
      </c>
      <c r="T4309" t="str">
        <f t="shared" si="609"/>
        <v>Amsterdam</v>
      </c>
      <c r="U4309" t="str">
        <f t="shared" si="611"/>
        <v>Amsterdam</v>
      </c>
    </row>
    <row r="4310" spans="1:21" x14ac:dyDescent="0.35">
      <c r="A4310" t="s">
        <v>12</v>
      </c>
      <c r="B4310" t="s">
        <v>70</v>
      </c>
      <c r="C4310" t="s">
        <v>14</v>
      </c>
      <c r="D4310" t="s">
        <v>361</v>
      </c>
      <c r="E4310" s="1">
        <v>43600.375</v>
      </c>
      <c r="F4310" t="s">
        <v>16</v>
      </c>
      <c r="G4310" t="s">
        <v>608</v>
      </c>
      <c r="H4310">
        <v>5</v>
      </c>
      <c r="I4310" t="s">
        <v>26</v>
      </c>
      <c r="J4310" s="2">
        <v>43600</v>
      </c>
      <c r="K4310" s="3">
        <v>0.375</v>
      </c>
      <c r="L4310" s="3">
        <f t="shared" si="603"/>
        <v>0.375</v>
      </c>
      <c r="M4310" s="3">
        <v>0.37847222222222227</v>
      </c>
      <c r="N4310" t="str">
        <f t="shared" si="604"/>
        <v>No</v>
      </c>
      <c r="O4310">
        <f t="shared" si="605"/>
        <v>566</v>
      </c>
      <c r="P4310">
        <f t="shared" si="606"/>
        <v>2020</v>
      </c>
      <c r="Q4310">
        <f t="shared" si="607"/>
        <v>28.02</v>
      </c>
      <c r="R4310" t="str">
        <f t="shared" si="610"/>
        <v>Aer Lingus</v>
      </c>
      <c r="S4310">
        <f t="shared" si="608"/>
        <v>38</v>
      </c>
      <c r="T4310" t="str">
        <f t="shared" si="609"/>
        <v>Newcastle</v>
      </c>
      <c r="U4310" t="str">
        <f t="shared" si="611"/>
        <v>Other</v>
      </c>
    </row>
    <row r="4311" spans="1:21" x14ac:dyDescent="0.35">
      <c r="A4311" t="s">
        <v>22</v>
      </c>
      <c r="B4311" t="s">
        <v>54</v>
      </c>
      <c r="C4311" t="s">
        <v>130</v>
      </c>
      <c r="D4311" t="s">
        <v>408</v>
      </c>
      <c r="E4311" s="1">
        <v>43600.381944444445</v>
      </c>
      <c r="F4311" t="s">
        <v>16</v>
      </c>
      <c r="G4311" t="s">
        <v>608</v>
      </c>
      <c r="H4311">
        <v>1</v>
      </c>
      <c r="I4311" t="s">
        <v>26</v>
      </c>
      <c r="J4311" s="2">
        <v>43600</v>
      </c>
      <c r="K4311" s="3">
        <v>0.38194444444444442</v>
      </c>
      <c r="L4311" s="3">
        <f t="shared" si="603"/>
        <v>0.38194444444444442</v>
      </c>
      <c r="M4311" s="3">
        <v>0.38263888888888892</v>
      </c>
      <c r="N4311" t="str">
        <f t="shared" si="604"/>
        <v>No</v>
      </c>
      <c r="O4311">
        <f t="shared" si="605"/>
        <v>17</v>
      </c>
      <c r="P4311">
        <f t="shared" si="606"/>
        <v>80</v>
      </c>
      <c r="Q4311">
        <f t="shared" si="607"/>
        <v>21.25</v>
      </c>
      <c r="R4311" t="str">
        <f t="shared" si="610"/>
        <v>Other</v>
      </c>
      <c r="S4311">
        <f t="shared" si="608"/>
        <v>101</v>
      </c>
      <c r="T4311" t="str">
        <f t="shared" si="609"/>
        <v>Frankfurt</v>
      </c>
      <c r="U4311" t="str">
        <f t="shared" si="611"/>
        <v>Frankfurt</v>
      </c>
    </row>
    <row r="4312" spans="1:21" x14ac:dyDescent="0.35">
      <c r="A4312" t="s">
        <v>12</v>
      </c>
      <c r="B4312" t="s">
        <v>416</v>
      </c>
      <c r="C4312" t="s">
        <v>14</v>
      </c>
      <c r="D4312" t="s">
        <v>417</v>
      </c>
      <c r="E4312" s="1">
        <v>43600.305555555555</v>
      </c>
      <c r="F4312" t="s">
        <v>16</v>
      </c>
      <c r="G4312" t="s">
        <v>608</v>
      </c>
      <c r="H4312">
        <v>7</v>
      </c>
      <c r="I4312" t="s">
        <v>26</v>
      </c>
      <c r="J4312" s="2">
        <v>43600</v>
      </c>
      <c r="K4312" s="3">
        <v>0.30555555555555552</v>
      </c>
      <c r="L4312" s="3">
        <f t="shared" si="603"/>
        <v>0.30555555555555552</v>
      </c>
      <c r="M4312" s="3">
        <v>0.31041666666666667</v>
      </c>
      <c r="N4312" t="str">
        <f t="shared" si="604"/>
        <v>No</v>
      </c>
      <c r="O4312">
        <f t="shared" si="605"/>
        <v>566</v>
      </c>
      <c r="P4312">
        <f t="shared" si="606"/>
        <v>2020</v>
      </c>
      <c r="Q4312">
        <f t="shared" si="607"/>
        <v>28.02</v>
      </c>
      <c r="R4312" t="str">
        <f t="shared" si="610"/>
        <v>Aer Lingus</v>
      </c>
      <c r="S4312">
        <f t="shared" si="608"/>
        <v>17</v>
      </c>
      <c r="T4312" t="str">
        <f t="shared" si="609"/>
        <v>Dubrovnik</v>
      </c>
      <c r="U4312" t="str">
        <f t="shared" si="611"/>
        <v>Other</v>
      </c>
    </row>
    <row r="4313" spans="1:21" x14ac:dyDescent="0.35">
      <c r="A4313" t="s">
        <v>22</v>
      </c>
      <c r="B4313" t="s">
        <v>134</v>
      </c>
      <c r="C4313" t="s">
        <v>28</v>
      </c>
      <c r="D4313" t="s">
        <v>413</v>
      </c>
      <c r="E4313" s="1">
        <v>43600.305555555555</v>
      </c>
      <c r="F4313" t="s">
        <v>16</v>
      </c>
      <c r="G4313" t="s">
        <v>608</v>
      </c>
      <c r="H4313">
        <v>0</v>
      </c>
      <c r="I4313" t="s">
        <v>26</v>
      </c>
      <c r="J4313" s="2">
        <v>43600</v>
      </c>
      <c r="K4313" s="3">
        <v>0.30555555555555552</v>
      </c>
      <c r="L4313" s="3">
        <f t="shared" si="603"/>
        <v>0.30555555555555552</v>
      </c>
      <c r="M4313" s="3">
        <v>0.30555555555555552</v>
      </c>
      <c r="N4313" t="str">
        <f t="shared" si="604"/>
        <v>No</v>
      </c>
      <c r="O4313">
        <f t="shared" si="605"/>
        <v>520</v>
      </c>
      <c r="P4313">
        <f t="shared" si="606"/>
        <v>1663</v>
      </c>
      <c r="Q4313">
        <f t="shared" si="607"/>
        <v>31.27</v>
      </c>
      <c r="R4313" t="str">
        <f t="shared" si="610"/>
        <v>Ryanair</v>
      </c>
      <c r="S4313">
        <f t="shared" si="608"/>
        <v>57</v>
      </c>
      <c r="T4313" t="str">
        <f t="shared" si="609"/>
        <v>Berlin</v>
      </c>
      <c r="U4313" t="str">
        <f t="shared" si="611"/>
        <v>Other</v>
      </c>
    </row>
    <row r="4314" spans="1:21" x14ac:dyDescent="0.35">
      <c r="A4314" t="s">
        <v>22</v>
      </c>
      <c r="B4314" t="s">
        <v>475</v>
      </c>
      <c r="C4314" t="s">
        <v>28</v>
      </c>
      <c r="D4314" t="s">
        <v>476</v>
      </c>
      <c r="E4314" s="1">
        <v>43600.305555555555</v>
      </c>
      <c r="F4314" t="s">
        <v>16</v>
      </c>
      <c r="G4314" t="s">
        <v>608</v>
      </c>
      <c r="H4314">
        <v>4</v>
      </c>
      <c r="I4314" t="s">
        <v>26</v>
      </c>
      <c r="J4314" s="2">
        <v>43600</v>
      </c>
      <c r="K4314" s="3">
        <v>0.30555555555555552</v>
      </c>
      <c r="L4314" s="3">
        <f t="shared" si="603"/>
        <v>0.30555555555555552</v>
      </c>
      <c r="M4314" s="3">
        <v>0.30833333333333335</v>
      </c>
      <c r="N4314" t="str">
        <f t="shared" si="604"/>
        <v>No</v>
      </c>
      <c r="O4314">
        <f t="shared" si="605"/>
        <v>520</v>
      </c>
      <c r="P4314">
        <f t="shared" si="606"/>
        <v>1663</v>
      </c>
      <c r="Q4314">
        <f t="shared" si="607"/>
        <v>31.27</v>
      </c>
      <c r="R4314" t="str">
        <f t="shared" si="610"/>
        <v>Ryanair</v>
      </c>
      <c r="S4314">
        <f t="shared" si="608"/>
        <v>8</v>
      </c>
      <c r="T4314" t="str">
        <f t="shared" si="609"/>
        <v>Zadar</v>
      </c>
      <c r="U4314" t="str">
        <f t="shared" si="611"/>
        <v>Other</v>
      </c>
    </row>
    <row r="4315" spans="1:21" x14ac:dyDescent="0.35">
      <c r="A4315" t="s">
        <v>12</v>
      </c>
      <c r="B4315" t="s">
        <v>61</v>
      </c>
      <c r="C4315" t="s">
        <v>14</v>
      </c>
      <c r="D4315" t="s">
        <v>466</v>
      </c>
      <c r="E4315" s="1">
        <v>43600.305555555555</v>
      </c>
      <c r="F4315" t="s">
        <v>16</v>
      </c>
      <c r="G4315" t="s">
        <v>608</v>
      </c>
      <c r="H4315">
        <v>8</v>
      </c>
      <c r="I4315" t="s">
        <v>26</v>
      </c>
      <c r="J4315" s="2">
        <v>43600</v>
      </c>
      <c r="K4315" s="3">
        <v>0.30555555555555552</v>
      </c>
      <c r="L4315" s="3">
        <f t="shared" si="603"/>
        <v>0.30555555555555552</v>
      </c>
      <c r="M4315" s="3">
        <v>0.31111111111111112</v>
      </c>
      <c r="N4315" t="str">
        <f t="shared" si="604"/>
        <v>No</v>
      </c>
      <c r="O4315">
        <f t="shared" si="605"/>
        <v>566</v>
      </c>
      <c r="P4315">
        <f t="shared" si="606"/>
        <v>2020</v>
      </c>
      <c r="Q4315">
        <f t="shared" si="607"/>
        <v>28.02</v>
      </c>
      <c r="R4315" t="str">
        <f t="shared" si="610"/>
        <v>Aer Lingus</v>
      </c>
      <c r="S4315">
        <f t="shared" si="608"/>
        <v>171</v>
      </c>
      <c r="T4315" t="str">
        <f t="shared" si="609"/>
        <v>London</v>
      </c>
      <c r="U4315" t="str">
        <f t="shared" si="611"/>
        <v>London</v>
      </c>
    </row>
    <row r="4316" spans="1:21" x14ac:dyDescent="0.35">
      <c r="A4316" t="s">
        <v>22</v>
      </c>
      <c r="B4316" t="s">
        <v>470</v>
      </c>
      <c r="C4316" t="s">
        <v>28</v>
      </c>
      <c r="D4316" t="s">
        <v>471</v>
      </c>
      <c r="E4316" s="1">
        <v>43600.305555555555</v>
      </c>
      <c r="F4316" t="s">
        <v>16</v>
      </c>
      <c r="G4316" t="s">
        <v>608</v>
      </c>
      <c r="H4316">
        <v>36</v>
      </c>
      <c r="I4316" t="s">
        <v>21</v>
      </c>
      <c r="J4316" s="2">
        <v>43600</v>
      </c>
      <c r="K4316" s="3">
        <v>0.30555555555555552</v>
      </c>
      <c r="L4316" s="3">
        <f t="shared" si="603"/>
        <v>0.30555555555555552</v>
      </c>
      <c r="M4316" s="3">
        <v>0.33055555555555555</v>
      </c>
      <c r="N4316" t="str">
        <f t="shared" si="604"/>
        <v>Yes</v>
      </c>
      <c r="O4316">
        <f t="shared" si="605"/>
        <v>520</v>
      </c>
      <c r="P4316">
        <f t="shared" si="606"/>
        <v>1663</v>
      </c>
      <c r="Q4316">
        <f t="shared" si="607"/>
        <v>31.27</v>
      </c>
      <c r="R4316" t="str">
        <f t="shared" si="610"/>
        <v>Ryanair</v>
      </c>
      <c r="S4316">
        <f t="shared" si="608"/>
        <v>17</v>
      </c>
      <c r="T4316" t="str">
        <f t="shared" si="609"/>
        <v>Athens</v>
      </c>
      <c r="U4316" t="str">
        <f t="shared" si="611"/>
        <v>Other</v>
      </c>
    </row>
    <row r="4317" spans="1:21" x14ac:dyDescent="0.35">
      <c r="A4317" t="s">
        <v>22</v>
      </c>
      <c r="B4317" t="s">
        <v>19</v>
      </c>
      <c r="C4317" t="s">
        <v>28</v>
      </c>
      <c r="D4317" t="s">
        <v>629</v>
      </c>
      <c r="E4317" s="1">
        <v>43600.305555555555</v>
      </c>
      <c r="F4317" t="s">
        <v>16</v>
      </c>
      <c r="G4317" t="s">
        <v>608</v>
      </c>
      <c r="H4317">
        <v>6</v>
      </c>
      <c r="I4317" t="s">
        <v>26</v>
      </c>
      <c r="J4317" s="2">
        <v>43600</v>
      </c>
      <c r="K4317" s="3">
        <v>0.30555555555555552</v>
      </c>
      <c r="L4317" s="3">
        <f t="shared" si="603"/>
        <v>0.30555555555555552</v>
      </c>
      <c r="M4317" s="3">
        <v>0.30972222222222223</v>
      </c>
      <c r="N4317" t="str">
        <f t="shared" si="604"/>
        <v>No</v>
      </c>
      <c r="O4317">
        <f t="shared" si="605"/>
        <v>520</v>
      </c>
      <c r="P4317">
        <f t="shared" si="606"/>
        <v>1663</v>
      </c>
      <c r="Q4317">
        <f t="shared" si="607"/>
        <v>31.27</v>
      </c>
      <c r="R4317" t="str">
        <f t="shared" si="610"/>
        <v>Ryanair</v>
      </c>
      <c r="S4317">
        <f t="shared" si="608"/>
        <v>37</v>
      </c>
      <c r="T4317" t="str">
        <f t="shared" si="609"/>
        <v>Alicante</v>
      </c>
      <c r="U4317" t="str">
        <f t="shared" si="611"/>
        <v>Other</v>
      </c>
    </row>
    <row r="4318" spans="1:21" x14ac:dyDescent="0.35">
      <c r="A4318" t="s">
        <v>22</v>
      </c>
      <c r="B4318" t="s">
        <v>42</v>
      </c>
      <c r="C4318" t="s">
        <v>77</v>
      </c>
      <c r="D4318" t="s">
        <v>584</v>
      </c>
      <c r="E4318" s="1">
        <v>43600.3125</v>
      </c>
      <c r="F4318" t="s">
        <v>16</v>
      </c>
      <c r="G4318" t="s">
        <v>608</v>
      </c>
      <c r="H4318">
        <v>0</v>
      </c>
      <c r="I4318" t="s">
        <v>26</v>
      </c>
      <c r="J4318" s="2">
        <v>43600</v>
      </c>
      <c r="K4318" s="3">
        <v>0.3125</v>
      </c>
      <c r="L4318" s="3">
        <f t="shared" si="603"/>
        <v>0.3125</v>
      </c>
      <c r="M4318" s="3">
        <v>0.3125</v>
      </c>
      <c r="N4318" t="str">
        <f t="shared" si="604"/>
        <v>No</v>
      </c>
      <c r="O4318">
        <f t="shared" si="605"/>
        <v>40</v>
      </c>
      <c r="P4318">
        <f t="shared" si="606"/>
        <v>143</v>
      </c>
      <c r="Q4318">
        <f t="shared" si="607"/>
        <v>27.97</v>
      </c>
      <c r="R4318" t="str">
        <f t="shared" si="610"/>
        <v>British Airways</v>
      </c>
      <c r="S4318">
        <f t="shared" si="608"/>
        <v>238</v>
      </c>
      <c r="T4318" t="str">
        <f t="shared" si="609"/>
        <v>London</v>
      </c>
      <c r="U4318" t="str">
        <f t="shared" si="611"/>
        <v>London</v>
      </c>
    </row>
    <row r="4319" spans="1:21" x14ac:dyDescent="0.35">
      <c r="A4319" t="s">
        <v>12</v>
      </c>
      <c r="B4319" t="s">
        <v>42</v>
      </c>
      <c r="C4319" t="s">
        <v>14</v>
      </c>
      <c r="D4319" t="s">
        <v>420</v>
      </c>
      <c r="E4319" s="1">
        <v>43600.3125</v>
      </c>
      <c r="F4319" t="s">
        <v>16</v>
      </c>
      <c r="G4319" t="s">
        <v>608</v>
      </c>
      <c r="H4319">
        <v>4</v>
      </c>
      <c r="I4319" t="s">
        <v>26</v>
      </c>
      <c r="J4319" s="2">
        <v>43600</v>
      </c>
      <c r="K4319" s="3">
        <v>0.3125</v>
      </c>
      <c r="L4319" s="3">
        <f t="shared" si="603"/>
        <v>0.3125</v>
      </c>
      <c r="M4319" s="3">
        <v>0.31527777777777777</v>
      </c>
      <c r="N4319" t="str">
        <f t="shared" si="604"/>
        <v>No</v>
      </c>
      <c r="O4319">
        <f t="shared" si="605"/>
        <v>566</v>
      </c>
      <c r="P4319">
        <f t="shared" si="606"/>
        <v>2020</v>
      </c>
      <c r="Q4319">
        <f t="shared" si="607"/>
        <v>28.02</v>
      </c>
      <c r="R4319" t="str">
        <f t="shared" si="610"/>
        <v>Aer Lingus</v>
      </c>
      <c r="S4319">
        <f t="shared" si="608"/>
        <v>238</v>
      </c>
      <c r="T4319" t="str">
        <f t="shared" si="609"/>
        <v>London</v>
      </c>
      <c r="U4319" t="str">
        <f t="shared" si="611"/>
        <v>London</v>
      </c>
    </row>
    <row r="4320" spans="1:21" x14ac:dyDescent="0.35">
      <c r="A4320" t="s">
        <v>12</v>
      </c>
      <c r="B4320" t="s">
        <v>199</v>
      </c>
      <c r="C4320" t="s">
        <v>14</v>
      </c>
      <c r="D4320" t="s">
        <v>419</v>
      </c>
      <c r="E4320" s="1">
        <v>43600.3125</v>
      </c>
      <c r="F4320" t="s">
        <v>16</v>
      </c>
      <c r="G4320" t="s">
        <v>608</v>
      </c>
      <c r="H4320">
        <v>4</v>
      </c>
      <c r="I4320" t="s">
        <v>26</v>
      </c>
      <c r="J4320" s="2">
        <v>43600</v>
      </c>
      <c r="K4320" s="3">
        <v>0.3125</v>
      </c>
      <c r="L4320" s="3">
        <f t="shared" si="603"/>
        <v>0.3125</v>
      </c>
      <c r="M4320" s="3">
        <v>0.31527777777777777</v>
      </c>
      <c r="N4320" t="str">
        <f t="shared" si="604"/>
        <v>No</v>
      </c>
      <c r="O4320">
        <f t="shared" si="605"/>
        <v>566</v>
      </c>
      <c r="P4320">
        <f t="shared" si="606"/>
        <v>2020</v>
      </c>
      <c r="Q4320">
        <f t="shared" si="607"/>
        <v>28.02</v>
      </c>
      <c r="R4320" t="str">
        <f t="shared" si="610"/>
        <v>Aer Lingus</v>
      </c>
      <c r="S4320">
        <f t="shared" si="608"/>
        <v>51</v>
      </c>
      <c r="T4320" t="str">
        <f t="shared" si="609"/>
        <v>Lanzarote</v>
      </c>
      <c r="U4320" t="str">
        <f t="shared" si="611"/>
        <v>Other</v>
      </c>
    </row>
    <row r="4321" spans="1:21" x14ac:dyDescent="0.35">
      <c r="A4321" t="s">
        <v>12</v>
      </c>
      <c r="B4321" t="s">
        <v>139</v>
      </c>
      <c r="C4321" t="s">
        <v>14</v>
      </c>
      <c r="D4321" t="s">
        <v>421</v>
      </c>
      <c r="E4321" s="1">
        <v>43600.3125</v>
      </c>
      <c r="F4321" t="s">
        <v>16</v>
      </c>
      <c r="G4321" t="s">
        <v>608</v>
      </c>
      <c r="H4321">
        <v>11</v>
      </c>
      <c r="I4321" t="s">
        <v>18</v>
      </c>
      <c r="J4321" s="2">
        <v>43600</v>
      </c>
      <c r="K4321" s="3">
        <v>0.3125</v>
      </c>
      <c r="L4321" s="3">
        <f t="shared" si="603"/>
        <v>0.3125</v>
      </c>
      <c r="M4321" s="3">
        <v>0.32013888888888892</v>
      </c>
      <c r="N4321" t="str">
        <f t="shared" si="604"/>
        <v>No</v>
      </c>
      <c r="O4321">
        <f t="shared" si="605"/>
        <v>566</v>
      </c>
      <c r="P4321">
        <f t="shared" si="606"/>
        <v>2020</v>
      </c>
      <c r="Q4321">
        <f t="shared" si="607"/>
        <v>28.02</v>
      </c>
      <c r="R4321" t="str">
        <f t="shared" si="610"/>
        <v>Aer Lingus</v>
      </c>
      <c r="S4321">
        <f t="shared" si="608"/>
        <v>154</v>
      </c>
      <c r="T4321" t="str">
        <f t="shared" si="609"/>
        <v>London</v>
      </c>
      <c r="U4321" t="str">
        <f t="shared" si="611"/>
        <v>London</v>
      </c>
    </row>
    <row r="4322" spans="1:21" x14ac:dyDescent="0.35">
      <c r="A4322" t="s">
        <v>22</v>
      </c>
      <c r="B4322" t="s">
        <v>61</v>
      </c>
      <c r="C4322" t="s">
        <v>28</v>
      </c>
      <c r="D4322" t="s">
        <v>423</v>
      </c>
      <c r="E4322" s="1">
        <v>43600.315972222219</v>
      </c>
      <c r="F4322" t="s">
        <v>16</v>
      </c>
      <c r="G4322" t="s">
        <v>608</v>
      </c>
      <c r="H4322">
        <v>0</v>
      </c>
      <c r="I4322" t="s">
        <v>26</v>
      </c>
      <c r="J4322" s="2">
        <v>43600</v>
      </c>
      <c r="K4322" s="3">
        <v>0.31597222222222221</v>
      </c>
      <c r="L4322" s="3">
        <f t="shared" si="603"/>
        <v>0.31944444444444442</v>
      </c>
      <c r="M4322" s="3">
        <v>0.31597222222222221</v>
      </c>
      <c r="N4322" t="str">
        <f t="shared" si="604"/>
        <v>No</v>
      </c>
      <c r="O4322">
        <f t="shared" si="605"/>
        <v>520</v>
      </c>
      <c r="P4322">
        <f t="shared" si="606"/>
        <v>1663</v>
      </c>
      <c r="Q4322">
        <f t="shared" si="607"/>
        <v>31.27</v>
      </c>
      <c r="R4322" t="str">
        <f t="shared" si="610"/>
        <v>Ryanair</v>
      </c>
      <c r="S4322">
        <f t="shared" si="608"/>
        <v>171</v>
      </c>
      <c r="T4322" t="str">
        <f t="shared" si="609"/>
        <v>London</v>
      </c>
      <c r="U4322" t="str">
        <f t="shared" si="611"/>
        <v>London</v>
      </c>
    </row>
    <row r="4323" spans="1:21" x14ac:dyDescent="0.35">
      <c r="A4323" t="s">
        <v>22</v>
      </c>
      <c r="B4323" t="s">
        <v>54</v>
      </c>
      <c r="C4323" t="s">
        <v>28</v>
      </c>
      <c r="D4323" t="s">
        <v>422</v>
      </c>
      <c r="E4323" s="1">
        <v>43600.319444444445</v>
      </c>
      <c r="F4323" t="s">
        <v>16</v>
      </c>
      <c r="G4323" t="s">
        <v>608</v>
      </c>
      <c r="H4323">
        <v>1</v>
      </c>
      <c r="I4323" t="s">
        <v>26</v>
      </c>
      <c r="J4323" s="2">
        <v>43600</v>
      </c>
      <c r="K4323" s="3">
        <v>0.31944444444444448</v>
      </c>
      <c r="L4323" s="3">
        <f t="shared" si="603"/>
        <v>0.31944444444444442</v>
      </c>
      <c r="M4323" s="3">
        <v>0.32013888888888892</v>
      </c>
      <c r="N4323" t="str">
        <f t="shared" si="604"/>
        <v>No</v>
      </c>
      <c r="O4323">
        <f t="shared" si="605"/>
        <v>520</v>
      </c>
      <c r="P4323">
        <f t="shared" si="606"/>
        <v>1663</v>
      </c>
      <c r="Q4323">
        <f t="shared" si="607"/>
        <v>31.27</v>
      </c>
      <c r="R4323" t="str">
        <f t="shared" si="610"/>
        <v>Ryanair</v>
      </c>
      <c r="S4323">
        <f t="shared" si="608"/>
        <v>101</v>
      </c>
      <c r="T4323" t="str">
        <f t="shared" si="609"/>
        <v>Frankfurt</v>
      </c>
      <c r="U4323" t="str">
        <f t="shared" si="611"/>
        <v>Frankfurt</v>
      </c>
    </row>
    <row r="4324" spans="1:21" x14ac:dyDescent="0.35">
      <c r="A4324" t="s">
        <v>12</v>
      </c>
      <c r="B4324" t="s">
        <v>82</v>
      </c>
      <c r="C4324" t="s">
        <v>14</v>
      </c>
      <c r="D4324" t="s">
        <v>426</v>
      </c>
      <c r="E4324" s="1">
        <v>43600.319444444445</v>
      </c>
      <c r="F4324" t="s">
        <v>16</v>
      </c>
      <c r="G4324" t="s">
        <v>608</v>
      </c>
      <c r="H4324">
        <v>7</v>
      </c>
      <c r="I4324" t="s">
        <v>26</v>
      </c>
      <c r="J4324" s="2">
        <v>43600</v>
      </c>
      <c r="K4324" s="3">
        <v>0.31944444444444448</v>
      </c>
      <c r="L4324" s="3">
        <f t="shared" si="603"/>
        <v>0.31944444444444442</v>
      </c>
      <c r="M4324" s="3">
        <v>0.32430555555555557</v>
      </c>
      <c r="N4324" t="str">
        <f t="shared" si="604"/>
        <v>No</v>
      </c>
      <c r="O4324">
        <f t="shared" si="605"/>
        <v>566</v>
      </c>
      <c r="P4324">
        <f t="shared" si="606"/>
        <v>2020</v>
      </c>
      <c r="Q4324">
        <f t="shared" si="607"/>
        <v>28.02</v>
      </c>
      <c r="R4324" t="str">
        <f t="shared" si="610"/>
        <v>Aer Lingus</v>
      </c>
      <c r="S4324">
        <f t="shared" si="608"/>
        <v>97</v>
      </c>
      <c r="T4324" t="str">
        <f t="shared" si="609"/>
        <v>Faro</v>
      </c>
      <c r="U4324" t="str">
        <f t="shared" si="611"/>
        <v>Faro</v>
      </c>
    </row>
    <row r="4325" spans="1:21" x14ac:dyDescent="0.35">
      <c r="A4325" t="s">
        <v>12</v>
      </c>
      <c r="B4325" t="s">
        <v>101</v>
      </c>
      <c r="C4325" t="s">
        <v>14</v>
      </c>
      <c r="D4325" t="s">
        <v>429</v>
      </c>
      <c r="E4325" s="1">
        <v>43600.319444444445</v>
      </c>
      <c r="F4325" t="s">
        <v>16</v>
      </c>
      <c r="G4325" t="s">
        <v>608</v>
      </c>
      <c r="H4325">
        <v>2</v>
      </c>
      <c r="I4325" t="s">
        <v>26</v>
      </c>
      <c r="J4325" s="2">
        <v>43600</v>
      </c>
      <c r="K4325" s="3">
        <v>0.31944444444444448</v>
      </c>
      <c r="L4325" s="3">
        <f t="shared" si="603"/>
        <v>0.31944444444444442</v>
      </c>
      <c r="M4325" s="3">
        <v>0.32083333333333336</v>
      </c>
      <c r="N4325" t="str">
        <f t="shared" si="604"/>
        <v>No</v>
      </c>
      <c r="O4325">
        <f t="shared" si="605"/>
        <v>566</v>
      </c>
      <c r="P4325">
        <f t="shared" si="606"/>
        <v>2020</v>
      </c>
      <c r="Q4325">
        <f t="shared" si="607"/>
        <v>28.02</v>
      </c>
      <c r="R4325" t="str">
        <f t="shared" si="610"/>
        <v>Aer Lingus</v>
      </c>
      <c r="S4325">
        <f t="shared" si="608"/>
        <v>158</v>
      </c>
      <c r="T4325" t="str">
        <f t="shared" si="609"/>
        <v>Edinburgh</v>
      </c>
      <c r="U4325" t="str">
        <f t="shared" si="611"/>
        <v>Edinburgh</v>
      </c>
    </row>
    <row r="4326" spans="1:21" x14ac:dyDescent="0.35">
      <c r="A4326" t="s">
        <v>22</v>
      </c>
      <c r="B4326" t="s">
        <v>630</v>
      </c>
      <c r="C4326" t="s">
        <v>28</v>
      </c>
      <c r="D4326" t="s">
        <v>631</v>
      </c>
      <c r="E4326" s="1">
        <v>43600.319444444445</v>
      </c>
      <c r="F4326" t="s">
        <v>16</v>
      </c>
      <c r="G4326" t="s">
        <v>608</v>
      </c>
      <c r="H4326">
        <v>11</v>
      </c>
      <c r="I4326" t="s">
        <v>18</v>
      </c>
      <c r="J4326" s="2">
        <v>43600</v>
      </c>
      <c r="K4326" s="3">
        <v>0.31944444444444448</v>
      </c>
      <c r="L4326" s="3">
        <f t="shared" si="603"/>
        <v>0.31944444444444442</v>
      </c>
      <c r="M4326" s="3">
        <v>0.32708333333333334</v>
      </c>
      <c r="N4326" t="str">
        <f t="shared" si="604"/>
        <v>No</v>
      </c>
      <c r="O4326">
        <f t="shared" si="605"/>
        <v>520</v>
      </c>
      <c r="P4326">
        <f t="shared" si="606"/>
        <v>1663</v>
      </c>
      <c r="Q4326">
        <f t="shared" si="607"/>
        <v>31.27</v>
      </c>
      <c r="R4326" t="str">
        <f t="shared" si="610"/>
        <v>Ryanair</v>
      </c>
      <c r="S4326">
        <f t="shared" si="608"/>
        <v>2</v>
      </c>
      <c r="T4326" t="str">
        <f t="shared" si="609"/>
        <v>Lodz</v>
      </c>
      <c r="U4326" t="str">
        <f t="shared" si="611"/>
        <v>Other</v>
      </c>
    </row>
    <row r="4327" spans="1:21" x14ac:dyDescent="0.35">
      <c r="A4327" t="s">
        <v>12</v>
      </c>
      <c r="B4327" t="s">
        <v>424</v>
      </c>
      <c r="C4327" t="s">
        <v>14</v>
      </c>
      <c r="D4327" t="s">
        <v>425</v>
      </c>
      <c r="E4327" s="1">
        <v>43600.319444444445</v>
      </c>
      <c r="F4327" t="s">
        <v>16</v>
      </c>
      <c r="G4327" t="s">
        <v>608</v>
      </c>
      <c r="H4327">
        <v>1</v>
      </c>
      <c r="I4327" t="s">
        <v>26</v>
      </c>
      <c r="J4327" s="2">
        <v>43600</v>
      </c>
      <c r="K4327" s="3">
        <v>0.31944444444444448</v>
      </c>
      <c r="L4327" s="3">
        <f t="shared" si="603"/>
        <v>0.31944444444444442</v>
      </c>
      <c r="M4327" s="3">
        <v>0.32013888888888892</v>
      </c>
      <c r="N4327" t="str">
        <f t="shared" si="604"/>
        <v>No</v>
      </c>
      <c r="O4327">
        <f t="shared" si="605"/>
        <v>566</v>
      </c>
      <c r="P4327">
        <f t="shared" si="606"/>
        <v>2020</v>
      </c>
      <c r="Q4327">
        <f t="shared" si="607"/>
        <v>28.02</v>
      </c>
      <c r="R4327" t="str">
        <f t="shared" si="610"/>
        <v>Aer Lingus</v>
      </c>
      <c r="S4327">
        <f t="shared" si="608"/>
        <v>24</v>
      </c>
      <c r="T4327" t="str">
        <f t="shared" si="609"/>
        <v>Venice</v>
      </c>
      <c r="U4327" t="str">
        <f t="shared" si="611"/>
        <v>Other</v>
      </c>
    </row>
    <row r="4328" spans="1:21" x14ac:dyDescent="0.35">
      <c r="A4328" t="s">
        <v>22</v>
      </c>
      <c r="B4328" t="s">
        <v>59</v>
      </c>
      <c r="C4328" t="s">
        <v>28</v>
      </c>
      <c r="D4328" t="s">
        <v>433</v>
      </c>
      <c r="E4328" s="1">
        <v>43600.333333333336</v>
      </c>
      <c r="F4328" t="s">
        <v>16</v>
      </c>
      <c r="G4328" t="s">
        <v>608</v>
      </c>
      <c r="H4328">
        <v>0</v>
      </c>
      <c r="I4328" t="s">
        <v>26</v>
      </c>
      <c r="J4328" s="2">
        <v>43600</v>
      </c>
      <c r="K4328" s="3">
        <v>0.33333333333333331</v>
      </c>
      <c r="L4328" s="3">
        <f t="shared" si="603"/>
        <v>0.33333333333333331</v>
      </c>
      <c r="M4328" s="3">
        <v>0.33333333333333331</v>
      </c>
      <c r="N4328" t="str">
        <f t="shared" si="604"/>
        <v>No</v>
      </c>
      <c r="O4328">
        <f t="shared" si="605"/>
        <v>520</v>
      </c>
      <c r="P4328">
        <f t="shared" si="606"/>
        <v>1663</v>
      </c>
      <c r="Q4328">
        <f t="shared" si="607"/>
        <v>31.27</v>
      </c>
      <c r="R4328" t="str">
        <f t="shared" si="610"/>
        <v>Ryanair</v>
      </c>
      <c r="S4328">
        <f t="shared" si="608"/>
        <v>48</v>
      </c>
      <c r="T4328" t="str">
        <f t="shared" si="609"/>
        <v>Leeds Bradford</v>
      </c>
      <c r="U4328" t="str">
        <f t="shared" si="611"/>
        <v>Other</v>
      </c>
    </row>
    <row r="4329" spans="1:21" x14ac:dyDescent="0.35">
      <c r="A4329" t="s">
        <v>22</v>
      </c>
      <c r="B4329" t="s">
        <v>38</v>
      </c>
      <c r="C4329" t="s">
        <v>28</v>
      </c>
      <c r="D4329" t="s">
        <v>394</v>
      </c>
      <c r="E4329" s="1">
        <v>43600.347222222219</v>
      </c>
      <c r="F4329" t="s">
        <v>16</v>
      </c>
      <c r="G4329" t="s">
        <v>608</v>
      </c>
      <c r="H4329">
        <v>12</v>
      </c>
      <c r="I4329" t="s">
        <v>18</v>
      </c>
      <c r="J4329" s="2">
        <v>43600</v>
      </c>
      <c r="K4329" s="3">
        <v>0.34722222222222227</v>
      </c>
      <c r="L4329" s="3">
        <f t="shared" si="603"/>
        <v>0.34722222222222221</v>
      </c>
      <c r="M4329" s="3">
        <v>0.35555555555555557</v>
      </c>
      <c r="N4329" t="str">
        <f t="shared" si="604"/>
        <v>No</v>
      </c>
      <c r="O4329">
        <f t="shared" si="605"/>
        <v>520</v>
      </c>
      <c r="P4329">
        <f t="shared" si="606"/>
        <v>1663</v>
      </c>
      <c r="Q4329">
        <f t="shared" si="607"/>
        <v>31.27</v>
      </c>
      <c r="R4329" t="str">
        <f t="shared" si="610"/>
        <v>Ryanair</v>
      </c>
      <c r="S4329">
        <f t="shared" si="608"/>
        <v>92</v>
      </c>
      <c r="T4329" t="str">
        <f t="shared" si="609"/>
        <v>London</v>
      </c>
      <c r="U4329" t="str">
        <f t="shared" si="611"/>
        <v>London</v>
      </c>
    </row>
    <row r="4330" spans="1:21" x14ac:dyDescent="0.35">
      <c r="A4330" t="s">
        <v>22</v>
      </c>
      <c r="B4330" t="s">
        <v>57</v>
      </c>
      <c r="C4330" t="s">
        <v>28</v>
      </c>
      <c r="D4330" t="s">
        <v>243</v>
      </c>
      <c r="E4330" s="1">
        <v>43600.267361111109</v>
      </c>
      <c r="F4330" t="s">
        <v>16</v>
      </c>
      <c r="G4330" t="s">
        <v>608</v>
      </c>
      <c r="H4330">
        <v>2</v>
      </c>
      <c r="I4330" t="s">
        <v>26</v>
      </c>
      <c r="J4330" s="2">
        <v>43600</v>
      </c>
      <c r="K4330" s="3">
        <v>0.2673611111111111</v>
      </c>
      <c r="L4330" s="3">
        <f t="shared" si="603"/>
        <v>0.27083333333333331</v>
      </c>
      <c r="M4330" s="3">
        <v>0.26874999999999999</v>
      </c>
      <c r="N4330" t="str">
        <f t="shared" si="604"/>
        <v>No</v>
      </c>
      <c r="O4330">
        <f t="shared" si="605"/>
        <v>520</v>
      </c>
      <c r="P4330">
        <f t="shared" si="606"/>
        <v>1663</v>
      </c>
      <c r="Q4330">
        <f t="shared" si="607"/>
        <v>31.27</v>
      </c>
      <c r="R4330" t="str">
        <f t="shared" si="610"/>
        <v>Ryanair</v>
      </c>
      <c r="S4330">
        <f t="shared" si="608"/>
        <v>98</v>
      </c>
      <c r="T4330" t="str">
        <f t="shared" si="609"/>
        <v>Malaga</v>
      </c>
      <c r="U4330" t="str">
        <f t="shared" si="611"/>
        <v>Malaga</v>
      </c>
    </row>
    <row r="4331" spans="1:21" x14ac:dyDescent="0.35">
      <c r="A4331" t="s">
        <v>22</v>
      </c>
      <c r="B4331" t="s">
        <v>93</v>
      </c>
      <c r="C4331" t="s">
        <v>28</v>
      </c>
      <c r="D4331" t="s">
        <v>590</v>
      </c>
      <c r="E4331" s="1">
        <v>43600.267361111109</v>
      </c>
      <c r="F4331" t="s">
        <v>16</v>
      </c>
      <c r="G4331" t="s">
        <v>608</v>
      </c>
      <c r="H4331">
        <v>5</v>
      </c>
      <c r="I4331" t="s">
        <v>26</v>
      </c>
      <c r="J4331" s="2">
        <v>43600</v>
      </c>
      <c r="K4331" s="3">
        <v>0.2673611111111111</v>
      </c>
      <c r="L4331" s="3">
        <f t="shared" si="603"/>
        <v>0.27083333333333331</v>
      </c>
      <c r="M4331" s="3">
        <v>0.27083333333333331</v>
      </c>
      <c r="N4331" t="str">
        <f t="shared" si="604"/>
        <v>No</v>
      </c>
      <c r="O4331">
        <f t="shared" si="605"/>
        <v>520</v>
      </c>
      <c r="P4331">
        <f t="shared" si="606"/>
        <v>1663</v>
      </c>
      <c r="Q4331">
        <f t="shared" si="607"/>
        <v>31.27</v>
      </c>
      <c r="R4331" t="str">
        <f t="shared" si="610"/>
        <v>Ryanair</v>
      </c>
      <c r="S4331">
        <f t="shared" si="608"/>
        <v>125</v>
      </c>
      <c r="T4331" t="str">
        <f t="shared" si="609"/>
        <v>Birmingham</v>
      </c>
      <c r="U4331" t="str">
        <f t="shared" si="611"/>
        <v>Birmingham</v>
      </c>
    </row>
    <row r="4332" spans="1:21" x14ac:dyDescent="0.35">
      <c r="A4332" t="s">
        <v>22</v>
      </c>
      <c r="B4332" t="s">
        <v>50</v>
      </c>
      <c r="C4332" t="s">
        <v>28</v>
      </c>
      <c r="D4332" t="s">
        <v>454</v>
      </c>
      <c r="E4332" s="1">
        <v>43600.267361111109</v>
      </c>
      <c r="F4332" t="s">
        <v>16</v>
      </c>
      <c r="G4332" t="s">
        <v>608</v>
      </c>
      <c r="H4332">
        <v>34</v>
      </c>
      <c r="I4332" t="s">
        <v>21</v>
      </c>
      <c r="J4332" s="2">
        <v>43600</v>
      </c>
      <c r="K4332" s="3">
        <v>0.2673611111111111</v>
      </c>
      <c r="L4332" s="3">
        <f t="shared" si="603"/>
        <v>0.27083333333333331</v>
      </c>
      <c r="M4332" s="3">
        <v>0.29097222222222224</v>
      </c>
      <c r="N4332" t="str">
        <f t="shared" si="604"/>
        <v>Yes</v>
      </c>
      <c r="O4332">
        <f t="shared" si="605"/>
        <v>520</v>
      </c>
      <c r="P4332">
        <f t="shared" si="606"/>
        <v>1663</v>
      </c>
      <c r="Q4332">
        <f t="shared" si="607"/>
        <v>31.27</v>
      </c>
      <c r="R4332" t="str">
        <f t="shared" si="610"/>
        <v>Ryanair</v>
      </c>
      <c r="S4332">
        <f t="shared" si="608"/>
        <v>222</v>
      </c>
      <c r="T4332" t="str">
        <f t="shared" si="609"/>
        <v>Amsterdam</v>
      </c>
      <c r="U4332" t="str">
        <f t="shared" si="611"/>
        <v>Amsterdam</v>
      </c>
    </row>
    <row r="4333" spans="1:21" x14ac:dyDescent="0.35">
      <c r="A4333" t="s">
        <v>22</v>
      </c>
      <c r="B4333" t="s">
        <v>30</v>
      </c>
      <c r="C4333" t="s">
        <v>28</v>
      </c>
      <c r="D4333" t="s">
        <v>445</v>
      </c>
      <c r="E4333" s="1">
        <v>43600.270833333336</v>
      </c>
      <c r="F4333" t="s">
        <v>16</v>
      </c>
      <c r="G4333" t="s">
        <v>608</v>
      </c>
      <c r="H4333">
        <v>16</v>
      </c>
      <c r="I4333" t="s">
        <v>18</v>
      </c>
      <c r="J4333" s="2">
        <v>43600</v>
      </c>
      <c r="K4333" s="3">
        <v>0.27083333333333331</v>
      </c>
      <c r="L4333" s="3">
        <f t="shared" si="603"/>
        <v>0.27083333333333331</v>
      </c>
      <c r="M4333" s="3">
        <v>0.28194444444444444</v>
      </c>
      <c r="N4333" t="str">
        <f t="shared" si="604"/>
        <v>No</v>
      </c>
      <c r="O4333">
        <f t="shared" si="605"/>
        <v>520</v>
      </c>
      <c r="P4333">
        <f t="shared" si="606"/>
        <v>1663</v>
      </c>
      <c r="Q4333">
        <f t="shared" si="607"/>
        <v>31.27</v>
      </c>
      <c r="R4333" t="str">
        <f t="shared" si="610"/>
        <v>Ryanair</v>
      </c>
      <c r="S4333">
        <f t="shared" si="608"/>
        <v>60</v>
      </c>
      <c r="T4333" t="str">
        <f t="shared" si="609"/>
        <v>Brussels</v>
      </c>
      <c r="U4333" t="str">
        <f t="shared" si="611"/>
        <v>Other</v>
      </c>
    </row>
    <row r="4334" spans="1:21" x14ac:dyDescent="0.35">
      <c r="A4334" t="s">
        <v>12</v>
      </c>
      <c r="B4334" t="s">
        <v>42</v>
      </c>
      <c r="C4334" t="s">
        <v>14</v>
      </c>
      <c r="D4334" t="s">
        <v>591</v>
      </c>
      <c r="E4334" s="1">
        <v>43600.270833333336</v>
      </c>
      <c r="F4334" t="s">
        <v>16</v>
      </c>
      <c r="G4334" t="s">
        <v>608</v>
      </c>
      <c r="H4334">
        <v>1</v>
      </c>
      <c r="I4334" t="s">
        <v>26</v>
      </c>
      <c r="J4334" s="2">
        <v>43600</v>
      </c>
      <c r="K4334" s="3">
        <v>0.27083333333333331</v>
      </c>
      <c r="L4334" s="3">
        <f t="shared" si="603"/>
        <v>0.27083333333333331</v>
      </c>
      <c r="M4334" s="3">
        <v>0.27152777777777776</v>
      </c>
      <c r="N4334" t="str">
        <f t="shared" si="604"/>
        <v>No</v>
      </c>
      <c r="O4334">
        <f t="shared" si="605"/>
        <v>566</v>
      </c>
      <c r="P4334">
        <f t="shared" si="606"/>
        <v>2020</v>
      </c>
      <c r="Q4334">
        <f t="shared" si="607"/>
        <v>28.02</v>
      </c>
      <c r="R4334" t="str">
        <f t="shared" si="610"/>
        <v>Aer Lingus</v>
      </c>
      <c r="S4334">
        <f t="shared" si="608"/>
        <v>238</v>
      </c>
      <c r="T4334" t="str">
        <f t="shared" si="609"/>
        <v>London</v>
      </c>
      <c r="U4334" t="str">
        <f t="shared" si="611"/>
        <v>London</v>
      </c>
    </row>
    <row r="4335" spans="1:21" x14ac:dyDescent="0.35">
      <c r="A4335" t="s">
        <v>12</v>
      </c>
      <c r="B4335" t="s">
        <v>93</v>
      </c>
      <c r="C4335" t="s">
        <v>14</v>
      </c>
      <c r="D4335" t="s">
        <v>446</v>
      </c>
      <c r="E4335" s="1">
        <v>43600.270833333336</v>
      </c>
      <c r="F4335" t="s">
        <v>16</v>
      </c>
      <c r="G4335" t="s">
        <v>608</v>
      </c>
      <c r="H4335">
        <v>0</v>
      </c>
      <c r="I4335" t="s">
        <v>26</v>
      </c>
      <c r="J4335" s="2">
        <v>43600</v>
      </c>
      <c r="K4335" s="3">
        <v>0.27083333333333331</v>
      </c>
      <c r="L4335" s="3">
        <f t="shared" si="603"/>
        <v>0.27083333333333331</v>
      </c>
      <c r="M4335" s="3">
        <v>0.27083333333333331</v>
      </c>
      <c r="N4335" t="str">
        <f t="shared" si="604"/>
        <v>No</v>
      </c>
      <c r="O4335">
        <f t="shared" si="605"/>
        <v>566</v>
      </c>
      <c r="P4335">
        <f t="shared" si="606"/>
        <v>2020</v>
      </c>
      <c r="Q4335">
        <f t="shared" si="607"/>
        <v>28.02</v>
      </c>
      <c r="R4335" t="str">
        <f t="shared" si="610"/>
        <v>Aer Lingus</v>
      </c>
      <c r="S4335">
        <f t="shared" si="608"/>
        <v>125</v>
      </c>
      <c r="T4335" t="str">
        <f t="shared" si="609"/>
        <v>Birmingham</v>
      </c>
      <c r="U4335" t="str">
        <f t="shared" si="611"/>
        <v>Birmingham</v>
      </c>
    </row>
    <row r="4336" spans="1:21" x14ac:dyDescent="0.35">
      <c r="A4336" t="s">
        <v>22</v>
      </c>
      <c r="B4336" t="s">
        <v>61</v>
      </c>
      <c r="C4336" t="s">
        <v>28</v>
      </c>
      <c r="D4336" t="s">
        <v>443</v>
      </c>
      <c r="E4336" s="1">
        <v>43600.270833333336</v>
      </c>
      <c r="F4336" t="s">
        <v>16</v>
      </c>
      <c r="G4336" t="s">
        <v>608</v>
      </c>
      <c r="H4336">
        <v>0</v>
      </c>
      <c r="I4336" t="s">
        <v>26</v>
      </c>
      <c r="J4336" s="2">
        <v>43600</v>
      </c>
      <c r="K4336" s="3">
        <v>0.27083333333333331</v>
      </c>
      <c r="L4336" s="3">
        <f t="shared" si="603"/>
        <v>0.27083333333333331</v>
      </c>
      <c r="M4336" s="3">
        <v>0.27083333333333331</v>
      </c>
      <c r="N4336" t="str">
        <f t="shared" si="604"/>
        <v>No</v>
      </c>
      <c r="O4336">
        <f t="shared" si="605"/>
        <v>520</v>
      </c>
      <c r="P4336">
        <f t="shared" si="606"/>
        <v>1663</v>
      </c>
      <c r="Q4336">
        <f t="shared" si="607"/>
        <v>31.27</v>
      </c>
      <c r="R4336" t="str">
        <f t="shared" si="610"/>
        <v>Ryanair</v>
      </c>
      <c r="S4336">
        <f t="shared" si="608"/>
        <v>171</v>
      </c>
      <c r="T4336" t="str">
        <f t="shared" si="609"/>
        <v>London</v>
      </c>
      <c r="U4336" t="str">
        <f t="shared" si="611"/>
        <v>London</v>
      </c>
    </row>
    <row r="4337" spans="1:21" x14ac:dyDescent="0.35">
      <c r="A4337" t="s">
        <v>12</v>
      </c>
      <c r="B4337" t="s">
        <v>139</v>
      </c>
      <c r="C4337" t="s">
        <v>14</v>
      </c>
      <c r="D4337" t="s">
        <v>441</v>
      </c>
      <c r="E4337" s="1">
        <v>43600.277777777781</v>
      </c>
      <c r="F4337" t="s">
        <v>16</v>
      </c>
      <c r="G4337" t="s">
        <v>608</v>
      </c>
      <c r="H4337">
        <v>10</v>
      </c>
      <c r="I4337" t="s">
        <v>18</v>
      </c>
      <c r="J4337" s="2">
        <v>43600</v>
      </c>
      <c r="K4337" s="3">
        <v>0.27777777777777779</v>
      </c>
      <c r="L4337" s="3">
        <f t="shared" si="603"/>
        <v>0.27777777777777779</v>
      </c>
      <c r="M4337" s="3">
        <v>0.28472222222222221</v>
      </c>
      <c r="N4337" t="str">
        <f t="shared" si="604"/>
        <v>No</v>
      </c>
      <c r="O4337">
        <f t="shared" si="605"/>
        <v>566</v>
      </c>
      <c r="P4337">
        <f t="shared" si="606"/>
        <v>2020</v>
      </c>
      <c r="Q4337">
        <f t="shared" si="607"/>
        <v>28.02</v>
      </c>
      <c r="R4337" t="str">
        <f t="shared" si="610"/>
        <v>Aer Lingus</v>
      </c>
      <c r="S4337">
        <f t="shared" si="608"/>
        <v>154</v>
      </c>
      <c r="T4337" t="str">
        <f t="shared" si="609"/>
        <v>London</v>
      </c>
      <c r="U4337" t="str">
        <f t="shared" si="611"/>
        <v>London</v>
      </c>
    </row>
    <row r="4338" spans="1:21" x14ac:dyDescent="0.35">
      <c r="A4338" t="s">
        <v>12</v>
      </c>
      <c r="B4338" t="s">
        <v>36</v>
      </c>
      <c r="C4338" t="s">
        <v>14</v>
      </c>
      <c r="D4338" t="s">
        <v>451</v>
      </c>
      <c r="E4338" s="1">
        <v>43600.277777777781</v>
      </c>
      <c r="F4338" t="s">
        <v>16</v>
      </c>
      <c r="G4338" t="s">
        <v>608</v>
      </c>
      <c r="H4338">
        <v>14</v>
      </c>
      <c r="I4338" t="s">
        <v>18</v>
      </c>
      <c r="J4338" s="2">
        <v>43600</v>
      </c>
      <c r="K4338" s="3">
        <v>0.27777777777777779</v>
      </c>
      <c r="L4338" s="3">
        <f t="shared" si="603"/>
        <v>0.27777777777777779</v>
      </c>
      <c r="M4338" s="3">
        <v>0.28750000000000003</v>
      </c>
      <c r="N4338" t="str">
        <f t="shared" si="604"/>
        <v>No</v>
      </c>
      <c r="O4338">
        <f t="shared" si="605"/>
        <v>566</v>
      </c>
      <c r="P4338">
        <f t="shared" si="606"/>
        <v>2020</v>
      </c>
      <c r="Q4338">
        <f t="shared" si="607"/>
        <v>28.02</v>
      </c>
      <c r="R4338" t="str">
        <f t="shared" si="610"/>
        <v>Aer Lingus</v>
      </c>
      <c r="S4338">
        <f t="shared" si="608"/>
        <v>121</v>
      </c>
      <c r="T4338" t="str">
        <f t="shared" si="609"/>
        <v>Paris-CDG</v>
      </c>
      <c r="U4338" t="str">
        <f t="shared" si="611"/>
        <v>Paris-CDG</v>
      </c>
    </row>
    <row r="4339" spans="1:21" x14ac:dyDescent="0.35">
      <c r="A4339" t="s">
        <v>12</v>
      </c>
      <c r="B4339" t="s">
        <v>101</v>
      </c>
      <c r="C4339" t="s">
        <v>14</v>
      </c>
      <c r="D4339" t="s">
        <v>452</v>
      </c>
      <c r="E4339" s="1">
        <v>43600.277777777781</v>
      </c>
      <c r="F4339" t="s">
        <v>16</v>
      </c>
      <c r="G4339" t="s">
        <v>608</v>
      </c>
      <c r="H4339">
        <v>3</v>
      </c>
      <c r="I4339" t="s">
        <v>26</v>
      </c>
      <c r="J4339" s="2">
        <v>43600</v>
      </c>
      <c r="K4339" s="3">
        <v>0.27777777777777779</v>
      </c>
      <c r="L4339" s="3">
        <f t="shared" si="603"/>
        <v>0.27777777777777779</v>
      </c>
      <c r="M4339" s="3">
        <v>0.27986111111111112</v>
      </c>
      <c r="N4339" t="str">
        <f t="shared" si="604"/>
        <v>No</v>
      </c>
      <c r="O4339">
        <f t="shared" si="605"/>
        <v>566</v>
      </c>
      <c r="P4339">
        <f t="shared" si="606"/>
        <v>2020</v>
      </c>
      <c r="Q4339">
        <f t="shared" si="607"/>
        <v>28.02</v>
      </c>
      <c r="R4339" t="str">
        <f t="shared" si="610"/>
        <v>Aer Lingus</v>
      </c>
      <c r="S4339">
        <f t="shared" si="608"/>
        <v>158</v>
      </c>
      <c r="T4339" t="str">
        <f t="shared" si="609"/>
        <v>Edinburgh</v>
      </c>
      <c r="U4339" t="str">
        <f t="shared" si="611"/>
        <v>Edinburgh</v>
      </c>
    </row>
    <row r="4340" spans="1:21" x14ac:dyDescent="0.35">
      <c r="A4340" t="s">
        <v>12</v>
      </c>
      <c r="B4340" t="s">
        <v>73</v>
      </c>
      <c r="C4340" t="s">
        <v>14</v>
      </c>
      <c r="D4340" t="s">
        <v>448</v>
      </c>
      <c r="E4340" s="1">
        <v>43600.277777777781</v>
      </c>
      <c r="F4340" t="s">
        <v>16</v>
      </c>
      <c r="G4340" t="s">
        <v>608</v>
      </c>
      <c r="H4340">
        <v>2</v>
      </c>
      <c r="I4340" t="s">
        <v>26</v>
      </c>
      <c r="J4340" s="2">
        <v>43600</v>
      </c>
      <c r="K4340" s="3">
        <v>0.27777777777777779</v>
      </c>
      <c r="L4340" s="3">
        <f t="shared" si="603"/>
        <v>0.27777777777777779</v>
      </c>
      <c r="M4340" s="3">
        <v>0.27916666666666667</v>
      </c>
      <c r="N4340" t="str">
        <f t="shared" si="604"/>
        <v>No</v>
      </c>
      <c r="O4340">
        <f t="shared" si="605"/>
        <v>566</v>
      </c>
      <c r="P4340">
        <f t="shared" si="606"/>
        <v>2020</v>
      </c>
      <c r="Q4340">
        <f t="shared" si="607"/>
        <v>28.02</v>
      </c>
      <c r="R4340" t="str">
        <f t="shared" si="610"/>
        <v>Aer Lingus</v>
      </c>
      <c r="S4340">
        <f t="shared" si="608"/>
        <v>82</v>
      </c>
      <c r="T4340" t="str">
        <f t="shared" si="609"/>
        <v>Bristol</v>
      </c>
      <c r="U4340" t="str">
        <f t="shared" si="611"/>
        <v>Bristol</v>
      </c>
    </row>
    <row r="4341" spans="1:21" x14ac:dyDescent="0.35">
      <c r="A4341" t="s">
        <v>12</v>
      </c>
      <c r="B4341" t="s">
        <v>134</v>
      </c>
      <c r="C4341" t="s">
        <v>14</v>
      </c>
      <c r="D4341" t="s">
        <v>455</v>
      </c>
      <c r="E4341" s="1">
        <v>43600.28125</v>
      </c>
      <c r="F4341" t="s">
        <v>16</v>
      </c>
      <c r="G4341" t="s">
        <v>608</v>
      </c>
      <c r="H4341">
        <v>5</v>
      </c>
      <c r="I4341" t="s">
        <v>26</v>
      </c>
      <c r="J4341" s="2">
        <v>43600</v>
      </c>
      <c r="K4341" s="3">
        <v>0.28125</v>
      </c>
      <c r="L4341" s="3">
        <f t="shared" si="603"/>
        <v>0.28472222222222221</v>
      </c>
      <c r="M4341" s="3">
        <v>0.28472222222222221</v>
      </c>
      <c r="N4341" t="str">
        <f t="shared" si="604"/>
        <v>No</v>
      </c>
      <c r="O4341">
        <f t="shared" si="605"/>
        <v>566</v>
      </c>
      <c r="P4341">
        <f t="shared" si="606"/>
        <v>2020</v>
      </c>
      <c r="Q4341">
        <f t="shared" si="607"/>
        <v>28.02</v>
      </c>
      <c r="R4341" t="str">
        <f t="shared" si="610"/>
        <v>Aer Lingus</v>
      </c>
      <c r="S4341">
        <f t="shared" si="608"/>
        <v>57</v>
      </c>
      <c r="T4341" t="str">
        <f t="shared" si="609"/>
        <v>Berlin</v>
      </c>
      <c r="U4341" t="str">
        <f t="shared" si="611"/>
        <v>Other</v>
      </c>
    </row>
    <row r="4342" spans="1:21" x14ac:dyDescent="0.35">
      <c r="A4342" t="s">
        <v>22</v>
      </c>
      <c r="B4342" t="s">
        <v>44</v>
      </c>
      <c r="C4342" t="s">
        <v>28</v>
      </c>
      <c r="D4342" t="s">
        <v>453</v>
      </c>
      <c r="E4342" s="1">
        <v>43600.28125</v>
      </c>
      <c r="F4342" t="s">
        <v>16</v>
      </c>
      <c r="G4342" t="s">
        <v>608</v>
      </c>
      <c r="H4342">
        <v>7</v>
      </c>
      <c r="I4342" t="s">
        <v>26</v>
      </c>
      <c r="J4342" s="2">
        <v>43600</v>
      </c>
      <c r="K4342" s="3">
        <v>0.28125</v>
      </c>
      <c r="L4342" s="3">
        <f t="shared" si="603"/>
        <v>0.28472222222222221</v>
      </c>
      <c r="M4342" s="3">
        <v>0.28611111111111115</v>
      </c>
      <c r="N4342" t="str">
        <f t="shared" si="604"/>
        <v>No</v>
      </c>
      <c r="O4342">
        <f t="shared" si="605"/>
        <v>520</v>
      </c>
      <c r="P4342">
        <f t="shared" si="606"/>
        <v>1663</v>
      </c>
      <c r="Q4342">
        <f t="shared" si="607"/>
        <v>31.27</v>
      </c>
      <c r="R4342" t="str">
        <f t="shared" si="610"/>
        <v>Ryanair</v>
      </c>
      <c r="S4342">
        <f t="shared" si="608"/>
        <v>83</v>
      </c>
      <c r="T4342" t="str">
        <f t="shared" si="609"/>
        <v>Lisbon</v>
      </c>
      <c r="U4342" t="str">
        <f t="shared" si="611"/>
        <v>Lisbon</v>
      </c>
    </row>
    <row r="4343" spans="1:21" x14ac:dyDescent="0.35">
      <c r="A4343" t="s">
        <v>12</v>
      </c>
      <c r="B4343" t="s">
        <v>32</v>
      </c>
      <c r="C4343" t="s">
        <v>14</v>
      </c>
      <c r="D4343" t="s">
        <v>593</v>
      </c>
      <c r="E4343" s="1">
        <v>43600.28125</v>
      </c>
      <c r="F4343" t="s">
        <v>16</v>
      </c>
      <c r="G4343" t="s">
        <v>608</v>
      </c>
      <c r="H4343">
        <v>6</v>
      </c>
      <c r="I4343" t="s">
        <v>26</v>
      </c>
      <c r="J4343" s="2">
        <v>43600</v>
      </c>
      <c r="K4343" s="3">
        <v>0.28125</v>
      </c>
      <c r="L4343" s="3">
        <f t="shared" si="603"/>
        <v>0.28472222222222221</v>
      </c>
      <c r="M4343" s="3">
        <v>0.28541666666666665</v>
      </c>
      <c r="N4343" t="str">
        <f t="shared" si="604"/>
        <v>No</v>
      </c>
      <c r="O4343">
        <f t="shared" si="605"/>
        <v>566</v>
      </c>
      <c r="P4343">
        <f t="shared" si="606"/>
        <v>2020</v>
      </c>
      <c r="Q4343">
        <f t="shared" si="607"/>
        <v>28.02</v>
      </c>
      <c r="R4343" t="str">
        <f t="shared" si="610"/>
        <v>Aer Lingus</v>
      </c>
      <c r="S4343">
        <f t="shared" si="608"/>
        <v>78</v>
      </c>
      <c r="T4343" t="str">
        <f t="shared" si="609"/>
        <v>Barcelona</v>
      </c>
      <c r="U4343" t="str">
        <f t="shared" si="611"/>
        <v>Barcelona</v>
      </c>
    </row>
    <row r="4344" spans="1:21" x14ac:dyDescent="0.35">
      <c r="A4344" t="s">
        <v>12</v>
      </c>
      <c r="B4344" t="s">
        <v>13</v>
      </c>
      <c r="C4344" t="s">
        <v>14</v>
      </c>
      <c r="D4344" t="s">
        <v>459</v>
      </c>
      <c r="E4344" s="1">
        <v>43600.284722222219</v>
      </c>
      <c r="F4344" t="s">
        <v>16</v>
      </c>
      <c r="G4344" t="s">
        <v>608</v>
      </c>
      <c r="H4344">
        <v>5</v>
      </c>
      <c r="I4344" t="s">
        <v>26</v>
      </c>
      <c r="J4344" s="2">
        <v>43600</v>
      </c>
      <c r="K4344" s="3">
        <v>0.28472222222222221</v>
      </c>
      <c r="L4344" s="3">
        <f t="shared" si="603"/>
        <v>0.28472222222222221</v>
      </c>
      <c r="M4344" s="3">
        <v>0.28819444444444448</v>
      </c>
      <c r="N4344" t="str">
        <f t="shared" si="604"/>
        <v>No</v>
      </c>
      <c r="O4344">
        <f t="shared" si="605"/>
        <v>566</v>
      </c>
      <c r="P4344">
        <f t="shared" si="606"/>
        <v>2020</v>
      </c>
      <c r="Q4344">
        <f t="shared" si="607"/>
        <v>28.02</v>
      </c>
      <c r="R4344" t="str">
        <f t="shared" si="610"/>
        <v>Aer Lingus</v>
      </c>
      <c r="S4344">
        <f t="shared" si="608"/>
        <v>107</v>
      </c>
      <c r="T4344" t="str">
        <f t="shared" si="609"/>
        <v>Glasgow</v>
      </c>
      <c r="U4344" t="str">
        <f t="shared" si="611"/>
        <v>Glasgow</v>
      </c>
    </row>
    <row r="4345" spans="1:21" x14ac:dyDescent="0.35">
      <c r="A4345" t="s">
        <v>22</v>
      </c>
      <c r="B4345" t="s">
        <v>634</v>
      </c>
      <c r="C4345" t="s">
        <v>28</v>
      </c>
      <c r="D4345" t="s">
        <v>635</v>
      </c>
      <c r="E4345" s="1">
        <v>43600.284722222219</v>
      </c>
      <c r="F4345" t="s">
        <v>16</v>
      </c>
      <c r="G4345" t="s">
        <v>608</v>
      </c>
      <c r="H4345">
        <v>13</v>
      </c>
      <c r="I4345" t="s">
        <v>18</v>
      </c>
      <c r="J4345" s="2">
        <v>43600</v>
      </c>
      <c r="K4345" s="3">
        <v>0.28472222222222221</v>
      </c>
      <c r="L4345" s="3">
        <f t="shared" si="603"/>
        <v>0.28472222222222221</v>
      </c>
      <c r="M4345" s="3">
        <v>0.29375000000000001</v>
      </c>
      <c r="N4345" t="str">
        <f t="shared" si="604"/>
        <v>No</v>
      </c>
      <c r="O4345">
        <f t="shared" si="605"/>
        <v>520</v>
      </c>
      <c r="P4345">
        <f t="shared" si="606"/>
        <v>1663</v>
      </c>
      <c r="Q4345">
        <f t="shared" si="607"/>
        <v>31.27</v>
      </c>
      <c r="R4345" t="str">
        <f t="shared" si="610"/>
        <v>Ryanair</v>
      </c>
      <c r="S4345">
        <f t="shared" si="608"/>
        <v>4</v>
      </c>
      <c r="T4345" t="str">
        <f t="shared" si="609"/>
        <v>Palermo</v>
      </c>
      <c r="U4345" t="str">
        <f t="shared" si="611"/>
        <v>Other</v>
      </c>
    </row>
    <row r="4346" spans="1:21" x14ac:dyDescent="0.35">
      <c r="A4346" t="s">
        <v>12</v>
      </c>
      <c r="B4346" t="s">
        <v>119</v>
      </c>
      <c r="C4346" t="s">
        <v>14</v>
      </c>
      <c r="D4346" t="s">
        <v>461</v>
      </c>
      <c r="E4346" s="1">
        <v>43600.284722222219</v>
      </c>
      <c r="F4346" t="s">
        <v>16</v>
      </c>
      <c r="G4346" t="s">
        <v>608</v>
      </c>
      <c r="H4346">
        <v>19</v>
      </c>
      <c r="I4346" t="s">
        <v>18</v>
      </c>
      <c r="J4346" s="2">
        <v>43600</v>
      </c>
      <c r="K4346" s="3">
        <v>0.28472222222222221</v>
      </c>
      <c r="L4346" s="3">
        <f t="shared" si="603"/>
        <v>0.28472222222222221</v>
      </c>
      <c r="M4346" s="3">
        <v>0.29791666666666666</v>
      </c>
      <c r="N4346" t="str">
        <f t="shared" si="604"/>
        <v>No</v>
      </c>
      <c r="O4346">
        <f t="shared" si="605"/>
        <v>566</v>
      </c>
      <c r="P4346">
        <f t="shared" si="606"/>
        <v>2020</v>
      </c>
      <c r="Q4346">
        <f t="shared" si="607"/>
        <v>28.02</v>
      </c>
      <c r="R4346" t="str">
        <f t="shared" si="610"/>
        <v>Aer Lingus</v>
      </c>
      <c r="S4346">
        <f t="shared" si="608"/>
        <v>43</v>
      </c>
      <c r="T4346" t="str">
        <f t="shared" si="609"/>
        <v>Dusseldorf</v>
      </c>
      <c r="U4346" t="str">
        <f t="shared" si="611"/>
        <v>Other</v>
      </c>
    </row>
    <row r="4347" spans="1:21" x14ac:dyDescent="0.35">
      <c r="A4347" t="s">
        <v>22</v>
      </c>
      <c r="B4347" t="s">
        <v>145</v>
      </c>
      <c r="C4347" t="s">
        <v>28</v>
      </c>
      <c r="D4347" t="s">
        <v>607</v>
      </c>
      <c r="E4347" s="1">
        <v>43600.284722222219</v>
      </c>
      <c r="F4347" t="s">
        <v>16</v>
      </c>
      <c r="G4347" t="s">
        <v>608</v>
      </c>
      <c r="H4347">
        <v>17</v>
      </c>
      <c r="I4347" t="s">
        <v>18</v>
      </c>
      <c r="J4347" s="2">
        <v>43600</v>
      </c>
      <c r="K4347" s="3">
        <v>0.28472222222222221</v>
      </c>
      <c r="L4347" s="3">
        <f t="shared" si="603"/>
        <v>0.28472222222222221</v>
      </c>
      <c r="M4347" s="3">
        <v>0.29652777777777778</v>
      </c>
      <c r="N4347" t="str">
        <f t="shared" si="604"/>
        <v>No</v>
      </c>
      <c r="O4347">
        <f t="shared" si="605"/>
        <v>520</v>
      </c>
      <c r="P4347">
        <f t="shared" si="606"/>
        <v>1663</v>
      </c>
      <c r="Q4347">
        <f t="shared" si="607"/>
        <v>31.27</v>
      </c>
      <c r="R4347" t="str">
        <f t="shared" si="610"/>
        <v>Ryanair</v>
      </c>
      <c r="S4347">
        <f t="shared" si="608"/>
        <v>36</v>
      </c>
      <c r="T4347" t="str">
        <f t="shared" si="609"/>
        <v>Milan-BGY</v>
      </c>
      <c r="U4347" t="str">
        <f t="shared" si="611"/>
        <v>Other</v>
      </c>
    </row>
    <row r="4348" spans="1:21" x14ac:dyDescent="0.35">
      <c r="A4348" t="s">
        <v>12</v>
      </c>
      <c r="B4348" t="s">
        <v>30</v>
      </c>
      <c r="C4348" t="s">
        <v>14</v>
      </c>
      <c r="D4348" t="s">
        <v>456</v>
      </c>
      <c r="E4348" s="1">
        <v>43600.284722222219</v>
      </c>
      <c r="F4348" t="s">
        <v>16</v>
      </c>
      <c r="G4348" t="s">
        <v>608</v>
      </c>
      <c r="H4348">
        <v>14</v>
      </c>
      <c r="I4348" t="s">
        <v>18</v>
      </c>
      <c r="J4348" s="2">
        <v>43600</v>
      </c>
      <c r="K4348" s="3">
        <v>0.28472222222222221</v>
      </c>
      <c r="L4348" s="3">
        <f t="shared" si="603"/>
        <v>0.28472222222222221</v>
      </c>
      <c r="M4348" s="3">
        <v>0.29444444444444445</v>
      </c>
      <c r="N4348" t="str">
        <f t="shared" si="604"/>
        <v>No</v>
      </c>
      <c r="O4348">
        <f t="shared" si="605"/>
        <v>566</v>
      </c>
      <c r="P4348">
        <f t="shared" si="606"/>
        <v>2020</v>
      </c>
      <c r="Q4348">
        <f t="shared" si="607"/>
        <v>28.02</v>
      </c>
      <c r="R4348" t="str">
        <f t="shared" si="610"/>
        <v>Aer Lingus</v>
      </c>
      <c r="S4348">
        <f t="shared" si="608"/>
        <v>60</v>
      </c>
      <c r="T4348" t="str">
        <f t="shared" si="609"/>
        <v>Brussels</v>
      </c>
      <c r="U4348" t="str">
        <f t="shared" si="611"/>
        <v>Other</v>
      </c>
    </row>
    <row r="4349" spans="1:21" x14ac:dyDescent="0.35">
      <c r="A4349" t="s">
        <v>22</v>
      </c>
      <c r="B4349" t="s">
        <v>162</v>
      </c>
      <c r="C4349" t="s">
        <v>28</v>
      </c>
      <c r="D4349" t="s">
        <v>460</v>
      </c>
      <c r="E4349" s="1">
        <v>43600.284722222219</v>
      </c>
      <c r="F4349" t="s">
        <v>16</v>
      </c>
      <c r="G4349" t="s">
        <v>608</v>
      </c>
      <c r="H4349">
        <v>3</v>
      </c>
      <c r="I4349" t="s">
        <v>26</v>
      </c>
      <c r="J4349" s="2">
        <v>43600</v>
      </c>
      <c r="K4349" s="3">
        <v>0.28472222222222221</v>
      </c>
      <c r="L4349" s="3">
        <f t="shared" si="603"/>
        <v>0.28472222222222221</v>
      </c>
      <c r="M4349" s="3">
        <v>0.28680555555555554</v>
      </c>
      <c r="N4349" t="str">
        <f t="shared" si="604"/>
        <v>No</v>
      </c>
      <c r="O4349">
        <f t="shared" si="605"/>
        <v>520</v>
      </c>
      <c r="P4349">
        <f t="shared" si="606"/>
        <v>1663</v>
      </c>
      <c r="Q4349">
        <f t="shared" si="607"/>
        <v>31.27</v>
      </c>
      <c r="R4349" t="str">
        <f t="shared" si="610"/>
        <v>Ryanair</v>
      </c>
      <c r="S4349">
        <f t="shared" si="608"/>
        <v>64</v>
      </c>
      <c r="T4349" t="str">
        <f t="shared" si="609"/>
        <v>Rome</v>
      </c>
      <c r="U4349" t="str">
        <f t="shared" si="611"/>
        <v>Other</v>
      </c>
    </row>
    <row r="4350" spans="1:21" x14ac:dyDescent="0.35">
      <c r="A4350" t="s">
        <v>12</v>
      </c>
      <c r="B4350" t="s">
        <v>54</v>
      </c>
      <c r="C4350" t="s">
        <v>14</v>
      </c>
      <c r="D4350" t="s">
        <v>463</v>
      </c>
      <c r="E4350" s="1">
        <v>43600.291666666664</v>
      </c>
      <c r="F4350" t="s">
        <v>16</v>
      </c>
      <c r="G4350" t="s">
        <v>608</v>
      </c>
      <c r="H4350">
        <v>20</v>
      </c>
      <c r="I4350" t="s">
        <v>46</v>
      </c>
      <c r="J4350" s="2">
        <v>43600</v>
      </c>
      <c r="K4350" s="3">
        <v>0.29166666666666669</v>
      </c>
      <c r="L4350" s="3">
        <f t="shared" si="603"/>
        <v>0.29166666666666663</v>
      </c>
      <c r="M4350" s="3">
        <v>0.30555555555555552</v>
      </c>
      <c r="N4350" t="str">
        <f t="shared" si="604"/>
        <v>No</v>
      </c>
      <c r="O4350">
        <f t="shared" si="605"/>
        <v>566</v>
      </c>
      <c r="P4350">
        <f t="shared" si="606"/>
        <v>2020</v>
      </c>
      <c r="Q4350">
        <f t="shared" si="607"/>
        <v>28.02</v>
      </c>
      <c r="R4350" t="str">
        <f t="shared" si="610"/>
        <v>Aer Lingus</v>
      </c>
      <c r="S4350">
        <f t="shared" si="608"/>
        <v>101</v>
      </c>
      <c r="T4350" t="str">
        <f t="shared" si="609"/>
        <v>Frankfurt</v>
      </c>
      <c r="U4350" t="str">
        <f t="shared" si="611"/>
        <v>Frankfurt</v>
      </c>
    </row>
    <row r="4351" spans="1:21" x14ac:dyDescent="0.35">
      <c r="A4351" t="s">
        <v>12</v>
      </c>
      <c r="B4351" t="s">
        <v>153</v>
      </c>
      <c r="C4351" t="s">
        <v>14</v>
      </c>
      <c r="D4351" t="s">
        <v>465</v>
      </c>
      <c r="E4351" s="1">
        <v>43600.291666666664</v>
      </c>
      <c r="F4351" t="s">
        <v>16</v>
      </c>
      <c r="G4351" t="s">
        <v>608</v>
      </c>
      <c r="H4351">
        <v>15</v>
      </c>
      <c r="I4351" t="s">
        <v>18</v>
      </c>
      <c r="J4351" s="2">
        <v>43600</v>
      </c>
      <c r="K4351" s="3">
        <v>0.29166666666666669</v>
      </c>
      <c r="L4351" s="3">
        <f t="shared" si="603"/>
        <v>0.29166666666666663</v>
      </c>
      <c r="M4351" s="3">
        <v>0.30208333333333331</v>
      </c>
      <c r="N4351" t="str">
        <f t="shared" si="604"/>
        <v>No</v>
      </c>
      <c r="O4351">
        <f t="shared" si="605"/>
        <v>566</v>
      </c>
      <c r="P4351">
        <f t="shared" si="606"/>
        <v>2020</v>
      </c>
      <c r="Q4351">
        <f t="shared" si="607"/>
        <v>28.02</v>
      </c>
      <c r="R4351" t="str">
        <f t="shared" si="610"/>
        <v>Aer Lingus</v>
      </c>
      <c r="S4351">
        <f t="shared" si="608"/>
        <v>31</v>
      </c>
      <c r="T4351" t="str">
        <f t="shared" si="609"/>
        <v>Milan</v>
      </c>
      <c r="U4351" t="str">
        <f t="shared" si="611"/>
        <v>Other</v>
      </c>
    </row>
    <row r="4352" spans="1:21" x14ac:dyDescent="0.35">
      <c r="A4352" t="s">
        <v>12</v>
      </c>
      <c r="B4352" t="s">
        <v>57</v>
      </c>
      <c r="C4352" t="s">
        <v>14</v>
      </c>
      <c r="D4352" t="s">
        <v>464</v>
      </c>
      <c r="E4352" s="1">
        <v>43600.291666666664</v>
      </c>
      <c r="F4352" t="s">
        <v>16</v>
      </c>
      <c r="G4352" t="s">
        <v>608</v>
      </c>
      <c r="H4352">
        <v>10</v>
      </c>
      <c r="I4352" t="s">
        <v>18</v>
      </c>
      <c r="J4352" s="2">
        <v>43600</v>
      </c>
      <c r="K4352" s="3">
        <v>0.29166666666666669</v>
      </c>
      <c r="L4352" s="3">
        <f t="shared" si="603"/>
        <v>0.29166666666666663</v>
      </c>
      <c r="M4352" s="3">
        <v>0.2986111111111111</v>
      </c>
      <c r="N4352" t="str">
        <f t="shared" si="604"/>
        <v>No</v>
      </c>
      <c r="O4352">
        <f t="shared" si="605"/>
        <v>566</v>
      </c>
      <c r="P4352">
        <f t="shared" si="606"/>
        <v>2020</v>
      </c>
      <c r="Q4352">
        <f t="shared" si="607"/>
        <v>28.02</v>
      </c>
      <c r="R4352" t="str">
        <f t="shared" si="610"/>
        <v>Aer Lingus</v>
      </c>
      <c r="S4352">
        <f t="shared" si="608"/>
        <v>98</v>
      </c>
      <c r="T4352" t="str">
        <f t="shared" si="609"/>
        <v>Malaga</v>
      </c>
      <c r="U4352" t="str">
        <f t="shared" si="611"/>
        <v>Malaga</v>
      </c>
    </row>
    <row r="4353" spans="1:21" x14ac:dyDescent="0.35">
      <c r="A4353" t="s">
        <v>22</v>
      </c>
      <c r="B4353" t="s">
        <v>139</v>
      </c>
      <c r="C4353" t="s">
        <v>77</v>
      </c>
      <c r="D4353" t="s">
        <v>418</v>
      </c>
      <c r="E4353" s="1">
        <v>43600.291666666664</v>
      </c>
      <c r="F4353" t="s">
        <v>16</v>
      </c>
      <c r="G4353" t="s">
        <v>608</v>
      </c>
      <c r="H4353">
        <v>16</v>
      </c>
      <c r="I4353" t="s">
        <v>18</v>
      </c>
      <c r="J4353" s="2">
        <v>43600</v>
      </c>
      <c r="K4353" s="3">
        <v>0.29166666666666669</v>
      </c>
      <c r="L4353" s="3">
        <f t="shared" si="603"/>
        <v>0.29166666666666663</v>
      </c>
      <c r="M4353" s="3">
        <v>0.30277777777777776</v>
      </c>
      <c r="N4353" t="str">
        <f t="shared" si="604"/>
        <v>No</v>
      </c>
      <c r="O4353">
        <f t="shared" si="605"/>
        <v>40</v>
      </c>
      <c r="P4353">
        <f t="shared" si="606"/>
        <v>143</v>
      </c>
      <c r="Q4353">
        <f t="shared" si="607"/>
        <v>27.97</v>
      </c>
      <c r="R4353" t="str">
        <f t="shared" si="610"/>
        <v>British Airways</v>
      </c>
      <c r="S4353">
        <f t="shared" si="608"/>
        <v>154</v>
      </c>
      <c r="T4353" t="str">
        <f t="shared" si="609"/>
        <v>London</v>
      </c>
      <c r="U4353" t="str">
        <f t="shared" si="611"/>
        <v>London</v>
      </c>
    </row>
    <row r="4354" spans="1:21" x14ac:dyDescent="0.35">
      <c r="A4354" t="s">
        <v>12</v>
      </c>
      <c r="B4354" t="s">
        <v>126</v>
      </c>
      <c r="C4354" t="s">
        <v>14</v>
      </c>
      <c r="D4354" t="s">
        <v>472</v>
      </c>
      <c r="E4354" s="1">
        <v>43600.298611111109</v>
      </c>
      <c r="F4354" t="s">
        <v>16</v>
      </c>
      <c r="G4354" t="s">
        <v>608</v>
      </c>
      <c r="H4354">
        <v>13</v>
      </c>
      <c r="I4354" t="s">
        <v>18</v>
      </c>
      <c r="J4354" s="2">
        <v>43600</v>
      </c>
      <c r="K4354" s="3">
        <v>0.2986111111111111</v>
      </c>
      <c r="L4354" s="3">
        <f t="shared" ref="L4354:L4417" si="612">MROUND(K4354,"0:10")</f>
        <v>0.2986111111111111</v>
      </c>
      <c r="M4354" s="3">
        <v>0.30763888888888891</v>
      </c>
      <c r="N4354" t="str">
        <f t="shared" ref="N4354:N4417" si="613">IF(H4354&gt;20, "Yes", "No")</f>
        <v>No</v>
      </c>
      <c r="O4354">
        <f t="shared" ref="O4354:O4417" si="614">COUNTIFS($C$2:$C$4851,C4354,$N$2:$N$4851,"Yes")</f>
        <v>566</v>
      </c>
      <c r="P4354">
        <f t="shared" ref="P4354:P4417" si="615">COUNTIF($C$2:$C$4851,C4354)</f>
        <v>2020</v>
      </c>
      <c r="Q4354">
        <f t="shared" ref="Q4354:Q4417" si="616">ROUND(O4354/P4354*100,2)</f>
        <v>28.02</v>
      </c>
      <c r="R4354" t="str">
        <f t="shared" si="610"/>
        <v>Aer Lingus</v>
      </c>
      <c r="S4354">
        <f t="shared" ref="S4354:S4417" si="617">COUNTIF($B$2:$B$4851,B4354)</f>
        <v>51</v>
      </c>
      <c r="T4354" t="str">
        <f t="shared" ref="T4354:T4417" si="618">IF(ISNUMBER(SEARCH("London",B4354)), "London", B4354)</f>
        <v>Zurich</v>
      </c>
      <c r="U4354" t="str">
        <f t="shared" si="611"/>
        <v>Other</v>
      </c>
    </row>
    <row r="4355" spans="1:21" x14ac:dyDescent="0.35">
      <c r="A4355" t="s">
        <v>12</v>
      </c>
      <c r="B4355" t="s">
        <v>129</v>
      </c>
      <c r="C4355" t="s">
        <v>14</v>
      </c>
      <c r="D4355" t="s">
        <v>469</v>
      </c>
      <c r="E4355" s="1">
        <v>43600.298611111109</v>
      </c>
      <c r="F4355" t="s">
        <v>16</v>
      </c>
      <c r="G4355" t="s">
        <v>608</v>
      </c>
      <c r="H4355">
        <v>4</v>
      </c>
      <c r="I4355" t="s">
        <v>26</v>
      </c>
      <c r="J4355" s="2">
        <v>43600</v>
      </c>
      <c r="K4355" s="3">
        <v>0.2986111111111111</v>
      </c>
      <c r="L4355" s="3">
        <f t="shared" si="612"/>
        <v>0.2986111111111111</v>
      </c>
      <c r="M4355" s="3">
        <v>0.30138888888888887</v>
      </c>
      <c r="N4355" t="str">
        <f t="shared" si="613"/>
        <v>No</v>
      </c>
      <c r="O4355">
        <f t="shared" si="614"/>
        <v>566</v>
      </c>
      <c r="P4355">
        <f t="shared" si="615"/>
        <v>2020</v>
      </c>
      <c r="Q4355">
        <f t="shared" si="616"/>
        <v>28.02</v>
      </c>
      <c r="R4355" t="str">
        <f t="shared" ref="R4355:R4418" si="619">IF(P4355&gt;100, C4355, "Other")</f>
        <v>Aer Lingus</v>
      </c>
      <c r="S4355">
        <f t="shared" si="617"/>
        <v>96</v>
      </c>
      <c r="T4355" t="str">
        <f t="shared" si="618"/>
        <v>Munich</v>
      </c>
      <c r="U4355" t="str">
        <f t="shared" ref="U4355:U4418" si="620">IF(S4355&gt;67, T4355, "Other")</f>
        <v>Munich</v>
      </c>
    </row>
    <row r="4356" spans="1:21" x14ac:dyDescent="0.35">
      <c r="A4356" t="s">
        <v>12</v>
      </c>
      <c r="B4356" t="s">
        <v>207</v>
      </c>
      <c r="C4356" t="s">
        <v>14</v>
      </c>
      <c r="D4356" t="s">
        <v>468</v>
      </c>
      <c r="E4356" s="1">
        <v>43600.298611111109</v>
      </c>
      <c r="F4356" t="s">
        <v>16</v>
      </c>
      <c r="G4356" t="s">
        <v>608</v>
      </c>
      <c r="H4356">
        <v>35</v>
      </c>
      <c r="I4356" t="s">
        <v>21</v>
      </c>
      <c r="J4356" s="2">
        <v>43600</v>
      </c>
      <c r="K4356" s="3">
        <v>0.2986111111111111</v>
      </c>
      <c r="L4356" s="3">
        <f t="shared" si="612"/>
        <v>0.2986111111111111</v>
      </c>
      <c r="M4356" s="3">
        <v>0.32291666666666669</v>
      </c>
      <c r="N4356" t="str">
        <f t="shared" si="613"/>
        <v>Yes</v>
      </c>
      <c r="O4356">
        <f t="shared" si="614"/>
        <v>566</v>
      </c>
      <c r="P4356">
        <f t="shared" si="615"/>
        <v>2020</v>
      </c>
      <c r="Q4356">
        <f t="shared" si="616"/>
        <v>28.02</v>
      </c>
      <c r="R4356" t="str">
        <f t="shared" si="619"/>
        <v>Aer Lingus</v>
      </c>
      <c r="S4356">
        <f t="shared" si="617"/>
        <v>30</v>
      </c>
      <c r="T4356" t="str">
        <f t="shared" si="618"/>
        <v>Naples</v>
      </c>
      <c r="U4356" t="str">
        <f t="shared" si="620"/>
        <v>Other</v>
      </c>
    </row>
    <row r="4357" spans="1:21" x14ac:dyDescent="0.35">
      <c r="A4357" t="s">
        <v>12</v>
      </c>
      <c r="B4357" t="s">
        <v>59</v>
      </c>
      <c r="C4357" t="s">
        <v>14</v>
      </c>
      <c r="D4357" t="s">
        <v>440</v>
      </c>
      <c r="E4357" s="1">
        <v>43600.298611111109</v>
      </c>
      <c r="F4357" t="s">
        <v>16</v>
      </c>
      <c r="G4357" t="s">
        <v>608</v>
      </c>
      <c r="H4357">
        <v>16</v>
      </c>
      <c r="I4357" t="s">
        <v>18</v>
      </c>
      <c r="J4357" s="2">
        <v>43600</v>
      </c>
      <c r="K4357" s="3">
        <v>0.2986111111111111</v>
      </c>
      <c r="L4357" s="3">
        <f t="shared" si="612"/>
        <v>0.2986111111111111</v>
      </c>
      <c r="M4357" s="3">
        <v>0.30972222222222223</v>
      </c>
      <c r="N4357" t="str">
        <f t="shared" si="613"/>
        <v>No</v>
      </c>
      <c r="O4357">
        <f t="shared" si="614"/>
        <v>566</v>
      </c>
      <c r="P4357">
        <f t="shared" si="615"/>
        <v>2020</v>
      </c>
      <c r="Q4357">
        <f t="shared" si="616"/>
        <v>28.02</v>
      </c>
      <c r="R4357" t="str">
        <f t="shared" si="619"/>
        <v>Aer Lingus</v>
      </c>
      <c r="S4357">
        <f t="shared" si="617"/>
        <v>48</v>
      </c>
      <c r="T4357" t="str">
        <f t="shared" si="618"/>
        <v>Leeds Bradford</v>
      </c>
      <c r="U4357" t="str">
        <f t="shared" si="620"/>
        <v>Other</v>
      </c>
    </row>
    <row r="4358" spans="1:21" x14ac:dyDescent="0.35">
      <c r="A4358" t="s">
        <v>22</v>
      </c>
      <c r="B4358" t="s">
        <v>13</v>
      </c>
      <c r="C4358" t="s">
        <v>28</v>
      </c>
      <c r="D4358" t="s">
        <v>414</v>
      </c>
      <c r="E4358" s="1">
        <v>43600.302083333336</v>
      </c>
      <c r="F4358" t="s">
        <v>16</v>
      </c>
      <c r="G4358" t="s">
        <v>608</v>
      </c>
      <c r="H4358">
        <v>1</v>
      </c>
      <c r="I4358" t="s">
        <v>26</v>
      </c>
      <c r="J4358" s="2">
        <v>43600</v>
      </c>
      <c r="K4358" s="3">
        <v>0.30208333333333331</v>
      </c>
      <c r="L4358" s="3">
        <f t="shared" si="612"/>
        <v>0.30555555555555552</v>
      </c>
      <c r="M4358" s="3">
        <v>0.30277777777777776</v>
      </c>
      <c r="N4358" t="str">
        <f t="shared" si="613"/>
        <v>No</v>
      </c>
      <c r="O4358">
        <f t="shared" si="614"/>
        <v>520</v>
      </c>
      <c r="P4358">
        <f t="shared" si="615"/>
        <v>1663</v>
      </c>
      <c r="Q4358">
        <f t="shared" si="616"/>
        <v>31.27</v>
      </c>
      <c r="R4358" t="str">
        <f t="shared" si="619"/>
        <v>Ryanair</v>
      </c>
      <c r="S4358">
        <f t="shared" si="617"/>
        <v>107</v>
      </c>
      <c r="T4358" t="str">
        <f t="shared" si="618"/>
        <v>Glasgow</v>
      </c>
      <c r="U4358" t="str">
        <f t="shared" si="620"/>
        <v>Glasgow</v>
      </c>
    </row>
    <row r="4359" spans="1:21" x14ac:dyDescent="0.35">
      <c r="A4359" t="s">
        <v>22</v>
      </c>
      <c r="B4359" t="s">
        <v>129</v>
      </c>
      <c r="C4359" t="s">
        <v>130</v>
      </c>
      <c r="D4359" t="s">
        <v>477</v>
      </c>
      <c r="E4359" s="1">
        <v>43600.232638888891</v>
      </c>
      <c r="F4359" t="s">
        <v>16</v>
      </c>
      <c r="G4359" t="s">
        <v>608</v>
      </c>
      <c r="H4359">
        <v>3</v>
      </c>
      <c r="I4359" t="s">
        <v>26</v>
      </c>
      <c r="J4359" s="2">
        <v>43600</v>
      </c>
      <c r="K4359" s="3">
        <v>0.23263888888888887</v>
      </c>
      <c r="L4359" s="3">
        <f t="shared" si="612"/>
        <v>0.2361111111111111</v>
      </c>
      <c r="M4359" s="3">
        <v>0.23472222222222219</v>
      </c>
      <c r="N4359" t="str">
        <f t="shared" si="613"/>
        <v>No</v>
      </c>
      <c r="O4359">
        <f t="shared" si="614"/>
        <v>17</v>
      </c>
      <c r="P4359">
        <f t="shared" si="615"/>
        <v>80</v>
      </c>
      <c r="Q4359">
        <f t="shared" si="616"/>
        <v>21.25</v>
      </c>
      <c r="R4359" t="str">
        <f t="shared" si="619"/>
        <v>Other</v>
      </c>
      <c r="S4359">
        <f t="shared" si="617"/>
        <v>96</v>
      </c>
      <c r="T4359" t="str">
        <f t="shared" si="618"/>
        <v>Munich</v>
      </c>
      <c r="U4359" t="str">
        <f t="shared" si="620"/>
        <v>Munich</v>
      </c>
    </row>
    <row r="4360" spans="1:21" x14ac:dyDescent="0.35">
      <c r="A4360" t="s">
        <v>22</v>
      </c>
      <c r="B4360" t="s">
        <v>636</v>
      </c>
      <c r="C4360" t="s">
        <v>28</v>
      </c>
      <c r="D4360" t="s">
        <v>637</v>
      </c>
      <c r="E4360" s="1">
        <v>43600.246527777781</v>
      </c>
      <c r="F4360" t="s">
        <v>16</v>
      </c>
      <c r="G4360" t="s">
        <v>608</v>
      </c>
      <c r="H4360">
        <v>55</v>
      </c>
      <c r="I4360" t="s">
        <v>21</v>
      </c>
      <c r="J4360" s="2">
        <v>43600</v>
      </c>
      <c r="K4360" s="3">
        <v>0.24652777777777779</v>
      </c>
      <c r="L4360" s="3">
        <f t="shared" si="612"/>
        <v>0.25</v>
      </c>
      <c r="M4360" s="3">
        <v>0.28472222222222221</v>
      </c>
      <c r="N4360" t="str">
        <f t="shared" si="613"/>
        <v>Yes</v>
      </c>
      <c r="O4360">
        <f t="shared" si="614"/>
        <v>520</v>
      </c>
      <c r="P4360">
        <f t="shared" si="615"/>
        <v>1663</v>
      </c>
      <c r="Q4360">
        <f t="shared" si="616"/>
        <v>31.27</v>
      </c>
      <c r="R4360" t="str">
        <f t="shared" si="619"/>
        <v>Ryanair</v>
      </c>
      <c r="S4360">
        <f t="shared" si="617"/>
        <v>5</v>
      </c>
      <c r="T4360" t="str">
        <f t="shared" si="618"/>
        <v>Dalaman</v>
      </c>
      <c r="U4360" t="str">
        <f t="shared" si="620"/>
        <v>Other</v>
      </c>
    </row>
    <row r="4361" spans="1:21" x14ac:dyDescent="0.35">
      <c r="A4361" t="s">
        <v>22</v>
      </c>
      <c r="B4361" t="s">
        <v>601</v>
      </c>
      <c r="C4361" t="s">
        <v>112</v>
      </c>
      <c r="D4361" t="s">
        <v>638</v>
      </c>
      <c r="E4361" s="1">
        <v>43600.246527777781</v>
      </c>
      <c r="F4361" t="s">
        <v>16</v>
      </c>
      <c r="G4361" t="s">
        <v>608</v>
      </c>
      <c r="H4361">
        <v>8</v>
      </c>
      <c r="I4361" t="s">
        <v>26</v>
      </c>
      <c r="J4361" s="2">
        <v>43600</v>
      </c>
      <c r="K4361" s="3">
        <v>0.24652777777777779</v>
      </c>
      <c r="L4361" s="3">
        <f t="shared" si="612"/>
        <v>0.25</v>
      </c>
      <c r="M4361" s="3">
        <v>0.25208333333333333</v>
      </c>
      <c r="N4361" t="str">
        <f t="shared" si="613"/>
        <v>No</v>
      </c>
      <c r="O4361">
        <f t="shared" si="614"/>
        <v>29</v>
      </c>
      <c r="P4361">
        <f t="shared" si="615"/>
        <v>48</v>
      </c>
      <c r="Q4361">
        <f t="shared" si="616"/>
        <v>60.42</v>
      </c>
      <c r="R4361" t="str">
        <f t="shared" si="619"/>
        <v>Other</v>
      </c>
      <c r="S4361">
        <f t="shared" si="617"/>
        <v>9</v>
      </c>
      <c r="T4361" t="str">
        <f t="shared" si="618"/>
        <v>Ibiza</v>
      </c>
      <c r="U4361" t="str">
        <f t="shared" si="620"/>
        <v>Other</v>
      </c>
    </row>
    <row r="4362" spans="1:21" x14ac:dyDescent="0.35">
      <c r="A4362" t="s">
        <v>22</v>
      </c>
      <c r="B4362" t="s">
        <v>50</v>
      </c>
      <c r="C4362" t="s">
        <v>96</v>
      </c>
      <c r="D4362" t="s">
        <v>478</v>
      </c>
      <c r="E4362" s="1">
        <v>43600.246527777781</v>
      </c>
      <c r="F4362" t="s">
        <v>16</v>
      </c>
      <c r="G4362" t="s">
        <v>608</v>
      </c>
      <c r="H4362">
        <v>10</v>
      </c>
      <c r="I4362" t="s">
        <v>18</v>
      </c>
      <c r="J4362" s="2">
        <v>43600</v>
      </c>
      <c r="K4362" s="3">
        <v>0.24652777777777779</v>
      </c>
      <c r="L4362" s="3">
        <f t="shared" si="612"/>
        <v>0.25</v>
      </c>
      <c r="M4362" s="3">
        <v>0.25347222222222221</v>
      </c>
      <c r="N4362" t="str">
        <f t="shared" si="613"/>
        <v>No</v>
      </c>
      <c r="O4362">
        <f t="shared" si="614"/>
        <v>50</v>
      </c>
      <c r="P4362">
        <f t="shared" si="615"/>
        <v>97</v>
      </c>
      <c r="Q4362">
        <f t="shared" si="616"/>
        <v>51.55</v>
      </c>
      <c r="R4362" t="str">
        <f t="shared" si="619"/>
        <v>Other</v>
      </c>
      <c r="S4362">
        <f t="shared" si="617"/>
        <v>222</v>
      </c>
      <c r="T4362" t="str">
        <f t="shared" si="618"/>
        <v>Amsterdam</v>
      </c>
      <c r="U4362" t="str">
        <f t="shared" si="620"/>
        <v>Amsterdam</v>
      </c>
    </row>
    <row r="4363" spans="1:21" x14ac:dyDescent="0.35">
      <c r="A4363" t="s">
        <v>22</v>
      </c>
      <c r="B4363" t="s">
        <v>129</v>
      </c>
      <c r="C4363" t="s">
        <v>28</v>
      </c>
      <c r="D4363" t="s">
        <v>490</v>
      </c>
      <c r="E4363" s="1">
        <v>43600.256944444445</v>
      </c>
      <c r="F4363" t="s">
        <v>16</v>
      </c>
      <c r="G4363" t="s">
        <v>608</v>
      </c>
      <c r="H4363">
        <v>3</v>
      </c>
      <c r="I4363" t="s">
        <v>26</v>
      </c>
      <c r="J4363" s="2">
        <v>43600</v>
      </c>
      <c r="K4363" s="3">
        <v>0.25694444444444448</v>
      </c>
      <c r="L4363" s="3">
        <f t="shared" si="612"/>
        <v>0.25694444444444442</v>
      </c>
      <c r="M4363" s="3">
        <v>0.2590277777777778</v>
      </c>
      <c r="N4363" t="str">
        <f t="shared" si="613"/>
        <v>No</v>
      </c>
      <c r="O4363">
        <f t="shared" si="614"/>
        <v>520</v>
      </c>
      <c r="P4363">
        <f t="shared" si="615"/>
        <v>1663</v>
      </c>
      <c r="Q4363">
        <f t="shared" si="616"/>
        <v>31.27</v>
      </c>
      <c r="R4363" t="str">
        <f t="shared" si="619"/>
        <v>Ryanair</v>
      </c>
      <c r="S4363">
        <f t="shared" si="617"/>
        <v>96</v>
      </c>
      <c r="T4363" t="str">
        <f t="shared" si="618"/>
        <v>Munich</v>
      </c>
      <c r="U4363" t="str">
        <f t="shared" si="620"/>
        <v>Munich</v>
      </c>
    </row>
    <row r="4364" spans="1:21" x14ac:dyDescent="0.35">
      <c r="A4364" t="s">
        <v>12</v>
      </c>
      <c r="B4364" t="s">
        <v>50</v>
      </c>
      <c r="C4364" t="s">
        <v>14</v>
      </c>
      <c r="D4364" t="s">
        <v>492</v>
      </c>
      <c r="E4364" s="1">
        <v>43600.260416666664</v>
      </c>
      <c r="F4364" t="s">
        <v>16</v>
      </c>
      <c r="G4364" t="s">
        <v>608</v>
      </c>
      <c r="H4364">
        <v>26</v>
      </c>
      <c r="I4364" t="s">
        <v>46</v>
      </c>
      <c r="J4364" s="2">
        <v>43600</v>
      </c>
      <c r="K4364" s="3">
        <v>0.26041666666666669</v>
      </c>
      <c r="L4364" s="3">
        <f t="shared" si="612"/>
        <v>0.2638888888888889</v>
      </c>
      <c r="M4364" s="3">
        <v>0.27847222222222223</v>
      </c>
      <c r="N4364" t="str">
        <f t="shared" si="613"/>
        <v>Yes</v>
      </c>
      <c r="O4364">
        <f t="shared" si="614"/>
        <v>566</v>
      </c>
      <c r="P4364">
        <f t="shared" si="615"/>
        <v>2020</v>
      </c>
      <c r="Q4364">
        <f t="shared" si="616"/>
        <v>28.02</v>
      </c>
      <c r="R4364" t="str">
        <f t="shared" si="619"/>
        <v>Aer Lingus</v>
      </c>
      <c r="S4364">
        <f t="shared" si="617"/>
        <v>222</v>
      </c>
      <c r="T4364" t="str">
        <f t="shared" si="618"/>
        <v>Amsterdam</v>
      </c>
      <c r="U4364" t="str">
        <f t="shared" si="620"/>
        <v>Amsterdam</v>
      </c>
    </row>
    <row r="4365" spans="1:21" x14ac:dyDescent="0.35">
      <c r="A4365" t="s">
        <v>12</v>
      </c>
      <c r="B4365" t="s">
        <v>162</v>
      </c>
      <c r="C4365" t="s">
        <v>14</v>
      </c>
      <c r="D4365" t="s">
        <v>495</v>
      </c>
      <c r="E4365" s="1">
        <v>43600.263888888891</v>
      </c>
      <c r="F4365" t="s">
        <v>16</v>
      </c>
      <c r="G4365" t="s">
        <v>608</v>
      </c>
      <c r="H4365">
        <v>2</v>
      </c>
      <c r="I4365" t="s">
        <v>26</v>
      </c>
      <c r="J4365" s="2">
        <v>43600</v>
      </c>
      <c r="K4365" s="3">
        <v>0.2638888888888889</v>
      </c>
      <c r="L4365" s="3">
        <f t="shared" si="612"/>
        <v>0.2638888888888889</v>
      </c>
      <c r="M4365" s="3">
        <v>0.26527777777777778</v>
      </c>
      <c r="N4365" t="str">
        <f t="shared" si="613"/>
        <v>No</v>
      </c>
      <c r="O4365">
        <f t="shared" si="614"/>
        <v>566</v>
      </c>
      <c r="P4365">
        <f t="shared" si="615"/>
        <v>2020</v>
      </c>
      <c r="Q4365">
        <f t="shared" si="616"/>
        <v>28.02</v>
      </c>
      <c r="R4365" t="str">
        <f t="shared" si="619"/>
        <v>Aer Lingus</v>
      </c>
      <c r="S4365">
        <f t="shared" si="617"/>
        <v>64</v>
      </c>
      <c r="T4365" t="str">
        <f t="shared" si="618"/>
        <v>Rome</v>
      </c>
      <c r="U4365" t="str">
        <f t="shared" si="620"/>
        <v>Other</v>
      </c>
    </row>
    <row r="4366" spans="1:21" x14ac:dyDescent="0.35">
      <c r="A4366" t="s">
        <v>12</v>
      </c>
      <c r="B4366" t="s">
        <v>93</v>
      </c>
      <c r="C4366" t="s">
        <v>14</v>
      </c>
      <c r="D4366" t="s">
        <v>506</v>
      </c>
      <c r="E4366" s="1">
        <v>43599.809027777781</v>
      </c>
      <c r="F4366" t="s">
        <v>16</v>
      </c>
      <c r="G4366" t="s">
        <v>639</v>
      </c>
      <c r="H4366">
        <v>13</v>
      </c>
      <c r="I4366" t="s">
        <v>18</v>
      </c>
      <c r="J4366" s="2">
        <v>43599</v>
      </c>
      <c r="K4366" s="3">
        <v>0.80902777777777779</v>
      </c>
      <c r="L4366" s="3">
        <f t="shared" si="612"/>
        <v>0.8125</v>
      </c>
      <c r="M4366" s="3">
        <v>0.81805555555555554</v>
      </c>
      <c r="N4366" t="str">
        <f t="shared" si="613"/>
        <v>No</v>
      </c>
      <c r="O4366">
        <f t="shared" si="614"/>
        <v>566</v>
      </c>
      <c r="P4366">
        <f t="shared" si="615"/>
        <v>2020</v>
      </c>
      <c r="Q4366">
        <f t="shared" si="616"/>
        <v>28.02</v>
      </c>
      <c r="R4366" t="str">
        <f t="shared" si="619"/>
        <v>Aer Lingus</v>
      </c>
      <c r="S4366">
        <f t="shared" si="617"/>
        <v>125</v>
      </c>
      <c r="T4366" t="str">
        <f t="shared" si="618"/>
        <v>Birmingham</v>
      </c>
      <c r="U4366" t="str">
        <f t="shared" si="620"/>
        <v>Birmingham</v>
      </c>
    </row>
    <row r="4367" spans="1:21" x14ac:dyDescent="0.35">
      <c r="A4367" t="s">
        <v>22</v>
      </c>
      <c r="B4367" t="s">
        <v>65</v>
      </c>
      <c r="C4367" t="s">
        <v>28</v>
      </c>
      <c r="D4367" t="s">
        <v>66</v>
      </c>
      <c r="E4367" s="1">
        <v>43599.809027777781</v>
      </c>
      <c r="F4367" t="s">
        <v>16</v>
      </c>
      <c r="G4367" t="s">
        <v>639</v>
      </c>
      <c r="H4367">
        <v>10</v>
      </c>
      <c r="I4367" t="s">
        <v>18</v>
      </c>
      <c r="J4367" s="2">
        <v>43599</v>
      </c>
      <c r="K4367" s="3">
        <v>0.80902777777777779</v>
      </c>
      <c r="L4367" s="3">
        <f t="shared" si="612"/>
        <v>0.8125</v>
      </c>
      <c r="M4367" s="3">
        <v>0.81597222222222221</v>
      </c>
      <c r="N4367" t="str">
        <f t="shared" si="613"/>
        <v>No</v>
      </c>
      <c r="O4367">
        <f t="shared" si="614"/>
        <v>520</v>
      </c>
      <c r="P4367">
        <f t="shared" si="615"/>
        <v>1663</v>
      </c>
      <c r="Q4367">
        <f t="shared" si="616"/>
        <v>31.27</v>
      </c>
      <c r="R4367" t="str">
        <f t="shared" si="619"/>
        <v>Ryanair</v>
      </c>
      <c r="S4367">
        <f t="shared" si="617"/>
        <v>22</v>
      </c>
      <c r="T4367" t="str">
        <f t="shared" si="618"/>
        <v>Paris-BVA</v>
      </c>
      <c r="U4367" t="str">
        <f t="shared" si="620"/>
        <v>Other</v>
      </c>
    </row>
    <row r="4368" spans="1:21" x14ac:dyDescent="0.35">
      <c r="A4368" t="s">
        <v>22</v>
      </c>
      <c r="B4368" t="s">
        <v>507</v>
      </c>
      <c r="C4368" t="s">
        <v>28</v>
      </c>
      <c r="D4368" t="s">
        <v>508</v>
      </c>
      <c r="E4368" s="1">
        <v>43599.809027777781</v>
      </c>
      <c r="F4368" t="s">
        <v>16</v>
      </c>
      <c r="G4368" t="s">
        <v>639</v>
      </c>
      <c r="H4368">
        <v>38</v>
      </c>
      <c r="I4368" t="s">
        <v>21</v>
      </c>
      <c r="J4368" s="2">
        <v>43599</v>
      </c>
      <c r="K4368" s="3">
        <v>0.80902777777777779</v>
      </c>
      <c r="L4368" s="3">
        <f t="shared" si="612"/>
        <v>0.8125</v>
      </c>
      <c r="M4368" s="3">
        <v>0.8354166666666667</v>
      </c>
      <c r="N4368" t="str">
        <f t="shared" si="613"/>
        <v>Yes</v>
      </c>
      <c r="O4368">
        <f t="shared" si="614"/>
        <v>520</v>
      </c>
      <c r="P4368">
        <f t="shared" si="615"/>
        <v>1663</v>
      </c>
      <c r="Q4368">
        <f t="shared" si="616"/>
        <v>31.27</v>
      </c>
      <c r="R4368" t="str">
        <f t="shared" si="619"/>
        <v>Ryanair</v>
      </c>
      <c r="S4368">
        <f t="shared" si="617"/>
        <v>10</v>
      </c>
      <c r="T4368" t="str">
        <f t="shared" si="618"/>
        <v>Malta</v>
      </c>
      <c r="U4368" t="str">
        <f t="shared" si="620"/>
        <v>Other</v>
      </c>
    </row>
    <row r="4369" spans="1:21" x14ac:dyDescent="0.35">
      <c r="A4369" t="s">
        <v>22</v>
      </c>
      <c r="B4369" t="s">
        <v>529</v>
      </c>
      <c r="C4369" t="s">
        <v>28</v>
      </c>
      <c r="D4369" t="s">
        <v>530</v>
      </c>
      <c r="E4369" s="1">
        <v>43599.809027777781</v>
      </c>
      <c r="F4369" t="s">
        <v>16</v>
      </c>
      <c r="G4369" t="s">
        <v>639</v>
      </c>
      <c r="H4369">
        <v>54</v>
      </c>
      <c r="I4369" t="s">
        <v>21</v>
      </c>
      <c r="J4369" s="2">
        <v>43599</v>
      </c>
      <c r="K4369" s="3">
        <v>0.80902777777777779</v>
      </c>
      <c r="L4369" s="3">
        <f t="shared" si="612"/>
        <v>0.8125</v>
      </c>
      <c r="M4369" s="3">
        <v>0.84652777777777777</v>
      </c>
      <c r="N4369" t="str">
        <f t="shared" si="613"/>
        <v>Yes</v>
      </c>
      <c r="O4369">
        <f t="shared" si="614"/>
        <v>520</v>
      </c>
      <c r="P4369">
        <f t="shared" si="615"/>
        <v>1663</v>
      </c>
      <c r="Q4369">
        <f t="shared" si="616"/>
        <v>31.27</v>
      </c>
      <c r="R4369" t="str">
        <f t="shared" si="619"/>
        <v>Ryanair</v>
      </c>
      <c r="S4369">
        <f t="shared" si="617"/>
        <v>16</v>
      </c>
      <c r="T4369" t="str">
        <f t="shared" si="618"/>
        <v>Bologna</v>
      </c>
      <c r="U4369" t="str">
        <f t="shared" si="620"/>
        <v>Other</v>
      </c>
    </row>
    <row r="4370" spans="1:21" x14ac:dyDescent="0.35">
      <c r="A4370" t="s">
        <v>22</v>
      </c>
      <c r="B4370" t="s">
        <v>67</v>
      </c>
      <c r="C4370" t="s">
        <v>68</v>
      </c>
      <c r="D4370" t="s">
        <v>69</v>
      </c>
      <c r="E4370" s="1">
        <v>43599.8125</v>
      </c>
      <c r="F4370" t="s">
        <v>16</v>
      </c>
      <c r="G4370" t="s">
        <v>639</v>
      </c>
      <c r="H4370">
        <v>9</v>
      </c>
      <c r="I4370" t="s">
        <v>26</v>
      </c>
      <c r="J4370" s="2">
        <v>43599</v>
      </c>
      <c r="K4370" s="3">
        <v>0.8125</v>
      </c>
      <c r="L4370" s="3">
        <f t="shared" si="612"/>
        <v>0.8125</v>
      </c>
      <c r="M4370" s="3">
        <v>0.81874999999999998</v>
      </c>
      <c r="N4370" t="str">
        <f t="shared" si="613"/>
        <v>No</v>
      </c>
      <c r="O4370">
        <f t="shared" si="614"/>
        <v>4</v>
      </c>
      <c r="P4370">
        <f t="shared" si="615"/>
        <v>17</v>
      </c>
      <c r="Q4370">
        <f t="shared" si="616"/>
        <v>23.53</v>
      </c>
      <c r="R4370" t="str">
        <f t="shared" si="619"/>
        <v>Other</v>
      </c>
      <c r="S4370">
        <f t="shared" si="617"/>
        <v>19</v>
      </c>
      <c r="T4370" t="str">
        <f t="shared" si="618"/>
        <v>Luxembourg</v>
      </c>
      <c r="U4370" t="str">
        <f t="shared" si="620"/>
        <v>Other</v>
      </c>
    </row>
    <row r="4371" spans="1:21" x14ac:dyDescent="0.35">
      <c r="A4371" t="s">
        <v>22</v>
      </c>
      <c r="B4371" t="s">
        <v>82</v>
      </c>
      <c r="C4371" t="s">
        <v>28</v>
      </c>
      <c r="D4371" t="s">
        <v>83</v>
      </c>
      <c r="E4371" s="1">
        <v>43599.815972222219</v>
      </c>
      <c r="F4371" t="s">
        <v>16</v>
      </c>
      <c r="G4371" t="s">
        <v>639</v>
      </c>
      <c r="H4371">
        <v>9</v>
      </c>
      <c r="I4371" t="s">
        <v>26</v>
      </c>
      <c r="J4371" s="2">
        <v>43599</v>
      </c>
      <c r="K4371" s="3">
        <v>0.81597222222222221</v>
      </c>
      <c r="L4371" s="3">
        <f t="shared" si="612"/>
        <v>0.81944444444444442</v>
      </c>
      <c r="M4371" s="3">
        <v>0.8222222222222223</v>
      </c>
      <c r="N4371" t="str">
        <f t="shared" si="613"/>
        <v>No</v>
      </c>
      <c r="O4371">
        <f t="shared" si="614"/>
        <v>520</v>
      </c>
      <c r="P4371">
        <f t="shared" si="615"/>
        <v>1663</v>
      </c>
      <c r="Q4371">
        <f t="shared" si="616"/>
        <v>31.27</v>
      </c>
      <c r="R4371" t="str">
        <f t="shared" si="619"/>
        <v>Ryanair</v>
      </c>
      <c r="S4371">
        <f t="shared" si="617"/>
        <v>97</v>
      </c>
      <c r="T4371" t="str">
        <f t="shared" si="618"/>
        <v>Faro</v>
      </c>
      <c r="U4371" t="str">
        <f t="shared" si="620"/>
        <v>Faro</v>
      </c>
    </row>
    <row r="4372" spans="1:21" x14ac:dyDescent="0.35">
      <c r="A4372" t="s">
        <v>12</v>
      </c>
      <c r="B4372" t="s">
        <v>52</v>
      </c>
      <c r="C4372" t="s">
        <v>14</v>
      </c>
      <c r="D4372" t="s">
        <v>72</v>
      </c>
      <c r="E4372" s="1">
        <v>43599.815972222219</v>
      </c>
      <c r="F4372" t="s">
        <v>16</v>
      </c>
      <c r="G4372" t="s">
        <v>639</v>
      </c>
      <c r="H4372">
        <v>14</v>
      </c>
      <c r="I4372" t="s">
        <v>18</v>
      </c>
      <c r="J4372" s="2">
        <v>43599</v>
      </c>
      <c r="K4372" s="3">
        <v>0.81597222222222221</v>
      </c>
      <c r="L4372" s="3">
        <f t="shared" si="612"/>
        <v>0.81944444444444442</v>
      </c>
      <c r="M4372" s="3">
        <v>0.8256944444444444</v>
      </c>
      <c r="N4372" t="str">
        <f t="shared" si="613"/>
        <v>No</v>
      </c>
      <c r="O4372">
        <f t="shared" si="614"/>
        <v>566</v>
      </c>
      <c r="P4372">
        <f t="shared" si="615"/>
        <v>2020</v>
      </c>
      <c r="Q4372">
        <f t="shared" si="616"/>
        <v>28.02</v>
      </c>
      <c r="R4372" t="str">
        <f t="shared" si="619"/>
        <v>Aer Lingus</v>
      </c>
      <c r="S4372">
        <f t="shared" si="617"/>
        <v>138</v>
      </c>
      <c r="T4372" t="str">
        <f t="shared" si="618"/>
        <v>Manchester</v>
      </c>
      <c r="U4372" t="str">
        <f t="shared" si="620"/>
        <v>Manchester</v>
      </c>
    </row>
    <row r="4373" spans="1:21" x14ac:dyDescent="0.35">
      <c r="A4373" t="s">
        <v>22</v>
      </c>
      <c r="B4373" t="s">
        <v>187</v>
      </c>
      <c r="C4373" t="s">
        <v>28</v>
      </c>
      <c r="D4373" t="s">
        <v>188</v>
      </c>
      <c r="E4373" s="1">
        <v>43599.819444444445</v>
      </c>
      <c r="F4373" t="s">
        <v>16</v>
      </c>
      <c r="G4373" t="s">
        <v>639</v>
      </c>
      <c r="H4373">
        <v>5</v>
      </c>
      <c r="I4373" t="s">
        <v>26</v>
      </c>
      <c r="J4373" s="2">
        <v>43599</v>
      </c>
      <c r="K4373" s="3">
        <v>0.81944444444444453</v>
      </c>
      <c r="L4373" s="3">
        <f t="shared" si="612"/>
        <v>0.81944444444444442</v>
      </c>
      <c r="M4373" s="3">
        <v>0.82291666666666663</v>
      </c>
      <c r="N4373" t="str">
        <f t="shared" si="613"/>
        <v>No</v>
      </c>
      <c r="O4373">
        <f t="shared" si="614"/>
        <v>520</v>
      </c>
      <c r="P4373">
        <f t="shared" si="615"/>
        <v>1663</v>
      </c>
      <c r="Q4373">
        <f t="shared" si="616"/>
        <v>31.27</v>
      </c>
      <c r="R4373" t="str">
        <f t="shared" si="619"/>
        <v>Ryanair</v>
      </c>
      <c r="S4373">
        <f t="shared" si="617"/>
        <v>30</v>
      </c>
      <c r="T4373" t="str">
        <f t="shared" si="618"/>
        <v>Budapest</v>
      </c>
      <c r="U4373" t="str">
        <f t="shared" si="620"/>
        <v>Other</v>
      </c>
    </row>
    <row r="4374" spans="1:21" x14ac:dyDescent="0.35">
      <c r="A4374" t="s">
        <v>22</v>
      </c>
      <c r="B4374" t="s">
        <v>30</v>
      </c>
      <c r="C4374" t="s">
        <v>28</v>
      </c>
      <c r="D4374" t="s">
        <v>147</v>
      </c>
      <c r="E4374" s="1">
        <v>43599.819444444445</v>
      </c>
      <c r="F4374" t="s">
        <v>16</v>
      </c>
      <c r="G4374" t="s">
        <v>639</v>
      </c>
      <c r="H4374">
        <v>13</v>
      </c>
      <c r="I4374" t="s">
        <v>18</v>
      </c>
      <c r="J4374" s="2">
        <v>43599</v>
      </c>
      <c r="K4374" s="3">
        <v>0.81944444444444453</v>
      </c>
      <c r="L4374" s="3">
        <f t="shared" si="612"/>
        <v>0.81944444444444442</v>
      </c>
      <c r="M4374" s="3">
        <v>0.82847222222222217</v>
      </c>
      <c r="N4374" t="str">
        <f t="shared" si="613"/>
        <v>No</v>
      </c>
      <c r="O4374">
        <f t="shared" si="614"/>
        <v>520</v>
      </c>
      <c r="P4374">
        <f t="shared" si="615"/>
        <v>1663</v>
      </c>
      <c r="Q4374">
        <f t="shared" si="616"/>
        <v>31.27</v>
      </c>
      <c r="R4374" t="str">
        <f t="shared" si="619"/>
        <v>Ryanair</v>
      </c>
      <c r="S4374">
        <f t="shared" si="617"/>
        <v>60</v>
      </c>
      <c r="T4374" t="str">
        <f t="shared" si="618"/>
        <v>Brussels</v>
      </c>
      <c r="U4374" t="str">
        <f t="shared" si="620"/>
        <v>Other</v>
      </c>
    </row>
    <row r="4375" spans="1:21" x14ac:dyDescent="0.35">
      <c r="A4375" t="s">
        <v>22</v>
      </c>
      <c r="B4375" t="s">
        <v>73</v>
      </c>
      <c r="C4375" t="s">
        <v>28</v>
      </c>
      <c r="D4375" t="s">
        <v>74</v>
      </c>
      <c r="E4375" s="1">
        <v>43599.819444444445</v>
      </c>
      <c r="F4375" t="s">
        <v>16</v>
      </c>
      <c r="G4375" t="s">
        <v>639</v>
      </c>
      <c r="H4375">
        <v>15</v>
      </c>
      <c r="I4375" t="s">
        <v>18</v>
      </c>
      <c r="J4375" s="2">
        <v>43599</v>
      </c>
      <c r="K4375" s="3">
        <v>0.81944444444444453</v>
      </c>
      <c r="L4375" s="3">
        <f t="shared" si="612"/>
        <v>0.81944444444444442</v>
      </c>
      <c r="M4375" s="3">
        <v>0.82986111111111116</v>
      </c>
      <c r="N4375" t="str">
        <f t="shared" si="613"/>
        <v>No</v>
      </c>
      <c r="O4375">
        <f t="shared" si="614"/>
        <v>520</v>
      </c>
      <c r="P4375">
        <f t="shared" si="615"/>
        <v>1663</v>
      </c>
      <c r="Q4375">
        <f t="shared" si="616"/>
        <v>31.27</v>
      </c>
      <c r="R4375" t="str">
        <f t="shared" si="619"/>
        <v>Ryanair</v>
      </c>
      <c r="S4375">
        <f t="shared" si="617"/>
        <v>82</v>
      </c>
      <c r="T4375" t="str">
        <f t="shared" si="618"/>
        <v>Bristol</v>
      </c>
      <c r="U4375" t="str">
        <f t="shared" si="620"/>
        <v>Bristol</v>
      </c>
    </row>
    <row r="4376" spans="1:21" x14ac:dyDescent="0.35">
      <c r="A4376" t="s">
        <v>22</v>
      </c>
      <c r="B4376" t="s">
        <v>139</v>
      </c>
      <c r="C4376" t="s">
        <v>77</v>
      </c>
      <c r="D4376" t="s">
        <v>505</v>
      </c>
      <c r="E4376" s="1">
        <v>43599.829861111109</v>
      </c>
      <c r="F4376" t="s">
        <v>16</v>
      </c>
      <c r="G4376" t="s">
        <v>639</v>
      </c>
      <c r="H4376">
        <v>15</v>
      </c>
      <c r="I4376" t="s">
        <v>18</v>
      </c>
      <c r="J4376" s="2">
        <v>43599</v>
      </c>
      <c r="K4376" s="3">
        <v>0.82986111111111116</v>
      </c>
      <c r="L4376" s="3">
        <f t="shared" si="612"/>
        <v>0.83333333333333326</v>
      </c>
      <c r="M4376" s="3">
        <v>0.84027777777777779</v>
      </c>
      <c r="N4376" t="str">
        <f t="shared" si="613"/>
        <v>No</v>
      </c>
      <c r="O4376">
        <f t="shared" si="614"/>
        <v>40</v>
      </c>
      <c r="P4376">
        <f t="shared" si="615"/>
        <v>143</v>
      </c>
      <c r="Q4376">
        <f t="shared" si="616"/>
        <v>27.97</v>
      </c>
      <c r="R4376" t="str">
        <f t="shared" si="619"/>
        <v>British Airways</v>
      </c>
      <c r="S4376">
        <f t="shared" si="617"/>
        <v>154</v>
      </c>
      <c r="T4376" t="str">
        <f t="shared" si="618"/>
        <v>London</v>
      </c>
      <c r="U4376" t="str">
        <f t="shared" si="620"/>
        <v>London</v>
      </c>
    </row>
    <row r="4377" spans="1:21" x14ac:dyDescent="0.35">
      <c r="A4377" t="s">
        <v>22</v>
      </c>
      <c r="B4377" t="s">
        <v>101</v>
      </c>
      <c r="C4377" t="s">
        <v>28</v>
      </c>
      <c r="D4377" t="s">
        <v>102</v>
      </c>
      <c r="E4377" s="1">
        <v>43599.850694444445</v>
      </c>
      <c r="F4377" t="s">
        <v>16</v>
      </c>
      <c r="G4377" t="s">
        <v>639</v>
      </c>
      <c r="H4377">
        <v>1</v>
      </c>
      <c r="I4377" t="s">
        <v>26</v>
      </c>
      <c r="J4377" s="2">
        <v>43599</v>
      </c>
      <c r="K4377" s="3">
        <v>0.85069444444444453</v>
      </c>
      <c r="L4377" s="3">
        <f t="shared" si="612"/>
        <v>0.85416666666666663</v>
      </c>
      <c r="M4377" s="3">
        <v>0.85138888888888886</v>
      </c>
      <c r="N4377" t="str">
        <f t="shared" si="613"/>
        <v>No</v>
      </c>
      <c r="O4377">
        <f t="shared" si="614"/>
        <v>520</v>
      </c>
      <c r="P4377">
        <f t="shared" si="615"/>
        <v>1663</v>
      </c>
      <c r="Q4377">
        <f t="shared" si="616"/>
        <v>31.27</v>
      </c>
      <c r="R4377" t="str">
        <f t="shared" si="619"/>
        <v>Ryanair</v>
      </c>
      <c r="S4377">
        <f t="shared" si="617"/>
        <v>158</v>
      </c>
      <c r="T4377" t="str">
        <f t="shared" si="618"/>
        <v>Edinburgh</v>
      </c>
      <c r="U4377" t="str">
        <f t="shared" si="620"/>
        <v>Edinburgh</v>
      </c>
    </row>
    <row r="4378" spans="1:21" x14ac:dyDescent="0.35">
      <c r="A4378" t="s">
        <v>22</v>
      </c>
      <c r="B4378" t="s">
        <v>93</v>
      </c>
      <c r="C4378" t="s">
        <v>28</v>
      </c>
      <c r="D4378" t="s">
        <v>94</v>
      </c>
      <c r="E4378" s="1">
        <v>43599.857638888891</v>
      </c>
      <c r="F4378" t="s">
        <v>16</v>
      </c>
      <c r="G4378" t="s">
        <v>639</v>
      </c>
      <c r="H4378">
        <v>5</v>
      </c>
      <c r="I4378" t="s">
        <v>26</v>
      </c>
      <c r="J4378" s="2">
        <v>43599</v>
      </c>
      <c r="K4378" s="3">
        <v>0.85763888888888884</v>
      </c>
      <c r="L4378" s="3">
        <f t="shared" si="612"/>
        <v>0.86111111111111105</v>
      </c>
      <c r="M4378" s="3">
        <v>0.86111111111111116</v>
      </c>
      <c r="N4378" t="str">
        <f t="shared" si="613"/>
        <v>No</v>
      </c>
      <c r="O4378">
        <f t="shared" si="614"/>
        <v>520</v>
      </c>
      <c r="P4378">
        <f t="shared" si="615"/>
        <v>1663</v>
      </c>
      <c r="Q4378">
        <f t="shared" si="616"/>
        <v>31.27</v>
      </c>
      <c r="R4378" t="str">
        <f t="shared" si="619"/>
        <v>Ryanair</v>
      </c>
      <c r="S4378">
        <f t="shared" si="617"/>
        <v>125</v>
      </c>
      <c r="T4378" t="str">
        <f t="shared" si="618"/>
        <v>Birmingham</v>
      </c>
      <c r="U4378" t="str">
        <f t="shared" si="620"/>
        <v>Birmingham</v>
      </c>
    </row>
    <row r="4379" spans="1:21" x14ac:dyDescent="0.35">
      <c r="A4379" t="s">
        <v>22</v>
      </c>
      <c r="B4379" t="s">
        <v>50</v>
      </c>
      <c r="C4379" t="s">
        <v>96</v>
      </c>
      <c r="D4379" t="s">
        <v>97</v>
      </c>
      <c r="E4379" s="1">
        <v>43599.864583333336</v>
      </c>
      <c r="F4379" t="s">
        <v>16</v>
      </c>
      <c r="G4379" t="s">
        <v>639</v>
      </c>
      <c r="H4379">
        <v>14</v>
      </c>
      <c r="I4379" t="s">
        <v>18</v>
      </c>
      <c r="J4379" s="2">
        <v>43599</v>
      </c>
      <c r="K4379" s="3">
        <v>0.86458333333333337</v>
      </c>
      <c r="L4379" s="3">
        <f t="shared" si="612"/>
        <v>0.86805555555555547</v>
      </c>
      <c r="M4379" s="3">
        <v>0.87430555555555556</v>
      </c>
      <c r="N4379" t="str">
        <f t="shared" si="613"/>
        <v>No</v>
      </c>
      <c r="O4379">
        <f t="shared" si="614"/>
        <v>50</v>
      </c>
      <c r="P4379">
        <f t="shared" si="615"/>
        <v>97</v>
      </c>
      <c r="Q4379">
        <f t="shared" si="616"/>
        <v>51.55</v>
      </c>
      <c r="R4379" t="str">
        <f t="shared" si="619"/>
        <v>Other</v>
      </c>
      <c r="S4379">
        <f t="shared" si="617"/>
        <v>222</v>
      </c>
      <c r="T4379" t="str">
        <f t="shared" si="618"/>
        <v>Amsterdam</v>
      </c>
      <c r="U4379" t="str">
        <f t="shared" si="620"/>
        <v>Amsterdam</v>
      </c>
    </row>
    <row r="4380" spans="1:21" x14ac:dyDescent="0.35">
      <c r="A4380" t="s">
        <v>22</v>
      </c>
      <c r="B4380" t="s">
        <v>106</v>
      </c>
      <c r="C4380" t="s">
        <v>28</v>
      </c>
      <c r="D4380" t="s">
        <v>107</v>
      </c>
      <c r="E4380" s="1">
        <v>43599.930555555555</v>
      </c>
      <c r="F4380" t="s">
        <v>16</v>
      </c>
      <c r="G4380" t="s">
        <v>639</v>
      </c>
      <c r="H4380">
        <v>14</v>
      </c>
      <c r="I4380" t="s">
        <v>18</v>
      </c>
      <c r="J4380" s="2">
        <v>43599</v>
      </c>
      <c r="K4380" s="3">
        <v>0.93055555555555547</v>
      </c>
      <c r="L4380" s="3">
        <f t="shared" si="612"/>
        <v>0.93055555555555547</v>
      </c>
      <c r="M4380" s="3">
        <v>0.94027777777777777</v>
      </c>
      <c r="N4380" t="str">
        <f t="shared" si="613"/>
        <v>No</v>
      </c>
      <c r="O4380">
        <f t="shared" si="614"/>
        <v>520</v>
      </c>
      <c r="P4380">
        <f t="shared" si="615"/>
        <v>1663</v>
      </c>
      <c r="Q4380">
        <f t="shared" si="616"/>
        <v>31.27</v>
      </c>
      <c r="R4380" t="str">
        <f t="shared" si="619"/>
        <v>Ryanair</v>
      </c>
      <c r="S4380">
        <f t="shared" si="617"/>
        <v>28</v>
      </c>
      <c r="T4380" t="str">
        <f t="shared" si="618"/>
        <v>London</v>
      </c>
      <c r="U4380" t="str">
        <f t="shared" si="620"/>
        <v>Other</v>
      </c>
    </row>
    <row r="4381" spans="1:21" x14ac:dyDescent="0.35">
      <c r="A4381" t="s">
        <v>12</v>
      </c>
      <c r="B4381" t="s">
        <v>108</v>
      </c>
      <c r="C4381" t="s">
        <v>109</v>
      </c>
      <c r="D4381" t="s">
        <v>110</v>
      </c>
      <c r="E4381" s="1">
        <v>43599.934027777781</v>
      </c>
      <c r="F4381" t="s">
        <v>16</v>
      </c>
      <c r="G4381" t="s">
        <v>639</v>
      </c>
      <c r="H4381">
        <v>1</v>
      </c>
      <c r="I4381" t="s">
        <v>26</v>
      </c>
      <c r="J4381" s="2">
        <v>43599</v>
      </c>
      <c r="K4381" s="3">
        <v>0.93402777777777779</v>
      </c>
      <c r="L4381" s="3">
        <f t="shared" si="612"/>
        <v>0.9375</v>
      </c>
      <c r="M4381" s="3">
        <v>0.93472222222222223</v>
      </c>
      <c r="N4381" t="str">
        <f t="shared" si="613"/>
        <v>No</v>
      </c>
      <c r="O4381">
        <f t="shared" si="614"/>
        <v>5</v>
      </c>
      <c r="P4381">
        <f t="shared" si="615"/>
        <v>16</v>
      </c>
      <c r="Q4381">
        <f t="shared" si="616"/>
        <v>31.25</v>
      </c>
      <c r="R4381" t="str">
        <f t="shared" si="619"/>
        <v>Other</v>
      </c>
      <c r="S4381">
        <f t="shared" si="617"/>
        <v>16</v>
      </c>
      <c r="T4381" t="str">
        <f t="shared" si="618"/>
        <v>Dubai</v>
      </c>
      <c r="U4381" t="str">
        <f t="shared" si="620"/>
        <v>Other</v>
      </c>
    </row>
    <row r="4382" spans="1:21" x14ac:dyDescent="0.35">
      <c r="A4382" t="s">
        <v>22</v>
      </c>
      <c r="B4382" t="s">
        <v>498</v>
      </c>
      <c r="C4382" t="s">
        <v>499</v>
      </c>
      <c r="D4382" t="s">
        <v>500</v>
      </c>
      <c r="E4382" s="1">
        <v>43599.954861111109</v>
      </c>
      <c r="F4382" t="s">
        <v>16</v>
      </c>
      <c r="G4382" t="s">
        <v>639</v>
      </c>
      <c r="H4382">
        <v>2</v>
      </c>
      <c r="I4382" t="s">
        <v>26</v>
      </c>
      <c r="J4382" s="2">
        <v>43599</v>
      </c>
      <c r="K4382" s="3">
        <v>0.95486111111111116</v>
      </c>
      <c r="L4382" s="3">
        <f t="shared" si="612"/>
        <v>0.95833333333333326</v>
      </c>
      <c r="M4382" s="3">
        <v>0.95624999999999993</v>
      </c>
      <c r="N4382" t="str">
        <f t="shared" si="613"/>
        <v>No</v>
      </c>
      <c r="O4382">
        <f t="shared" si="614"/>
        <v>4</v>
      </c>
      <c r="P4382">
        <f t="shared" si="615"/>
        <v>9</v>
      </c>
      <c r="Q4382">
        <f t="shared" si="616"/>
        <v>44.44</v>
      </c>
      <c r="R4382" t="str">
        <f t="shared" si="619"/>
        <v>Other</v>
      </c>
      <c r="S4382">
        <f t="shared" si="617"/>
        <v>9</v>
      </c>
      <c r="T4382" t="str">
        <f t="shared" si="618"/>
        <v>Moscow</v>
      </c>
      <c r="U4382" t="str">
        <f t="shared" si="620"/>
        <v>Other</v>
      </c>
    </row>
    <row r="4383" spans="1:21" x14ac:dyDescent="0.35">
      <c r="A4383" t="s">
        <v>12</v>
      </c>
      <c r="B4383" t="s">
        <v>153</v>
      </c>
      <c r="C4383" t="s">
        <v>14</v>
      </c>
      <c r="D4383" t="s">
        <v>154</v>
      </c>
      <c r="E4383" s="1">
        <v>43599.763888888891</v>
      </c>
      <c r="F4383" t="s">
        <v>16</v>
      </c>
      <c r="G4383" t="s">
        <v>639</v>
      </c>
      <c r="H4383">
        <v>1</v>
      </c>
      <c r="I4383" t="s">
        <v>26</v>
      </c>
      <c r="J4383" s="2">
        <v>43599</v>
      </c>
      <c r="K4383" s="3">
        <v>0.76388888888888884</v>
      </c>
      <c r="L4383" s="3">
        <f t="shared" si="612"/>
        <v>0.76388888888888884</v>
      </c>
      <c r="M4383" s="3">
        <v>0.76458333333333339</v>
      </c>
      <c r="N4383" t="str">
        <f t="shared" si="613"/>
        <v>No</v>
      </c>
      <c r="O4383">
        <f t="shared" si="614"/>
        <v>566</v>
      </c>
      <c r="P4383">
        <f t="shared" si="615"/>
        <v>2020</v>
      </c>
      <c r="Q4383">
        <f t="shared" si="616"/>
        <v>28.02</v>
      </c>
      <c r="R4383" t="str">
        <f t="shared" si="619"/>
        <v>Aer Lingus</v>
      </c>
      <c r="S4383">
        <f t="shared" si="617"/>
        <v>31</v>
      </c>
      <c r="T4383" t="str">
        <f t="shared" si="618"/>
        <v>Milan</v>
      </c>
      <c r="U4383" t="str">
        <f t="shared" si="620"/>
        <v>Other</v>
      </c>
    </row>
    <row r="4384" spans="1:21" x14ac:dyDescent="0.35">
      <c r="A4384" t="s">
        <v>22</v>
      </c>
      <c r="B4384" t="s">
        <v>19</v>
      </c>
      <c r="C4384" t="s">
        <v>28</v>
      </c>
      <c r="D4384" t="s">
        <v>629</v>
      </c>
      <c r="E4384" s="1">
        <v>43599.763888888891</v>
      </c>
      <c r="F4384" t="s">
        <v>16</v>
      </c>
      <c r="G4384" t="s">
        <v>639</v>
      </c>
      <c r="H4384">
        <v>31</v>
      </c>
      <c r="I4384" t="s">
        <v>21</v>
      </c>
      <c r="J4384" s="2">
        <v>43599</v>
      </c>
      <c r="K4384" s="3">
        <v>0.76388888888888884</v>
      </c>
      <c r="L4384" s="3">
        <f t="shared" si="612"/>
        <v>0.76388888888888884</v>
      </c>
      <c r="M4384" s="3">
        <v>0.78541666666666676</v>
      </c>
      <c r="N4384" t="str">
        <f t="shared" si="613"/>
        <v>Yes</v>
      </c>
      <c r="O4384">
        <f t="shared" si="614"/>
        <v>520</v>
      </c>
      <c r="P4384">
        <f t="shared" si="615"/>
        <v>1663</v>
      </c>
      <c r="Q4384">
        <f t="shared" si="616"/>
        <v>31.27</v>
      </c>
      <c r="R4384" t="str">
        <f t="shared" si="619"/>
        <v>Ryanair</v>
      </c>
      <c r="S4384">
        <f t="shared" si="617"/>
        <v>37</v>
      </c>
      <c r="T4384" t="str">
        <f t="shared" si="618"/>
        <v>Alicante</v>
      </c>
      <c r="U4384" t="str">
        <f t="shared" si="620"/>
        <v>Other</v>
      </c>
    </row>
    <row r="4385" spans="1:21" x14ac:dyDescent="0.35">
      <c r="A4385" t="s">
        <v>12</v>
      </c>
      <c r="B4385" t="s">
        <v>30</v>
      </c>
      <c r="C4385" t="s">
        <v>14</v>
      </c>
      <c r="D4385" t="s">
        <v>31</v>
      </c>
      <c r="E4385" s="1">
        <v>43599.774305555555</v>
      </c>
      <c r="F4385" t="s">
        <v>16</v>
      </c>
      <c r="G4385" t="s">
        <v>639</v>
      </c>
      <c r="H4385">
        <v>27</v>
      </c>
      <c r="I4385" t="s">
        <v>46</v>
      </c>
      <c r="J4385" s="2">
        <v>43599</v>
      </c>
      <c r="K4385" s="3">
        <v>0.77430555555555547</v>
      </c>
      <c r="L4385" s="3">
        <f t="shared" si="612"/>
        <v>0.77777777777777768</v>
      </c>
      <c r="M4385" s="3">
        <v>0.79305555555555562</v>
      </c>
      <c r="N4385" t="str">
        <f t="shared" si="613"/>
        <v>Yes</v>
      </c>
      <c r="O4385">
        <f t="shared" si="614"/>
        <v>566</v>
      </c>
      <c r="P4385">
        <f t="shared" si="615"/>
        <v>2020</v>
      </c>
      <c r="Q4385">
        <f t="shared" si="616"/>
        <v>28.02</v>
      </c>
      <c r="R4385" t="str">
        <f t="shared" si="619"/>
        <v>Aer Lingus</v>
      </c>
      <c r="S4385">
        <f t="shared" si="617"/>
        <v>60</v>
      </c>
      <c r="T4385" t="str">
        <f t="shared" si="618"/>
        <v>Brussels</v>
      </c>
      <c r="U4385" t="str">
        <f t="shared" si="620"/>
        <v>Other</v>
      </c>
    </row>
    <row r="4386" spans="1:21" x14ac:dyDescent="0.35">
      <c r="A4386" t="s">
        <v>12</v>
      </c>
      <c r="B4386" t="s">
        <v>36</v>
      </c>
      <c r="C4386" t="s">
        <v>14</v>
      </c>
      <c r="D4386" t="s">
        <v>37</v>
      </c>
      <c r="E4386" s="1">
        <v>43599.774305555555</v>
      </c>
      <c r="F4386" t="s">
        <v>16</v>
      </c>
      <c r="G4386" t="s">
        <v>639</v>
      </c>
      <c r="H4386">
        <v>13</v>
      </c>
      <c r="I4386" t="s">
        <v>18</v>
      </c>
      <c r="J4386" s="2">
        <v>43599</v>
      </c>
      <c r="K4386" s="3">
        <v>0.77430555555555547</v>
      </c>
      <c r="L4386" s="3">
        <f t="shared" si="612"/>
        <v>0.77777777777777768</v>
      </c>
      <c r="M4386" s="3">
        <v>0.78333333333333333</v>
      </c>
      <c r="N4386" t="str">
        <f t="shared" si="613"/>
        <v>No</v>
      </c>
      <c r="O4386">
        <f t="shared" si="614"/>
        <v>566</v>
      </c>
      <c r="P4386">
        <f t="shared" si="615"/>
        <v>2020</v>
      </c>
      <c r="Q4386">
        <f t="shared" si="616"/>
        <v>28.02</v>
      </c>
      <c r="R4386" t="str">
        <f t="shared" si="619"/>
        <v>Aer Lingus</v>
      </c>
      <c r="S4386">
        <f t="shared" si="617"/>
        <v>121</v>
      </c>
      <c r="T4386" t="str">
        <f t="shared" si="618"/>
        <v>Paris-CDG</v>
      </c>
      <c r="U4386" t="str">
        <f t="shared" si="620"/>
        <v>Paris-CDG</v>
      </c>
    </row>
    <row r="4387" spans="1:21" x14ac:dyDescent="0.35">
      <c r="A4387" t="s">
        <v>22</v>
      </c>
      <c r="B4387" t="s">
        <v>54</v>
      </c>
      <c r="C4387" t="s">
        <v>28</v>
      </c>
      <c r="D4387" t="s">
        <v>55</v>
      </c>
      <c r="E4387" s="1">
        <v>43599.777777777781</v>
      </c>
      <c r="F4387" t="s">
        <v>16</v>
      </c>
      <c r="G4387" t="s">
        <v>639</v>
      </c>
      <c r="H4387">
        <v>67</v>
      </c>
      <c r="I4387" t="s">
        <v>21</v>
      </c>
      <c r="J4387" s="2">
        <v>43599</v>
      </c>
      <c r="K4387" s="3">
        <v>0.77777777777777779</v>
      </c>
      <c r="L4387" s="3">
        <f t="shared" si="612"/>
        <v>0.77777777777777768</v>
      </c>
      <c r="M4387" s="3">
        <v>0.82430555555555562</v>
      </c>
      <c r="N4387" t="str">
        <f t="shared" si="613"/>
        <v>Yes</v>
      </c>
      <c r="O4387">
        <f t="shared" si="614"/>
        <v>520</v>
      </c>
      <c r="P4387">
        <f t="shared" si="615"/>
        <v>1663</v>
      </c>
      <c r="Q4387">
        <f t="shared" si="616"/>
        <v>31.27</v>
      </c>
      <c r="R4387" t="str">
        <f t="shared" si="619"/>
        <v>Ryanair</v>
      </c>
      <c r="S4387">
        <f t="shared" si="617"/>
        <v>101</v>
      </c>
      <c r="T4387" t="str">
        <f t="shared" si="618"/>
        <v>Frankfurt</v>
      </c>
      <c r="U4387" t="str">
        <f t="shared" si="620"/>
        <v>Frankfurt</v>
      </c>
    </row>
    <row r="4388" spans="1:21" x14ac:dyDescent="0.35">
      <c r="A4388" t="s">
        <v>22</v>
      </c>
      <c r="B4388" t="s">
        <v>50</v>
      </c>
      <c r="C4388" t="s">
        <v>28</v>
      </c>
      <c r="D4388" t="s">
        <v>51</v>
      </c>
      <c r="E4388" s="1">
        <v>43599.78125</v>
      </c>
      <c r="F4388" t="s">
        <v>16</v>
      </c>
      <c r="G4388" t="s">
        <v>639</v>
      </c>
      <c r="H4388">
        <v>15</v>
      </c>
      <c r="I4388" t="s">
        <v>18</v>
      </c>
      <c r="J4388" s="2">
        <v>43599</v>
      </c>
      <c r="K4388" s="3">
        <v>0.78125</v>
      </c>
      <c r="L4388" s="3">
        <f t="shared" si="612"/>
        <v>0.78472222222222221</v>
      </c>
      <c r="M4388" s="3">
        <v>0.79166666666666663</v>
      </c>
      <c r="N4388" t="str">
        <f t="shared" si="613"/>
        <v>No</v>
      </c>
      <c r="O4388">
        <f t="shared" si="614"/>
        <v>520</v>
      </c>
      <c r="P4388">
        <f t="shared" si="615"/>
        <v>1663</v>
      </c>
      <c r="Q4388">
        <f t="shared" si="616"/>
        <v>31.27</v>
      </c>
      <c r="R4388" t="str">
        <f t="shared" si="619"/>
        <v>Ryanair</v>
      </c>
      <c r="S4388">
        <f t="shared" si="617"/>
        <v>222</v>
      </c>
      <c r="T4388" t="str">
        <f t="shared" si="618"/>
        <v>Amsterdam</v>
      </c>
      <c r="U4388" t="str">
        <f t="shared" si="620"/>
        <v>Amsterdam</v>
      </c>
    </row>
    <row r="4389" spans="1:21" x14ac:dyDescent="0.35">
      <c r="A4389" t="s">
        <v>22</v>
      </c>
      <c r="B4389" t="s">
        <v>38</v>
      </c>
      <c r="C4389" t="s">
        <v>28</v>
      </c>
      <c r="D4389" t="s">
        <v>39</v>
      </c>
      <c r="E4389" s="1">
        <v>43599.788194444445</v>
      </c>
      <c r="F4389" t="s">
        <v>16</v>
      </c>
      <c r="G4389" t="s">
        <v>639</v>
      </c>
      <c r="H4389">
        <v>0</v>
      </c>
      <c r="I4389" t="s">
        <v>26</v>
      </c>
      <c r="J4389" s="2">
        <v>43599</v>
      </c>
      <c r="K4389" s="3">
        <v>0.78819444444444453</v>
      </c>
      <c r="L4389" s="3">
        <f t="shared" si="612"/>
        <v>0.79166666666666663</v>
      </c>
      <c r="M4389" s="3">
        <v>0.78819444444444453</v>
      </c>
      <c r="N4389" t="str">
        <f t="shared" si="613"/>
        <v>No</v>
      </c>
      <c r="O4389">
        <f t="shared" si="614"/>
        <v>520</v>
      </c>
      <c r="P4389">
        <f t="shared" si="615"/>
        <v>1663</v>
      </c>
      <c r="Q4389">
        <f t="shared" si="616"/>
        <v>31.27</v>
      </c>
      <c r="R4389" t="str">
        <f t="shared" si="619"/>
        <v>Ryanair</v>
      </c>
      <c r="S4389">
        <f t="shared" si="617"/>
        <v>92</v>
      </c>
      <c r="T4389" t="str">
        <f t="shared" si="618"/>
        <v>London</v>
      </c>
      <c r="U4389" t="str">
        <f t="shared" si="620"/>
        <v>London</v>
      </c>
    </row>
    <row r="4390" spans="1:21" x14ac:dyDescent="0.35">
      <c r="A4390" t="s">
        <v>12</v>
      </c>
      <c r="B4390" t="s">
        <v>27</v>
      </c>
      <c r="C4390" t="s">
        <v>14</v>
      </c>
      <c r="D4390" t="s">
        <v>56</v>
      </c>
      <c r="E4390" s="1">
        <v>43599.798611111109</v>
      </c>
      <c r="F4390" t="s">
        <v>16</v>
      </c>
      <c r="G4390" t="s">
        <v>639</v>
      </c>
      <c r="H4390">
        <v>31</v>
      </c>
      <c r="I4390" t="s">
        <v>21</v>
      </c>
      <c r="J4390" s="2">
        <v>43599</v>
      </c>
      <c r="K4390" s="3">
        <v>0.79861111111111116</v>
      </c>
      <c r="L4390" s="3">
        <f t="shared" si="612"/>
        <v>0.79861111111111105</v>
      </c>
      <c r="M4390" s="3">
        <v>0.82013888888888886</v>
      </c>
      <c r="N4390" t="str">
        <f t="shared" si="613"/>
        <v>Yes</v>
      </c>
      <c r="O4390">
        <f t="shared" si="614"/>
        <v>566</v>
      </c>
      <c r="P4390">
        <f t="shared" si="615"/>
        <v>2020</v>
      </c>
      <c r="Q4390">
        <f t="shared" si="616"/>
        <v>28.02</v>
      </c>
      <c r="R4390" t="str">
        <f t="shared" si="619"/>
        <v>Aer Lingus</v>
      </c>
      <c r="S4390">
        <f t="shared" si="617"/>
        <v>41</v>
      </c>
      <c r="T4390" t="str">
        <f t="shared" si="618"/>
        <v>Palma</v>
      </c>
      <c r="U4390" t="str">
        <f t="shared" si="620"/>
        <v>Other</v>
      </c>
    </row>
    <row r="4391" spans="1:21" x14ac:dyDescent="0.35">
      <c r="A4391" t="s">
        <v>22</v>
      </c>
      <c r="B4391" t="s">
        <v>61</v>
      </c>
      <c r="C4391" t="s">
        <v>28</v>
      </c>
      <c r="D4391" t="s">
        <v>62</v>
      </c>
      <c r="E4391" s="1">
        <v>43599.805555555555</v>
      </c>
      <c r="F4391" t="s">
        <v>16</v>
      </c>
      <c r="G4391" t="s">
        <v>639</v>
      </c>
      <c r="H4391">
        <v>19</v>
      </c>
      <c r="I4391" t="s">
        <v>18</v>
      </c>
      <c r="J4391" s="2">
        <v>43599</v>
      </c>
      <c r="K4391" s="3">
        <v>0.80555555555555547</v>
      </c>
      <c r="L4391" s="3">
        <f t="shared" si="612"/>
        <v>0.80555555555555547</v>
      </c>
      <c r="M4391" s="3">
        <v>0.81874999999999998</v>
      </c>
      <c r="N4391" t="str">
        <f t="shared" si="613"/>
        <v>No</v>
      </c>
      <c r="O4391">
        <f t="shared" si="614"/>
        <v>520</v>
      </c>
      <c r="P4391">
        <f t="shared" si="615"/>
        <v>1663</v>
      </c>
      <c r="Q4391">
        <f t="shared" si="616"/>
        <v>31.27</v>
      </c>
      <c r="R4391" t="str">
        <f t="shared" si="619"/>
        <v>Ryanair</v>
      </c>
      <c r="S4391">
        <f t="shared" si="617"/>
        <v>171</v>
      </c>
      <c r="T4391" t="str">
        <f t="shared" si="618"/>
        <v>London</v>
      </c>
      <c r="U4391" t="str">
        <f t="shared" si="620"/>
        <v>London</v>
      </c>
    </row>
    <row r="4392" spans="1:21" x14ac:dyDescent="0.35">
      <c r="A4392" t="s">
        <v>22</v>
      </c>
      <c r="B4392" t="s">
        <v>136</v>
      </c>
      <c r="C4392" t="s">
        <v>28</v>
      </c>
      <c r="D4392" t="s">
        <v>137</v>
      </c>
      <c r="E4392" s="1">
        <v>43599.725694444445</v>
      </c>
      <c r="F4392" t="s">
        <v>16</v>
      </c>
      <c r="G4392" t="s">
        <v>639</v>
      </c>
      <c r="H4392">
        <v>18</v>
      </c>
      <c r="I4392" t="s">
        <v>18</v>
      </c>
      <c r="J4392" s="2">
        <v>43599</v>
      </c>
      <c r="K4392" s="3">
        <v>0.72569444444444453</v>
      </c>
      <c r="L4392" s="3">
        <f t="shared" si="612"/>
        <v>0.72916666666666663</v>
      </c>
      <c r="M4392" s="3">
        <v>0.73819444444444438</v>
      </c>
      <c r="N4392" t="str">
        <f t="shared" si="613"/>
        <v>No</v>
      </c>
      <c r="O4392">
        <f t="shared" si="614"/>
        <v>520</v>
      </c>
      <c r="P4392">
        <f t="shared" si="615"/>
        <v>1663</v>
      </c>
      <c r="Q4392">
        <f t="shared" si="616"/>
        <v>31.27</v>
      </c>
      <c r="R4392" t="str">
        <f t="shared" si="619"/>
        <v>Ryanair</v>
      </c>
      <c r="S4392">
        <f t="shared" si="617"/>
        <v>26</v>
      </c>
      <c r="T4392" t="str">
        <f t="shared" si="618"/>
        <v>Prague</v>
      </c>
      <c r="U4392" t="str">
        <f t="shared" si="620"/>
        <v>Other</v>
      </c>
    </row>
    <row r="4393" spans="1:21" x14ac:dyDescent="0.35">
      <c r="A4393" t="s">
        <v>22</v>
      </c>
      <c r="B4393" t="s">
        <v>515</v>
      </c>
      <c r="C4393" t="s">
        <v>28</v>
      </c>
      <c r="D4393" t="s">
        <v>516</v>
      </c>
      <c r="E4393" s="1">
        <v>43599.729166666664</v>
      </c>
      <c r="F4393" t="s">
        <v>16</v>
      </c>
      <c r="G4393" t="s">
        <v>639</v>
      </c>
      <c r="H4393">
        <v>2</v>
      </c>
      <c r="I4393" t="s">
        <v>26</v>
      </c>
      <c r="J4393" s="2">
        <v>43599</v>
      </c>
      <c r="K4393" s="3">
        <v>0.72916666666666663</v>
      </c>
      <c r="L4393" s="3">
        <f t="shared" si="612"/>
        <v>0.72916666666666663</v>
      </c>
      <c r="M4393" s="3">
        <v>0.73055555555555562</v>
      </c>
      <c r="N4393" t="str">
        <f t="shared" si="613"/>
        <v>No</v>
      </c>
      <c r="O4393">
        <f t="shared" si="614"/>
        <v>520</v>
      </c>
      <c r="P4393">
        <f t="shared" si="615"/>
        <v>1663</v>
      </c>
      <c r="Q4393">
        <f t="shared" si="616"/>
        <v>31.27</v>
      </c>
      <c r="R4393" t="str">
        <f t="shared" si="619"/>
        <v>Ryanair</v>
      </c>
      <c r="S4393">
        <f t="shared" si="617"/>
        <v>7</v>
      </c>
      <c r="T4393" t="str">
        <f t="shared" si="618"/>
        <v>Vilnius</v>
      </c>
      <c r="U4393" t="str">
        <f t="shared" si="620"/>
        <v>Other</v>
      </c>
    </row>
    <row r="4394" spans="1:21" x14ac:dyDescent="0.35">
      <c r="A4394" t="s">
        <v>12</v>
      </c>
      <c r="B4394" t="s">
        <v>73</v>
      </c>
      <c r="C4394" t="s">
        <v>14</v>
      </c>
      <c r="D4394" t="s">
        <v>116</v>
      </c>
      <c r="E4394" s="1">
        <v>43599.729166666664</v>
      </c>
      <c r="F4394" t="s">
        <v>16</v>
      </c>
      <c r="G4394" t="s">
        <v>639</v>
      </c>
      <c r="H4394">
        <v>24</v>
      </c>
      <c r="I4394" t="s">
        <v>46</v>
      </c>
      <c r="J4394" s="2">
        <v>43599</v>
      </c>
      <c r="K4394" s="3">
        <v>0.72916666666666663</v>
      </c>
      <c r="L4394" s="3">
        <f t="shared" si="612"/>
        <v>0.72916666666666663</v>
      </c>
      <c r="M4394" s="3">
        <v>0.74583333333333324</v>
      </c>
      <c r="N4394" t="str">
        <f t="shared" si="613"/>
        <v>Yes</v>
      </c>
      <c r="O4394">
        <f t="shared" si="614"/>
        <v>566</v>
      </c>
      <c r="P4394">
        <f t="shared" si="615"/>
        <v>2020</v>
      </c>
      <c r="Q4394">
        <f t="shared" si="616"/>
        <v>28.02</v>
      </c>
      <c r="R4394" t="str">
        <f t="shared" si="619"/>
        <v>Aer Lingus</v>
      </c>
      <c r="S4394">
        <f t="shared" si="617"/>
        <v>82</v>
      </c>
      <c r="T4394" t="str">
        <f t="shared" si="618"/>
        <v>Bristol</v>
      </c>
      <c r="U4394" t="str">
        <f t="shared" si="620"/>
        <v>Bristol</v>
      </c>
    </row>
    <row r="4395" spans="1:21" x14ac:dyDescent="0.35">
      <c r="A4395" t="s">
        <v>22</v>
      </c>
      <c r="B4395" t="s">
        <v>44</v>
      </c>
      <c r="C4395" t="s">
        <v>117</v>
      </c>
      <c r="D4395" t="s">
        <v>118</v>
      </c>
      <c r="E4395" s="1">
        <v>43599.729166666664</v>
      </c>
      <c r="F4395" t="s">
        <v>16</v>
      </c>
      <c r="G4395" t="s">
        <v>639</v>
      </c>
      <c r="H4395">
        <v>16</v>
      </c>
      <c r="I4395" t="s">
        <v>18</v>
      </c>
      <c r="J4395" s="2">
        <v>43599</v>
      </c>
      <c r="K4395" s="3">
        <v>0.72916666666666663</v>
      </c>
      <c r="L4395" s="3">
        <f t="shared" si="612"/>
        <v>0.72916666666666663</v>
      </c>
      <c r="M4395" s="3">
        <v>0.7402777777777777</v>
      </c>
      <c r="N4395" t="str">
        <f t="shared" si="613"/>
        <v>No</v>
      </c>
      <c r="O4395">
        <f t="shared" si="614"/>
        <v>23</v>
      </c>
      <c r="P4395">
        <f t="shared" si="615"/>
        <v>35</v>
      </c>
      <c r="Q4395">
        <f t="shared" si="616"/>
        <v>65.709999999999994</v>
      </c>
      <c r="R4395" t="str">
        <f t="shared" si="619"/>
        <v>Other</v>
      </c>
      <c r="S4395">
        <f t="shared" si="617"/>
        <v>83</v>
      </c>
      <c r="T4395" t="str">
        <f t="shared" si="618"/>
        <v>Lisbon</v>
      </c>
      <c r="U4395" t="str">
        <f t="shared" si="620"/>
        <v>Lisbon</v>
      </c>
    </row>
    <row r="4396" spans="1:21" x14ac:dyDescent="0.35">
      <c r="A4396" t="s">
        <v>22</v>
      </c>
      <c r="B4396" t="s">
        <v>191</v>
      </c>
      <c r="C4396" t="s">
        <v>28</v>
      </c>
      <c r="D4396" t="s">
        <v>192</v>
      </c>
      <c r="E4396" s="1">
        <v>43599.729166666664</v>
      </c>
      <c r="F4396" t="s">
        <v>16</v>
      </c>
      <c r="G4396" t="s">
        <v>639</v>
      </c>
      <c r="H4396">
        <v>0</v>
      </c>
      <c r="I4396" t="s">
        <v>26</v>
      </c>
      <c r="J4396" s="2">
        <v>43599</v>
      </c>
      <c r="K4396" s="3">
        <v>0.72916666666666663</v>
      </c>
      <c r="L4396" s="3">
        <f t="shared" si="612"/>
        <v>0.72916666666666663</v>
      </c>
      <c r="M4396" s="3">
        <v>0.72916666666666663</v>
      </c>
      <c r="N4396" t="str">
        <f t="shared" si="613"/>
        <v>No</v>
      </c>
      <c r="O4396">
        <f t="shared" si="614"/>
        <v>520</v>
      </c>
      <c r="P4396">
        <f t="shared" si="615"/>
        <v>1663</v>
      </c>
      <c r="Q4396">
        <f t="shared" si="616"/>
        <v>31.27</v>
      </c>
      <c r="R4396" t="str">
        <f t="shared" si="619"/>
        <v>Ryanair</v>
      </c>
      <c r="S4396">
        <f t="shared" si="617"/>
        <v>17</v>
      </c>
      <c r="T4396" t="str">
        <f t="shared" si="618"/>
        <v>Porto</v>
      </c>
      <c r="U4396" t="str">
        <f t="shared" si="620"/>
        <v>Other</v>
      </c>
    </row>
    <row r="4397" spans="1:21" x14ac:dyDescent="0.35">
      <c r="A4397" t="s">
        <v>22</v>
      </c>
      <c r="B4397" t="s">
        <v>121</v>
      </c>
      <c r="C4397" t="s">
        <v>28</v>
      </c>
      <c r="D4397" t="s">
        <v>122</v>
      </c>
      <c r="E4397" s="1">
        <v>43599.736111111109</v>
      </c>
      <c r="F4397" t="s">
        <v>16</v>
      </c>
      <c r="G4397" t="s">
        <v>639</v>
      </c>
      <c r="H4397">
        <v>1</v>
      </c>
      <c r="I4397" t="s">
        <v>26</v>
      </c>
      <c r="J4397" s="2">
        <v>43599</v>
      </c>
      <c r="K4397" s="3">
        <v>0.73611111111111116</v>
      </c>
      <c r="L4397" s="3">
        <f t="shared" si="612"/>
        <v>0.73611111111111105</v>
      </c>
      <c r="M4397" s="3">
        <v>0.7368055555555556</v>
      </c>
      <c r="N4397" t="str">
        <f t="shared" si="613"/>
        <v>No</v>
      </c>
      <c r="O4397">
        <f t="shared" si="614"/>
        <v>520</v>
      </c>
      <c r="P4397">
        <f t="shared" si="615"/>
        <v>1663</v>
      </c>
      <c r="Q4397">
        <f t="shared" si="616"/>
        <v>31.27</v>
      </c>
      <c r="R4397" t="str">
        <f t="shared" si="619"/>
        <v>Ryanair</v>
      </c>
      <c r="S4397">
        <f t="shared" si="617"/>
        <v>16</v>
      </c>
      <c r="T4397" t="str">
        <f t="shared" si="618"/>
        <v>RMU</v>
      </c>
      <c r="U4397" t="str">
        <f t="shared" si="620"/>
        <v>Other</v>
      </c>
    </row>
    <row r="4398" spans="1:21" x14ac:dyDescent="0.35">
      <c r="A4398" t="s">
        <v>22</v>
      </c>
      <c r="B4398" t="s">
        <v>129</v>
      </c>
      <c r="C4398" t="s">
        <v>130</v>
      </c>
      <c r="D4398" t="s">
        <v>131</v>
      </c>
      <c r="E4398" s="1">
        <v>43599.743055555555</v>
      </c>
      <c r="F4398" t="s">
        <v>16</v>
      </c>
      <c r="G4398" t="s">
        <v>639</v>
      </c>
      <c r="H4398">
        <v>6</v>
      </c>
      <c r="I4398" t="s">
        <v>26</v>
      </c>
      <c r="J4398" s="2">
        <v>43599</v>
      </c>
      <c r="K4398" s="3">
        <v>0.74305555555555547</v>
      </c>
      <c r="L4398" s="3">
        <f t="shared" si="612"/>
        <v>0.74305555555555547</v>
      </c>
      <c r="M4398" s="3">
        <v>0.74722222222222223</v>
      </c>
      <c r="N4398" t="str">
        <f t="shared" si="613"/>
        <v>No</v>
      </c>
      <c r="O4398">
        <f t="shared" si="614"/>
        <v>17</v>
      </c>
      <c r="P4398">
        <f t="shared" si="615"/>
        <v>80</v>
      </c>
      <c r="Q4398">
        <f t="shared" si="616"/>
        <v>21.25</v>
      </c>
      <c r="R4398" t="str">
        <f t="shared" si="619"/>
        <v>Other</v>
      </c>
      <c r="S4398">
        <f t="shared" si="617"/>
        <v>96</v>
      </c>
      <c r="T4398" t="str">
        <f t="shared" si="618"/>
        <v>Munich</v>
      </c>
      <c r="U4398" t="str">
        <f t="shared" si="620"/>
        <v>Munich</v>
      </c>
    </row>
    <row r="4399" spans="1:21" x14ac:dyDescent="0.35">
      <c r="A4399" t="s">
        <v>22</v>
      </c>
      <c r="B4399" t="s">
        <v>103</v>
      </c>
      <c r="C4399" t="s">
        <v>28</v>
      </c>
      <c r="D4399" t="s">
        <v>128</v>
      </c>
      <c r="E4399" s="1">
        <v>43599.743055555555</v>
      </c>
      <c r="F4399" t="s">
        <v>16</v>
      </c>
      <c r="G4399" t="s">
        <v>639</v>
      </c>
      <c r="H4399">
        <v>1</v>
      </c>
      <c r="I4399" t="s">
        <v>26</v>
      </c>
      <c r="J4399" s="2">
        <v>43599</v>
      </c>
      <c r="K4399" s="3">
        <v>0.74305555555555547</v>
      </c>
      <c r="L4399" s="3">
        <f t="shared" si="612"/>
        <v>0.74305555555555547</v>
      </c>
      <c r="M4399" s="3">
        <v>0.74375000000000002</v>
      </c>
      <c r="N4399" t="str">
        <f t="shared" si="613"/>
        <v>No</v>
      </c>
      <c r="O4399">
        <f t="shared" si="614"/>
        <v>520</v>
      </c>
      <c r="P4399">
        <f t="shared" si="615"/>
        <v>1663</v>
      </c>
      <c r="Q4399">
        <f t="shared" si="616"/>
        <v>31.27</v>
      </c>
      <c r="R4399" t="str">
        <f t="shared" si="619"/>
        <v>Ryanair</v>
      </c>
      <c r="S4399">
        <f t="shared" si="617"/>
        <v>40</v>
      </c>
      <c r="T4399" t="str">
        <f t="shared" si="618"/>
        <v>Liverpool</v>
      </c>
      <c r="U4399" t="str">
        <f t="shared" si="620"/>
        <v>Other</v>
      </c>
    </row>
    <row r="4400" spans="1:21" x14ac:dyDescent="0.35">
      <c r="A4400" t="s">
        <v>12</v>
      </c>
      <c r="B4400" t="s">
        <v>61</v>
      </c>
      <c r="C4400" t="s">
        <v>14</v>
      </c>
      <c r="D4400" t="s">
        <v>125</v>
      </c>
      <c r="E4400" s="1">
        <v>43599.743055555555</v>
      </c>
      <c r="F4400" t="s">
        <v>16</v>
      </c>
      <c r="G4400" t="s">
        <v>639</v>
      </c>
      <c r="H4400">
        <v>2</v>
      </c>
      <c r="I4400" t="s">
        <v>26</v>
      </c>
      <c r="J4400" s="2">
        <v>43599</v>
      </c>
      <c r="K4400" s="3">
        <v>0.74305555555555547</v>
      </c>
      <c r="L4400" s="3">
        <f t="shared" si="612"/>
        <v>0.74305555555555547</v>
      </c>
      <c r="M4400" s="3">
        <v>0.74444444444444446</v>
      </c>
      <c r="N4400" t="str">
        <f t="shared" si="613"/>
        <v>No</v>
      </c>
      <c r="O4400">
        <f t="shared" si="614"/>
        <v>566</v>
      </c>
      <c r="P4400">
        <f t="shared" si="615"/>
        <v>2020</v>
      </c>
      <c r="Q4400">
        <f t="shared" si="616"/>
        <v>28.02</v>
      </c>
      <c r="R4400" t="str">
        <f t="shared" si="619"/>
        <v>Aer Lingus</v>
      </c>
      <c r="S4400">
        <f t="shared" si="617"/>
        <v>171</v>
      </c>
      <c r="T4400" t="str">
        <f t="shared" si="618"/>
        <v>London</v>
      </c>
      <c r="U4400" t="str">
        <f t="shared" si="620"/>
        <v>London</v>
      </c>
    </row>
    <row r="4401" spans="1:21" x14ac:dyDescent="0.35">
      <c r="A4401" t="s">
        <v>12</v>
      </c>
      <c r="B4401" t="s">
        <v>134</v>
      </c>
      <c r="C4401" t="s">
        <v>14</v>
      </c>
      <c r="D4401" t="s">
        <v>135</v>
      </c>
      <c r="E4401" s="1">
        <v>43599.746527777781</v>
      </c>
      <c r="F4401" t="s">
        <v>16</v>
      </c>
      <c r="G4401" t="s">
        <v>639</v>
      </c>
      <c r="H4401">
        <v>3</v>
      </c>
      <c r="I4401" t="s">
        <v>26</v>
      </c>
      <c r="J4401" s="2">
        <v>43599</v>
      </c>
      <c r="K4401" s="3">
        <v>0.74652777777777779</v>
      </c>
      <c r="L4401" s="3">
        <f t="shared" si="612"/>
        <v>0.75</v>
      </c>
      <c r="M4401" s="3">
        <v>0.74861111111111101</v>
      </c>
      <c r="N4401" t="str">
        <f t="shared" si="613"/>
        <v>No</v>
      </c>
      <c r="O4401">
        <f t="shared" si="614"/>
        <v>566</v>
      </c>
      <c r="P4401">
        <f t="shared" si="615"/>
        <v>2020</v>
      </c>
      <c r="Q4401">
        <f t="shared" si="616"/>
        <v>28.02</v>
      </c>
      <c r="R4401" t="str">
        <f t="shared" si="619"/>
        <v>Aer Lingus</v>
      </c>
      <c r="S4401">
        <f t="shared" si="617"/>
        <v>57</v>
      </c>
      <c r="T4401" t="str">
        <f t="shared" si="618"/>
        <v>Berlin</v>
      </c>
      <c r="U4401" t="str">
        <f t="shared" si="620"/>
        <v>Other</v>
      </c>
    </row>
    <row r="4402" spans="1:21" x14ac:dyDescent="0.35">
      <c r="A4402" t="s">
        <v>22</v>
      </c>
      <c r="B4402" t="s">
        <v>54</v>
      </c>
      <c r="C4402" t="s">
        <v>130</v>
      </c>
      <c r="D4402" t="s">
        <v>133</v>
      </c>
      <c r="E4402" s="1">
        <v>43599.746527777781</v>
      </c>
      <c r="F4402" t="s">
        <v>16</v>
      </c>
      <c r="G4402" t="s">
        <v>639</v>
      </c>
      <c r="H4402">
        <v>13</v>
      </c>
      <c r="I4402" t="s">
        <v>18</v>
      </c>
      <c r="J4402" s="2">
        <v>43599</v>
      </c>
      <c r="K4402" s="3">
        <v>0.74652777777777779</v>
      </c>
      <c r="L4402" s="3">
        <f t="shared" si="612"/>
        <v>0.75</v>
      </c>
      <c r="M4402" s="3">
        <v>0.75555555555555554</v>
      </c>
      <c r="N4402" t="str">
        <f t="shared" si="613"/>
        <v>No</v>
      </c>
      <c r="O4402">
        <f t="shared" si="614"/>
        <v>17</v>
      </c>
      <c r="P4402">
        <f t="shared" si="615"/>
        <v>80</v>
      </c>
      <c r="Q4402">
        <f t="shared" si="616"/>
        <v>21.25</v>
      </c>
      <c r="R4402" t="str">
        <f t="shared" si="619"/>
        <v>Other</v>
      </c>
      <c r="S4402">
        <f t="shared" si="617"/>
        <v>101</v>
      </c>
      <c r="T4402" t="str">
        <f t="shared" si="618"/>
        <v>Frankfurt</v>
      </c>
      <c r="U4402" t="str">
        <f t="shared" si="620"/>
        <v>Frankfurt</v>
      </c>
    </row>
    <row r="4403" spans="1:21" x14ac:dyDescent="0.35">
      <c r="A4403" t="s">
        <v>12</v>
      </c>
      <c r="B4403" t="s">
        <v>42</v>
      </c>
      <c r="C4403" t="s">
        <v>14</v>
      </c>
      <c r="D4403" t="s">
        <v>138</v>
      </c>
      <c r="E4403" s="1">
        <v>43599.75</v>
      </c>
      <c r="F4403" t="s">
        <v>16</v>
      </c>
      <c r="G4403" t="s">
        <v>639</v>
      </c>
      <c r="H4403">
        <v>13</v>
      </c>
      <c r="I4403" t="s">
        <v>18</v>
      </c>
      <c r="J4403" s="2">
        <v>43599</v>
      </c>
      <c r="K4403" s="3">
        <v>0.75</v>
      </c>
      <c r="L4403" s="3">
        <f t="shared" si="612"/>
        <v>0.75</v>
      </c>
      <c r="M4403" s="3">
        <v>0.75902777777777775</v>
      </c>
      <c r="N4403" t="str">
        <f t="shared" si="613"/>
        <v>No</v>
      </c>
      <c r="O4403">
        <f t="shared" si="614"/>
        <v>566</v>
      </c>
      <c r="P4403">
        <f t="shared" si="615"/>
        <v>2020</v>
      </c>
      <c r="Q4403">
        <f t="shared" si="616"/>
        <v>28.02</v>
      </c>
      <c r="R4403" t="str">
        <f t="shared" si="619"/>
        <v>Aer Lingus</v>
      </c>
      <c r="S4403">
        <f t="shared" si="617"/>
        <v>238</v>
      </c>
      <c r="T4403" t="str">
        <f t="shared" si="618"/>
        <v>London</v>
      </c>
      <c r="U4403" t="str">
        <f t="shared" si="620"/>
        <v>London</v>
      </c>
    </row>
    <row r="4404" spans="1:21" x14ac:dyDescent="0.35">
      <c r="A4404" t="s">
        <v>22</v>
      </c>
      <c r="B4404" t="s">
        <v>145</v>
      </c>
      <c r="C4404" t="s">
        <v>28</v>
      </c>
      <c r="D4404" t="s">
        <v>146</v>
      </c>
      <c r="E4404" s="1">
        <v>43599.75</v>
      </c>
      <c r="F4404" t="s">
        <v>16</v>
      </c>
      <c r="G4404" t="s">
        <v>639</v>
      </c>
      <c r="H4404">
        <v>11</v>
      </c>
      <c r="I4404" t="s">
        <v>18</v>
      </c>
      <c r="J4404" s="2">
        <v>43599</v>
      </c>
      <c r="K4404" s="3">
        <v>0.75</v>
      </c>
      <c r="L4404" s="3">
        <f t="shared" si="612"/>
        <v>0.75</v>
      </c>
      <c r="M4404" s="3">
        <v>0.75763888888888886</v>
      </c>
      <c r="N4404" t="str">
        <f t="shared" si="613"/>
        <v>No</v>
      </c>
      <c r="O4404">
        <f t="shared" si="614"/>
        <v>520</v>
      </c>
      <c r="P4404">
        <f t="shared" si="615"/>
        <v>1663</v>
      </c>
      <c r="Q4404">
        <f t="shared" si="616"/>
        <v>31.27</v>
      </c>
      <c r="R4404" t="str">
        <f t="shared" si="619"/>
        <v>Ryanair</v>
      </c>
      <c r="S4404">
        <f t="shared" si="617"/>
        <v>36</v>
      </c>
      <c r="T4404" t="str">
        <f t="shared" si="618"/>
        <v>Milan-BGY</v>
      </c>
      <c r="U4404" t="str">
        <f t="shared" si="620"/>
        <v>Other</v>
      </c>
    </row>
    <row r="4405" spans="1:21" x14ac:dyDescent="0.35">
      <c r="A4405" t="s">
        <v>22</v>
      </c>
      <c r="B4405" t="s">
        <v>44</v>
      </c>
      <c r="C4405" t="s">
        <v>28</v>
      </c>
      <c r="D4405" t="s">
        <v>272</v>
      </c>
      <c r="E4405" s="1">
        <v>43599.756944444445</v>
      </c>
      <c r="F4405" t="s">
        <v>16</v>
      </c>
      <c r="G4405" t="s">
        <v>639</v>
      </c>
      <c r="H4405">
        <v>0</v>
      </c>
      <c r="I4405" t="s">
        <v>26</v>
      </c>
      <c r="J4405" s="2">
        <v>43599</v>
      </c>
      <c r="K4405" s="3">
        <v>0.75694444444444453</v>
      </c>
      <c r="L4405" s="3">
        <f t="shared" si="612"/>
        <v>0.75694444444444442</v>
      </c>
      <c r="M4405" s="3">
        <v>0.75694444444444453</v>
      </c>
      <c r="N4405" t="str">
        <f t="shared" si="613"/>
        <v>No</v>
      </c>
      <c r="O4405">
        <f t="shared" si="614"/>
        <v>520</v>
      </c>
      <c r="P4405">
        <f t="shared" si="615"/>
        <v>1663</v>
      </c>
      <c r="Q4405">
        <f t="shared" si="616"/>
        <v>31.27</v>
      </c>
      <c r="R4405" t="str">
        <f t="shared" si="619"/>
        <v>Ryanair</v>
      </c>
      <c r="S4405">
        <f t="shared" si="617"/>
        <v>83</v>
      </c>
      <c r="T4405" t="str">
        <f t="shared" si="618"/>
        <v>Lisbon</v>
      </c>
      <c r="U4405" t="str">
        <f t="shared" si="620"/>
        <v>Lisbon</v>
      </c>
    </row>
    <row r="4406" spans="1:21" x14ac:dyDescent="0.35">
      <c r="A4406" t="s">
        <v>12</v>
      </c>
      <c r="B4406" t="s">
        <v>50</v>
      </c>
      <c r="C4406" t="s">
        <v>14</v>
      </c>
      <c r="D4406" t="s">
        <v>148</v>
      </c>
      <c r="E4406" s="1">
        <v>43599.756944444445</v>
      </c>
      <c r="F4406" t="s">
        <v>16</v>
      </c>
      <c r="G4406" t="s">
        <v>639</v>
      </c>
      <c r="H4406">
        <v>8</v>
      </c>
      <c r="I4406" t="s">
        <v>26</v>
      </c>
      <c r="J4406" s="2">
        <v>43599</v>
      </c>
      <c r="K4406" s="3">
        <v>0.75694444444444453</v>
      </c>
      <c r="L4406" s="3">
        <f t="shared" si="612"/>
        <v>0.75694444444444442</v>
      </c>
      <c r="M4406" s="3">
        <v>0.76250000000000007</v>
      </c>
      <c r="N4406" t="str">
        <f t="shared" si="613"/>
        <v>No</v>
      </c>
      <c r="O4406">
        <f t="shared" si="614"/>
        <v>566</v>
      </c>
      <c r="P4406">
        <f t="shared" si="615"/>
        <v>2020</v>
      </c>
      <c r="Q4406">
        <f t="shared" si="616"/>
        <v>28.02</v>
      </c>
      <c r="R4406" t="str">
        <f t="shared" si="619"/>
        <v>Aer Lingus</v>
      </c>
      <c r="S4406">
        <f t="shared" si="617"/>
        <v>222</v>
      </c>
      <c r="T4406" t="str">
        <f t="shared" si="618"/>
        <v>Amsterdam</v>
      </c>
      <c r="U4406" t="str">
        <f t="shared" si="620"/>
        <v>Amsterdam</v>
      </c>
    </row>
    <row r="4407" spans="1:21" x14ac:dyDescent="0.35">
      <c r="A4407" t="s">
        <v>22</v>
      </c>
      <c r="B4407" t="s">
        <v>129</v>
      </c>
      <c r="C4407" t="s">
        <v>28</v>
      </c>
      <c r="D4407" t="s">
        <v>174</v>
      </c>
      <c r="E4407" s="1">
        <v>43599.71875</v>
      </c>
      <c r="F4407" t="s">
        <v>16</v>
      </c>
      <c r="G4407" t="s">
        <v>639</v>
      </c>
      <c r="H4407">
        <v>3</v>
      </c>
      <c r="I4407" t="s">
        <v>26</v>
      </c>
      <c r="J4407" s="2">
        <v>43599</v>
      </c>
      <c r="K4407" s="3">
        <v>0.71875</v>
      </c>
      <c r="L4407" s="3">
        <f t="shared" si="612"/>
        <v>0.72222222222222221</v>
      </c>
      <c r="M4407" s="3">
        <v>0.72083333333333333</v>
      </c>
      <c r="N4407" t="str">
        <f t="shared" si="613"/>
        <v>No</v>
      </c>
      <c r="O4407">
        <f t="shared" si="614"/>
        <v>520</v>
      </c>
      <c r="P4407">
        <f t="shared" si="615"/>
        <v>1663</v>
      </c>
      <c r="Q4407">
        <f t="shared" si="616"/>
        <v>31.27</v>
      </c>
      <c r="R4407" t="str">
        <f t="shared" si="619"/>
        <v>Ryanair</v>
      </c>
      <c r="S4407">
        <f t="shared" si="617"/>
        <v>96</v>
      </c>
      <c r="T4407" t="str">
        <f t="shared" si="618"/>
        <v>Munich</v>
      </c>
      <c r="U4407" t="str">
        <f t="shared" si="620"/>
        <v>Munich</v>
      </c>
    </row>
    <row r="4408" spans="1:21" x14ac:dyDescent="0.35">
      <c r="A4408" t="s">
        <v>12</v>
      </c>
      <c r="B4408" t="s">
        <v>82</v>
      </c>
      <c r="C4408" t="s">
        <v>14</v>
      </c>
      <c r="D4408" t="s">
        <v>619</v>
      </c>
      <c r="E4408" s="1">
        <v>43599.71875</v>
      </c>
      <c r="F4408" t="s">
        <v>16</v>
      </c>
      <c r="G4408" t="s">
        <v>639</v>
      </c>
      <c r="H4408">
        <v>6</v>
      </c>
      <c r="I4408" t="s">
        <v>26</v>
      </c>
      <c r="J4408" s="2">
        <v>43599</v>
      </c>
      <c r="K4408" s="3">
        <v>0.71875</v>
      </c>
      <c r="L4408" s="3">
        <f t="shared" si="612"/>
        <v>0.72222222222222221</v>
      </c>
      <c r="M4408" s="3">
        <v>0.72291666666666676</v>
      </c>
      <c r="N4408" t="str">
        <f t="shared" si="613"/>
        <v>No</v>
      </c>
      <c r="O4408">
        <f t="shared" si="614"/>
        <v>566</v>
      </c>
      <c r="P4408">
        <f t="shared" si="615"/>
        <v>2020</v>
      </c>
      <c r="Q4408">
        <f t="shared" si="616"/>
        <v>28.02</v>
      </c>
      <c r="R4408" t="str">
        <f t="shared" si="619"/>
        <v>Aer Lingus</v>
      </c>
      <c r="S4408">
        <f t="shared" si="617"/>
        <v>97</v>
      </c>
      <c r="T4408" t="str">
        <f t="shared" si="618"/>
        <v>Faro</v>
      </c>
      <c r="U4408" t="str">
        <f t="shared" si="620"/>
        <v>Faro</v>
      </c>
    </row>
    <row r="4409" spans="1:21" x14ac:dyDescent="0.35">
      <c r="A4409" t="s">
        <v>22</v>
      </c>
      <c r="B4409" t="s">
        <v>57</v>
      </c>
      <c r="C4409" t="s">
        <v>28</v>
      </c>
      <c r="D4409" t="s">
        <v>132</v>
      </c>
      <c r="E4409" s="1">
        <v>43599.71875</v>
      </c>
      <c r="F4409" t="s">
        <v>16</v>
      </c>
      <c r="G4409" t="s">
        <v>639</v>
      </c>
      <c r="H4409">
        <v>0</v>
      </c>
      <c r="I4409" t="s">
        <v>26</v>
      </c>
      <c r="J4409" s="2">
        <v>43599</v>
      </c>
      <c r="K4409" s="3">
        <v>0.71875</v>
      </c>
      <c r="L4409" s="3">
        <f t="shared" si="612"/>
        <v>0.72222222222222221</v>
      </c>
      <c r="M4409" s="3">
        <v>0.71875</v>
      </c>
      <c r="N4409" t="str">
        <f t="shared" si="613"/>
        <v>No</v>
      </c>
      <c r="O4409">
        <f t="shared" si="614"/>
        <v>520</v>
      </c>
      <c r="P4409">
        <f t="shared" si="615"/>
        <v>1663</v>
      </c>
      <c r="Q4409">
        <f t="shared" si="616"/>
        <v>31.27</v>
      </c>
      <c r="R4409" t="str">
        <f t="shared" si="619"/>
        <v>Ryanair</v>
      </c>
      <c r="S4409">
        <f t="shared" si="617"/>
        <v>98</v>
      </c>
      <c r="T4409" t="str">
        <f t="shared" si="618"/>
        <v>Malaga</v>
      </c>
      <c r="U4409" t="str">
        <f t="shared" si="620"/>
        <v>Malaga</v>
      </c>
    </row>
    <row r="4410" spans="1:21" x14ac:dyDescent="0.35">
      <c r="A4410" t="s">
        <v>22</v>
      </c>
      <c r="B4410" t="s">
        <v>50</v>
      </c>
      <c r="C4410" t="s">
        <v>96</v>
      </c>
      <c r="D4410" t="s">
        <v>514</v>
      </c>
      <c r="E4410" s="1">
        <v>43599.722222222219</v>
      </c>
      <c r="F4410" t="s">
        <v>16</v>
      </c>
      <c r="G4410" t="s">
        <v>639</v>
      </c>
      <c r="H4410">
        <v>8</v>
      </c>
      <c r="I4410" t="s">
        <v>26</v>
      </c>
      <c r="J4410" s="2">
        <v>43599</v>
      </c>
      <c r="K4410" s="3">
        <v>0.72222222222222221</v>
      </c>
      <c r="L4410" s="3">
        <f t="shared" si="612"/>
        <v>0.72222222222222221</v>
      </c>
      <c r="M4410" s="3">
        <v>0.72777777777777775</v>
      </c>
      <c r="N4410" t="str">
        <f t="shared" si="613"/>
        <v>No</v>
      </c>
      <c r="O4410">
        <f t="shared" si="614"/>
        <v>50</v>
      </c>
      <c r="P4410">
        <f t="shared" si="615"/>
        <v>97</v>
      </c>
      <c r="Q4410">
        <f t="shared" si="616"/>
        <v>51.55</v>
      </c>
      <c r="R4410" t="str">
        <f t="shared" si="619"/>
        <v>Other</v>
      </c>
      <c r="S4410">
        <f t="shared" si="617"/>
        <v>222</v>
      </c>
      <c r="T4410" t="str">
        <f t="shared" si="618"/>
        <v>Amsterdam</v>
      </c>
      <c r="U4410" t="str">
        <f t="shared" si="620"/>
        <v>Amsterdam</v>
      </c>
    </row>
    <row r="4411" spans="1:21" x14ac:dyDescent="0.35">
      <c r="A4411" t="s">
        <v>12</v>
      </c>
      <c r="B4411" t="s">
        <v>158</v>
      </c>
      <c r="C4411" t="s">
        <v>14</v>
      </c>
      <c r="D4411" t="s">
        <v>159</v>
      </c>
      <c r="E4411" s="1">
        <v>43599.680555555555</v>
      </c>
      <c r="F4411" t="s">
        <v>16</v>
      </c>
      <c r="G4411" t="s">
        <v>639</v>
      </c>
      <c r="H4411">
        <v>13</v>
      </c>
      <c r="I4411" t="s">
        <v>18</v>
      </c>
      <c r="J4411" s="2">
        <v>43599</v>
      </c>
      <c r="K4411" s="3">
        <v>0.68055555555555547</v>
      </c>
      <c r="L4411" s="3">
        <f t="shared" si="612"/>
        <v>0.68055555555555547</v>
      </c>
      <c r="M4411" s="3">
        <v>0.68958333333333333</v>
      </c>
      <c r="N4411" t="str">
        <f t="shared" si="613"/>
        <v>No</v>
      </c>
      <c r="O4411">
        <f t="shared" si="614"/>
        <v>566</v>
      </c>
      <c r="P4411">
        <f t="shared" si="615"/>
        <v>2020</v>
      </c>
      <c r="Q4411">
        <f t="shared" si="616"/>
        <v>28.02</v>
      </c>
      <c r="R4411" t="str">
        <f t="shared" si="619"/>
        <v>Aer Lingus</v>
      </c>
      <c r="S4411">
        <f t="shared" si="617"/>
        <v>46</v>
      </c>
      <c r="T4411" t="str">
        <f t="shared" si="618"/>
        <v>Boston</v>
      </c>
      <c r="U4411" t="str">
        <f t="shared" si="620"/>
        <v>Other</v>
      </c>
    </row>
    <row r="4412" spans="1:21" x14ac:dyDescent="0.35">
      <c r="A4412" t="s">
        <v>12</v>
      </c>
      <c r="B4412" t="s">
        <v>129</v>
      </c>
      <c r="C4412" t="s">
        <v>14</v>
      </c>
      <c r="D4412" t="s">
        <v>160</v>
      </c>
      <c r="E4412" s="1">
        <v>43599.680555555555</v>
      </c>
      <c r="F4412" t="s">
        <v>16</v>
      </c>
      <c r="G4412" t="s">
        <v>639</v>
      </c>
      <c r="H4412">
        <v>11</v>
      </c>
      <c r="I4412" t="s">
        <v>18</v>
      </c>
      <c r="J4412" s="2">
        <v>43599</v>
      </c>
      <c r="K4412" s="3">
        <v>0.68055555555555547</v>
      </c>
      <c r="L4412" s="3">
        <f t="shared" si="612"/>
        <v>0.68055555555555547</v>
      </c>
      <c r="M4412" s="3">
        <v>0.68819444444444444</v>
      </c>
      <c r="N4412" t="str">
        <f t="shared" si="613"/>
        <v>No</v>
      </c>
      <c r="O4412">
        <f t="shared" si="614"/>
        <v>566</v>
      </c>
      <c r="P4412">
        <f t="shared" si="615"/>
        <v>2020</v>
      </c>
      <c r="Q4412">
        <f t="shared" si="616"/>
        <v>28.02</v>
      </c>
      <c r="R4412" t="str">
        <f t="shared" si="619"/>
        <v>Aer Lingus</v>
      </c>
      <c r="S4412">
        <f t="shared" si="617"/>
        <v>96</v>
      </c>
      <c r="T4412" t="str">
        <f t="shared" si="618"/>
        <v>Munich</v>
      </c>
      <c r="U4412" t="str">
        <f t="shared" si="620"/>
        <v>Munich</v>
      </c>
    </row>
    <row r="4413" spans="1:21" x14ac:dyDescent="0.35">
      <c r="A4413" t="s">
        <v>22</v>
      </c>
      <c r="B4413" t="s">
        <v>98</v>
      </c>
      <c r="C4413" t="s">
        <v>99</v>
      </c>
      <c r="D4413" t="s">
        <v>161</v>
      </c>
      <c r="E4413" s="1">
        <v>43599.684027777781</v>
      </c>
      <c r="F4413" t="s">
        <v>16</v>
      </c>
      <c r="G4413" t="s">
        <v>639</v>
      </c>
      <c r="H4413">
        <v>0</v>
      </c>
      <c r="I4413" t="s">
        <v>26</v>
      </c>
      <c r="J4413" s="2">
        <v>43599</v>
      </c>
      <c r="K4413" s="3">
        <v>0.68402777777777779</v>
      </c>
      <c r="L4413" s="3">
        <f t="shared" si="612"/>
        <v>0.6875</v>
      </c>
      <c r="M4413" s="3">
        <v>0.68402777777777779</v>
      </c>
      <c r="N4413" t="str">
        <f t="shared" si="613"/>
        <v>No</v>
      </c>
      <c r="O4413">
        <f t="shared" si="614"/>
        <v>20</v>
      </c>
      <c r="P4413">
        <f t="shared" si="615"/>
        <v>90</v>
      </c>
      <c r="Q4413">
        <f t="shared" si="616"/>
        <v>22.22</v>
      </c>
      <c r="R4413" t="str">
        <f t="shared" si="619"/>
        <v>Other</v>
      </c>
      <c r="S4413">
        <f t="shared" si="617"/>
        <v>38</v>
      </c>
      <c r="T4413" t="str">
        <f t="shared" si="618"/>
        <v>Southampton</v>
      </c>
      <c r="U4413" t="str">
        <f t="shared" si="620"/>
        <v>Other</v>
      </c>
    </row>
    <row r="4414" spans="1:21" x14ac:dyDescent="0.35">
      <c r="A4414" t="s">
        <v>22</v>
      </c>
      <c r="B4414" t="s">
        <v>142</v>
      </c>
      <c r="C4414" t="s">
        <v>28</v>
      </c>
      <c r="D4414" t="s">
        <v>524</v>
      </c>
      <c r="E4414" s="1">
        <v>43599.684027777781</v>
      </c>
      <c r="F4414" t="s">
        <v>16</v>
      </c>
      <c r="G4414" t="s">
        <v>639</v>
      </c>
      <c r="H4414">
        <v>10</v>
      </c>
      <c r="I4414" t="s">
        <v>18</v>
      </c>
      <c r="J4414" s="2">
        <v>43599</v>
      </c>
      <c r="K4414" s="3">
        <v>0.68402777777777779</v>
      </c>
      <c r="L4414" s="3">
        <f t="shared" si="612"/>
        <v>0.6875</v>
      </c>
      <c r="M4414" s="3">
        <v>0.69097222222222221</v>
      </c>
      <c r="N4414" t="str">
        <f t="shared" si="613"/>
        <v>No</v>
      </c>
      <c r="O4414">
        <f t="shared" si="614"/>
        <v>520</v>
      </c>
      <c r="P4414">
        <f t="shared" si="615"/>
        <v>1663</v>
      </c>
      <c r="Q4414">
        <f t="shared" si="616"/>
        <v>31.27</v>
      </c>
      <c r="R4414" t="str">
        <f t="shared" si="619"/>
        <v>Ryanair</v>
      </c>
      <c r="S4414">
        <f t="shared" si="617"/>
        <v>67</v>
      </c>
      <c r="T4414" t="str">
        <f t="shared" si="618"/>
        <v>Madrid</v>
      </c>
      <c r="U4414" t="str">
        <f t="shared" si="620"/>
        <v>Other</v>
      </c>
    </row>
    <row r="4415" spans="1:21" x14ac:dyDescent="0.35">
      <c r="A4415" t="s">
        <v>22</v>
      </c>
      <c r="B4415" t="s">
        <v>162</v>
      </c>
      <c r="C4415" t="s">
        <v>28</v>
      </c>
      <c r="D4415" t="s">
        <v>163</v>
      </c>
      <c r="E4415" s="1">
        <v>43599.6875</v>
      </c>
      <c r="F4415" t="s">
        <v>16</v>
      </c>
      <c r="G4415" t="s">
        <v>639</v>
      </c>
      <c r="H4415">
        <v>4</v>
      </c>
      <c r="I4415" t="s">
        <v>26</v>
      </c>
      <c r="J4415" s="2">
        <v>43599</v>
      </c>
      <c r="K4415" s="3">
        <v>0.6875</v>
      </c>
      <c r="L4415" s="3">
        <f t="shared" si="612"/>
        <v>0.6875</v>
      </c>
      <c r="M4415" s="3">
        <v>0.69027777777777777</v>
      </c>
      <c r="N4415" t="str">
        <f t="shared" si="613"/>
        <v>No</v>
      </c>
      <c r="O4415">
        <f t="shared" si="614"/>
        <v>520</v>
      </c>
      <c r="P4415">
        <f t="shared" si="615"/>
        <v>1663</v>
      </c>
      <c r="Q4415">
        <f t="shared" si="616"/>
        <v>31.27</v>
      </c>
      <c r="R4415" t="str">
        <f t="shared" si="619"/>
        <v>Ryanair</v>
      </c>
      <c r="S4415">
        <f t="shared" si="617"/>
        <v>64</v>
      </c>
      <c r="T4415" t="str">
        <f t="shared" si="618"/>
        <v>Rome</v>
      </c>
      <c r="U4415" t="str">
        <f t="shared" si="620"/>
        <v>Other</v>
      </c>
    </row>
    <row r="4416" spans="1:21" x14ac:dyDescent="0.35">
      <c r="A4416" t="s">
        <v>22</v>
      </c>
      <c r="B4416" t="s">
        <v>164</v>
      </c>
      <c r="C4416" t="s">
        <v>165</v>
      </c>
      <c r="D4416" t="s">
        <v>166</v>
      </c>
      <c r="E4416" s="1">
        <v>43599.6875</v>
      </c>
      <c r="F4416" t="s">
        <v>16</v>
      </c>
      <c r="G4416" t="s">
        <v>639</v>
      </c>
      <c r="H4416">
        <v>13</v>
      </c>
      <c r="I4416" t="s">
        <v>18</v>
      </c>
      <c r="J4416" s="2">
        <v>43599</v>
      </c>
      <c r="K4416" s="3">
        <v>0.6875</v>
      </c>
      <c r="L4416" s="3">
        <f t="shared" si="612"/>
        <v>0.6875</v>
      </c>
      <c r="M4416" s="3">
        <v>0.69652777777777775</v>
      </c>
      <c r="N4416" t="str">
        <f t="shared" si="613"/>
        <v>No</v>
      </c>
      <c r="O4416">
        <f t="shared" si="614"/>
        <v>18</v>
      </c>
      <c r="P4416">
        <f t="shared" si="615"/>
        <v>32</v>
      </c>
      <c r="Q4416">
        <f t="shared" si="616"/>
        <v>56.25</v>
      </c>
      <c r="R4416" t="str">
        <f t="shared" si="619"/>
        <v>Other</v>
      </c>
      <c r="S4416">
        <f t="shared" si="617"/>
        <v>32</v>
      </c>
      <c r="T4416" t="str">
        <f t="shared" si="618"/>
        <v>Istanbul</v>
      </c>
      <c r="U4416" t="str">
        <f t="shared" si="620"/>
        <v>Other</v>
      </c>
    </row>
    <row r="4417" spans="1:21" x14ac:dyDescent="0.35">
      <c r="A4417" t="s">
        <v>22</v>
      </c>
      <c r="B4417" t="s">
        <v>705</v>
      </c>
      <c r="C4417" t="s">
        <v>28</v>
      </c>
      <c r="D4417" t="s">
        <v>706</v>
      </c>
      <c r="E4417" s="1">
        <v>43599.694444444445</v>
      </c>
      <c r="F4417" t="s">
        <v>16</v>
      </c>
      <c r="G4417" t="s">
        <v>639</v>
      </c>
      <c r="H4417">
        <v>25</v>
      </c>
      <c r="I4417" t="s">
        <v>46</v>
      </c>
      <c r="J4417" s="2">
        <v>43599</v>
      </c>
      <c r="K4417" s="3">
        <v>0.69444444444444453</v>
      </c>
      <c r="L4417" s="3">
        <f t="shared" si="612"/>
        <v>0.69444444444444442</v>
      </c>
      <c r="M4417" s="3">
        <v>0.71180555555555547</v>
      </c>
      <c r="N4417" t="str">
        <f t="shared" si="613"/>
        <v>Yes</v>
      </c>
      <c r="O4417">
        <f t="shared" si="614"/>
        <v>520</v>
      </c>
      <c r="P4417">
        <f t="shared" si="615"/>
        <v>1663</v>
      </c>
      <c r="Q4417">
        <f t="shared" si="616"/>
        <v>31.27</v>
      </c>
      <c r="R4417" t="str">
        <f t="shared" si="619"/>
        <v>Ryanair</v>
      </c>
      <c r="S4417">
        <f t="shared" si="617"/>
        <v>3</v>
      </c>
      <c r="T4417" t="str">
        <f t="shared" si="618"/>
        <v>Goteborg</v>
      </c>
      <c r="U4417" t="str">
        <f t="shared" si="620"/>
        <v>Other</v>
      </c>
    </row>
    <row r="4418" spans="1:21" x14ac:dyDescent="0.35">
      <c r="A4418" t="s">
        <v>22</v>
      </c>
      <c r="B4418" t="s">
        <v>82</v>
      </c>
      <c r="C4418" t="s">
        <v>28</v>
      </c>
      <c r="D4418" t="s">
        <v>172</v>
      </c>
      <c r="E4418" s="1">
        <v>43599.694444444445</v>
      </c>
      <c r="F4418" t="s">
        <v>16</v>
      </c>
      <c r="G4418" t="s">
        <v>639</v>
      </c>
      <c r="H4418">
        <v>1</v>
      </c>
      <c r="I4418" t="s">
        <v>26</v>
      </c>
      <c r="J4418" s="2">
        <v>43599</v>
      </c>
      <c r="K4418" s="3">
        <v>0.69444444444444453</v>
      </c>
      <c r="L4418" s="3">
        <f t="shared" ref="L4418:L4481" si="621">MROUND(K4418,"0:10")</f>
        <v>0.69444444444444442</v>
      </c>
      <c r="M4418" s="3">
        <v>0.69513888888888886</v>
      </c>
      <c r="N4418" t="str">
        <f t="shared" ref="N4418:N4481" si="622">IF(H4418&gt;20, "Yes", "No")</f>
        <v>No</v>
      </c>
      <c r="O4418">
        <f t="shared" ref="O4418:O4481" si="623">COUNTIFS($C$2:$C$4851,C4418,$N$2:$N$4851,"Yes")</f>
        <v>520</v>
      </c>
      <c r="P4418">
        <f t="shared" ref="P4418:P4481" si="624">COUNTIF($C$2:$C$4851,C4418)</f>
        <v>1663</v>
      </c>
      <c r="Q4418">
        <f t="shared" ref="Q4418:Q4481" si="625">ROUND(O4418/P4418*100,2)</f>
        <v>31.27</v>
      </c>
      <c r="R4418" t="str">
        <f t="shared" si="619"/>
        <v>Ryanair</v>
      </c>
      <c r="S4418">
        <f t="shared" ref="S4418:S4481" si="626">COUNTIF($B$2:$B$4851,B4418)</f>
        <v>97</v>
      </c>
      <c r="T4418" t="str">
        <f t="shared" ref="T4418:T4481" si="627">IF(ISNUMBER(SEARCH("London",B4418)), "London", B4418)</f>
        <v>Faro</v>
      </c>
      <c r="U4418" t="str">
        <f t="shared" si="620"/>
        <v>Faro</v>
      </c>
    </row>
    <row r="4419" spans="1:21" x14ac:dyDescent="0.35">
      <c r="A4419" t="s">
        <v>22</v>
      </c>
      <c r="B4419" t="s">
        <v>517</v>
      </c>
      <c r="C4419" t="s">
        <v>28</v>
      </c>
      <c r="D4419" t="s">
        <v>518</v>
      </c>
      <c r="E4419" s="1">
        <v>43599.694444444445</v>
      </c>
      <c r="F4419" t="s">
        <v>16</v>
      </c>
      <c r="G4419" t="s">
        <v>639</v>
      </c>
      <c r="H4419">
        <v>19</v>
      </c>
      <c r="I4419" t="s">
        <v>18</v>
      </c>
      <c r="J4419" s="2">
        <v>43599</v>
      </c>
      <c r="K4419" s="3">
        <v>0.69444444444444453</v>
      </c>
      <c r="L4419" s="3">
        <f t="shared" si="621"/>
        <v>0.69444444444444442</v>
      </c>
      <c r="M4419" s="3">
        <v>0.70763888888888893</v>
      </c>
      <c r="N4419" t="str">
        <f t="shared" si="622"/>
        <v>No</v>
      </c>
      <c r="O4419">
        <f t="shared" si="623"/>
        <v>520</v>
      </c>
      <c r="P4419">
        <f t="shared" si="624"/>
        <v>1663</v>
      </c>
      <c r="Q4419">
        <f t="shared" si="625"/>
        <v>31.27</v>
      </c>
      <c r="R4419" t="str">
        <f t="shared" ref="R4419:R4482" si="628">IF(P4419&gt;100, C4419, "Other")</f>
        <v>Ryanair</v>
      </c>
      <c r="S4419">
        <f t="shared" si="626"/>
        <v>7</v>
      </c>
      <c r="T4419" t="str">
        <f t="shared" si="627"/>
        <v>Katowice</v>
      </c>
      <c r="U4419" t="str">
        <f t="shared" ref="U4419:U4482" si="629">IF(S4419&gt;67, T4419, "Other")</f>
        <v>Other</v>
      </c>
    </row>
    <row r="4420" spans="1:21" x14ac:dyDescent="0.35">
      <c r="A4420" t="s">
        <v>22</v>
      </c>
      <c r="B4420" t="s">
        <v>61</v>
      </c>
      <c r="C4420" t="s">
        <v>28</v>
      </c>
      <c r="D4420" t="s">
        <v>173</v>
      </c>
      <c r="E4420" s="1">
        <v>43599.697916666664</v>
      </c>
      <c r="F4420" t="s">
        <v>16</v>
      </c>
      <c r="G4420" t="s">
        <v>639</v>
      </c>
      <c r="H4420">
        <v>2</v>
      </c>
      <c r="I4420" t="s">
        <v>26</v>
      </c>
      <c r="J4420" s="2">
        <v>43599</v>
      </c>
      <c r="K4420" s="3">
        <v>0.69791666666666663</v>
      </c>
      <c r="L4420" s="3">
        <f t="shared" si="621"/>
        <v>0.70138888888888884</v>
      </c>
      <c r="M4420" s="3">
        <v>0.69930555555555562</v>
      </c>
      <c r="N4420" t="str">
        <f t="shared" si="622"/>
        <v>No</v>
      </c>
      <c r="O4420">
        <f t="shared" si="623"/>
        <v>520</v>
      </c>
      <c r="P4420">
        <f t="shared" si="624"/>
        <v>1663</v>
      </c>
      <c r="Q4420">
        <f t="shared" si="625"/>
        <v>31.27</v>
      </c>
      <c r="R4420" t="str">
        <f t="shared" si="628"/>
        <v>Ryanair</v>
      </c>
      <c r="S4420">
        <f t="shared" si="626"/>
        <v>171</v>
      </c>
      <c r="T4420" t="str">
        <f t="shared" si="627"/>
        <v>London</v>
      </c>
      <c r="U4420" t="str">
        <f t="shared" si="629"/>
        <v>London</v>
      </c>
    </row>
    <row r="4421" spans="1:21" x14ac:dyDescent="0.35">
      <c r="A4421" t="s">
        <v>22</v>
      </c>
      <c r="B4421" t="s">
        <v>175</v>
      </c>
      <c r="C4421" t="s">
        <v>28</v>
      </c>
      <c r="D4421" t="s">
        <v>176</v>
      </c>
      <c r="E4421" s="1">
        <v>43599.701388888891</v>
      </c>
      <c r="F4421" t="s">
        <v>16</v>
      </c>
      <c r="G4421" t="s">
        <v>639</v>
      </c>
      <c r="H4421">
        <v>19</v>
      </c>
      <c r="I4421" t="s">
        <v>18</v>
      </c>
      <c r="J4421" s="2">
        <v>43599</v>
      </c>
      <c r="K4421" s="3">
        <v>0.70138888888888884</v>
      </c>
      <c r="L4421" s="3">
        <f t="shared" si="621"/>
        <v>0.70138888888888884</v>
      </c>
      <c r="M4421" s="3">
        <v>0.71458333333333324</v>
      </c>
      <c r="N4421" t="str">
        <f t="shared" si="622"/>
        <v>No</v>
      </c>
      <c r="O4421">
        <f t="shared" si="623"/>
        <v>520</v>
      </c>
      <c r="P4421">
        <f t="shared" si="624"/>
        <v>1663</v>
      </c>
      <c r="Q4421">
        <f t="shared" si="625"/>
        <v>31.27</v>
      </c>
      <c r="R4421" t="str">
        <f t="shared" si="628"/>
        <v>Ryanair</v>
      </c>
      <c r="S4421">
        <f t="shared" si="626"/>
        <v>18</v>
      </c>
      <c r="T4421" t="str">
        <f t="shared" si="627"/>
        <v>Krakow</v>
      </c>
      <c r="U4421" t="str">
        <f t="shared" si="629"/>
        <v>Other</v>
      </c>
    </row>
    <row r="4422" spans="1:21" x14ac:dyDescent="0.35">
      <c r="A4422" t="s">
        <v>12</v>
      </c>
      <c r="B4422" t="s">
        <v>54</v>
      </c>
      <c r="C4422" t="s">
        <v>14</v>
      </c>
      <c r="D4422" t="s">
        <v>179</v>
      </c>
      <c r="E4422" s="1">
        <v>43599.708333333336</v>
      </c>
      <c r="F4422" t="s">
        <v>16</v>
      </c>
      <c r="G4422" t="s">
        <v>639</v>
      </c>
      <c r="H4422">
        <v>2</v>
      </c>
      <c r="I4422" t="s">
        <v>26</v>
      </c>
      <c r="J4422" s="2">
        <v>43599</v>
      </c>
      <c r="K4422" s="3">
        <v>0.70833333333333337</v>
      </c>
      <c r="L4422" s="3">
        <f t="shared" si="621"/>
        <v>0.70833333333333326</v>
      </c>
      <c r="M4422" s="3">
        <v>0.70972222222222225</v>
      </c>
      <c r="N4422" t="str">
        <f t="shared" si="622"/>
        <v>No</v>
      </c>
      <c r="O4422">
        <f t="shared" si="623"/>
        <v>566</v>
      </c>
      <c r="P4422">
        <f t="shared" si="624"/>
        <v>2020</v>
      </c>
      <c r="Q4422">
        <f t="shared" si="625"/>
        <v>28.02</v>
      </c>
      <c r="R4422" t="str">
        <f t="shared" si="628"/>
        <v>Aer Lingus</v>
      </c>
      <c r="S4422">
        <f t="shared" si="626"/>
        <v>101</v>
      </c>
      <c r="T4422" t="str">
        <f t="shared" si="627"/>
        <v>Frankfurt</v>
      </c>
      <c r="U4422" t="str">
        <f t="shared" si="629"/>
        <v>Frankfurt</v>
      </c>
    </row>
    <row r="4423" spans="1:21" x14ac:dyDescent="0.35">
      <c r="A4423" t="s">
        <v>22</v>
      </c>
      <c r="B4423" t="s">
        <v>36</v>
      </c>
      <c r="C4423" t="s">
        <v>177</v>
      </c>
      <c r="D4423" t="s">
        <v>178</v>
      </c>
      <c r="E4423" s="1">
        <v>43599.708333333336</v>
      </c>
      <c r="F4423" t="s">
        <v>16</v>
      </c>
      <c r="G4423" t="s">
        <v>639</v>
      </c>
      <c r="H4423">
        <v>0</v>
      </c>
      <c r="I4423" t="s">
        <v>26</v>
      </c>
      <c r="J4423" s="2">
        <v>43599</v>
      </c>
      <c r="K4423" s="3">
        <v>0.70833333333333337</v>
      </c>
      <c r="L4423" s="3">
        <f t="shared" si="621"/>
        <v>0.70833333333333326</v>
      </c>
      <c r="M4423" s="3">
        <v>0.70833333333333337</v>
      </c>
      <c r="N4423" t="str">
        <f t="shared" si="622"/>
        <v>No</v>
      </c>
      <c r="O4423">
        <f t="shared" si="623"/>
        <v>12</v>
      </c>
      <c r="P4423">
        <f t="shared" si="624"/>
        <v>59</v>
      </c>
      <c r="Q4423">
        <f t="shared" si="625"/>
        <v>20.34</v>
      </c>
      <c r="R4423" t="str">
        <f t="shared" si="628"/>
        <v>Other</v>
      </c>
      <c r="S4423">
        <f t="shared" si="626"/>
        <v>121</v>
      </c>
      <c r="T4423" t="str">
        <f t="shared" si="627"/>
        <v>Paris-CDG</v>
      </c>
      <c r="U4423" t="str">
        <f t="shared" si="629"/>
        <v>Paris-CDG</v>
      </c>
    </row>
    <row r="4424" spans="1:21" x14ac:dyDescent="0.35">
      <c r="A4424" t="s">
        <v>12</v>
      </c>
      <c r="B4424" t="s">
        <v>310</v>
      </c>
      <c r="C4424" t="s">
        <v>14</v>
      </c>
      <c r="D4424" t="s">
        <v>311</v>
      </c>
      <c r="E4424" s="1">
        <v>43599.545138888891</v>
      </c>
      <c r="F4424" t="s">
        <v>16</v>
      </c>
      <c r="G4424" t="s">
        <v>639</v>
      </c>
      <c r="H4424">
        <v>13</v>
      </c>
      <c r="I4424" t="s">
        <v>18</v>
      </c>
      <c r="J4424" s="2">
        <v>43599</v>
      </c>
      <c r="K4424" s="3">
        <v>0.54513888888888895</v>
      </c>
      <c r="L4424" s="3">
        <f t="shared" si="621"/>
        <v>0.54861111111111105</v>
      </c>
      <c r="M4424" s="3">
        <v>0.5541666666666667</v>
      </c>
      <c r="N4424" t="str">
        <f t="shared" si="622"/>
        <v>No</v>
      </c>
      <c r="O4424">
        <f t="shared" si="623"/>
        <v>566</v>
      </c>
      <c r="P4424">
        <f t="shared" si="624"/>
        <v>2020</v>
      </c>
      <c r="Q4424">
        <f t="shared" si="625"/>
        <v>28.02</v>
      </c>
      <c r="R4424" t="str">
        <f t="shared" si="628"/>
        <v>Aer Lingus</v>
      </c>
      <c r="S4424">
        <f t="shared" si="626"/>
        <v>16</v>
      </c>
      <c r="T4424" t="str">
        <f t="shared" si="627"/>
        <v>Santiago</v>
      </c>
      <c r="U4424" t="str">
        <f t="shared" si="629"/>
        <v>Other</v>
      </c>
    </row>
    <row r="4425" spans="1:21" x14ac:dyDescent="0.35">
      <c r="A4425" t="s">
        <v>22</v>
      </c>
      <c r="B4425" t="s">
        <v>288</v>
      </c>
      <c r="C4425" t="s">
        <v>28</v>
      </c>
      <c r="D4425" t="s">
        <v>549</v>
      </c>
      <c r="E4425" s="1">
        <v>43599.545138888891</v>
      </c>
      <c r="F4425" t="s">
        <v>16</v>
      </c>
      <c r="G4425" t="s">
        <v>639</v>
      </c>
      <c r="H4425">
        <v>5</v>
      </c>
      <c r="I4425" t="s">
        <v>26</v>
      </c>
      <c r="J4425" s="2">
        <v>43599</v>
      </c>
      <c r="K4425" s="3">
        <v>0.54513888888888895</v>
      </c>
      <c r="L4425" s="3">
        <f t="shared" si="621"/>
        <v>0.54861111111111105</v>
      </c>
      <c r="M4425" s="3">
        <v>0.54861111111111105</v>
      </c>
      <c r="N4425" t="str">
        <f t="shared" si="622"/>
        <v>No</v>
      </c>
      <c r="O4425">
        <f t="shared" si="623"/>
        <v>520</v>
      </c>
      <c r="P4425">
        <f t="shared" si="624"/>
        <v>1663</v>
      </c>
      <c r="Q4425">
        <f t="shared" si="625"/>
        <v>31.27</v>
      </c>
      <c r="R4425" t="str">
        <f t="shared" si="628"/>
        <v>Ryanair</v>
      </c>
      <c r="S4425">
        <f t="shared" si="626"/>
        <v>27</v>
      </c>
      <c r="T4425" t="str">
        <f t="shared" si="627"/>
        <v>Cologne/Bonn</v>
      </c>
      <c r="U4425" t="str">
        <f t="shared" si="629"/>
        <v>Other</v>
      </c>
    </row>
    <row r="4426" spans="1:21" x14ac:dyDescent="0.35">
      <c r="A4426" t="s">
        <v>12</v>
      </c>
      <c r="B4426" t="s">
        <v>308</v>
      </c>
      <c r="C4426" t="s">
        <v>14</v>
      </c>
      <c r="D4426" t="s">
        <v>309</v>
      </c>
      <c r="E4426" s="1">
        <v>43599.548611111109</v>
      </c>
      <c r="F4426" t="s">
        <v>16</v>
      </c>
      <c r="G4426" t="s">
        <v>639</v>
      </c>
      <c r="H4426">
        <v>0</v>
      </c>
      <c r="I4426" t="s">
        <v>26</v>
      </c>
      <c r="J4426" s="2">
        <v>43599</v>
      </c>
      <c r="K4426" s="3">
        <v>0.54861111111111105</v>
      </c>
      <c r="L4426" s="3">
        <f t="shared" si="621"/>
        <v>0.54861111111111105</v>
      </c>
      <c r="M4426" s="3">
        <v>0.54861111111111105</v>
      </c>
      <c r="N4426" t="str">
        <f t="shared" si="622"/>
        <v>No</v>
      </c>
      <c r="O4426">
        <f t="shared" si="623"/>
        <v>566</v>
      </c>
      <c r="P4426">
        <f t="shared" si="624"/>
        <v>2020</v>
      </c>
      <c r="Q4426">
        <f t="shared" si="625"/>
        <v>28.02</v>
      </c>
      <c r="R4426" t="str">
        <f t="shared" si="628"/>
        <v>Aer Lingus</v>
      </c>
      <c r="S4426">
        <f t="shared" si="626"/>
        <v>27</v>
      </c>
      <c r="T4426" t="str">
        <f t="shared" si="627"/>
        <v>Philadelphia</v>
      </c>
      <c r="U4426" t="str">
        <f t="shared" si="629"/>
        <v>Other</v>
      </c>
    </row>
    <row r="4427" spans="1:21" x14ac:dyDescent="0.35">
      <c r="A4427" t="s">
        <v>12</v>
      </c>
      <c r="B4427" t="s">
        <v>101</v>
      </c>
      <c r="C4427" t="s">
        <v>14</v>
      </c>
      <c r="D4427" t="s">
        <v>312</v>
      </c>
      <c r="E4427" s="1">
        <v>43599.548611111109</v>
      </c>
      <c r="F4427" t="s">
        <v>16</v>
      </c>
      <c r="G4427" t="s">
        <v>639</v>
      </c>
      <c r="H4427">
        <v>19</v>
      </c>
      <c r="I4427" t="s">
        <v>18</v>
      </c>
      <c r="J4427" s="2">
        <v>43599</v>
      </c>
      <c r="K4427" s="3">
        <v>0.54861111111111105</v>
      </c>
      <c r="L4427" s="3">
        <f t="shared" si="621"/>
        <v>0.54861111111111105</v>
      </c>
      <c r="M4427" s="3">
        <v>0.56180555555555556</v>
      </c>
      <c r="N4427" t="str">
        <f t="shared" si="622"/>
        <v>No</v>
      </c>
      <c r="O4427">
        <f t="shared" si="623"/>
        <v>566</v>
      </c>
      <c r="P4427">
        <f t="shared" si="624"/>
        <v>2020</v>
      </c>
      <c r="Q4427">
        <f t="shared" si="625"/>
        <v>28.02</v>
      </c>
      <c r="R4427" t="str">
        <f t="shared" si="628"/>
        <v>Aer Lingus</v>
      </c>
      <c r="S4427">
        <f t="shared" si="626"/>
        <v>158</v>
      </c>
      <c r="T4427" t="str">
        <f t="shared" si="627"/>
        <v>Edinburgh</v>
      </c>
      <c r="U4427" t="str">
        <f t="shared" si="629"/>
        <v>Edinburgh</v>
      </c>
    </row>
    <row r="4428" spans="1:21" x14ac:dyDescent="0.35">
      <c r="A4428" t="s">
        <v>22</v>
      </c>
      <c r="B4428" t="s">
        <v>284</v>
      </c>
      <c r="C4428" t="s">
        <v>28</v>
      </c>
      <c r="D4428" t="s">
        <v>553</v>
      </c>
      <c r="E4428" s="1">
        <v>43599.552083333336</v>
      </c>
      <c r="F4428" t="s">
        <v>16</v>
      </c>
      <c r="G4428" t="s">
        <v>639</v>
      </c>
      <c r="H4428">
        <v>16</v>
      </c>
      <c r="I4428" t="s">
        <v>18</v>
      </c>
      <c r="J4428" s="2">
        <v>43599</v>
      </c>
      <c r="K4428" s="3">
        <v>0.55208333333333337</v>
      </c>
      <c r="L4428" s="3">
        <f t="shared" si="621"/>
        <v>0.55555555555555558</v>
      </c>
      <c r="M4428" s="3">
        <v>0.56319444444444444</v>
      </c>
      <c r="N4428" t="str">
        <f t="shared" si="622"/>
        <v>No</v>
      </c>
      <c r="O4428">
        <f t="shared" si="623"/>
        <v>520</v>
      </c>
      <c r="P4428">
        <f t="shared" si="624"/>
        <v>1663</v>
      </c>
      <c r="Q4428">
        <f t="shared" si="625"/>
        <v>31.27</v>
      </c>
      <c r="R4428" t="str">
        <f t="shared" si="628"/>
        <v>Ryanair</v>
      </c>
      <c r="S4428">
        <f t="shared" si="626"/>
        <v>17</v>
      </c>
      <c r="T4428" t="str">
        <f t="shared" si="627"/>
        <v>Nantes</v>
      </c>
      <c r="U4428" t="str">
        <f t="shared" si="629"/>
        <v>Other</v>
      </c>
    </row>
    <row r="4429" spans="1:21" x14ac:dyDescent="0.35">
      <c r="A4429" t="s">
        <v>22</v>
      </c>
      <c r="B4429" t="s">
        <v>50</v>
      </c>
      <c r="C4429" t="s">
        <v>96</v>
      </c>
      <c r="D4429" t="s">
        <v>313</v>
      </c>
      <c r="E4429" s="1">
        <v>43599.555555555555</v>
      </c>
      <c r="F4429" t="s">
        <v>16</v>
      </c>
      <c r="G4429" t="s">
        <v>639</v>
      </c>
      <c r="H4429">
        <v>36</v>
      </c>
      <c r="I4429" t="s">
        <v>21</v>
      </c>
      <c r="J4429" s="2">
        <v>43599</v>
      </c>
      <c r="K4429" s="3">
        <v>0.55555555555555558</v>
      </c>
      <c r="L4429" s="3">
        <f t="shared" si="621"/>
        <v>0.55555555555555558</v>
      </c>
      <c r="M4429" s="3">
        <v>0.5805555555555556</v>
      </c>
      <c r="N4429" t="str">
        <f t="shared" si="622"/>
        <v>Yes</v>
      </c>
      <c r="O4429">
        <f t="shared" si="623"/>
        <v>50</v>
      </c>
      <c r="P4429">
        <f t="shared" si="624"/>
        <v>97</v>
      </c>
      <c r="Q4429">
        <f t="shared" si="625"/>
        <v>51.55</v>
      </c>
      <c r="R4429" t="str">
        <f t="shared" si="628"/>
        <v>Other</v>
      </c>
      <c r="S4429">
        <f t="shared" si="626"/>
        <v>222</v>
      </c>
      <c r="T4429" t="str">
        <f t="shared" si="627"/>
        <v>Amsterdam</v>
      </c>
      <c r="U4429" t="str">
        <f t="shared" si="629"/>
        <v>Amsterdam</v>
      </c>
    </row>
    <row r="4430" spans="1:21" x14ac:dyDescent="0.35">
      <c r="A4430" t="s">
        <v>12</v>
      </c>
      <c r="B4430" t="s">
        <v>315</v>
      </c>
      <c r="C4430" t="s">
        <v>14</v>
      </c>
      <c r="D4430" t="s">
        <v>316</v>
      </c>
      <c r="E4430" s="1">
        <v>43599.555555555555</v>
      </c>
      <c r="F4430" t="s">
        <v>16</v>
      </c>
      <c r="G4430" t="s">
        <v>639</v>
      </c>
      <c r="H4430">
        <v>8</v>
      </c>
      <c r="I4430" t="s">
        <v>26</v>
      </c>
      <c r="J4430" s="2">
        <v>43599</v>
      </c>
      <c r="K4430" s="3">
        <v>0.55555555555555558</v>
      </c>
      <c r="L4430" s="3">
        <f t="shared" si="621"/>
        <v>0.55555555555555558</v>
      </c>
      <c r="M4430" s="3">
        <v>0.56111111111111112</v>
      </c>
      <c r="N4430" t="str">
        <f t="shared" si="622"/>
        <v>No</v>
      </c>
      <c r="O4430">
        <f t="shared" si="623"/>
        <v>566</v>
      </c>
      <c r="P4430">
        <f t="shared" si="624"/>
        <v>2020</v>
      </c>
      <c r="Q4430">
        <f t="shared" si="625"/>
        <v>28.02</v>
      </c>
      <c r="R4430" t="str">
        <f t="shared" si="628"/>
        <v>Aer Lingus</v>
      </c>
      <c r="S4430">
        <f t="shared" si="626"/>
        <v>25</v>
      </c>
      <c r="T4430" t="str">
        <f t="shared" si="627"/>
        <v>Geneva</v>
      </c>
      <c r="U4430" t="str">
        <f t="shared" si="629"/>
        <v>Other</v>
      </c>
    </row>
    <row r="4431" spans="1:21" x14ac:dyDescent="0.35">
      <c r="A4431" t="s">
        <v>12</v>
      </c>
      <c r="B4431" t="s">
        <v>139</v>
      </c>
      <c r="C4431" t="s">
        <v>14</v>
      </c>
      <c r="D4431" t="s">
        <v>314</v>
      </c>
      <c r="E4431" s="1">
        <v>43599.555555555555</v>
      </c>
      <c r="F4431" t="s">
        <v>16</v>
      </c>
      <c r="G4431" t="s">
        <v>639</v>
      </c>
      <c r="H4431">
        <v>5</v>
      </c>
      <c r="I4431" t="s">
        <v>26</v>
      </c>
      <c r="J4431" s="2">
        <v>43599</v>
      </c>
      <c r="K4431" s="3">
        <v>0.55555555555555558</v>
      </c>
      <c r="L4431" s="3">
        <f t="shared" si="621"/>
        <v>0.55555555555555558</v>
      </c>
      <c r="M4431" s="3">
        <v>0.55902777777777779</v>
      </c>
      <c r="N4431" t="str">
        <f t="shared" si="622"/>
        <v>No</v>
      </c>
      <c r="O4431">
        <f t="shared" si="623"/>
        <v>566</v>
      </c>
      <c r="P4431">
        <f t="shared" si="624"/>
        <v>2020</v>
      </c>
      <c r="Q4431">
        <f t="shared" si="625"/>
        <v>28.02</v>
      </c>
      <c r="R4431" t="str">
        <f t="shared" si="628"/>
        <v>Aer Lingus</v>
      </c>
      <c r="S4431">
        <f t="shared" si="626"/>
        <v>154</v>
      </c>
      <c r="T4431" t="str">
        <f t="shared" si="627"/>
        <v>London</v>
      </c>
      <c r="U4431" t="str">
        <f t="shared" si="629"/>
        <v>London</v>
      </c>
    </row>
    <row r="4432" spans="1:21" x14ac:dyDescent="0.35">
      <c r="A4432" t="s">
        <v>12</v>
      </c>
      <c r="B4432" t="s">
        <v>182</v>
      </c>
      <c r="C4432" t="s">
        <v>14</v>
      </c>
      <c r="D4432" t="s">
        <v>558</v>
      </c>
      <c r="E4432" s="1">
        <v>43599.555555555555</v>
      </c>
      <c r="F4432" t="s">
        <v>16</v>
      </c>
      <c r="G4432" t="s">
        <v>639</v>
      </c>
      <c r="H4432">
        <v>30</v>
      </c>
      <c r="I4432" t="s">
        <v>21</v>
      </c>
      <c r="J4432" s="2">
        <v>43599</v>
      </c>
      <c r="K4432" s="3">
        <v>0.55555555555555558</v>
      </c>
      <c r="L4432" s="3">
        <f t="shared" si="621"/>
        <v>0.55555555555555558</v>
      </c>
      <c r="M4432" s="3">
        <v>0.57638888888888895</v>
      </c>
      <c r="N4432" t="str">
        <f t="shared" si="622"/>
        <v>Yes</v>
      </c>
      <c r="O4432">
        <f t="shared" si="623"/>
        <v>566</v>
      </c>
      <c r="P4432">
        <f t="shared" si="624"/>
        <v>2020</v>
      </c>
      <c r="Q4432">
        <f t="shared" si="625"/>
        <v>28.02</v>
      </c>
      <c r="R4432" t="str">
        <f t="shared" si="628"/>
        <v>Aer Lingus</v>
      </c>
      <c r="S4432">
        <f t="shared" si="626"/>
        <v>23</v>
      </c>
      <c r="T4432" t="str">
        <f t="shared" si="627"/>
        <v>Aberdeen</v>
      </c>
      <c r="U4432" t="str">
        <f t="shared" si="629"/>
        <v>Other</v>
      </c>
    </row>
    <row r="4433" spans="1:21" x14ac:dyDescent="0.35">
      <c r="A4433" t="s">
        <v>22</v>
      </c>
      <c r="B4433" t="s">
        <v>93</v>
      </c>
      <c r="C4433" t="s">
        <v>28</v>
      </c>
      <c r="D4433" t="s">
        <v>250</v>
      </c>
      <c r="E4433" s="1">
        <v>43599.559027777781</v>
      </c>
      <c r="F4433" t="s">
        <v>16</v>
      </c>
      <c r="G4433" t="s">
        <v>639</v>
      </c>
      <c r="H4433">
        <v>3</v>
      </c>
      <c r="I4433" t="s">
        <v>26</v>
      </c>
      <c r="J4433" s="2">
        <v>43599</v>
      </c>
      <c r="K4433" s="3">
        <v>0.55902777777777779</v>
      </c>
      <c r="L4433" s="3">
        <f t="shared" si="621"/>
        <v>0.5625</v>
      </c>
      <c r="M4433" s="3">
        <v>0.56111111111111112</v>
      </c>
      <c r="N4433" t="str">
        <f t="shared" si="622"/>
        <v>No</v>
      </c>
      <c r="O4433">
        <f t="shared" si="623"/>
        <v>520</v>
      </c>
      <c r="P4433">
        <f t="shared" si="624"/>
        <v>1663</v>
      </c>
      <c r="Q4433">
        <f t="shared" si="625"/>
        <v>31.27</v>
      </c>
      <c r="R4433" t="str">
        <f t="shared" si="628"/>
        <v>Ryanair</v>
      </c>
      <c r="S4433">
        <f t="shared" si="626"/>
        <v>125</v>
      </c>
      <c r="T4433" t="str">
        <f t="shared" si="627"/>
        <v>Birmingham</v>
      </c>
      <c r="U4433" t="str">
        <f t="shared" si="629"/>
        <v>Birmingham</v>
      </c>
    </row>
    <row r="4434" spans="1:21" x14ac:dyDescent="0.35">
      <c r="A4434" t="s">
        <v>12</v>
      </c>
      <c r="B4434" t="s">
        <v>93</v>
      </c>
      <c r="C4434" t="s">
        <v>14</v>
      </c>
      <c r="D4434" t="s">
        <v>251</v>
      </c>
      <c r="E4434" s="1">
        <v>43599.5625</v>
      </c>
      <c r="F4434" t="s">
        <v>16</v>
      </c>
      <c r="G4434" t="s">
        <v>639</v>
      </c>
      <c r="H4434">
        <v>0</v>
      </c>
      <c r="I4434" t="s">
        <v>26</v>
      </c>
      <c r="J4434" s="2">
        <v>43599</v>
      </c>
      <c r="K4434" s="3">
        <v>0.5625</v>
      </c>
      <c r="L4434" s="3">
        <f t="shared" si="621"/>
        <v>0.5625</v>
      </c>
      <c r="M4434" s="3">
        <v>0.5625</v>
      </c>
      <c r="N4434" t="str">
        <f t="shared" si="622"/>
        <v>No</v>
      </c>
      <c r="O4434">
        <f t="shared" si="623"/>
        <v>566</v>
      </c>
      <c r="P4434">
        <f t="shared" si="624"/>
        <v>2020</v>
      </c>
      <c r="Q4434">
        <f t="shared" si="625"/>
        <v>28.02</v>
      </c>
      <c r="R4434" t="str">
        <f t="shared" si="628"/>
        <v>Aer Lingus</v>
      </c>
      <c r="S4434">
        <f t="shared" si="626"/>
        <v>125</v>
      </c>
      <c r="T4434" t="str">
        <f t="shared" si="627"/>
        <v>Birmingham</v>
      </c>
      <c r="U4434" t="str">
        <f t="shared" si="629"/>
        <v>Birmingham</v>
      </c>
    </row>
    <row r="4435" spans="1:21" x14ac:dyDescent="0.35">
      <c r="A4435" t="s">
        <v>12</v>
      </c>
      <c r="B4435" t="s">
        <v>254</v>
      </c>
      <c r="C4435" t="s">
        <v>14</v>
      </c>
      <c r="D4435" t="s">
        <v>255</v>
      </c>
      <c r="E4435" s="1">
        <v>43599.565972222219</v>
      </c>
      <c r="F4435" t="s">
        <v>16</v>
      </c>
      <c r="G4435" t="s">
        <v>639</v>
      </c>
      <c r="H4435">
        <v>4</v>
      </c>
      <c r="I4435" t="s">
        <v>26</v>
      </c>
      <c r="J4435" s="2">
        <v>43599</v>
      </c>
      <c r="K4435" s="3">
        <v>0.56597222222222221</v>
      </c>
      <c r="L4435" s="3">
        <f t="shared" si="621"/>
        <v>0.56944444444444442</v>
      </c>
      <c r="M4435" s="3">
        <v>0.56874999999999998</v>
      </c>
      <c r="N4435" t="str">
        <f t="shared" si="622"/>
        <v>No</v>
      </c>
      <c r="O4435">
        <f t="shared" si="623"/>
        <v>566</v>
      </c>
      <c r="P4435">
        <f t="shared" si="624"/>
        <v>2020</v>
      </c>
      <c r="Q4435">
        <f t="shared" si="625"/>
        <v>28.02</v>
      </c>
      <c r="R4435" t="str">
        <f t="shared" si="628"/>
        <v>Aer Lingus</v>
      </c>
      <c r="S4435">
        <f t="shared" si="626"/>
        <v>37</v>
      </c>
      <c r="T4435" t="str">
        <f t="shared" si="627"/>
        <v>Toronto YYZ</v>
      </c>
      <c r="U4435" t="str">
        <f t="shared" si="629"/>
        <v>Other</v>
      </c>
    </row>
    <row r="4436" spans="1:21" x14ac:dyDescent="0.35">
      <c r="A4436" t="s">
        <v>12</v>
      </c>
      <c r="B4436" t="s">
        <v>209</v>
      </c>
      <c r="C4436" t="s">
        <v>252</v>
      </c>
      <c r="D4436" t="s">
        <v>253</v>
      </c>
      <c r="E4436" s="1">
        <v>43599.565972222219</v>
      </c>
      <c r="F4436" t="s">
        <v>16</v>
      </c>
      <c r="G4436" t="s">
        <v>639</v>
      </c>
      <c r="H4436">
        <v>0</v>
      </c>
      <c r="I4436" t="s">
        <v>26</v>
      </c>
      <c r="J4436" s="2">
        <v>43599</v>
      </c>
      <c r="K4436" s="3">
        <v>0.56597222222222221</v>
      </c>
      <c r="L4436" s="3">
        <f t="shared" si="621"/>
        <v>0.56944444444444442</v>
      </c>
      <c r="M4436" s="3">
        <v>0.56597222222222221</v>
      </c>
      <c r="N4436" t="str">
        <f t="shared" si="622"/>
        <v>No</v>
      </c>
      <c r="O4436">
        <f t="shared" si="623"/>
        <v>11</v>
      </c>
      <c r="P4436">
        <f t="shared" si="624"/>
        <v>32</v>
      </c>
      <c r="Q4436">
        <f t="shared" si="625"/>
        <v>34.380000000000003</v>
      </c>
      <c r="R4436" t="str">
        <f t="shared" si="628"/>
        <v>Other</v>
      </c>
      <c r="S4436">
        <f t="shared" si="626"/>
        <v>62</v>
      </c>
      <c r="T4436" t="str">
        <f t="shared" si="627"/>
        <v>Chicago</v>
      </c>
      <c r="U4436" t="str">
        <f t="shared" si="629"/>
        <v>Other</v>
      </c>
    </row>
    <row r="4437" spans="1:21" x14ac:dyDescent="0.35">
      <c r="A4437" t="s">
        <v>12</v>
      </c>
      <c r="B4437" t="s">
        <v>36</v>
      </c>
      <c r="C4437" t="s">
        <v>14</v>
      </c>
      <c r="D4437" t="s">
        <v>259</v>
      </c>
      <c r="E4437" s="1">
        <v>43599.569444444445</v>
      </c>
      <c r="F4437" t="s">
        <v>16</v>
      </c>
      <c r="G4437" t="s">
        <v>639</v>
      </c>
      <c r="H4437">
        <v>5</v>
      </c>
      <c r="I4437" t="s">
        <v>26</v>
      </c>
      <c r="J4437" s="2">
        <v>43599</v>
      </c>
      <c r="K4437" s="3">
        <v>0.56944444444444442</v>
      </c>
      <c r="L4437" s="3">
        <f t="shared" si="621"/>
        <v>0.56944444444444442</v>
      </c>
      <c r="M4437" s="3">
        <v>0.57291666666666663</v>
      </c>
      <c r="N4437" t="str">
        <f t="shared" si="622"/>
        <v>No</v>
      </c>
      <c r="O4437">
        <f t="shared" si="623"/>
        <v>566</v>
      </c>
      <c r="P4437">
        <f t="shared" si="624"/>
        <v>2020</v>
      </c>
      <c r="Q4437">
        <f t="shared" si="625"/>
        <v>28.02</v>
      </c>
      <c r="R4437" t="str">
        <f t="shared" si="628"/>
        <v>Aer Lingus</v>
      </c>
      <c r="S4437">
        <f t="shared" si="626"/>
        <v>121</v>
      </c>
      <c r="T4437" t="str">
        <f t="shared" si="627"/>
        <v>Paris-CDG</v>
      </c>
      <c r="U4437" t="str">
        <f t="shared" si="629"/>
        <v>Paris-CDG</v>
      </c>
    </row>
    <row r="4438" spans="1:21" x14ac:dyDescent="0.35">
      <c r="A4438" t="s">
        <v>22</v>
      </c>
      <c r="B4438" t="s">
        <v>52</v>
      </c>
      <c r="C4438" t="s">
        <v>28</v>
      </c>
      <c r="D4438" t="s">
        <v>262</v>
      </c>
      <c r="E4438" s="1">
        <v>43599.576388888891</v>
      </c>
      <c r="F4438" t="s">
        <v>16</v>
      </c>
      <c r="G4438" t="s">
        <v>639</v>
      </c>
      <c r="H4438">
        <v>5</v>
      </c>
      <c r="I4438" t="s">
        <v>26</v>
      </c>
      <c r="J4438" s="2">
        <v>43599</v>
      </c>
      <c r="K4438" s="3">
        <v>0.57638888888888895</v>
      </c>
      <c r="L4438" s="3">
        <f t="shared" si="621"/>
        <v>0.57638888888888884</v>
      </c>
      <c r="M4438" s="3">
        <v>0.57986111111111105</v>
      </c>
      <c r="N4438" t="str">
        <f t="shared" si="622"/>
        <v>No</v>
      </c>
      <c r="O4438">
        <f t="shared" si="623"/>
        <v>520</v>
      </c>
      <c r="P4438">
        <f t="shared" si="624"/>
        <v>1663</v>
      </c>
      <c r="Q4438">
        <f t="shared" si="625"/>
        <v>31.27</v>
      </c>
      <c r="R4438" t="str">
        <f t="shared" si="628"/>
        <v>Ryanair</v>
      </c>
      <c r="S4438">
        <f t="shared" si="626"/>
        <v>138</v>
      </c>
      <c r="T4438" t="str">
        <f t="shared" si="627"/>
        <v>Manchester</v>
      </c>
      <c r="U4438" t="str">
        <f t="shared" si="629"/>
        <v>Manchester</v>
      </c>
    </row>
    <row r="4439" spans="1:21" x14ac:dyDescent="0.35">
      <c r="A4439" t="s">
        <v>12</v>
      </c>
      <c r="B4439" t="s">
        <v>50</v>
      </c>
      <c r="C4439" t="s">
        <v>14</v>
      </c>
      <c r="D4439" t="s">
        <v>261</v>
      </c>
      <c r="E4439" s="1">
        <v>43599.576388888891</v>
      </c>
      <c r="F4439" t="s">
        <v>16</v>
      </c>
      <c r="G4439" t="s">
        <v>639</v>
      </c>
      <c r="H4439">
        <v>32</v>
      </c>
      <c r="I4439" t="s">
        <v>21</v>
      </c>
      <c r="J4439" s="2">
        <v>43599</v>
      </c>
      <c r="K4439" s="3">
        <v>0.57638888888888895</v>
      </c>
      <c r="L4439" s="3">
        <f t="shared" si="621"/>
        <v>0.57638888888888884</v>
      </c>
      <c r="M4439" s="3">
        <v>0.59861111111111109</v>
      </c>
      <c r="N4439" t="str">
        <f t="shared" si="622"/>
        <v>Yes</v>
      </c>
      <c r="O4439">
        <f t="shared" si="623"/>
        <v>566</v>
      </c>
      <c r="P4439">
        <f t="shared" si="624"/>
        <v>2020</v>
      </c>
      <c r="Q4439">
        <f t="shared" si="625"/>
        <v>28.02</v>
      </c>
      <c r="R4439" t="str">
        <f t="shared" si="628"/>
        <v>Aer Lingus</v>
      </c>
      <c r="S4439">
        <f t="shared" si="626"/>
        <v>222</v>
      </c>
      <c r="T4439" t="str">
        <f t="shared" si="627"/>
        <v>Amsterdam</v>
      </c>
      <c r="U4439" t="str">
        <f t="shared" si="629"/>
        <v>Amsterdam</v>
      </c>
    </row>
    <row r="4440" spans="1:21" x14ac:dyDescent="0.35">
      <c r="A4440" t="s">
        <v>22</v>
      </c>
      <c r="B4440" t="s">
        <v>23</v>
      </c>
      <c r="C4440" t="s">
        <v>24</v>
      </c>
      <c r="D4440" t="s">
        <v>25</v>
      </c>
      <c r="E4440" s="1">
        <v>43599.583333333336</v>
      </c>
      <c r="F4440" t="s">
        <v>16</v>
      </c>
      <c r="G4440" t="s">
        <v>639</v>
      </c>
      <c r="H4440">
        <v>4</v>
      </c>
      <c r="I4440" t="s">
        <v>26</v>
      </c>
      <c r="J4440" s="2">
        <v>43599</v>
      </c>
      <c r="K4440" s="3">
        <v>0.58333333333333337</v>
      </c>
      <c r="L4440" s="3">
        <f t="shared" si="621"/>
        <v>0.58333333333333326</v>
      </c>
      <c r="M4440" s="3">
        <v>0.58611111111111114</v>
      </c>
      <c r="N4440" t="str">
        <f t="shared" si="622"/>
        <v>No</v>
      </c>
      <c r="O4440">
        <f t="shared" si="623"/>
        <v>5</v>
      </c>
      <c r="P4440">
        <f t="shared" si="624"/>
        <v>14</v>
      </c>
      <c r="Q4440">
        <f t="shared" si="625"/>
        <v>35.71</v>
      </c>
      <c r="R4440" t="str">
        <f t="shared" si="628"/>
        <v>Other</v>
      </c>
      <c r="S4440">
        <f t="shared" si="626"/>
        <v>31</v>
      </c>
      <c r="T4440" t="str">
        <f t="shared" si="627"/>
        <v>Vienna</v>
      </c>
      <c r="U4440" t="str">
        <f t="shared" si="629"/>
        <v>Other</v>
      </c>
    </row>
    <row r="4441" spans="1:21" x14ac:dyDescent="0.35">
      <c r="A4441" t="s">
        <v>22</v>
      </c>
      <c r="B4441" t="s">
        <v>424</v>
      </c>
      <c r="C4441" t="s">
        <v>28</v>
      </c>
      <c r="D4441" t="s">
        <v>545</v>
      </c>
      <c r="E4441" s="1">
        <v>43599.583333333336</v>
      </c>
      <c r="F4441" t="s">
        <v>16</v>
      </c>
      <c r="G4441" t="s">
        <v>639</v>
      </c>
      <c r="H4441">
        <v>1</v>
      </c>
      <c r="I4441" t="s">
        <v>26</v>
      </c>
      <c r="J4441" s="2">
        <v>43599</v>
      </c>
      <c r="K4441" s="3">
        <v>0.58333333333333337</v>
      </c>
      <c r="L4441" s="3">
        <f t="shared" si="621"/>
        <v>0.58333333333333326</v>
      </c>
      <c r="M4441" s="3">
        <v>0.58402777777777781</v>
      </c>
      <c r="N4441" t="str">
        <f t="shared" si="622"/>
        <v>No</v>
      </c>
      <c r="O4441">
        <f t="shared" si="623"/>
        <v>520</v>
      </c>
      <c r="P4441">
        <f t="shared" si="624"/>
        <v>1663</v>
      </c>
      <c r="Q4441">
        <f t="shared" si="625"/>
        <v>31.27</v>
      </c>
      <c r="R4441" t="str">
        <f t="shared" si="628"/>
        <v>Ryanair</v>
      </c>
      <c r="S4441">
        <f t="shared" si="626"/>
        <v>24</v>
      </c>
      <c r="T4441" t="str">
        <f t="shared" si="627"/>
        <v>Venice</v>
      </c>
      <c r="U4441" t="str">
        <f t="shared" si="629"/>
        <v>Other</v>
      </c>
    </row>
    <row r="4442" spans="1:21" x14ac:dyDescent="0.35">
      <c r="A4442" t="s">
        <v>22</v>
      </c>
      <c r="B4442" t="s">
        <v>36</v>
      </c>
      <c r="C4442" t="s">
        <v>177</v>
      </c>
      <c r="D4442" t="s">
        <v>271</v>
      </c>
      <c r="E4442" s="1">
        <v>43599.590277777781</v>
      </c>
      <c r="F4442" t="s">
        <v>16</v>
      </c>
      <c r="G4442" t="s">
        <v>639</v>
      </c>
      <c r="H4442">
        <v>24</v>
      </c>
      <c r="I4442" t="s">
        <v>46</v>
      </c>
      <c r="J4442" s="2">
        <v>43599</v>
      </c>
      <c r="K4442" s="3">
        <v>0.59027777777777779</v>
      </c>
      <c r="L4442" s="3">
        <f t="shared" si="621"/>
        <v>0.59027777777777779</v>
      </c>
      <c r="M4442" s="3">
        <v>0.6069444444444444</v>
      </c>
      <c r="N4442" t="str">
        <f t="shared" si="622"/>
        <v>Yes</v>
      </c>
      <c r="O4442">
        <f t="shared" si="623"/>
        <v>12</v>
      </c>
      <c r="P4442">
        <f t="shared" si="624"/>
        <v>59</v>
      </c>
      <c r="Q4442">
        <f t="shared" si="625"/>
        <v>20.34</v>
      </c>
      <c r="R4442" t="str">
        <f t="shared" si="628"/>
        <v>Other</v>
      </c>
      <c r="S4442">
        <f t="shared" si="626"/>
        <v>121</v>
      </c>
      <c r="T4442" t="str">
        <f t="shared" si="627"/>
        <v>Paris-CDG</v>
      </c>
      <c r="U4442" t="str">
        <f t="shared" si="629"/>
        <v>Paris-CDG</v>
      </c>
    </row>
    <row r="4443" spans="1:21" x14ac:dyDescent="0.35">
      <c r="A4443" t="s">
        <v>12</v>
      </c>
      <c r="B4443" t="s">
        <v>274</v>
      </c>
      <c r="C4443" t="s">
        <v>14</v>
      </c>
      <c r="D4443" t="s">
        <v>275</v>
      </c>
      <c r="E4443" s="1">
        <v>43599.597222222219</v>
      </c>
      <c r="F4443" t="s">
        <v>16</v>
      </c>
      <c r="G4443" t="s">
        <v>639</v>
      </c>
      <c r="H4443">
        <v>8</v>
      </c>
      <c r="I4443" t="s">
        <v>26</v>
      </c>
      <c r="J4443" s="2">
        <v>43599</v>
      </c>
      <c r="K4443" s="3">
        <v>0.59722222222222221</v>
      </c>
      <c r="L4443" s="3">
        <f t="shared" si="621"/>
        <v>0.59722222222222221</v>
      </c>
      <c r="M4443" s="3">
        <v>0.60277777777777775</v>
      </c>
      <c r="N4443" t="str">
        <f t="shared" si="622"/>
        <v>No</v>
      </c>
      <c r="O4443">
        <f t="shared" si="623"/>
        <v>566</v>
      </c>
      <c r="P4443">
        <f t="shared" si="624"/>
        <v>2020</v>
      </c>
      <c r="Q4443">
        <f t="shared" si="625"/>
        <v>28.02</v>
      </c>
      <c r="R4443" t="str">
        <f t="shared" si="628"/>
        <v>Aer Lingus</v>
      </c>
      <c r="S4443">
        <f t="shared" si="626"/>
        <v>17</v>
      </c>
      <c r="T4443" t="str">
        <f t="shared" si="627"/>
        <v>Hartford</v>
      </c>
      <c r="U4443" t="str">
        <f t="shared" si="629"/>
        <v>Other</v>
      </c>
    </row>
    <row r="4444" spans="1:21" x14ac:dyDescent="0.35">
      <c r="A4444" t="s">
        <v>22</v>
      </c>
      <c r="B4444" t="s">
        <v>139</v>
      </c>
      <c r="C4444" t="s">
        <v>77</v>
      </c>
      <c r="D4444" t="s">
        <v>273</v>
      </c>
      <c r="E4444" s="1">
        <v>43599.597222222219</v>
      </c>
      <c r="F4444" t="s">
        <v>16</v>
      </c>
      <c r="G4444" t="s">
        <v>639</v>
      </c>
      <c r="H4444">
        <v>1</v>
      </c>
      <c r="I4444" t="s">
        <v>26</v>
      </c>
      <c r="J4444" s="2">
        <v>43599</v>
      </c>
      <c r="K4444" s="3">
        <v>0.59722222222222221</v>
      </c>
      <c r="L4444" s="3">
        <f t="shared" si="621"/>
        <v>0.59722222222222221</v>
      </c>
      <c r="M4444" s="3">
        <v>0.59791666666666665</v>
      </c>
      <c r="N4444" t="str">
        <f t="shared" si="622"/>
        <v>No</v>
      </c>
      <c r="O4444">
        <f t="shared" si="623"/>
        <v>40</v>
      </c>
      <c r="P4444">
        <f t="shared" si="624"/>
        <v>143</v>
      </c>
      <c r="Q4444">
        <f t="shared" si="625"/>
        <v>27.97</v>
      </c>
      <c r="R4444" t="str">
        <f t="shared" si="628"/>
        <v>British Airways</v>
      </c>
      <c r="S4444">
        <f t="shared" si="626"/>
        <v>154</v>
      </c>
      <c r="T4444" t="str">
        <f t="shared" si="627"/>
        <v>London</v>
      </c>
      <c r="U4444" t="str">
        <f t="shared" si="629"/>
        <v>London</v>
      </c>
    </row>
    <row r="4445" spans="1:21" x14ac:dyDescent="0.35">
      <c r="A4445" t="s">
        <v>22</v>
      </c>
      <c r="B4445" t="s">
        <v>134</v>
      </c>
      <c r="C4445" t="s">
        <v>28</v>
      </c>
      <c r="D4445" t="s">
        <v>221</v>
      </c>
      <c r="E4445" s="1">
        <v>43599.604166666664</v>
      </c>
      <c r="F4445" t="s">
        <v>16</v>
      </c>
      <c r="G4445" t="s">
        <v>639</v>
      </c>
      <c r="H4445">
        <v>14</v>
      </c>
      <c r="I4445" t="s">
        <v>18</v>
      </c>
      <c r="J4445" s="2">
        <v>43599</v>
      </c>
      <c r="K4445" s="3">
        <v>0.60416666666666663</v>
      </c>
      <c r="L4445" s="3">
        <f t="shared" si="621"/>
        <v>0.60416666666666663</v>
      </c>
      <c r="M4445" s="3">
        <v>0.61388888888888882</v>
      </c>
      <c r="N4445" t="str">
        <f t="shared" si="622"/>
        <v>No</v>
      </c>
      <c r="O4445">
        <f t="shared" si="623"/>
        <v>520</v>
      </c>
      <c r="P4445">
        <f t="shared" si="624"/>
        <v>1663</v>
      </c>
      <c r="Q4445">
        <f t="shared" si="625"/>
        <v>31.27</v>
      </c>
      <c r="R4445" t="str">
        <f t="shared" si="628"/>
        <v>Ryanair</v>
      </c>
      <c r="S4445">
        <f t="shared" si="626"/>
        <v>57</v>
      </c>
      <c r="T4445" t="str">
        <f t="shared" si="627"/>
        <v>Berlin</v>
      </c>
      <c r="U4445" t="str">
        <f t="shared" si="629"/>
        <v>Other</v>
      </c>
    </row>
    <row r="4446" spans="1:21" x14ac:dyDescent="0.35">
      <c r="A4446" t="s">
        <v>12</v>
      </c>
      <c r="B4446" t="s">
        <v>42</v>
      </c>
      <c r="C4446" t="s">
        <v>14</v>
      </c>
      <c r="D4446" t="s">
        <v>222</v>
      </c>
      <c r="E4446" s="1">
        <v>43599.604166666664</v>
      </c>
      <c r="F4446" t="s">
        <v>16</v>
      </c>
      <c r="G4446" t="s">
        <v>639</v>
      </c>
      <c r="H4446">
        <v>0</v>
      </c>
      <c r="I4446" t="s">
        <v>26</v>
      </c>
      <c r="J4446" s="2">
        <v>43599</v>
      </c>
      <c r="K4446" s="3">
        <v>0.60416666666666663</v>
      </c>
      <c r="L4446" s="3">
        <f t="shared" si="621"/>
        <v>0.60416666666666663</v>
      </c>
      <c r="M4446" s="3">
        <v>0.60416666666666663</v>
      </c>
      <c r="N4446" t="str">
        <f t="shared" si="622"/>
        <v>No</v>
      </c>
      <c r="O4446">
        <f t="shared" si="623"/>
        <v>566</v>
      </c>
      <c r="P4446">
        <f t="shared" si="624"/>
        <v>2020</v>
      </c>
      <c r="Q4446">
        <f t="shared" si="625"/>
        <v>28.02</v>
      </c>
      <c r="R4446" t="str">
        <f t="shared" si="628"/>
        <v>Aer Lingus</v>
      </c>
      <c r="S4446">
        <f t="shared" si="626"/>
        <v>238</v>
      </c>
      <c r="T4446" t="str">
        <f t="shared" si="627"/>
        <v>London</v>
      </c>
      <c r="U4446" t="str">
        <f t="shared" si="629"/>
        <v>London</v>
      </c>
    </row>
    <row r="4447" spans="1:21" x14ac:dyDescent="0.35">
      <c r="A4447" t="s">
        <v>12</v>
      </c>
      <c r="B4447" t="s">
        <v>218</v>
      </c>
      <c r="C4447" t="s">
        <v>91</v>
      </c>
      <c r="D4447" t="s">
        <v>219</v>
      </c>
      <c r="E4447" s="1">
        <v>43599.604166666664</v>
      </c>
      <c r="F4447" t="s">
        <v>16</v>
      </c>
      <c r="G4447" t="s">
        <v>639</v>
      </c>
      <c r="H4447">
        <v>6</v>
      </c>
      <c r="I4447" t="s">
        <v>26</v>
      </c>
      <c r="J4447" s="2">
        <v>43599</v>
      </c>
      <c r="K4447" s="3">
        <v>0.60416666666666663</v>
      </c>
      <c r="L4447" s="3">
        <f t="shared" si="621"/>
        <v>0.60416666666666663</v>
      </c>
      <c r="M4447" s="3">
        <v>0.60833333333333328</v>
      </c>
      <c r="N4447" t="str">
        <f t="shared" si="622"/>
        <v>No</v>
      </c>
      <c r="O4447">
        <f t="shared" si="623"/>
        <v>18</v>
      </c>
      <c r="P4447">
        <f t="shared" si="624"/>
        <v>61</v>
      </c>
      <c r="Q4447">
        <f t="shared" si="625"/>
        <v>29.51</v>
      </c>
      <c r="R4447" t="str">
        <f t="shared" si="628"/>
        <v>Other</v>
      </c>
      <c r="S4447">
        <f t="shared" si="626"/>
        <v>18</v>
      </c>
      <c r="T4447" t="str">
        <f t="shared" si="627"/>
        <v>Newburgh</v>
      </c>
      <c r="U4447" t="str">
        <f t="shared" si="629"/>
        <v>Other</v>
      </c>
    </row>
    <row r="4448" spans="1:21" x14ac:dyDescent="0.35">
      <c r="A4448" t="s">
        <v>22</v>
      </c>
      <c r="B4448" t="s">
        <v>111</v>
      </c>
      <c r="C4448" t="s">
        <v>28</v>
      </c>
      <c r="D4448" t="s">
        <v>220</v>
      </c>
      <c r="E4448" s="1">
        <v>43599.607638888891</v>
      </c>
      <c r="F4448" t="s">
        <v>16</v>
      </c>
      <c r="G4448" t="s">
        <v>639</v>
      </c>
      <c r="H4448">
        <v>25</v>
      </c>
      <c r="I4448" t="s">
        <v>46</v>
      </c>
      <c r="J4448" s="2">
        <v>43599</v>
      </c>
      <c r="K4448" s="3">
        <v>0.60763888888888895</v>
      </c>
      <c r="L4448" s="3">
        <f t="shared" si="621"/>
        <v>0.61111111111111105</v>
      </c>
      <c r="M4448" s="3">
        <v>0.625</v>
      </c>
      <c r="N4448" t="str">
        <f t="shared" si="622"/>
        <v>Yes</v>
      </c>
      <c r="O4448">
        <f t="shared" si="623"/>
        <v>520</v>
      </c>
      <c r="P4448">
        <f t="shared" si="624"/>
        <v>1663</v>
      </c>
      <c r="Q4448">
        <f t="shared" si="625"/>
        <v>31.27</v>
      </c>
      <c r="R4448" t="str">
        <f t="shared" si="628"/>
        <v>Ryanair</v>
      </c>
      <c r="S4448">
        <f t="shared" si="626"/>
        <v>29</v>
      </c>
      <c r="T4448" t="str">
        <f t="shared" si="627"/>
        <v>Tenerife</v>
      </c>
      <c r="U4448" t="str">
        <f t="shared" si="629"/>
        <v>Other</v>
      </c>
    </row>
    <row r="4449" spans="1:21" x14ac:dyDescent="0.35">
      <c r="A4449" t="s">
        <v>22</v>
      </c>
      <c r="B4449" t="s">
        <v>103</v>
      </c>
      <c r="C4449" t="s">
        <v>28</v>
      </c>
      <c r="D4449" t="s">
        <v>229</v>
      </c>
      <c r="E4449" s="1">
        <v>43599.618055555555</v>
      </c>
      <c r="F4449" t="s">
        <v>16</v>
      </c>
      <c r="G4449" t="s">
        <v>639</v>
      </c>
      <c r="H4449">
        <v>6</v>
      </c>
      <c r="I4449" t="s">
        <v>26</v>
      </c>
      <c r="J4449" s="2">
        <v>43599</v>
      </c>
      <c r="K4449" s="3">
        <v>0.61805555555555558</v>
      </c>
      <c r="L4449" s="3">
        <f t="shared" si="621"/>
        <v>0.61805555555555547</v>
      </c>
      <c r="M4449" s="3">
        <v>0.62222222222222223</v>
      </c>
      <c r="N4449" t="str">
        <f t="shared" si="622"/>
        <v>No</v>
      </c>
      <c r="O4449">
        <f t="shared" si="623"/>
        <v>520</v>
      </c>
      <c r="P4449">
        <f t="shared" si="624"/>
        <v>1663</v>
      </c>
      <c r="Q4449">
        <f t="shared" si="625"/>
        <v>31.27</v>
      </c>
      <c r="R4449" t="str">
        <f t="shared" si="628"/>
        <v>Ryanair</v>
      </c>
      <c r="S4449">
        <f t="shared" si="626"/>
        <v>40</v>
      </c>
      <c r="T4449" t="str">
        <f t="shared" si="627"/>
        <v>Liverpool</v>
      </c>
      <c r="U4449" t="str">
        <f t="shared" si="629"/>
        <v>Other</v>
      </c>
    </row>
    <row r="4450" spans="1:21" x14ac:dyDescent="0.35">
      <c r="A4450" t="s">
        <v>12</v>
      </c>
      <c r="B4450" t="s">
        <v>234</v>
      </c>
      <c r="C4450" t="s">
        <v>14</v>
      </c>
      <c r="D4450" t="s">
        <v>235</v>
      </c>
      <c r="E4450" s="1">
        <v>43599.621527777781</v>
      </c>
      <c r="F4450" t="s">
        <v>16</v>
      </c>
      <c r="G4450" t="s">
        <v>639</v>
      </c>
      <c r="H4450">
        <v>7</v>
      </c>
      <c r="I4450" t="s">
        <v>26</v>
      </c>
      <c r="J4450" s="2">
        <v>43599</v>
      </c>
      <c r="K4450" s="3">
        <v>0.62152777777777779</v>
      </c>
      <c r="L4450" s="3">
        <f t="shared" si="621"/>
        <v>0.625</v>
      </c>
      <c r="M4450" s="3">
        <v>0.62638888888888888</v>
      </c>
      <c r="N4450" t="str">
        <f t="shared" si="622"/>
        <v>No</v>
      </c>
      <c r="O4450">
        <f t="shared" si="623"/>
        <v>566</v>
      </c>
      <c r="P4450">
        <f t="shared" si="624"/>
        <v>2020</v>
      </c>
      <c r="Q4450">
        <f t="shared" si="625"/>
        <v>28.02</v>
      </c>
      <c r="R4450" t="str">
        <f t="shared" si="628"/>
        <v>Aer Lingus</v>
      </c>
      <c r="S4450">
        <f t="shared" si="626"/>
        <v>17</v>
      </c>
      <c r="T4450" t="str">
        <f t="shared" si="627"/>
        <v>Los Angeles</v>
      </c>
      <c r="U4450" t="str">
        <f t="shared" si="629"/>
        <v>Other</v>
      </c>
    </row>
    <row r="4451" spans="1:21" x14ac:dyDescent="0.35">
      <c r="A4451" t="s">
        <v>12</v>
      </c>
      <c r="B4451" t="s">
        <v>13</v>
      </c>
      <c r="C4451" t="s">
        <v>14</v>
      </c>
      <c r="D4451" t="s">
        <v>236</v>
      </c>
      <c r="E4451" s="1">
        <v>43599.625</v>
      </c>
      <c r="F4451" t="s">
        <v>16</v>
      </c>
      <c r="G4451" t="s">
        <v>639</v>
      </c>
      <c r="H4451">
        <v>10</v>
      </c>
      <c r="I4451" t="s">
        <v>18</v>
      </c>
      <c r="J4451" s="2">
        <v>43599</v>
      </c>
      <c r="K4451" s="3">
        <v>0.625</v>
      </c>
      <c r="L4451" s="3">
        <f t="shared" si="621"/>
        <v>0.625</v>
      </c>
      <c r="M4451" s="3">
        <v>0.63194444444444442</v>
      </c>
      <c r="N4451" t="str">
        <f t="shared" si="622"/>
        <v>No</v>
      </c>
      <c r="O4451">
        <f t="shared" si="623"/>
        <v>566</v>
      </c>
      <c r="P4451">
        <f t="shared" si="624"/>
        <v>2020</v>
      </c>
      <c r="Q4451">
        <f t="shared" si="625"/>
        <v>28.02</v>
      </c>
      <c r="R4451" t="str">
        <f t="shared" si="628"/>
        <v>Aer Lingus</v>
      </c>
      <c r="S4451">
        <f t="shared" si="626"/>
        <v>107</v>
      </c>
      <c r="T4451" t="str">
        <f t="shared" si="627"/>
        <v>Glasgow</v>
      </c>
      <c r="U4451" t="str">
        <f t="shared" si="629"/>
        <v>Glasgow</v>
      </c>
    </row>
    <row r="4452" spans="1:21" x14ac:dyDescent="0.35">
      <c r="A4452" t="s">
        <v>12</v>
      </c>
      <c r="B4452" t="s">
        <v>111</v>
      </c>
      <c r="C4452" t="s">
        <v>14</v>
      </c>
      <c r="D4452" t="s">
        <v>239</v>
      </c>
      <c r="E4452" s="1">
        <v>43599.625</v>
      </c>
      <c r="F4452" t="s">
        <v>16</v>
      </c>
      <c r="G4452" t="s">
        <v>639</v>
      </c>
      <c r="H4452">
        <v>0</v>
      </c>
      <c r="I4452" t="s">
        <v>26</v>
      </c>
      <c r="J4452" s="2">
        <v>43599</v>
      </c>
      <c r="K4452" s="3">
        <v>0.625</v>
      </c>
      <c r="L4452" s="3">
        <f t="shared" si="621"/>
        <v>0.625</v>
      </c>
      <c r="M4452" s="3">
        <v>0.625</v>
      </c>
      <c r="N4452" t="str">
        <f t="shared" si="622"/>
        <v>No</v>
      </c>
      <c r="O4452">
        <f t="shared" si="623"/>
        <v>566</v>
      </c>
      <c r="P4452">
        <f t="shared" si="624"/>
        <v>2020</v>
      </c>
      <c r="Q4452">
        <f t="shared" si="625"/>
        <v>28.02</v>
      </c>
      <c r="R4452" t="str">
        <f t="shared" si="628"/>
        <v>Aer Lingus</v>
      </c>
      <c r="S4452">
        <f t="shared" si="626"/>
        <v>29</v>
      </c>
      <c r="T4452" t="str">
        <f t="shared" si="627"/>
        <v>Tenerife</v>
      </c>
      <c r="U4452" t="str">
        <f t="shared" si="629"/>
        <v>Other</v>
      </c>
    </row>
    <row r="4453" spans="1:21" x14ac:dyDescent="0.35">
      <c r="A4453" t="s">
        <v>22</v>
      </c>
      <c r="B4453" t="s">
        <v>32</v>
      </c>
      <c r="C4453" t="s">
        <v>240</v>
      </c>
      <c r="D4453" t="s">
        <v>241</v>
      </c>
      <c r="E4453" s="1">
        <v>43599.628472222219</v>
      </c>
      <c r="F4453" t="s">
        <v>16</v>
      </c>
      <c r="G4453" t="s">
        <v>639</v>
      </c>
      <c r="H4453">
        <v>27</v>
      </c>
      <c r="I4453" t="s">
        <v>46</v>
      </c>
      <c r="J4453" s="2">
        <v>43599</v>
      </c>
      <c r="K4453" s="3">
        <v>0.62847222222222221</v>
      </c>
      <c r="L4453" s="3">
        <f t="shared" si="621"/>
        <v>0.63194444444444442</v>
      </c>
      <c r="M4453" s="3">
        <v>0.64722222222222225</v>
      </c>
      <c r="N4453" t="str">
        <f t="shared" si="622"/>
        <v>Yes</v>
      </c>
      <c r="O4453">
        <f t="shared" si="623"/>
        <v>15</v>
      </c>
      <c r="P4453">
        <f t="shared" si="624"/>
        <v>18</v>
      </c>
      <c r="Q4453">
        <f t="shared" si="625"/>
        <v>83.33</v>
      </c>
      <c r="R4453" t="str">
        <f t="shared" si="628"/>
        <v>Other</v>
      </c>
      <c r="S4453">
        <f t="shared" si="626"/>
        <v>78</v>
      </c>
      <c r="T4453" t="str">
        <f t="shared" si="627"/>
        <v>Barcelona</v>
      </c>
      <c r="U4453" t="str">
        <f t="shared" si="629"/>
        <v>Barcelona</v>
      </c>
    </row>
    <row r="4454" spans="1:21" x14ac:dyDescent="0.35">
      <c r="A4454" t="s">
        <v>12</v>
      </c>
      <c r="B4454" t="s">
        <v>61</v>
      </c>
      <c r="C4454" t="s">
        <v>14</v>
      </c>
      <c r="D4454" t="s">
        <v>242</v>
      </c>
      <c r="E4454" s="1">
        <v>43599.628472222219</v>
      </c>
      <c r="F4454" t="s">
        <v>16</v>
      </c>
      <c r="G4454" t="s">
        <v>639</v>
      </c>
      <c r="H4454">
        <v>32</v>
      </c>
      <c r="I4454" t="s">
        <v>21</v>
      </c>
      <c r="J4454" s="2">
        <v>43599</v>
      </c>
      <c r="K4454" s="3">
        <v>0.62847222222222221</v>
      </c>
      <c r="L4454" s="3">
        <f t="shared" si="621"/>
        <v>0.63194444444444442</v>
      </c>
      <c r="M4454" s="3">
        <v>0.65069444444444446</v>
      </c>
      <c r="N4454" t="str">
        <f t="shared" si="622"/>
        <v>Yes</v>
      </c>
      <c r="O4454">
        <f t="shared" si="623"/>
        <v>566</v>
      </c>
      <c r="P4454">
        <f t="shared" si="624"/>
        <v>2020</v>
      </c>
      <c r="Q4454">
        <f t="shared" si="625"/>
        <v>28.02</v>
      </c>
      <c r="R4454" t="str">
        <f t="shared" si="628"/>
        <v>Aer Lingus</v>
      </c>
      <c r="S4454">
        <f t="shared" si="626"/>
        <v>171</v>
      </c>
      <c r="T4454" t="str">
        <f t="shared" si="627"/>
        <v>London</v>
      </c>
      <c r="U4454" t="str">
        <f t="shared" si="629"/>
        <v>London</v>
      </c>
    </row>
    <row r="4455" spans="1:21" x14ac:dyDescent="0.35">
      <c r="A4455" t="s">
        <v>12</v>
      </c>
      <c r="B4455" t="s">
        <v>527</v>
      </c>
      <c r="C4455" t="s">
        <v>14</v>
      </c>
      <c r="D4455" t="s">
        <v>528</v>
      </c>
      <c r="E4455" s="1">
        <v>43599.645833333336</v>
      </c>
      <c r="F4455" t="s">
        <v>16</v>
      </c>
      <c r="G4455" t="s">
        <v>639</v>
      </c>
      <c r="H4455">
        <v>1</v>
      </c>
      <c r="I4455" t="s">
        <v>26</v>
      </c>
      <c r="J4455" s="2">
        <v>43599</v>
      </c>
      <c r="K4455" s="3">
        <v>0.64583333333333337</v>
      </c>
      <c r="L4455" s="3">
        <f t="shared" si="621"/>
        <v>0.64583333333333326</v>
      </c>
      <c r="M4455" s="3">
        <v>0.64652777777777781</v>
      </c>
      <c r="N4455" t="str">
        <f t="shared" si="622"/>
        <v>No</v>
      </c>
      <c r="O4455">
        <f t="shared" si="623"/>
        <v>566</v>
      </c>
      <c r="P4455">
        <f t="shared" si="624"/>
        <v>2020</v>
      </c>
      <c r="Q4455">
        <f t="shared" si="625"/>
        <v>28.02</v>
      </c>
      <c r="R4455" t="str">
        <f t="shared" si="628"/>
        <v>Aer Lingus</v>
      </c>
      <c r="S4455">
        <f t="shared" si="626"/>
        <v>9</v>
      </c>
      <c r="T4455" t="str">
        <f t="shared" si="627"/>
        <v>Izmir</v>
      </c>
      <c r="U4455" t="str">
        <f t="shared" si="629"/>
        <v>Other</v>
      </c>
    </row>
    <row r="4456" spans="1:21" x14ac:dyDescent="0.35">
      <c r="A4456" t="s">
        <v>22</v>
      </c>
      <c r="B4456" t="s">
        <v>38</v>
      </c>
      <c r="C4456" t="s">
        <v>28</v>
      </c>
      <c r="D4456" t="s">
        <v>190</v>
      </c>
      <c r="E4456" s="1">
        <v>43599.645833333336</v>
      </c>
      <c r="F4456" t="s">
        <v>16</v>
      </c>
      <c r="G4456" t="s">
        <v>639</v>
      </c>
      <c r="H4456">
        <v>12</v>
      </c>
      <c r="I4456" t="s">
        <v>18</v>
      </c>
      <c r="J4456" s="2">
        <v>43599</v>
      </c>
      <c r="K4456" s="3">
        <v>0.64583333333333337</v>
      </c>
      <c r="L4456" s="3">
        <f t="shared" si="621"/>
        <v>0.64583333333333326</v>
      </c>
      <c r="M4456" s="3">
        <v>0.65416666666666667</v>
      </c>
      <c r="N4456" t="str">
        <f t="shared" si="622"/>
        <v>No</v>
      </c>
      <c r="O4456">
        <f t="shared" si="623"/>
        <v>520</v>
      </c>
      <c r="P4456">
        <f t="shared" si="624"/>
        <v>1663</v>
      </c>
      <c r="Q4456">
        <f t="shared" si="625"/>
        <v>31.27</v>
      </c>
      <c r="R4456" t="str">
        <f t="shared" si="628"/>
        <v>Ryanair</v>
      </c>
      <c r="S4456">
        <f t="shared" si="626"/>
        <v>92</v>
      </c>
      <c r="T4456" t="str">
        <f t="shared" si="627"/>
        <v>London</v>
      </c>
      <c r="U4456" t="str">
        <f t="shared" si="629"/>
        <v>London</v>
      </c>
    </row>
    <row r="4457" spans="1:21" x14ac:dyDescent="0.35">
      <c r="A4457" t="s">
        <v>22</v>
      </c>
      <c r="B4457" t="s">
        <v>50</v>
      </c>
      <c r="C4457" t="s">
        <v>28</v>
      </c>
      <c r="D4457" t="s">
        <v>189</v>
      </c>
      <c r="E4457" s="1">
        <v>43599.645833333336</v>
      </c>
      <c r="F4457" t="s">
        <v>16</v>
      </c>
      <c r="G4457" t="s">
        <v>639</v>
      </c>
      <c r="H4457">
        <v>1</v>
      </c>
      <c r="I4457" t="s">
        <v>26</v>
      </c>
      <c r="J4457" s="2">
        <v>43599</v>
      </c>
      <c r="K4457" s="3">
        <v>0.64583333333333337</v>
      </c>
      <c r="L4457" s="3">
        <f t="shared" si="621"/>
        <v>0.64583333333333326</v>
      </c>
      <c r="M4457" s="3">
        <v>0.64652777777777781</v>
      </c>
      <c r="N4457" t="str">
        <f t="shared" si="622"/>
        <v>No</v>
      </c>
      <c r="O4457">
        <f t="shared" si="623"/>
        <v>520</v>
      </c>
      <c r="P4457">
        <f t="shared" si="624"/>
        <v>1663</v>
      </c>
      <c r="Q4457">
        <f t="shared" si="625"/>
        <v>31.27</v>
      </c>
      <c r="R4457" t="str">
        <f t="shared" si="628"/>
        <v>Ryanair</v>
      </c>
      <c r="S4457">
        <f t="shared" si="626"/>
        <v>222</v>
      </c>
      <c r="T4457" t="str">
        <f t="shared" si="627"/>
        <v>Amsterdam</v>
      </c>
      <c r="U4457" t="str">
        <f t="shared" si="629"/>
        <v>Amsterdam</v>
      </c>
    </row>
    <row r="4458" spans="1:21" x14ac:dyDescent="0.35">
      <c r="A4458" t="s">
        <v>22</v>
      </c>
      <c r="B4458" t="s">
        <v>145</v>
      </c>
      <c r="C4458" t="s">
        <v>28</v>
      </c>
      <c r="D4458" t="s">
        <v>588</v>
      </c>
      <c r="E4458" s="1">
        <v>43599.649305555555</v>
      </c>
      <c r="F4458" t="s">
        <v>16</v>
      </c>
      <c r="G4458" t="s">
        <v>639</v>
      </c>
      <c r="H4458">
        <v>27</v>
      </c>
      <c r="I4458" t="s">
        <v>46</v>
      </c>
      <c r="J4458" s="2">
        <v>43599</v>
      </c>
      <c r="K4458" s="3">
        <v>0.64930555555555558</v>
      </c>
      <c r="L4458" s="3">
        <f t="shared" si="621"/>
        <v>0.65277777777777779</v>
      </c>
      <c r="M4458" s="3">
        <v>0.66805555555555562</v>
      </c>
      <c r="N4458" t="str">
        <f t="shared" si="622"/>
        <v>Yes</v>
      </c>
      <c r="O4458">
        <f t="shared" si="623"/>
        <v>520</v>
      </c>
      <c r="P4458">
        <f t="shared" si="624"/>
        <v>1663</v>
      </c>
      <c r="Q4458">
        <f t="shared" si="625"/>
        <v>31.27</v>
      </c>
      <c r="R4458" t="str">
        <f t="shared" si="628"/>
        <v>Ryanair</v>
      </c>
      <c r="S4458">
        <f t="shared" si="626"/>
        <v>36</v>
      </c>
      <c r="T4458" t="str">
        <f t="shared" si="627"/>
        <v>Milan-BGY</v>
      </c>
      <c r="U4458" t="str">
        <f t="shared" si="629"/>
        <v>Other</v>
      </c>
    </row>
    <row r="4459" spans="1:21" x14ac:dyDescent="0.35">
      <c r="A4459" t="s">
        <v>12</v>
      </c>
      <c r="B4459" t="s">
        <v>57</v>
      </c>
      <c r="C4459" t="s">
        <v>14</v>
      </c>
      <c r="D4459" t="s">
        <v>194</v>
      </c>
      <c r="E4459" s="1">
        <v>43599.652777777781</v>
      </c>
      <c r="F4459" t="s">
        <v>16</v>
      </c>
      <c r="G4459" t="s">
        <v>639</v>
      </c>
      <c r="H4459">
        <v>19</v>
      </c>
      <c r="I4459" t="s">
        <v>18</v>
      </c>
      <c r="J4459" s="2">
        <v>43599</v>
      </c>
      <c r="K4459" s="3">
        <v>0.65277777777777779</v>
      </c>
      <c r="L4459" s="3">
        <f t="shared" si="621"/>
        <v>0.65277777777777779</v>
      </c>
      <c r="M4459" s="3">
        <v>0.66597222222222219</v>
      </c>
      <c r="N4459" t="str">
        <f t="shared" si="622"/>
        <v>No</v>
      </c>
      <c r="O4459">
        <f t="shared" si="623"/>
        <v>566</v>
      </c>
      <c r="P4459">
        <f t="shared" si="624"/>
        <v>2020</v>
      </c>
      <c r="Q4459">
        <f t="shared" si="625"/>
        <v>28.02</v>
      </c>
      <c r="R4459" t="str">
        <f t="shared" si="628"/>
        <v>Aer Lingus</v>
      </c>
      <c r="S4459">
        <f t="shared" si="626"/>
        <v>98</v>
      </c>
      <c r="T4459" t="str">
        <f t="shared" si="627"/>
        <v>Malaga</v>
      </c>
      <c r="U4459" t="str">
        <f t="shared" si="629"/>
        <v>Malaga</v>
      </c>
    </row>
    <row r="4460" spans="1:21" x14ac:dyDescent="0.35">
      <c r="A4460" t="s">
        <v>12</v>
      </c>
      <c r="B4460" t="s">
        <v>139</v>
      </c>
      <c r="C4460" t="s">
        <v>14</v>
      </c>
      <c r="D4460" t="s">
        <v>196</v>
      </c>
      <c r="E4460" s="1">
        <v>43599.652777777781</v>
      </c>
      <c r="F4460" t="s">
        <v>16</v>
      </c>
      <c r="G4460" t="s">
        <v>639</v>
      </c>
      <c r="H4460">
        <v>7</v>
      </c>
      <c r="I4460" t="s">
        <v>26</v>
      </c>
      <c r="J4460" s="2">
        <v>43599</v>
      </c>
      <c r="K4460" s="3">
        <v>0.65277777777777779</v>
      </c>
      <c r="L4460" s="3">
        <f t="shared" si="621"/>
        <v>0.65277777777777779</v>
      </c>
      <c r="M4460" s="3">
        <v>0.65763888888888888</v>
      </c>
      <c r="N4460" t="str">
        <f t="shared" si="622"/>
        <v>No</v>
      </c>
      <c r="O4460">
        <f t="shared" si="623"/>
        <v>566</v>
      </c>
      <c r="P4460">
        <f t="shared" si="624"/>
        <v>2020</v>
      </c>
      <c r="Q4460">
        <f t="shared" si="625"/>
        <v>28.02</v>
      </c>
      <c r="R4460" t="str">
        <f t="shared" si="628"/>
        <v>Aer Lingus</v>
      </c>
      <c r="S4460">
        <f t="shared" si="626"/>
        <v>154</v>
      </c>
      <c r="T4460" t="str">
        <f t="shared" si="627"/>
        <v>London</v>
      </c>
      <c r="U4460" t="str">
        <f t="shared" si="629"/>
        <v>London</v>
      </c>
    </row>
    <row r="4461" spans="1:21" x14ac:dyDescent="0.35">
      <c r="A4461" t="s">
        <v>12</v>
      </c>
      <c r="B4461" t="s">
        <v>199</v>
      </c>
      <c r="C4461" t="s">
        <v>14</v>
      </c>
      <c r="D4461" t="s">
        <v>200</v>
      </c>
      <c r="E4461" s="1">
        <v>43599.65625</v>
      </c>
      <c r="F4461" t="s">
        <v>16</v>
      </c>
      <c r="G4461" t="s">
        <v>639</v>
      </c>
      <c r="H4461">
        <v>4</v>
      </c>
      <c r="I4461" t="s">
        <v>26</v>
      </c>
      <c r="J4461" s="2">
        <v>43599</v>
      </c>
      <c r="K4461" s="3">
        <v>0.65625</v>
      </c>
      <c r="L4461" s="3">
        <f t="shared" si="621"/>
        <v>0.65972222222222221</v>
      </c>
      <c r="M4461" s="3">
        <v>0.65902777777777777</v>
      </c>
      <c r="N4461" t="str">
        <f t="shared" si="622"/>
        <v>No</v>
      </c>
      <c r="O4461">
        <f t="shared" si="623"/>
        <v>566</v>
      </c>
      <c r="P4461">
        <f t="shared" si="624"/>
        <v>2020</v>
      </c>
      <c r="Q4461">
        <f t="shared" si="625"/>
        <v>28.02</v>
      </c>
      <c r="R4461" t="str">
        <f t="shared" si="628"/>
        <v>Aer Lingus</v>
      </c>
      <c r="S4461">
        <f t="shared" si="626"/>
        <v>51</v>
      </c>
      <c r="T4461" t="str">
        <f t="shared" si="627"/>
        <v>Lanzarote</v>
      </c>
      <c r="U4461" t="str">
        <f t="shared" si="629"/>
        <v>Other</v>
      </c>
    </row>
    <row r="4462" spans="1:21" x14ac:dyDescent="0.35">
      <c r="A4462" t="s">
        <v>12</v>
      </c>
      <c r="B4462" t="s">
        <v>531</v>
      </c>
      <c r="C4462" t="s">
        <v>14</v>
      </c>
      <c r="D4462" t="s">
        <v>532</v>
      </c>
      <c r="E4462" s="1">
        <v>43599.659722222219</v>
      </c>
      <c r="F4462" t="s">
        <v>16</v>
      </c>
      <c r="G4462" t="s">
        <v>639</v>
      </c>
      <c r="H4462">
        <v>16</v>
      </c>
      <c r="I4462" t="s">
        <v>18</v>
      </c>
      <c r="J4462" s="2">
        <v>43599</v>
      </c>
      <c r="K4462" s="3">
        <v>0.65972222222222221</v>
      </c>
      <c r="L4462" s="3">
        <f t="shared" si="621"/>
        <v>0.65972222222222221</v>
      </c>
      <c r="M4462" s="3">
        <v>0.67083333333333339</v>
      </c>
      <c r="N4462" t="str">
        <f t="shared" si="622"/>
        <v>No</v>
      </c>
      <c r="O4462">
        <f t="shared" si="623"/>
        <v>566</v>
      </c>
      <c r="P4462">
        <f t="shared" si="624"/>
        <v>2020</v>
      </c>
      <c r="Q4462">
        <f t="shared" si="625"/>
        <v>28.02</v>
      </c>
      <c r="R4462" t="str">
        <f t="shared" si="628"/>
        <v>Aer Lingus</v>
      </c>
      <c r="S4462">
        <f t="shared" si="626"/>
        <v>9</v>
      </c>
      <c r="T4462" t="str">
        <f t="shared" si="627"/>
        <v>Orlando</v>
      </c>
      <c r="U4462" t="str">
        <f t="shared" si="629"/>
        <v>Other</v>
      </c>
    </row>
    <row r="4463" spans="1:21" x14ac:dyDescent="0.35">
      <c r="A4463" t="s">
        <v>22</v>
      </c>
      <c r="B4463" t="s">
        <v>59</v>
      </c>
      <c r="C4463" t="s">
        <v>28</v>
      </c>
      <c r="D4463" t="s">
        <v>201</v>
      </c>
      <c r="E4463" s="1">
        <v>43599.659722222219</v>
      </c>
      <c r="F4463" t="s">
        <v>16</v>
      </c>
      <c r="G4463" t="s">
        <v>639</v>
      </c>
      <c r="H4463">
        <v>6</v>
      </c>
      <c r="I4463" t="s">
        <v>26</v>
      </c>
      <c r="J4463" s="2">
        <v>43599</v>
      </c>
      <c r="K4463" s="3">
        <v>0.65972222222222221</v>
      </c>
      <c r="L4463" s="3">
        <f t="shared" si="621"/>
        <v>0.65972222222222221</v>
      </c>
      <c r="M4463" s="3">
        <v>0.66388888888888886</v>
      </c>
      <c r="N4463" t="str">
        <f t="shared" si="622"/>
        <v>No</v>
      </c>
      <c r="O4463">
        <f t="shared" si="623"/>
        <v>520</v>
      </c>
      <c r="P4463">
        <f t="shared" si="624"/>
        <v>1663</v>
      </c>
      <c r="Q4463">
        <f t="shared" si="625"/>
        <v>31.27</v>
      </c>
      <c r="R4463" t="str">
        <f t="shared" si="628"/>
        <v>Ryanair</v>
      </c>
      <c r="S4463">
        <f t="shared" si="626"/>
        <v>48</v>
      </c>
      <c r="T4463" t="str">
        <f t="shared" si="627"/>
        <v>Leeds Bradford</v>
      </c>
      <c r="U4463" t="str">
        <f t="shared" si="629"/>
        <v>Other</v>
      </c>
    </row>
    <row r="4464" spans="1:21" x14ac:dyDescent="0.35">
      <c r="A4464" t="s">
        <v>12</v>
      </c>
      <c r="B4464" t="s">
        <v>162</v>
      </c>
      <c r="C4464" t="s">
        <v>14</v>
      </c>
      <c r="D4464" t="s">
        <v>202</v>
      </c>
      <c r="E4464" s="1">
        <v>43599.663194444445</v>
      </c>
      <c r="F4464" t="s">
        <v>16</v>
      </c>
      <c r="G4464" t="s">
        <v>639</v>
      </c>
      <c r="H4464">
        <v>19</v>
      </c>
      <c r="I4464" t="s">
        <v>18</v>
      </c>
      <c r="J4464" s="2">
        <v>43599</v>
      </c>
      <c r="K4464" s="3">
        <v>0.66319444444444442</v>
      </c>
      <c r="L4464" s="3">
        <f t="shared" si="621"/>
        <v>0.66666666666666663</v>
      </c>
      <c r="M4464" s="3">
        <v>0.67638888888888893</v>
      </c>
      <c r="N4464" t="str">
        <f t="shared" si="622"/>
        <v>No</v>
      </c>
      <c r="O4464">
        <f t="shared" si="623"/>
        <v>566</v>
      </c>
      <c r="P4464">
        <f t="shared" si="624"/>
        <v>2020</v>
      </c>
      <c r="Q4464">
        <f t="shared" si="625"/>
        <v>28.02</v>
      </c>
      <c r="R4464" t="str">
        <f t="shared" si="628"/>
        <v>Aer Lingus</v>
      </c>
      <c r="S4464">
        <f t="shared" si="626"/>
        <v>64</v>
      </c>
      <c r="T4464" t="str">
        <f t="shared" si="627"/>
        <v>Rome</v>
      </c>
      <c r="U4464" t="str">
        <f t="shared" si="629"/>
        <v>Other</v>
      </c>
    </row>
    <row r="4465" spans="1:21" x14ac:dyDescent="0.35">
      <c r="A4465" t="s">
        <v>22</v>
      </c>
      <c r="B4465" t="s">
        <v>67</v>
      </c>
      <c r="C4465" t="s">
        <v>28</v>
      </c>
      <c r="D4465" t="s">
        <v>559</v>
      </c>
      <c r="E4465" s="1">
        <v>43599.663194444445</v>
      </c>
      <c r="F4465" t="s">
        <v>16</v>
      </c>
      <c r="G4465" t="s">
        <v>639</v>
      </c>
      <c r="H4465">
        <v>11</v>
      </c>
      <c r="I4465" t="s">
        <v>18</v>
      </c>
      <c r="J4465" s="2">
        <v>43599</v>
      </c>
      <c r="K4465" s="3">
        <v>0.66319444444444442</v>
      </c>
      <c r="L4465" s="3">
        <f t="shared" si="621"/>
        <v>0.66666666666666663</v>
      </c>
      <c r="M4465" s="3">
        <v>0.67083333333333339</v>
      </c>
      <c r="N4465" t="str">
        <f t="shared" si="622"/>
        <v>No</v>
      </c>
      <c r="O4465">
        <f t="shared" si="623"/>
        <v>520</v>
      </c>
      <c r="P4465">
        <f t="shared" si="624"/>
        <v>1663</v>
      </c>
      <c r="Q4465">
        <f t="shared" si="625"/>
        <v>31.27</v>
      </c>
      <c r="R4465" t="str">
        <f t="shared" si="628"/>
        <v>Ryanair</v>
      </c>
      <c r="S4465">
        <f t="shared" si="626"/>
        <v>19</v>
      </c>
      <c r="T4465" t="str">
        <f t="shared" si="627"/>
        <v>Luxembourg</v>
      </c>
      <c r="U4465" t="str">
        <f t="shared" si="629"/>
        <v>Other</v>
      </c>
    </row>
    <row r="4466" spans="1:21" x14ac:dyDescent="0.35">
      <c r="A4466" t="s">
        <v>22</v>
      </c>
      <c r="B4466" t="s">
        <v>139</v>
      </c>
      <c r="C4466" t="s">
        <v>77</v>
      </c>
      <c r="D4466" t="s">
        <v>203</v>
      </c>
      <c r="E4466" s="1">
        <v>43599.663194444445</v>
      </c>
      <c r="F4466" t="s">
        <v>16</v>
      </c>
      <c r="G4466" t="s">
        <v>639</v>
      </c>
      <c r="H4466">
        <v>3</v>
      </c>
      <c r="I4466" t="s">
        <v>26</v>
      </c>
      <c r="J4466" s="2">
        <v>43599</v>
      </c>
      <c r="K4466" s="3">
        <v>0.66319444444444442</v>
      </c>
      <c r="L4466" s="3">
        <f t="shared" si="621"/>
        <v>0.66666666666666663</v>
      </c>
      <c r="M4466" s="3">
        <v>0.66527777777777775</v>
      </c>
      <c r="N4466" t="str">
        <f t="shared" si="622"/>
        <v>No</v>
      </c>
      <c r="O4466">
        <f t="shared" si="623"/>
        <v>40</v>
      </c>
      <c r="P4466">
        <f t="shared" si="624"/>
        <v>143</v>
      </c>
      <c r="Q4466">
        <f t="shared" si="625"/>
        <v>27.97</v>
      </c>
      <c r="R4466" t="str">
        <f t="shared" si="628"/>
        <v>British Airways</v>
      </c>
      <c r="S4466">
        <f t="shared" si="626"/>
        <v>154</v>
      </c>
      <c r="T4466" t="str">
        <f t="shared" si="627"/>
        <v>London</v>
      </c>
      <c r="U4466" t="str">
        <f t="shared" si="629"/>
        <v>London</v>
      </c>
    </row>
    <row r="4467" spans="1:21" x14ac:dyDescent="0.35">
      <c r="A4467" t="s">
        <v>12</v>
      </c>
      <c r="B4467" t="s">
        <v>209</v>
      </c>
      <c r="C4467" t="s">
        <v>14</v>
      </c>
      <c r="D4467" t="s">
        <v>210</v>
      </c>
      <c r="E4467" s="1">
        <v>43599.666666666664</v>
      </c>
      <c r="F4467" t="s">
        <v>16</v>
      </c>
      <c r="G4467" t="s">
        <v>639</v>
      </c>
      <c r="H4467">
        <v>6</v>
      </c>
      <c r="I4467" t="s">
        <v>26</v>
      </c>
      <c r="J4467" s="2">
        <v>43599</v>
      </c>
      <c r="K4467" s="3">
        <v>0.66666666666666663</v>
      </c>
      <c r="L4467" s="3">
        <f t="shared" si="621"/>
        <v>0.66666666666666663</v>
      </c>
      <c r="M4467" s="3">
        <v>0.67083333333333339</v>
      </c>
      <c r="N4467" t="str">
        <f t="shared" si="622"/>
        <v>No</v>
      </c>
      <c r="O4467">
        <f t="shared" si="623"/>
        <v>566</v>
      </c>
      <c r="P4467">
        <f t="shared" si="624"/>
        <v>2020</v>
      </c>
      <c r="Q4467">
        <f t="shared" si="625"/>
        <v>28.02</v>
      </c>
      <c r="R4467" t="str">
        <f t="shared" si="628"/>
        <v>Aer Lingus</v>
      </c>
      <c r="S4467">
        <f t="shared" si="626"/>
        <v>62</v>
      </c>
      <c r="T4467" t="str">
        <f t="shared" si="627"/>
        <v>Chicago</v>
      </c>
      <c r="U4467" t="str">
        <f t="shared" si="629"/>
        <v>Other</v>
      </c>
    </row>
    <row r="4468" spans="1:21" x14ac:dyDescent="0.35">
      <c r="A4468" t="s">
        <v>22</v>
      </c>
      <c r="B4468" t="s">
        <v>519</v>
      </c>
      <c r="C4468" t="s">
        <v>28</v>
      </c>
      <c r="D4468" t="s">
        <v>520</v>
      </c>
      <c r="E4468" s="1">
        <v>43599.666666666664</v>
      </c>
      <c r="F4468" t="s">
        <v>16</v>
      </c>
      <c r="G4468" t="s">
        <v>639</v>
      </c>
      <c r="H4468">
        <v>13</v>
      </c>
      <c r="I4468" t="s">
        <v>18</v>
      </c>
      <c r="J4468" s="2">
        <v>43599</v>
      </c>
      <c r="K4468" s="3">
        <v>0.66666666666666663</v>
      </c>
      <c r="L4468" s="3">
        <f t="shared" si="621"/>
        <v>0.66666666666666663</v>
      </c>
      <c r="M4468" s="3">
        <v>0.67569444444444438</v>
      </c>
      <c r="N4468" t="str">
        <f t="shared" si="622"/>
        <v>No</v>
      </c>
      <c r="O4468">
        <f t="shared" si="623"/>
        <v>520</v>
      </c>
      <c r="P4468">
        <f t="shared" si="624"/>
        <v>1663</v>
      </c>
      <c r="Q4468">
        <f t="shared" si="625"/>
        <v>31.27</v>
      </c>
      <c r="R4468" t="str">
        <f t="shared" si="628"/>
        <v>Ryanair</v>
      </c>
      <c r="S4468">
        <f t="shared" si="626"/>
        <v>7</v>
      </c>
      <c r="T4468" t="str">
        <f t="shared" si="627"/>
        <v>Rzeszow</v>
      </c>
      <c r="U4468" t="str">
        <f t="shared" si="629"/>
        <v>Other</v>
      </c>
    </row>
    <row r="4469" spans="1:21" x14ac:dyDescent="0.35">
      <c r="A4469" t="s">
        <v>12</v>
      </c>
      <c r="B4469" t="s">
        <v>525</v>
      </c>
      <c r="C4469" t="s">
        <v>14</v>
      </c>
      <c r="D4469" t="s">
        <v>526</v>
      </c>
      <c r="E4469" s="1">
        <v>43599.666666666664</v>
      </c>
      <c r="F4469" t="s">
        <v>16</v>
      </c>
      <c r="G4469" t="s">
        <v>639</v>
      </c>
      <c r="H4469">
        <v>0</v>
      </c>
      <c r="I4469" t="s">
        <v>26</v>
      </c>
      <c r="J4469" s="2">
        <v>43599</v>
      </c>
      <c r="K4469" s="3">
        <v>0.66666666666666663</v>
      </c>
      <c r="L4469" s="3">
        <f t="shared" si="621"/>
        <v>0.66666666666666663</v>
      </c>
      <c r="M4469" s="3">
        <v>0.66666666666666663</v>
      </c>
      <c r="N4469" t="str">
        <f t="shared" si="622"/>
        <v>No</v>
      </c>
      <c r="O4469">
        <f t="shared" si="623"/>
        <v>566</v>
      </c>
      <c r="P4469">
        <f t="shared" si="624"/>
        <v>2020</v>
      </c>
      <c r="Q4469">
        <f t="shared" si="625"/>
        <v>28.02</v>
      </c>
      <c r="R4469" t="str">
        <f t="shared" si="628"/>
        <v>Aer Lingus</v>
      </c>
      <c r="S4469">
        <f t="shared" si="626"/>
        <v>6</v>
      </c>
      <c r="T4469" t="str">
        <f t="shared" si="627"/>
        <v>Catania</v>
      </c>
      <c r="U4469" t="str">
        <f t="shared" si="629"/>
        <v>Other</v>
      </c>
    </row>
    <row r="4470" spans="1:21" x14ac:dyDescent="0.35">
      <c r="A4470" t="s">
        <v>22</v>
      </c>
      <c r="B4470" t="s">
        <v>151</v>
      </c>
      <c r="C4470" t="s">
        <v>28</v>
      </c>
      <c r="D4470" t="s">
        <v>204</v>
      </c>
      <c r="E4470" s="1">
        <v>43599.666666666664</v>
      </c>
      <c r="F4470" t="s">
        <v>16</v>
      </c>
      <c r="G4470" t="s">
        <v>639</v>
      </c>
      <c r="H4470">
        <v>13</v>
      </c>
      <c r="I4470" t="s">
        <v>18</v>
      </c>
      <c r="J4470" s="2">
        <v>43599</v>
      </c>
      <c r="K4470" s="3">
        <v>0.66666666666666663</v>
      </c>
      <c r="L4470" s="3">
        <f t="shared" si="621"/>
        <v>0.66666666666666663</v>
      </c>
      <c r="M4470" s="3">
        <v>0.67569444444444438</v>
      </c>
      <c r="N4470" t="str">
        <f t="shared" si="622"/>
        <v>No</v>
      </c>
      <c r="O4470">
        <f t="shared" si="623"/>
        <v>520</v>
      </c>
      <c r="P4470">
        <f t="shared" si="624"/>
        <v>1663</v>
      </c>
      <c r="Q4470">
        <f t="shared" si="625"/>
        <v>31.27</v>
      </c>
      <c r="R4470" t="str">
        <f t="shared" si="628"/>
        <v>Ryanair</v>
      </c>
      <c r="S4470">
        <f t="shared" si="626"/>
        <v>34</v>
      </c>
      <c r="T4470" t="str">
        <f t="shared" si="627"/>
        <v>London</v>
      </c>
      <c r="U4470" t="str">
        <f t="shared" si="629"/>
        <v>Other</v>
      </c>
    </row>
    <row r="4471" spans="1:21" x14ac:dyDescent="0.35">
      <c r="A4471" t="s">
        <v>12</v>
      </c>
      <c r="B4471" t="s">
        <v>136</v>
      </c>
      <c r="C4471" t="s">
        <v>14</v>
      </c>
      <c r="D4471" t="s">
        <v>301</v>
      </c>
      <c r="E4471" s="1">
        <v>43599.517361111109</v>
      </c>
      <c r="F4471" t="s">
        <v>16</v>
      </c>
      <c r="G4471" t="s">
        <v>639</v>
      </c>
      <c r="H4471">
        <v>25</v>
      </c>
      <c r="I4471" t="s">
        <v>46</v>
      </c>
      <c r="J4471" s="2">
        <v>43599</v>
      </c>
      <c r="K4471" s="3">
        <v>0.51736111111111105</v>
      </c>
      <c r="L4471" s="3">
        <f t="shared" si="621"/>
        <v>0.52083333333333326</v>
      </c>
      <c r="M4471" s="3">
        <v>0.53472222222222221</v>
      </c>
      <c r="N4471" t="str">
        <f t="shared" si="622"/>
        <v>Yes</v>
      </c>
      <c r="O4471">
        <f t="shared" si="623"/>
        <v>566</v>
      </c>
      <c r="P4471">
        <f t="shared" si="624"/>
        <v>2020</v>
      </c>
      <c r="Q4471">
        <f t="shared" si="625"/>
        <v>28.02</v>
      </c>
      <c r="R4471" t="str">
        <f t="shared" si="628"/>
        <v>Aer Lingus</v>
      </c>
      <c r="S4471">
        <f t="shared" si="626"/>
        <v>26</v>
      </c>
      <c r="T4471" t="str">
        <f t="shared" si="627"/>
        <v>Prague</v>
      </c>
      <c r="U4471" t="str">
        <f t="shared" si="629"/>
        <v>Other</v>
      </c>
    </row>
    <row r="4472" spans="1:21" x14ac:dyDescent="0.35">
      <c r="A4472" t="s">
        <v>22</v>
      </c>
      <c r="B4472" t="s">
        <v>294</v>
      </c>
      <c r="C4472" t="s">
        <v>295</v>
      </c>
      <c r="D4472" t="s">
        <v>296</v>
      </c>
      <c r="E4472" s="1">
        <v>43599.524305555555</v>
      </c>
      <c r="F4472" t="s">
        <v>16</v>
      </c>
      <c r="G4472" t="s">
        <v>639</v>
      </c>
      <c r="H4472">
        <v>14</v>
      </c>
      <c r="I4472" t="s">
        <v>18</v>
      </c>
      <c r="J4472" s="2">
        <v>43599</v>
      </c>
      <c r="K4472" s="3">
        <v>0.52430555555555558</v>
      </c>
      <c r="L4472" s="3">
        <f t="shared" si="621"/>
        <v>0.52777777777777779</v>
      </c>
      <c r="M4472" s="3">
        <v>0.53402777777777777</v>
      </c>
      <c r="N4472" t="str">
        <f t="shared" si="622"/>
        <v>No</v>
      </c>
      <c r="O4472">
        <f t="shared" si="623"/>
        <v>2</v>
      </c>
      <c r="P4472">
        <f t="shared" si="624"/>
        <v>14</v>
      </c>
      <c r="Q4472">
        <f t="shared" si="625"/>
        <v>14.29</v>
      </c>
      <c r="R4472" t="str">
        <f t="shared" si="628"/>
        <v>Other</v>
      </c>
      <c r="S4472">
        <f t="shared" si="626"/>
        <v>14</v>
      </c>
      <c r="T4472" t="str">
        <f t="shared" si="627"/>
        <v>Inverness</v>
      </c>
      <c r="U4472" t="str">
        <f t="shared" si="629"/>
        <v>Other</v>
      </c>
    </row>
    <row r="4473" spans="1:21" x14ac:dyDescent="0.35">
      <c r="A4473" t="s">
        <v>12</v>
      </c>
      <c r="B4473" t="s">
        <v>267</v>
      </c>
      <c r="C4473" t="s">
        <v>14</v>
      </c>
      <c r="D4473" t="s">
        <v>293</v>
      </c>
      <c r="E4473" s="1">
        <v>43599.524305555555</v>
      </c>
      <c r="F4473" t="s">
        <v>16</v>
      </c>
      <c r="G4473" t="s">
        <v>639</v>
      </c>
      <c r="H4473">
        <v>3</v>
      </c>
      <c r="I4473" t="s">
        <v>26</v>
      </c>
      <c r="J4473" s="2">
        <v>43599</v>
      </c>
      <c r="K4473" s="3">
        <v>0.52430555555555558</v>
      </c>
      <c r="L4473" s="3">
        <f t="shared" si="621"/>
        <v>0.52777777777777779</v>
      </c>
      <c r="M4473" s="3">
        <v>0.52638888888888891</v>
      </c>
      <c r="N4473" t="str">
        <f t="shared" si="622"/>
        <v>No</v>
      </c>
      <c r="O4473">
        <f t="shared" si="623"/>
        <v>566</v>
      </c>
      <c r="P4473">
        <f t="shared" si="624"/>
        <v>2020</v>
      </c>
      <c r="Q4473">
        <f t="shared" si="625"/>
        <v>28.02</v>
      </c>
      <c r="R4473" t="str">
        <f t="shared" si="628"/>
        <v>Aer Lingus</v>
      </c>
      <c r="S4473">
        <f t="shared" si="626"/>
        <v>34</v>
      </c>
      <c r="T4473" t="str">
        <f t="shared" si="627"/>
        <v>Washington</v>
      </c>
      <c r="U4473" t="str">
        <f t="shared" si="629"/>
        <v>Other</v>
      </c>
    </row>
    <row r="4474" spans="1:21" x14ac:dyDescent="0.35">
      <c r="A4474" t="s">
        <v>22</v>
      </c>
      <c r="B4474" t="s">
        <v>101</v>
      </c>
      <c r="C4474" t="s">
        <v>28</v>
      </c>
      <c r="D4474" t="s">
        <v>292</v>
      </c>
      <c r="E4474" s="1">
        <v>43599.524305555555</v>
      </c>
      <c r="F4474" t="s">
        <v>16</v>
      </c>
      <c r="G4474" t="s">
        <v>639</v>
      </c>
      <c r="H4474">
        <v>4</v>
      </c>
      <c r="I4474" t="s">
        <v>26</v>
      </c>
      <c r="J4474" s="2">
        <v>43599</v>
      </c>
      <c r="K4474" s="3">
        <v>0.52430555555555558</v>
      </c>
      <c r="L4474" s="3">
        <f t="shared" si="621"/>
        <v>0.52777777777777779</v>
      </c>
      <c r="M4474" s="3">
        <v>0.52708333333333335</v>
      </c>
      <c r="N4474" t="str">
        <f t="shared" si="622"/>
        <v>No</v>
      </c>
      <c r="O4474">
        <f t="shared" si="623"/>
        <v>520</v>
      </c>
      <c r="P4474">
        <f t="shared" si="624"/>
        <v>1663</v>
      </c>
      <c r="Q4474">
        <f t="shared" si="625"/>
        <v>31.27</v>
      </c>
      <c r="R4474" t="str">
        <f t="shared" si="628"/>
        <v>Ryanair</v>
      </c>
      <c r="S4474">
        <f t="shared" si="626"/>
        <v>158</v>
      </c>
      <c r="T4474" t="str">
        <f t="shared" si="627"/>
        <v>Edinburgh</v>
      </c>
      <c r="U4474" t="str">
        <f t="shared" si="629"/>
        <v>Edinburgh</v>
      </c>
    </row>
    <row r="4475" spans="1:21" x14ac:dyDescent="0.35">
      <c r="A4475" t="s">
        <v>22</v>
      </c>
      <c r="B4475" t="s">
        <v>320</v>
      </c>
      <c r="C4475" t="s">
        <v>509</v>
      </c>
      <c r="D4475" t="s">
        <v>550</v>
      </c>
      <c r="E4475" s="1">
        <v>43599.527777777781</v>
      </c>
      <c r="F4475" t="s">
        <v>16</v>
      </c>
      <c r="G4475" t="s">
        <v>639</v>
      </c>
      <c r="H4475">
        <v>9</v>
      </c>
      <c r="I4475" t="s">
        <v>26</v>
      </c>
      <c r="J4475" s="2">
        <v>43599</v>
      </c>
      <c r="K4475" s="3">
        <v>0.52777777777777779</v>
      </c>
      <c r="L4475" s="3">
        <f t="shared" si="621"/>
        <v>0.52777777777777779</v>
      </c>
      <c r="M4475" s="3">
        <v>0.53402777777777777</v>
      </c>
      <c r="N4475" t="str">
        <f t="shared" si="622"/>
        <v>No</v>
      </c>
      <c r="O4475">
        <f t="shared" si="623"/>
        <v>4</v>
      </c>
      <c r="P4475">
        <f t="shared" si="624"/>
        <v>35</v>
      </c>
      <c r="Q4475">
        <f t="shared" si="625"/>
        <v>11.43</v>
      </c>
      <c r="R4475" t="str">
        <f t="shared" si="628"/>
        <v>Other</v>
      </c>
      <c r="S4475">
        <f t="shared" si="626"/>
        <v>37</v>
      </c>
      <c r="T4475" t="str">
        <f t="shared" si="627"/>
        <v>Copenhagen</v>
      </c>
      <c r="U4475" t="str">
        <f t="shared" si="629"/>
        <v>Other</v>
      </c>
    </row>
    <row r="4476" spans="1:21" x14ac:dyDescent="0.35">
      <c r="A4476" t="s">
        <v>12</v>
      </c>
      <c r="B4476" t="s">
        <v>40</v>
      </c>
      <c r="C4476" t="s">
        <v>14</v>
      </c>
      <c r="D4476" t="s">
        <v>297</v>
      </c>
      <c r="E4476" s="1">
        <v>43599.527777777781</v>
      </c>
      <c r="F4476" t="s">
        <v>16</v>
      </c>
      <c r="G4476" t="s">
        <v>639</v>
      </c>
      <c r="H4476">
        <v>0</v>
      </c>
      <c r="I4476" t="s">
        <v>26</v>
      </c>
      <c r="J4476" s="2">
        <v>43599</v>
      </c>
      <c r="K4476" s="3">
        <v>0.52777777777777779</v>
      </c>
      <c r="L4476" s="3">
        <f t="shared" si="621"/>
        <v>0.52777777777777779</v>
      </c>
      <c r="M4476" s="3">
        <v>0.52777777777777779</v>
      </c>
      <c r="N4476" t="str">
        <f t="shared" si="622"/>
        <v>No</v>
      </c>
      <c r="O4476">
        <f t="shared" si="623"/>
        <v>566</v>
      </c>
      <c r="P4476">
        <f t="shared" si="624"/>
        <v>2020</v>
      </c>
      <c r="Q4476">
        <f t="shared" si="625"/>
        <v>28.02</v>
      </c>
      <c r="R4476" t="str">
        <f t="shared" si="628"/>
        <v>Aer Lingus</v>
      </c>
      <c r="S4476">
        <f t="shared" si="626"/>
        <v>29</v>
      </c>
      <c r="T4476" t="str">
        <f t="shared" si="627"/>
        <v>Kerry</v>
      </c>
      <c r="U4476" t="str">
        <f t="shared" si="629"/>
        <v>Other</v>
      </c>
    </row>
    <row r="4477" spans="1:21" x14ac:dyDescent="0.35">
      <c r="A4477" t="s">
        <v>12</v>
      </c>
      <c r="B4477" t="s">
        <v>551</v>
      </c>
      <c r="C4477" t="s">
        <v>14</v>
      </c>
      <c r="D4477" t="s">
        <v>552</v>
      </c>
      <c r="E4477" s="1">
        <v>43599.53125</v>
      </c>
      <c r="F4477" t="s">
        <v>16</v>
      </c>
      <c r="G4477" t="s">
        <v>639</v>
      </c>
      <c r="H4477">
        <v>12</v>
      </c>
      <c r="I4477" t="s">
        <v>18</v>
      </c>
      <c r="J4477" s="2">
        <v>43599</v>
      </c>
      <c r="K4477" s="3">
        <v>0.53125</v>
      </c>
      <c r="L4477" s="3">
        <f t="shared" si="621"/>
        <v>0.53472222222222221</v>
      </c>
      <c r="M4477" s="3">
        <v>0.5395833333333333</v>
      </c>
      <c r="N4477" t="str">
        <f t="shared" si="622"/>
        <v>No</v>
      </c>
      <c r="O4477">
        <f t="shared" si="623"/>
        <v>566</v>
      </c>
      <c r="P4477">
        <f t="shared" si="624"/>
        <v>2020</v>
      </c>
      <c r="Q4477">
        <f t="shared" si="625"/>
        <v>28.02</v>
      </c>
      <c r="R4477" t="str">
        <f t="shared" si="628"/>
        <v>Aer Lingus</v>
      </c>
      <c r="S4477">
        <f t="shared" si="626"/>
        <v>9</v>
      </c>
      <c r="T4477" t="str">
        <f t="shared" si="627"/>
        <v>Verona</v>
      </c>
      <c r="U4477" t="str">
        <f t="shared" si="629"/>
        <v>Other</v>
      </c>
    </row>
    <row r="4478" spans="1:21" x14ac:dyDescent="0.35">
      <c r="A4478" t="s">
        <v>22</v>
      </c>
      <c r="B4478" t="s">
        <v>61</v>
      </c>
      <c r="C4478" t="s">
        <v>28</v>
      </c>
      <c r="D4478" t="s">
        <v>298</v>
      </c>
      <c r="E4478" s="1">
        <v>43599.534722222219</v>
      </c>
      <c r="F4478" t="s">
        <v>16</v>
      </c>
      <c r="G4478" t="s">
        <v>639</v>
      </c>
      <c r="H4478">
        <v>26</v>
      </c>
      <c r="I4478" t="s">
        <v>46</v>
      </c>
      <c r="J4478" s="2">
        <v>43599</v>
      </c>
      <c r="K4478" s="3">
        <v>0.53472222222222221</v>
      </c>
      <c r="L4478" s="3">
        <f t="shared" si="621"/>
        <v>0.53472222222222221</v>
      </c>
      <c r="M4478" s="3">
        <v>0.55277777777777781</v>
      </c>
      <c r="N4478" t="str">
        <f t="shared" si="622"/>
        <v>Yes</v>
      </c>
      <c r="O4478">
        <f t="shared" si="623"/>
        <v>520</v>
      </c>
      <c r="P4478">
        <f t="shared" si="624"/>
        <v>1663</v>
      </c>
      <c r="Q4478">
        <f t="shared" si="625"/>
        <v>31.27</v>
      </c>
      <c r="R4478" t="str">
        <f t="shared" si="628"/>
        <v>Ryanair</v>
      </c>
      <c r="S4478">
        <f t="shared" si="626"/>
        <v>171</v>
      </c>
      <c r="T4478" t="str">
        <f t="shared" si="627"/>
        <v>London</v>
      </c>
      <c r="U4478" t="str">
        <f t="shared" si="629"/>
        <v>London</v>
      </c>
    </row>
    <row r="4479" spans="1:21" x14ac:dyDescent="0.35">
      <c r="A4479" t="s">
        <v>12</v>
      </c>
      <c r="B4479" t="s">
        <v>299</v>
      </c>
      <c r="C4479" t="s">
        <v>14</v>
      </c>
      <c r="D4479" t="s">
        <v>300</v>
      </c>
      <c r="E4479" s="1">
        <v>43599.538194444445</v>
      </c>
      <c r="F4479" t="s">
        <v>16</v>
      </c>
      <c r="G4479" t="s">
        <v>639</v>
      </c>
      <c r="H4479">
        <v>5</v>
      </c>
      <c r="I4479" t="s">
        <v>26</v>
      </c>
      <c r="J4479" s="2">
        <v>43599</v>
      </c>
      <c r="K4479" s="3">
        <v>0.53819444444444442</v>
      </c>
      <c r="L4479" s="3">
        <f t="shared" si="621"/>
        <v>0.54166666666666663</v>
      </c>
      <c r="M4479" s="3">
        <v>0.54166666666666663</v>
      </c>
      <c r="N4479" t="str">
        <f t="shared" si="622"/>
        <v>No</v>
      </c>
      <c r="O4479">
        <f t="shared" si="623"/>
        <v>566</v>
      </c>
      <c r="P4479">
        <f t="shared" si="624"/>
        <v>2020</v>
      </c>
      <c r="Q4479">
        <f t="shared" si="625"/>
        <v>28.02</v>
      </c>
      <c r="R4479" t="str">
        <f t="shared" si="628"/>
        <v>Aer Lingus</v>
      </c>
      <c r="S4479">
        <f t="shared" si="626"/>
        <v>20</v>
      </c>
      <c r="T4479" t="str">
        <f t="shared" si="627"/>
        <v>Bordeaux</v>
      </c>
      <c r="U4479" t="str">
        <f t="shared" si="629"/>
        <v>Other</v>
      </c>
    </row>
    <row r="4480" spans="1:21" x14ac:dyDescent="0.35">
      <c r="A4480" t="s">
        <v>12</v>
      </c>
      <c r="B4480" t="s">
        <v>90</v>
      </c>
      <c r="C4480" t="s">
        <v>91</v>
      </c>
      <c r="D4480" t="s">
        <v>92</v>
      </c>
      <c r="E4480" s="1">
        <v>43599.538194444445</v>
      </c>
      <c r="F4480" t="s">
        <v>16</v>
      </c>
      <c r="G4480" t="s">
        <v>639</v>
      </c>
      <c r="H4480">
        <v>18</v>
      </c>
      <c r="I4480" t="s">
        <v>18</v>
      </c>
      <c r="J4480" s="2">
        <v>43599</v>
      </c>
      <c r="K4480" s="3">
        <v>0.53819444444444442</v>
      </c>
      <c r="L4480" s="3">
        <f t="shared" si="621"/>
        <v>0.54166666666666663</v>
      </c>
      <c r="M4480" s="3">
        <v>0.55069444444444449</v>
      </c>
      <c r="N4480" t="str">
        <f t="shared" si="622"/>
        <v>No</v>
      </c>
      <c r="O4480">
        <f t="shared" si="623"/>
        <v>18</v>
      </c>
      <c r="P4480">
        <f t="shared" si="624"/>
        <v>61</v>
      </c>
      <c r="Q4480">
        <f t="shared" si="625"/>
        <v>29.51</v>
      </c>
      <c r="R4480" t="str">
        <f t="shared" si="628"/>
        <v>Other</v>
      </c>
      <c r="S4480">
        <f t="shared" si="626"/>
        <v>21</v>
      </c>
      <c r="T4480" t="str">
        <f t="shared" si="627"/>
        <v>Oslo</v>
      </c>
      <c r="U4480" t="str">
        <f t="shared" si="629"/>
        <v>Other</v>
      </c>
    </row>
    <row r="4481" spans="1:21" x14ac:dyDescent="0.35">
      <c r="A4481" t="s">
        <v>12</v>
      </c>
      <c r="B4481" t="s">
        <v>267</v>
      </c>
      <c r="C4481" t="s">
        <v>268</v>
      </c>
      <c r="D4481" t="s">
        <v>302</v>
      </c>
      <c r="E4481" s="1">
        <v>43599.538194444445</v>
      </c>
      <c r="F4481" t="s">
        <v>16</v>
      </c>
      <c r="G4481" t="s">
        <v>639</v>
      </c>
      <c r="H4481">
        <v>2</v>
      </c>
      <c r="I4481" t="s">
        <v>26</v>
      </c>
      <c r="J4481" s="2">
        <v>43599</v>
      </c>
      <c r="K4481" s="3">
        <v>0.53819444444444442</v>
      </c>
      <c r="L4481" s="3">
        <f t="shared" si="621"/>
        <v>0.54166666666666663</v>
      </c>
      <c r="M4481" s="3">
        <v>0.5395833333333333</v>
      </c>
      <c r="N4481" t="str">
        <f t="shared" si="622"/>
        <v>No</v>
      </c>
      <c r="O4481">
        <f t="shared" si="623"/>
        <v>18</v>
      </c>
      <c r="P4481">
        <f t="shared" si="624"/>
        <v>44</v>
      </c>
      <c r="Q4481">
        <f t="shared" si="625"/>
        <v>40.909999999999997</v>
      </c>
      <c r="R4481" t="str">
        <f t="shared" si="628"/>
        <v>Other</v>
      </c>
      <c r="S4481">
        <f t="shared" si="626"/>
        <v>34</v>
      </c>
      <c r="T4481" t="str">
        <f t="shared" si="627"/>
        <v>Washington</v>
      </c>
      <c r="U4481" t="str">
        <f t="shared" si="629"/>
        <v>Other</v>
      </c>
    </row>
    <row r="4482" spans="1:21" x14ac:dyDescent="0.35">
      <c r="A4482" t="s">
        <v>12</v>
      </c>
      <c r="B4482" t="s">
        <v>61</v>
      </c>
      <c r="C4482" t="s">
        <v>14</v>
      </c>
      <c r="D4482" t="s">
        <v>307</v>
      </c>
      <c r="E4482" s="1">
        <v>43599.538194444445</v>
      </c>
      <c r="F4482" t="s">
        <v>16</v>
      </c>
      <c r="G4482" t="s">
        <v>639</v>
      </c>
      <c r="H4482">
        <v>18</v>
      </c>
      <c r="I4482" t="s">
        <v>18</v>
      </c>
      <c r="J4482" s="2">
        <v>43599</v>
      </c>
      <c r="K4482" s="3">
        <v>0.53819444444444442</v>
      </c>
      <c r="L4482" s="3">
        <f t="shared" ref="L4482:L4545" si="630">MROUND(K4482,"0:10")</f>
        <v>0.54166666666666663</v>
      </c>
      <c r="M4482" s="3">
        <v>0.55069444444444449</v>
      </c>
      <c r="N4482" t="str">
        <f t="shared" ref="N4482:N4545" si="631">IF(H4482&gt;20, "Yes", "No")</f>
        <v>No</v>
      </c>
      <c r="O4482">
        <f t="shared" ref="O4482:O4545" si="632">COUNTIFS($C$2:$C$4851,C4482,$N$2:$N$4851,"Yes")</f>
        <v>566</v>
      </c>
      <c r="P4482">
        <f t="shared" ref="P4482:P4545" si="633">COUNTIF($C$2:$C$4851,C4482)</f>
        <v>2020</v>
      </c>
      <c r="Q4482">
        <f t="shared" ref="Q4482:Q4545" si="634">ROUND(O4482/P4482*100,2)</f>
        <v>28.02</v>
      </c>
      <c r="R4482" t="str">
        <f t="shared" si="628"/>
        <v>Aer Lingus</v>
      </c>
      <c r="S4482">
        <f t="shared" ref="S4482:S4545" si="635">COUNTIF($B$2:$B$4851,B4482)</f>
        <v>171</v>
      </c>
      <c r="T4482" t="str">
        <f t="shared" ref="T4482:T4545" si="636">IF(ISNUMBER(SEARCH("London",B4482)), "London", B4482)</f>
        <v>London</v>
      </c>
      <c r="U4482" t="str">
        <f t="shared" si="629"/>
        <v>London</v>
      </c>
    </row>
    <row r="4483" spans="1:21" x14ac:dyDescent="0.35">
      <c r="A4483" t="s">
        <v>12</v>
      </c>
      <c r="B4483" t="s">
        <v>304</v>
      </c>
      <c r="C4483" t="s">
        <v>14</v>
      </c>
      <c r="D4483" t="s">
        <v>305</v>
      </c>
      <c r="E4483" s="1">
        <v>43599.541666666664</v>
      </c>
      <c r="F4483" t="s">
        <v>16</v>
      </c>
      <c r="G4483" t="s">
        <v>639</v>
      </c>
      <c r="H4483">
        <v>24</v>
      </c>
      <c r="I4483" t="s">
        <v>46</v>
      </c>
      <c r="J4483" s="2">
        <v>43599</v>
      </c>
      <c r="K4483" s="3">
        <v>0.54166666666666663</v>
      </c>
      <c r="L4483" s="3">
        <f t="shared" si="630"/>
        <v>0.54166666666666663</v>
      </c>
      <c r="M4483" s="3">
        <v>0.55833333333333335</v>
      </c>
      <c r="N4483" t="str">
        <f t="shared" si="631"/>
        <v>Yes</v>
      </c>
      <c r="O4483">
        <f t="shared" si="632"/>
        <v>566</v>
      </c>
      <c r="P4483">
        <f t="shared" si="633"/>
        <v>2020</v>
      </c>
      <c r="Q4483">
        <f t="shared" si="634"/>
        <v>28.02</v>
      </c>
      <c r="R4483" t="str">
        <f t="shared" ref="R4483:R4546" si="637">IF(P4483&gt;100, C4483, "Other")</f>
        <v>Aer Lingus</v>
      </c>
      <c r="S4483">
        <f t="shared" si="635"/>
        <v>31</v>
      </c>
      <c r="T4483" t="str">
        <f t="shared" si="636"/>
        <v>Newark</v>
      </c>
      <c r="U4483" t="str">
        <f t="shared" ref="U4483:U4546" si="638">IF(S4483&gt;67, T4483, "Other")</f>
        <v>Other</v>
      </c>
    </row>
    <row r="4484" spans="1:21" x14ac:dyDescent="0.35">
      <c r="A4484" t="s">
        <v>12</v>
      </c>
      <c r="B4484" t="s">
        <v>215</v>
      </c>
      <c r="C4484" t="s">
        <v>14</v>
      </c>
      <c r="D4484" t="s">
        <v>216</v>
      </c>
      <c r="E4484" s="1">
        <v>43599.541666666664</v>
      </c>
      <c r="F4484" t="s">
        <v>16</v>
      </c>
      <c r="G4484" t="s">
        <v>639</v>
      </c>
      <c r="H4484">
        <v>24</v>
      </c>
      <c r="I4484" t="s">
        <v>46</v>
      </c>
      <c r="J4484" s="2">
        <v>43599</v>
      </c>
      <c r="K4484" s="3">
        <v>0.54166666666666663</v>
      </c>
      <c r="L4484" s="3">
        <f t="shared" si="630"/>
        <v>0.54166666666666663</v>
      </c>
      <c r="M4484" s="3">
        <v>0.55833333333333335</v>
      </c>
      <c r="N4484" t="str">
        <f t="shared" si="631"/>
        <v>Yes</v>
      </c>
      <c r="O4484">
        <f t="shared" si="632"/>
        <v>566</v>
      </c>
      <c r="P4484">
        <f t="shared" si="633"/>
        <v>2020</v>
      </c>
      <c r="Q4484">
        <f t="shared" si="634"/>
        <v>28.02</v>
      </c>
      <c r="R4484" t="str">
        <f t="shared" si="637"/>
        <v>Aer Lingus</v>
      </c>
      <c r="S4484">
        <f t="shared" si="635"/>
        <v>19</v>
      </c>
      <c r="T4484" t="str">
        <f t="shared" si="636"/>
        <v>Bilbao</v>
      </c>
      <c r="U4484" t="str">
        <f t="shared" si="638"/>
        <v>Other</v>
      </c>
    </row>
    <row r="4485" spans="1:21" x14ac:dyDescent="0.35">
      <c r="A4485" t="s">
        <v>12</v>
      </c>
      <c r="B4485" t="s">
        <v>209</v>
      </c>
      <c r="C4485" t="s">
        <v>14</v>
      </c>
      <c r="D4485" t="s">
        <v>318</v>
      </c>
      <c r="E4485" s="1">
        <v>43599.479166666664</v>
      </c>
      <c r="F4485" t="s">
        <v>16</v>
      </c>
      <c r="G4485" t="s">
        <v>639</v>
      </c>
      <c r="H4485">
        <v>134</v>
      </c>
      <c r="I4485" t="s">
        <v>21</v>
      </c>
      <c r="J4485" s="2">
        <v>43599</v>
      </c>
      <c r="K4485" s="3">
        <v>0.47916666666666669</v>
      </c>
      <c r="L4485" s="3">
        <f t="shared" si="630"/>
        <v>0.47916666666666663</v>
      </c>
      <c r="M4485" s="3">
        <v>0.57222222222222219</v>
      </c>
      <c r="N4485" t="str">
        <f t="shared" si="631"/>
        <v>Yes</v>
      </c>
      <c r="O4485">
        <f t="shared" si="632"/>
        <v>566</v>
      </c>
      <c r="P4485">
        <f t="shared" si="633"/>
        <v>2020</v>
      </c>
      <c r="Q4485">
        <f t="shared" si="634"/>
        <v>28.02</v>
      </c>
      <c r="R4485" t="str">
        <f t="shared" si="637"/>
        <v>Aer Lingus</v>
      </c>
      <c r="S4485">
        <f t="shared" si="635"/>
        <v>62</v>
      </c>
      <c r="T4485" t="str">
        <f t="shared" si="636"/>
        <v>Chicago</v>
      </c>
      <c r="U4485" t="str">
        <f t="shared" si="638"/>
        <v>Other</v>
      </c>
    </row>
    <row r="4486" spans="1:21" x14ac:dyDescent="0.35">
      <c r="A4486" t="s">
        <v>12</v>
      </c>
      <c r="B4486" t="s">
        <v>158</v>
      </c>
      <c r="C4486" t="s">
        <v>14</v>
      </c>
      <c r="D4486" t="s">
        <v>317</v>
      </c>
      <c r="E4486" s="1">
        <v>43599.479166666664</v>
      </c>
      <c r="F4486" t="s">
        <v>16</v>
      </c>
      <c r="G4486" t="s">
        <v>639</v>
      </c>
      <c r="H4486">
        <v>14</v>
      </c>
      <c r="I4486" t="s">
        <v>18</v>
      </c>
      <c r="J4486" s="2">
        <v>43599</v>
      </c>
      <c r="K4486" s="3">
        <v>0.47916666666666669</v>
      </c>
      <c r="L4486" s="3">
        <f t="shared" si="630"/>
        <v>0.47916666666666663</v>
      </c>
      <c r="M4486" s="3">
        <v>0.48888888888888887</v>
      </c>
      <c r="N4486" t="str">
        <f t="shared" si="631"/>
        <v>No</v>
      </c>
      <c r="O4486">
        <f t="shared" si="632"/>
        <v>566</v>
      </c>
      <c r="P4486">
        <f t="shared" si="633"/>
        <v>2020</v>
      </c>
      <c r="Q4486">
        <f t="shared" si="634"/>
        <v>28.02</v>
      </c>
      <c r="R4486" t="str">
        <f t="shared" si="637"/>
        <v>Aer Lingus</v>
      </c>
      <c r="S4486">
        <f t="shared" si="635"/>
        <v>46</v>
      </c>
      <c r="T4486" t="str">
        <f t="shared" si="636"/>
        <v>Boston</v>
      </c>
      <c r="U4486" t="str">
        <f t="shared" si="638"/>
        <v>Other</v>
      </c>
    </row>
    <row r="4487" spans="1:21" x14ac:dyDescent="0.35">
      <c r="A4487" t="s">
        <v>22</v>
      </c>
      <c r="B4487" t="s">
        <v>320</v>
      </c>
      <c r="C4487" t="s">
        <v>28</v>
      </c>
      <c r="D4487" t="s">
        <v>321</v>
      </c>
      <c r="E4487" s="1">
        <v>43599.489583333336</v>
      </c>
      <c r="F4487" t="s">
        <v>16</v>
      </c>
      <c r="G4487" t="s">
        <v>639</v>
      </c>
      <c r="H4487">
        <v>31</v>
      </c>
      <c r="I4487" t="s">
        <v>21</v>
      </c>
      <c r="J4487" s="2">
        <v>43599</v>
      </c>
      <c r="K4487" s="3">
        <v>0.48958333333333331</v>
      </c>
      <c r="L4487" s="3">
        <f t="shared" si="630"/>
        <v>0.49305555555555552</v>
      </c>
      <c r="M4487" s="3">
        <v>0.51111111111111118</v>
      </c>
      <c r="N4487" t="str">
        <f t="shared" si="631"/>
        <v>Yes</v>
      </c>
      <c r="O4487">
        <f t="shared" si="632"/>
        <v>520</v>
      </c>
      <c r="P4487">
        <f t="shared" si="633"/>
        <v>1663</v>
      </c>
      <c r="Q4487">
        <f t="shared" si="634"/>
        <v>31.27</v>
      </c>
      <c r="R4487" t="str">
        <f t="shared" si="637"/>
        <v>Ryanair</v>
      </c>
      <c r="S4487">
        <f t="shared" si="635"/>
        <v>37</v>
      </c>
      <c r="T4487" t="str">
        <f t="shared" si="636"/>
        <v>Copenhagen</v>
      </c>
      <c r="U4487" t="str">
        <f t="shared" si="638"/>
        <v>Other</v>
      </c>
    </row>
    <row r="4488" spans="1:21" x14ac:dyDescent="0.35">
      <c r="A4488" t="s">
        <v>12</v>
      </c>
      <c r="B4488" t="s">
        <v>326</v>
      </c>
      <c r="C4488" t="s">
        <v>14</v>
      </c>
      <c r="D4488" t="s">
        <v>327</v>
      </c>
      <c r="E4488" s="1">
        <v>43599.489583333336</v>
      </c>
      <c r="F4488" t="s">
        <v>16</v>
      </c>
      <c r="G4488" t="s">
        <v>639</v>
      </c>
      <c r="H4488">
        <v>5</v>
      </c>
      <c r="I4488" t="s">
        <v>26</v>
      </c>
      <c r="J4488" s="2">
        <v>43599</v>
      </c>
      <c r="K4488" s="3">
        <v>0.48958333333333331</v>
      </c>
      <c r="L4488" s="3">
        <f t="shared" si="630"/>
        <v>0.49305555555555552</v>
      </c>
      <c r="M4488" s="3">
        <v>0.49305555555555558</v>
      </c>
      <c r="N4488" t="str">
        <f t="shared" si="631"/>
        <v>No</v>
      </c>
      <c r="O4488">
        <f t="shared" si="632"/>
        <v>566</v>
      </c>
      <c r="P4488">
        <f t="shared" si="633"/>
        <v>2020</v>
      </c>
      <c r="Q4488">
        <f t="shared" si="634"/>
        <v>28.02</v>
      </c>
      <c r="R4488" t="str">
        <f t="shared" si="637"/>
        <v>Aer Lingus</v>
      </c>
      <c r="S4488">
        <f t="shared" si="635"/>
        <v>19</v>
      </c>
      <c r="T4488" t="str">
        <f t="shared" si="636"/>
        <v>Lyon-Saint Exupery</v>
      </c>
      <c r="U4488" t="str">
        <f t="shared" si="638"/>
        <v>Other</v>
      </c>
    </row>
    <row r="4489" spans="1:21" x14ac:dyDescent="0.35">
      <c r="A4489" t="s">
        <v>12</v>
      </c>
      <c r="B4489" t="s">
        <v>82</v>
      </c>
      <c r="C4489" t="s">
        <v>14</v>
      </c>
      <c r="D4489" t="s">
        <v>322</v>
      </c>
      <c r="E4489" s="1">
        <v>43599.489583333336</v>
      </c>
      <c r="F4489" t="s">
        <v>16</v>
      </c>
      <c r="G4489" t="s">
        <v>639</v>
      </c>
      <c r="H4489">
        <v>30</v>
      </c>
      <c r="I4489" t="s">
        <v>21</v>
      </c>
      <c r="J4489" s="2">
        <v>43599</v>
      </c>
      <c r="K4489" s="3">
        <v>0.48958333333333331</v>
      </c>
      <c r="L4489" s="3">
        <f t="shared" si="630"/>
        <v>0.49305555555555552</v>
      </c>
      <c r="M4489" s="3">
        <v>0.51041666666666663</v>
      </c>
      <c r="N4489" t="str">
        <f t="shared" si="631"/>
        <v>Yes</v>
      </c>
      <c r="O4489">
        <f t="shared" si="632"/>
        <v>566</v>
      </c>
      <c r="P4489">
        <f t="shared" si="633"/>
        <v>2020</v>
      </c>
      <c r="Q4489">
        <f t="shared" si="634"/>
        <v>28.02</v>
      </c>
      <c r="R4489" t="str">
        <f t="shared" si="637"/>
        <v>Aer Lingus</v>
      </c>
      <c r="S4489">
        <f t="shared" si="635"/>
        <v>97</v>
      </c>
      <c r="T4489" t="str">
        <f t="shared" si="636"/>
        <v>Faro</v>
      </c>
      <c r="U4489" t="str">
        <f t="shared" si="638"/>
        <v>Faro</v>
      </c>
    </row>
    <row r="4490" spans="1:21" x14ac:dyDescent="0.35">
      <c r="A4490" t="s">
        <v>22</v>
      </c>
      <c r="B4490" t="s">
        <v>323</v>
      </c>
      <c r="C4490" t="s">
        <v>324</v>
      </c>
      <c r="D4490" t="s">
        <v>325</v>
      </c>
      <c r="E4490" s="1">
        <v>43599.489583333336</v>
      </c>
      <c r="F4490" t="s">
        <v>16</v>
      </c>
      <c r="G4490" t="s">
        <v>639</v>
      </c>
      <c r="H4490">
        <v>57</v>
      </c>
      <c r="I4490" t="s">
        <v>21</v>
      </c>
      <c r="J4490" s="2">
        <v>43599</v>
      </c>
      <c r="K4490" s="3">
        <v>0.48958333333333331</v>
      </c>
      <c r="L4490" s="3">
        <f t="shared" si="630"/>
        <v>0.49305555555555552</v>
      </c>
      <c r="M4490" s="3">
        <v>0.52916666666666667</v>
      </c>
      <c r="N4490" t="str">
        <f t="shared" si="631"/>
        <v>Yes</v>
      </c>
      <c r="O4490">
        <f t="shared" si="632"/>
        <v>17</v>
      </c>
      <c r="P4490">
        <f t="shared" si="633"/>
        <v>25</v>
      </c>
      <c r="Q4490">
        <f t="shared" si="634"/>
        <v>68</v>
      </c>
      <c r="R4490" t="str">
        <f t="shared" si="637"/>
        <v>Other</v>
      </c>
      <c r="S4490">
        <f t="shared" si="635"/>
        <v>25</v>
      </c>
      <c r="T4490" t="str">
        <f t="shared" si="636"/>
        <v>Keflavik</v>
      </c>
      <c r="U4490" t="str">
        <f t="shared" si="638"/>
        <v>Other</v>
      </c>
    </row>
    <row r="4491" spans="1:21" x14ac:dyDescent="0.35">
      <c r="A4491" t="s">
        <v>12</v>
      </c>
      <c r="B4491" t="s">
        <v>57</v>
      </c>
      <c r="C4491" t="s">
        <v>14</v>
      </c>
      <c r="D4491" t="s">
        <v>561</v>
      </c>
      <c r="E4491" s="1">
        <v>43599.496527777781</v>
      </c>
      <c r="F4491" t="s">
        <v>16</v>
      </c>
      <c r="G4491" t="s">
        <v>639</v>
      </c>
      <c r="H4491">
        <v>4</v>
      </c>
      <c r="I4491" t="s">
        <v>26</v>
      </c>
      <c r="J4491" s="2">
        <v>43599</v>
      </c>
      <c r="K4491" s="3">
        <v>0.49652777777777773</v>
      </c>
      <c r="L4491" s="3">
        <f t="shared" si="630"/>
        <v>0.5</v>
      </c>
      <c r="M4491" s="3">
        <v>0.4993055555555555</v>
      </c>
      <c r="N4491" t="str">
        <f t="shared" si="631"/>
        <v>No</v>
      </c>
      <c r="O4491">
        <f t="shared" si="632"/>
        <v>566</v>
      </c>
      <c r="P4491">
        <f t="shared" si="633"/>
        <v>2020</v>
      </c>
      <c r="Q4491">
        <f t="shared" si="634"/>
        <v>28.02</v>
      </c>
      <c r="R4491" t="str">
        <f t="shared" si="637"/>
        <v>Aer Lingus</v>
      </c>
      <c r="S4491">
        <f t="shared" si="635"/>
        <v>98</v>
      </c>
      <c r="T4491" t="str">
        <f t="shared" si="636"/>
        <v>Malaga</v>
      </c>
      <c r="U4491" t="str">
        <f t="shared" si="638"/>
        <v>Malaga</v>
      </c>
    </row>
    <row r="4492" spans="1:21" x14ac:dyDescent="0.35">
      <c r="A4492" t="s">
        <v>22</v>
      </c>
      <c r="B4492" t="s">
        <v>431</v>
      </c>
      <c r="C4492" t="s">
        <v>28</v>
      </c>
      <c r="D4492" t="s">
        <v>432</v>
      </c>
      <c r="E4492" s="1">
        <v>43599.5</v>
      </c>
      <c r="F4492" t="s">
        <v>16</v>
      </c>
      <c r="G4492" t="s">
        <v>639</v>
      </c>
      <c r="H4492">
        <v>48</v>
      </c>
      <c r="I4492" t="s">
        <v>21</v>
      </c>
      <c r="J4492" s="2">
        <v>43599</v>
      </c>
      <c r="K4492" s="3">
        <v>0.5</v>
      </c>
      <c r="L4492" s="3">
        <f t="shared" si="630"/>
        <v>0.5</v>
      </c>
      <c r="M4492" s="3">
        <v>0.53333333333333333</v>
      </c>
      <c r="N4492" t="str">
        <f t="shared" si="631"/>
        <v>Yes</v>
      </c>
      <c r="O4492">
        <f t="shared" si="632"/>
        <v>520</v>
      </c>
      <c r="P4492">
        <f t="shared" si="633"/>
        <v>1663</v>
      </c>
      <c r="Q4492">
        <f t="shared" si="634"/>
        <v>31.27</v>
      </c>
      <c r="R4492" t="str">
        <f t="shared" si="637"/>
        <v>Ryanair</v>
      </c>
      <c r="S4492">
        <f t="shared" si="635"/>
        <v>14</v>
      </c>
      <c r="T4492" t="str">
        <f t="shared" si="636"/>
        <v>Eindhoven</v>
      </c>
      <c r="U4492" t="str">
        <f t="shared" si="638"/>
        <v>Other</v>
      </c>
    </row>
    <row r="4493" spans="1:21" x14ac:dyDescent="0.35">
      <c r="A4493" t="s">
        <v>22</v>
      </c>
      <c r="B4493" t="s">
        <v>282</v>
      </c>
      <c r="C4493" t="s">
        <v>509</v>
      </c>
      <c r="D4493" t="s">
        <v>557</v>
      </c>
      <c r="E4493" s="1">
        <v>43599.5</v>
      </c>
      <c r="F4493" t="s">
        <v>16</v>
      </c>
      <c r="G4493" t="s">
        <v>639</v>
      </c>
      <c r="H4493">
        <v>7</v>
      </c>
      <c r="I4493" t="s">
        <v>26</v>
      </c>
      <c r="J4493" s="2">
        <v>43599</v>
      </c>
      <c r="K4493" s="3">
        <v>0.5</v>
      </c>
      <c r="L4493" s="3">
        <f t="shared" si="630"/>
        <v>0.5</v>
      </c>
      <c r="M4493" s="3">
        <v>0.50486111111111109</v>
      </c>
      <c r="N4493" t="str">
        <f t="shared" si="631"/>
        <v>No</v>
      </c>
      <c r="O4493">
        <f t="shared" si="632"/>
        <v>4</v>
      </c>
      <c r="P4493">
        <f t="shared" si="633"/>
        <v>35</v>
      </c>
      <c r="Q4493">
        <f t="shared" si="634"/>
        <v>11.43</v>
      </c>
      <c r="R4493" t="str">
        <f t="shared" si="637"/>
        <v>Other</v>
      </c>
      <c r="S4493">
        <f t="shared" si="635"/>
        <v>19</v>
      </c>
      <c r="T4493" t="str">
        <f t="shared" si="636"/>
        <v>Stockholm</v>
      </c>
      <c r="U4493" t="str">
        <f t="shared" si="638"/>
        <v>Other</v>
      </c>
    </row>
    <row r="4494" spans="1:21" x14ac:dyDescent="0.35">
      <c r="A4494" t="s">
        <v>12</v>
      </c>
      <c r="B4494" t="s">
        <v>42</v>
      </c>
      <c r="C4494" t="s">
        <v>14</v>
      </c>
      <c r="D4494" t="s">
        <v>329</v>
      </c>
      <c r="E4494" s="1">
        <v>43599.5</v>
      </c>
      <c r="F4494" t="s">
        <v>16</v>
      </c>
      <c r="G4494" t="s">
        <v>639</v>
      </c>
      <c r="H4494">
        <v>30</v>
      </c>
      <c r="I4494" t="s">
        <v>21</v>
      </c>
      <c r="J4494" s="2">
        <v>43599</v>
      </c>
      <c r="K4494" s="3">
        <v>0.5</v>
      </c>
      <c r="L4494" s="3">
        <f t="shared" si="630"/>
        <v>0.5</v>
      </c>
      <c r="M4494" s="3">
        <v>0.52083333333333337</v>
      </c>
      <c r="N4494" t="str">
        <f t="shared" si="631"/>
        <v>Yes</v>
      </c>
      <c r="O4494">
        <f t="shared" si="632"/>
        <v>566</v>
      </c>
      <c r="P4494">
        <f t="shared" si="633"/>
        <v>2020</v>
      </c>
      <c r="Q4494">
        <f t="shared" si="634"/>
        <v>28.02</v>
      </c>
      <c r="R4494" t="str">
        <f t="shared" si="637"/>
        <v>Aer Lingus</v>
      </c>
      <c r="S4494">
        <f t="shared" si="635"/>
        <v>238</v>
      </c>
      <c r="T4494" t="str">
        <f t="shared" si="636"/>
        <v>London</v>
      </c>
      <c r="U4494" t="str">
        <f t="shared" si="638"/>
        <v>London</v>
      </c>
    </row>
    <row r="4495" spans="1:21" x14ac:dyDescent="0.35">
      <c r="A4495" t="s">
        <v>22</v>
      </c>
      <c r="B4495" t="s">
        <v>332</v>
      </c>
      <c r="C4495" t="s">
        <v>99</v>
      </c>
      <c r="D4495" t="s">
        <v>333</v>
      </c>
      <c r="E4495" s="1">
        <v>43599.503472222219</v>
      </c>
      <c r="F4495" t="s">
        <v>16</v>
      </c>
      <c r="G4495" t="s">
        <v>639</v>
      </c>
      <c r="H4495">
        <v>24</v>
      </c>
      <c r="I4495" t="s">
        <v>46</v>
      </c>
      <c r="J4495" s="2">
        <v>43599</v>
      </c>
      <c r="K4495" s="3">
        <v>0.50347222222222221</v>
      </c>
      <c r="L4495" s="3">
        <f t="shared" si="630"/>
        <v>0.50694444444444442</v>
      </c>
      <c r="M4495" s="3">
        <v>0.52013888888888882</v>
      </c>
      <c r="N4495" t="str">
        <f t="shared" si="631"/>
        <v>Yes</v>
      </c>
      <c r="O4495">
        <f t="shared" si="632"/>
        <v>20</v>
      </c>
      <c r="P4495">
        <f t="shared" si="633"/>
        <v>90</v>
      </c>
      <c r="Q4495">
        <f t="shared" si="634"/>
        <v>22.22</v>
      </c>
      <c r="R4495" t="str">
        <f t="shared" si="637"/>
        <v>Other</v>
      </c>
      <c r="S4495">
        <f t="shared" si="635"/>
        <v>13</v>
      </c>
      <c r="T4495" t="str">
        <f t="shared" si="636"/>
        <v>Exeter</v>
      </c>
      <c r="U4495" t="str">
        <f t="shared" si="638"/>
        <v>Other</v>
      </c>
    </row>
    <row r="4496" spans="1:21" x14ac:dyDescent="0.35">
      <c r="A4496" t="s">
        <v>12</v>
      </c>
      <c r="B4496" t="s">
        <v>278</v>
      </c>
      <c r="C4496" t="s">
        <v>279</v>
      </c>
      <c r="D4496" t="s">
        <v>280</v>
      </c>
      <c r="E4496" s="1">
        <v>43599.503472222219</v>
      </c>
      <c r="F4496" t="s">
        <v>16</v>
      </c>
      <c r="G4496" t="s">
        <v>639</v>
      </c>
      <c r="H4496">
        <v>0</v>
      </c>
      <c r="I4496" t="s">
        <v>26</v>
      </c>
      <c r="J4496" s="2">
        <v>43599</v>
      </c>
      <c r="K4496" s="3">
        <v>0.50347222222222221</v>
      </c>
      <c r="L4496" s="3">
        <f t="shared" si="630"/>
        <v>0.50694444444444442</v>
      </c>
      <c r="M4496" s="3">
        <v>0.50347222222222221</v>
      </c>
      <c r="N4496" t="str">
        <f t="shared" si="631"/>
        <v>No</v>
      </c>
      <c r="O4496">
        <f t="shared" si="632"/>
        <v>17</v>
      </c>
      <c r="P4496">
        <f t="shared" si="633"/>
        <v>43</v>
      </c>
      <c r="Q4496">
        <f t="shared" si="634"/>
        <v>39.53</v>
      </c>
      <c r="R4496" t="str">
        <f t="shared" si="637"/>
        <v>Other</v>
      </c>
      <c r="S4496">
        <f t="shared" si="635"/>
        <v>17</v>
      </c>
      <c r="T4496" t="str">
        <f t="shared" si="636"/>
        <v>Atlanta</v>
      </c>
      <c r="U4496" t="str">
        <f t="shared" si="638"/>
        <v>Other</v>
      </c>
    </row>
    <row r="4497" spans="1:21" x14ac:dyDescent="0.35">
      <c r="A4497" t="s">
        <v>22</v>
      </c>
      <c r="B4497" t="s">
        <v>534</v>
      </c>
      <c r="C4497" t="s">
        <v>28</v>
      </c>
      <c r="D4497" t="s">
        <v>535</v>
      </c>
      <c r="E4497" s="1">
        <v>43599.506944444445</v>
      </c>
      <c r="F4497" t="s">
        <v>16</v>
      </c>
      <c r="G4497" t="s">
        <v>639</v>
      </c>
      <c r="H4497">
        <v>17</v>
      </c>
      <c r="I4497" t="s">
        <v>18</v>
      </c>
      <c r="J4497" s="2">
        <v>43599</v>
      </c>
      <c r="K4497" s="3">
        <v>0.50694444444444442</v>
      </c>
      <c r="L4497" s="3">
        <f t="shared" si="630"/>
        <v>0.50694444444444442</v>
      </c>
      <c r="M4497" s="3">
        <v>0.51874999999999993</v>
      </c>
      <c r="N4497" t="str">
        <f t="shared" si="631"/>
        <v>No</v>
      </c>
      <c r="O4497">
        <f t="shared" si="632"/>
        <v>520</v>
      </c>
      <c r="P4497">
        <f t="shared" si="633"/>
        <v>1663</v>
      </c>
      <c r="Q4497">
        <f t="shared" si="634"/>
        <v>31.27</v>
      </c>
      <c r="R4497" t="str">
        <f t="shared" si="637"/>
        <v>Ryanair</v>
      </c>
      <c r="S4497">
        <f t="shared" si="635"/>
        <v>9</v>
      </c>
      <c r="T4497" t="str">
        <f t="shared" si="636"/>
        <v>Bournemouth</v>
      </c>
      <c r="U4497" t="str">
        <f t="shared" si="638"/>
        <v>Other</v>
      </c>
    </row>
    <row r="4498" spans="1:21" x14ac:dyDescent="0.35">
      <c r="A4498" t="s">
        <v>12</v>
      </c>
      <c r="B4498" t="s">
        <v>23</v>
      </c>
      <c r="C4498" t="s">
        <v>14</v>
      </c>
      <c r="D4498" t="s">
        <v>337</v>
      </c>
      <c r="E4498" s="1">
        <v>43599.510416666664</v>
      </c>
      <c r="F4498" t="s">
        <v>16</v>
      </c>
      <c r="G4498" t="s">
        <v>639</v>
      </c>
      <c r="H4498">
        <v>38</v>
      </c>
      <c r="I4498" t="s">
        <v>21</v>
      </c>
      <c r="J4498" s="2">
        <v>43599</v>
      </c>
      <c r="K4498" s="3">
        <v>0.51041666666666663</v>
      </c>
      <c r="L4498" s="3">
        <f t="shared" si="630"/>
        <v>0.51388888888888884</v>
      </c>
      <c r="M4498" s="3">
        <v>0.53680555555555554</v>
      </c>
      <c r="N4498" t="str">
        <f t="shared" si="631"/>
        <v>Yes</v>
      </c>
      <c r="O4498">
        <f t="shared" si="632"/>
        <v>566</v>
      </c>
      <c r="P4498">
        <f t="shared" si="633"/>
        <v>2020</v>
      </c>
      <c r="Q4498">
        <f t="shared" si="634"/>
        <v>28.02</v>
      </c>
      <c r="R4498" t="str">
        <f t="shared" si="637"/>
        <v>Aer Lingus</v>
      </c>
      <c r="S4498">
        <f t="shared" si="635"/>
        <v>31</v>
      </c>
      <c r="T4498" t="str">
        <f t="shared" si="636"/>
        <v>Vienna</v>
      </c>
      <c r="U4498" t="str">
        <f t="shared" si="638"/>
        <v>Other</v>
      </c>
    </row>
    <row r="4499" spans="1:21" x14ac:dyDescent="0.35">
      <c r="A4499" t="s">
        <v>22</v>
      </c>
      <c r="B4499" t="s">
        <v>126</v>
      </c>
      <c r="C4499" t="s">
        <v>354</v>
      </c>
      <c r="D4499" t="s">
        <v>355</v>
      </c>
      <c r="E4499" s="1">
        <v>43599.46875</v>
      </c>
      <c r="F4499" t="s">
        <v>16</v>
      </c>
      <c r="G4499" t="s">
        <v>639</v>
      </c>
      <c r="H4499">
        <v>13</v>
      </c>
      <c r="I4499" t="s">
        <v>18</v>
      </c>
      <c r="J4499" s="2">
        <v>43599</v>
      </c>
      <c r="K4499" s="3">
        <v>0.46875</v>
      </c>
      <c r="L4499" s="3">
        <f t="shared" si="630"/>
        <v>0.47222222222222221</v>
      </c>
      <c r="M4499" s="3">
        <v>0.4777777777777778</v>
      </c>
      <c r="N4499" t="str">
        <f t="shared" si="631"/>
        <v>No</v>
      </c>
      <c r="O4499">
        <f t="shared" si="632"/>
        <v>14</v>
      </c>
      <c r="P4499">
        <f t="shared" si="633"/>
        <v>37</v>
      </c>
      <c r="Q4499">
        <f t="shared" si="634"/>
        <v>37.840000000000003</v>
      </c>
      <c r="R4499" t="str">
        <f t="shared" si="637"/>
        <v>Other</v>
      </c>
      <c r="S4499">
        <f t="shared" si="635"/>
        <v>51</v>
      </c>
      <c r="T4499" t="str">
        <f t="shared" si="636"/>
        <v>Zurich</v>
      </c>
      <c r="U4499" t="str">
        <f t="shared" si="638"/>
        <v>Other</v>
      </c>
    </row>
    <row r="4500" spans="1:21" x14ac:dyDescent="0.35">
      <c r="A4500" t="s">
        <v>22</v>
      </c>
      <c r="B4500" t="s">
        <v>36</v>
      </c>
      <c r="C4500" t="s">
        <v>177</v>
      </c>
      <c r="D4500" t="s">
        <v>356</v>
      </c>
      <c r="E4500" s="1">
        <v>43599.472222222219</v>
      </c>
      <c r="F4500" t="s">
        <v>16</v>
      </c>
      <c r="G4500" t="s">
        <v>639</v>
      </c>
      <c r="H4500">
        <v>4</v>
      </c>
      <c r="I4500" t="s">
        <v>26</v>
      </c>
      <c r="J4500" s="2">
        <v>43599</v>
      </c>
      <c r="K4500" s="3">
        <v>0.47222222222222227</v>
      </c>
      <c r="L4500" s="3">
        <f t="shared" si="630"/>
        <v>0.47222222222222221</v>
      </c>
      <c r="M4500" s="3">
        <v>0.47500000000000003</v>
      </c>
      <c r="N4500" t="str">
        <f t="shared" si="631"/>
        <v>No</v>
      </c>
      <c r="O4500">
        <f t="shared" si="632"/>
        <v>12</v>
      </c>
      <c r="P4500">
        <f t="shared" si="633"/>
        <v>59</v>
      </c>
      <c r="Q4500">
        <f t="shared" si="634"/>
        <v>20.34</v>
      </c>
      <c r="R4500" t="str">
        <f t="shared" si="637"/>
        <v>Other</v>
      </c>
      <c r="S4500">
        <f t="shared" si="635"/>
        <v>121</v>
      </c>
      <c r="T4500" t="str">
        <f t="shared" si="636"/>
        <v>Paris-CDG</v>
      </c>
      <c r="U4500" t="str">
        <f t="shared" si="638"/>
        <v>Paris-CDG</v>
      </c>
    </row>
    <row r="4501" spans="1:21" x14ac:dyDescent="0.35">
      <c r="A4501" t="s">
        <v>12</v>
      </c>
      <c r="B4501" t="s">
        <v>139</v>
      </c>
      <c r="C4501" t="s">
        <v>14</v>
      </c>
      <c r="D4501" t="s">
        <v>359</v>
      </c>
      <c r="E4501" s="1">
        <v>43599.472222222219</v>
      </c>
      <c r="F4501" t="s">
        <v>16</v>
      </c>
      <c r="G4501" t="s">
        <v>639</v>
      </c>
      <c r="H4501">
        <v>10</v>
      </c>
      <c r="I4501" t="s">
        <v>18</v>
      </c>
      <c r="J4501" s="2">
        <v>43599</v>
      </c>
      <c r="K4501" s="3">
        <v>0.47222222222222227</v>
      </c>
      <c r="L4501" s="3">
        <f t="shared" si="630"/>
        <v>0.47222222222222221</v>
      </c>
      <c r="M4501" s="3">
        <v>0.47916666666666669</v>
      </c>
      <c r="N4501" t="str">
        <f t="shared" si="631"/>
        <v>No</v>
      </c>
      <c r="O4501">
        <f t="shared" si="632"/>
        <v>566</v>
      </c>
      <c r="P4501">
        <f t="shared" si="633"/>
        <v>2020</v>
      </c>
      <c r="Q4501">
        <f t="shared" si="634"/>
        <v>28.02</v>
      </c>
      <c r="R4501" t="str">
        <f t="shared" si="637"/>
        <v>Aer Lingus</v>
      </c>
      <c r="S4501">
        <f t="shared" si="635"/>
        <v>154</v>
      </c>
      <c r="T4501" t="str">
        <f t="shared" si="636"/>
        <v>London</v>
      </c>
      <c r="U4501" t="str">
        <f t="shared" si="638"/>
        <v>London</v>
      </c>
    </row>
    <row r="4502" spans="1:21" x14ac:dyDescent="0.35">
      <c r="A4502" t="s">
        <v>12</v>
      </c>
      <c r="B4502" t="s">
        <v>213</v>
      </c>
      <c r="C4502" t="s">
        <v>14</v>
      </c>
      <c r="D4502" t="s">
        <v>343</v>
      </c>
      <c r="E4502" s="1">
        <v>43599.451388888891</v>
      </c>
      <c r="F4502" t="s">
        <v>16</v>
      </c>
      <c r="G4502" t="s">
        <v>639</v>
      </c>
      <c r="H4502">
        <v>9</v>
      </c>
      <c r="I4502" t="s">
        <v>26</v>
      </c>
      <c r="J4502" s="2">
        <v>43599</v>
      </c>
      <c r="K4502" s="3">
        <v>0.4513888888888889</v>
      </c>
      <c r="L4502" s="3">
        <f t="shared" si="630"/>
        <v>0.45138888888888884</v>
      </c>
      <c r="M4502" s="3">
        <v>0.45763888888888887</v>
      </c>
      <c r="N4502" t="str">
        <f t="shared" si="631"/>
        <v>No</v>
      </c>
      <c r="O4502">
        <f t="shared" si="632"/>
        <v>566</v>
      </c>
      <c r="P4502">
        <f t="shared" si="633"/>
        <v>2020</v>
      </c>
      <c r="Q4502">
        <f t="shared" si="634"/>
        <v>28.02</v>
      </c>
      <c r="R4502" t="str">
        <f t="shared" si="637"/>
        <v>Aer Lingus</v>
      </c>
      <c r="S4502">
        <f t="shared" si="635"/>
        <v>44</v>
      </c>
      <c r="T4502" t="str">
        <f t="shared" si="636"/>
        <v>New York</v>
      </c>
      <c r="U4502" t="str">
        <f t="shared" si="638"/>
        <v>Other</v>
      </c>
    </row>
    <row r="4503" spans="1:21" x14ac:dyDescent="0.35">
      <c r="A4503" t="s">
        <v>22</v>
      </c>
      <c r="B4503" t="s">
        <v>139</v>
      </c>
      <c r="C4503" t="s">
        <v>77</v>
      </c>
      <c r="D4503" t="s">
        <v>349</v>
      </c>
      <c r="E4503" s="1">
        <v>43599.454861111109</v>
      </c>
      <c r="F4503" t="s">
        <v>16</v>
      </c>
      <c r="G4503" t="s">
        <v>639</v>
      </c>
      <c r="H4503">
        <v>5</v>
      </c>
      <c r="I4503" t="s">
        <v>26</v>
      </c>
      <c r="J4503" s="2">
        <v>43599</v>
      </c>
      <c r="K4503" s="3">
        <v>0.4548611111111111</v>
      </c>
      <c r="L4503" s="3">
        <f t="shared" si="630"/>
        <v>0.45833333333333331</v>
      </c>
      <c r="M4503" s="3">
        <v>0.45833333333333331</v>
      </c>
      <c r="N4503" t="str">
        <f t="shared" si="631"/>
        <v>No</v>
      </c>
      <c r="O4503">
        <f t="shared" si="632"/>
        <v>40</v>
      </c>
      <c r="P4503">
        <f t="shared" si="633"/>
        <v>143</v>
      </c>
      <c r="Q4503">
        <f t="shared" si="634"/>
        <v>27.97</v>
      </c>
      <c r="R4503" t="str">
        <f t="shared" si="637"/>
        <v>British Airways</v>
      </c>
      <c r="S4503">
        <f t="shared" si="635"/>
        <v>154</v>
      </c>
      <c r="T4503" t="str">
        <f t="shared" si="636"/>
        <v>London</v>
      </c>
      <c r="U4503" t="str">
        <f t="shared" si="638"/>
        <v>London</v>
      </c>
    </row>
    <row r="4504" spans="1:21" x14ac:dyDescent="0.35">
      <c r="A4504" t="s">
        <v>22</v>
      </c>
      <c r="B4504" t="s">
        <v>164</v>
      </c>
      <c r="C4504" t="s">
        <v>165</v>
      </c>
      <c r="D4504" t="s">
        <v>346</v>
      </c>
      <c r="E4504" s="1">
        <v>43599.454861111109</v>
      </c>
      <c r="F4504" t="s">
        <v>16</v>
      </c>
      <c r="G4504" t="s">
        <v>639</v>
      </c>
      <c r="H4504">
        <v>19</v>
      </c>
      <c r="I4504" t="s">
        <v>18</v>
      </c>
      <c r="J4504" s="2">
        <v>43599</v>
      </c>
      <c r="K4504" s="3">
        <v>0.4548611111111111</v>
      </c>
      <c r="L4504" s="3">
        <f t="shared" si="630"/>
        <v>0.45833333333333331</v>
      </c>
      <c r="M4504" s="3">
        <v>0.4680555555555555</v>
      </c>
      <c r="N4504" t="str">
        <f t="shared" si="631"/>
        <v>No</v>
      </c>
      <c r="O4504">
        <f t="shared" si="632"/>
        <v>18</v>
      </c>
      <c r="P4504">
        <f t="shared" si="633"/>
        <v>32</v>
      </c>
      <c r="Q4504">
        <f t="shared" si="634"/>
        <v>56.25</v>
      </c>
      <c r="R4504" t="str">
        <f t="shared" si="637"/>
        <v>Other</v>
      </c>
      <c r="S4504">
        <f t="shared" si="635"/>
        <v>32</v>
      </c>
      <c r="T4504" t="str">
        <f t="shared" si="636"/>
        <v>Istanbul</v>
      </c>
      <c r="U4504" t="str">
        <f t="shared" si="638"/>
        <v>Other</v>
      </c>
    </row>
    <row r="4505" spans="1:21" x14ac:dyDescent="0.35">
      <c r="A4505" t="s">
        <v>12</v>
      </c>
      <c r="B4505" t="s">
        <v>114</v>
      </c>
      <c r="C4505" t="s">
        <v>14</v>
      </c>
      <c r="D4505" t="s">
        <v>348</v>
      </c>
      <c r="E4505" s="1">
        <v>43599.458333333336</v>
      </c>
      <c r="F4505" t="s">
        <v>16</v>
      </c>
      <c r="G4505" t="s">
        <v>639</v>
      </c>
      <c r="H4505">
        <v>43</v>
      </c>
      <c r="I4505" t="s">
        <v>21</v>
      </c>
      <c r="J4505" s="2">
        <v>43599</v>
      </c>
      <c r="K4505" s="3">
        <v>0.45833333333333331</v>
      </c>
      <c r="L4505" s="3">
        <f t="shared" si="630"/>
        <v>0.45833333333333331</v>
      </c>
      <c r="M4505" s="3">
        <v>0.48819444444444443</v>
      </c>
      <c r="N4505" t="str">
        <f t="shared" si="631"/>
        <v>Yes</v>
      </c>
      <c r="O4505">
        <f t="shared" si="632"/>
        <v>566</v>
      </c>
      <c r="P4505">
        <f t="shared" si="633"/>
        <v>2020</v>
      </c>
      <c r="Q4505">
        <f t="shared" si="634"/>
        <v>28.02</v>
      </c>
      <c r="R4505" t="str">
        <f t="shared" si="637"/>
        <v>Aer Lingus</v>
      </c>
      <c r="S4505">
        <f t="shared" si="635"/>
        <v>34</v>
      </c>
      <c r="T4505" t="str">
        <f t="shared" si="636"/>
        <v>Nice</v>
      </c>
      <c r="U4505" t="str">
        <f t="shared" si="638"/>
        <v>Other</v>
      </c>
    </row>
    <row r="4506" spans="1:21" x14ac:dyDescent="0.35">
      <c r="A4506" t="s">
        <v>22</v>
      </c>
      <c r="B4506" t="s">
        <v>50</v>
      </c>
      <c r="C4506" t="s">
        <v>28</v>
      </c>
      <c r="D4506" t="s">
        <v>350</v>
      </c>
      <c r="E4506" s="1">
        <v>43599.461805555555</v>
      </c>
      <c r="F4506" t="s">
        <v>16</v>
      </c>
      <c r="G4506" t="s">
        <v>639</v>
      </c>
      <c r="H4506">
        <v>38</v>
      </c>
      <c r="I4506" t="s">
        <v>21</v>
      </c>
      <c r="J4506" s="2">
        <v>43599</v>
      </c>
      <c r="K4506" s="3">
        <v>0.46180555555555558</v>
      </c>
      <c r="L4506" s="3">
        <f t="shared" si="630"/>
        <v>0.46527777777777773</v>
      </c>
      <c r="M4506" s="3">
        <v>0.48819444444444443</v>
      </c>
      <c r="N4506" t="str">
        <f t="shared" si="631"/>
        <v>Yes</v>
      </c>
      <c r="O4506">
        <f t="shared" si="632"/>
        <v>520</v>
      </c>
      <c r="P4506">
        <f t="shared" si="633"/>
        <v>1663</v>
      </c>
      <c r="Q4506">
        <f t="shared" si="634"/>
        <v>31.27</v>
      </c>
      <c r="R4506" t="str">
        <f t="shared" si="637"/>
        <v>Ryanair</v>
      </c>
      <c r="S4506">
        <f t="shared" si="635"/>
        <v>222</v>
      </c>
      <c r="T4506" t="str">
        <f t="shared" si="636"/>
        <v>Amsterdam</v>
      </c>
      <c r="U4506" t="str">
        <f t="shared" si="638"/>
        <v>Amsterdam</v>
      </c>
    </row>
    <row r="4507" spans="1:21" x14ac:dyDescent="0.35">
      <c r="A4507" t="s">
        <v>22</v>
      </c>
      <c r="B4507" t="s">
        <v>61</v>
      </c>
      <c r="C4507" t="s">
        <v>28</v>
      </c>
      <c r="D4507" t="s">
        <v>351</v>
      </c>
      <c r="E4507" s="1">
        <v>43599.461805555555</v>
      </c>
      <c r="F4507" t="s">
        <v>16</v>
      </c>
      <c r="G4507" t="s">
        <v>639</v>
      </c>
      <c r="H4507">
        <v>23</v>
      </c>
      <c r="I4507" t="s">
        <v>46</v>
      </c>
      <c r="J4507" s="2">
        <v>43599</v>
      </c>
      <c r="K4507" s="3">
        <v>0.46180555555555558</v>
      </c>
      <c r="L4507" s="3">
        <f t="shared" si="630"/>
        <v>0.46527777777777773</v>
      </c>
      <c r="M4507" s="3">
        <v>0.4777777777777778</v>
      </c>
      <c r="N4507" t="str">
        <f t="shared" si="631"/>
        <v>Yes</v>
      </c>
      <c r="O4507">
        <f t="shared" si="632"/>
        <v>520</v>
      </c>
      <c r="P4507">
        <f t="shared" si="633"/>
        <v>1663</v>
      </c>
      <c r="Q4507">
        <f t="shared" si="634"/>
        <v>31.27</v>
      </c>
      <c r="R4507" t="str">
        <f t="shared" si="637"/>
        <v>Ryanair</v>
      </c>
      <c r="S4507">
        <f t="shared" si="635"/>
        <v>171</v>
      </c>
      <c r="T4507" t="str">
        <f t="shared" si="636"/>
        <v>London</v>
      </c>
      <c r="U4507" t="str">
        <f t="shared" si="638"/>
        <v>London</v>
      </c>
    </row>
    <row r="4508" spans="1:21" x14ac:dyDescent="0.35">
      <c r="A4508" t="s">
        <v>22</v>
      </c>
      <c r="B4508" t="s">
        <v>648</v>
      </c>
      <c r="C4508" t="s">
        <v>386</v>
      </c>
      <c r="D4508" t="s">
        <v>649</v>
      </c>
      <c r="E4508" s="1">
        <v>43599.465277777781</v>
      </c>
      <c r="F4508" t="s">
        <v>16</v>
      </c>
      <c r="G4508" t="s">
        <v>639</v>
      </c>
      <c r="H4508">
        <v>125</v>
      </c>
      <c r="I4508" t="s">
        <v>21</v>
      </c>
      <c r="J4508" s="2">
        <v>43599</v>
      </c>
      <c r="K4508" s="3">
        <v>0.46527777777777773</v>
      </c>
      <c r="L4508" s="3">
        <f t="shared" si="630"/>
        <v>0.46527777777777773</v>
      </c>
      <c r="M4508" s="3">
        <v>0.55208333333333337</v>
      </c>
      <c r="N4508" t="str">
        <f t="shared" si="631"/>
        <v>Yes</v>
      </c>
      <c r="O4508">
        <f t="shared" si="632"/>
        <v>2</v>
      </c>
      <c r="P4508">
        <f t="shared" si="633"/>
        <v>10</v>
      </c>
      <c r="Q4508">
        <f t="shared" si="634"/>
        <v>20</v>
      </c>
      <c r="R4508" t="str">
        <f t="shared" si="637"/>
        <v>Other</v>
      </c>
      <c r="S4508">
        <f t="shared" si="635"/>
        <v>5</v>
      </c>
      <c r="T4508" t="str">
        <f t="shared" si="636"/>
        <v>Beijing</v>
      </c>
      <c r="U4508" t="str">
        <f t="shared" si="638"/>
        <v>Other</v>
      </c>
    </row>
    <row r="4509" spans="1:21" x14ac:dyDescent="0.35">
      <c r="A4509" t="s">
        <v>22</v>
      </c>
      <c r="B4509" t="s">
        <v>50</v>
      </c>
      <c r="C4509" t="s">
        <v>96</v>
      </c>
      <c r="D4509" t="s">
        <v>347</v>
      </c>
      <c r="E4509" s="1">
        <v>43599.465277777781</v>
      </c>
      <c r="F4509" t="s">
        <v>16</v>
      </c>
      <c r="G4509" t="s">
        <v>639</v>
      </c>
      <c r="H4509">
        <v>50</v>
      </c>
      <c r="I4509" t="s">
        <v>21</v>
      </c>
      <c r="J4509" s="2">
        <v>43599</v>
      </c>
      <c r="K4509" s="3">
        <v>0.46527777777777773</v>
      </c>
      <c r="L4509" s="3">
        <f t="shared" si="630"/>
        <v>0.46527777777777773</v>
      </c>
      <c r="M4509" s="3">
        <v>0.5</v>
      </c>
      <c r="N4509" t="str">
        <f t="shared" si="631"/>
        <v>Yes</v>
      </c>
      <c r="O4509">
        <f t="shared" si="632"/>
        <v>50</v>
      </c>
      <c r="P4509">
        <f t="shared" si="633"/>
        <v>97</v>
      </c>
      <c r="Q4509">
        <f t="shared" si="634"/>
        <v>51.55</v>
      </c>
      <c r="R4509" t="str">
        <f t="shared" si="637"/>
        <v>Other</v>
      </c>
      <c r="S4509">
        <f t="shared" si="635"/>
        <v>222</v>
      </c>
      <c r="T4509" t="str">
        <f t="shared" si="636"/>
        <v>Amsterdam</v>
      </c>
      <c r="U4509" t="str">
        <f t="shared" si="638"/>
        <v>Amsterdam</v>
      </c>
    </row>
    <row r="4510" spans="1:21" x14ac:dyDescent="0.35">
      <c r="A4510" t="s">
        <v>22</v>
      </c>
      <c r="B4510" t="s">
        <v>577</v>
      </c>
      <c r="C4510" t="s">
        <v>578</v>
      </c>
      <c r="D4510" t="s">
        <v>579</v>
      </c>
      <c r="E4510" s="1">
        <v>43599.430555555555</v>
      </c>
      <c r="F4510" t="s">
        <v>16</v>
      </c>
      <c r="G4510" t="s">
        <v>639</v>
      </c>
      <c r="H4510">
        <v>4</v>
      </c>
      <c r="I4510" t="s">
        <v>26</v>
      </c>
      <c r="J4510" s="2">
        <v>43599</v>
      </c>
      <c r="K4510" s="3">
        <v>0.43055555555555558</v>
      </c>
      <c r="L4510" s="3">
        <f t="shared" si="630"/>
        <v>0.43055555555555552</v>
      </c>
      <c r="M4510" s="3">
        <v>0.43333333333333335</v>
      </c>
      <c r="N4510" t="str">
        <f t="shared" si="631"/>
        <v>No</v>
      </c>
      <c r="O4510">
        <f t="shared" si="632"/>
        <v>2</v>
      </c>
      <c r="P4510">
        <f t="shared" si="633"/>
        <v>8</v>
      </c>
      <c r="Q4510">
        <f t="shared" si="634"/>
        <v>25</v>
      </c>
      <c r="R4510" t="str">
        <f t="shared" si="637"/>
        <v>Other</v>
      </c>
      <c r="S4510">
        <f t="shared" si="635"/>
        <v>8</v>
      </c>
      <c r="T4510" t="str">
        <f t="shared" si="636"/>
        <v>Zagreb</v>
      </c>
      <c r="U4510" t="str">
        <f t="shared" si="638"/>
        <v>Other</v>
      </c>
    </row>
    <row r="4511" spans="1:21" x14ac:dyDescent="0.35">
      <c r="A4511" t="s">
        <v>12</v>
      </c>
      <c r="B4511" t="s">
        <v>158</v>
      </c>
      <c r="C4511" t="s">
        <v>279</v>
      </c>
      <c r="D4511" t="s">
        <v>341</v>
      </c>
      <c r="E4511" s="1">
        <v>43599.440972222219</v>
      </c>
      <c r="F4511" t="s">
        <v>16</v>
      </c>
      <c r="G4511" t="s">
        <v>639</v>
      </c>
      <c r="H4511">
        <v>39</v>
      </c>
      <c r="I4511" t="s">
        <v>21</v>
      </c>
      <c r="J4511" s="2">
        <v>43599</v>
      </c>
      <c r="K4511" s="3">
        <v>0.44097222222222227</v>
      </c>
      <c r="L4511" s="3">
        <f t="shared" si="630"/>
        <v>0.44444444444444442</v>
      </c>
      <c r="M4511" s="3">
        <v>0.4680555555555555</v>
      </c>
      <c r="N4511" t="str">
        <f t="shared" si="631"/>
        <v>Yes</v>
      </c>
      <c r="O4511">
        <f t="shared" si="632"/>
        <v>17</v>
      </c>
      <c r="P4511">
        <f t="shared" si="633"/>
        <v>43</v>
      </c>
      <c r="Q4511">
        <f t="shared" si="634"/>
        <v>39.53</v>
      </c>
      <c r="R4511" t="str">
        <f t="shared" si="637"/>
        <v>Other</v>
      </c>
      <c r="S4511">
        <f t="shared" si="635"/>
        <v>46</v>
      </c>
      <c r="T4511" t="str">
        <f t="shared" si="636"/>
        <v>Boston</v>
      </c>
      <c r="U4511" t="str">
        <f t="shared" si="638"/>
        <v>Other</v>
      </c>
    </row>
    <row r="4512" spans="1:21" x14ac:dyDescent="0.35">
      <c r="A4512" t="s">
        <v>22</v>
      </c>
      <c r="B4512" t="s">
        <v>129</v>
      </c>
      <c r="C4512" t="s">
        <v>130</v>
      </c>
      <c r="D4512" t="s">
        <v>338</v>
      </c>
      <c r="E4512" s="1">
        <v>43599.440972222219</v>
      </c>
      <c r="F4512" t="s">
        <v>16</v>
      </c>
      <c r="G4512" t="s">
        <v>639</v>
      </c>
      <c r="H4512">
        <v>5</v>
      </c>
      <c r="I4512" t="s">
        <v>26</v>
      </c>
      <c r="J4512" s="2">
        <v>43599</v>
      </c>
      <c r="K4512" s="3">
        <v>0.44097222222222227</v>
      </c>
      <c r="L4512" s="3">
        <f t="shared" si="630"/>
        <v>0.44444444444444442</v>
      </c>
      <c r="M4512" s="3">
        <v>0.44444444444444442</v>
      </c>
      <c r="N4512" t="str">
        <f t="shared" si="631"/>
        <v>No</v>
      </c>
      <c r="O4512">
        <f t="shared" si="632"/>
        <v>17</v>
      </c>
      <c r="P4512">
        <f t="shared" si="633"/>
        <v>80</v>
      </c>
      <c r="Q4512">
        <f t="shared" si="634"/>
        <v>21.25</v>
      </c>
      <c r="R4512" t="str">
        <f t="shared" si="637"/>
        <v>Other</v>
      </c>
      <c r="S4512">
        <f t="shared" si="635"/>
        <v>96</v>
      </c>
      <c r="T4512" t="str">
        <f t="shared" si="636"/>
        <v>Munich</v>
      </c>
      <c r="U4512" t="str">
        <f t="shared" si="638"/>
        <v>Munich</v>
      </c>
    </row>
    <row r="4513" spans="1:21" x14ac:dyDescent="0.35">
      <c r="A4513" t="s">
        <v>22</v>
      </c>
      <c r="B4513" t="s">
        <v>44</v>
      </c>
      <c r="C4513" t="s">
        <v>117</v>
      </c>
      <c r="D4513" t="s">
        <v>339</v>
      </c>
      <c r="E4513" s="1">
        <v>43599.440972222219</v>
      </c>
      <c r="F4513" t="s">
        <v>16</v>
      </c>
      <c r="G4513" t="s">
        <v>639</v>
      </c>
      <c r="H4513">
        <v>30</v>
      </c>
      <c r="I4513" t="s">
        <v>21</v>
      </c>
      <c r="J4513" s="2">
        <v>43599</v>
      </c>
      <c r="K4513" s="3">
        <v>0.44097222222222227</v>
      </c>
      <c r="L4513" s="3">
        <f t="shared" si="630"/>
        <v>0.44444444444444442</v>
      </c>
      <c r="M4513" s="3">
        <v>0.46180555555555558</v>
      </c>
      <c r="N4513" t="str">
        <f t="shared" si="631"/>
        <v>Yes</v>
      </c>
      <c r="O4513">
        <f t="shared" si="632"/>
        <v>23</v>
      </c>
      <c r="P4513">
        <f t="shared" si="633"/>
        <v>35</v>
      </c>
      <c r="Q4513">
        <f t="shared" si="634"/>
        <v>65.709999999999994</v>
      </c>
      <c r="R4513" t="str">
        <f t="shared" si="637"/>
        <v>Other</v>
      </c>
      <c r="S4513">
        <f t="shared" si="635"/>
        <v>83</v>
      </c>
      <c r="T4513" t="str">
        <f t="shared" si="636"/>
        <v>Lisbon</v>
      </c>
      <c r="U4513" t="str">
        <f t="shared" si="638"/>
        <v>Lisbon</v>
      </c>
    </row>
    <row r="4514" spans="1:21" x14ac:dyDescent="0.35">
      <c r="A4514" t="s">
        <v>22</v>
      </c>
      <c r="B4514" t="s">
        <v>52</v>
      </c>
      <c r="C4514" t="s">
        <v>28</v>
      </c>
      <c r="D4514" t="s">
        <v>340</v>
      </c>
      <c r="E4514" s="1">
        <v>43599.440972222219</v>
      </c>
      <c r="F4514" t="s">
        <v>16</v>
      </c>
      <c r="G4514" t="s">
        <v>639</v>
      </c>
      <c r="H4514">
        <v>16</v>
      </c>
      <c r="I4514" t="s">
        <v>18</v>
      </c>
      <c r="J4514" s="2">
        <v>43599</v>
      </c>
      <c r="K4514" s="3">
        <v>0.44097222222222227</v>
      </c>
      <c r="L4514" s="3">
        <f t="shared" si="630"/>
        <v>0.44444444444444442</v>
      </c>
      <c r="M4514" s="3">
        <v>0.45208333333333334</v>
      </c>
      <c r="N4514" t="str">
        <f t="shared" si="631"/>
        <v>No</v>
      </c>
      <c r="O4514">
        <f t="shared" si="632"/>
        <v>520</v>
      </c>
      <c r="P4514">
        <f t="shared" si="633"/>
        <v>1663</v>
      </c>
      <c r="Q4514">
        <f t="shared" si="634"/>
        <v>31.27</v>
      </c>
      <c r="R4514" t="str">
        <f t="shared" si="637"/>
        <v>Ryanair</v>
      </c>
      <c r="S4514">
        <f t="shared" si="635"/>
        <v>138</v>
      </c>
      <c r="T4514" t="str">
        <f t="shared" si="636"/>
        <v>Manchester</v>
      </c>
      <c r="U4514" t="str">
        <f t="shared" si="638"/>
        <v>Manchester</v>
      </c>
    </row>
    <row r="4515" spans="1:21" x14ac:dyDescent="0.35">
      <c r="A4515" t="s">
        <v>12</v>
      </c>
      <c r="B4515" t="s">
        <v>101</v>
      </c>
      <c r="C4515" t="s">
        <v>14</v>
      </c>
      <c r="D4515" t="s">
        <v>379</v>
      </c>
      <c r="E4515" s="1">
        <v>43599.413194444445</v>
      </c>
      <c r="F4515" t="s">
        <v>16</v>
      </c>
      <c r="G4515" t="s">
        <v>639</v>
      </c>
      <c r="H4515">
        <v>6</v>
      </c>
      <c r="I4515" t="s">
        <v>26</v>
      </c>
      <c r="J4515" s="2">
        <v>43599</v>
      </c>
      <c r="K4515" s="3">
        <v>0.41319444444444442</v>
      </c>
      <c r="L4515" s="3">
        <f t="shared" si="630"/>
        <v>0.41666666666666663</v>
      </c>
      <c r="M4515" s="3">
        <v>0.41736111111111113</v>
      </c>
      <c r="N4515" t="str">
        <f t="shared" si="631"/>
        <v>No</v>
      </c>
      <c r="O4515">
        <f t="shared" si="632"/>
        <v>566</v>
      </c>
      <c r="P4515">
        <f t="shared" si="633"/>
        <v>2020</v>
      </c>
      <c r="Q4515">
        <f t="shared" si="634"/>
        <v>28.02</v>
      </c>
      <c r="R4515" t="str">
        <f t="shared" si="637"/>
        <v>Aer Lingus</v>
      </c>
      <c r="S4515">
        <f t="shared" si="635"/>
        <v>158</v>
      </c>
      <c r="T4515" t="str">
        <f t="shared" si="636"/>
        <v>Edinburgh</v>
      </c>
      <c r="U4515" t="str">
        <f t="shared" si="638"/>
        <v>Edinburgh</v>
      </c>
    </row>
    <row r="4516" spans="1:21" x14ac:dyDescent="0.35">
      <c r="A4516" t="s">
        <v>12</v>
      </c>
      <c r="B4516" t="s">
        <v>50</v>
      </c>
      <c r="C4516" t="s">
        <v>14</v>
      </c>
      <c r="D4516" t="s">
        <v>380</v>
      </c>
      <c r="E4516" s="1">
        <v>43599.416666666664</v>
      </c>
      <c r="F4516" t="s">
        <v>16</v>
      </c>
      <c r="G4516" t="s">
        <v>639</v>
      </c>
      <c r="H4516">
        <v>48</v>
      </c>
      <c r="I4516" t="s">
        <v>21</v>
      </c>
      <c r="J4516" s="2">
        <v>43599</v>
      </c>
      <c r="K4516" s="3">
        <v>0.41666666666666669</v>
      </c>
      <c r="L4516" s="3">
        <f t="shared" si="630"/>
        <v>0.41666666666666663</v>
      </c>
      <c r="M4516" s="3">
        <v>0.45</v>
      </c>
      <c r="N4516" t="str">
        <f t="shared" si="631"/>
        <v>Yes</v>
      </c>
      <c r="O4516">
        <f t="shared" si="632"/>
        <v>566</v>
      </c>
      <c r="P4516">
        <f t="shared" si="633"/>
        <v>2020</v>
      </c>
      <c r="Q4516">
        <f t="shared" si="634"/>
        <v>28.02</v>
      </c>
      <c r="R4516" t="str">
        <f t="shared" si="637"/>
        <v>Aer Lingus</v>
      </c>
      <c r="S4516">
        <f t="shared" si="635"/>
        <v>222</v>
      </c>
      <c r="T4516" t="str">
        <f t="shared" si="636"/>
        <v>Amsterdam</v>
      </c>
      <c r="U4516" t="str">
        <f t="shared" si="638"/>
        <v>Amsterdam</v>
      </c>
    </row>
    <row r="4517" spans="1:21" x14ac:dyDescent="0.35">
      <c r="A4517" t="s">
        <v>12</v>
      </c>
      <c r="B4517" t="s">
        <v>13</v>
      </c>
      <c r="C4517" t="s">
        <v>14</v>
      </c>
      <c r="D4517" t="s">
        <v>381</v>
      </c>
      <c r="E4517" s="1">
        <v>43599.416666666664</v>
      </c>
      <c r="F4517" t="s">
        <v>16</v>
      </c>
      <c r="G4517" t="s">
        <v>639</v>
      </c>
      <c r="H4517">
        <v>3</v>
      </c>
      <c r="I4517" t="s">
        <v>26</v>
      </c>
      <c r="J4517" s="2">
        <v>43599</v>
      </c>
      <c r="K4517" s="3">
        <v>0.41666666666666669</v>
      </c>
      <c r="L4517" s="3">
        <f t="shared" si="630"/>
        <v>0.41666666666666663</v>
      </c>
      <c r="M4517" s="3">
        <v>0.41875000000000001</v>
      </c>
      <c r="N4517" t="str">
        <f t="shared" si="631"/>
        <v>No</v>
      </c>
      <c r="O4517">
        <f t="shared" si="632"/>
        <v>566</v>
      </c>
      <c r="P4517">
        <f t="shared" si="633"/>
        <v>2020</v>
      </c>
      <c r="Q4517">
        <f t="shared" si="634"/>
        <v>28.02</v>
      </c>
      <c r="R4517" t="str">
        <f t="shared" si="637"/>
        <v>Aer Lingus</v>
      </c>
      <c r="S4517">
        <f t="shared" si="635"/>
        <v>107</v>
      </c>
      <c r="T4517" t="str">
        <f t="shared" si="636"/>
        <v>Glasgow</v>
      </c>
      <c r="U4517" t="str">
        <f t="shared" si="638"/>
        <v>Glasgow</v>
      </c>
    </row>
    <row r="4518" spans="1:21" x14ac:dyDescent="0.35">
      <c r="A4518" t="s">
        <v>22</v>
      </c>
      <c r="B4518" t="s">
        <v>211</v>
      </c>
      <c r="C4518" t="s">
        <v>265</v>
      </c>
      <c r="D4518" t="s">
        <v>574</v>
      </c>
      <c r="E4518" s="1">
        <v>43599.416666666664</v>
      </c>
      <c r="F4518" t="s">
        <v>16</v>
      </c>
      <c r="G4518" t="s">
        <v>639</v>
      </c>
      <c r="H4518">
        <v>17</v>
      </c>
      <c r="I4518" t="s">
        <v>18</v>
      </c>
      <c r="J4518" s="2">
        <v>43599</v>
      </c>
      <c r="K4518" s="3">
        <v>0.41666666666666669</v>
      </c>
      <c r="L4518" s="3">
        <f t="shared" si="630"/>
        <v>0.41666666666666663</v>
      </c>
      <c r="M4518" s="3">
        <v>0.4284722222222222</v>
      </c>
      <c r="N4518" t="str">
        <f t="shared" si="631"/>
        <v>No</v>
      </c>
      <c r="O4518">
        <f t="shared" si="632"/>
        <v>3</v>
      </c>
      <c r="P4518">
        <f t="shared" si="633"/>
        <v>21</v>
      </c>
      <c r="Q4518">
        <f t="shared" si="634"/>
        <v>14.29</v>
      </c>
      <c r="R4518" t="str">
        <f t="shared" si="637"/>
        <v>Other</v>
      </c>
      <c r="S4518">
        <f t="shared" si="635"/>
        <v>20</v>
      </c>
      <c r="T4518" t="str">
        <f t="shared" si="636"/>
        <v>Bucharest</v>
      </c>
      <c r="U4518" t="str">
        <f t="shared" si="638"/>
        <v>Other</v>
      </c>
    </row>
    <row r="4519" spans="1:21" x14ac:dyDescent="0.35">
      <c r="A4519" t="s">
        <v>22</v>
      </c>
      <c r="B4519" t="s">
        <v>596</v>
      </c>
      <c r="C4519" t="s">
        <v>28</v>
      </c>
      <c r="D4519" t="s">
        <v>597</v>
      </c>
      <c r="E4519" s="1">
        <v>43599.420138888891</v>
      </c>
      <c r="F4519" t="s">
        <v>16</v>
      </c>
      <c r="G4519" t="s">
        <v>639</v>
      </c>
      <c r="H4519">
        <v>19</v>
      </c>
      <c r="I4519" t="s">
        <v>18</v>
      </c>
      <c r="J4519" s="2">
        <v>43599</v>
      </c>
      <c r="K4519" s="3">
        <v>0.4201388888888889</v>
      </c>
      <c r="L4519" s="3">
        <f t="shared" si="630"/>
        <v>0.4236111111111111</v>
      </c>
      <c r="M4519" s="3">
        <v>0.43333333333333335</v>
      </c>
      <c r="N4519" t="str">
        <f t="shared" si="631"/>
        <v>No</v>
      </c>
      <c r="O4519">
        <f t="shared" si="632"/>
        <v>520</v>
      </c>
      <c r="P4519">
        <f t="shared" si="633"/>
        <v>1663</v>
      </c>
      <c r="Q4519">
        <f t="shared" si="634"/>
        <v>31.27</v>
      </c>
      <c r="R4519" t="str">
        <f t="shared" si="637"/>
        <v>Ryanair</v>
      </c>
      <c r="S4519">
        <f t="shared" si="635"/>
        <v>6</v>
      </c>
      <c r="T4519" t="str">
        <f t="shared" si="636"/>
        <v>Basel</v>
      </c>
      <c r="U4519" t="str">
        <f t="shared" si="638"/>
        <v>Other</v>
      </c>
    </row>
    <row r="4520" spans="1:21" x14ac:dyDescent="0.35">
      <c r="A4520" t="s">
        <v>22</v>
      </c>
      <c r="B4520" t="s">
        <v>571</v>
      </c>
      <c r="C4520" t="s">
        <v>28</v>
      </c>
      <c r="D4520" t="s">
        <v>572</v>
      </c>
      <c r="E4520" s="1">
        <v>43599.420138888891</v>
      </c>
      <c r="F4520" t="s">
        <v>16</v>
      </c>
      <c r="G4520" t="s">
        <v>639</v>
      </c>
      <c r="H4520">
        <v>14</v>
      </c>
      <c r="I4520" t="s">
        <v>18</v>
      </c>
      <c r="J4520" s="2">
        <v>43599</v>
      </c>
      <c r="K4520" s="3">
        <v>0.4201388888888889</v>
      </c>
      <c r="L4520" s="3">
        <f t="shared" si="630"/>
        <v>0.4236111111111111</v>
      </c>
      <c r="M4520" s="3">
        <v>0.42986111111111108</v>
      </c>
      <c r="N4520" t="str">
        <f t="shared" si="631"/>
        <v>No</v>
      </c>
      <c r="O4520">
        <f t="shared" si="632"/>
        <v>520</v>
      </c>
      <c r="P4520">
        <f t="shared" si="633"/>
        <v>1663</v>
      </c>
      <c r="Q4520">
        <f t="shared" si="634"/>
        <v>31.27</v>
      </c>
      <c r="R4520" t="str">
        <f t="shared" si="637"/>
        <v>Ryanair</v>
      </c>
      <c r="S4520">
        <f t="shared" si="635"/>
        <v>8</v>
      </c>
      <c r="T4520" t="str">
        <f t="shared" si="636"/>
        <v>Biarritz</v>
      </c>
      <c r="U4520" t="str">
        <f t="shared" si="638"/>
        <v>Other</v>
      </c>
    </row>
    <row r="4521" spans="1:21" x14ac:dyDescent="0.35">
      <c r="A4521" t="s">
        <v>22</v>
      </c>
      <c r="B4521" t="s">
        <v>82</v>
      </c>
      <c r="C4521" t="s">
        <v>28</v>
      </c>
      <c r="D4521" t="s">
        <v>362</v>
      </c>
      <c r="E4521" s="1">
        <v>43599.395833333336</v>
      </c>
      <c r="F4521" t="s">
        <v>16</v>
      </c>
      <c r="G4521" t="s">
        <v>639</v>
      </c>
      <c r="H4521">
        <v>10</v>
      </c>
      <c r="I4521" t="s">
        <v>18</v>
      </c>
      <c r="J4521" s="2">
        <v>43599</v>
      </c>
      <c r="K4521" s="3">
        <v>0.39583333333333331</v>
      </c>
      <c r="L4521" s="3">
        <f t="shared" si="630"/>
        <v>0.39583333333333331</v>
      </c>
      <c r="M4521" s="3">
        <v>0.40277777777777773</v>
      </c>
      <c r="N4521" t="str">
        <f t="shared" si="631"/>
        <v>No</v>
      </c>
      <c r="O4521">
        <f t="shared" si="632"/>
        <v>520</v>
      </c>
      <c r="P4521">
        <f t="shared" si="633"/>
        <v>1663</v>
      </c>
      <c r="Q4521">
        <f t="shared" si="634"/>
        <v>31.27</v>
      </c>
      <c r="R4521" t="str">
        <f t="shared" si="637"/>
        <v>Ryanair</v>
      </c>
      <c r="S4521">
        <f t="shared" si="635"/>
        <v>97</v>
      </c>
      <c r="T4521" t="str">
        <f t="shared" si="636"/>
        <v>Faro</v>
      </c>
      <c r="U4521" t="str">
        <f t="shared" si="638"/>
        <v>Faro</v>
      </c>
    </row>
    <row r="4522" spans="1:21" x14ac:dyDescent="0.35">
      <c r="A4522" t="s">
        <v>22</v>
      </c>
      <c r="B4522" t="s">
        <v>367</v>
      </c>
      <c r="C4522" t="s">
        <v>368</v>
      </c>
      <c r="D4522" t="s">
        <v>369</v>
      </c>
      <c r="E4522" s="1">
        <v>43599.399305555555</v>
      </c>
      <c r="F4522" t="s">
        <v>16</v>
      </c>
      <c r="G4522" t="s">
        <v>639</v>
      </c>
      <c r="H4522">
        <v>2</v>
      </c>
      <c r="I4522" t="s">
        <v>26</v>
      </c>
      <c r="J4522" s="2">
        <v>43599</v>
      </c>
      <c r="K4522" s="3">
        <v>0.39930555555555558</v>
      </c>
      <c r="L4522" s="3">
        <f t="shared" si="630"/>
        <v>0.40277777777777773</v>
      </c>
      <c r="M4522" s="3">
        <v>0.40069444444444446</v>
      </c>
      <c r="N4522" t="str">
        <f t="shared" si="631"/>
        <v>No</v>
      </c>
      <c r="O4522">
        <f t="shared" si="632"/>
        <v>5</v>
      </c>
      <c r="P4522">
        <f t="shared" si="633"/>
        <v>18</v>
      </c>
      <c r="Q4522">
        <f t="shared" si="634"/>
        <v>27.78</v>
      </c>
      <c r="R4522" t="str">
        <f t="shared" si="637"/>
        <v>Other</v>
      </c>
      <c r="S4522">
        <f t="shared" si="635"/>
        <v>18</v>
      </c>
      <c r="T4522" t="str">
        <f t="shared" si="636"/>
        <v>Abu Dhabi</v>
      </c>
      <c r="U4522" t="str">
        <f t="shared" si="638"/>
        <v>Other</v>
      </c>
    </row>
    <row r="4523" spans="1:21" x14ac:dyDescent="0.35">
      <c r="A4523" t="s">
        <v>12</v>
      </c>
      <c r="B4523" t="s">
        <v>42</v>
      </c>
      <c r="C4523" t="s">
        <v>14</v>
      </c>
      <c r="D4523" t="s">
        <v>372</v>
      </c>
      <c r="E4523" s="1">
        <v>43599.402777777781</v>
      </c>
      <c r="F4523" t="s">
        <v>16</v>
      </c>
      <c r="G4523" t="s">
        <v>639</v>
      </c>
      <c r="H4523">
        <v>15</v>
      </c>
      <c r="I4523" t="s">
        <v>18</v>
      </c>
      <c r="J4523" s="2">
        <v>43599</v>
      </c>
      <c r="K4523" s="3">
        <v>0.40277777777777773</v>
      </c>
      <c r="L4523" s="3">
        <f t="shared" si="630"/>
        <v>0.40277777777777773</v>
      </c>
      <c r="M4523" s="3">
        <v>0.41319444444444442</v>
      </c>
      <c r="N4523" t="str">
        <f t="shared" si="631"/>
        <v>No</v>
      </c>
      <c r="O4523">
        <f t="shared" si="632"/>
        <v>566</v>
      </c>
      <c r="P4523">
        <f t="shared" si="633"/>
        <v>2020</v>
      </c>
      <c r="Q4523">
        <f t="shared" si="634"/>
        <v>28.02</v>
      </c>
      <c r="R4523" t="str">
        <f t="shared" si="637"/>
        <v>Aer Lingus</v>
      </c>
      <c r="S4523">
        <f t="shared" si="635"/>
        <v>238</v>
      </c>
      <c r="T4523" t="str">
        <f t="shared" si="636"/>
        <v>London</v>
      </c>
      <c r="U4523" t="str">
        <f t="shared" si="638"/>
        <v>London</v>
      </c>
    </row>
    <row r="4524" spans="1:21" x14ac:dyDescent="0.35">
      <c r="A4524" t="s">
        <v>22</v>
      </c>
      <c r="B4524" t="s">
        <v>84</v>
      </c>
      <c r="C4524" t="s">
        <v>28</v>
      </c>
      <c r="D4524" t="s">
        <v>85</v>
      </c>
      <c r="E4524" s="1">
        <v>43599.402777777781</v>
      </c>
      <c r="F4524" t="s">
        <v>16</v>
      </c>
      <c r="G4524" t="s">
        <v>639</v>
      </c>
      <c r="H4524">
        <v>13</v>
      </c>
      <c r="I4524" t="s">
        <v>18</v>
      </c>
      <c r="J4524" s="2">
        <v>43599</v>
      </c>
      <c r="K4524" s="3">
        <v>0.40277777777777773</v>
      </c>
      <c r="L4524" s="3">
        <f t="shared" si="630"/>
        <v>0.40277777777777773</v>
      </c>
      <c r="M4524" s="3">
        <v>0.41180555555555554</v>
      </c>
      <c r="N4524" t="str">
        <f t="shared" si="631"/>
        <v>No</v>
      </c>
      <c r="O4524">
        <f t="shared" si="632"/>
        <v>520</v>
      </c>
      <c r="P4524">
        <f t="shared" si="633"/>
        <v>1663</v>
      </c>
      <c r="Q4524">
        <f t="shared" si="634"/>
        <v>31.27</v>
      </c>
      <c r="R4524" t="str">
        <f t="shared" si="637"/>
        <v>Ryanair</v>
      </c>
      <c r="S4524">
        <f t="shared" si="635"/>
        <v>11</v>
      </c>
      <c r="T4524" t="str">
        <f t="shared" si="636"/>
        <v>Warsaw</v>
      </c>
      <c r="U4524" t="str">
        <f t="shared" si="638"/>
        <v>Other</v>
      </c>
    </row>
    <row r="4525" spans="1:21" x14ac:dyDescent="0.35">
      <c r="A4525" t="s">
        <v>22</v>
      </c>
      <c r="B4525" t="s">
        <v>487</v>
      </c>
      <c r="C4525" t="s">
        <v>28</v>
      </c>
      <c r="D4525" t="s">
        <v>566</v>
      </c>
      <c r="E4525" s="1">
        <v>43599.40625</v>
      </c>
      <c r="F4525" t="s">
        <v>16</v>
      </c>
      <c r="G4525" t="s">
        <v>639</v>
      </c>
      <c r="H4525">
        <v>14</v>
      </c>
      <c r="I4525" t="s">
        <v>18</v>
      </c>
      <c r="J4525" s="2">
        <v>43599</v>
      </c>
      <c r="K4525" s="3">
        <v>0.40625</v>
      </c>
      <c r="L4525" s="3">
        <f t="shared" si="630"/>
        <v>0.40972222222222221</v>
      </c>
      <c r="M4525" s="3">
        <v>0.41597222222222219</v>
      </c>
      <c r="N4525" t="str">
        <f t="shared" si="631"/>
        <v>No</v>
      </c>
      <c r="O4525">
        <f t="shared" si="632"/>
        <v>520</v>
      </c>
      <c r="P4525">
        <f t="shared" si="633"/>
        <v>1663</v>
      </c>
      <c r="Q4525">
        <f t="shared" si="634"/>
        <v>31.27</v>
      </c>
      <c r="R4525" t="str">
        <f t="shared" si="637"/>
        <v>Ryanair</v>
      </c>
      <c r="S4525">
        <f t="shared" si="635"/>
        <v>17</v>
      </c>
      <c r="T4525" t="str">
        <f t="shared" si="636"/>
        <v>Pisa</v>
      </c>
      <c r="U4525" t="str">
        <f t="shared" si="638"/>
        <v>Other</v>
      </c>
    </row>
    <row r="4526" spans="1:21" x14ac:dyDescent="0.35">
      <c r="A4526" t="s">
        <v>12</v>
      </c>
      <c r="B4526" t="s">
        <v>52</v>
      </c>
      <c r="C4526" t="s">
        <v>14</v>
      </c>
      <c r="D4526" t="s">
        <v>376</v>
      </c>
      <c r="E4526" s="1">
        <v>43599.409722222219</v>
      </c>
      <c r="F4526" t="s">
        <v>16</v>
      </c>
      <c r="G4526" t="s">
        <v>639</v>
      </c>
      <c r="H4526">
        <v>33</v>
      </c>
      <c r="I4526" t="s">
        <v>21</v>
      </c>
      <c r="J4526" s="2">
        <v>43599</v>
      </c>
      <c r="K4526" s="3">
        <v>0.40972222222222227</v>
      </c>
      <c r="L4526" s="3">
        <f t="shared" si="630"/>
        <v>0.40972222222222221</v>
      </c>
      <c r="M4526" s="3">
        <v>0.43263888888888885</v>
      </c>
      <c r="N4526" t="str">
        <f t="shared" si="631"/>
        <v>Yes</v>
      </c>
      <c r="O4526">
        <f t="shared" si="632"/>
        <v>566</v>
      </c>
      <c r="P4526">
        <f t="shared" si="633"/>
        <v>2020</v>
      </c>
      <c r="Q4526">
        <f t="shared" si="634"/>
        <v>28.02</v>
      </c>
      <c r="R4526" t="str">
        <f t="shared" si="637"/>
        <v>Aer Lingus</v>
      </c>
      <c r="S4526">
        <f t="shared" si="635"/>
        <v>138</v>
      </c>
      <c r="T4526" t="str">
        <f t="shared" si="636"/>
        <v>Manchester</v>
      </c>
      <c r="U4526" t="str">
        <f t="shared" si="638"/>
        <v>Manchester</v>
      </c>
    </row>
    <row r="4527" spans="1:21" x14ac:dyDescent="0.35">
      <c r="A4527" t="s">
        <v>22</v>
      </c>
      <c r="B4527" t="s">
        <v>580</v>
      </c>
      <c r="C4527" t="s">
        <v>28</v>
      </c>
      <c r="D4527" t="s">
        <v>581</v>
      </c>
      <c r="E4527" s="1">
        <v>43599.357638888891</v>
      </c>
      <c r="F4527" t="s">
        <v>16</v>
      </c>
      <c r="G4527" t="s">
        <v>639</v>
      </c>
      <c r="H4527">
        <v>10</v>
      </c>
      <c r="I4527" t="s">
        <v>18</v>
      </c>
      <c r="J4527" s="2">
        <v>43599</v>
      </c>
      <c r="K4527" s="3">
        <v>0.3576388888888889</v>
      </c>
      <c r="L4527" s="3">
        <f t="shared" si="630"/>
        <v>0.3611111111111111</v>
      </c>
      <c r="M4527" s="3">
        <v>0.36458333333333331</v>
      </c>
      <c r="N4527" t="str">
        <f t="shared" si="631"/>
        <v>No</v>
      </c>
      <c r="O4527">
        <f t="shared" si="632"/>
        <v>520</v>
      </c>
      <c r="P4527">
        <f t="shared" si="633"/>
        <v>1663</v>
      </c>
      <c r="Q4527">
        <f t="shared" si="634"/>
        <v>31.27</v>
      </c>
      <c r="R4527" t="str">
        <f t="shared" si="637"/>
        <v>Ryanair</v>
      </c>
      <c r="S4527">
        <f t="shared" si="635"/>
        <v>6</v>
      </c>
      <c r="T4527" t="str">
        <f t="shared" si="636"/>
        <v>Sofia</v>
      </c>
      <c r="U4527" t="str">
        <f t="shared" si="638"/>
        <v>Other</v>
      </c>
    </row>
    <row r="4528" spans="1:21" x14ac:dyDescent="0.35">
      <c r="A4528" t="s">
        <v>22</v>
      </c>
      <c r="B4528" t="s">
        <v>237</v>
      </c>
      <c r="C4528" t="s">
        <v>99</v>
      </c>
      <c r="D4528" t="s">
        <v>395</v>
      </c>
      <c r="E4528" s="1">
        <v>43599.357638888891</v>
      </c>
      <c r="F4528" t="s">
        <v>16</v>
      </c>
      <c r="G4528" t="s">
        <v>639</v>
      </c>
      <c r="H4528">
        <v>13</v>
      </c>
      <c r="I4528" t="s">
        <v>18</v>
      </c>
      <c r="J4528" s="2">
        <v>43599</v>
      </c>
      <c r="K4528" s="3">
        <v>0.3576388888888889</v>
      </c>
      <c r="L4528" s="3">
        <f t="shared" si="630"/>
        <v>0.3611111111111111</v>
      </c>
      <c r="M4528" s="3">
        <v>0.3666666666666667</v>
      </c>
      <c r="N4528" t="str">
        <f t="shared" si="631"/>
        <v>No</v>
      </c>
      <c r="O4528">
        <f t="shared" si="632"/>
        <v>20</v>
      </c>
      <c r="P4528">
        <f t="shared" si="633"/>
        <v>90</v>
      </c>
      <c r="Q4528">
        <f t="shared" si="634"/>
        <v>22.22</v>
      </c>
      <c r="R4528" t="str">
        <f t="shared" si="637"/>
        <v>Other</v>
      </c>
      <c r="S4528">
        <f t="shared" si="635"/>
        <v>31</v>
      </c>
      <c r="T4528" t="str">
        <f t="shared" si="636"/>
        <v>Cardiff</v>
      </c>
      <c r="U4528" t="str">
        <f t="shared" si="638"/>
        <v>Other</v>
      </c>
    </row>
    <row r="4529" spans="1:21" x14ac:dyDescent="0.35">
      <c r="A4529" t="s">
        <v>22</v>
      </c>
      <c r="B4529" t="s">
        <v>106</v>
      </c>
      <c r="C4529" t="s">
        <v>28</v>
      </c>
      <c r="D4529" t="s">
        <v>400</v>
      </c>
      <c r="E4529" s="1">
        <v>43599.357638888891</v>
      </c>
      <c r="F4529" t="s">
        <v>16</v>
      </c>
      <c r="G4529" t="s">
        <v>639</v>
      </c>
      <c r="H4529">
        <v>1</v>
      </c>
      <c r="I4529" t="s">
        <v>26</v>
      </c>
      <c r="J4529" s="2">
        <v>43599</v>
      </c>
      <c r="K4529" s="3">
        <v>0.3576388888888889</v>
      </c>
      <c r="L4529" s="3">
        <f t="shared" si="630"/>
        <v>0.3611111111111111</v>
      </c>
      <c r="M4529" s="3">
        <v>0.35833333333333334</v>
      </c>
      <c r="N4529" t="str">
        <f t="shared" si="631"/>
        <v>No</v>
      </c>
      <c r="O4529">
        <f t="shared" si="632"/>
        <v>520</v>
      </c>
      <c r="P4529">
        <f t="shared" si="633"/>
        <v>1663</v>
      </c>
      <c r="Q4529">
        <f t="shared" si="634"/>
        <v>31.27</v>
      </c>
      <c r="R4529" t="str">
        <f t="shared" si="637"/>
        <v>Ryanair</v>
      </c>
      <c r="S4529">
        <f t="shared" si="635"/>
        <v>28</v>
      </c>
      <c r="T4529" t="str">
        <f t="shared" si="636"/>
        <v>London</v>
      </c>
      <c r="U4529" t="str">
        <f t="shared" si="638"/>
        <v>Other</v>
      </c>
    </row>
    <row r="4530" spans="1:21" x14ac:dyDescent="0.35">
      <c r="A4530" t="s">
        <v>12</v>
      </c>
      <c r="B4530" t="s">
        <v>61</v>
      </c>
      <c r="C4530" t="s">
        <v>14</v>
      </c>
      <c r="D4530" t="s">
        <v>396</v>
      </c>
      <c r="E4530" s="1">
        <v>43599.361111111109</v>
      </c>
      <c r="F4530" t="s">
        <v>16</v>
      </c>
      <c r="G4530" t="s">
        <v>639</v>
      </c>
      <c r="H4530">
        <v>2</v>
      </c>
      <c r="I4530" t="s">
        <v>26</v>
      </c>
      <c r="J4530" s="2">
        <v>43599</v>
      </c>
      <c r="K4530" s="3">
        <v>0.3611111111111111</v>
      </c>
      <c r="L4530" s="3">
        <f t="shared" si="630"/>
        <v>0.3611111111111111</v>
      </c>
      <c r="M4530" s="3">
        <v>0.36249999999999999</v>
      </c>
      <c r="N4530" t="str">
        <f t="shared" si="631"/>
        <v>No</v>
      </c>
      <c r="O4530">
        <f t="shared" si="632"/>
        <v>566</v>
      </c>
      <c r="P4530">
        <f t="shared" si="633"/>
        <v>2020</v>
      </c>
      <c r="Q4530">
        <f t="shared" si="634"/>
        <v>28.02</v>
      </c>
      <c r="R4530" t="str">
        <f t="shared" si="637"/>
        <v>Aer Lingus</v>
      </c>
      <c r="S4530">
        <f t="shared" si="635"/>
        <v>171</v>
      </c>
      <c r="T4530" t="str">
        <f t="shared" si="636"/>
        <v>London</v>
      </c>
      <c r="U4530" t="str">
        <f t="shared" si="638"/>
        <v>London</v>
      </c>
    </row>
    <row r="4531" spans="1:21" x14ac:dyDescent="0.35">
      <c r="A4531" t="s">
        <v>22</v>
      </c>
      <c r="B4531" t="s">
        <v>244</v>
      </c>
      <c r="C4531" t="s">
        <v>245</v>
      </c>
      <c r="D4531" t="s">
        <v>582</v>
      </c>
      <c r="E4531" s="1">
        <v>43599.361111111109</v>
      </c>
      <c r="F4531" t="s">
        <v>16</v>
      </c>
      <c r="G4531" t="s">
        <v>639</v>
      </c>
      <c r="H4531">
        <v>2</v>
      </c>
      <c r="I4531" t="s">
        <v>26</v>
      </c>
      <c r="J4531" s="2">
        <v>43599</v>
      </c>
      <c r="K4531" s="3">
        <v>0.3611111111111111</v>
      </c>
      <c r="L4531" s="3">
        <f t="shared" si="630"/>
        <v>0.3611111111111111</v>
      </c>
      <c r="M4531" s="3">
        <v>0.36249999999999999</v>
      </c>
      <c r="N4531" t="str">
        <f t="shared" si="631"/>
        <v>No</v>
      </c>
      <c r="O4531">
        <f t="shared" si="632"/>
        <v>4</v>
      </c>
      <c r="P4531">
        <f t="shared" si="633"/>
        <v>16</v>
      </c>
      <c r="Q4531">
        <f t="shared" si="634"/>
        <v>25</v>
      </c>
      <c r="R4531" t="str">
        <f t="shared" si="637"/>
        <v>Other</v>
      </c>
      <c r="S4531">
        <f t="shared" si="635"/>
        <v>16</v>
      </c>
      <c r="T4531" t="str">
        <f t="shared" si="636"/>
        <v>Doha</v>
      </c>
      <c r="U4531" t="str">
        <f t="shared" si="638"/>
        <v>Other</v>
      </c>
    </row>
    <row r="4532" spans="1:21" x14ac:dyDescent="0.35">
      <c r="A4532" t="s">
        <v>22</v>
      </c>
      <c r="B4532" t="s">
        <v>98</v>
      </c>
      <c r="C4532" t="s">
        <v>99</v>
      </c>
      <c r="D4532" t="s">
        <v>583</v>
      </c>
      <c r="E4532" s="1">
        <v>43599.361111111109</v>
      </c>
      <c r="F4532" t="s">
        <v>16</v>
      </c>
      <c r="G4532" t="s">
        <v>639</v>
      </c>
      <c r="H4532">
        <v>1</v>
      </c>
      <c r="I4532" t="s">
        <v>26</v>
      </c>
      <c r="J4532" s="2">
        <v>43599</v>
      </c>
      <c r="K4532" s="3">
        <v>0.3611111111111111</v>
      </c>
      <c r="L4532" s="3">
        <f t="shared" si="630"/>
        <v>0.3611111111111111</v>
      </c>
      <c r="M4532" s="3">
        <v>0.36180555555555555</v>
      </c>
      <c r="N4532" t="str">
        <f t="shared" si="631"/>
        <v>No</v>
      </c>
      <c r="O4532">
        <f t="shared" si="632"/>
        <v>20</v>
      </c>
      <c r="P4532">
        <f t="shared" si="633"/>
        <v>90</v>
      </c>
      <c r="Q4532">
        <f t="shared" si="634"/>
        <v>22.22</v>
      </c>
      <c r="R4532" t="str">
        <f t="shared" si="637"/>
        <v>Other</v>
      </c>
      <c r="S4532">
        <f t="shared" si="635"/>
        <v>38</v>
      </c>
      <c r="T4532" t="str">
        <f t="shared" si="636"/>
        <v>Southampton</v>
      </c>
      <c r="U4532" t="str">
        <f t="shared" si="638"/>
        <v>Other</v>
      </c>
    </row>
    <row r="4533" spans="1:21" x14ac:dyDescent="0.35">
      <c r="A4533" t="s">
        <v>22</v>
      </c>
      <c r="B4533" t="s">
        <v>50</v>
      </c>
      <c r="C4533" t="s">
        <v>96</v>
      </c>
      <c r="D4533" t="s">
        <v>398</v>
      </c>
      <c r="E4533" s="1">
        <v>43599.368055555555</v>
      </c>
      <c r="F4533" t="s">
        <v>16</v>
      </c>
      <c r="G4533" t="s">
        <v>639</v>
      </c>
      <c r="H4533">
        <v>13</v>
      </c>
      <c r="I4533" t="s">
        <v>18</v>
      </c>
      <c r="J4533" s="2">
        <v>43599</v>
      </c>
      <c r="K4533" s="3">
        <v>0.36805555555555558</v>
      </c>
      <c r="L4533" s="3">
        <f t="shared" si="630"/>
        <v>0.36805555555555552</v>
      </c>
      <c r="M4533" s="3">
        <v>0.37708333333333338</v>
      </c>
      <c r="N4533" t="str">
        <f t="shared" si="631"/>
        <v>No</v>
      </c>
      <c r="O4533">
        <f t="shared" si="632"/>
        <v>50</v>
      </c>
      <c r="P4533">
        <f t="shared" si="633"/>
        <v>97</v>
      </c>
      <c r="Q4533">
        <f t="shared" si="634"/>
        <v>51.55</v>
      </c>
      <c r="R4533" t="str">
        <f t="shared" si="637"/>
        <v>Other</v>
      </c>
      <c r="S4533">
        <f t="shared" si="635"/>
        <v>222</v>
      </c>
      <c r="T4533" t="str">
        <f t="shared" si="636"/>
        <v>Amsterdam</v>
      </c>
      <c r="U4533" t="str">
        <f t="shared" si="638"/>
        <v>Amsterdam</v>
      </c>
    </row>
    <row r="4534" spans="1:21" x14ac:dyDescent="0.35">
      <c r="A4534" t="s">
        <v>12</v>
      </c>
      <c r="B4534" t="s">
        <v>304</v>
      </c>
      <c r="C4534" t="s">
        <v>268</v>
      </c>
      <c r="D4534" t="s">
        <v>360</v>
      </c>
      <c r="E4534" s="1">
        <v>43599.388888888891</v>
      </c>
      <c r="F4534" t="s">
        <v>16</v>
      </c>
      <c r="G4534" t="s">
        <v>639</v>
      </c>
      <c r="H4534">
        <v>97</v>
      </c>
      <c r="I4534" t="s">
        <v>21</v>
      </c>
      <c r="J4534" s="2">
        <v>43599</v>
      </c>
      <c r="K4534" s="3">
        <v>0.3888888888888889</v>
      </c>
      <c r="L4534" s="3">
        <f t="shared" si="630"/>
        <v>0.38888888888888884</v>
      </c>
      <c r="M4534" s="3">
        <v>0.45624999999999999</v>
      </c>
      <c r="N4534" t="str">
        <f t="shared" si="631"/>
        <v>Yes</v>
      </c>
      <c r="O4534">
        <f t="shared" si="632"/>
        <v>18</v>
      </c>
      <c r="P4534">
        <f t="shared" si="633"/>
        <v>44</v>
      </c>
      <c r="Q4534">
        <f t="shared" si="634"/>
        <v>40.909999999999997</v>
      </c>
      <c r="R4534" t="str">
        <f t="shared" si="637"/>
        <v>Other</v>
      </c>
      <c r="S4534">
        <f t="shared" si="635"/>
        <v>31</v>
      </c>
      <c r="T4534" t="str">
        <f t="shared" si="636"/>
        <v>Newark</v>
      </c>
      <c r="U4534" t="str">
        <f t="shared" si="638"/>
        <v>Other</v>
      </c>
    </row>
    <row r="4535" spans="1:21" x14ac:dyDescent="0.35">
      <c r="A4535" t="s">
        <v>22</v>
      </c>
      <c r="B4535" t="s">
        <v>598</v>
      </c>
      <c r="C4535" t="s">
        <v>28</v>
      </c>
      <c r="D4535" t="s">
        <v>599</v>
      </c>
      <c r="E4535" s="1">
        <v>43599.305555555555</v>
      </c>
      <c r="F4535" t="s">
        <v>16</v>
      </c>
      <c r="G4535" t="s">
        <v>639</v>
      </c>
      <c r="H4535">
        <v>9</v>
      </c>
      <c r="I4535" t="s">
        <v>26</v>
      </c>
      <c r="J4535" s="2">
        <v>43599</v>
      </c>
      <c r="K4535" s="3">
        <v>0.30555555555555552</v>
      </c>
      <c r="L4535" s="3">
        <f t="shared" si="630"/>
        <v>0.30555555555555552</v>
      </c>
      <c r="M4535" s="3">
        <v>0.31180555555555556</v>
      </c>
      <c r="N4535" t="str">
        <f t="shared" si="631"/>
        <v>No</v>
      </c>
      <c r="O4535">
        <f t="shared" si="632"/>
        <v>520</v>
      </c>
      <c r="P4535">
        <f t="shared" si="633"/>
        <v>1663</v>
      </c>
      <c r="Q4535">
        <f t="shared" si="634"/>
        <v>31.27</v>
      </c>
      <c r="R4535" t="str">
        <f t="shared" si="637"/>
        <v>Ryanair</v>
      </c>
      <c r="S4535">
        <f t="shared" si="635"/>
        <v>7</v>
      </c>
      <c r="T4535" t="str">
        <f t="shared" si="636"/>
        <v>Carcassonne</v>
      </c>
      <c r="U4535" t="str">
        <f t="shared" si="638"/>
        <v>Other</v>
      </c>
    </row>
    <row r="4536" spans="1:21" x14ac:dyDescent="0.35">
      <c r="A4536" t="s">
        <v>12</v>
      </c>
      <c r="B4536" t="s">
        <v>59</v>
      </c>
      <c r="C4536" t="s">
        <v>14</v>
      </c>
      <c r="D4536" t="s">
        <v>440</v>
      </c>
      <c r="E4536" s="1">
        <v>43599.305555555555</v>
      </c>
      <c r="F4536" t="s">
        <v>16</v>
      </c>
      <c r="G4536" t="s">
        <v>639</v>
      </c>
      <c r="H4536">
        <v>0</v>
      </c>
      <c r="I4536" t="s">
        <v>26</v>
      </c>
      <c r="J4536" s="2">
        <v>43599</v>
      </c>
      <c r="K4536" s="3">
        <v>0.30555555555555552</v>
      </c>
      <c r="L4536" s="3">
        <f t="shared" si="630"/>
        <v>0.30555555555555552</v>
      </c>
      <c r="M4536" s="3">
        <v>0.30555555555555552</v>
      </c>
      <c r="N4536" t="str">
        <f t="shared" si="631"/>
        <v>No</v>
      </c>
      <c r="O4536">
        <f t="shared" si="632"/>
        <v>566</v>
      </c>
      <c r="P4536">
        <f t="shared" si="633"/>
        <v>2020</v>
      </c>
      <c r="Q4536">
        <f t="shared" si="634"/>
        <v>28.02</v>
      </c>
      <c r="R4536" t="str">
        <f t="shared" si="637"/>
        <v>Aer Lingus</v>
      </c>
      <c r="S4536">
        <f t="shared" si="635"/>
        <v>48</v>
      </c>
      <c r="T4536" t="str">
        <f t="shared" si="636"/>
        <v>Leeds Bradford</v>
      </c>
      <c r="U4536" t="str">
        <f t="shared" si="638"/>
        <v>Other</v>
      </c>
    </row>
    <row r="4537" spans="1:21" x14ac:dyDescent="0.35">
      <c r="A4537" t="s">
        <v>12</v>
      </c>
      <c r="B4537" t="s">
        <v>139</v>
      </c>
      <c r="C4537" t="s">
        <v>14</v>
      </c>
      <c r="D4537" t="s">
        <v>421</v>
      </c>
      <c r="E4537" s="1">
        <v>43599.3125</v>
      </c>
      <c r="F4537" t="s">
        <v>16</v>
      </c>
      <c r="G4537" t="s">
        <v>639</v>
      </c>
      <c r="H4537">
        <v>2</v>
      </c>
      <c r="I4537" t="s">
        <v>26</v>
      </c>
      <c r="J4537" s="2">
        <v>43599</v>
      </c>
      <c r="K4537" s="3">
        <v>0.3125</v>
      </c>
      <c r="L4537" s="3">
        <f t="shared" si="630"/>
        <v>0.3125</v>
      </c>
      <c r="M4537" s="3">
        <v>0.31388888888888888</v>
      </c>
      <c r="N4537" t="str">
        <f t="shared" si="631"/>
        <v>No</v>
      </c>
      <c r="O4537">
        <f t="shared" si="632"/>
        <v>566</v>
      </c>
      <c r="P4537">
        <f t="shared" si="633"/>
        <v>2020</v>
      </c>
      <c r="Q4537">
        <f t="shared" si="634"/>
        <v>28.02</v>
      </c>
      <c r="R4537" t="str">
        <f t="shared" si="637"/>
        <v>Aer Lingus</v>
      </c>
      <c r="S4537">
        <f t="shared" si="635"/>
        <v>154</v>
      </c>
      <c r="T4537" t="str">
        <f t="shared" si="636"/>
        <v>London</v>
      </c>
      <c r="U4537" t="str">
        <f t="shared" si="638"/>
        <v>London</v>
      </c>
    </row>
    <row r="4538" spans="1:21" x14ac:dyDescent="0.35">
      <c r="A4538" t="s">
        <v>22</v>
      </c>
      <c r="B4538" t="s">
        <v>61</v>
      </c>
      <c r="C4538" t="s">
        <v>28</v>
      </c>
      <c r="D4538" t="s">
        <v>423</v>
      </c>
      <c r="E4538" s="1">
        <v>43599.315972222219</v>
      </c>
      <c r="F4538" t="s">
        <v>16</v>
      </c>
      <c r="G4538" t="s">
        <v>639</v>
      </c>
      <c r="H4538">
        <v>10</v>
      </c>
      <c r="I4538" t="s">
        <v>18</v>
      </c>
      <c r="J4538" s="2">
        <v>43599</v>
      </c>
      <c r="K4538" s="3">
        <v>0.31597222222222221</v>
      </c>
      <c r="L4538" s="3">
        <f t="shared" si="630"/>
        <v>0.31944444444444442</v>
      </c>
      <c r="M4538" s="3">
        <v>0.32291666666666669</v>
      </c>
      <c r="N4538" t="str">
        <f t="shared" si="631"/>
        <v>No</v>
      </c>
      <c r="O4538">
        <f t="shared" si="632"/>
        <v>520</v>
      </c>
      <c r="P4538">
        <f t="shared" si="633"/>
        <v>1663</v>
      </c>
      <c r="Q4538">
        <f t="shared" si="634"/>
        <v>31.27</v>
      </c>
      <c r="R4538" t="str">
        <f t="shared" si="637"/>
        <v>Ryanair</v>
      </c>
      <c r="S4538">
        <f t="shared" si="635"/>
        <v>171</v>
      </c>
      <c r="T4538" t="str">
        <f t="shared" si="636"/>
        <v>London</v>
      </c>
      <c r="U4538" t="str">
        <f t="shared" si="638"/>
        <v>London</v>
      </c>
    </row>
    <row r="4539" spans="1:21" x14ac:dyDescent="0.35">
      <c r="A4539" t="s">
        <v>22</v>
      </c>
      <c r="B4539" t="s">
        <v>586</v>
      </c>
      <c r="C4539" t="s">
        <v>28</v>
      </c>
      <c r="D4539" t="s">
        <v>587</v>
      </c>
      <c r="E4539" s="1">
        <v>43599.319444444445</v>
      </c>
      <c r="F4539" t="s">
        <v>16</v>
      </c>
      <c r="G4539" t="s">
        <v>639</v>
      </c>
      <c r="H4539">
        <v>0</v>
      </c>
      <c r="I4539" t="s">
        <v>26</v>
      </c>
      <c r="J4539" s="2">
        <v>43599</v>
      </c>
      <c r="K4539" s="3">
        <v>0.31944444444444448</v>
      </c>
      <c r="L4539" s="3">
        <f t="shared" si="630"/>
        <v>0.31944444444444442</v>
      </c>
      <c r="M4539" s="3">
        <v>0.31944444444444448</v>
      </c>
      <c r="N4539" t="str">
        <f t="shared" si="631"/>
        <v>No</v>
      </c>
      <c r="O4539">
        <f t="shared" si="632"/>
        <v>520</v>
      </c>
      <c r="P4539">
        <f t="shared" si="633"/>
        <v>1663</v>
      </c>
      <c r="Q4539">
        <f t="shared" si="634"/>
        <v>31.27</v>
      </c>
      <c r="R4539" t="str">
        <f t="shared" si="637"/>
        <v>Ryanair</v>
      </c>
      <c r="S4539">
        <f t="shared" si="635"/>
        <v>8</v>
      </c>
      <c r="T4539" t="str">
        <f t="shared" si="636"/>
        <v>Fuerteventura</v>
      </c>
      <c r="U4539" t="str">
        <f t="shared" si="638"/>
        <v>Other</v>
      </c>
    </row>
    <row r="4540" spans="1:21" x14ac:dyDescent="0.35">
      <c r="A4540" t="s">
        <v>22</v>
      </c>
      <c r="B4540" t="s">
        <v>54</v>
      </c>
      <c r="C4540" t="s">
        <v>28</v>
      </c>
      <c r="D4540" t="s">
        <v>422</v>
      </c>
      <c r="E4540" s="1">
        <v>43599.319444444445</v>
      </c>
      <c r="F4540" t="s">
        <v>16</v>
      </c>
      <c r="G4540" t="s">
        <v>639</v>
      </c>
      <c r="H4540">
        <v>7</v>
      </c>
      <c r="I4540" t="s">
        <v>26</v>
      </c>
      <c r="J4540" s="2">
        <v>43599</v>
      </c>
      <c r="K4540" s="3">
        <v>0.31944444444444448</v>
      </c>
      <c r="L4540" s="3">
        <f t="shared" si="630"/>
        <v>0.31944444444444442</v>
      </c>
      <c r="M4540" s="3">
        <v>0.32430555555555557</v>
      </c>
      <c r="N4540" t="str">
        <f t="shared" si="631"/>
        <v>No</v>
      </c>
      <c r="O4540">
        <f t="shared" si="632"/>
        <v>520</v>
      </c>
      <c r="P4540">
        <f t="shared" si="633"/>
        <v>1663</v>
      </c>
      <c r="Q4540">
        <f t="shared" si="634"/>
        <v>31.27</v>
      </c>
      <c r="R4540" t="str">
        <f t="shared" si="637"/>
        <v>Ryanair</v>
      </c>
      <c r="S4540">
        <f t="shared" si="635"/>
        <v>101</v>
      </c>
      <c r="T4540" t="str">
        <f t="shared" si="636"/>
        <v>Frankfurt</v>
      </c>
      <c r="U4540" t="str">
        <f t="shared" si="638"/>
        <v>Frankfurt</v>
      </c>
    </row>
    <row r="4541" spans="1:21" x14ac:dyDescent="0.35">
      <c r="A4541" t="s">
        <v>12</v>
      </c>
      <c r="B4541" t="s">
        <v>82</v>
      </c>
      <c r="C4541" t="s">
        <v>14</v>
      </c>
      <c r="D4541" t="s">
        <v>426</v>
      </c>
      <c r="E4541" s="1">
        <v>43599.319444444445</v>
      </c>
      <c r="F4541" t="s">
        <v>16</v>
      </c>
      <c r="G4541" t="s">
        <v>639</v>
      </c>
      <c r="H4541">
        <v>73</v>
      </c>
      <c r="I4541" t="s">
        <v>21</v>
      </c>
      <c r="J4541" s="2">
        <v>43599</v>
      </c>
      <c r="K4541" s="3">
        <v>0.31944444444444448</v>
      </c>
      <c r="L4541" s="3">
        <f t="shared" si="630"/>
        <v>0.31944444444444442</v>
      </c>
      <c r="M4541" s="3">
        <v>0.37013888888888885</v>
      </c>
      <c r="N4541" t="str">
        <f t="shared" si="631"/>
        <v>Yes</v>
      </c>
      <c r="O4541">
        <f t="shared" si="632"/>
        <v>566</v>
      </c>
      <c r="P4541">
        <f t="shared" si="633"/>
        <v>2020</v>
      </c>
      <c r="Q4541">
        <f t="shared" si="634"/>
        <v>28.02</v>
      </c>
      <c r="R4541" t="str">
        <f t="shared" si="637"/>
        <v>Aer Lingus</v>
      </c>
      <c r="S4541">
        <f t="shared" si="635"/>
        <v>97</v>
      </c>
      <c r="T4541" t="str">
        <f t="shared" si="636"/>
        <v>Faro</v>
      </c>
      <c r="U4541" t="str">
        <f t="shared" si="638"/>
        <v>Faro</v>
      </c>
    </row>
    <row r="4542" spans="1:21" x14ac:dyDescent="0.35">
      <c r="A4542" t="s">
        <v>22</v>
      </c>
      <c r="B4542" t="s">
        <v>59</v>
      </c>
      <c r="C4542" t="s">
        <v>28</v>
      </c>
      <c r="D4542" t="s">
        <v>433</v>
      </c>
      <c r="E4542" s="1">
        <v>43599.329861111109</v>
      </c>
      <c r="F4542" t="s">
        <v>16</v>
      </c>
      <c r="G4542" t="s">
        <v>639</v>
      </c>
      <c r="H4542">
        <v>14</v>
      </c>
      <c r="I4542" t="s">
        <v>18</v>
      </c>
      <c r="J4542" s="2">
        <v>43599</v>
      </c>
      <c r="K4542" s="3">
        <v>0.3298611111111111</v>
      </c>
      <c r="L4542" s="3">
        <f t="shared" si="630"/>
        <v>0.33333333333333331</v>
      </c>
      <c r="M4542" s="3">
        <v>0.33958333333333335</v>
      </c>
      <c r="N4542" t="str">
        <f t="shared" si="631"/>
        <v>No</v>
      </c>
      <c r="O4542">
        <f t="shared" si="632"/>
        <v>520</v>
      </c>
      <c r="P4542">
        <f t="shared" si="633"/>
        <v>1663</v>
      </c>
      <c r="Q4542">
        <f t="shared" si="634"/>
        <v>31.27</v>
      </c>
      <c r="R4542" t="str">
        <f t="shared" si="637"/>
        <v>Ryanair</v>
      </c>
      <c r="S4542">
        <f t="shared" si="635"/>
        <v>48</v>
      </c>
      <c r="T4542" t="str">
        <f t="shared" si="636"/>
        <v>Leeds Bradford</v>
      </c>
      <c r="U4542" t="str">
        <f t="shared" si="638"/>
        <v>Other</v>
      </c>
    </row>
    <row r="4543" spans="1:21" x14ac:dyDescent="0.35">
      <c r="A4543" t="s">
        <v>22</v>
      </c>
      <c r="B4543" t="s">
        <v>75</v>
      </c>
      <c r="C4543" t="s">
        <v>28</v>
      </c>
      <c r="D4543" t="s">
        <v>436</v>
      </c>
      <c r="E4543" s="1">
        <v>43599.336805555555</v>
      </c>
      <c r="F4543" t="s">
        <v>16</v>
      </c>
      <c r="G4543" t="s">
        <v>639</v>
      </c>
      <c r="H4543">
        <v>10</v>
      </c>
      <c r="I4543" t="s">
        <v>18</v>
      </c>
      <c r="J4543" s="2">
        <v>43599</v>
      </c>
      <c r="K4543" s="3">
        <v>0.33680555555555558</v>
      </c>
      <c r="L4543" s="3">
        <f t="shared" si="630"/>
        <v>0.34027777777777773</v>
      </c>
      <c r="M4543" s="3">
        <v>0.34375</v>
      </c>
      <c r="N4543" t="str">
        <f t="shared" si="631"/>
        <v>No</v>
      </c>
      <c r="O4543">
        <f t="shared" si="632"/>
        <v>520</v>
      </c>
      <c r="P4543">
        <f t="shared" si="633"/>
        <v>1663</v>
      </c>
      <c r="Q4543">
        <f t="shared" si="634"/>
        <v>31.27</v>
      </c>
      <c r="R4543" t="str">
        <f t="shared" si="637"/>
        <v>Ryanair</v>
      </c>
      <c r="S4543">
        <f t="shared" si="635"/>
        <v>23</v>
      </c>
      <c r="T4543" t="str">
        <f t="shared" si="636"/>
        <v>East Midlands</v>
      </c>
      <c r="U4543" t="str">
        <f t="shared" si="638"/>
        <v>Other</v>
      </c>
    </row>
    <row r="4544" spans="1:21" x14ac:dyDescent="0.35">
      <c r="A4544" t="s">
        <v>22</v>
      </c>
      <c r="B4544" t="s">
        <v>370</v>
      </c>
      <c r="C4544" t="s">
        <v>28</v>
      </c>
      <c r="D4544" t="s">
        <v>371</v>
      </c>
      <c r="E4544" s="1">
        <v>43599.340277777781</v>
      </c>
      <c r="F4544" t="s">
        <v>16</v>
      </c>
      <c r="G4544" t="s">
        <v>639</v>
      </c>
      <c r="H4544">
        <v>14</v>
      </c>
      <c r="I4544" t="s">
        <v>18</v>
      </c>
      <c r="J4544" s="2">
        <v>43599</v>
      </c>
      <c r="K4544" s="3">
        <v>0.34027777777777773</v>
      </c>
      <c r="L4544" s="3">
        <f t="shared" si="630"/>
        <v>0.34027777777777773</v>
      </c>
      <c r="M4544" s="3">
        <v>0.35000000000000003</v>
      </c>
      <c r="N4544" t="str">
        <f t="shared" si="631"/>
        <v>No</v>
      </c>
      <c r="O4544">
        <f t="shared" si="632"/>
        <v>520</v>
      </c>
      <c r="P4544">
        <f t="shared" si="633"/>
        <v>1663</v>
      </c>
      <c r="Q4544">
        <f t="shared" si="634"/>
        <v>31.27</v>
      </c>
      <c r="R4544" t="str">
        <f t="shared" si="637"/>
        <v>Ryanair</v>
      </c>
      <c r="S4544">
        <f t="shared" si="635"/>
        <v>23</v>
      </c>
      <c r="T4544" t="str">
        <f t="shared" si="636"/>
        <v>Reus</v>
      </c>
      <c r="U4544" t="str">
        <f t="shared" si="638"/>
        <v>Other</v>
      </c>
    </row>
    <row r="4545" spans="1:21" x14ac:dyDescent="0.35">
      <c r="A4545" t="s">
        <v>22</v>
      </c>
      <c r="B4545" t="s">
        <v>151</v>
      </c>
      <c r="C4545" t="s">
        <v>28</v>
      </c>
      <c r="D4545" t="s">
        <v>437</v>
      </c>
      <c r="E4545" s="1">
        <v>43599.34375</v>
      </c>
      <c r="F4545" t="s">
        <v>16</v>
      </c>
      <c r="G4545" t="s">
        <v>639</v>
      </c>
      <c r="H4545">
        <v>2</v>
      </c>
      <c r="I4545" t="s">
        <v>26</v>
      </c>
      <c r="J4545" s="2">
        <v>43599</v>
      </c>
      <c r="K4545" s="3">
        <v>0.34375</v>
      </c>
      <c r="L4545" s="3">
        <f t="shared" si="630"/>
        <v>0.34722222222222221</v>
      </c>
      <c r="M4545" s="3">
        <v>0.34513888888888888</v>
      </c>
      <c r="N4545" t="str">
        <f t="shared" si="631"/>
        <v>No</v>
      </c>
      <c r="O4545">
        <f t="shared" si="632"/>
        <v>520</v>
      </c>
      <c r="P4545">
        <f t="shared" si="633"/>
        <v>1663</v>
      </c>
      <c r="Q4545">
        <f t="shared" si="634"/>
        <v>31.27</v>
      </c>
      <c r="R4545" t="str">
        <f t="shared" si="637"/>
        <v>Ryanair</v>
      </c>
      <c r="S4545">
        <f t="shared" si="635"/>
        <v>34</v>
      </c>
      <c r="T4545" t="str">
        <f t="shared" si="636"/>
        <v>London</v>
      </c>
      <c r="U4545" t="str">
        <f t="shared" si="638"/>
        <v>Other</v>
      </c>
    </row>
    <row r="4546" spans="1:21" x14ac:dyDescent="0.35">
      <c r="A4546" t="s">
        <v>22</v>
      </c>
      <c r="B4546" t="s">
        <v>129</v>
      </c>
      <c r="C4546" t="s">
        <v>130</v>
      </c>
      <c r="D4546" t="s">
        <v>477</v>
      </c>
      <c r="E4546" s="1">
        <v>43599.232638888891</v>
      </c>
      <c r="F4546" t="s">
        <v>16</v>
      </c>
      <c r="G4546" t="s">
        <v>639</v>
      </c>
      <c r="H4546">
        <v>4</v>
      </c>
      <c r="I4546" t="s">
        <v>26</v>
      </c>
      <c r="J4546" s="2">
        <v>43599</v>
      </c>
      <c r="K4546" s="3">
        <v>0.23263888888888887</v>
      </c>
      <c r="L4546" s="3">
        <f t="shared" ref="L4546:L4609" si="639">MROUND(K4546,"0:10")</f>
        <v>0.2361111111111111</v>
      </c>
      <c r="M4546" s="3">
        <v>0.23541666666666669</v>
      </c>
      <c r="N4546" t="str">
        <f t="shared" ref="N4546:N4609" si="640">IF(H4546&gt;20, "Yes", "No")</f>
        <v>No</v>
      </c>
      <c r="O4546">
        <f t="shared" ref="O4546:O4609" si="641">COUNTIFS($C$2:$C$4851,C4546,$N$2:$N$4851,"Yes")</f>
        <v>17</v>
      </c>
      <c r="P4546">
        <f t="shared" ref="P4546:P4609" si="642">COUNTIF($C$2:$C$4851,C4546)</f>
        <v>80</v>
      </c>
      <c r="Q4546">
        <f t="shared" ref="Q4546:Q4609" si="643">ROUND(O4546/P4546*100,2)</f>
        <v>21.25</v>
      </c>
      <c r="R4546" t="str">
        <f t="shared" si="637"/>
        <v>Other</v>
      </c>
      <c r="S4546">
        <f t="shared" ref="S4546:S4609" si="644">COUNTIF($B$2:$B$4851,B4546)</f>
        <v>96</v>
      </c>
      <c r="T4546" t="str">
        <f t="shared" ref="T4546:T4609" si="645">IF(ISNUMBER(SEARCH("London",B4546)), "London", B4546)</f>
        <v>Munich</v>
      </c>
      <c r="U4546" t="str">
        <f t="shared" si="638"/>
        <v>Munich</v>
      </c>
    </row>
    <row r="4547" spans="1:21" x14ac:dyDescent="0.35">
      <c r="A4547" t="s">
        <v>22</v>
      </c>
      <c r="B4547" t="s">
        <v>656</v>
      </c>
      <c r="C4547" t="s">
        <v>28</v>
      </c>
      <c r="D4547" t="s">
        <v>657</v>
      </c>
      <c r="E4547" s="1">
        <v>43599.239583333336</v>
      </c>
      <c r="F4547" t="s">
        <v>16</v>
      </c>
      <c r="G4547" t="s">
        <v>639</v>
      </c>
      <c r="H4547">
        <v>6</v>
      </c>
      <c r="I4547" t="s">
        <v>26</v>
      </c>
      <c r="J4547" s="2">
        <v>43599</v>
      </c>
      <c r="K4547" s="3">
        <v>0.23958333333333334</v>
      </c>
      <c r="L4547" s="3">
        <f t="shared" si="639"/>
        <v>0.24305555555555555</v>
      </c>
      <c r="M4547" s="3">
        <v>0.24374999999999999</v>
      </c>
      <c r="N4547" t="str">
        <f t="shared" si="640"/>
        <v>No</v>
      </c>
      <c r="O4547">
        <f t="shared" si="641"/>
        <v>520</v>
      </c>
      <c r="P4547">
        <f t="shared" si="642"/>
        <v>1663</v>
      </c>
      <c r="Q4547">
        <f t="shared" si="643"/>
        <v>31.27</v>
      </c>
      <c r="R4547" t="str">
        <f t="shared" ref="R4547:R4610" si="646">IF(P4547&gt;100, C4547, "Other")</f>
        <v>Ryanair</v>
      </c>
      <c r="S4547">
        <f t="shared" si="644"/>
        <v>4</v>
      </c>
      <c r="T4547" t="str">
        <f t="shared" si="645"/>
        <v>Bodrum</v>
      </c>
      <c r="U4547" t="str">
        <f t="shared" ref="U4547:U4610" si="647">IF(S4547&gt;67, T4547, "Other")</f>
        <v>Other</v>
      </c>
    </row>
    <row r="4548" spans="1:21" x14ac:dyDescent="0.35">
      <c r="A4548" t="s">
        <v>22</v>
      </c>
      <c r="B4548" t="s">
        <v>50</v>
      </c>
      <c r="C4548" t="s">
        <v>96</v>
      </c>
      <c r="D4548" t="s">
        <v>478</v>
      </c>
      <c r="E4548" s="1">
        <v>43599.246527777781</v>
      </c>
      <c r="F4548" t="s">
        <v>16</v>
      </c>
      <c r="G4548" t="s">
        <v>639</v>
      </c>
      <c r="H4548">
        <v>4</v>
      </c>
      <c r="I4548" t="s">
        <v>26</v>
      </c>
      <c r="J4548" s="2">
        <v>43599</v>
      </c>
      <c r="K4548" s="3">
        <v>0.24652777777777779</v>
      </c>
      <c r="L4548" s="3">
        <f t="shared" si="639"/>
        <v>0.25</v>
      </c>
      <c r="M4548" s="3">
        <v>0.24930555555555556</v>
      </c>
      <c r="N4548" t="str">
        <f t="shared" si="640"/>
        <v>No</v>
      </c>
      <c r="O4548">
        <f t="shared" si="641"/>
        <v>50</v>
      </c>
      <c r="P4548">
        <f t="shared" si="642"/>
        <v>97</v>
      </c>
      <c r="Q4548">
        <f t="shared" si="643"/>
        <v>51.55</v>
      </c>
      <c r="R4548" t="str">
        <f t="shared" si="646"/>
        <v>Other</v>
      </c>
      <c r="S4548">
        <f t="shared" si="644"/>
        <v>222</v>
      </c>
      <c r="T4548" t="str">
        <f t="shared" si="645"/>
        <v>Amsterdam</v>
      </c>
      <c r="U4548" t="str">
        <f t="shared" si="647"/>
        <v>Amsterdam</v>
      </c>
    </row>
    <row r="4549" spans="1:21" x14ac:dyDescent="0.35">
      <c r="A4549" t="s">
        <v>22</v>
      </c>
      <c r="B4549" t="s">
        <v>50</v>
      </c>
      <c r="C4549" t="s">
        <v>96</v>
      </c>
      <c r="D4549" t="s">
        <v>478</v>
      </c>
      <c r="E4549" s="1">
        <v>43598.246527777781</v>
      </c>
      <c r="F4549" t="s">
        <v>16</v>
      </c>
      <c r="G4549" t="s">
        <v>659</v>
      </c>
      <c r="H4549">
        <v>9</v>
      </c>
      <c r="I4549" t="s">
        <v>26</v>
      </c>
      <c r="J4549" s="2">
        <v>43598</v>
      </c>
      <c r="K4549" s="3">
        <v>0.24652777777777779</v>
      </c>
      <c r="L4549" s="3">
        <f t="shared" si="639"/>
        <v>0.25</v>
      </c>
      <c r="M4549" s="3">
        <v>0.25277777777777777</v>
      </c>
      <c r="N4549" t="str">
        <f t="shared" si="640"/>
        <v>No</v>
      </c>
      <c r="O4549">
        <f t="shared" si="641"/>
        <v>50</v>
      </c>
      <c r="P4549">
        <f t="shared" si="642"/>
        <v>97</v>
      </c>
      <c r="Q4549">
        <f t="shared" si="643"/>
        <v>51.55</v>
      </c>
      <c r="R4549" t="str">
        <f t="shared" si="646"/>
        <v>Other</v>
      </c>
      <c r="S4549">
        <f t="shared" si="644"/>
        <v>222</v>
      </c>
      <c r="T4549" t="str">
        <f t="shared" si="645"/>
        <v>Amsterdam</v>
      </c>
      <c r="U4549" t="str">
        <f t="shared" si="647"/>
        <v>Amsterdam</v>
      </c>
    </row>
    <row r="4550" spans="1:21" x14ac:dyDescent="0.35">
      <c r="A4550" t="s">
        <v>22</v>
      </c>
      <c r="B4550" t="s">
        <v>36</v>
      </c>
      <c r="C4550" t="s">
        <v>177</v>
      </c>
      <c r="D4550" t="s">
        <v>489</v>
      </c>
      <c r="E4550" s="1">
        <v>43598.25</v>
      </c>
      <c r="F4550" t="s">
        <v>16</v>
      </c>
      <c r="G4550" t="s">
        <v>659</v>
      </c>
      <c r="H4550">
        <v>4</v>
      </c>
      <c r="I4550" t="s">
        <v>26</v>
      </c>
      <c r="J4550" s="2">
        <v>43598</v>
      </c>
      <c r="K4550" s="3">
        <v>0.25</v>
      </c>
      <c r="L4550" s="3">
        <f t="shared" si="639"/>
        <v>0.25</v>
      </c>
      <c r="M4550" s="3">
        <v>0.25277777777777777</v>
      </c>
      <c r="N4550" t="str">
        <f t="shared" si="640"/>
        <v>No</v>
      </c>
      <c r="O4550">
        <f t="shared" si="641"/>
        <v>12</v>
      </c>
      <c r="P4550">
        <f t="shared" si="642"/>
        <v>59</v>
      </c>
      <c r="Q4550">
        <f t="shared" si="643"/>
        <v>20.34</v>
      </c>
      <c r="R4550" t="str">
        <f t="shared" si="646"/>
        <v>Other</v>
      </c>
      <c r="S4550">
        <f t="shared" si="644"/>
        <v>121</v>
      </c>
      <c r="T4550" t="str">
        <f t="shared" si="645"/>
        <v>Paris-CDG</v>
      </c>
      <c r="U4550" t="str">
        <f t="shared" si="647"/>
        <v>Paris-CDG</v>
      </c>
    </row>
    <row r="4551" spans="1:21" x14ac:dyDescent="0.35">
      <c r="A4551" t="s">
        <v>22</v>
      </c>
      <c r="B4551" t="s">
        <v>129</v>
      </c>
      <c r="C4551" t="s">
        <v>28</v>
      </c>
      <c r="D4551" t="s">
        <v>490</v>
      </c>
      <c r="E4551" s="1">
        <v>43598.256944444445</v>
      </c>
      <c r="F4551" t="s">
        <v>16</v>
      </c>
      <c r="G4551" t="s">
        <v>659</v>
      </c>
      <c r="H4551">
        <v>1</v>
      </c>
      <c r="I4551" t="s">
        <v>26</v>
      </c>
      <c r="J4551" s="2">
        <v>43598</v>
      </c>
      <c r="K4551" s="3">
        <v>0.25694444444444448</v>
      </c>
      <c r="L4551" s="3">
        <f t="shared" si="639"/>
        <v>0.25694444444444442</v>
      </c>
      <c r="M4551" s="3">
        <v>0.25763888888888892</v>
      </c>
      <c r="N4551" t="str">
        <f t="shared" si="640"/>
        <v>No</v>
      </c>
      <c r="O4551">
        <f t="shared" si="641"/>
        <v>520</v>
      </c>
      <c r="P4551">
        <f t="shared" si="642"/>
        <v>1663</v>
      </c>
      <c r="Q4551">
        <f t="shared" si="643"/>
        <v>31.27</v>
      </c>
      <c r="R4551" t="str">
        <f t="shared" si="646"/>
        <v>Ryanair</v>
      </c>
      <c r="S4551">
        <f t="shared" si="644"/>
        <v>96</v>
      </c>
      <c r="T4551" t="str">
        <f t="shared" si="645"/>
        <v>Munich</v>
      </c>
      <c r="U4551" t="str">
        <f t="shared" si="647"/>
        <v>Munich</v>
      </c>
    </row>
    <row r="4552" spans="1:21" x14ac:dyDescent="0.35">
      <c r="A4552" t="s">
        <v>22</v>
      </c>
      <c r="B4552" t="s">
        <v>129</v>
      </c>
      <c r="C4552" t="s">
        <v>28</v>
      </c>
      <c r="D4552" t="s">
        <v>490</v>
      </c>
      <c r="E4552" s="1">
        <v>43599.256944444445</v>
      </c>
      <c r="F4552" t="s">
        <v>16</v>
      </c>
      <c r="G4552" t="s">
        <v>639</v>
      </c>
      <c r="H4552">
        <v>2</v>
      </c>
      <c r="I4552" t="s">
        <v>26</v>
      </c>
      <c r="J4552" s="2">
        <v>43599</v>
      </c>
      <c r="K4552" s="3">
        <v>0.25694444444444448</v>
      </c>
      <c r="L4552" s="3">
        <f t="shared" si="639"/>
        <v>0.25694444444444442</v>
      </c>
      <c r="M4552" s="3">
        <v>0.25833333333333336</v>
      </c>
      <c r="N4552" t="str">
        <f t="shared" si="640"/>
        <v>No</v>
      </c>
      <c r="O4552">
        <f t="shared" si="641"/>
        <v>520</v>
      </c>
      <c r="P4552">
        <f t="shared" si="642"/>
        <v>1663</v>
      </c>
      <c r="Q4552">
        <f t="shared" si="643"/>
        <v>31.27</v>
      </c>
      <c r="R4552" t="str">
        <f t="shared" si="646"/>
        <v>Ryanair</v>
      </c>
      <c r="S4552">
        <f t="shared" si="644"/>
        <v>96</v>
      </c>
      <c r="T4552" t="str">
        <f t="shared" si="645"/>
        <v>Munich</v>
      </c>
      <c r="U4552" t="str">
        <f t="shared" si="647"/>
        <v>Munich</v>
      </c>
    </row>
    <row r="4553" spans="1:21" x14ac:dyDescent="0.35">
      <c r="A4553" t="s">
        <v>22</v>
      </c>
      <c r="B4553" t="s">
        <v>199</v>
      </c>
      <c r="C4553" t="s">
        <v>28</v>
      </c>
      <c r="D4553" t="s">
        <v>491</v>
      </c>
      <c r="E4553" s="1">
        <v>43599.260416666664</v>
      </c>
      <c r="F4553" t="s">
        <v>16</v>
      </c>
      <c r="G4553" t="s">
        <v>639</v>
      </c>
      <c r="H4553">
        <v>1</v>
      </c>
      <c r="I4553" t="s">
        <v>26</v>
      </c>
      <c r="J4553" s="2">
        <v>43599</v>
      </c>
      <c r="K4553" s="3">
        <v>0.26041666666666669</v>
      </c>
      <c r="L4553" s="3">
        <f t="shared" si="639"/>
        <v>0.2638888888888889</v>
      </c>
      <c r="M4553" s="3">
        <v>0.26111111111111113</v>
      </c>
      <c r="N4553" t="str">
        <f t="shared" si="640"/>
        <v>No</v>
      </c>
      <c r="O4553">
        <f t="shared" si="641"/>
        <v>520</v>
      </c>
      <c r="P4553">
        <f t="shared" si="642"/>
        <v>1663</v>
      </c>
      <c r="Q4553">
        <f t="shared" si="643"/>
        <v>31.27</v>
      </c>
      <c r="R4553" t="str">
        <f t="shared" si="646"/>
        <v>Ryanair</v>
      </c>
      <c r="S4553">
        <f t="shared" si="644"/>
        <v>51</v>
      </c>
      <c r="T4553" t="str">
        <f t="shared" si="645"/>
        <v>Lanzarote</v>
      </c>
      <c r="U4553" t="str">
        <f t="shared" si="647"/>
        <v>Other</v>
      </c>
    </row>
    <row r="4554" spans="1:21" x14ac:dyDescent="0.35">
      <c r="A4554" t="s">
        <v>22</v>
      </c>
      <c r="B4554" t="s">
        <v>145</v>
      </c>
      <c r="C4554" t="s">
        <v>28</v>
      </c>
      <c r="D4554" t="s">
        <v>607</v>
      </c>
      <c r="E4554" s="1">
        <v>43599.260416666664</v>
      </c>
      <c r="F4554" t="s">
        <v>16</v>
      </c>
      <c r="G4554" t="s">
        <v>639</v>
      </c>
      <c r="H4554">
        <v>1</v>
      </c>
      <c r="I4554" t="s">
        <v>26</v>
      </c>
      <c r="J4554" s="2">
        <v>43599</v>
      </c>
      <c r="K4554" s="3">
        <v>0.26041666666666669</v>
      </c>
      <c r="L4554" s="3">
        <f t="shared" si="639"/>
        <v>0.2638888888888889</v>
      </c>
      <c r="M4554" s="3">
        <v>0.26111111111111113</v>
      </c>
      <c r="N4554" t="str">
        <f t="shared" si="640"/>
        <v>No</v>
      </c>
      <c r="O4554">
        <f t="shared" si="641"/>
        <v>520</v>
      </c>
      <c r="P4554">
        <f t="shared" si="642"/>
        <v>1663</v>
      </c>
      <c r="Q4554">
        <f t="shared" si="643"/>
        <v>31.27</v>
      </c>
      <c r="R4554" t="str">
        <f t="shared" si="646"/>
        <v>Ryanair</v>
      </c>
      <c r="S4554">
        <f t="shared" si="644"/>
        <v>36</v>
      </c>
      <c r="T4554" t="str">
        <f t="shared" si="645"/>
        <v>Milan-BGY</v>
      </c>
      <c r="U4554" t="str">
        <f t="shared" si="647"/>
        <v>Other</v>
      </c>
    </row>
    <row r="4555" spans="1:21" x14ac:dyDescent="0.35">
      <c r="A4555" t="s">
        <v>22</v>
      </c>
      <c r="B4555" t="s">
        <v>145</v>
      </c>
      <c r="C4555" t="s">
        <v>28</v>
      </c>
      <c r="D4555" t="s">
        <v>607</v>
      </c>
      <c r="E4555" s="1">
        <v>43598.260416666664</v>
      </c>
      <c r="F4555" t="s">
        <v>16</v>
      </c>
      <c r="G4555" t="s">
        <v>659</v>
      </c>
      <c r="H4555">
        <v>1</v>
      </c>
      <c r="I4555" t="s">
        <v>26</v>
      </c>
      <c r="J4555" s="2">
        <v>43598</v>
      </c>
      <c r="K4555" s="3">
        <v>0.26041666666666669</v>
      </c>
      <c r="L4555" s="3">
        <f t="shared" si="639"/>
        <v>0.2638888888888889</v>
      </c>
      <c r="M4555" s="3">
        <v>0.26111111111111113</v>
      </c>
      <c r="N4555" t="str">
        <f t="shared" si="640"/>
        <v>No</v>
      </c>
      <c r="O4555">
        <f t="shared" si="641"/>
        <v>520</v>
      </c>
      <c r="P4555">
        <f t="shared" si="642"/>
        <v>1663</v>
      </c>
      <c r="Q4555">
        <f t="shared" si="643"/>
        <v>31.27</v>
      </c>
      <c r="R4555" t="str">
        <f t="shared" si="646"/>
        <v>Ryanair</v>
      </c>
      <c r="S4555">
        <f t="shared" si="644"/>
        <v>36</v>
      </c>
      <c r="T4555" t="str">
        <f t="shared" si="645"/>
        <v>Milan-BGY</v>
      </c>
      <c r="U4555" t="str">
        <f t="shared" si="647"/>
        <v>Other</v>
      </c>
    </row>
    <row r="4556" spans="1:21" x14ac:dyDescent="0.35">
      <c r="A4556" t="s">
        <v>12</v>
      </c>
      <c r="B4556" t="s">
        <v>142</v>
      </c>
      <c r="C4556" t="s">
        <v>14</v>
      </c>
      <c r="D4556" t="s">
        <v>494</v>
      </c>
      <c r="E4556" s="1">
        <v>43599.260416666664</v>
      </c>
      <c r="F4556" t="s">
        <v>16</v>
      </c>
      <c r="G4556" t="s">
        <v>639</v>
      </c>
      <c r="H4556">
        <v>3</v>
      </c>
      <c r="I4556" t="s">
        <v>26</v>
      </c>
      <c r="J4556" s="2">
        <v>43599</v>
      </c>
      <c r="K4556" s="3">
        <v>0.26041666666666669</v>
      </c>
      <c r="L4556" s="3">
        <f t="shared" si="639"/>
        <v>0.2638888888888889</v>
      </c>
      <c r="M4556" s="3">
        <v>0.26250000000000001</v>
      </c>
      <c r="N4556" t="str">
        <f t="shared" si="640"/>
        <v>No</v>
      </c>
      <c r="O4556">
        <f t="shared" si="641"/>
        <v>566</v>
      </c>
      <c r="P4556">
        <f t="shared" si="642"/>
        <v>2020</v>
      </c>
      <c r="Q4556">
        <f t="shared" si="643"/>
        <v>28.02</v>
      </c>
      <c r="R4556" t="str">
        <f t="shared" si="646"/>
        <v>Aer Lingus</v>
      </c>
      <c r="S4556">
        <f t="shared" si="644"/>
        <v>67</v>
      </c>
      <c r="T4556" t="str">
        <f t="shared" si="645"/>
        <v>Madrid</v>
      </c>
      <c r="U4556" t="str">
        <f t="shared" si="647"/>
        <v>Other</v>
      </c>
    </row>
    <row r="4557" spans="1:21" x14ac:dyDescent="0.35">
      <c r="A4557" t="s">
        <v>12</v>
      </c>
      <c r="B4557" t="s">
        <v>457</v>
      </c>
      <c r="C4557" t="s">
        <v>14</v>
      </c>
      <c r="D4557" t="s">
        <v>458</v>
      </c>
      <c r="E4557" s="1">
        <v>43598.260416666664</v>
      </c>
      <c r="F4557" t="s">
        <v>16</v>
      </c>
      <c r="G4557" t="s">
        <v>659</v>
      </c>
      <c r="H4557">
        <v>4</v>
      </c>
      <c r="I4557" t="s">
        <v>26</v>
      </c>
      <c r="J4557" s="2">
        <v>43598</v>
      </c>
      <c r="K4557" s="3">
        <v>0.26041666666666669</v>
      </c>
      <c r="L4557" s="3">
        <f t="shared" si="639"/>
        <v>0.2638888888888889</v>
      </c>
      <c r="M4557" s="3">
        <v>0.26319444444444445</v>
      </c>
      <c r="N4557" t="str">
        <f t="shared" si="640"/>
        <v>No</v>
      </c>
      <c r="O4557">
        <f t="shared" si="641"/>
        <v>566</v>
      </c>
      <c r="P4557">
        <f t="shared" si="642"/>
        <v>2020</v>
      </c>
      <c r="Q4557">
        <f t="shared" si="643"/>
        <v>28.02</v>
      </c>
      <c r="R4557" t="str">
        <f t="shared" si="646"/>
        <v>Aer Lingus</v>
      </c>
      <c r="S4557">
        <f t="shared" si="644"/>
        <v>27</v>
      </c>
      <c r="T4557" t="str">
        <f t="shared" si="645"/>
        <v>Hamburg</v>
      </c>
      <c r="U4557" t="str">
        <f t="shared" si="647"/>
        <v>Other</v>
      </c>
    </row>
    <row r="4558" spans="1:21" x14ac:dyDescent="0.35">
      <c r="A4558" t="s">
        <v>22</v>
      </c>
      <c r="B4558" t="s">
        <v>199</v>
      </c>
      <c r="C4558" t="s">
        <v>28</v>
      </c>
      <c r="D4558" t="s">
        <v>491</v>
      </c>
      <c r="E4558" s="1">
        <v>43598.260416666664</v>
      </c>
      <c r="F4558" t="s">
        <v>16</v>
      </c>
      <c r="G4558" t="s">
        <v>659</v>
      </c>
      <c r="H4558">
        <v>7</v>
      </c>
      <c r="I4558" t="s">
        <v>26</v>
      </c>
      <c r="J4558" s="2">
        <v>43598</v>
      </c>
      <c r="K4558" s="3">
        <v>0.26041666666666669</v>
      </c>
      <c r="L4558" s="3">
        <f t="shared" si="639"/>
        <v>0.2638888888888889</v>
      </c>
      <c r="M4558" s="3">
        <v>0.26527777777777778</v>
      </c>
      <c r="N4558" t="str">
        <f t="shared" si="640"/>
        <v>No</v>
      </c>
      <c r="O4558">
        <f t="shared" si="641"/>
        <v>520</v>
      </c>
      <c r="P4558">
        <f t="shared" si="642"/>
        <v>1663</v>
      </c>
      <c r="Q4558">
        <f t="shared" si="643"/>
        <v>31.27</v>
      </c>
      <c r="R4558" t="str">
        <f t="shared" si="646"/>
        <v>Ryanair</v>
      </c>
      <c r="S4558">
        <f t="shared" si="644"/>
        <v>51</v>
      </c>
      <c r="T4558" t="str">
        <f t="shared" si="645"/>
        <v>Lanzarote</v>
      </c>
      <c r="U4558" t="str">
        <f t="shared" si="647"/>
        <v>Other</v>
      </c>
    </row>
    <row r="4559" spans="1:21" x14ac:dyDescent="0.35">
      <c r="A4559" t="s">
        <v>12</v>
      </c>
      <c r="B4559" t="s">
        <v>162</v>
      </c>
      <c r="C4559" t="s">
        <v>14</v>
      </c>
      <c r="D4559" t="s">
        <v>495</v>
      </c>
      <c r="E4559" s="1">
        <v>43598.263888888891</v>
      </c>
      <c r="F4559" t="s">
        <v>16</v>
      </c>
      <c r="G4559" t="s">
        <v>659</v>
      </c>
      <c r="H4559">
        <v>2</v>
      </c>
      <c r="I4559" t="s">
        <v>26</v>
      </c>
      <c r="J4559" s="2">
        <v>43598</v>
      </c>
      <c r="K4559" s="3">
        <v>0.2638888888888889</v>
      </c>
      <c r="L4559" s="3">
        <f t="shared" si="639"/>
        <v>0.2638888888888889</v>
      </c>
      <c r="M4559" s="3">
        <v>0.26527777777777778</v>
      </c>
      <c r="N4559" t="str">
        <f t="shared" si="640"/>
        <v>No</v>
      </c>
      <c r="O4559">
        <f t="shared" si="641"/>
        <v>566</v>
      </c>
      <c r="P4559">
        <f t="shared" si="642"/>
        <v>2020</v>
      </c>
      <c r="Q4559">
        <f t="shared" si="643"/>
        <v>28.02</v>
      </c>
      <c r="R4559" t="str">
        <f t="shared" si="646"/>
        <v>Aer Lingus</v>
      </c>
      <c r="S4559">
        <f t="shared" si="644"/>
        <v>64</v>
      </c>
      <c r="T4559" t="str">
        <f t="shared" si="645"/>
        <v>Rome</v>
      </c>
      <c r="U4559" t="str">
        <f t="shared" si="647"/>
        <v>Other</v>
      </c>
    </row>
    <row r="4560" spans="1:21" x14ac:dyDescent="0.35">
      <c r="A4560" t="s">
        <v>12</v>
      </c>
      <c r="B4560" t="s">
        <v>162</v>
      </c>
      <c r="C4560" t="s">
        <v>14</v>
      </c>
      <c r="D4560" t="s">
        <v>495</v>
      </c>
      <c r="E4560" s="1">
        <v>43599.263888888891</v>
      </c>
      <c r="F4560" t="s">
        <v>16</v>
      </c>
      <c r="G4560" t="s">
        <v>639</v>
      </c>
      <c r="H4560">
        <v>5</v>
      </c>
      <c r="I4560" t="s">
        <v>26</v>
      </c>
      <c r="J4560" s="2">
        <v>43599</v>
      </c>
      <c r="K4560" s="3">
        <v>0.2638888888888889</v>
      </c>
      <c r="L4560" s="3">
        <f t="shared" si="639"/>
        <v>0.2638888888888889</v>
      </c>
      <c r="M4560" s="3">
        <v>0.2673611111111111</v>
      </c>
      <c r="N4560" t="str">
        <f t="shared" si="640"/>
        <v>No</v>
      </c>
      <c r="O4560">
        <f t="shared" si="641"/>
        <v>566</v>
      </c>
      <c r="P4560">
        <f t="shared" si="642"/>
        <v>2020</v>
      </c>
      <c r="Q4560">
        <f t="shared" si="643"/>
        <v>28.02</v>
      </c>
      <c r="R4560" t="str">
        <f t="shared" si="646"/>
        <v>Aer Lingus</v>
      </c>
      <c r="S4560">
        <f t="shared" si="644"/>
        <v>64</v>
      </c>
      <c r="T4560" t="str">
        <f t="shared" si="645"/>
        <v>Rome</v>
      </c>
      <c r="U4560" t="str">
        <f t="shared" si="647"/>
        <v>Other</v>
      </c>
    </row>
    <row r="4561" spans="1:21" x14ac:dyDescent="0.35">
      <c r="A4561" t="s">
        <v>22</v>
      </c>
      <c r="B4561" t="s">
        <v>38</v>
      </c>
      <c r="C4561" t="s">
        <v>28</v>
      </c>
      <c r="D4561" t="s">
        <v>439</v>
      </c>
      <c r="E4561" s="1">
        <v>43598.267361111109</v>
      </c>
      <c r="F4561" t="s">
        <v>16</v>
      </c>
      <c r="G4561" t="s">
        <v>659</v>
      </c>
      <c r="H4561">
        <v>0</v>
      </c>
      <c r="I4561" t="s">
        <v>26</v>
      </c>
      <c r="J4561" s="2">
        <v>43598</v>
      </c>
      <c r="K4561" s="3">
        <v>0.2673611111111111</v>
      </c>
      <c r="L4561" s="3">
        <f t="shared" si="639"/>
        <v>0.27083333333333331</v>
      </c>
      <c r="M4561" s="3">
        <v>0.2673611111111111</v>
      </c>
      <c r="N4561" t="str">
        <f t="shared" si="640"/>
        <v>No</v>
      </c>
      <c r="O4561">
        <f t="shared" si="641"/>
        <v>520</v>
      </c>
      <c r="P4561">
        <f t="shared" si="642"/>
        <v>1663</v>
      </c>
      <c r="Q4561">
        <f t="shared" si="643"/>
        <v>31.27</v>
      </c>
      <c r="R4561" t="str">
        <f t="shared" si="646"/>
        <v>Ryanair</v>
      </c>
      <c r="S4561">
        <f t="shared" si="644"/>
        <v>92</v>
      </c>
      <c r="T4561" t="str">
        <f t="shared" si="645"/>
        <v>London</v>
      </c>
      <c r="U4561" t="str">
        <f t="shared" si="647"/>
        <v>London</v>
      </c>
    </row>
    <row r="4562" spans="1:21" x14ac:dyDescent="0.35">
      <c r="A4562" t="s">
        <v>22</v>
      </c>
      <c r="B4562" t="s">
        <v>142</v>
      </c>
      <c r="C4562" t="s">
        <v>28</v>
      </c>
      <c r="D4562" t="s">
        <v>438</v>
      </c>
      <c r="E4562" s="1">
        <v>43599.267361111109</v>
      </c>
      <c r="F4562" t="s">
        <v>16</v>
      </c>
      <c r="G4562" t="s">
        <v>639</v>
      </c>
      <c r="H4562">
        <v>1</v>
      </c>
      <c r="I4562" t="s">
        <v>26</v>
      </c>
      <c r="J4562" s="2">
        <v>43599</v>
      </c>
      <c r="K4562" s="3">
        <v>0.2673611111111111</v>
      </c>
      <c r="L4562" s="3">
        <f t="shared" si="639"/>
        <v>0.27083333333333331</v>
      </c>
      <c r="M4562" s="3">
        <v>0.26805555555555555</v>
      </c>
      <c r="N4562" t="str">
        <f t="shared" si="640"/>
        <v>No</v>
      </c>
      <c r="O4562">
        <f t="shared" si="641"/>
        <v>520</v>
      </c>
      <c r="P4562">
        <f t="shared" si="642"/>
        <v>1663</v>
      </c>
      <c r="Q4562">
        <f t="shared" si="643"/>
        <v>31.27</v>
      </c>
      <c r="R4562" t="str">
        <f t="shared" si="646"/>
        <v>Ryanair</v>
      </c>
      <c r="S4562">
        <f t="shared" si="644"/>
        <v>67</v>
      </c>
      <c r="T4562" t="str">
        <f t="shared" si="645"/>
        <v>Madrid</v>
      </c>
      <c r="U4562" t="str">
        <f t="shared" si="647"/>
        <v>Other</v>
      </c>
    </row>
    <row r="4563" spans="1:21" x14ac:dyDescent="0.35">
      <c r="A4563" t="s">
        <v>22</v>
      </c>
      <c r="B4563" t="s">
        <v>93</v>
      </c>
      <c r="C4563" t="s">
        <v>28</v>
      </c>
      <c r="D4563" t="s">
        <v>590</v>
      </c>
      <c r="E4563" s="1">
        <v>43598.267361111109</v>
      </c>
      <c r="F4563" t="s">
        <v>16</v>
      </c>
      <c r="G4563" t="s">
        <v>659</v>
      </c>
      <c r="H4563">
        <v>1</v>
      </c>
      <c r="I4563" t="s">
        <v>26</v>
      </c>
      <c r="J4563" s="2">
        <v>43598</v>
      </c>
      <c r="K4563" s="3">
        <v>0.2673611111111111</v>
      </c>
      <c r="L4563" s="3">
        <f t="shared" si="639"/>
        <v>0.27083333333333331</v>
      </c>
      <c r="M4563" s="3">
        <v>0.26805555555555555</v>
      </c>
      <c r="N4563" t="str">
        <f t="shared" si="640"/>
        <v>No</v>
      </c>
      <c r="O4563">
        <f t="shared" si="641"/>
        <v>520</v>
      </c>
      <c r="P4563">
        <f t="shared" si="642"/>
        <v>1663</v>
      </c>
      <c r="Q4563">
        <f t="shared" si="643"/>
        <v>31.27</v>
      </c>
      <c r="R4563" t="str">
        <f t="shared" si="646"/>
        <v>Ryanair</v>
      </c>
      <c r="S4563">
        <f t="shared" si="644"/>
        <v>125</v>
      </c>
      <c r="T4563" t="str">
        <f t="shared" si="645"/>
        <v>Birmingham</v>
      </c>
      <c r="U4563" t="str">
        <f t="shared" si="647"/>
        <v>Birmingham</v>
      </c>
    </row>
    <row r="4564" spans="1:21" x14ac:dyDescent="0.35">
      <c r="A4564" t="s">
        <v>22</v>
      </c>
      <c r="B4564" t="s">
        <v>101</v>
      </c>
      <c r="C4564" t="s">
        <v>28</v>
      </c>
      <c r="D4564" t="s">
        <v>449</v>
      </c>
      <c r="E4564" s="1">
        <v>43598.267361111109</v>
      </c>
      <c r="F4564" t="s">
        <v>16</v>
      </c>
      <c r="G4564" t="s">
        <v>659</v>
      </c>
      <c r="H4564">
        <v>1</v>
      </c>
      <c r="I4564" t="s">
        <v>26</v>
      </c>
      <c r="J4564" s="2">
        <v>43598</v>
      </c>
      <c r="K4564" s="3">
        <v>0.2673611111111111</v>
      </c>
      <c r="L4564" s="3">
        <f t="shared" si="639"/>
        <v>0.27083333333333331</v>
      </c>
      <c r="M4564" s="3">
        <v>0.26805555555555555</v>
      </c>
      <c r="N4564" t="str">
        <f t="shared" si="640"/>
        <v>No</v>
      </c>
      <c r="O4564">
        <f t="shared" si="641"/>
        <v>520</v>
      </c>
      <c r="P4564">
        <f t="shared" si="642"/>
        <v>1663</v>
      </c>
      <c r="Q4564">
        <f t="shared" si="643"/>
        <v>31.27</v>
      </c>
      <c r="R4564" t="str">
        <f t="shared" si="646"/>
        <v>Ryanair</v>
      </c>
      <c r="S4564">
        <f t="shared" si="644"/>
        <v>158</v>
      </c>
      <c r="T4564" t="str">
        <f t="shared" si="645"/>
        <v>Edinburgh</v>
      </c>
      <c r="U4564" t="str">
        <f t="shared" si="647"/>
        <v>Edinburgh</v>
      </c>
    </row>
    <row r="4565" spans="1:21" x14ac:dyDescent="0.35">
      <c r="A4565" t="s">
        <v>22</v>
      </c>
      <c r="B4565" t="s">
        <v>57</v>
      </c>
      <c r="C4565" t="s">
        <v>28</v>
      </c>
      <c r="D4565" t="s">
        <v>442</v>
      </c>
      <c r="E4565" s="1">
        <v>43598.267361111109</v>
      </c>
      <c r="F4565" t="s">
        <v>16</v>
      </c>
      <c r="G4565" t="s">
        <v>659</v>
      </c>
      <c r="H4565">
        <v>5</v>
      </c>
      <c r="I4565" t="s">
        <v>26</v>
      </c>
      <c r="J4565" s="2">
        <v>43598</v>
      </c>
      <c r="K4565" s="3">
        <v>0.2673611111111111</v>
      </c>
      <c r="L4565" s="3">
        <f t="shared" si="639"/>
        <v>0.27083333333333331</v>
      </c>
      <c r="M4565" s="3">
        <v>0.27083333333333331</v>
      </c>
      <c r="N4565" t="str">
        <f t="shared" si="640"/>
        <v>No</v>
      </c>
      <c r="O4565">
        <f t="shared" si="641"/>
        <v>520</v>
      </c>
      <c r="P4565">
        <f t="shared" si="642"/>
        <v>1663</v>
      </c>
      <c r="Q4565">
        <f t="shared" si="643"/>
        <v>31.27</v>
      </c>
      <c r="R4565" t="str">
        <f t="shared" si="646"/>
        <v>Ryanair</v>
      </c>
      <c r="S4565">
        <f t="shared" si="644"/>
        <v>98</v>
      </c>
      <c r="T4565" t="str">
        <f t="shared" si="645"/>
        <v>Malaga</v>
      </c>
      <c r="U4565" t="str">
        <f t="shared" si="647"/>
        <v>Malaga</v>
      </c>
    </row>
    <row r="4566" spans="1:21" x14ac:dyDescent="0.35">
      <c r="A4566" t="s">
        <v>22</v>
      </c>
      <c r="B4566" t="s">
        <v>65</v>
      </c>
      <c r="C4566" t="s">
        <v>28</v>
      </c>
      <c r="D4566" t="s">
        <v>450</v>
      </c>
      <c r="E4566" s="1">
        <v>43598.267361111109</v>
      </c>
      <c r="F4566" t="s">
        <v>16</v>
      </c>
      <c r="G4566" t="s">
        <v>659</v>
      </c>
      <c r="H4566">
        <v>5</v>
      </c>
      <c r="I4566" t="s">
        <v>26</v>
      </c>
      <c r="J4566" s="2">
        <v>43598</v>
      </c>
      <c r="K4566" s="3">
        <v>0.2673611111111111</v>
      </c>
      <c r="L4566" s="3">
        <f t="shared" si="639"/>
        <v>0.27083333333333331</v>
      </c>
      <c r="M4566" s="3">
        <v>0.27083333333333331</v>
      </c>
      <c r="N4566" t="str">
        <f t="shared" si="640"/>
        <v>No</v>
      </c>
      <c r="O4566">
        <f t="shared" si="641"/>
        <v>520</v>
      </c>
      <c r="P4566">
        <f t="shared" si="642"/>
        <v>1663</v>
      </c>
      <c r="Q4566">
        <f t="shared" si="643"/>
        <v>31.27</v>
      </c>
      <c r="R4566" t="str">
        <f t="shared" si="646"/>
        <v>Ryanair</v>
      </c>
      <c r="S4566">
        <f t="shared" si="644"/>
        <v>22</v>
      </c>
      <c r="T4566" t="str">
        <f t="shared" si="645"/>
        <v>Paris-BVA</v>
      </c>
      <c r="U4566" t="str">
        <f t="shared" si="647"/>
        <v>Other</v>
      </c>
    </row>
    <row r="4567" spans="1:21" x14ac:dyDescent="0.35">
      <c r="A4567" t="s">
        <v>12</v>
      </c>
      <c r="B4567" t="s">
        <v>52</v>
      </c>
      <c r="C4567" t="s">
        <v>14</v>
      </c>
      <c r="D4567" t="s">
        <v>592</v>
      </c>
      <c r="E4567" s="1">
        <v>43598.270833333336</v>
      </c>
      <c r="F4567" t="s">
        <v>16</v>
      </c>
      <c r="G4567" t="s">
        <v>659</v>
      </c>
      <c r="H4567">
        <v>0</v>
      </c>
      <c r="I4567" t="s">
        <v>26</v>
      </c>
      <c r="J4567" s="2">
        <v>43598</v>
      </c>
      <c r="K4567" s="3">
        <v>0.27083333333333331</v>
      </c>
      <c r="L4567" s="3">
        <f t="shared" si="639"/>
        <v>0.27083333333333331</v>
      </c>
      <c r="M4567" s="3">
        <v>0.27083333333333331</v>
      </c>
      <c r="N4567" t="str">
        <f t="shared" si="640"/>
        <v>No</v>
      </c>
      <c r="O4567">
        <f t="shared" si="641"/>
        <v>566</v>
      </c>
      <c r="P4567">
        <f t="shared" si="642"/>
        <v>2020</v>
      </c>
      <c r="Q4567">
        <f t="shared" si="643"/>
        <v>28.02</v>
      </c>
      <c r="R4567" t="str">
        <f t="shared" si="646"/>
        <v>Aer Lingus</v>
      </c>
      <c r="S4567">
        <f t="shared" si="644"/>
        <v>138</v>
      </c>
      <c r="T4567" t="str">
        <f t="shared" si="645"/>
        <v>Manchester</v>
      </c>
      <c r="U4567" t="str">
        <f t="shared" si="647"/>
        <v>Manchester</v>
      </c>
    </row>
    <row r="4568" spans="1:21" x14ac:dyDescent="0.35">
      <c r="A4568" t="s">
        <v>22</v>
      </c>
      <c r="B4568" t="s">
        <v>52</v>
      </c>
      <c r="C4568" t="s">
        <v>28</v>
      </c>
      <c r="D4568" t="s">
        <v>444</v>
      </c>
      <c r="E4568" s="1">
        <v>43598.270833333336</v>
      </c>
      <c r="F4568" t="s">
        <v>16</v>
      </c>
      <c r="G4568" t="s">
        <v>659</v>
      </c>
      <c r="H4568">
        <v>0</v>
      </c>
      <c r="I4568" t="s">
        <v>26</v>
      </c>
      <c r="J4568" s="2">
        <v>43598</v>
      </c>
      <c r="K4568" s="3">
        <v>0.27083333333333331</v>
      </c>
      <c r="L4568" s="3">
        <f t="shared" si="639"/>
        <v>0.27083333333333331</v>
      </c>
      <c r="M4568" s="3">
        <v>0.27083333333333331</v>
      </c>
      <c r="N4568" t="str">
        <f t="shared" si="640"/>
        <v>No</v>
      </c>
      <c r="O4568">
        <f t="shared" si="641"/>
        <v>520</v>
      </c>
      <c r="P4568">
        <f t="shared" si="642"/>
        <v>1663</v>
      </c>
      <c r="Q4568">
        <f t="shared" si="643"/>
        <v>31.27</v>
      </c>
      <c r="R4568" t="str">
        <f t="shared" si="646"/>
        <v>Ryanair</v>
      </c>
      <c r="S4568">
        <f t="shared" si="644"/>
        <v>138</v>
      </c>
      <c r="T4568" t="str">
        <f t="shared" si="645"/>
        <v>Manchester</v>
      </c>
      <c r="U4568" t="str">
        <f t="shared" si="647"/>
        <v>Manchester</v>
      </c>
    </row>
    <row r="4569" spans="1:21" x14ac:dyDescent="0.35">
      <c r="A4569" t="s">
        <v>22</v>
      </c>
      <c r="B4569" t="s">
        <v>57</v>
      </c>
      <c r="C4569" t="s">
        <v>28</v>
      </c>
      <c r="D4569" t="s">
        <v>442</v>
      </c>
      <c r="E4569" s="1">
        <v>43599.267361111109</v>
      </c>
      <c r="F4569" t="s">
        <v>16</v>
      </c>
      <c r="G4569" t="s">
        <v>639</v>
      </c>
      <c r="H4569">
        <v>6</v>
      </c>
      <c r="I4569" t="s">
        <v>26</v>
      </c>
      <c r="J4569" s="2">
        <v>43599</v>
      </c>
      <c r="K4569" s="3">
        <v>0.2673611111111111</v>
      </c>
      <c r="L4569" s="3">
        <f t="shared" si="639"/>
        <v>0.27083333333333331</v>
      </c>
      <c r="M4569" s="3">
        <v>0.27152777777777776</v>
      </c>
      <c r="N4569" t="str">
        <f t="shared" si="640"/>
        <v>No</v>
      </c>
      <c r="O4569">
        <f t="shared" si="641"/>
        <v>520</v>
      </c>
      <c r="P4569">
        <f t="shared" si="642"/>
        <v>1663</v>
      </c>
      <c r="Q4569">
        <f t="shared" si="643"/>
        <v>31.27</v>
      </c>
      <c r="R4569" t="str">
        <f t="shared" si="646"/>
        <v>Ryanair</v>
      </c>
      <c r="S4569">
        <f t="shared" si="644"/>
        <v>98</v>
      </c>
      <c r="T4569" t="str">
        <f t="shared" si="645"/>
        <v>Malaga</v>
      </c>
      <c r="U4569" t="str">
        <f t="shared" si="647"/>
        <v>Malaga</v>
      </c>
    </row>
    <row r="4570" spans="1:21" x14ac:dyDescent="0.35">
      <c r="A4570" t="s">
        <v>12</v>
      </c>
      <c r="B4570" t="s">
        <v>50</v>
      </c>
      <c r="C4570" t="s">
        <v>14</v>
      </c>
      <c r="D4570" t="s">
        <v>492</v>
      </c>
      <c r="E4570" s="1">
        <v>43598.260416666664</v>
      </c>
      <c r="F4570" t="s">
        <v>16</v>
      </c>
      <c r="G4570" t="s">
        <v>659</v>
      </c>
      <c r="H4570">
        <v>17</v>
      </c>
      <c r="I4570" t="s">
        <v>18</v>
      </c>
      <c r="J4570" s="2">
        <v>43598</v>
      </c>
      <c r="K4570" s="3">
        <v>0.26041666666666669</v>
      </c>
      <c r="L4570" s="3">
        <f t="shared" si="639"/>
        <v>0.2638888888888889</v>
      </c>
      <c r="M4570" s="3">
        <v>0.2722222222222222</v>
      </c>
      <c r="N4570" t="str">
        <f t="shared" si="640"/>
        <v>No</v>
      </c>
      <c r="O4570">
        <f t="shared" si="641"/>
        <v>566</v>
      </c>
      <c r="P4570">
        <f t="shared" si="642"/>
        <v>2020</v>
      </c>
      <c r="Q4570">
        <f t="shared" si="643"/>
        <v>28.02</v>
      </c>
      <c r="R4570" t="str">
        <f t="shared" si="646"/>
        <v>Aer Lingus</v>
      </c>
      <c r="S4570">
        <f t="shared" si="644"/>
        <v>222</v>
      </c>
      <c r="T4570" t="str">
        <f t="shared" si="645"/>
        <v>Amsterdam</v>
      </c>
      <c r="U4570" t="str">
        <f t="shared" si="647"/>
        <v>Amsterdam</v>
      </c>
    </row>
    <row r="4571" spans="1:21" x14ac:dyDescent="0.35">
      <c r="A4571" t="s">
        <v>12</v>
      </c>
      <c r="B4571" t="s">
        <v>50</v>
      </c>
      <c r="C4571" t="s">
        <v>14</v>
      </c>
      <c r="D4571" t="s">
        <v>492</v>
      </c>
      <c r="E4571" s="1">
        <v>43599.260416666664</v>
      </c>
      <c r="F4571" t="s">
        <v>16</v>
      </c>
      <c r="G4571" t="s">
        <v>639</v>
      </c>
      <c r="H4571">
        <v>18</v>
      </c>
      <c r="I4571" t="s">
        <v>18</v>
      </c>
      <c r="J4571" s="2">
        <v>43599</v>
      </c>
      <c r="K4571" s="3">
        <v>0.26041666666666669</v>
      </c>
      <c r="L4571" s="3">
        <f t="shared" si="639"/>
        <v>0.2638888888888889</v>
      </c>
      <c r="M4571" s="3">
        <v>0.27291666666666664</v>
      </c>
      <c r="N4571" t="str">
        <f t="shared" si="640"/>
        <v>No</v>
      </c>
      <c r="O4571">
        <f t="shared" si="641"/>
        <v>566</v>
      </c>
      <c r="P4571">
        <f t="shared" si="642"/>
        <v>2020</v>
      </c>
      <c r="Q4571">
        <f t="shared" si="643"/>
        <v>28.02</v>
      </c>
      <c r="R4571" t="str">
        <f t="shared" si="646"/>
        <v>Aer Lingus</v>
      </c>
      <c r="S4571">
        <f t="shared" si="644"/>
        <v>222</v>
      </c>
      <c r="T4571" t="str">
        <f t="shared" si="645"/>
        <v>Amsterdam</v>
      </c>
      <c r="U4571" t="str">
        <f t="shared" si="647"/>
        <v>Amsterdam</v>
      </c>
    </row>
    <row r="4572" spans="1:21" x14ac:dyDescent="0.35">
      <c r="A4572" t="s">
        <v>12</v>
      </c>
      <c r="B4572" t="s">
        <v>93</v>
      </c>
      <c r="C4572" t="s">
        <v>14</v>
      </c>
      <c r="D4572" t="s">
        <v>446</v>
      </c>
      <c r="E4572" s="1">
        <v>43598.270833333336</v>
      </c>
      <c r="F4572" t="s">
        <v>16</v>
      </c>
      <c r="G4572" t="s">
        <v>659</v>
      </c>
      <c r="H4572">
        <v>3</v>
      </c>
      <c r="I4572" t="s">
        <v>26</v>
      </c>
      <c r="J4572" s="2">
        <v>43598</v>
      </c>
      <c r="K4572" s="3">
        <v>0.27083333333333331</v>
      </c>
      <c r="L4572" s="3">
        <f t="shared" si="639"/>
        <v>0.27083333333333331</v>
      </c>
      <c r="M4572" s="3">
        <v>0.27291666666666664</v>
      </c>
      <c r="N4572" t="str">
        <f t="shared" si="640"/>
        <v>No</v>
      </c>
      <c r="O4572">
        <f t="shared" si="641"/>
        <v>566</v>
      </c>
      <c r="P4572">
        <f t="shared" si="642"/>
        <v>2020</v>
      </c>
      <c r="Q4572">
        <f t="shared" si="643"/>
        <v>28.02</v>
      </c>
      <c r="R4572" t="str">
        <f t="shared" si="646"/>
        <v>Aer Lingus</v>
      </c>
      <c r="S4572">
        <f t="shared" si="644"/>
        <v>125</v>
      </c>
      <c r="T4572" t="str">
        <f t="shared" si="645"/>
        <v>Birmingham</v>
      </c>
      <c r="U4572" t="str">
        <f t="shared" si="647"/>
        <v>Birmingham</v>
      </c>
    </row>
    <row r="4573" spans="1:21" x14ac:dyDescent="0.35">
      <c r="A4573" t="s">
        <v>22</v>
      </c>
      <c r="B4573" t="s">
        <v>27</v>
      </c>
      <c r="C4573" t="s">
        <v>112</v>
      </c>
      <c r="D4573" t="s">
        <v>655</v>
      </c>
      <c r="E4573" s="1">
        <v>43599.239583333336</v>
      </c>
      <c r="F4573" t="s">
        <v>16</v>
      </c>
      <c r="G4573" t="s">
        <v>639</v>
      </c>
      <c r="H4573">
        <v>49</v>
      </c>
      <c r="I4573" t="s">
        <v>21</v>
      </c>
      <c r="J4573" s="2">
        <v>43599</v>
      </c>
      <c r="K4573" s="3">
        <v>0.23958333333333334</v>
      </c>
      <c r="L4573" s="3">
        <f t="shared" si="639"/>
        <v>0.24305555555555555</v>
      </c>
      <c r="M4573" s="3">
        <v>0.27361111111111108</v>
      </c>
      <c r="N4573" t="str">
        <f t="shared" si="640"/>
        <v>Yes</v>
      </c>
      <c r="O4573">
        <f t="shared" si="641"/>
        <v>29</v>
      </c>
      <c r="P4573">
        <f t="shared" si="642"/>
        <v>48</v>
      </c>
      <c r="Q4573">
        <f t="shared" si="643"/>
        <v>60.42</v>
      </c>
      <c r="R4573" t="str">
        <f t="shared" si="646"/>
        <v>Other</v>
      </c>
      <c r="S4573">
        <f t="shared" si="644"/>
        <v>41</v>
      </c>
      <c r="T4573" t="str">
        <f t="shared" si="645"/>
        <v>Palma</v>
      </c>
      <c r="U4573" t="str">
        <f t="shared" si="647"/>
        <v>Other</v>
      </c>
    </row>
    <row r="4574" spans="1:21" x14ac:dyDescent="0.35">
      <c r="A4574" t="s">
        <v>12</v>
      </c>
      <c r="B4574" t="s">
        <v>139</v>
      </c>
      <c r="C4574" t="s">
        <v>14</v>
      </c>
      <c r="D4574" t="s">
        <v>441</v>
      </c>
      <c r="E4574" s="1">
        <v>43599.267361111109</v>
      </c>
      <c r="F4574" t="s">
        <v>16</v>
      </c>
      <c r="G4574" t="s">
        <v>639</v>
      </c>
      <c r="H4574">
        <v>10</v>
      </c>
      <c r="I4574" t="s">
        <v>18</v>
      </c>
      <c r="J4574" s="2">
        <v>43599</v>
      </c>
      <c r="K4574" s="3">
        <v>0.2673611111111111</v>
      </c>
      <c r="L4574" s="3">
        <f t="shared" si="639"/>
        <v>0.27083333333333331</v>
      </c>
      <c r="M4574" s="3">
        <v>0.27430555555555552</v>
      </c>
      <c r="N4574" t="str">
        <f t="shared" si="640"/>
        <v>No</v>
      </c>
      <c r="O4574">
        <f t="shared" si="641"/>
        <v>566</v>
      </c>
      <c r="P4574">
        <f t="shared" si="642"/>
        <v>2020</v>
      </c>
      <c r="Q4574">
        <f t="shared" si="643"/>
        <v>28.02</v>
      </c>
      <c r="R4574" t="str">
        <f t="shared" si="646"/>
        <v>Aer Lingus</v>
      </c>
      <c r="S4574">
        <f t="shared" si="644"/>
        <v>154</v>
      </c>
      <c r="T4574" t="str">
        <f t="shared" si="645"/>
        <v>London</v>
      </c>
      <c r="U4574" t="str">
        <f t="shared" si="647"/>
        <v>London</v>
      </c>
    </row>
    <row r="4575" spans="1:21" x14ac:dyDescent="0.35">
      <c r="A4575" t="s">
        <v>22</v>
      </c>
      <c r="B4575" t="s">
        <v>61</v>
      </c>
      <c r="C4575" t="s">
        <v>28</v>
      </c>
      <c r="D4575" t="s">
        <v>443</v>
      </c>
      <c r="E4575" s="1">
        <v>43598.270833333336</v>
      </c>
      <c r="F4575" t="s">
        <v>16</v>
      </c>
      <c r="G4575" t="s">
        <v>659</v>
      </c>
      <c r="H4575">
        <v>7</v>
      </c>
      <c r="I4575" t="s">
        <v>26</v>
      </c>
      <c r="J4575" s="2">
        <v>43598</v>
      </c>
      <c r="K4575" s="3">
        <v>0.27083333333333331</v>
      </c>
      <c r="L4575" s="3">
        <f t="shared" si="639"/>
        <v>0.27083333333333331</v>
      </c>
      <c r="M4575" s="3">
        <v>0.27569444444444446</v>
      </c>
      <c r="N4575" t="str">
        <f t="shared" si="640"/>
        <v>No</v>
      </c>
      <c r="O4575">
        <f t="shared" si="641"/>
        <v>520</v>
      </c>
      <c r="P4575">
        <f t="shared" si="642"/>
        <v>1663</v>
      </c>
      <c r="Q4575">
        <f t="shared" si="643"/>
        <v>31.27</v>
      </c>
      <c r="R4575" t="str">
        <f t="shared" si="646"/>
        <v>Ryanair</v>
      </c>
      <c r="S4575">
        <f t="shared" si="644"/>
        <v>171</v>
      </c>
      <c r="T4575" t="str">
        <f t="shared" si="645"/>
        <v>London</v>
      </c>
      <c r="U4575" t="str">
        <f t="shared" si="647"/>
        <v>London</v>
      </c>
    </row>
    <row r="4576" spans="1:21" x14ac:dyDescent="0.35">
      <c r="A4576" t="s">
        <v>12</v>
      </c>
      <c r="B4576" t="s">
        <v>42</v>
      </c>
      <c r="C4576" t="s">
        <v>14</v>
      </c>
      <c r="D4576" t="s">
        <v>591</v>
      </c>
      <c r="E4576" s="1">
        <v>43598.270833333336</v>
      </c>
      <c r="F4576" t="s">
        <v>16</v>
      </c>
      <c r="G4576" t="s">
        <v>659</v>
      </c>
      <c r="H4576">
        <v>8</v>
      </c>
      <c r="I4576" t="s">
        <v>26</v>
      </c>
      <c r="J4576" s="2">
        <v>43598</v>
      </c>
      <c r="K4576" s="3">
        <v>0.27083333333333331</v>
      </c>
      <c r="L4576" s="3">
        <f t="shared" si="639"/>
        <v>0.27083333333333331</v>
      </c>
      <c r="M4576" s="3">
        <v>0.27638888888888885</v>
      </c>
      <c r="N4576" t="str">
        <f t="shared" si="640"/>
        <v>No</v>
      </c>
      <c r="O4576">
        <f t="shared" si="641"/>
        <v>566</v>
      </c>
      <c r="P4576">
        <f t="shared" si="642"/>
        <v>2020</v>
      </c>
      <c r="Q4576">
        <f t="shared" si="643"/>
        <v>28.02</v>
      </c>
      <c r="R4576" t="str">
        <f t="shared" si="646"/>
        <v>Aer Lingus</v>
      </c>
      <c r="S4576">
        <f t="shared" si="644"/>
        <v>238</v>
      </c>
      <c r="T4576" t="str">
        <f t="shared" si="645"/>
        <v>London</v>
      </c>
      <c r="U4576" t="str">
        <f t="shared" si="647"/>
        <v>London</v>
      </c>
    </row>
    <row r="4577" spans="1:21" x14ac:dyDescent="0.35">
      <c r="A4577" t="s">
        <v>12</v>
      </c>
      <c r="B4577" t="s">
        <v>139</v>
      </c>
      <c r="C4577" t="s">
        <v>14</v>
      </c>
      <c r="D4577" t="s">
        <v>441</v>
      </c>
      <c r="E4577" s="1">
        <v>43598.277777777781</v>
      </c>
      <c r="F4577" t="s">
        <v>16</v>
      </c>
      <c r="G4577" t="s">
        <v>659</v>
      </c>
      <c r="H4577">
        <v>1</v>
      </c>
      <c r="I4577" t="s">
        <v>26</v>
      </c>
      <c r="J4577" s="2">
        <v>43598</v>
      </c>
      <c r="K4577" s="3">
        <v>0.27777777777777779</v>
      </c>
      <c r="L4577" s="3">
        <f t="shared" si="639"/>
        <v>0.27777777777777779</v>
      </c>
      <c r="M4577" s="3">
        <v>0.27847222222222223</v>
      </c>
      <c r="N4577" t="str">
        <f t="shared" si="640"/>
        <v>No</v>
      </c>
      <c r="O4577">
        <f t="shared" si="641"/>
        <v>566</v>
      </c>
      <c r="P4577">
        <f t="shared" si="642"/>
        <v>2020</v>
      </c>
      <c r="Q4577">
        <f t="shared" si="643"/>
        <v>28.02</v>
      </c>
      <c r="R4577" t="str">
        <f t="shared" si="646"/>
        <v>Aer Lingus</v>
      </c>
      <c r="S4577">
        <f t="shared" si="644"/>
        <v>154</v>
      </c>
      <c r="T4577" t="str">
        <f t="shared" si="645"/>
        <v>London</v>
      </c>
      <c r="U4577" t="str">
        <f t="shared" si="647"/>
        <v>London</v>
      </c>
    </row>
    <row r="4578" spans="1:21" x14ac:dyDescent="0.35">
      <c r="A4578" t="s">
        <v>12</v>
      </c>
      <c r="B4578" t="s">
        <v>101</v>
      </c>
      <c r="C4578" t="s">
        <v>14</v>
      </c>
      <c r="D4578" t="s">
        <v>452</v>
      </c>
      <c r="E4578" s="1">
        <v>43598.277777777781</v>
      </c>
      <c r="F4578" t="s">
        <v>16</v>
      </c>
      <c r="G4578" t="s">
        <v>659</v>
      </c>
      <c r="H4578">
        <v>2</v>
      </c>
      <c r="I4578" t="s">
        <v>26</v>
      </c>
      <c r="J4578" s="2">
        <v>43598</v>
      </c>
      <c r="K4578" s="3">
        <v>0.27777777777777779</v>
      </c>
      <c r="L4578" s="3">
        <f t="shared" si="639"/>
        <v>0.27777777777777779</v>
      </c>
      <c r="M4578" s="3">
        <v>0.27916666666666667</v>
      </c>
      <c r="N4578" t="str">
        <f t="shared" si="640"/>
        <v>No</v>
      </c>
      <c r="O4578">
        <f t="shared" si="641"/>
        <v>566</v>
      </c>
      <c r="P4578">
        <f t="shared" si="642"/>
        <v>2020</v>
      </c>
      <c r="Q4578">
        <f t="shared" si="643"/>
        <v>28.02</v>
      </c>
      <c r="R4578" t="str">
        <f t="shared" si="646"/>
        <v>Aer Lingus</v>
      </c>
      <c r="S4578">
        <f t="shared" si="644"/>
        <v>158</v>
      </c>
      <c r="T4578" t="str">
        <f t="shared" si="645"/>
        <v>Edinburgh</v>
      </c>
      <c r="U4578" t="str">
        <f t="shared" si="647"/>
        <v>Edinburgh</v>
      </c>
    </row>
    <row r="4579" spans="1:21" x14ac:dyDescent="0.35">
      <c r="A4579" t="s">
        <v>12</v>
      </c>
      <c r="B4579" t="s">
        <v>101</v>
      </c>
      <c r="C4579" t="s">
        <v>14</v>
      </c>
      <c r="D4579" t="s">
        <v>452</v>
      </c>
      <c r="E4579" s="1">
        <v>43599.277777777781</v>
      </c>
      <c r="F4579" t="s">
        <v>16</v>
      </c>
      <c r="G4579" t="s">
        <v>639</v>
      </c>
      <c r="H4579">
        <v>3</v>
      </c>
      <c r="I4579" t="s">
        <v>26</v>
      </c>
      <c r="J4579" s="2">
        <v>43599</v>
      </c>
      <c r="K4579" s="3">
        <v>0.27777777777777779</v>
      </c>
      <c r="L4579" s="3">
        <f t="shared" si="639"/>
        <v>0.27777777777777779</v>
      </c>
      <c r="M4579" s="3">
        <v>0.27986111111111112</v>
      </c>
      <c r="N4579" t="str">
        <f t="shared" si="640"/>
        <v>No</v>
      </c>
      <c r="O4579">
        <f t="shared" si="641"/>
        <v>566</v>
      </c>
      <c r="P4579">
        <f t="shared" si="642"/>
        <v>2020</v>
      </c>
      <c r="Q4579">
        <f t="shared" si="643"/>
        <v>28.02</v>
      </c>
      <c r="R4579" t="str">
        <f t="shared" si="646"/>
        <v>Aer Lingus</v>
      </c>
      <c r="S4579">
        <f t="shared" si="644"/>
        <v>158</v>
      </c>
      <c r="T4579" t="str">
        <f t="shared" si="645"/>
        <v>Edinburgh</v>
      </c>
      <c r="U4579" t="str">
        <f t="shared" si="647"/>
        <v>Edinburgh</v>
      </c>
    </row>
    <row r="4580" spans="1:21" x14ac:dyDescent="0.35">
      <c r="A4580" t="s">
        <v>12</v>
      </c>
      <c r="B4580" t="s">
        <v>32</v>
      </c>
      <c r="C4580" t="s">
        <v>14</v>
      </c>
      <c r="D4580" t="s">
        <v>593</v>
      </c>
      <c r="E4580" s="1">
        <v>43598.28125</v>
      </c>
      <c r="F4580" t="s">
        <v>16</v>
      </c>
      <c r="G4580" t="s">
        <v>659</v>
      </c>
      <c r="H4580">
        <v>0</v>
      </c>
      <c r="I4580" t="s">
        <v>26</v>
      </c>
      <c r="J4580" s="2">
        <v>43598</v>
      </c>
      <c r="K4580" s="3">
        <v>0.28125</v>
      </c>
      <c r="L4580" s="3">
        <f t="shared" si="639"/>
        <v>0.28472222222222221</v>
      </c>
      <c r="M4580" s="3">
        <v>0.28125</v>
      </c>
      <c r="N4580" t="str">
        <f t="shared" si="640"/>
        <v>No</v>
      </c>
      <c r="O4580">
        <f t="shared" si="641"/>
        <v>566</v>
      </c>
      <c r="P4580">
        <f t="shared" si="642"/>
        <v>2020</v>
      </c>
      <c r="Q4580">
        <f t="shared" si="643"/>
        <v>28.02</v>
      </c>
      <c r="R4580" t="str">
        <f t="shared" si="646"/>
        <v>Aer Lingus</v>
      </c>
      <c r="S4580">
        <f t="shared" si="644"/>
        <v>78</v>
      </c>
      <c r="T4580" t="str">
        <f t="shared" si="645"/>
        <v>Barcelona</v>
      </c>
      <c r="U4580" t="str">
        <f t="shared" si="647"/>
        <v>Barcelona</v>
      </c>
    </row>
    <row r="4581" spans="1:21" x14ac:dyDescent="0.35">
      <c r="A4581" t="s">
        <v>22</v>
      </c>
      <c r="B4581" t="s">
        <v>50</v>
      </c>
      <c r="C4581" t="s">
        <v>28</v>
      </c>
      <c r="D4581" t="s">
        <v>454</v>
      </c>
      <c r="E4581" s="1">
        <v>43598.274305555555</v>
      </c>
      <c r="F4581" t="s">
        <v>16</v>
      </c>
      <c r="G4581" t="s">
        <v>659</v>
      </c>
      <c r="H4581">
        <v>11</v>
      </c>
      <c r="I4581" t="s">
        <v>18</v>
      </c>
      <c r="J4581" s="2">
        <v>43598</v>
      </c>
      <c r="K4581" s="3">
        <v>0.27430555555555552</v>
      </c>
      <c r="L4581" s="3">
        <f t="shared" si="639"/>
        <v>0.27777777777777779</v>
      </c>
      <c r="M4581" s="3">
        <v>0.28194444444444444</v>
      </c>
      <c r="N4581" t="str">
        <f t="shared" si="640"/>
        <v>No</v>
      </c>
      <c r="O4581">
        <f t="shared" si="641"/>
        <v>520</v>
      </c>
      <c r="P4581">
        <f t="shared" si="642"/>
        <v>1663</v>
      </c>
      <c r="Q4581">
        <f t="shared" si="643"/>
        <v>31.27</v>
      </c>
      <c r="R4581" t="str">
        <f t="shared" si="646"/>
        <v>Ryanair</v>
      </c>
      <c r="S4581">
        <f t="shared" si="644"/>
        <v>222</v>
      </c>
      <c r="T4581" t="str">
        <f t="shared" si="645"/>
        <v>Amsterdam</v>
      </c>
      <c r="U4581" t="str">
        <f t="shared" si="647"/>
        <v>Amsterdam</v>
      </c>
    </row>
    <row r="4582" spans="1:21" x14ac:dyDescent="0.35">
      <c r="A4582" t="s">
        <v>22</v>
      </c>
      <c r="B4582" t="s">
        <v>30</v>
      </c>
      <c r="C4582" t="s">
        <v>28</v>
      </c>
      <c r="D4582" t="s">
        <v>445</v>
      </c>
      <c r="E4582" s="1">
        <v>43599.270833333336</v>
      </c>
      <c r="F4582" t="s">
        <v>16</v>
      </c>
      <c r="G4582" t="s">
        <v>639</v>
      </c>
      <c r="H4582">
        <v>18</v>
      </c>
      <c r="I4582" t="s">
        <v>18</v>
      </c>
      <c r="J4582" s="2">
        <v>43599</v>
      </c>
      <c r="K4582" s="3">
        <v>0.27083333333333331</v>
      </c>
      <c r="L4582" s="3">
        <f t="shared" si="639"/>
        <v>0.27083333333333331</v>
      </c>
      <c r="M4582" s="3">
        <v>0.28333333333333333</v>
      </c>
      <c r="N4582" t="str">
        <f t="shared" si="640"/>
        <v>No</v>
      </c>
      <c r="O4582">
        <f t="shared" si="641"/>
        <v>520</v>
      </c>
      <c r="P4582">
        <f t="shared" si="642"/>
        <v>1663</v>
      </c>
      <c r="Q4582">
        <f t="shared" si="643"/>
        <v>31.27</v>
      </c>
      <c r="R4582" t="str">
        <f t="shared" si="646"/>
        <v>Ryanair</v>
      </c>
      <c r="S4582">
        <f t="shared" si="644"/>
        <v>60</v>
      </c>
      <c r="T4582" t="str">
        <f t="shared" si="645"/>
        <v>Brussels</v>
      </c>
      <c r="U4582" t="str">
        <f t="shared" si="647"/>
        <v>Other</v>
      </c>
    </row>
    <row r="4583" spans="1:21" x14ac:dyDescent="0.35">
      <c r="A4583" t="s">
        <v>12</v>
      </c>
      <c r="B4583" t="s">
        <v>32</v>
      </c>
      <c r="C4583" t="s">
        <v>14</v>
      </c>
      <c r="D4583" t="s">
        <v>593</v>
      </c>
      <c r="E4583" s="1">
        <v>43599.28125</v>
      </c>
      <c r="F4583" t="s">
        <v>16</v>
      </c>
      <c r="G4583" t="s">
        <v>639</v>
      </c>
      <c r="H4583">
        <v>5</v>
      </c>
      <c r="I4583" t="s">
        <v>26</v>
      </c>
      <c r="J4583" s="2">
        <v>43599</v>
      </c>
      <c r="K4583" s="3">
        <v>0.28125</v>
      </c>
      <c r="L4583" s="3">
        <f t="shared" si="639"/>
        <v>0.28472222222222221</v>
      </c>
      <c r="M4583" s="3">
        <v>0.28472222222222221</v>
      </c>
      <c r="N4583" t="str">
        <f t="shared" si="640"/>
        <v>No</v>
      </c>
      <c r="O4583">
        <f t="shared" si="641"/>
        <v>566</v>
      </c>
      <c r="P4583">
        <f t="shared" si="642"/>
        <v>2020</v>
      </c>
      <c r="Q4583">
        <f t="shared" si="643"/>
        <v>28.02</v>
      </c>
      <c r="R4583" t="str">
        <f t="shared" si="646"/>
        <v>Aer Lingus</v>
      </c>
      <c r="S4583">
        <f t="shared" si="644"/>
        <v>78</v>
      </c>
      <c r="T4583" t="str">
        <f t="shared" si="645"/>
        <v>Barcelona</v>
      </c>
      <c r="U4583" t="str">
        <f t="shared" si="647"/>
        <v>Barcelona</v>
      </c>
    </row>
    <row r="4584" spans="1:21" x14ac:dyDescent="0.35">
      <c r="A4584" t="s">
        <v>22</v>
      </c>
      <c r="B4584" t="s">
        <v>50</v>
      </c>
      <c r="C4584" t="s">
        <v>28</v>
      </c>
      <c r="D4584" t="s">
        <v>454</v>
      </c>
      <c r="E4584" s="1">
        <v>43599.284722222219</v>
      </c>
      <c r="F4584" t="s">
        <v>16</v>
      </c>
      <c r="G4584" t="s">
        <v>639</v>
      </c>
      <c r="H4584">
        <v>0</v>
      </c>
      <c r="I4584" t="s">
        <v>26</v>
      </c>
      <c r="J4584" s="2">
        <v>43599</v>
      </c>
      <c r="K4584" s="3">
        <v>0.28472222222222221</v>
      </c>
      <c r="L4584" s="3">
        <f t="shared" si="639"/>
        <v>0.28472222222222221</v>
      </c>
      <c r="M4584" s="3">
        <v>0.28472222222222221</v>
      </c>
      <c r="N4584" t="str">
        <f t="shared" si="640"/>
        <v>No</v>
      </c>
      <c r="O4584">
        <f t="shared" si="641"/>
        <v>520</v>
      </c>
      <c r="P4584">
        <f t="shared" si="642"/>
        <v>1663</v>
      </c>
      <c r="Q4584">
        <f t="shared" si="643"/>
        <v>31.27</v>
      </c>
      <c r="R4584" t="str">
        <f t="shared" si="646"/>
        <v>Ryanair</v>
      </c>
      <c r="S4584">
        <f t="shared" si="644"/>
        <v>222</v>
      </c>
      <c r="T4584" t="str">
        <f t="shared" si="645"/>
        <v>Amsterdam</v>
      </c>
      <c r="U4584" t="str">
        <f t="shared" si="647"/>
        <v>Amsterdam</v>
      </c>
    </row>
    <row r="4585" spans="1:21" x14ac:dyDescent="0.35">
      <c r="A4585" t="s">
        <v>12</v>
      </c>
      <c r="B4585" t="s">
        <v>13</v>
      </c>
      <c r="C4585" t="s">
        <v>14</v>
      </c>
      <c r="D4585" t="s">
        <v>459</v>
      </c>
      <c r="E4585" s="1">
        <v>43598.284722222219</v>
      </c>
      <c r="F4585" t="s">
        <v>16</v>
      </c>
      <c r="G4585" t="s">
        <v>659</v>
      </c>
      <c r="H4585">
        <v>0</v>
      </c>
      <c r="I4585" t="s">
        <v>26</v>
      </c>
      <c r="J4585" s="2">
        <v>43598</v>
      </c>
      <c r="K4585" s="3">
        <v>0.28472222222222221</v>
      </c>
      <c r="L4585" s="3">
        <f t="shared" si="639"/>
        <v>0.28472222222222221</v>
      </c>
      <c r="M4585" s="3">
        <v>0.28472222222222221</v>
      </c>
      <c r="N4585" t="str">
        <f t="shared" si="640"/>
        <v>No</v>
      </c>
      <c r="O4585">
        <f t="shared" si="641"/>
        <v>566</v>
      </c>
      <c r="P4585">
        <f t="shared" si="642"/>
        <v>2020</v>
      </c>
      <c r="Q4585">
        <f t="shared" si="643"/>
        <v>28.02</v>
      </c>
      <c r="R4585" t="str">
        <f t="shared" si="646"/>
        <v>Aer Lingus</v>
      </c>
      <c r="S4585">
        <f t="shared" si="644"/>
        <v>107</v>
      </c>
      <c r="T4585" t="str">
        <f t="shared" si="645"/>
        <v>Glasgow</v>
      </c>
      <c r="U4585" t="str">
        <f t="shared" si="647"/>
        <v>Glasgow</v>
      </c>
    </row>
    <row r="4586" spans="1:21" x14ac:dyDescent="0.35">
      <c r="A4586" t="s">
        <v>22</v>
      </c>
      <c r="B4586" t="s">
        <v>44</v>
      </c>
      <c r="C4586" t="s">
        <v>28</v>
      </c>
      <c r="D4586" t="s">
        <v>453</v>
      </c>
      <c r="E4586" s="1">
        <v>43599.28125</v>
      </c>
      <c r="F4586" t="s">
        <v>16</v>
      </c>
      <c r="G4586" t="s">
        <v>639</v>
      </c>
      <c r="H4586">
        <v>6</v>
      </c>
      <c r="I4586" t="s">
        <v>26</v>
      </c>
      <c r="J4586" s="2">
        <v>43599</v>
      </c>
      <c r="K4586" s="3">
        <v>0.28125</v>
      </c>
      <c r="L4586" s="3">
        <f t="shared" si="639"/>
        <v>0.28472222222222221</v>
      </c>
      <c r="M4586" s="3">
        <v>0.28541666666666665</v>
      </c>
      <c r="N4586" t="str">
        <f t="shared" si="640"/>
        <v>No</v>
      </c>
      <c r="O4586">
        <f t="shared" si="641"/>
        <v>520</v>
      </c>
      <c r="P4586">
        <f t="shared" si="642"/>
        <v>1663</v>
      </c>
      <c r="Q4586">
        <f t="shared" si="643"/>
        <v>31.27</v>
      </c>
      <c r="R4586" t="str">
        <f t="shared" si="646"/>
        <v>Ryanair</v>
      </c>
      <c r="S4586">
        <f t="shared" si="644"/>
        <v>83</v>
      </c>
      <c r="T4586" t="str">
        <f t="shared" si="645"/>
        <v>Lisbon</v>
      </c>
      <c r="U4586" t="str">
        <f t="shared" si="647"/>
        <v>Lisbon</v>
      </c>
    </row>
    <row r="4587" spans="1:21" x14ac:dyDescent="0.35">
      <c r="A4587" t="s">
        <v>22</v>
      </c>
      <c r="B4587" t="s">
        <v>30</v>
      </c>
      <c r="C4587" t="s">
        <v>28</v>
      </c>
      <c r="D4587" t="s">
        <v>445</v>
      </c>
      <c r="E4587" s="1">
        <v>43598.270833333336</v>
      </c>
      <c r="F4587" t="s">
        <v>16</v>
      </c>
      <c r="G4587" t="s">
        <v>659</v>
      </c>
      <c r="H4587">
        <v>21</v>
      </c>
      <c r="I4587" t="s">
        <v>46</v>
      </c>
      <c r="J4587" s="2">
        <v>43598</v>
      </c>
      <c r="K4587" s="3">
        <v>0.27083333333333331</v>
      </c>
      <c r="L4587" s="3">
        <f t="shared" si="639"/>
        <v>0.27083333333333331</v>
      </c>
      <c r="M4587" s="3">
        <v>0.28541666666666665</v>
      </c>
      <c r="N4587" t="str">
        <f t="shared" si="640"/>
        <v>Yes</v>
      </c>
      <c r="O4587">
        <f t="shared" si="641"/>
        <v>520</v>
      </c>
      <c r="P4587">
        <f t="shared" si="642"/>
        <v>1663</v>
      </c>
      <c r="Q4587">
        <f t="shared" si="643"/>
        <v>31.27</v>
      </c>
      <c r="R4587" t="str">
        <f t="shared" si="646"/>
        <v>Ryanair</v>
      </c>
      <c r="S4587">
        <f t="shared" si="644"/>
        <v>60</v>
      </c>
      <c r="T4587" t="str">
        <f t="shared" si="645"/>
        <v>Brussels</v>
      </c>
      <c r="U4587" t="str">
        <f t="shared" si="647"/>
        <v>Other</v>
      </c>
    </row>
    <row r="4588" spans="1:21" x14ac:dyDescent="0.35">
      <c r="A4588" t="s">
        <v>12</v>
      </c>
      <c r="B4588" t="s">
        <v>119</v>
      </c>
      <c r="C4588" t="s">
        <v>14</v>
      </c>
      <c r="D4588" t="s">
        <v>461</v>
      </c>
      <c r="E4588" s="1">
        <v>43598.284722222219</v>
      </c>
      <c r="F4588" t="s">
        <v>16</v>
      </c>
      <c r="G4588" t="s">
        <v>659</v>
      </c>
      <c r="H4588">
        <v>1</v>
      </c>
      <c r="I4588" t="s">
        <v>26</v>
      </c>
      <c r="J4588" s="2">
        <v>43598</v>
      </c>
      <c r="K4588" s="3">
        <v>0.28472222222222221</v>
      </c>
      <c r="L4588" s="3">
        <f t="shared" si="639"/>
        <v>0.28472222222222221</v>
      </c>
      <c r="M4588" s="3">
        <v>0.28541666666666665</v>
      </c>
      <c r="N4588" t="str">
        <f t="shared" si="640"/>
        <v>No</v>
      </c>
      <c r="O4588">
        <f t="shared" si="641"/>
        <v>566</v>
      </c>
      <c r="P4588">
        <f t="shared" si="642"/>
        <v>2020</v>
      </c>
      <c r="Q4588">
        <f t="shared" si="643"/>
        <v>28.02</v>
      </c>
      <c r="R4588" t="str">
        <f t="shared" si="646"/>
        <v>Aer Lingus</v>
      </c>
      <c r="S4588">
        <f t="shared" si="644"/>
        <v>43</v>
      </c>
      <c r="T4588" t="str">
        <f t="shared" si="645"/>
        <v>Dusseldorf</v>
      </c>
      <c r="U4588" t="str">
        <f t="shared" si="647"/>
        <v>Other</v>
      </c>
    </row>
    <row r="4589" spans="1:21" x14ac:dyDescent="0.35">
      <c r="A4589" t="s">
        <v>12</v>
      </c>
      <c r="B4589" t="s">
        <v>13</v>
      </c>
      <c r="C4589" t="s">
        <v>14</v>
      </c>
      <c r="D4589" t="s">
        <v>459</v>
      </c>
      <c r="E4589" s="1">
        <v>43599.284722222219</v>
      </c>
      <c r="F4589" t="s">
        <v>16</v>
      </c>
      <c r="G4589" t="s">
        <v>639</v>
      </c>
      <c r="H4589">
        <v>2</v>
      </c>
      <c r="I4589" t="s">
        <v>26</v>
      </c>
      <c r="J4589" s="2">
        <v>43599</v>
      </c>
      <c r="K4589" s="3">
        <v>0.28472222222222221</v>
      </c>
      <c r="L4589" s="3">
        <f t="shared" si="639"/>
        <v>0.28472222222222221</v>
      </c>
      <c r="M4589" s="3">
        <v>0.28611111111111115</v>
      </c>
      <c r="N4589" t="str">
        <f t="shared" si="640"/>
        <v>No</v>
      </c>
      <c r="O4589">
        <f t="shared" si="641"/>
        <v>566</v>
      </c>
      <c r="P4589">
        <f t="shared" si="642"/>
        <v>2020</v>
      </c>
      <c r="Q4589">
        <f t="shared" si="643"/>
        <v>28.02</v>
      </c>
      <c r="R4589" t="str">
        <f t="shared" si="646"/>
        <v>Aer Lingus</v>
      </c>
      <c r="S4589">
        <f t="shared" si="644"/>
        <v>107</v>
      </c>
      <c r="T4589" t="str">
        <f t="shared" si="645"/>
        <v>Glasgow</v>
      </c>
      <c r="U4589" t="str">
        <f t="shared" si="647"/>
        <v>Glasgow</v>
      </c>
    </row>
    <row r="4590" spans="1:21" x14ac:dyDescent="0.35">
      <c r="A4590" t="s">
        <v>22</v>
      </c>
      <c r="B4590" t="s">
        <v>162</v>
      </c>
      <c r="C4590" t="s">
        <v>28</v>
      </c>
      <c r="D4590" t="s">
        <v>460</v>
      </c>
      <c r="E4590" s="1">
        <v>43598.284722222219</v>
      </c>
      <c r="F4590" t="s">
        <v>16</v>
      </c>
      <c r="G4590" t="s">
        <v>659</v>
      </c>
      <c r="H4590">
        <v>2</v>
      </c>
      <c r="I4590" t="s">
        <v>26</v>
      </c>
      <c r="J4590" s="2">
        <v>43598</v>
      </c>
      <c r="K4590" s="3">
        <v>0.28472222222222221</v>
      </c>
      <c r="L4590" s="3">
        <f t="shared" si="639"/>
        <v>0.28472222222222221</v>
      </c>
      <c r="M4590" s="3">
        <v>0.28611111111111115</v>
      </c>
      <c r="N4590" t="str">
        <f t="shared" si="640"/>
        <v>No</v>
      </c>
      <c r="O4590">
        <f t="shared" si="641"/>
        <v>520</v>
      </c>
      <c r="P4590">
        <f t="shared" si="642"/>
        <v>1663</v>
      </c>
      <c r="Q4590">
        <f t="shared" si="643"/>
        <v>31.27</v>
      </c>
      <c r="R4590" t="str">
        <f t="shared" si="646"/>
        <v>Ryanair</v>
      </c>
      <c r="S4590">
        <f t="shared" si="644"/>
        <v>64</v>
      </c>
      <c r="T4590" t="str">
        <f t="shared" si="645"/>
        <v>Rome</v>
      </c>
      <c r="U4590" t="str">
        <f t="shared" si="647"/>
        <v>Other</v>
      </c>
    </row>
    <row r="4591" spans="1:21" x14ac:dyDescent="0.35">
      <c r="A4591" t="s">
        <v>12</v>
      </c>
      <c r="B4591" t="s">
        <v>457</v>
      </c>
      <c r="C4591" t="s">
        <v>14</v>
      </c>
      <c r="D4591" t="s">
        <v>458</v>
      </c>
      <c r="E4591" s="1">
        <v>43599.284722222219</v>
      </c>
      <c r="F4591" t="s">
        <v>16</v>
      </c>
      <c r="G4591" t="s">
        <v>639</v>
      </c>
      <c r="H4591">
        <v>3</v>
      </c>
      <c r="I4591" t="s">
        <v>26</v>
      </c>
      <c r="J4591" s="2">
        <v>43599</v>
      </c>
      <c r="K4591" s="3">
        <v>0.28472222222222221</v>
      </c>
      <c r="L4591" s="3">
        <f t="shared" si="639"/>
        <v>0.28472222222222221</v>
      </c>
      <c r="M4591" s="3">
        <v>0.28680555555555554</v>
      </c>
      <c r="N4591" t="str">
        <f t="shared" si="640"/>
        <v>No</v>
      </c>
      <c r="O4591">
        <f t="shared" si="641"/>
        <v>566</v>
      </c>
      <c r="P4591">
        <f t="shared" si="642"/>
        <v>2020</v>
      </c>
      <c r="Q4591">
        <f t="shared" si="643"/>
        <v>28.02</v>
      </c>
      <c r="R4591" t="str">
        <f t="shared" si="646"/>
        <v>Aer Lingus</v>
      </c>
      <c r="S4591">
        <f t="shared" si="644"/>
        <v>27</v>
      </c>
      <c r="T4591" t="str">
        <f t="shared" si="645"/>
        <v>Hamburg</v>
      </c>
      <c r="U4591" t="str">
        <f t="shared" si="647"/>
        <v>Other</v>
      </c>
    </row>
    <row r="4592" spans="1:21" x14ac:dyDescent="0.35">
      <c r="A4592" t="s">
        <v>12</v>
      </c>
      <c r="B4592" t="s">
        <v>134</v>
      </c>
      <c r="C4592" t="s">
        <v>14</v>
      </c>
      <c r="D4592" t="s">
        <v>455</v>
      </c>
      <c r="E4592" s="1">
        <v>43598.28125</v>
      </c>
      <c r="F4592" t="s">
        <v>16</v>
      </c>
      <c r="G4592" t="s">
        <v>659</v>
      </c>
      <c r="H4592">
        <v>8</v>
      </c>
      <c r="I4592" t="s">
        <v>26</v>
      </c>
      <c r="J4592" s="2">
        <v>43598</v>
      </c>
      <c r="K4592" s="3">
        <v>0.28125</v>
      </c>
      <c r="L4592" s="3">
        <f t="shared" si="639"/>
        <v>0.28472222222222221</v>
      </c>
      <c r="M4592" s="3">
        <v>0.28680555555555554</v>
      </c>
      <c r="N4592" t="str">
        <f t="shared" si="640"/>
        <v>No</v>
      </c>
      <c r="O4592">
        <f t="shared" si="641"/>
        <v>566</v>
      </c>
      <c r="P4592">
        <f t="shared" si="642"/>
        <v>2020</v>
      </c>
      <c r="Q4592">
        <f t="shared" si="643"/>
        <v>28.02</v>
      </c>
      <c r="R4592" t="str">
        <f t="shared" si="646"/>
        <v>Aer Lingus</v>
      </c>
      <c r="S4592">
        <f t="shared" si="644"/>
        <v>57</v>
      </c>
      <c r="T4592" t="str">
        <f t="shared" si="645"/>
        <v>Berlin</v>
      </c>
      <c r="U4592" t="str">
        <f t="shared" si="647"/>
        <v>Other</v>
      </c>
    </row>
    <row r="4593" spans="1:21" x14ac:dyDescent="0.35">
      <c r="A4593" t="s">
        <v>22</v>
      </c>
      <c r="B4593" t="s">
        <v>73</v>
      </c>
      <c r="C4593" t="s">
        <v>28</v>
      </c>
      <c r="D4593" t="s">
        <v>447</v>
      </c>
      <c r="E4593" s="1">
        <v>43598.284722222219</v>
      </c>
      <c r="F4593" t="s">
        <v>16</v>
      </c>
      <c r="G4593" t="s">
        <v>659</v>
      </c>
      <c r="H4593">
        <v>3</v>
      </c>
      <c r="I4593" t="s">
        <v>26</v>
      </c>
      <c r="J4593" s="2">
        <v>43598</v>
      </c>
      <c r="K4593" s="3">
        <v>0.28472222222222221</v>
      </c>
      <c r="L4593" s="3">
        <f t="shared" si="639"/>
        <v>0.28472222222222221</v>
      </c>
      <c r="M4593" s="3">
        <v>0.28680555555555554</v>
      </c>
      <c r="N4593" t="str">
        <f t="shared" si="640"/>
        <v>No</v>
      </c>
      <c r="O4593">
        <f t="shared" si="641"/>
        <v>520</v>
      </c>
      <c r="P4593">
        <f t="shared" si="642"/>
        <v>1663</v>
      </c>
      <c r="Q4593">
        <f t="shared" si="643"/>
        <v>31.27</v>
      </c>
      <c r="R4593" t="str">
        <f t="shared" si="646"/>
        <v>Ryanair</v>
      </c>
      <c r="S4593">
        <f t="shared" si="644"/>
        <v>82</v>
      </c>
      <c r="T4593" t="str">
        <f t="shared" si="645"/>
        <v>Bristol</v>
      </c>
      <c r="U4593" t="str">
        <f t="shared" si="647"/>
        <v>Bristol</v>
      </c>
    </row>
    <row r="4594" spans="1:21" x14ac:dyDescent="0.35">
      <c r="A4594" t="s">
        <v>12</v>
      </c>
      <c r="B4594" t="s">
        <v>119</v>
      </c>
      <c r="C4594" t="s">
        <v>14</v>
      </c>
      <c r="D4594" t="s">
        <v>461</v>
      </c>
      <c r="E4594" s="1">
        <v>43599.284722222219</v>
      </c>
      <c r="F4594" t="s">
        <v>16</v>
      </c>
      <c r="G4594" t="s">
        <v>639</v>
      </c>
      <c r="H4594">
        <v>4</v>
      </c>
      <c r="I4594" t="s">
        <v>26</v>
      </c>
      <c r="J4594" s="2">
        <v>43599</v>
      </c>
      <c r="K4594" s="3">
        <v>0.28472222222222221</v>
      </c>
      <c r="L4594" s="3">
        <f t="shared" si="639"/>
        <v>0.28472222222222221</v>
      </c>
      <c r="M4594" s="3">
        <v>0.28750000000000003</v>
      </c>
      <c r="N4594" t="str">
        <f t="shared" si="640"/>
        <v>No</v>
      </c>
      <c r="O4594">
        <f t="shared" si="641"/>
        <v>566</v>
      </c>
      <c r="P4594">
        <f t="shared" si="642"/>
        <v>2020</v>
      </c>
      <c r="Q4594">
        <f t="shared" si="643"/>
        <v>28.02</v>
      </c>
      <c r="R4594" t="str">
        <f t="shared" si="646"/>
        <v>Aer Lingus</v>
      </c>
      <c r="S4594">
        <f t="shared" si="644"/>
        <v>43</v>
      </c>
      <c r="T4594" t="str">
        <f t="shared" si="645"/>
        <v>Dusseldorf</v>
      </c>
      <c r="U4594" t="str">
        <f t="shared" si="647"/>
        <v>Other</v>
      </c>
    </row>
    <row r="4595" spans="1:21" x14ac:dyDescent="0.35">
      <c r="A4595" t="s">
        <v>12</v>
      </c>
      <c r="B4595" t="s">
        <v>134</v>
      </c>
      <c r="C4595" t="s">
        <v>14</v>
      </c>
      <c r="D4595" t="s">
        <v>455</v>
      </c>
      <c r="E4595" s="1">
        <v>43599.284722222219</v>
      </c>
      <c r="F4595" t="s">
        <v>16</v>
      </c>
      <c r="G4595" t="s">
        <v>639</v>
      </c>
      <c r="H4595">
        <v>5</v>
      </c>
      <c r="I4595" t="s">
        <v>26</v>
      </c>
      <c r="J4595" s="2">
        <v>43599</v>
      </c>
      <c r="K4595" s="3">
        <v>0.28472222222222221</v>
      </c>
      <c r="L4595" s="3">
        <f t="shared" si="639"/>
        <v>0.28472222222222221</v>
      </c>
      <c r="M4595" s="3">
        <v>0.28819444444444448</v>
      </c>
      <c r="N4595" t="str">
        <f t="shared" si="640"/>
        <v>No</v>
      </c>
      <c r="O4595">
        <f t="shared" si="641"/>
        <v>566</v>
      </c>
      <c r="P4595">
        <f t="shared" si="642"/>
        <v>2020</v>
      </c>
      <c r="Q4595">
        <f t="shared" si="643"/>
        <v>28.02</v>
      </c>
      <c r="R4595" t="str">
        <f t="shared" si="646"/>
        <v>Aer Lingus</v>
      </c>
      <c r="S4595">
        <f t="shared" si="644"/>
        <v>57</v>
      </c>
      <c r="T4595" t="str">
        <f t="shared" si="645"/>
        <v>Berlin</v>
      </c>
      <c r="U4595" t="str">
        <f t="shared" si="647"/>
        <v>Other</v>
      </c>
    </row>
    <row r="4596" spans="1:21" x14ac:dyDescent="0.35">
      <c r="A4596" t="s">
        <v>22</v>
      </c>
      <c r="B4596" t="s">
        <v>101</v>
      </c>
      <c r="C4596" t="s">
        <v>28</v>
      </c>
      <c r="D4596" t="s">
        <v>449</v>
      </c>
      <c r="E4596" s="1">
        <v>43599.277777777781</v>
      </c>
      <c r="F4596" t="s">
        <v>16</v>
      </c>
      <c r="G4596" t="s">
        <v>639</v>
      </c>
      <c r="H4596">
        <v>18</v>
      </c>
      <c r="I4596" t="s">
        <v>18</v>
      </c>
      <c r="J4596" s="2">
        <v>43599</v>
      </c>
      <c r="K4596" s="3">
        <v>0.27777777777777779</v>
      </c>
      <c r="L4596" s="3">
        <f t="shared" si="639"/>
        <v>0.27777777777777779</v>
      </c>
      <c r="M4596" s="3">
        <v>0.2902777777777778</v>
      </c>
      <c r="N4596" t="str">
        <f t="shared" si="640"/>
        <v>No</v>
      </c>
      <c r="O4596">
        <f t="shared" si="641"/>
        <v>520</v>
      </c>
      <c r="P4596">
        <f t="shared" si="642"/>
        <v>1663</v>
      </c>
      <c r="Q4596">
        <f t="shared" si="643"/>
        <v>31.27</v>
      </c>
      <c r="R4596" t="str">
        <f t="shared" si="646"/>
        <v>Ryanair</v>
      </c>
      <c r="S4596">
        <f t="shared" si="644"/>
        <v>158</v>
      </c>
      <c r="T4596" t="str">
        <f t="shared" si="645"/>
        <v>Edinburgh</v>
      </c>
      <c r="U4596" t="str">
        <f t="shared" si="647"/>
        <v>Edinburgh</v>
      </c>
    </row>
    <row r="4597" spans="1:21" x14ac:dyDescent="0.35">
      <c r="A4597" t="s">
        <v>12</v>
      </c>
      <c r="B4597" t="s">
        <v>30</v>
      </c>
      <c r="C4597" t="s">
        <v>14</v>
      </c>
      <c r="D4597" t="s">
        <v>456</v>
      </c>
      <c r="E4597" s="1">
        <v>43599.284722222219</v>
      </c>
      <c r="F4597" t="s">
        <v>16</v>
      </c>
      <c r="G4597" t="s">
        <v>639</v>
      </c>
      <c r="H4597">
        <v>9</v>
      </c>
      <c r="I4597" t="s">
        <v>26</v>
      </c>
      <c r="J4597" s="2">
        <v>43599</v>
      </c>
      <c r="K4597" s="3">
        <v>0.28472222222222221</v>
      </c>
      <c r="L4597" s="3">
        <f t="shared" si="639"/>
        <v>0.28472222222222221</v>
      </c>
      <c r="M4597" s="3">
        <v>0.29097222222222224</v>
      </c>
      <c r="N4597" t="str">
        <f t="shared" si="640"/>
        <v>No</v>
      </c>
      <c r="O4597">
        <f t="shared" si="641"/>
        <v>566</v>
      </c>
      <c r="P4597">
        <f t="shared" si="642"/>
        <v>2020</v>
      </c>
      <c r="Q4597">
        <f t="shared" si="643"/>
        <v>28.02</v>
      </c>
      <c r="R4597" t="str">
        <f t="shared" si="646"/>
        <v>Aer Lingus</v>
      </c>
      <c r="S4597">
        <f t="shared" si="644"/>
        <v>60</v>
      </c>
      <c r="T4597" t="str">
        <f t="shared" si="645"/>
        <v>Brussels</v>
      </c>
      <c r="U4597" t="str">
        <f t="shared" si="647"/>
        <v>Other</v>
      </c>
    </row>
    <row r="4598" spans="1:21" x14ac:dyDescent="0.35">
      <c r="A4598" t="s">
        <v>12</v>
      </c>
      <c r="B4598" t="s">
        <v>73</v>
      </c>
      <c r="C4598" t="s">
        <v>14</v>
      </c>
      <c r="D4598" t="s">
        <v>448</v>
      </c>
      <c r="E4598" s="1">
        <v>43599.277777777781</v>
      </c>
      <c r="F4598" t="s">
        <v>16</v>
      </c>
      <c r="G4598" t="s">
        <v>639</v>
      </c>
      <c r="H4598">
        <v>20</v>
      </c>
      <c r="I4598" t="s">
        <v>46</v>
      </c>
      <c r="J4598" s="2">
        <v>43599</v>
      </c>
      <c r="K4598" s="3">
        <v>0.27777777777777779</v>
      </c>
      <c r="L4598" s="3">
        <f t="shared" si="639"/>
        <v>0.27777777777777779</v>
      </c>
      <c r="M4598" s="3">
        <v>0.29166666666666669</v>
      </c>
      <c r="N4598" t="str">
        <f t="shared" si="640"/>
        <v>No</v>
      </c>
      <c r="O4598">
        <f t="shared" si="641"/>
        <v>566</v>
      </c>
      <c r="P4598">
        <f t="shared" si="642"/>
        <v>2020</v>
      </c>
      <c r="Q4598">
        <f t="shared" si="643"/>
        <v>28.02</v>
      </c>
      <c r="R4598" t="str">
        <f t="shared" si="646"/>
        <v>Aer Lingus</v>
      </c>
      <c r="S4598">
        <f t="shared" si="644"/>
        <v>82</v>
      </c>
      <c r="T4598" t="str">
        <f t="shared" si="645"/>
        <v>Bristol</v>
      </c>
      <c r="U4598" t="str">
        <f t="shared" si="647"/>
        <v>Bristol</v>
      </c>
    </row>
    <row r="4599" spans="1:21" x14ac:dyDescent="0.35">
      <c r="A4599" t="s">
        <v>22</v>
      </c>
      <c r="B4599" t="s">
        <v>475</v>
      </c>
      <c r="C4599" t="s">
        <v>28</v>
      </c>
      <c r="D4599" t="s">
        <v>476</v>
      </c>
      <c r="E4599" s="1">
        <v>43598.284722222219</v>
      </c>
      <c r="F4599" t="s">
        <v>16</v>
      </c>
      <c r="G4599" t="s">
        <v>659</v>
      </c>
      <c r="H4599">
        <v>10</v>
      </c>
      <c r="I4599" t="s">
        <v>18</v>
      </c>
      <c r="J4599" s="2">
        <v>43598</v>
      </c>
      <c r="K4599" s="3">
        <v>0.28472222222222221</v>
      </c>
      <c r="L4599" s="3">
        <f t="shared" si="639"/>
        <v>0.28472222222222221</v>
      </c>
      <c r="M4599" s="3">
        <v>0.29166666666666669</v>
      </c>
      <c r="N4599" t="str">
        <f t="shared" si="640"/>
        <v>No</v>
      </c>
      <c r="O4599">
        <f t="shared" si="641"/>
        <v>520</v>
      </c>
      <c r="P4599">
        <f t="shared" si="642"/>
        <v>1663</v>
      </c>
      <c r="Q4599">
        <f t="shared" si="643"/>
        <v>31.27</v>
      </c>
      <c r="R4599" t="str">
        <f t="shared" si="646"/>
        <v>Ryanair</v>
      </c>
      <c r="S4599">
        <f t="shared" si="644"/>
        <v>8</v>
      </c>
      <c r="T4599" t="str">
        <f t="shared" si="645"/>
        <v>Zadar</v>
      </c>
      <c r="U4599" t="str">
        <f t="shared" si="647"/>
        <v>Other</v>
      </c>
    </row>
    <row r="4600" spans="1:21" x14ac:dyDescent="0.35">
      <c r="A4600" t="s">
        <v>22</v>
      </c>
      <c r="B4600" t="s">
        <v>139</v>
      </c>
      <c r="C4600" t="s">
        <v>77</v>
      </c>
      <c r="D4600" t="s">
        <v>418</v>
      </c>
      <c r="E4600" s="1">
        <v>43599.291666666664</v>
      </c>
      <c r="F4600" t="s">
        <v>16</v>
      </c>
      <c r="G4600" t="s">
        <v>639</v>
      </c>
      <c r="H4600">
        <v>2</v>
      </c>
      <c r="I4600" t="s">
        <v>26</v>
      </c>
      <c r="J4600" s="2">
        <v>43599</v>
      </c>
      <c r="K4600" s="3">
        <v>0.29166666666666669</v>
      </c>
      <c r="L4600" s="3">
        <f t="shared" si="639"/>
        <v>0.29166666666666663</v>
      </c>
      <c r="M4600" s="3">
        <v>0.29305555555555557</v>
      </c>
      <c r="N4600" t="str">
        <f t="shared" si="640"/>
        <v>No</v>
      </c>
      <c r="O4600">
        <f t="shared" si="641"/>
        <v>40</v>
      </c>
      <c r="P4600">
        <f t="shared" si="642"/>
        <v>143</v>
      </c>
      <c r="Q4600">
        <f t="shared" si="643"/>
        <v>27.97</v>
      </c>
      <c r="R4600" t="str">
        <f t="shared" si="646"/>
        <v>British Airways</v>
      </c>
      <c r="S4600">
        <f t="shared" si="644"/>
        <v>154</v>
      </c>
      <c r="T4600" t="str">
        <f t="shared" si="645"/>
        <v>London</v>
      </c>
      <c r="U4600" t="str">
        <f t="shared" si="647"/>
        <v>London</v>
      </c>
    </row>
    <row r="4601" spans="1:21" x14ac:dyDescent="0.35">
      <c r="A4601" t="s">
        <v>12</v>
      </c>
      <c r="B4601" t="s">
        <v>54</v>
      </c>
      <c r="C4601" t="s">
        <v>14</v>
      </c>
      <c r="D4601" t="s">
        <v>463</v>
      </c>
      <c r="E4601" s="1">
        <v>43599.291666666664</v>
      </c>
      <c r="F4601" t="s">
        <v>16</v>
      </c>
      <c r="G4601" t="s">
        <v>639</v>
      </c>
      <c r="H4601">
        <v>2</v>
      </c>
      <c r="I4601" t="s">
        <v>26</v>
      </c>
      <c r="J4601" s="2">
        <v>43599</v>
      </c>
      <c r="K4601" s="3">
        <v>0.29166666666666669</v>
      </c>
      <c r="L4601" s="3">
        <f t="shared" si="639"/>
        <v>0.29166666666666663</v>
      </c>
      <c r="M4601" s="3">
        <v>0.29305555555555557</v>
      </c>
      <c r="N4601" t="str">
        <f t="shared" si="640"/>
        <v>No</v>
      </c>
      <c r="O4601">
        <f t="shared" si="641"/>
        <v>566</v>
      </c>
      <c r="P4601">
        <f t="shared" si="642"/>
        <v>2020</v>
      </c>
      <c r="Q4601">
        <f t="shared" si="643"/>
        <v>28.02</v>
      </c>
      <c r="R4601" t="str">
        <f t="shared" si="646"/>
        <v>Aer Lingus</v>
      </c>
      <c r="S4601">
        <f t="shared" si="644"/>
        <v>101</v>
      </c>
      <c r="T4601" t="str">
        <f t="shared" si="645"/>
        <v>Frankfurt</v>
      </c>
      <c r="U4601" t="str">
        <f t="shared" si="647"/>
        <v>Frankfurt</v>
      </c>
    </row>
    <row r="4602" spans="1:21" x14ac:dyDescent="0.35">
      <c r="A4602" t="s">
        <v>12</v>
      </c>
      <c r="B4602" t="s">
        <v>57</v>
      </c>
      <c r="C4602" t="s">
        <v>14</v>
      </c>
      <c r="D4602" t="s">
        <v>464</v>
      </c>
      <c r="E4602" s="1">
        <v>43598.291666666664</v>
      </c>
      <c r="F4602" t="s">
        <v>16</v>
      </c>
      <c r="G4602" t="s">
        <v>659</v>
      </c>
      <c r="H4602">
        <v>3</v>
      </c>
      <c r="I4602" t="s">
        <v>26</v>
      </c>
      <c r="J4602" s="2">
        <v>43598</v>
      </c>
      <c r="K4602" s="3">
        <v>0.29166666666666669</v>
      </c>
      <c r="L4602" s="3">
        <f t="shared" si="639"/>
        <v>0.29166666666666663</v>
      </c>
      <c r="M4602" s="3">
        <v>0.29375000000000001</v>
      </c>
      <c r="N4602" t="str">
        <f t="shared" si="640"/>
        <v>No</v>
      </c>
      <c r="O4602">
        <f t="shared" si="641"/>
        <v>566</v>
      </c>
      <c r="P4602">
        <f t="shared" si="642"/>
        <v>2020</v>
      </c>
      <c r="Q4602">
        <f t="shared" si="643"/>
        <v>28.02</v>
      </c>
      <c r="R4602" t="str">
        <f t="shared" si="646"/>
        <v>Aer Lingus</v>
      </c>
      <c r="S4602">
        <f t="shared" si="644"/>
        <v>98</v>
      </c>
      <c r="T4602" t="str">
        <f t="shared" si="645"/>
        <v>Malaga</v>
      </c>
      <c r="U4602" t="str">
        <f t="shared" si="647"/>
        <v>Malaga</v>
      </c>
    </row>
    <row r="4603" spans="1:21" x14ac:dyDescent="0.35">
      <c r="A4603" t="s">
        <v>12</v>
      </c>
      <c r="B4603" t="s">
        <v>153</v>
      </c>
      <c r="C4603" t="s">
        <v>14</v>
      </c>
      <c r="D4603" t="s">
        <v>465</v>
      </c>
      <c r="E4603" s="1">
        <v>43598.291666666664</v>
      </c>
      <c r="F4603" t="s">
        <v>16</v>
      </c>
      <c r="G4603" t="s">
        <v>659</v>
      </c>
      <c r="H4603">
        <v>3</v>
      </c>
      <c r="I4603" t="s">
        <v>26</v>
      </c>
      <c r="J4603" s="2">
        <v>43598</v>
      </c>
      <c r="K4603" s="3">
        <v>0.29166666666666669</v>
      </c>
      <c r="L4603" s="3">
        <f t="shared" si="639"/>
        <v>0.29166666666666663</v>
      </c>
      <c r="M4603" s="3">
        <v>0.29375000000000001</v>
      </c>
      <c r="N4603" t="str">
        <f t="shared" si="640"/>
        <v>No</v>
      </c>
      <c r="O4603">
        <f t="shared" si="641"/>
        <v>566</v>
      </c>
      <c r="P4603">
        <f t="shared" si="642"/>
        <v>2020</v>
      </c>
      <c r="Q4603">
        <f t="shared" si="643"/>
        <v>28.02</v>
      </c>
      <c r="R4603" t="str">
        <f t="shared" si="646"/>
        <v>Aer Lingus</v>
      </c>
      <c r="S4603">
        <f t="shared" si="644"/>
        <v>31</v>
      </c>
      <c r="T4603" t="str">
        <f t="shared" si="645"/>
        <v>Milan</v>
      </c>
      <c r="U4603" t="str">
        <f t="shared" si="647"/>
        <v>Other</v>
      </c>
    </row>
    <row r="4604" spans="1:21" x14ac:dyDescent="0.35">
      <c r="A4604" t="s">
        <v>12</v>
      </c>
      <c r="B4604" t="s">
        <v>54</v>
      </c>
      <c r="C4604" t="s">
        <v>14</v>
      </c>
      <c r="D4604" t="s">
        <v>463</v>
      </c>
      <c r="E4604" s="1">
        <v>43598.291666666664</v>
      </c>
      <c r="F4604" t="s">
        <v>16</v>
      </c>
      <c r="G4604" t="s">
        <v>659</v>
      </c>
      <c r="H4604">
        <v>4</v>
      </c>
      <c r="I4604" t="s">
        <v>26</v>
      </c>
      <c r="J4604" s="2">
        <v>43598</v>
      </c>
      <c r="K4604" s="3">
        <v>0.29166666666666669</v>
      </c>
      <c r="L4604" s="3">
        <f t="shared" si="639"/>
        <v>0.29166666666666663</v>
      </c>
      <c r="M4604" s="3">
        <v>0.29444444444444445</v>
      </c>
      <c r="N4604" t="str">
        <f t="shared" si="640"/>
        <v>No</v>
      </c>
      <c r="O4604">
        <f t="shared" si="641"/>
        <v>566</v>
      </c>
      <c r="P4604">
        <f t="shared" si="642"/>
        <v>2020</v>
      </c>
      <c r="Q4604">
        <f t="shared" si="643"/>
        <v>28.02</v>
      </c>
      <c r="R4604" t="str">
        <f t="shared" si="646"/>
        <v>Aer Lingus</v>
      </c>
      <c r="S4604">
        <f t="shared" si="644"/>
        <v>101</v>
      </c>
      <c r="T4604" t="str">
        <f t="shared" si="645"/>
        <v>Frankfurt</v>
      </c>
      <c r="U4604" t="str">
        <f t="shared" si="647"/>
        <v>Frankfurt</v>
      </c>
    </row>
    <row r="4605" spans="1:21" x14ac:dyDescent="0.35">
      <c r="A4605" t="s">
        <v>12</v>
      </c>
      <c r="B4605" t="s">
        <v>153</v>
      </c>
      <c r="C4605" t="s">
        <v>14</v>
      </c>
      <c r="D4605" t="s">
        <v>465</v>
      </c>
      <c r="E4605" s="1">
        <v>43599.291666666664</v>
      </c>
      <c r="F4605" t="s">
        <v>16</v>
      </c>
      <c r="G4605" t="s">
        <v>639</v>
      </c>
      <c r="H4605">
        <v>6</v>
      </c>
      <c r="I4605" t="s">
        <v>26</v>
      </c>
      <c r="J4605" s="2">
        <v>43599</v>
      </c>
      <c r="K4605" s="3">
        <v>0.29166666666666669</v>
      </c>
      <c r="L4605" s="3">
        <f t="shared" si="639"/>
        <v>0.29166666666666663</v>
      </c>
      <c r="M4605" s="3">
        <v>0.29583333333333334</v>
      </c>
      <c r="N4605" t="str">
        <f t="shared" si="640"/>
        <v>No</v>
      </c>
      <c r="O4605">
        <f t="shared" si="641"/>
        <v>566</v>
      </c>
      <c r="P4605">
        <f t="shared" si="642"/>
        <v>2020</v>
      </c>
      <c r="Q4605">
        <f t="shared" si="643"/>
        <v>28.02</v>
      </c>
      <c r="R4605" t="str">
        <f t="shared" si="646"/>
        <v>Aer Lingus</v>
      </c>
      <c r="S4605">
        <f t="shared" si="644"/>
        <v>31</v>
      </c>
      <c r="T4605" t="str">
        <f t="shared" si="645"/>
        <v>Milan</v>
      </c>
      <c r="U4605" t="str">
        <f t="shared" si="647"/>
        <v>Other</v>
      </c>
    </row>
    <row r="4606" spans="1:21" x14ac:dyDescent="0.35">
      <c r="A4606" t="s">
        <v>12</v>
      </c>
      <c r="B4606" t="s">
        <v>73</v>
      </c>
      <c r="C4606" t="s">
        <v>14</v>
      </c>
      <c r="D4606" t="s">
        <v>448</v>
      </c>
      <c r="E4606" s="1">
        <v>43598.277777777781</v>
      </c>
      <c r="F4606" t="s">
        <v>16</v>
      </c>
      <c r="G4606" t="s">
        <v>659</v>
      </c>
      <c r="H4606">
        <v>27</v>
      </c>
      <c r="I4606" t="s">
        <v>46</v>
      </c>
      <c r="J4606" s="2">
        <v>43598</v>
      </c>
      <c r="K4606" s="3">
        <v>0.27777777777777779</v>
      </c>
      <c r="L4606" s="3">
        <f t="shared" si="639"/>
        <v>0.27777777777777779</v>
      </c>
      <c r="M4606" s="3">
        <v>0.29652777777777778</v>
      </c>
      <c r="N4606" t="str">
        <f t="shared" si="640"/>
        <v>Yes</v>
      </c>
      <c r="O4606">
        <f t="shared" si="641"/>
        <v>566</v>
      </c>
      <c r="P4606">
        <f t="shared" si="642"/>
        <v>2020</v>
      </c>
      <c r="Q4606">
        <f t="shared" si="643"/>
        <v>28.02</v>
      </c>
      <c r="R4606" t="str">
        <f t="shared" si="646"/>
        <v>Aer Lingus</v>
      </c>
      <c r="S4606">
        <f t="shared" si="644"/>
        <v>82</v>
      </c>
      <c r="T4606" t="str">
        <f t="shared" si="645"/>
        <v>Bristol</v>
      </c>
      <c r="U4606" t="str">
        <f t="shared" si="647"/>
        <v>Bristol</v>
      </c>
    </row>
    <row r="4607" spans="1:21" x14ac:dyDescent="0.35">
      <c r="A4607" t="s">
        <v>12</v>
      </c>
      <c r="B4607" t="s">
        <v>30</v>
      </c>
      <c r="C4607" t="s">
        <v>14</v>
      </c>
      <c r="D4607" t="s">
        <v>456</v>
      </c>
      <c r="E4607" s="1">
        <v>43598.284722222219</v>
      </c>
      <c r="F4607" t="s">
        <v>16</v>
      </c>
      <c r="G4607" t="s">
        <v>659</v>
      </c>
      <c r="H4607">
        <v>17</v>
      </c>
      <c r="I4607" t="s">
        <v>18</v>
      </c>
      <c r="J4607" s="2">
        <v>43598</v>
      </c>
      <c r="K4607" s="3">
        <v>0.28472222222222221</v>
      </c>
      <c r="L4607" s="3">
        <f t="shared" si="639"/>
        <v>0.28472222222222221</v>
      </c>
      <c r="M4607" s="3">
        <v>0.29652777777777778</v>
      </c>
      <c r="N4607" t="str">
        <f t="shared" si="640"/>
        <v>No</v>
      </c>
      <c r="O4607">
        <f t="shared" si="641"/>
        <v>566</v>
      </c>
      <c r="P4607">
        <f t="shared" si="642"/>
        <v>2020</v>
      </c>
      <c r="Q4607">
        <f t="shared" si="643"/>
        <v>28.02</v>
      </c>
      <c r="R4607" t="str">
        <f t="shared" si="646"/>
        <v>Aer Lingus</v>
      </c>
      <c r="S4607">
        <f t="shared" si="644"/>
        <v>60</v>
      </c>
      <c r="T4607" t="str">
        <f t="shared" si="645"/>
        <v>Brussels</v>
      </c>
      <c r="U4607" t="str">
        <f t="shared" si="647"/>
        <v>Other</v>
      </c>
    </row>
    <row r="4608" spans="1:21" x14ac:dyDescent="0.35">
      <c r="A4608" t="s">
        <v>22</v>
      </c>
      <c r="B4608" t="s">
        <v>199</v>
      </c>
      <c r="C4608" t="s">
        <v>28</v>
      </c>
      <c r="D4608" t="s">
        <v>653</v>
      </c>
      <c r="E4608" s="1">
        <v>43599.298611111109</v>
      </c>
      <c r="F4608" t="s">
        <v>16</v>
      </c>
      <c r="G4608" t="s">
        <v>639</v>
      </c>
      <c r="H4608">
        <v>0</v>
      </c>
      <c r="I4608" t="s">
        <v>26</v>
      </c>
      <c r="J4608" s="2">
        <v>43599</v>
      </c>
      <c r="K4608" s="3">
        <v>0.2986111111111111</v>
      </c>
      <c r="L4608" s="3">
        <f t="shared" si="639"/>
        <v>0.2986111111111111</v>
      </c>
      <c r="M4608" s="3">
        <v>0.2986111111111111</v>
      </c>
      <c r="N4608" t="str">
        <f t="shared" si="640"/>
        <v>No</v>
      </c>
      <c r="O4608">
        <f t="shared" si="641"/>
        <v>520</v>
      </c>
      <c r="P4608">
        <f t="shared" si="642"/>
        <v>1663</v>
      </c>
      <c r="Q4608">
        <f t="shared" si="643"/>
        <v>31.27</v>
      </c>
      <c r="R4608" t="str">
        <f t="shared" si="646"/>
        <v>Ryanair</v>
      </c>
      <c r="S4608">
        <f t="shared" si="644"/>
        <v>51</v>
      </c>
      <c r="T4608" t="str">
        <f t="shared" si="645"/>
        <v>Lanzarote</v>
      </c>
      <c r="U4608" t="str">
        <f t="shared" si="647"/>
        <v>Other</v>
      </c>
    </row>
    <row r="4609" spans="1:21" x14ac:dyDescent="0.35">
      <c r="A4609" t="s">
        <v>12</v>
      </c>
      <c r="B4609" t="s">
        <v>126</v>
      </c>
      <c r="C4609" t="s">
        <v>14</v>
      </c>
      <c r="D4609" t="s">
        <v>472</v>
      </c>
      <c r="E4609" s="1">
        <v>43598.298611111109</v>
      </c>
      <c r="F4609" t="s">
        <v>16</v>
      </c>
      <c r="G4609" t="s">
        <v>659</v>
      </c>
      <c r="H4609">
        <v>0</v>
      </c>
      <c r="I4609" t="s">
        <v>26</v>
      </c>
      <c r="J4609" s="2">
        <v>43598</v>
      </c>
      <c r="K4609" s="3">
        <v>0.2986111111111111</v>
      </c>
      <c r="L4609" s="3">
        <f t="shared" si="639"/>
        <v>0.2986111111111111</v>
      </c>
      <c r="M4609" s="3">
        <v>0.2986111111111111</v>
      </c>
      <c r="N4609" t="str">
        <f t="shared" si="640"/>
        <v>No</v>
      </c>
      <c r="O4609">
        <f t="shared" si="641"/>
        <v>566</v>
      </c>
      <c r="P4609">
        <f t="shared" si="642"/>
        <v>2020</v>
      </c>
      <c r="Q4609">
        <f t="shared" si="643"/>
        <v>28.02</v>
      </c>
      <c r="R4609" t="str">
        <f t="shared" si="646"/>
        <v>Aer Lingus</v>
      </c>
      <c r="S4609">
        <f t="shared" si="644"/>
        <v>51</v>
      </c>
      <c r="T4609" t="str">
        <f t="shared" si="645"/>
        <v>Zurich</v>
      </c>
      <c r="U4609" t="str">
        <f t="shared" si="647"/>
        <v>Other</v>
      </c>
    </row>
    <row r="4610" spans="1:21" x14ac:dyDescent="0.35">
      <c r="A4610" t="s">
        <v>12</v>
      </c>
      <c r="B4610" t="s">
        <v>129</v>
      </c>
      <c r="C4610" t="s">
        <v>14</v>
      </c>
      <c r="D4610" t="s">
        <v>469</v>
      </c>
      <c r="E4610" s="1">
        <v>43599.298611111109</v>
      </c>
      <c r="F4610" t="s">
        <v>16</v>
      </c>
      <c r="G4610" t="s">
        <v>639</v>
      </c>
      <c r="H4610">
        <v>4</v>
      </c>
      <c r="I4610" t="s">
        <v>26</v>
      </c>
      <c r="J4610" s="2">
        <v>43599</v>
      </c>
      <c r="K4610" s="3">
        <v>0.2986111111111111</v>
      </c>
      <c r="L4610" s="3">
        <f t="shared" ref="L4610:L4673" si="648">MROUND(K4610,"0:10")</f>
        <v>0.2986111111111111</v>
      </c>
      <c r="M4610" s="3">
        <v>0.30138888888888887</v>
      </c>
      <c r="N4610" t="str">
        <f t="shared" ref="N4610:N4673" si="649">IF(H4610&gt;20, "Yes", "No")</f>
        <v>No</v>
      </c>
      <c r="O4610">
        <f t="shared" ref="O4610:O4673" si="650">COUNTIFS($C$2:$C$4851,C4610,$N$2:$N$4851,"Yes")</f>
        <v>566</v>
      </c>
      <c r="P4610">
        <f t="shared" ref="P4610:P4673" si="651">COUNTIF($C$2:$C$4851,C4610)</f>
        <v>2020</v>
      </c>
      <c r="Q4610">
        <f t="shared" ref="Q4610:Q4673" si="652">ROUND(O4610/P4610*100,2)</f>
        <v>28.02</v>
      </c>
      <c r="R4610" t="str">
        <f t="shared" si="646"/>
        <v>Aer Lingus</v>
      </c>
      <c r="S4610">
        <f t="shared" ref="S4610:S4673" si="653">COUNTIF($B$2:$B$4851,B4610)</f>
        <v>96</v>
      </c>
      <c r="T4610" t="str">
        <f t="shared" ref="T4610:T4673" si="654">IF(ISNUMBER(SEARCH("London",B4610)), "London", B4610)</f>
        <v>Munich</v>
      </c>
      <c r="U4610" t="str">
        <f t="shared" si="647"/>
        <v>Munich</v>
      </c>
    </row>
    <row r="4611" spans="1:21" x14ac:dyDescent="0.35">
      <c r="A4611" t="s">
        <v>12</v>
      </c>
      <c r="B4611" t="s">
        <v>129</v>
      </c>
      <c r="C4611" t="s">
        <v>14</v>
      </c>
      <c r="D4611" t="s">
        <v>469</v>
      </c>
      <c r="E4611" s="1">
        <v>43598.298611111109</v>
      </c>
      <c r="F4611" t="s">
        <v>16</v>
      </c>
      <c r="G4611" t="s">
        <v>659</v>
      </c>
      <c r="H4611">
        <v>6</v>
      </c>
      <c r="I4611" t="s">
        <v>26</v>
      </c>
      <c r="J4611" s="2">
        <v>43598</v>
      </c>
      <c r="K4611" s="3">
        <v>0.2986111111111111</v>
      </c>
      <c r="L4611" s="3">
        <f t="shared" si="648"/>
        <v>0.2986111111111111</v>
      </c>
      <c r="M4611" s="3">
        <v>0.30277777777777776</v>
      </c>
      <c r="N4611" t="str">
        <f t="shared" si="649"/>
        <v>No</v>
      </c>
      <c r="O4611">
        <f t="shared" si="650"/>
        <v>566</v>
      </c>
      <c r="P4611">
        <f t="shared" si="651"/>
        <v>2020</v>
      </c>
      <c r="Q4611">
        <f t="shared" si="652"/>
        <v>28.02</v>
      </c>
      <c r="R4611" t="str">
        <f t="shared" ref="R4611:R4674" si="655">IF(P4611&gt;100, C4611, "Other")</f>
        <v>Aer Lingus</v>
      </c>
      <c r="S4611">
        <f t="shared" si="653"/>
        <v>96</v>
      </c>
      <c r="T4611" t="str">
        <f t="shared" si="654"/>
        <v>Munich</v>
      </c>
      <c r="U4611" t="str">
        <f t="shared" ref="U4611:U4674" si="656">IF(S4611&gt;67, T4611, "Other")</f>
        <v>Munich</v>
      </c>
    </row>
    <row r="4612" spans="1:21" x14ac:dyDescent="0.35">
      <c r="A4612" t="s">
        <v>12</v>
      </c>
      <c r="B4612" t="s">
        <v>57</v>
      </c>
      <c r="C4612" t="s">
        <v>14</v>
      </c>
      <c r="D4612" t="s">
        <v>464</v>
      </c>
      <c r="E4612" s="1">
        <v>43599.291666666664</v>
      </c>
      <c r="F4612" t="s">
        <v>16</v>
      </c>
      <c r="G4612" t="s">
        <v>639</v>
      </c>
      <c r="H4612">
        <v>17</v>
      </c>
      <c r="I4612" t="s">
        <v>18</v>
      </c>
      <c r="J4612" s="2">
        <v>43599</v>
      </c>
      <c r="K4612" s="3">
        <v>0.29166666666666669</v>
      </c>
      <c r="L4612" s="3">
        <f t="shared" si="648"/>
        <v>0.29166666666666663</v>
      </c>
      <c r="M4612" s="3">
        <v>0.3034722222222222</v>
      </c>
      <c r="N4612" t="str">
        <f t="shared" si="649"/>
        <v>No</v>
      </c>
      <c r="O4612">
        <f t="shared" si="650"/>
        <v>566</v>
      </c>
      <c r="P4612">
        <f t="shared" si="651"/>
        <v>2020</v>
      </c>
      <c r="Q4612">
        <f t="shared" si="652"/>
        <v>28.02</v>
      </c>
      <c r="R4612" t="str">
        <f t="shared" si="655"/>
        <v>Aer Lingus</v>
      </c>
      <c r="S4612">
        <f t="shared" si="653"/>
        <v>98</v>
      </c>
      <c r="T4612" t="str">
        <f t="shared" si="654"/>
        <v>Malaga</v>
      </c>
      <c r="U4612" t="str">
        <f t="shared" si="656"/>
        <v>Malaga</v>
      </c>
    </row>
    <row r="4613" spans="1:21" x14ac:dyDescent="0.35">
      <c r="A4613" t="s">
        <v>22</v>
      </c>
      <c r="B4613" t="s">
        <v>134</v>
      </c>
      <c r="C4613" t="s">
        <v>28</v>
      </c>
      <c r="D4613" t="s">
        <v>413</v>
      </c>
      <c r="E4613" s="1">
        <v>43598.305555555555</v>
      </c>
      <c r="F4613" t="s">
        <v>16</v>
      </c>
      <c r="G4613" t="s">
        <v>659</v>
      </c>
      <c r="H4613">
        <v>3</v>
      </c>
      <c r="I4613" t="s">
        <v>26</v>
      </c>
      <c r="J4613" s="2">
        <v>43598</v>
      </c>
      <c r="K4613" s="3">
        <v>0.30555555555555552</v>
      </c>
      <c r="L4613" s="3">
        <f t="shared" si="648"/>
        <v>0.30555555555555552</v>
      </c>
      <c r="M4613" s="3">
        <v>0.30763888888888891</v>
      </c>
      <c r="N4613" t="str">
        <f t="shared" si="649"/>
        <v>No</v>
      </c>
      <c r="O4613">
        <f t="shared" si="650"/>
        <v>520</v>
      </c>
      <c r="P4613">
        <f t="shared" si="651"/>
        <v>1663</v>
      </c>
      <c r="Q4613">
        <f t="shared" si="652"/>
        <v>31.27</v>
      </c>
      <c r="R4613" t="str">
        <f t="shared" si="655"/>
        <v>Ryanair</v>
      </c>
      <c r="S4613">
        <f t="shared" si="653"/>
        <v>57</v>
      </c>
      <c r="T4613" t="str">
        <f t="shared" si="654"/>
        <v>Berlin</v>
      </c>
      <c r="U4613" t="str">
        <f t="shared" si="656"/>
        <v>Other</v>
      </c>
    </row>
    <row r="4614" spans="1:21" x14ac:dyDescent="0.35">
      <c r="A4614" t="s">
        <v>22</v>
      </c>
      <c r="B4614" t="s">
        <v>667</v>
      </c>
      <c r="C4614" t="s">
        <v>28</v>
      </c>
      <c r="D4614" t="s">
        <v>668</v>
      </c>
      <c r="E4614" s="1">
        <v>43598.309027777781</v>
      </c>
      <c r="F4614" t="s">
        <v>16</v>
      </c>
      <c r="G4614" t="s">
        <v>659</v>
      </c>
      <c r="H4614">
        <v>0</v>
      </c>
      <c r="I4614" t="s">
        <v>26</v>
      </c>
      <c r="J4614" s="2">
        <v>43598</v>
      </c>
      <c r="K4614" s="3">
        <v>0.30902777777777779</v>
      </c>
      <c r="L4614" s="3">
        <f t="shared" si="648"/>
        <v>0.3125</v>
      </c>
      <c r="M4614" s="3">
        <v>0.30902777777777779</v>
      </c>
      <c r="N4614" t="str">
        <f t="shared" si="649"/>
        <v>No</v>
      </c>
      <c r="O4614">
        <f t="shared" si="650"/>
        <v>520</v>
      </c>
      <c r="P4614">
        <f t="shared" si="651"/>
        <v>1663</v>
      </c>
      <c r="Q4614">
        <f t="shared" si="652"/>
        <v>31.27</v>
      </c>
      <c r="R4614" t="str">
        <f t="shared" si="655"/>
        <v>Ryanair</v>
      </c>
      <c r="S4614">
        <f t="shared" si="653"/>
        <v>6</v>
      </c>
      <c r="T4614" t="str">
        <f t="shared" si="654"/>
        <v>Gdansk</v>
      </c>
      <c r="U4614" t="str">
        <f t="shared" si="656"/>
        <v>Other</v>
      </c>
    </row>
    <row r="4615" spans="1:21" x14ac:dyDescent="0.35">
      <c r="A4615" t="s">
        <v>12</v>
      </c>
      <c r="B4615" t="s">
        <v>61</v>
      </c>
      <c r="C4615" t="s">
        <v>14</v>
      </c>
      <c r="D4615" t="s">
        <v>466</v>
      </c>
      <c r="E4615" s="1">
        <v>43599.302083333336</v>
      </c>
      <c r="F4615" t="s">
        <v>16</v>
      </c>
      <c r="G4615" t="s">
        <v>639</v>
      </c>
      <c r="H4615">
        <v>11</v>
      </c>
      <c r="I4615" t="s">
        <v>18</v>
      </c>
      <c r="J4615" s="2">
        <v>43599</v>
      </c>
      <c r="K4615" s="3">
        <v>0.30208333333333331</v>
      </c>
      <c r="L4615" s="3">
        <f t="shared" si="648"/>
        <v>0.30555555555555552</v>
      </c>
      <c r="M4615" s="3">
        <v>0.30972222222222223</v>
      </c>
      <c r="N4615" t="str">
        <f t="shared" si="649"/>
        <v>No</v>
      </c>
      <c r="O4615">
        <f t="shared" si="650"/>
        <v>566</v>
      </c>
      <c r="P4615">
        <f t="shared" si="651"/>
        <v>2020</v>
      </c>
      <c r="Q4615">
        <f t="shared" si="652"/>
        <v>28.02</v>
      </c>
      <c r="R4615" t="str">
        <f t="shared" si="655"/>
        <v>Aer Lingus</v>
      </c>
      <c r="S4615">
        <f t="shared" si="653"/>
        <v>171</v>
      </c>
      <c r="T4615" t="str">
        <f t="shared" si="654"/>
        <v>London</v>
      </c>
      <c r="U4615" t="str">
        <f t="shared" si="656"/>
        <v>London</v>
      </c>
    </row>
    <row r="4616" spans="1:21" x14ac:dyDescent="0.35">
      <c r="A4616" t="s">
        <v>12</v>
      </c>
      <c r="B4616" t="s">
        <v>61</v>
      </c>
      <c r="C4616" t="s">
        <v>14</v>
      </c>
      <c r="D4616" t="s">
        <v>466</v>
      </c>
      <c r="E4616" s="1">
        <v>43598.305555555555</v>
      </c>
      <c r="F4616" t="s">
        <v>16</v>
      </c>
      <c r="G4616" t="s">
        <v>659</v>
      </c>
      <c r="H4616">
        <v>6</v>
      </c>
      <c r="I4616" t="s">
        <v>26</v>
      </c>
      <c r="J4616" s="2">
        <v>43598</v>
      </c>
      <c r="K4616" s="3">
        <v>0.30555555555555552</v>
      </c>
      <c r="L4616" s="3">
        <f t="shared" si="648"/>
        <v>0.30555555555555552</v>
      </c>
      <c r="M4616" s="3">
        <v>0.30972222222222223</v>
      </c>
      <c r="N4616" t="str">
        <f t="shared" si="649"/>
        <v>No</v>
      </c>
      <c r="O4616">
        <f t="shared" si="650"/>
        <v>566</v>
      </c>
      <c r="P4616">
        <f t="shared" si="651"/>
        <v>2020</v>
      </c>
      <c r="Q4616">
        <f t="shared" si="652"/>
        <v>28.02</v>
      </c>
      <c r="R4616" t="str">
        <f t="shared" si="655"/>
        <v>Aer Lingus</v>
      </c>
      <c r="S4616">
        <f t="shared" si="653"/>
        <v>171</v>
      </c>
      <c r="T4616" t="str">
        <f t="shared" si="654"/>
        <v>London</v>
      </c>
      <c r="U4616" t="str">
        <f t="shared" si="656"/>
        <v>London</v>
      </c>
    </row>
    <row r="4617" spans="1:21" x14ac:dyDescent="0.35">
      <c r="A4617" t="s">
        <v>12</v>
      </c>
      <c r="B4617" t="s">
        <v>207</v>
      </c>
      <c r="C4617" t="s">
        <v>14</v>
      </c>
      <c r="D4617" t="s">
        <v>468</v>
      </c>
      <c r="E4617" s="1">
        <v>43598.298611111109</v>
      </c>
      <c r="F4617" t="s">
        <v>16</v>
      </c>
      <c r="G4617" t="s">
        <v>659</v>
      </c>
      <c r="H4617">
        <v>19</v>
      </c>
      <c r="I4617" t="s">
        <v>18</v>
      </c>
      <c r="J4617" s="2">
        <v>43598</v>
      </c>
      <c r="K4617" s="3">
        <v>0.2986111111111111</v>
      </c>
      <c r="L4617" s="3">
        <f t="shared" si="648"/>
        <v>0.2986111111111111</v>
      </c>
      <c r="M4617" s="3">
        <v>0.31180555555555556</v>
      </c>
      <c r="N4617" t="str">
        <f t="shared" si="649"/>
        <v>No</v>
      </c>
      <c r="O4617">
        <f t="shared" si="650"/>
        <v>566</v>
      </c>
      <c r="P4617">
        <f t="shared" si="651"/>
        <v>2020</v>
      </c>
      <c r="Q4617">
        <f t="shared" si="652"/>
        <v>28.02</v>
      </c>
      <c r="R4617" t="str">
        <f t="shared" si="655"/>
        <v>Aer Lingus</v>
      </c>
      <c r="S4617">
        <f t="shared" si="653"/>
        <v>30</v>
      </c>
      <c r="T4617" t="str">
        <f t="shared" si="654"/>
        <v>Naples</v>
      </c>
      <c r="U4617" t="str">
        <f t="shared" si="656"/>
        <v>Other</v>
      </c>
    </row>
    <row r="4618" spans="1:21" x14ac:dyDescent="0.35">
      <c r="A4618" t="s">
        <v>12</v>
      </c>
      <c r="B4618" t="s">
        <v>42</v>
      </c>
      <c r="C4618" t="s">
        <v>14</v>
      </c>
      <c r="D4618" t="s">
        <v>420</v>
      </c>
      <c r="E4618" s="1">
        <v>43598.3125</v>
      </c>
      <c r="F4618" t="s">
        <v>16</v>
      </c>
      <c r="G4618" t="s">
        <v>659</v>
      </c>
      <c r="H4618">
        <v>4</v>
      </c>
      <c r="I4618" t="s">
        <v>26</v>
      </c>
      <c r="J4618" s="2">
        <v>43598</v>
      </c>
      <c r="K4618" s="3">
        <v>0.3125</v>
      </c>
      <c r="L4618" s="3">
        <f t="shared" si="648"/>
        <v>0.3125</v>
      </c>
      <c r="M4618" s="3">
        <v>0.31527777777777777</v>
      </c>
      <c r="N4618" t="str">
        <f t="shared" si="649"/>
        <v>No</v>
      </c>
      <c r="O4618">
        <f t="shared" si="650"/>
        <v>566</v>
      </c>
      <c r="P4618">
        <f t="shared" si="651"/>
        <v>2020</v>
      </c>
      <c r="Q4618">
        <f t="shared" si="652"/>
        <v>28.02</v>
      </c>
      <c r="R4618" t="str">
        <f t="shared" si="655"/>
        <v>Aer Lingus</v>
      </c>
      <c r="S4618">
        <f t="shared" si="653"/>
        <v>238</v>
      </c>
      <c r="T4618" t="str">
        <f t="shared" si="654"/>
        <v>London</v>
      </c>
      <c r="U4618" t="str">
        <f t="shared" si="656"/>
        <v>London</v>
      </c>
    </row>
    <row r="4619" spans="1:21" x14ac:dyDescent="0.35">
      <c r="A4619" t="s">
        <v>12</v>
      </c>
      <c r="B4619" t="s">
        <v>416</v>
      </c>
      <c r="C4619" t="s">
        <v>14</v>
      </c>
      <c r="D4619" t="s">
        <v>417</v>
      </c>
      <c r="E4619" s="1">
        <v>43598.305555555555</v>
      </c>
      <c r="F4619" t="s">
        <v>16</v>
      </c>
      <c r="G4619" t="s">
        <v>659</v>
      </c>
      <c r="H4619">
        <v>18</v>
      </c>
      <c r="I4619" t="s">
        <v>18</v>
      </c>
      <c r="J4619" s="2">
        <v>43598</v>
      </c>
      <c r="K4619" s="3">
        <v>0.30555555555555552</v>
      </c>
      <c r="L4619" s="3">
        <f t="shared" si="648"/>
        <v>0.30555555555555552</v>
      </c>
      <c r="M4619" s="3">
        <v>0.31805555555555554</v>
      </c>
      <c r="N4619" t="str">
        <f t="shared" si="649"/>
        <v>No</v>
      </c>
      <c r="O4619">
        <f t="shared" si="650"/>
        <v>566</v>
      </c>
      <c r="P4619">
        <f t="shared" si="651"/>
        <v>2020</v>
      </c>
      <c r="Q4619">
        <f t="shared" si="652"/>
        <v>28.02</v>
      </c>
      <c r="R4619" t="str">
        <f t="shared" si="655"/>
        <v>Aer Lingus</v>
      </c>
      <c r="S4619">
        <f t="shared" si="653"/>
        <v>17</v>
      </c>
      <c r="T4619" t="str">
        <f t="shared" si="654"/>
        <v>Dubrovnik</v>
      </c>
      <c r="U4619" t="str">
        <f t="shared" si="656"/>
        <v>Other</v>
      </c>
    </row>
    <row r="4620" spans="1:21" x14ac:dyDescent="0.35">
      <c r="A4620" t="s">
        <v>22</v>
      </c>
      <c r="B4620" t="s">
        <v>61</v>
      </c>
      <c r="C4620" t="s">
        <v>28</v>
      </c>
      <c r="D4620" t="s">
        <v>423</v>
      </c>
      <c r="E4620" s="1">
        <v>43598.315972222219</v>
      </c>
      <c r="F4620" t="s">
        <v>16</v>
      </c>
      <c r="G4620" t="s">
        <v>659</v>
      </c>
      <c r="H4620">
        <v>5</v>
      </c>
      <c r="I4620" t="s">
        <v>26</v>
      </c>
      <c r="J4620" s="2">
        <v>43598</v>
      </c>
      <c r="K4620" s="3">
        <v>0.31597222222222221</v>
      </c>
      <c r="L4620" s="3">
        <f t="shared" si="648"/>
        <v>0.31944444444444442</v>
      </c>
      <c r="M4620" s="3">
        <v>0.31944444444444448</v>
      </c>
      <c r="N4620" t="str">
        <f t="shared" si="649"/>
        <v>No</v>
      </c>
      <c r="O4620">
        <f t="shared" si="650"/>
        <v>520</v>
      </c>
      <c r="P4620">
        <f t="shared" si="651"/>
        <v>1663</v>
      </c>
      <c r="Q4620">
        <f t="shared" si="652"/>
        <v>31.27</v>
      </c>
      <c r="R4620" t="str">
        <f t="shared" si="655"/>
        <v>Ryanair</v>
      </c>
      <c r="S4620">
        <f t="shared" si="653"/>
        <v>171</v>
      </c>
      <c r="T4620" t="str">
        <f t="shared" si="654"/>
        <v>London</v>
      </c>
      <c r="U4620" t="str">
        <f t="shared" si="656"/>
        <v>London</v>
      </c>
    </row>
    <row r="4621" spans="1:21" x14ac:dyDescent="0.35">
      <c r="A4621" t="s">
        <v>12</v>
      </c>
      <c r="B4621" t="s">
        <v>424</v>
      </c>
      <c r="C4621" t="s">
        <v>14</v>
      </c>
      <c r="D4621" t="s">
        <v>425</v>
      </c>
      <c r="E4621" s="1">
        <v>43598.319444444445</v>
      </c>
      <c r="F4621" t="s">
        <v>16</v>
      </c>
      <c r="G4621" t="s">
        <v>659</v>
      </c>
      <c r="H4621">
        <v>0</v>
      </c>
      <c r="I4621" t="s">
        <v>26</v>
      </c>
      <c r="J4621" s="2">
        <v>43598</v>
      </c>
      <c r="K4621" s="3">
        <v>0.31944444444444448</v>
      </c>
      <c r="L4621" s="3">
        <f t="shared" si="648"/>
        <v>0.31944444444444442</v>
      </c>
      <c r="M4621" s="3">
        <v>0.31944444444444448</v>
      </c>
      <c r="N4621" t="str">
        <f t="shared" si="649"/>
        <v>No</v>
      </c>
      <c r="O4621">
        <f t="shared" si="650"/>
        <v>566</v>
      </c>
      <c r="P4621">
        <f t="shared" si="651"/>
        <v>2020</v>
      </c>
      <c r="Q4621">
        <f t="shared" si="652"/>
        <v>28.02</v>
      </c>
      <c r="R4621" t="str">
        <f t="shared" si="655"/>
        <v>Aer Lingus</v>
      </c>
      <c r="S4621">
        <f t="shared" si="653"/>
        <v>24</v>
      </c>
      <c r="T4621" t="str">
        <f t="shared" si="654"/>
        <v>Venice</v>
      </c>
      <c r="U4621" t="str">
        <f t="shared" si="656"/>
        <v>Other</v>
      </c>
    </row>
    <row r="4622" spans="1:21" x14ac:dyDescent="0.35">
      <c r="A4622" t="s">
        <v>12</v>
      </c>
      <c r="B4622" t="s">
        <v>101</v>
      </c>
      <c r="C4622" t="s">
        <v>14</v>
      </c>
      <c r="D4622" t="s">
        <v>429</v>
      </c>
      <c r="E4622" s="1">
        <v>43598.319444444445</v>
      </c>
      <c r="F4622" t="s">
        <v>16</v>
      </c>
      <c r="G4622" t="s">
        <v>659</v>
      </c>
      <c r="H4622">
        <v>1</v>
      </c>
      <c r="I4622" t="s">
        <v>26</v>
      </c>
      <c r="J4622" s="2">
        <v>43598</v>
      </c>
      <c r="K4622" s="3">
        <v>0.31944444444444448</v>
      </c>
      <c r="L4622" s="3">
        <f t="shared" si="648"/>
        <v>0.31944444444444442</v>
      </c>
      <c r="M4622" s="3">
        <v>0.32013888888888892</v>
      </c>
      <c r="N4622" t="str">
        <f t="shared" si="649"/>
        <v>No</v>
      </c>
      <c r="O4622">
        <f t="shared" si="650"/>
        <v>566</v>
      </c>
      <c r="P4622">
        <f t="shared" si="651"/>
        <v>2020</v>
      </c>
      <c r="Q4622">
        <f t="shared" si="652"/>
        <v>28.02</v>
      </c>
      <c r="R4622" t="str">
        <f t="shared" si="655"/>
        <v>Aer Lingus</v>
      </c>
      <c r="S4622">
        <f t="shared" si="653"/>
        <v>158</v>
      </c>
      <c r="T4622" t="str">
        <f t="shared" si="654"/>
        <v>Edinburgh</v>
      </c>
      <c r="U4622" t="str">
        <f t="shared" si="656"/>
        <v>Edinburgh</v>
      </c>
    </row>
    <row r="4623" spans="1:21" x14ac:dyDescent="0.35">
      <c r="A4623" t="s">
        <v>12</v>
      </c>
      <c r="B4623" t="s">
        <v>44</v>
      </c>
      <c r="C4623" t="s">
        <v>14</v>
      </c>
      <c r="D4623" t="s">
        <v>585</v>
      </c>
      <c r="E4623" s="1">
        <v>43598.319444444445</v>
      </c>
      <c r="F4623" t="s">
        <v>16</v>
      </c>
      <c r="G4623" t="s">
        <v>659</v>
      </c>
      <c r="H4623">
        <v>4</v>
      </c>
      <c r="I4623" t="s">
        <v>26</v>
      </c>
      <c r="J4623" s="2">
        <v>43598</v>
      </c>
      <c r="K4623" s="3">
        <v>0.31944444444444448</v>
      </c>
      <c r="L4623" s="3">
        <f t="shared" si="648"/>
        <v>0.31944444444444442</v>
      </c>
      <c r="M4623" s="3">
        <v>0.32222222222222224</v>
      </c>
      <c r="N4623" t="str">
        <f t="shared" si="649"/>
        <v>No</v>
      </c>
      <c r="O4623">
        <f t="shared" si="650"/>
        <v>566</v>
      </c>
      <c r="P4623">
        <f t="shared" si="651"/>
        <v>2020</v>
      </c>
      <c r="Q4623">
        <f t="shared" si="652"/>
        <v>28.02</v>
      </c>
      <c r="R4623" t="str">
        <f t="shared" si="655"/>
        <v>Aer Lingus</v>
      </c>
      <c r="S4623">
        <f t="shared" si="653"/>
        <v>83</v>
      </c>
      <c r="T4623" t="str">
        <f t="shared" si="654"/>
        <v>Lisbon</v>
      </c>
      <c r="U4623" t="str">
        <f t="shared" si="656"/>
        <v>Lisbon</v>
      </c>
    </row>
    <row r="4624" spans="1:21" x14ac:dyDescent="0.35">
      <c r="A4624" t="s">
        <v>12</v>
      </c>
      <c r="B4624" t="s">
        <v>82</v>
      </c>
      <c r="C4624" t="s">
        <v>14</v>
      </c>
      <c r="D4624" t="s">
        <v>426</v>
      </c>
      <c r="E4624" s="1">
        <v>43598.319444444445</v>
      </c>
      <c r="F4624" t="s">
        <v>16</v>
      </c>
      <c r="G4624" t="s">
        <v>659</v>
      </c>
      <c r="H4624">
        <v>5</v>
      </c>
      <c r="I4624" t="s">
        <v>26</v>
      </c>
      <c r="J4624" s="2">
        <v>43598</v>
      </c>
      <c r="K4624" s="3">
        <v>0.31944444444444448</v>
      </c>
      <c r="L4624" s="3">
        <f t="shared" si="648"/>
        <v>0.31944444444444442</v>
      </c>
      <c r="M4624" s="3">
        <v>0.32291666666666669</v>
      </c>
      <c r="N4624" t="str">
        <f t="shared" si="649"/>
        <v>No</v>
      </c>
      <c r="O4624">
        <f t="shared" si="650"/>
        <v>566</v>
      </c>
      <c r="P4624">
        <f t="shared" si="651"/>
        <v>2020</v>
      </c>
      <c r="Q4624">
        <f t="shared" si="652"/>
        <v>28.02</v>
      </c>
      <c r="R4624" t="str">
        <f t="shared" si="655"/>
        <v>Aer Lingus</v>
      </c>
      <c r="S4624">
        <f t="shared" si="653"/>
        <v>97</v>
      </c>
      <c r="T4624" t="str">
        <f t="shared" si="654"/>
        <v>Faro</v>
      </c>
      <c r="U4624" t="str">
        <f t="shared" si="656"/>
        <v>Faro</v>
      </c>
    </row>
    <row r="4625" spans="1:21" x14ac:dyDescent="0.35">
      <c r="A4625" t="s">
        <v>22</v>
      </c>
      <c r="B4625" t="s">
        <v>457</v>
      </c>
      <c r="C4625" t="s">
        <v>28</v>
      </c>
      <c r="D4625" t="s">
        <v>570</v>
      </c>
      <c r="E4625" s="1">
        <v>43598.326388888891</v>
      </c>
      <c r="F4625" t="s">
        <v>16</v>
      </c>
      <c r="G4625" t="s">
        <v>659</v>
      </c>
      <c r="H4625">
        <v>1</v>
      </c>
      <c r="I4625" t="s">
        <v>26</v>
      </c>
      <c r="J4625" s="2">
        <v>43598</v>
      </c>
      <c r="K4625" s="3">
        <v>0.3263888888888889</v>
      </c>
      <c r="L4625" s="3">
        <f t="shared" si="648"/>
        <v>0.3263888888888889</v>
      </c>
      <c r="M4625" s="3">
        <v>0.32708333333333334</v>
      </c>
      <c r="N4625" t="str">
        <f t="shared" si="649"/>
        <v>No</v>
      </c>
      <c r="O4625">
        <f t="shared" si="650"/>
        <v>520</v>
      </c>
      <c r="P4625">
        <f t="shared" si="651"/>
        <v>1663</v>
      </c>
      <c r="Q4625">
        <f t="shared" si="652"/>
        <v>31.27</v>
      </c>
      <c r="R4625" t="str">
        <f t="shared" si="655"/>
        <v>Ryanair</v>
      </c>
      <c r="S4625">
        <f t="shared" si="653"/>
        <v>27</v>
      </c>
      <c r="T4625" t="str">
        <f t="shared" si="654"/>
        <v>Hamburg</v>
      </c>
      <c r="U4625" t="str">
        <f t="shared" si="656"/>
        <v>Other</v>
      </c>
    </row>
    <row r="4626" spans="1:21" x14ac:dyDescent="0.35">
      <c r="A4626" t="s">
        <v>22</v>
      </c>
      <c r="B4626" t="s">
        <v>54</v>
      </c>
      <c r="C4626" t="s">
        <v>28</v>
      </c>
      <c r="D4626" t="s">
        <v>422</v>
      </c>
      <c r="E4626" s="1">
        <v>43598.309027777781</v>
      </c>
      <c r="F4626" t="s">
        <v>16</v>
      </c>
      <c r="G4626" t="s">
        <v>659</v>
      </c>
      <c r="H4626">
        <v>31</v>
      </c>
      <c r="I4626" t="s">
        <v>21</v>
      </c>
      <c r="J4626" s="2">
        <v>43598</v>
      </c>
      <c r="K4626" s="3">
        <v>0.30902777777777779</v>
      </c>
      <c r="L4626" s="3">
        <f t="shared" si="648"/>
        <v>0.3125</v>
      </c>
      <c r="M4626" s="3">
        <v>0.33055555555555555</v>
      </c>
      <c r="N4626" t="str">
        <f t="shared" si="649"/>
        <v>Yes</v>
      </c>
      <c r="O4626">
        <f t="shared" si="650"/>
        <v>520</v>
      </c>
      <c r="P4626">
        <f t="shared" si="651"/>
        <v>1663</v>
      </c>
      <c r="Q4626">
        <f t="shared" si="652"/>
        <v>31.27</v>
      </c>
      <c r="R4626" t="str">
        <f t="shared" si="655"/>
        <v>Ryanair</v>
      </c>
      <c r="S4626">
        <f t="shared" si="653"/>
        <v>101</v>
      </c>
      <c r="T4626" t="str">
        <f t="shared" si="654"/>
        <v>Frankfurt</v>
      </c>
      <c r="U4626" t="str">
        <f t="shared" si="656"/>
        <v>Frankfurt</v>
      </c>
    </row>
    <row r="4627" spans="1:21" x14ac:dyDescent="0.35">
      <c r="A4627" t="s">
        <v>22</v>
      </c>
      <c r="B4627" t="s">
        <v>479</v>
      </c>
      <c r="C4627" t="s">
        <v>28</v>
      </c>
      <c r="D4627" t="s">
        <v>480</v>
      </c>
      <c r="E4627" s="1">
        <v>43598.322916666664</v>
      </c>
      <c r="F4627" t="s">
        <v>16</v>
      </c>
      <c r="G4627" t="s">
        <v>659</v>
      </c>
      <c r="H4627">
        <v>15</v>
      </c>
      <c r="I4627" t="s">
        <v>18</v>
      </c>
      <c r="J4627" s="2">
        <v>43598</v>
      </c>
      <c r="K4627" s="3">
        <v>0.32291666666666669</v>
      </c>
      <c r="L4627" s="3">
        <f t="shared" si="648"/>
        <v>0.3263888888888889</v>
      </c>
      <c r="M4627" s="3">
        <v>0.33333333333333331</v>
      </c>
      <c r="N4627" t="str">
        <f t="shared" si="649"/>
        <v>No</v>
      </c>
      <c r="O4627">
        <f t="shared" si="650"/>
        <v>520</v>
      </c>
      <c r="P4627">
        <f t="shared" si="651"/>
        <v>1663</v>
      </c>
      <c r="Q4627">
        <f t="shared" si="652"/>
        <v>31.27</v>
      </c>
      <c r="R4627" t="str">
        <f t="shared" si="655"/>
        <v>Ryanair</v>
      </c>
      <c r="S4627">
        <f t="shared" si="653"/>
        <v>6</v>
      </c>
      <c r="T4627" t="str">
        <f t="shared" si="654"/>
        <v>Thessaloniki</v>
      </c>
      <c r="U4627" t="str">
        <f t="shared" si="656"/>
        <v>Other</v>
      </c>
    </row>
    <row r="4628" spans="1:21" x14ac:dyDescent="0.35">
      <c r="A4628" t="s">
        <v>22</v>
      </c>
      <c r="B4628" t="s">
        <v>370</v>
      </c>
      <c r="C4628" t="s">
        <v>28</v>
      </c>
      <c r="D4628" t="s">
        <v>371</v>
      </c>
      <c r="E4628" s="1">
        <v>43598.3125</v>
      </c>
      <c r="F4628" t="s">
        <v>16</v>
      </c>
      <c r="G4628" t="s">
        <v>659</v>
      </c>
      <c r="H4628">
        <v>32</v>
      </c>
      <c r="I4628" t="s">
        <v>21</v>
      </c>
      <c r="J4628" s="2">
        <v>43598</v>
      </c>
      <c r="K4628" s="3">
        <v>0.3125</v>
      </c>
      <c r="L4628" s="3">
        <f t="shared" si="648"/>
        <v>0.3125</v>
      </c>
      <c r="M4628" s="3">
        <v>0.3347222222222222</v>
      </c>
      <c r="N4628" t="str">
        <f t="shared" si="649"/>
        <v>Yes</v>
      </c>
      <c r="O4628">
        <f t="shared" si="650"/>
        <v>520</v>
      </c>
      <c r="P4628">
        <f t="shared" si="651"/>
        <v>1663</v>
      </c>
      <c r="Q4628">
        <f t="shared" si="652"/>
        <v>31.27</v>
      </c>
      <c r="R4628" t="str">
        <f t="shared" si="655"/>
        <v>Ryanair</v>
      </c>
      <c r="S4628">
        <f t="shared" si="653"/>
        <v>23</v>
      </c>
      <c r="T4628" t="str">
        <f t="shared" si="654"/>
        <v>Reus</v>
      </c>
      <c r="U4628" t="str">
        <f t="shared" si="656"/>
        <v>Other</v>
      </c>
    </row>
    <row r="4629" spans="1:21" x14ac:dyDescent="0.35">
      <c r="A4629" t="s">
        <v>22</v>
      </c>
      <c r="B4629" t="s">
        <v>79</v>
      </c>
      <c r="C4629" t="s">
        <v>80</v>
      </c>
      <c r="D4629" t="s">
        <v>430</v>
      </c>
      <c r="E4629" s="1">
        <v>43598.333333333336</v>
      </c>
      <c r="F4629" t="s">
        <v>16</v>
      </c>
      <c r="G4629" t="s">
        <v>659</v>
      </c>
      <c r="H4629">
        <v>7</v>
      </c>
      <c r="I4629" t="s">
        <v>26</v>
      </c>
      <c r="J4629" s="2">
        <v>43598</v>
      </c>
      <c r="K4629" s="3">
        <v>0.33333333333333331</v>
      </c>
      <c r="L4629" s="3">
        <f t="shared" si="648"/>
        <v>0.33333333333333331</v>
      </c>
      <c r="M4629" s="3">
        <v>0.33819444444444446</v>
      </c>
      <c r="N4629" t="str">
        <f t="shared" si="649"/>
        <v>No</v>
      </c>
      <c r="O4629">
        <f t="shared" si="650"/>
        <v>4</v>
      </c>
      <c r="P4629">
        <f t="shared" si="651"/>
        <v>17</v>
      </c>
      <c r="Q4629">
        <f t="shared" si="652"/>
        <v>23.53</v>
      </c>
      <c r="R4629" t="str">
        <f t="shared" si="655"/>
        <v>Other</v>
      </c>
      <c r="S4629">
        <f t="shared" si="653"/>
        <v>16</v>
      </c>
      <c r="T4629" t="str">
        <f t="shared" si="654"/>
        <v>Paris-Orly</v>
      </c>
      <c r="U4629" t="str">
        <f t="shared" si="656"/>
        <v>Other</v>
      </c>
    </row>
    <row r="4630" spans="1:21" x14ac:dyDescent="0.35">
      <c r="A4630" t="s">
        <v>22</v>
      </c>
      <c r="B4630" t="s">
        <v>75</v>
      </c>
      <c r="C4630" t="s">
        <v>28</v>
      </c>
      <c r="D4630" t="s">
        <v>436</v>
      </c>
      <c r="E4630" s="1">
        <v>43598.336805555555</v>
      </c>
      <c r="F4630" t="s">
        <v>16</v>
      </c>
      <c r="G4630" t="s">
        <v>659</v>
      </c>
      <c r="H4630">
        <v>8</v>
      </c>
      <c r="I4630" t="s">
        <v>26</v>
      </c>
      <c r="J4630" s="2">
        <v>43598</v>
      </c>
      <c r="K4630" s="3">
        <v>0.33680555555555558</v>
      </c>
      <c r="L4630" s="3">
        <f t="shared" si="648"/>
        <v>0.34027777777777773</v>
      </c>
      <c r="M4630" s="3">
        <v>0.34236111111111112</v>
      </c>
      <c r="N4630" t="str">
        <f t="shared" si="649"/>
        <v>No</v>
      </c>
      <c r="O4630">
        <f t="shared" si="650"/>
        <v>520</v>
      </c>
      <c r="P4630">
        <f t="shared" si="651"/>
        <v>1663</v>
      </c>
      <c r="Q4630">
        <f t="shared" si="652"/>
        <v>31.27</v>
      </c>
      <c r="R4630" t="str">
        <f t="shared" si="655"/>
        <v>Ryanair</v>
      </c>
      <c r="S4630">
        <f t="shared" si="653"/>
        <v>23</v>
      </c>
      <c r="T4630" t="str">
        <f t="shared" si="654"/>
        <v>East Midlands</v>
      </c>
      <c r="U4630" t="str">
        <f t="shared" si="656"/>
        <v>Other</v>
      </c>
    </row>
    <row r="4631" spans="1:21" x14ac:dyDescent="0.35">
      <c r="A4631" t="s">
        <v>22</v>
      </c>
      <c r="B4631" t="s">
        <v>59</v>
      </c>
      <c r="C4631" t="s">
        <v>28</v>
      </c>
      <c r="D4631" t="s">
        <v>433</v>
      </c>
      <c r="E4631" s="1">
        <v>43598.333333333336</v>
      </c>
      <c r="F4631" t="s">
        <v>16</v>
      </c>
      <c r="G4631" t="s">
        <v>659</v>
      </c>
      <c r="H4631">
        <v>17</v>
      </c>
      <c r="I4631" t="s">
        <v>18</v>
      </c>
      <c r="J4631" s="2">
        <v>43598</v>
      </c>
      <c r="K4631" s="3">
        <v>0.33333333333333331</v>
      </c>
      <c r="L4631" s="3">
        <f t="shared" si="648"/>
        <v>0.33333333333333331</v>
      </c>
      <c r="M4631" s="3">
        <v>0.34513888888888888</v>
      </c>
      <c r="N4631" t="str">
        <f t="shared" si="649"/>
        <v>No</v>
      </c>
      <c r="O4631">
        <f t="shared" si="650"/>
        <v>520</v>
      </c>
      <c r="P4631">
        <f t="shared" si="651"/>
        <v>1663</v>
      </c>
      <c r="Q4631">
        <f t="shared" si="652"/>
        <v>31.27</v>
      </c>
      <c r="R4631" t="str">
        <f t="shared" si="655"/>
        <v>Ryanair</v>
      </c>
      <c r="S4631">
        <f t="shared" si="653"/>
        <v>48</v>
      </c>
      <c r="T4631" t="str">
        <f t="shared" si="654"/>
        <v>Leeds Bradford</v>
      </c>
      <c r="U4631" t="str">
        <f t="shared" si="656"/>
        <v>Other</v>
      </c>
    </row>
    <row r="4632" spans="1:21" x14ac:dyDescent="0.35">
      <c r="A4632" t="s">
        <v>22</v>
      </c>
      <c r="B4632" t="s">
        <v>38</v>
      </c>
      <c r="C4632" t="s">
        <v>28</v>
      </c>
      <c r="D4632" t="s">
        <v>394</v>
      </c>
      <c r="E4632" s="1">
        <v>43598.347222222219</v>
      </c>
      <c r="F4632" t="s">
        <v>16</v>
      </c>
      <c r="G4632" t="s">
        <v>659</v>
      </c>
      <c r="H4632">
        <v>4</v>
      </c>
      <c r="I4632" t="s">
        <v>26</v>
      </c>
      <c r="J4632" s="2">
        <v>43598</v>
      </c>
      <c r="K4632" s="3">
        <v>0.34722222222222227</v>
      </c>
      <c r="L4632" s="3">
        <f t="shared" si="648"/>
        <v>0.34722222222222221</v>
      </c>
      <c r="M4632" s="3">
        <v>0.35000000000000003</v>
      </c>
      <c r="N4632" t="str">
        <f t="shared" si="649"/>
        <v>No</v>
      </c>
      <c r="O4632">
        <f t="shared" si="650"/>
        <v>520</v>
      </c>
      <c r="P4632">
        <f t="shared" si="651"/>
        <v>1663</v>
      </c>
      <c r="Q4632">
        <f t="shared" si="652"/>
        <v>31.27</v>
      </c>
      <c r="R4632" t="str">
        <f t="shared" si="655"/>
        <v>Ryanair</v>
      </c>
      <c r="S4632">
        <f t="shared" si="653"/>
        <v>92</v>
      </c>
      <c r="T4632" t="str">
        <f t="shared" si="654"/>
        <v>London</v>
      </c>
      <c r="U4632" t="str">
        <f t="shared" si="656"/>
        <v>London</v>
      </c>
    </row>
    <row r="4633" spans="1:21" x14ac:dyDescent="0.35">
      <c r="A4633" t="s">
        <v>22</v>
      </c>
      <c r="B4633" t="s">
        <v>151</v>
      </c>
      <c r="C4633" t="s">
        <v>28</v>
      </c>
      <c r="D4633" t="s">
        <v>437</v>
      </c>
      <c r="E4633" s="1">
        <v>43598.34375</v>
      </c>
      <c r="F4633" t="s">
        <v>16</v>
      </c>
      <c r="G4633" t="s">
        <v>659</v>
      </c>
      <c r="H4633">
        <v>9</v>
      </c>
      <c r="I4633" t="s">
        <v>26</v>
      </c>
      <c r="J4633" s="2">
        <v>43598</v>
      </c>
      <c r="K4633" s="3">
        <v>0.34375</v>
      </c>
      <c r="L4633" s="3">
        <f t="shared" si="648"/>
        <v>0.34722222222222221</v>
      </c>
      <c r="M4633" s="3">
        <v>0.35000000000000003</v>
      </c>
      <c r="N4633" t="str">
        <f t="shared" si="649"/>
        <v>No</v>
      </c>
      <c r="O4633">
        <f t="shared" si="650"/>
        <v>520</v>
      </c>
      <c r="P4633">
        <f t="shared" si="651"/>
        <v>1663</v>
      </c>
      <c r="Q4633">
        <f t="shared" si="652"/>
        <v>31.27</v>
      </c>
      <c r="R4633" t="str">
        <f t="shared" si="655"/>
        <v>Ryanair</v>
      </c>
      <c r="S4633">
        <f t="shared" si="653"/>
        <v>34</v>
      </c>
      <c r="T4633" t="str">
        <f t="shared" si="654"/>
        <v>London</v>
      </c>
      <c r="U4633" t="str">
        <f t="shared" si="656"/>
        <v>Other</v>
      </c>
    </row>
    <row r="4634" spans="1:21" x14ac:dyDescent="0.35">
      <c r="A4634" t="s">
        <v>22</v>
      </c>
      <c r="B4634" t="s">
        <v>237</v>
      </c>
      <c r="C4634" t="s">
        <v>99</v>
      </c>
      <c r="D4634" t="s">
        <v>395</v>
      </c>
      <c r="E4634" s="1">
        <v>43598.357638888891</v>
      </c>
      <c r="F4634" t="s">
        <v>16</v>
      </c>
      <c r="G4634" t="s">
        <v>659</v>
      </c>
      <c r="H4634">
        <v>3</v>
      </c>
      <c r="I4634" t="s">
        <v>26</v>
      </c>
      <c r="J4634" s="2">
        <v>43598</v>
      </c>
      <c r="K4634" s="3">
        <v>0.3576388888888889</v>
      </c>
      <c r="L4634" s="3">
        <f t="shared" si="648"/>
        <v>0.3611111111111111</v>
      </c>
      <c r="M4634" s="3">
        <v>0.35972222222222222</v>
      </c>
      <c r="N4634" t="str">
        <f t="shared" si="649"/>
        <v>No</v>
      </c>
      <c r="O4634">
        <f t="shared" si="650"/>
        <v>20</v>
      </c>
      <c r="P4634">
        <f t="shared" si="651"/>
        <v>90</v>
      </c>
      <c r="Q4634">
        <f t="shared" si="652"/>
        <v>22.22</v>
      </c>
      <c r="R4634" t="str">
        <f t="shared" si="655"/>
        <v>Other</v>
      </c>
      <c r="S4634">
        <f t="shared" si="653"/>
        <v>31</v>
      </c>
      <c r="T4634" t="str">
        <f t="shared" si="654"/>
        <v>Cardiff</v>
      </c>
      <c r="U4634" t="str">
        <f t="shared" si="656"/>
        <v>Other</v>
      </c>
    </row>
    <row r="4635" spans="1:21" x14ac:dyDescent="0.35">
      <c r="A4635" t="s">
        <v>12</v>
      </c>
      <c r="B4635" t="s">
        <v>61</v>
      </c>
      <c r="C4635" t="s">
        <v>14</v>
      </c>
      <c r="D4635" t="s">
        <v>396</v>
      </c>
      <c r="E4635" s="1">
        <v>43598.361111111109</v>
      </c>
      <c r="F4635" t="s">
        <v>16</v>
      </c>
      <c r="G4635" t="s">
        <v>659</v>
      </c>
      <c r="H4635">
        <v>12</v>
      </c>
      <c r="I4635" t="s">
        <v>18</v>
      </c>
      <c r="J4635" s="2">
        <v>43598</v>
      </c>
      <c r="K4635" s="3">
        <v>0.3611111111111111</v>
      </c>
      <c r="L4635" s="3">
        <f t="shared" si="648"/>
        <v>0.3611111111111111</v>
      </c>
      <c r="M4635" s="3">
        <v>0.36944444444444446</v>
      </c>
      <c r="N4635" t="str">
        <f t="shared" si="649"/>
        <v>No</v>
      </c>
      <c r="O4635">
        <f t="shared" si="650"/>
        <v>566</v>
      </c>
      <c r="P4635">
        <f t="shared" si="651"/>
        <v>2020</v>
      </c>
      <c r="Q4635">
        <f t="shared" si="652"/>
        <v>28.02</v>
      </c>
      <c r="R4635" t="str">
        <f t="shared" si="655"/>
        <v>Aer Lingus</v>
      </c>
      <c r="S4635">
        <f t="shared" si="653"/>
        <v>171</v>
      </c>
      <c r="T4635" t="str">
        <f t="shared" si="654"/>
        <v>London</v>
      </c>
      <c r="U4635" t="str">
        <f t="shared" si="656"/>
        <v>London</v>
      </c>
    </row>
    <row r="4636" spans="1:21" x14ac:dyDescent="0.35">
      <c r="A4636" t="s">
        <v>22</v>
      </c>
      <c r="B4636" t="s">
        <v>139</v>
      </c>
      <c r="C4636" t="s">
        <v>77</v>
      </c>
      <c r="D4636" t="s">
        <v>397</v>
      </c>
      <c r="E4636" s="1">
        <v>43598.361111111109</v>
      </c>
      <c r="F4636" t="s">
        <v>16</v>
      </c>
      <c r="G4636" t="s">
        <v>659</v>
      </c>
      <c r="H4636">
        <v>13</v>
      </c>
      <c r="I4636" t="s">
        <v>18</v>
      </c>
      <c r="J4636" s="2">
        <v>43598</v>
      </c>
      <c r="K4636" s="3">
        <v>0.3611111111111111</v>
      </c>
      <c r="L4636" s="3">
        <f t="shared" si="648"/>
        <v>0.3611111111111111</v>
      </c>
      <c r="M4636" s="3">
        <v>0.37013888888888885</v>
      </c>
      <c r="N4636" t="str">
        <f t="shared" si="649"/>
        <v>No</v>
      </c>
      <c r="O4636">
        <f t="shared" si="650"/>
        <v>40</v>
      </c>
      <c r="P4636">
        <f t="shared" si="651"/>
        <v>143</v>
      </c>
      <c r="Q4636">
        <f t="shared" si="652"/>
        <v>27.97</v>
      </c>
      <c r="R4636" t="str">
        <f t="shared" si="655"/>
        <v>British Airways</v>
      </c>
      <c r="S4636">
        <f t="shared" si="653"/>
        <v>154</v>
      </c>
      <c r="T4636" t="str">
        <f t="shared" si="654"/>
        <v>London</v>
      </c>
      <c r="U4636" t="str">
        <f t="shared" si="656"/>
        <v>London</v>
      </c>
    </row>
    <row r="4637" spans="1:21" x14ac:dyDescent="0.35">
      <c r="A4637" t="s">
        <v>22</v>
      </c>
      <c r="B4637" t="s">
        <v>98</v>
      </c>
      <c r="C4637" t="s">
        <v>99</v>
      </c>
      <c r="D4637" t="s">
        <v>583</v>
      </c>
      <c r="E4637" s="1">
        <v>43598.361111111109</v>
      </c>
      <c r="F4637" t="s">
        <v>16</v>
      </c>
      <c r="G4637" t="s">
        <v>659</v>
      </c>
      <c r="H4637">
        <v>14</v>
      </c>
      <c r="I4637" t="s">
        <v>18</v>
      </c>
      <c r="J4637" s="2">
        <v>43598</v>
      </c>
      <c r="K4637" s="3">
        <v>0.3611111111111111</v>
      </c>
      <c r="L4637" s="3">
        <f t="shared" si="648"/>
        <v>0.3611111111111111</v>
      </c>
      <c r="M4637" s="3">
        <v>0.37083333333333335</v>
      </c>
      <c r="N4637" t="str">
        <f t="shared" si="649"/>
        <v>No</v>
      </c>
      <c r="O4637">
        <f t="shared" si="650"/>
        <v>20</v>
      </c>
      <c r="P4637">
        <f t="shared" si="651"/>
        <v>90</v>
      </c>
      <c r="Q4637">
        <f t="shared" si="652"/>
        <v>22.22</v>
      </c>
      <c r="R4637" t="str">
        <f t="shared" si="655"/>
        <v>Other</v>
      </c>
      <c r="S4637">
        <f t="shared" si="653"/>
        <v>38</v>
      </c>
      <c r="T4637" t="str">
        <f t="shared" si="654"/>
        <v>Southampton</v>
      </c>
      <c r="U4637" t="str">
        <f t="shared" si="656"/>
        <v>Other</v>
      </c>
    </row>
    <row r="4638" spans="1:21" x14ac:dyDescent="0.35">
      <c r="A4638" t="s">
        <v>22</v>
      </c>
      <c r="B4638" t="s">
        <v>106</v>
      </c>
      <c r="C4638" t="s">
        <v>28</v>
      </c>
      <c r="D4638" t="s">
        <v>400</v>
      </c>
      <c r="E4638" s="1">
        <v>43598.371527777781</v>
      </c>
      <c r="F4638" t="s">
        <v>16</v>
      </c>
      <c r="G4638" t="s">
        <v>659</v>
      </c>
      <c r="H4638">
        <v>4</v>
      </c>
      <c r="I4638" t="s">
        <v>26</v>
      </c>
      <c r="J4638" s="2">
        <v>43598</v>
      </c>
      <c r="K4638" s="3">
        <v>0.37152777777777773</v>
      </c>
      <c r="L4638" s="3">
        <f t="shared" si="648"/>
        <v>0.375</v>
      </c>
      <c r="M4638" s="3">
        <v>0.3743055555555555</v>
      </c>
      <c r="N4638" t="str">
        <f t="shared" si="649"/>
        <v>No</v>
      </c>
      <c r="O4638">
        <f t="shared" si="650"/>
        <v>520</v>
      </c>
      <c r="P4638">
        <f t="shared" si="651"/>
        <v>1663</v>
      </c>
      <c r="Q4638">
        <f t="shared" si="652"/>
        <v>31.27</v>
      </c>
      <c r="R4638" t="str">
        <f t="shared" si="655"/>
        <v>Ryanair</v>
      </c>
      <c r="S4638">
        <f t="shared" si="653"/>
        <v>28</v>
      </c>
      <c r="T4638" t="str">
        <f t="shared" si="654"/>
        <v>London</v>
      </c>
      <c r="U4638" t="str">
        <f t="shared" si="656"/>
        <v>Other</v>
      </c>
    </row>
    <row r="4639" spans="1:21" x14ac:dyDescent="0.35">
      <c r="A4639" t="s">
        <v>22</v>
      </c>
      <c r="B4639" t="s">
        <v>315</v>
      </c>
      <c r="C4639" t="s">
        <v>354</v>
      </c>
      <c r="D4639" t="s">
        <v>399</v>
      </c>
      <c r="E4639" s="1">
        <v>43598.371527777781</v>
      </c>
      <c r="F4639" t="s">
        <v>16</v>
      </c>
      <c r="G4639" t="s">
        <v>659</v>
      </c>
      <c r="H4639">
        <v>11</v>
      </c>
      <c r="I4639" t="s">
        <v>18</v>
      </c>
      <c r="J4639" s="2">
        <v>43598</v>
      </c>
      <c r="K4639" s="3">
        <v>0.37152777777777773</v>
      </c>
      <c r="L4639" s="3">
        <f t="shared" si="648"/>
        <v>0.375</v>
      </c>
      <c r="M4639" s="3">
        <v>0.37916666666666665</v>
      </c>
      <c r="N4639" t="str">
        <f t="shared" si="649"/>
        <v>No</v>
      </c>
      <c r="O4639">
        <f t="shared" si="650"/>
        <v>14</v>
      </c>
      <c r="P4639">
        <f t="shared" si="651"/>
        <v>37</v>
      </c>
      <c r="Q4639">
        <f t="shared" si="652"/>
        <v>37.840000000000003</v>
      </c>
      <c r="R4639" t="str">
        <f t="shared" si="655"/>
        <v>Other</v>
      </c>
      <c r="S4639">
        <f t="shared" si="653"/>
        <v>25</v>
      </c>
      <c r="T4639" t="str">
        <f t="shared" si="654"/>
        <v>Geneva</v>
      </c>
      <c r="U4639" t="str">
        <f t="shared" si="656"/>
        <v>Other</v>
      </c>
    </row>
    <row r="4640" spans="1:21" x14ac:dyDescent="0.35">
      <c r="A4640" t="s">
        <v>12</v>
      </c>
      <c r="B4640" t="s">
        <v>70</v>
      </c>
      <c r="C4640" t="s">
        <v>14</v>
      </c>
      <c r="D4640" t="s">
        <v>361</v>
      </c>
      <c r="E4640" s="1">
        <v>43598.375</v>
      </c>
      <c r="F4640" t="s">
        <v>16</v>
      </c>
      <c r="G4640" t="s">
        <v>659</v>
      </c>
      <c r="H4640">
        <v>10</v>
      </c>
      <c r="I4640" t="s">
        <v>18</v>
      </c>
      <c r="J4640" s="2">
        <v>43598</v>
      </c>
      <c r="K4640" s="3">
        <v>0.375</v>
      </c>
      <c r="L4640" s="3">
        <f t="shared" si="648"/>
        <v>0.375</v>
      </c>
      <c r="M4640" s="3">
        <v>0.38194444444444442</v>
      </c>
      <c r="N4640" t="str">
        <f t="shared" si="649"/>
        <v>No</v>
      </c>
      <c r="O4640">
        <f t="shared" si="650"/>
        <v>566</v>
      </c>
      <c r="P4640">
        <f t="shared" si="651"/>
        <v>2020</v>
      </c>
      <c r="Q4640">
        <f t="shared" si="652"/>
        <v>28.02</v>
      </c>
      <c r="R4640" t="str">
        <f t="shared" si="655"/>
        <v>Aer Lingus</v>
      </c>
      <c r="S4640">
        <f t="shared" si="653"/>
        <v>38</v>
      </c>
      <c r="T4640" t="str">
        <f t="shared" si="654"/>
        <v>Newcastle</v>
      </c>
      <c r="U4640" t="str">
        <f t="shared" si="656"/>
        <v>Other</v>
      </c>
    </row>
    <row r="4641" spans="1:21" x14ac:dyDescent="0.35">
      <c r="A4641" t="s">
        <v>12</v>
      </c>
      <c r="B4641" t="s">
        <v>156</v>
      </c>
      <c r="C4641" t="s">
        <v>14</v>
      </c>
      <c r="D4641" t="s">
        <v>401</v>
      </c>
      <c r="E4641" s="1">
        <v>43598.392361111109</v>
      </c>
      <c r="F4641" t="s">
        <v>16</v>
      </c>
      <c r="G4641" t="s">
        <v>659</v>
      </c>
      <c r="H4641">
        <v>0</v>
      </c>
      <c r="I4641" t="s">
        <v>26</v>
      </c>
      <c r="J4641" s="2">
        <v>43598</v>
      </c>
      <c r="K4641" s="3">
        <v>0.3923611111111111</v>
      </c>
      <c r="L4641" s="3">
        <f t="shared" si="648"/>
        <v>0.39583333333333331</v>
      </c>
      <c r="M4641" s="3">
        <v>0.3923611111111111</v>
      </c>
      <c r="N4641" t="str">
        <f t="shared" si="649"/>
        <v>No</v>
      </c>
      <c r="O4641">
        <f t="shared" si="650"/>
        <v>566</v>
      </c>
      <c r="P4641">
        <f t="shared" si="651"/>
        <v>2020</v>
      </c>
      <c r="Q4641">
        <f t="shared" si="652"/>
        <v>28.02</v>
      </c>
      <c r="R4641" t="str">
        <f t="shared" si="655"/>
        <v>Aer Lingus</v>
      </c>
      <c r="S4641">
        <f t="shared" si="653"/>
        <v>25</v>
      </c>
      <c r="T4641" t="str">
        <f t="shared" si="654"/>
        <v>Isle Of Man</v>
      </c>
      <c r="U4641" t="str">
        <f t="shared" si="656"/>
        <v>Other</v>
      </c>
    </row>
    <row r="4642" spans="1:21" x14ac:dyDescent="0.35">
      <c r="A4642" t="s">
        <v>12</v>
      </c>
      <c r="B4642" t="s">
        <v>304</v>
      </c>
      <c r="C4642" t="s">
        <v>268</v>
      </c>
      <c r="D4642" t="s">
        <v>360</v>
      </c>
      <c r="E4642" s="1">
        <v>43598.388888888891</v>
      </c>
      <c r="F4642" t="s">
        <v>16</v>
      </c>
      <c r="G4642" t="s">
        <v>659</v>
      </c>
      <c r="H4642">
        <v>5</v>
      </c>
      <c r="I4642" t="s">
        <v>26</v>
      </c>
      <c r="J4642" s="2">
        <v>43598</v>
      </c>
      <c r="K4642" s="3">
        <v>0.3888888888888889</v>
      </c>
      <c r="L4642" s="3">
        <f t="shared" si="648"/>
        <v>0.38888888888888884</v>
      </c>
      <c r="M4642" s="3">
        <v>0.3923611111111111</v>
      </c>
      <c r="N4642" t="str">
        <f t="shared" si="649"/>
        <v>No</v>
      </c>
      <c r="O4642">
        <f t="shared" si="650"/>
        <v>18</v>
      </c>
      <c r="P4642">
        <f t="shared" si="651"/>
        <v>44</v>
      </c>
      <c r="Q4642">
        <f t="shared" si="652"/>
        <v>40.909999999999997</v>
      </c>
      <c r="R4642" t="str">
        <f t="shared" si="655"/>
        <v>Other</v>
      </c>
      <c r="S4642">
        <f t="shared" si="653"/>
        <v>31</v>
      </c>
      <c r="T4642" t="str">
        <f t="shared" si="654"/>
        <v>Newark</v>
      </c>
      <c r="U4642" t="str">
        <f t="shared" si="656"/>
        <v>Other</v>
      </c>
    </row>
    <row r="4643" spans="1:21" x14ac:dyDescent="0.35">
      <c r="A4643" t="s">
        <v>22</v>
      </c>
      <c r="B4643" t="s">
        <v>405</v>
      </c>
      <c r="C4643" t="s">
        <v>99</v>
      </c>
      <c r="D4643" t="s">
        <v>406</v>
      </c>
      <c r="E4643" s="1">
        <v>43598.378472222219</v>
      </c>
      <c r="F4643" t="s">
        <v>16</v>
      </c>
      <c r="G4643" t="s">
        <v>659</v>
      </c>
      <c r="H4643">
        <v>21</v>
      </c>
      <c r="I4643" t="s">
        <v>46</v>
      </c>
      <c r="J4643" s="2">
        <v>43598</v>
      </c>
      <c r="K4643" s="3">
        <v>0.37847222222222227</v>
      </c>
      <c r="L4643" s="3">
        <f t="shared" si="648"/>
        <v>0.38194444444444442</v>
      </c>
      <c r="M4643" s="3">
        <v>0.39305555555555555</v>
      </c>
      <c r="N4643" t="str">
        <f t="shared" si="649"/>
        <v>Yes</v>
      </c>
      <c r="O4643">
        <f t="shared" si="650"/>
        <v>20</v>
      </c>
      <c r="P4643">
        <f t="shared" si="651"/>
        <v>90</v>
      </c>
      <c r="Q4643">
        <f t="shared" si="652"/>
        <v>22.22</v>
      </c>
      <c r="R4643" t="str">
        <f t="shared" si="655"/>
        <v>Other</v>
      </c>
      <c r="S4643">
        <f t="shared" si="653"/>
        <v>9</v>
      </c>
      <c r="T4643" t="str">
        <f t="shared" si="654"/>
        <v>Doncaster</v>
      </c>
      <c r="U4643" t="str">
        <f t="shared" si="656"/>
        <v>Other</v>
      </c>
    </row>
    <row r="4644" spans="1:21" x14ac:dyDescent="0.35">
      <c r="A4644" t="s">
        <v>22</v>
      </c>
      <c r="B4644" t="s">
        <v>54</v>
      </c>
      <c r="C4644" t="s">
        <v>130</v>
      </c>
      <c r="D4644" t="s">
        <v>408</v>
      </c>
      <c r="E4644" s="1">
        <v>43598.381944444445</v>
      </c>
      <c r="F4644" t="s">
        <v>16</v>
      </c>
      <c r="G4644" t="s">
        <v>659</v>
      </c>
      <c r="H4644">
        <v>18</v>
      </c>
      <c r="I4644" t="s">
        <v>18</v>
      </c>
      <c r="J4644" s="2">
        <v>43598</v>
      </c>
      <c r="K4644" s="3">
        <v>0.38194444444444442</v>
      </c>
      <c r="L4644" s="3">
        <f t="shared" si="648"/>
        <v>0.38194444444444442</v>
      </c>
      <c r="M4644" s="3">
        <v>0.39444444444444443</v>
      </c>
      <c r="N4644" t="str">
        <f t="shared" si="649"/>
        <v>No</v>
      </c>
      <c r="O4644">
        <f t="shared" si="650"/>
        <v>17</v>
      </c>
      <c r="P4644">
        <f t="shared" si="651"/>
        <v>80</v>
      </c>
      <c r="Q4644">
        <f t="shared" si="652"/>
        <v>21.25</v>
      </c>
      <c r="R4644" t="str">
        <f t="shared" si="655"/>
        <v>Other</v>
      </c>
      <c r="S4644">
        <f t="shared" si="653"/>
        <v>101</v>
      </c>
      <c r="T4644" t="str">
        <f t="shared" si="654"/>
        <v>Frankfurt</v>
      </c>
      <c r="U4644" t="str">
        <f t="shared" si="656"/>
        <v>Frankfurt</v>
      </c>
    </row>
    <row r="4645" spans="1:21" x14ac:dyDescent="0.35">
      <c r="A4645" t="s">
        <v>22</v>
      </c>
      <c r="B4645" t="s">
        <v>409</v>
      </c>
      <c r="C4645" t="s">
        <v>410</v>
      </c>
      <c r="D4645" t="s">
        <v>411</v>
      </c>
      <c r="E4645" s="1">
        <v>43598.385416666664</v>
      </c>
      <c r="F4645" t="s">
        <v>16</v>
      </c>
      <c r="G4645" t="s">
        <v>659</v>
      </c>
      <c r="H4645">
        <v>15</v>
      </c>
      <c r="I4645" t="s">
        <v>18</v>
      </c>
      <c r="J4645" s="2">
        <v>43598</v>
      </c>
      <c r="K4645" s="3">
        <v>0.38541666666666669</v>
      </c>
      <c r="L4645" s="3">
        <f t="shared" si="648"/>
        <v>0.38888888888888884</v>
      </c>
      <c r="M4645" s="3">
        <v>0.39583333333333331</v>
      </c>
      <c r="N4645" t="str">
        <f t="shared" si="649"/>
        <v>No</v>
      </c>
      <c r="O4645">
        <f t="shared" si="650"/>
        <v>3</v>
      </c>
      <c r="P4645">
        <f t="shared" si="651"/>
        <v>11</v>
      </c>
      <c r="Q4645">
        <f t="shared" si="652"/>
        <v>27.27</v>
      </c>
      <c r="R4645" t="str">
        <f t="shared" si="655"/>
        <v>Other</v>
      </c>
      <c r="S4645">
        <f t="shared" si="653"/>
        <v>25</v>
      </c>
      <c r="T4645" t="str">
        <f t="shared" si="654"/>
        <v>Riga</v>
      </c>
      <c r="U4645" t="str">
        <f t="shared" si="656"/>
        <v>Other</v>
      </c>
    </row>
    <row r="4646" spans="1:21" x14ac:dyDescent="0.35">
      <c r="A4646" t="s">
        <v>12</v>
      </c>
      <c r="B4646" t="s">
        <v>36</v>
      </c>
      <c r="C4646" t="s">
        <v>14</v>
      </c>
      <c r="D4646" t="s">
        <v>721</v>
      </c>
      <c r="E4646" s="1">
        <v>43598.333333333336</v>
      </c>
      <c r="F4646" t="s">
        <v>16</v>
      </c>
      <c r="G4646" t="s">
        <v>659</v>
      </c>
      <c r="H4646">
        <v>91</v>
      </c>
      <c r="I4646" t="s">
        <v>21</v>
      </c>
      <c r="J4646" s="2">
        <v>43598</v>
      </c>
      <c r="K4646" s="3">
        <v>0.33333333333333331</v>
      </c>
      <c r="L4646" s="3">
        <f t="shared" si="648"/>
        <v>0.33333333333333331</v>
      </c>
      <c r="M4646" s="3">
        <v>0.39652777777777781</v>
      </c>
      <c r="N4646" t="str">
        <f t="shared" si="649"/>
        <v>Yes</v>
      </c>
      <c r="O4646">
        <f t="shared" si="650"/>
        <v>566</v>
      </c>
      <c r="P4646">
        <f t="shared" si="651"/>
        <v>2020</v>
      </c>
      <c r="Q4646">
        <f t="shared" si="652"/>
        <v>28.02</v>
      </c>
      <c r="R4646" t="str">
        <f t="shared" si="655"/>
        <v>Aer Lingus</v>
      </c>
      <c r="S4646">
        <f t="shared" si="653"/>
        <v>121</v>
      </c>
      <c r="T4646" t="str">
        <f t="shared" si="654"/>
        <v>Paris-CDG</v>
      </c>
      <c r="U4646" t="str">
        <f t="shared" si="656"/>
        <v>Paris-CDG</v>
      </c>
    </row>
    <row r="4647" spans="1:21" x14ac:dyDescent="0.35">
      <c r="A4647" t="s">
        <v>22</v>
      </c>
      <c r="B4647" t="s">
        <v>50</v>
      </c>
      <c r="C4647" t="s">
        <v>96</v>
      </c>
      <c r="D4647" t="s">
        <v>398</v>
      </c>
      <c r="E4647" s="1">
        <v>43598.368055555555</v>
      </c>
      <c r="F4647" t="s">
        <v>16</v>
      </c>
      <c r="G4647" t="s">
        <v>659</v>
      </c>
      <c r="H4647">
        <v>42</v>
      </c>
      <c r="I4647" t="s">
        <v>21</v>
      </c>
      <c r="J4647" s="2">
        <v>43598</v>
      </c>
      <c r="K4647" s="3">
        <v>0.36805555555555558</v>
      </c>
      <c r="L4647" s="3">
        <f t="shared" si="648"/>
        <v>0.36805555555555552</v>
      </c>
      <c r="M4647" s="3">
        <v>0.3972222222222222</v>
      </c>
      <c r="N4647" t="str">
        <f t="shared" si="649"/>
        <v>Yes</v>
      </c>
      <c r="O4647">
        <f t="shared" si="650"/>
        <v>50</v>
      </c>
      <c r="P4647">
        <f t="shared" si="651"/>
        <v>97</v>
      </c>
      <c r="Q4647">
        <f t="shared" si="652"/>
        <v>51.55</v>
      </c>
      <c r="R4647" t="str">
        <f t="shared" si="655"/>
        <v>Other</v>
      </c>
      <c r="S4647">
        <f t="shared" si="653"/>
        <v>222</v>
      </c>
      <c r="T4647" t="str">
        <f t="shared" si="654"/>
        <v>Amsterdam</v>
      </c>
      <c r="U4647" t="str">
        <f t="shared" si="656"/>
        <v>Amsterdam</v>
      </c>
    </row>
    <row r="4648" spans="1:21" x14ac:dyDescent="0.35">
      <c r="A4648" t="s">
        <v>22</v>
      </c>
      <c r="B4648" t="s">
        <v>84</v>
      </c>
      <c r="C4648" t="s">
        <v>28</v>
      </c>
      <c r="D4648" t="s">
        <v>85</v>
      </c>
      <c r="E4648" s="1">
        <v>43598.402777777781</v>
      </c>
      <c r="F4648" t="s">
        <v>16</v>
      </c>
      <c r="G4648" t="s">
        <v>659</v>
      </c>
      <c r="H4648">
        <v>2</v>
      </c>
      <c r="I4648" t="s">
        <v>26</v>
      </c>
      <c r="J4648" s="2">
        <v>43598</v>
      </c>
      <c r="K4648" s="3">
        <v>0.40277777777777773</v>
      </c>
      <c r="L4648" s="3">
        <f t="shared" si="648"/>
        <v>0.40277777777777773</v>
      </c>
      <c r="M4648" s="3">
        <v>0.40416666666666662</v>
      </c>
      <c r="N4648" t="str">
        <f t="shared" si="649"/>
        <v>No</v>
      </c>
      <c r="O4648">
        <f t="shared" si="650"/>
        <v>520</v>
      </c>
      <c r="P4648">
        <f t="shared" si="651"/>
        <v>1663</v>
      </c>
      <c r="Q4648">
        <f t="shared" si="652"/>
        <v>31.27</v>
      </c>
      <c r="R4648" t="str">
        <f t="shared" si="655"/>
        <v>Ryanair</v>
      </c>
      <c r="S4648">
        <f t="shared" si="653"/>
        <v>11</v>
      </c>
      <c r="T4648" t="str">
        <f t="shared" si="654"/>
        <v>Warsaw</v>
      </c>
      <c r="U4648" t="str">
        <f t="shared" si="656"/>
        <v>Other</v>
      </c>
    </row>
    <row r="4649" spans="1:21" x14ac:dyDescent="0.35">
      <c r="A4649" t="s">
        <v>22</v>
      </c>
      <c r="B4649" t="s">
        <v>473</v>
      </c>
      <c r="C4649" t="s">
        <v>28</v>
      </c>
      <c r="D4649" t="s">
        <v>474</v>
      </c>
      <c r="E4649" s="1">
        <v>43598.399305555555</v>
      </c>
      <c r="F4649" t="s">
        <v>16</v>
      </c>
      <c r="G4649" t="s">
        <v>659</v>
      </c>
      <c r="H4649">
        <v>8</v>
      </c>
      <c r="I4649" t="s">
        <v>26</v>
      </c>
      <c r="J4649" s="2">
        <v>43598</v>
      </c>
      <c r="K4649" s="3">
        <v>0.39930555555555558</v>
      </c>
      <c r="L4649" s="3">
        <f t="shared" si="648"/>
        <v>0.40277777777777773</v>
      </c>
      <c r="M4649" s="3">
        <v>0.40486111111111112</v>
      </c>
      <c r="N4649" t="str">
        <f t="shared" si="649"/>
        <v>No</v>
      </c>
      <c r="O4649">
        <f t="shared" si="650"/>
        <v>520</v>
      </c>
      <c r="P4649">
        <f t="shared" si="651"/>
        <v>1663</v>
      </c>
      <c r="Q4649">
        <f t="shared" si="652"/>
        <v>31.27</v>
      </c>
      <c r="R4649" t="str">
        <f t="shared" si="655"/>
        <v>Ryanair</v>
      </c>
      <c r="S4649">
        <f t="shared" si="653"/>
        <v>13</v>
      </c>
      <c r="T4649" t="str">
        <f t="shared" si="654"/>
        <v>Poznan</v>
      </c>
      <c r="U4649" t="str">
        <f t="shared" si="656"/>
        <v>Other</v>
      </c>
    </row>
    <row r="4650" spans="1:21" x14ac:dyDescent="0.35">
      <c r="A4650" t="s">
        <v>22</v>
      </c>
      <c r="B4650" t="s">
        <v>82</v>
      </c>
      <c r="C4650" t="s">
        <v>28</v>
      </c>
      <c r="D4650" t="s">
        <v>362</v>
      </c>
      <c r="E4650" s="1">
        <v>43598.395833333336</v>
      </c>
      <c r="F4650" t="s">
        <v>16</v>
      </c>
      <c r="G4650" t="s">
        <v>659</v>
      </c>
      <c r="H4650">
        <v>17</v>
      </c>
      <c r="I4650" t="s">
        <v>18</v>
      </c>
      <c r="J4650" s="2">
        <v>43598</v>
      </c>
      <c r="K4650" s="3">
        <v>0.39583333333333331</v>
      </c>
      <c r="L4650" s="3">
        <f t="shared" si="648"/>
        <v>0.39583333333333331</v>
      </c>
      <c r="M4650" s="3">
        <v>0.40763888888888888</v>
      </c>
      <c r="N4650" t="str">
        <f t="shared" si="649"/>
        <v>No</v>
      </c>
      <c r="O4650">
        <f t="shared" si="650"/>
        <v>520</v>
      </c>
      <c r="P4650">
        <f t="shared" si="651"/>
        <v>1663</v>
      </c>
      <c r="Q4650">
        <f t="shared" si="652"/>
        <v>31.27</v>
      </c>
      <c r="R4650" t="str">
        <f t="shared" si="655"/>
        <v>Ryanair</v>
      </c>
      <c r="S4650">
        <f t="shared" si="653"/>
        <v>97</v>
      </c>
      <c r="T4650" t="str">
        <f t="shared" si="654"/>
        <v>Faro</v>
      </c>
      <c r="U4650" t="str">
        <f t="shared" si="656"/>
        <v>Faro</v>
      </c>
    </row>
    <row r="4651" spans="1:21" x14ac:dyDescent="0.35">
      <c r="A4651" t="s">
        <v>22</v>
      </c>
      <c r="B4651" t="s">
        <v>367</v>
      </c>
      <c r="C4651" t="s">
        <v>368</v>
      </c>
      <c r="D4651" t="s">
        <v>369</v>
      </c>
      <c r="E4651" s="1">
        <v>43598.399305555555</v>
      </c>
      <c r="F4651" t="s">
        <v>16</v>
      </c>
      <c r="G4651" t="s">
        <v>659</v>
      </c>
      <c r="H4651">
        <v>13</v>
      </c>
      <c r="I4651" t="s">
        <v>18</v>
      </c>
      <c r="J4651" s="2">
        <v>43598</v>
      </c>
      <c r="K4651" s="3">
        <v>0.39930555555555558</v>
      </c>
      <c r="L4651" s="3">
        <f t="shared" si="648"/>
        <v>0.40277777777777773</v>
      </c>
      <c r="M4651" s="3">
        <v>0.40833333333333338</v>
      </c>
      <c r="N4651" t="str">
        <f t="shared" si="649"/>
        <v>No</v>
      </c>
      <c r="O4651">
        <f t="shared" si="650"/>
        <v>5</v>
      </c>
      <c r="P4651">
        <f t="shared" si="651"/>
        <v>18</v>
      </c>
      <c r="Q4651">
        <f t="shared" si="652"/>
        <v>27.78</v>
      </c>
      <c r="R4651" t="str">
        <f t="shared" si="655"/>
        <v>Other</v>
      </c>
      <c r="S4651">
        <f t="shared" si="653"/>
        <v>18</v>
      </c>
      <c r="T4651" t="str">
        <f t="shared" si="654"/>
        <v>Abu Dhabi</v>
      </c>
      <c r="U4651" t="str">
        <f t="shared" si="656"/>
        <v>Other</v>
      </c>
    </row>
    <row r="4652" spans="1:21" x14ac:dyDescent="0.35">
      <c r="A4652" t="s">
        <v>22</v>
      </c>
      <c r="B4652" t="s">
        <v>70</v>
      </c>
      <c r="C4652" t="s">
        <v>28</v>
      </c>
      <c r="D4652" t="s">
        <v>375</v>
      </c>
      <c r="E4652" s="1">
        <v>43598.40625</v>
      </c>
      <c r="F4652" t="s">
        <v>16</v>
      </c>
      <c r="G4652" t="s">
        <v>659</v>
      </c>
      <c r="H4652">
        <v>4</v>
      </c>
      <c r="I4652" t="s">
        <v>26</v>
      </c>
      <c r="J4652" s="2">
        <v>43598</v>
      </c>
      <c r="K4652" s="3">
        <v>0.40625</v>
      </c>
      <c r="L4652" s="3">
        <f t="shared" si="648"/>
        <v>0.40972222222222221</v>
      </c>
      <c r="M4652" s="3">
        <v>0.40902777777777777</v>
      </c>
      <c r="N4652" t="str">
        <f t="shared" si="649"/>
        <v>No</v>
      </c>
      <c r="O4652">
        <f t="shared" si="650"/>
        <v>520</v>
      </c>
      <c r="P4652">
        <f t="shared" si="651"/>
        <v>1663</v>
      </c>
      <c r="Q4652">
        <f t="shared" si="652"/>
        <v>31.27</v>
      </c>
      <c r="R4652" t="str">
        <f t="shared" si="655"/>
        <v>Ryanair</v>
      </c>
      <c r="S4652">
        <f t="shared" si="653"/>
        <v>38</v>
      </c>
      <c r="T4652" t="str">
        <f t="shared" si="654"/>
        <v>Newcastle</v>
      </c>
      <c r="U4652" t="str">
        <f t="shared" si="656"/>
        <v>Other</v>
      </c>
    </row>
    <row r="4653" spans="1:21" x14ac:dyDescent="0.35">
      <c r="A4653" t="s">
        <v>12</v>
      </c>
      <c r="B4653" t="s">
        <v>282</v>
      </c>
      <c r="C4653" t="s">
        <v>91</v>
      </c>
      <c r="D4653" t="s">
        <v>283</v>
      </c>
      <c r="E4653" s="1">
        <v>43598.409722222219</v>
      </c>
      <c r="F4653" t="s">
        <v>16</v>
      </c>
      <c r="G4653" t="s">
        <v>659</v>
      </c>
      <c r="H4653">
        <v>1</v>
      </c>
      <c r="I4653" t="s">
        <v>26</v>
      </c>
      <c r="J4653" s="2">
        <v>43598</v>
      </c>
      <c r="K4653" s="3">
        <v>0.40972222222222227</v>
      </c>
      <c r="L4653" s="3">
        <f t="shared" si="648"/>
        <v>0.40972222222222221</v>
      </c>
      <c r="M4653" s="3">
        <v>0.41041666666666665</v>
      </c>
      <c r="N4653" t="str">
        <f t="shared" si="649"/>
        <v>No</v>
      </c>
      <c r="O4653">
        <f t="shared" si="650"/>
        <v>18</v>
      </c>
      <c r="P4653">
        <f t="shared" si="651"/>
        <v>61</v>
      </c>
      <c r="Q4653">
        <f t="shared" si="652"/>
        <v>29.51</v>
      </c>
      <c r="R4653" t="str">
        <f t="shared" si="655"/>
        <v>Other</v>
      </c>
      <c r="S4653">
        <f t="shared" si="653"/>
        <v>19</v>
      </c>
      <c r="T4653" t="str">
        <f t="shared" si="654"/>
        <v>Stockholm</v>
      </c>
      <c r="U4653" t="str">
        <f t="shared" si="656"/>
        <v>Other</v>
      </c>
    </row>
    <row r="4654" spans="1:21" x14ac:dyDescent="0.35">
      <c r="A4654" t="s">
        <v>12</v>
      </c>
      <c r="B4654" t="s">
        <v>377</v>
      </c>
      <c r="C4654" t="s">
        <v>252</v>
      </c>
      <c r="D4654" t="s">
        <v>378</v>
      </c>
      <c r="E4654" s="1">
        <v>43598.409722222219</v>
      </c>
      <c r="F4654" t="s">
        <v>16</v>
      </c>
      <c r="G4654" t="s">
        <v>659</v>
      </c>
      <c r="H4654">
        <v>4</v>
      </c>
      <c r="I4654" t="s">
        <v>26</v>
      </c>
      <c r="J4654" s="2">
        <v>43598</v>
      </c>
      <c r="K4654" s="3">
        <v>0.40972222222222227</v>
      </c>
      <c r="L4654" s="3">
        <f t="shared" si="648"/>
        <v>0.40972222222222221</v>
      </c>
      <c r="M4654" s="3">
        <v>0.41250000000000003</v>
      </c>
      <c r="N4654" t="str">
        <f t="shared" si="649"/>
        <v>No</v>
      </c>
      <c r="O4654">
        <f t="shared" si="650"/>
        <v>11</v>
      </c>
      <c r="P4654">
        <f t="shared" si="651"/>
        <v>32</v>
      </c>
      <c r="Q4654">
        <f t="shared" si="652"/>
        <v>34.380000000000003</v>
      </c>
      <c r="R4654" t="str">
        <f t="shared" si="655"/>
        <v>Other</v>
      </c>
      <c r="S4654">
        <f t="shared" si="653"/>
        <v>8</v>
      </c>
      <c r="T4654" t="str">
        <f t="shared" si="654"/>
        <v>Charlotte</v>
      </c>
      <c r="U4654" t="str">
        <f t="shared" si="656"/>
        <v>Other</v>
      </c>
    </row>
    <row r="4655" spans="1:21" x14ac:dyDescent="0.35">
      <c r="A4655" t="s">
        <v>12</v>
      </c>
      <c r="B4655" t="s">
        <v>42</v>
      </c>
      <c r="C4655" t="s">
        <v>14</v>
      </c>
      <c r="D4655" t="s">
        <v>372</v>
      </c>
      <c r="E4655" s="1">
        <v>43598.402777777781</v>
      </c>
      <c r="F4655" t="s">
        <v>16</v>
      </c>
      <c r="G4655" t="s">
        <v>659</v>
      </c>
      <c r="H4655">
        <v>20</v>
      </c>
      <c r="I4655" t="s">
        <v>46</v>
      </c>
      <c r="J4655" s="2">
        <v>43598</v>
      </c>
      <c r="K4655" s="3">
        <v>0.40277777777777773</v>
      </c>
      <c r="L4655" s="3">
        <f t="shared" si="648"/>
        <v>0.40277777777777773</v>
      </c>
      <c r="M4655" s="3">
        <v>0.41666666666666669</v>
      </c>
      <c r="N4655" t="str">
        <f t="shared" si="649"/>
        <v>No</v>
      </c>
      <c r="O4655">
        <f t="shared" si="650"/>
        <v>566</v>
      </c>
      <c r="P4655">
        <f t="shared" si="651"/>
        <v>2020</v>
      </c>
      <c r="Q4655">
        <f t="shared" si="652"/>
        <v>28.02</v>
      </c>
      <c r="R4655" t="str">
        <f t="shared" si="655"/>
        <v>Aer Lingus</v>
      </c>
      <c r="S4655">
        <f t="shared" si="653"/>
        <v>238</v>
      </c>
      <c r="T4655" t="str">
        <f t="shared" si="654"/>
        <v>London</v>
      </c>
      <c r="U4655" t="str">
        <f t="shared" si="656"/>
        <v>London</v>
      </c>
    </row>
    <row r="4656" spans="1:21" x14ac:dyDescent="0.35">
      <c r="A4656" t="s">
        <v>12</v>
      </c>
      <c r="B4656" t="s">
        <v>101</v>
      </c>
      <c r="C4656" t="s">
        <v>14</v>
      </c>
      <c r="D4656" t="s">
        <v>379</v>
      </c>
      <c r="E4656" s="1">
        <v>43598.413194444445</v>
      </c>
      <c r="F4656" t="s">
        <v>16</v>
      </c>
      <c r="G4656" t="s">
        <v>659</v>
      </c>
      <c r="H4656">
        <v>12</v>
      </c>
      <c r="I4656" t="s">
        <v>18</v>
      </c>
      <c r="J4656" s="2">
        <v>43598</v>
      </c>
      <c r="K4656" s="3">
        <v>0.41319444444444442</v>
      </c>
      <c r="L4656" s="3">
        <f t="shared" si="648"/>
        <v>0.41666666666666663</v>
      </c>
      <c r="M4656" s="3">
        <v>0.42152777777777778</v>
      </c>
      <c r="N4656" t="str">
        <f t="shared" si="649"/>
        <v>No</v>
      </c>
      <c r="O4656">
        <f t="shared" si="650"/>
        <v>566</v>
      </c>
      <c r="P4656">
        <f t="shared" si="651"/>
        <v>2020</v>
      </c>
      <c r="Q4656">
        <f t="shared" si="652"/>
        <v>28.02</v>
      </c>
      <c r="R4656" t="str">
        <f t="shared" si="655"/>
        <v>Aer Lingus</v>
      </c>
      <c r="S4656">
        <f t="shared" si="653"/>
        <v>158</v>
      </c>
      <c r="T4656" t="str">
        <f t="shared" si="654"/>
        <v>Edinburgh</v>
      </c>
      <c r="U4656" t="str">
        <f t="shared" si="656"/>
        <v>Edinburgh</v>
      </c>
    </row>
    <row r="4657" spans="1:21" x14ac:dyDescent="0.35">
      <c r="A4657" t="s">
        <v>22</v>
      </c>
      <c r="B4657" t="s">
        <v>373</v>
      </c>
      <c r="C4657" t="s">
        <v>28</v>
      </c>
      <c r="D4657" t="s">
        <v>374</v>
      </c>
      <c r="E4657" s="1">
        <v>43598.40625</v>
      </c>
      <c r="F4657" t="s">
        <v>16</v>
      </c>
      <c r="G4657" t="s">
        <v>659</v>
      </c>
      <c r="H4657">
        <v>26</v>
      </c>
      <c r="I4657" t="s">
        <v>46</v>
      </c>
      <c r="J4657" s="2">
        <v>43598</v>
      </c>
      <c r="K4657" s="3">
        <v>0.40625</v>
      </c>
      <c r="L4657" s="3">
        <f t="shared" si="648"/>
        <v>0.40972222222222221</v>
      </c>
      <c r="M4657" s="3">
        <v>0.42430555555555555</v>
      </c>
      <c r="N4657" t="str">
        <f t="shared" si="649"/>
        <v>Yes</v>
      </c>
      <c r="O4657">
        <f t="shared" si="650"/>
        <v>520</v>
      </c>
      <c r="P4657">
        <f t="shared" si="651"/>
        <v>1663</v>
      </c>
      <c r="Q4657">
        <f t="shared" si="652"/>
        <v>31.27</v>
      </c>
      <c r="R4657" t="str">
        <f t="shared" si="655"/>
        <v>Ryanair</v>
      </c>
      <c r="S4657">
        <f t="shared" si="653"/>
        <v>12</v>
      </c>
      <c r="T4657" t="str">
        <f t="shared" si="654"/>
        <v>Wroclaw</v>
      </c>
      <c r="U4657" t="str">
        <f t="shared" si="656"/>
        <v>Other</v>
      </c>
    </row>
    <row r="4658" spans="1:21" x14ac:dyDescent="0.35">
      <c r="A4658" t="s">
        <v>22</v>
      </c>
      <c r="B4658" t="s">
        <v>211</v>
      </c>
      <c r="C4658" t="s">
        <v>265</v>
      </c>
      <c r="D4658" t="s">
        <v>574</v>
      </c>
      <c r="E4658" s="1">
        <v>43598.416666666664</v>
      </c>
      <c r="F4658" t="s">
        <v>16</v>
      </c>
      <c r="G4658" t="s">
        <v>659</v>
      </c>
      <c r="H4658">
        <v>19</v>
      </c>
      <c r="I4658" t="s">
        <v>18</v>
      </c>
      <c r="J4658" s="2">
        <v>43598</v>
      </c>
      <c r="K4658" s="3">
        <v>0.41666666666666669</v>
      </c>
      <c r="L4658" s="3">
        <f t="shared" si="648"/>
        <v>0.41666666666666663</v>
      </c>
      <c r="M4658" s="3">
        <v>0.42986111111111108</v>
      </c>
      <c r="N4658" t="str">
        <f t="shared" si="649"/>
        <v>No</v>
      </c>
      <c r="O4658">
        <f t="shared" si="650"/>
        <v>3</v>
      </c>
      <c r="P4658">
        <f t="shared" si="651"/>
        <v>21</v>
      </c>
      <c r="Q4658">
        <f t="shared" si="652"/>
        <v>14.29</v>
      </c>
      <c r="R4658" t="str">
        <f t="shared" si="655"/>
        <v>Other</v>
      </c>
      <c r="S4658">
        <f t="shared" si="653"/>
        <v>20</v>
      </c>
      <c r="T4658" t="str">
        <f t="shared" si="654"/>
        <v>Bucharest</v>
      </c>
      <c r="U4658" t="str">
        <f t="shared" si="656"/>
        <v>Other</v>
      </c>
    </row>
    <row r="4659" spans="1:21" x14ac:dyDescent="0.35">
      <c r="A4659" t="s">
        <v>12</v>
      </c>
      <c r="B4659" t="s">
        <v>52</v>
      </c>
      <c r="C4659" t="s">
        <v>14</v>
      </c>
      <c r="D4659" t="s">
        <v>376</v>
      </c>
      <c r="E4659" s="1">
        <v>43598.409722222219</v>
      </c>
      <c r="F4659" t="s">
        <v>16</v>
      </c>
      <c r="G4659" t="s">
        <v>659</v>
      </c>
      <c r="H4659">
        <v>31</v>
      </c>
      <c r="I4659" t="s">
        <v>21</v>
      </c>
      <c r="J4659" s="2">
        <v>43598</v>
      </c>
      <c r="K4659" s="3">
        <v>0.40972222222222227</v>
      </c>
      <c r="L4659" s="3">
        <f t="shared" si="648"/>
        <v>0.40972222222222221</v>
      </c>
      <c r="M4659" s="3">
        <v>0.43124999999999997</v>
      </c>
      <c r="N4659" t="str">
        <f t="shared" si="649"/>
        <v>Yes</v>
      </c>
      <c r="O4659">
        <f t="shared" si="650"/>
        <v>566</v>
      </c>
      <c r="P4659">
        <f t="shared" si="651"/>
        <v>2020</v>
      </c>
      <c r="Q4659">
        <f t="shared" si="652"/>
        <v>28.02</v>
      </c>
      <c r="R4659" t="str">
        <f t="shared" si="655"/>
        <v>Aer Lingus</v>
      </c>
      <c r="S4659">
        <f t="shared" si="653"/>
        <v>138</v>
      </c>
      <c r="T4659" t="str">
        <f t="shared" si="654"/>
        <v>Manchester</v>
      </c>
      <c r="U4659" t="str">
        <f t="shared" si="656"/>
        <v>Manchester</v>
      </c>
    </row>
    <row r="4660" spans="1:21" x14ac:dyDescent="0.35">
      <c r="A4660" t="s">
        <v>22</v>
      </c>
      <c r="B4660" t="s">
        <v>19</v>
      </c>
      <c r="C4660" t="s">
        <v>28</v>
      </c>
      <c r="D4660" t="s">
        <v>388</v>
      </c>
      <c r="E4660" s="1">
        <v>43598.423611111109</v>
      </c>
      <c r="F4660" t="s">
        <v>16</v>
      </c>
      <c r="G4660" t="s">
        <v>659</v>
      </c>
      <c r="H4660">
        <v>20</v>
      </c>
      <c r="I4660" t="s">
        <v>46</v>
      </c>
      <c r="J4660" s="2">
        <v>43598</v>
      </c>
      <c r="K4660" s="3">
        <v>0.4236111111111111</v>
      </c>
      <c r="L4660" s="3">
        <f t="shared" si="648"/>
        <v>0.4236111111111111</v>
      </c>
      <c r="M4660" s="3">
        <v>0.4375</v>
      </c>
      <c r="N4660" t="str">
        <f t="shared" si="649"/>
        <v>No</v>
      </c>
      <c r="O4660">
        <f t="shared" si="650"/>
        <v>520</v>
      </c>
      <c r="P4660">
        <f t="shared" si="651"/>
        <v>1663</v>
      </c>
      <c r="Q4660">
        <f t="shared" si="652"/>
        <v>31.27</v>
      </c>
      <c r="R4660" t="str">
        <f t="shared" si="655"/>
        <v>Ryanair</v>
      </c>
      <c r="S4660">
        <f t="shared" si="653"/>
        <v>37</v>
      </c>
      <c r="T4660" t="str">
        <f t="shared" si="654"/>
        <v>Alicante</v>
      </c>
      <c r="U4660" t="str">
        <f t="shared" si="656"/>
        <v>Other</v>
      </c>
    </row>
    <row r="4661" spans="1:21" x14ac:dyDescent="0.35">
      <c r="A4661" t="s">
        <v>12</v>
      </c>
      <c r="B4661" t="s">
        <v>158</v>
      </c>
      <c r="C4661" t="s">
        <v>279</v>
      </c>
      <c r="D4661" t="s">
        <v>341</v>
      </c>
      <c r="E4661" s="1">
        <v>43598.440972222219</v>
      </c>
      <c r="F4661" t="s">
        <v>16</v>
      </c>
      <c r="G4661" t="s">
        <v>659</v>
      </c>
      <c r="H4661">
        <v>0</v>
      </c>
      <c r="I4661" t="s">
        <v>26</v>
      </c>
      <c r="J4661" s="2">
        <v>43598</v>
      </c>
      <c r="K4661" s="3">
        <v>0.44097222222222227</v>
      </c>
      <c r="L4661" s="3">
        <f t="shared" si="648"/>
        <v>0.44444444444444442</v>
      </c>
      <c r="M4661" s="3">
        <v>0.44097222222222227</v>
      </c>
      <c r="N4661" t="str">
        <f t="shared" si="649"/>
        <v>No</v>
      </c>
      <c r="O4661">
        <f t="shared" si="650"/>
        <v>17</v>
      </c>
      <c r="P4661">
        <f t="shared" si="651"/>
        <v>43</v>
      </c>
      <c r="Q4661">
        <f t="shared" si="652"/>
        <v>39.53</v>
      </c>
      <c r="R4661" t="str">
        <f t="shared" si="655"/>
        <v>Other</v>
      </c>
      <c r="S4661">
        <f t="shared" si="653"/>
        <v>46</v>
      </c>
      <c r="T4661" t="str">
        <f t="shared" si="654"/>
        <v>Boston</v>
      </c>
      <c r="U4661" t="str">
        <f t="shared" si="656"/>
        <v>Other</v>
      </c>
    </row>
    <row r="4662" spans="1:21" x14ac:dyDescent="0.35">
      <c r="A4662" t="s">
        <v>22</v>
      </c>
      <c r="B4662" t="s">
        <v>129</v>
      </c>
      <c r="C4662" t="s">
        <v>130</v>
      </c>
      <c r="D4662" t="s">
        <v>338</v>
      </c>
      <c r="E4662" s="1">
        <v>43598.440972222219</v>
      </c>
      <c r="F4662" t="s">
        <v>16</v>
      </c>
      <c r="G4662" t="s">
        <v>659</v>
      </c>
      <c r="H4662">
        <v>0</v>
      </c>
      <c r="I4662" t="s">
        <v>26</v>
      </c>
      <c r="J4662" s="2">
        <v>43598</v>
      </c>
      <c r="K4662" s="3">
        <v>0.44097222222222227</v>
      </c>
      <c r="L4662" s="3">
        <f t="shared" si="648"/>
        <v>0.44444444444444442</v>
      </c>
      <c r="M4662" s="3">
        <v>0.44097222222222227</v>
      </c>
      <c r="N4662" t="str">
        <f t="shared" si="649"/>
        <v>No</v>
      </c>
      <c r="O4662">
        <f t="shared" si="650"/>
        <v>17</v>
      </c>
      <c r="P4662">
        <f t="shared" si="651"/>
        <v>80</v>
      </c>
      <c r="Q4662">
        <f t="shared" si="652"/>
        <v>21.25</v>
      </c>
      <c r="R4662" t="str">
        <f t="shared" si="655"/>
        <v>Other</v>
      </c>
      <c r="S4662">
        <f t="shared" si="653"/>
        <v>96</v>
      </c>
      <c r="T4662" t="str">
        <f t="shared" si="654"/>
        <v>Munich</v>
      </c>
      <c r="U4662" t="str">
        <f t="shared" si="656"/>
        <v>Munich</v>
      </c>
    </row>
    <row r="4663" spans="1:21" x14ac:dyDescent="0.35">
      <c r="A4663" t="s">
        <v>22</v>
      </c>
      <c r="B4663" t="s">
        <v>389</v>
      </c>
      <c r="C4663" t="s">
        <v>390</v>
      </c>
      <c r="D4663" t="s">
        <v>391</v>
      </c>
      <c r="E4663" s="1">
        <v>43598.427083333336</v>
      </c>
      <c r="F4663" t="s">
        <v>16</v>
      </c>
      <c r="G4663" t="s">
        <v>659</v>
      </c>
      <c r="H4663">
        <v>21</v>
      </c>
      <c r="I4663" t="s">
        <v>46</v>
      </c>
      <c r="J4663" s="2">
        <v>43598</v>
      </c>
      <c r="K4663" s="3">
        <v>0.42708333333333331</v>
      </c>
      <c r="L4663" s="3">
        <f t="shared" si="648"/>
        <v>0.43055555555555552</v>
      </c>
      <c r="M4663" s="3">
        <v>0.44166666666666665</v>
      </c>
      <c r="N4663" t="str">
        <f t="shared" si="649"/>
        <v>Yes</v>
      </c>
      <c r="O4663">
        <f t="shared" si="650"/>
        <v>9</v>
      </c>
      <c r="P4663">
        <f t="shared" si="651"/>
        <v>18</v>
      </c>
      <c r="Q4663">
        <f t="shared" si="652"/>
        <v>50</v>
      </c>
      <c r="R4663" t="str">
        <f t="shared" si="655"/>
        <v>Other</v>
      </c>
      <c r="S4663">
        <f t="shared" si="653"/>
        <v>18</v>
      </c>
      <c r="T4663" t="str">
        <f t="shared" si="654"/>
        <v>Helsinki</v>
      </c>
      <c r="U4663" t="str">
        <f t="shared" si="656"/>
        <v>Other</v>
      </c>
    </row>
    <row r="4664" spans="1:21" x14ac:dyDescent="0.35">
      <c r="A4664" t="s">
        <v>12</v>
      </c>
      <c r="B4664" t="s">
        <v>93</v>
      </c>
      <c r="C4664" t="s">
        <v>14</v>
      </c>
      <c r="D4664" t="s">
        <v>567</v>
      </c>
      <c r="E4664" s="1">
        <v>43598.440972222219</v>
      </c>
      <c r="F4664" t="s">
        <v>16</v>
      </c>
      <c r="G4664" t="s">
        <v>659</v>
      </c>
      <c r="H4664">
        <v>2</v>
      </c>
      <c r="I4664" t="s">
        <v>26</v>
      </c>
      <c r="J4664" s="2">
        <v>43598</v>
      </c>
      <c r="K4664" s="3">
        <v>0.44097222222222227</v>
      </c>
      <c r="L4664" s="3">
        <f t="shared" si="648"/>
        <v>0.44444444444444442</v>
      </c>
      <c r="M4664" s="3">
        <v>0.44236111111111115</v>
      </c>
      <c r="N4664" t="str">
        <f t="shared" si="649"/>
        <v>No</v>
      </c>
      <c r="O4664">
        <f t="shared" si="650"/>
        <v>566</v>
      </c>
      <c r="P4664">
        <f t="shared" si="651"/>
        <v>2020</v>
      </c>
      <c r="Q4664">
        <f t="shared" si="652"/>
        <v>28.02</v>
      </c>
      <c r="R4664" t="str">
        <f t="shared" si="655"/>
        <v>Aer Lingus</v>
      </c>
      <c r="S4664">
        <f t="shared" si="653"/>
        <v>125</v>
      </c>
      <c r="T4664" t="str">
        <f t="shared" si="654"/>
        <v>Birmingham</v>
      </c>
      <c r="U4664" t="str">
        <f t="shared" si="656"/>
        <v>Birmingham</v>
      </c>
    </row>
    <row r="4665" spans="1:21" x14ac:dyDescent="0.35">
      <c r="A4665" t="s">
        <v>22</v>
      </c>
      <c r="B4665" t="s">
        <v>52</v>
      </c>
      <c r="C4665" t="s">
        <v>28</v>
      </c>
      <c r="D4665" t="s">
        <v>340</v>
      </c>
      <c r="E4665" s="1">
        <v>43598.440972222219</v>
      </c>
      <c r="F4665" t="s">
        <v>16</v>
      </c>
      <c r="G4665" t="s">
        <v>659</v>
      </c>
      <c r="H4665">
        <v>5</v>
      </c>
      <c r="I4665" t="s">
        <v>26</v>
      </c>
      <c r="J4665" s="2">
        <v>43598</v>
      </c>
      <c r="K4665" s="3">
        <v>0.44097222222222227</v>
      </c>
      <c r="L4665" s="3">
        <f t="shared" si="648"/>
        <v>0.44444444444444442</v>
      </c>
      <c r="M4665" s="3">
        <v>0.44444444444444442</v>
      </c>
      <c r="N4665" t="str">
        <f t="shared" si="649"/>
        <v>No</v>
      </c>
      <c r="O4665">
        <f t="shared" si="650"/>
        <v>520</v>
      </c>
      <c r="P4665">
        <f t="shared" si="651"/>
        <v>1663</v>
      </c>
      <c r="Q4665">
        <f t="shared" si="652"/>
        <v>31.27</v>
      </c>
      <c r="R4665" t="str">
        <f t="shared" si="655"/>
        <v>Ryanair</v>
      </c>
      <c r="S4665">
        <f t="shared" si="653"/>
        <v>138</v>
      </c>
      <c r="T4665" t="str">
        <f t="shared" si="654"/>
        <v>Manchester</v>
      </c>
      <c r="U4665" t="str">
        <f t="shared" si="656"/>
        <v>Manchester</v>
      </c>
    </row>
    <row r="4666" spans="1:21" x14ac:dyDescent="0.35">
      <c r="A4666" t="s">
        <v>12</v>
      </c>
      <c r="B4666" t="s">
        <v>158</v>
      </c>
      <c r="C4666" t="s">
        <v>279</v>
      </c>
      <c r="D4666" t="s">
        <v>341</v>
      </c>
      <c r="E4666" s="1">
        <v>43598.440972222219</v>
      </c>
      <c r="F4666" t="s">
        <v>16</v>
      </c>
      <c r="G4666" t="s">
        <v>659</v>
      </c>
      <c r="H4666">
        <v>5</v>
      </c>
      <c r="I4666" t="s">
        <v>26</v>
      </c>
      <c r="J4666" s="2">
        <v>43598</v>
      </c>
      <c r="K4666" s="3">
        <v>0.44097222222222227</v>
      </c>
      <c r="L4666" s="3">
        <f t="shared" si="648"/>
        <v>0.44444444444444442</v>
      </c>
      <c r="M4666" s="3">
        <v>0.44444444444444442</v>
      </c>
      <c r="N4666" t="str">
        <f t="shared" si="649"/>
        <v>No</v>
      </c>
      <c r="O4666">
        <f t="shared" si="650"/>
        <v>17</v>
      </c>
      <c r="P4666">
        <f t="shared" si="651"/>
        <v>43</v>
      </c>
      <c r="Q4666">
        <f t="shared" si="652"/>
        <v>39.53</v>
      </c>
      <c r="R4666" t="str">
        <f t="shared" si="655"/>
        <v>Other</v>
      </c>
      <c r="S4666">
        <f t="shared" si="653"/>
        <v>46</v>
      </c>
      <c r="T4666" t="str">
        <f t="shared" si="654"/>
        <v>Boston</v>
      </c>
      <c r="U4666" t="str">
        <f t="shared" si="656"/>
        <v>Other</v>
      </c>
    </row>
    <row r="4667" spans="1:21" x14ac:dyDescent="0.35">
      <c r="A4667" t="s">
        <v>12</v>
      </c>
      <c r="B4667" t="s">
        <v>50</v>
      </c>
      <c r="C4667" t="s">
        <v>14</v>
      </c>
      <c r="D4667" t="s">
        <v>380</v>
      </c>
      <c r="E4667" s="1">
        <v>43598.427083333336</v>
      </c>
      <c r="F4667" t="s">
        <v>16</v>
      </c>
      <c r="G4667" t="s">
        <v>659</v>
      </c>
      <c r="H4667">
        <v>36</v>
      </c>
      <c r="I4667" t="s">
        <v>21</v>
      </c>
      <c r="J4667" s="2">
        <v>43598</v>
      </c>
      <c r="K4667" s="3">
        <v>0.42708333333333331</v>
      </c>
      <c r="L4667" s="3">
        <f t="shared" si="648"/>
        <v>0.43055555555555552</v>
      </c>
      <c r="M4667" s="3">
        <v>0.45208333333333334</v>
      </c>
      <c r="N4667" t="str">
        <f t="shared" si="649"/>
        <v>Yes</v>
      </c>
      <c r="O4667">
        <f t="shared" si="650"/>
        <v>566</v>
      </c>
      <c r="P4667">
        <f t="shared" si="651"/>
        <v>2020</v>
      </c>
      <c r="Q4667">
        <f t="shared" si="652"/>
        <v>28.02</v>
      </c>
      <c r="R4667" t="str">
        <f t="shared" si="655"/>
        <v>Aer Lingus</v>
      </c>
      <c r="S4667">
        <f t="shared" si="653"/>
        <v>222</v>
      </c>
      <c r="T4667" t="str">
        <f t="shared" si="654"/>
        <v>Amsterdam</v>
      </c>
      <c r="U4667" t="str">
        <f t="shared" si="656"/>
        <v>Amsterdam</v>
      </c>
    </row>
    <row r="4668" spans="1:21" x14ac:dyDescent="0.35">
      <c r="A4668" t="s">
        <v>12</v>
      </c>
      <c r="B4668" t="s">
        <v>213</v>
      </c>
      <c r="C4668" t="s">
        <v>14</v>
      </c>
      <c r="D4668" t="s">
        <v>343</v>
      </c>
      <c r="E4668" s="1">
        <v>43598.451388888891</v>
      </c>
      <c r="F4668" t="s">
        <v>16</v>
      </c>
      <c r="G4668" t="s">
        <v>659</v>
      </c>
      <c r="H4668">
        <v>7</v>
      </c>
      <c r="I4668" t="s">
        <v>26</v>
      </c>
      <c r="J4668" s="2">
        <v>43598</v>
      </c>
      <c r="K4668" s="3">
        <v>0.4513888888888889</v>
      </c>
      <c r="L4668" s="3">
        <f t="shared" si="648"/>
        <v>0.45138888888888884</v>
      </c>
      <c r="M4668" s="3">
        <v>0.45624999999999999</v>
      </c>
      <c r="N4668" t="str">
        <f t="shared" si="649"/>
        <v>No</v>
      </c>
      <c r="O4668">
        <f t="shared" si="650"/>
        <v>566</v>
      </c>
      <c r="P4668">
        <f t="shared" si="651"/>
        <v>2020</v>
      </c>
      <c r="Q4668">
        <f t="shared" si="652"/>
        <v>28.02</v>
      </c>
      <c r="R4668" t="str">
        <f t="shared" si="655"/>
        <v>Aer Lingus</v>
      </c>
      <c r="S4668">
        <f t="shared" si="653"/>
        <v>44</v>
      </c>
      <c r="T4668" t="str">
        <f t="shared" si="654"/>
        <v>New York</v>
      </c>
      <c r="U4668" t="str">
        <f t="shared" si="656"/>
        <v>Other</v>
      </c>
    </row>
    <row r="4669" spans="1:21" x14ac:dyDescent="0.35">
      <c r="A4669" t="s">
        <v>22</v>
      </c>
      <c r="B4669" t="s">
        <v>164</v>
      </c>
      <c r="C4669" t="s">
        <v>165</v>
      </c>
      <c r="D4669" t="s">
        <v>346</v>
      </c>
      <c r="E4669" s="1">
        <v>43598.454861111109</v>
      </c>
      <c r="F4669" t="s">
        <v>16</v>
      </c>
      <c r="G4669" t="s">
        <v>659</v>
      </c>
      <c r="H4669">
        <v>4</v>
      </c>
      <c r="I4669" t="s">
        <v>26</v>
      </c>
      <c r="J4669" s="2">
        <v>43598</v>
      </c>
      <c r="K4669" s="3">
        <v>0.4548611111111111</v>
      </c>
      <c r="L4669" s="3">
        <f t="shared" si="648"/>
        <v>0.45833333333333331</v>
      </c>
      <c r="M4669" s="3">
        <v>0.45763888888888887</v>
      </c>
      <c r="N4669" t="str">
        <f t="shared" si="649"/>
        <v>No</v>
      </c>
      <c r="O4669">
        <f t="shared" si="650"/>
        <v>18</v>
      </c>
      <c r="P4669">
        <f t="shared" si="651"/>
        <v>32</v>
      </c>
      <c r="Q4669">
        <f t="shared" si="652"/>
        <v>56.25</v>
      </c>
      <c r="R4669" t="str">
        <f t="shared" si="655"/>
        <v>Other</v>
      </c>
      <c r="S4669">
        <f t="shared" si="653"/>
        <v>32</v>
      </c>
      <c r="T4669" t="str">
        <f t="shared" si="654"/>
        <v>Istanbul</v>
      </c>
      <c r="U4669" t="str">
        <f t="shared" si="656"/>
        <v>Other</v>
      </c>
    </row>
    <row r="4670" spans="1:21" x14ac:dyDescent="0.35">
      <c r="A4670" t="s">
        <v>22</v>
      </c>
      <c r="B4670" t="s">
        <v>93</v>
      </c>
      <c r="C4670" t="s">
        <v>28</v>
      </c>
      <c r="D4670" t="s">
        <v>342</v>
      </c>
      <c r="E4670" s="1">
        <v>43598.447916666664</v>
      </c>
      <c r="F4670" t="s">
        <v>16</v>
      </c>
      <c r="G4670" t="s">
        <v>659</v>
      </c>
      <c r="H4670">
        <v>21</v>
      </c>
      <c r="I4670" t="s">
        <v>46</v>
      </c>
      <c r="J4670" s="2">
        <v>43598</v>
      </c>
      <c r="K4670" s="3">
        <v>0.44791666666666669</v>
      </c>
      <c r="L4670" s="3">
        <f t="shared" si="648"/>
        <v>0.45138888888888884</v>
      </c>
      <c r="M4670" s="3">
        <v>0.46249999999999997</v>
      </c>
      <c r="N4670" t="str">
        <f t="shared" si="649"/>
        <v>Yes</v>
      </c>
      <c r="O4670">
        <f t="shared" si="650"/>
        <v>520</v>
      </c>
      <c r="P4670">
        <f t="shared" si="651"/>
        <v>1663</v>
      </c>
      <c r="Q4670">
        <f t="shared" si="652"/>
        <v>31.27</v>
      </c>
      <c r="R4670" t="str">
        <f t="shared" si="655"/>
        <v>Ryanair</v>
      </c>
      <c r="S4670">
        <f t="shared" si="653"/>
        <v>125</v>
      </c>
      <c r="T4670" t="str">
        <f t="shared" si="654"/>
        <v>Birmingham</v>
      </c>
      <c r="U4670" t="str">
        <f t="shared" si="656"/>
        <v>Birmingham</v>
      </c>
    </row>
    <row r="4671" spans="1:21" x14ac:dyDescent="0.35">
      <c r="A4671" t="s">
        <v>22</v>
      </c>
      <c r="B4671" t="s">
        <v>139</v>
      </c>
      <c r="C4671" t="s">
        <v>77</v>
      </c>
      <c r="D4671" t="s">
        <v>349</v>
      </c>
      <c r="E4671" s="1">
        <v>43598.454861111109</v>
      </c>
      <c r="F4671" t="s">
        <v>16</v>
      </c>
      <c r="G4671" t="s">
        <v>659</v>
      </c>
      <c r="H4671">
        <v>11</v>
      </c>
      <c r="I4671" t="s">
        <v>18</v>
      </c>
      <c r="J4671" s="2">
        <v>43598</v>
      </c>
      <c r="K4671" s="3">
        <v>0.4548611111111111</v>
      </c>
      <c r="L4671" s="3">
        <f t="shared" si="648"/>
        <v>0.45833333333333331</v>
      </c>
      <c r="M4671" s="3">
        <v>0.46249999999999997</v>
      </c>
      <c r="N4671" t="str">
        <f t="shared" si="649"/>
        <v>No</v>
      </c>
      <c r="O4671">
        <f t="shared" si="650"/>
        <v>40</v>
      </c>
      <c r="P4671">
        <f t="shared" si="651"/>
        <v>143</v>
      </c>
      <c r="Q4671">
        <f t="shared" si="652"/>
        <v>27.97</v>
      </c>
      <c r="R4671" t="str">
        <f t="shared" si="655"/>
        <v>British Airways</v>
      </c>
      <c r="S4671">
        <f t="shared" si="653"/>
        <v>154</v>
      </c>
      <c r="T4671" t="str">
        <f t="shared" si="654"/>
        <v>London</v>
      </c>
      <c r="U4671" t="str">
        <f t="shared" si="656"/>
        <v>London</v>
      </c>
    </row>
    <row r="4672" spans="1:21" x14ac:dyDescent="0.35">
      <c r="A4672" t="s">
        <v>12</v>
      </c>
      <c r="B4672" t="s">
        <v>42</v>
      </c>
      <c r="C4672" t="s">
        <v>14</v>
      </c>
      <c r="D4672" t="s">
        <v>352</v>
      </c>
      <c r="E4672" s="1">
        <v>43598.465277777781</v>
      </c>
      <c r="F4672" t="s">
        <v>16</v>
      </c>
      <c r="G4672" t="s">
        <v>659</v>
      </c>
      <c r="H4672">
        <v>5</v>
      </c>
      <c r="I4672" t="s">
        <v>26</v>
      </c>
      <c r="J4672" s="2">
        <v>43598</v>
      </c>
      <c r="K4672" s="3">
        <v>0.46527777777777773</v>
      </c>
      <c r="L4672" s="3">
        <f t="shared" si="648"/>
        <v>0.46527777777777773</v>
      </c>
      <c r="M4672" s="3">
        <v>0.46875</v>
      </c>
      <c r="N4672" t="str">
        <f t="shared" si="649"/>
        <v>No</v>
      </c>
      <c r="O4672">
        <f t="shared" si="650"/>
        <v>566</v>
      </c>
      <c r="P4672">
        <f t="shared" si="651"/>
        <v>2020</v>
      </c>
      <c r="Q4672">
        <f t="shared" si="652"/>
        <v>28.02</v>
      </c>
      <c r="R4672" t="str">
        <f t="shared" si="655"/>
        <v>Aer Lingus</v>
      </c>
      <c r="S4672">
        <f t="shared" si="653"/>
        <v>238</v>
      </c>
      <c r="T4672" t="str">
        <f t="shared" si="654"/>
        <v>London</v>
      </c>
      <c r="U4672" t="str">
        <f t="shared" si="656"/>
        <v>London</v>
      </c>
    </row>
    <row r="4673" spans="1:21" x14ac:dyDescent="0.35">
      <c r="A4673" t="s">
        <v>12</v>
      </c>
      <c r="B4673" t="s">
        <v>308</v>
      </c>
      <c r="C4673" t="s">
        <v>252</v>
      </c>
      <c r="D4673" t="s">
        <v>560</v>
      </c>
      <c r="E4673" s="1">
        <v>43598.472222222219</v>
      </c>
      <c r="F4673" t="s">
        <v>16</v>
      </c>
      <c r="G4673" t="s">
        <v>659</v>
      </c>
      <c r="H4673">
        <v>3</v>
      </c>
      <c r="I4673" t="s">
        <v>26</v>
      </c>
      <c r="J4673" s="2">
        <v>43598</v>
      </c>
      <c r="K4673" s="3">
        <v>0.47222222222222227</v>
      </c>
      <c r="L4673" s="3">
        <f t="shared" si="648"/>
        <v>0.47222222222222221</v>
      </c>
      <c r="M4673" s="3">
        <v>0.47430555555555554</v>
      </c>
      <c r="N4673" t="str">
        <f t="shared" si="649"/>
        <v>No</v>
      </c>
      <c r="O4673">
        <f t="shared" si="650"/>
        <v>11</v>
      </c>
      <c r="P4673">
        <f t="shared" si="651"/>
        <v>32</v>
      </c>
      <c r="Q4673">
        <f t="shared" si="652"/>
        <v>34.380000000000003</v>
      </c>
      <c r="R4673" t="str">
        <f t="shared" si="655"/>
        <v>Other</v>
      </c>
      <c r="S4673">
        <f t="shared" si="653"/>
        <v>27</v>
      </c>
      <c r="T4673" t="str">
        <f t="shared" si="654"/>
        <v>Philadelphia</v>
      </c>
      <c r="U4673" t="str">
        <f t="shared" si="656"/>
        <v>Other</v>
      </c>
    </row>
    <row r="4674" spans="1:21" x14ac:dyDescent="0.35">
      <c r="A4674" t="s">
        <v>12</v>
      </c>
      <c r="B4674" t="s">
        <v>357</v>
      </c>
      <c r="C4674" t="s">
        <v>14</v>
      </c>
      <c r="D4674" t="s">
        <v>358</v>
      </c>
      <c r="E4674" s="1">
        <v>43598.472222222219</v>
      </c>
      <c r="F4674" t="s">
        <v>16</v>
      </c>
      <c r="G4674" t="s">
        <v>659</v>
      </c>
      <c r="H4674">
        <v>6</v>
      </c>
      <c r="I4674" t="s">
        <v>26</v>
      </c>
      <c r="J4674" s="2">
        <v>43598</v>
      </c>
      <c r="K4674" s="3">
        <v>0.47222222222222227</v>
      </c>
      <c r="L4674" s="3">
        <f t="shared" ref="L4674:L4737" si="657">MROUND(K4674,"0:10")</f>
        <v>0.47222222222222221</v>
      </c>
      <c r="M4674" s="3">
        <v>0.47638888888888892</v>
      </c>
      <c r="N4674" t="str">
        <f t="shared" ref="N4674:N4737" si="658">IF(H4674&gt;20, "Yes", "No")</f>
        <v>No</v>
      </c>
      <c r="O4674">
        <f t="shared" ref="O4674:O4737" si="659">COUNTIFS($C$2:$C$4851,C4674,$N$2:$N$4851,"Yes")</f>
        <v>566</v>
      </c>
      <c r="P4674">
        <f t="shared" ref="P4674:P4737" si="660">COUNTIF($C$2:$C$4851,C4674)</f>
        <v>2020</v>
      </c>
      <c r="Q4674">
        <f t="shared" ref="Q4674:Q4737" si="661">ROUND(O4674/P4674*100,2)</f>
        <v>28.02</v>
      </c>
      <c r="R4674" t="str">
        <f t="shared" si="655"/>
        <v>Aer Lingus</v>
      </c>
      <c r="S4674">
        <f t="shared" ref="S4674:S4737" si="662">COUNTIF($B$2:$B$4851,B4674)</f>
        <v>16</v>
      </c>
      <c r="T4674" t="str">
        <f t="shared" ref="T4674:T4737" si="663">IF(ISNUMBER(SEARCH("London",B4674)), "London", B4674)</f>
        <v>Newquay</v>
      </c>
      <c r="U4674" t="str">
        <f t="shared" si="656"/>
        <v>Other</v>
      </c>
    </row>
    <row r="4675" spans="1:21" x14ac:dyDescent="0.35">
      <c r="A4675" t="s">
        <v>12</v>
      </c>
      <c r="B4675" t="s">
        <v>114</v>
      </c>
      <c r="C4675" t="s">
        <v>14</v>
      </c>
      <c r="D4675" t="s">
        <v>348</v>
      </c>
      <c r="E4675" s="1">
        <v>43598.458333333336</v>
      </c>
      <c r="F4675" t="s">
        <v>16</v>
      </c>
      <c r="G4675" t="s">
        <v>659</v>
      </c>
      <c r="H4675">
        <v>30</v>
      </c>
      <c r="I4675" t="s">
        <v>21</v>
      </c>
      <c r="J4675" s="2">
        <v>43598</v>
      </c>
      <c r="K4675" s="3">
        <v>0.45833333333333331</v>
      </c>
      <c r="L4675" s="3">
        <f t="shared" si="657"/>
        <v>0.45833333333333331</v>
      </c>
      <c r="M4675" s="3">
        <v>0.47916666666666669</v>
      </c>
      <c r="N4675" t="str">
        <f t="shared" si="658"/>
        <v>Yes</v>
      </c>
      <c r="O4675">
        <f t="shared" si="659"/>
        <v>566</v>
      </c>
      <c r="P4675">
        <f t="shared" si="660"/>
        <v>2020</v>
      </c>
      <c r="Q4675">
        <f t="shared" si="661"/>
        <v>28.02</v>
      </c>
      <c r="R4675" t="str">
        <f t="shared" ref="R4675:R4738" si="664">IF(P4675&gt;100, C4675, "Other")</f>
        <v>Aer Lingus</v>
      </c>
      <c r="S4675">
        <f t="shared" si="662"/>
        <v>34</v>
      </c>
      <c r="T4675" t="str">
        <f t="shared" si="663"/>
        <v>Nice</v>
      </c>
      <c r="U4675" t="str">
        <f t="shared" ref="U4675:U4738" si="665">IF(S4675&gt;67, T4675, "Other")</f>
        <v>Other</v>
      </c>
    </row>
    <row r="4676" spans="1:21" x14ac:dyDescent="0.35">
      <c r="A4676" t="s">
        <v>22</v>
      </c>
      <c r="B4676" t="s">
        <v>44</v>
      </c>
      <c r="C4676" t="s">
        <v>117</v>
      </c>
      <c r="D4676" t="s">
        <v>339</v>
      </c>
      <c r="E4676" s="1">
        <v>43598.440972222219</v>
      </c>
      <c r="F4676" t="s">
        <v>16</v>
      </c>
      <c r="G4676" t="s">
        <v>659</v>
      </c>
      <c r="H4676">
        <v>57</v>
      </c>
      <c r="I4676" t="s">
        <v>21</v>
      </c>
      <c r="J4676" s="2">
        <v>43598</v>
      </c>
      <c r="K4676" s="3">
        <v>0.44097222222222227</v>
      </c>
      <c r="L4676" s="3">
        <f t="shared" si="657"/>
        <v>0.44444444444444442</v>
      </c>
      <c r="M4676" s="3">
        <v>0.48055555555555557</v>
      </c>
      <c r="N4676" t="str">
        <f t="shared" si="658"/>
        <v>Yes</v>
      </c>
      <c r="O4676">
        <f t="shared" si="659"/>
        <v>23</v>
      </c>
      <c r="P4676">
        <f t="shared" si="660"/>
        <v>35</v>
      </c>
      <c r="Q4676">
        <f t="shared" si="661"/>
        <v>65.709999999999994</v>
      </c>
      <c r="R4676" t="str">
        <f t="shared" si="664"/>
        <v>Other</v>
      </c>
      <c r="S4676">
        <f t="shared" si="662"/>
        <v>83</v>
      </c>
      <c r="T4676" t="str">
        <f t="shared" si="663"/>
        <v>Lisbon</v>
      </c>
      <c r="U4676" t="str">
        <f t="shared" si="665"/>
        <v>Lisbon</v>
      </c>
    </row>
    <row r="4677" spans="1:21" x14ac:dyDescent="0.35">
      <c r="A4677" t="s">
        <v>22</v>
      </c>
      <c r="B4677" t="s">
        <v>36</v>
      </c>
      <c r="C4677" t="s">
        <v>177</v>
      </c>
      <c r="D4677" t="s">
        <v>356</v>
      </c>
      <c r="E4677" s="1">
        <v>43598.472222222219</v>
      </c>
      <c r="F4677" t="s">
        <v>16</v>
      </c>
      <c r="G4677" t="s">
        <v>659</v>
      </c>
      <c r="H4677">
        <v>14</v>
      </c>
      <c r="I4677" t="s">
        <v>18</v>
      </c>
      <c r="J4677" s="2">
        <v>43598</v>
      </c>
      <c r="K4677" s="3">
        <v>0.47222222222222227</v>
      </c>
      <c r="L4677" s="3">
        <f t="shared" si="657"/>
        <v>0.47222222222222221</v>
      </c>
      <c r="M4677" s="3">
        <v>0.48194444444444445</v>
      </c>
      <c r="N4677" t="str">
        <f t="shared" si="658"/>
        <v>No</v>
      </c>
      <c r="O4677">
        <f t="shared" si="659"/>
        <v>12</v>
      </c>
      <c r="P4677">
        <f t="shared" si="660"/>
        <v>59</v>
      </c>
      <c r="Q4677">
        <f t="shared" si="661"/>
        <v>20.34</v>
      </c>
      <c r="R4677" t="str">
        <f t="shared" si="664"/>
        <v>Other</v>
      </c>
      <c r="S4677">
        <f t="shared" si="662"/>
        <v>121</v>
      </c>
      <c r="T4677" t="str">
        <f t="shared" si="663"/>
        <v>Paris-CDG</v>
      </c>
      <c r="U4677" t="str">
        <f t="shared" si="665"/>
        <v>Paris-CDG</v>
      </c>
    </row>
    <row r="4678" spans="1:21" x14ac:dyDescent="0.35">
      <c r="A4678" t="s">
        <v>12</v>
      </c>
      <c r="B4678" t="s">
        <v>158</v>
      </c>
      <c r="C4678" t="s">
        <v>14</v>
      </c>
      <c r="D4678" t="s">
        <v>317</v>
      </c>
      <c r="E4678" s="1">
        <v>43598.479166666664</v>
      </c>
      <c r="F4678" t="s">
        <v>16</v>
      </c>
      <c r="G4678" t="s">
        <v>659</v>
      </c>
      <c r="H4678">
        <v>7</v>
      </c>
      <c r="I4678" t="s">
        <v>26</v>
      </c>
      <c r="J4678" s="2">
        <v>43598</v>
      </c>
      <c r="K4678" s="3">
        <v>0.47916666666666669</v>
      </c>
      <c r="L4678" s="3">
        <f t="shared" si="657"/>
        <v>0.47916666666666663</v>
      </c>
      <c r="M4678" s="3">
        <v>0.48402777777777778</v>
      </c>
      <c r="N4678" t="str">
        <f t="shared" si="658"/>
        <v>No</v>
      </c>
      <c r="O4678">
        <f t="shared" si="659"/>
        <v>566</v>
      </c>
      <c r="P4678">
        <f t="shared" si="660"/>
        <v>2020</v>
      </c>
      <c r="Q4678">
        <f t="shared" si="661"/>
        <v>28.02</v>
      </c>
      <c r="R4678" t="str">
        <f t="shared" si="664"/>
        <v>Aer Lingus</v>
      </c>
      <c r="S4678">
        <f t="shared" si="662"/>
        <v>46</v>
      </c>
      <c r="T4678" t="str">
        <f t="shared" si="663"/>
        <v>Boston</v>
      </c>
      <c r="U4678" t="str">
        <f t="shared" si="665"/>
        <v>Other</v>
      </c>
    </row>
    <row r="4679" spans="1:21" x14ac:dyDescent="0.35">
      <c r="A4679" t="s">
        <v>12</v>
      </c>
      <c r="B4679" t="s">
        <v>209</v>
      </c>
      <c r="C4679" t="s">
        <v>14</v>
      </c>
      <c r="D4679" t="s">
        <v>318</v>
      </c>
      <c r="E4679" s="1">
        <v>43598.479166666664</v>
      </c>
      <c r="F4679" t="s">
        <v>16</v>
      </c>
      <c r="G4679" t="s">
        <v>659</v>
      </c>
      <c r="H4679">
        <v>8</v>
      </c>
      <c r="I4679" t="s">
        <v>26</v>
      </c>
      <c r="J4679" s="2">
        <v>43598</v>
      </c>
      <c r="K4679" s="3">
        <v>0.47916666666666669</v>
      </c>
      <c r="L4679" s="3">
        <f t="shared" si="657"/>
        <v>0.47916666666666663</v>
      </c>
      <c r="M4679" s="3">
        <v>0.48472222222222222</v>
      </c>
      <c r="N4679" t="str">
        <f t="shared" si="658"/>
        <v>No</v>
      </c>
      <c r="O4679">
        <f t="shared" si="659"/>
        <v>566</v>
      </c>
      <c r="P4679">
        <f t="shared" si="660"/>
        <v>2020</v>
      </c>
      <c r="Q4679">
        <f t="shared" si="661"/>
        <v>28.02</v>
      </c>
      <c r="R4679" t="str">
        <f t="shared" si="664"/>
        <v>Aer Lingus</v>
      </c>
      <c r="S4679">
        <f t="shared" si="662"/>
        <v>62</v>
      </c>
      <c r="T4679" t="str">
        <f t="shared" si="663"/>
        <v>Chicago</v>
      </c>
      <c r="U4679" t="str">
        <f t="shared" si="665"/>
        <v>Other</v>
      </c>
    </row>
    <row r="4680" spans="1:21" x14ac:dyDescent="0.35">
      <c r="A4680" t="s">
        <v>22</v>
      </c>
      <c r="B4680" t="s">
        <v>50</v>
      </c>
      <c r="C4680" t="s">
        <v>96</v>
      </c>
      <c r="D4680" t="s">
        <v>347</v>
      </c>
      <c r="E4680" s="1">
        <v>43598.454861111109</v>
      </c>
      <c r="F4680" t="s">
        <v>16</v>
      </c>
      <c r="G4680" t="s">
        <v>659</v>
      </c>
      <c r="H4680">
        <v>45</v>
      </c>
      <c r="I4680" t="s">
        <v>21</v>
      </c>
      <c r="J4680" s="2">
        <v>43598</v>
      </c>
      <c r="K4680" s="3">
        <v>0.4548611111111111</v>
      </c>
      <c r="L4680" s="3">
        <f t="shared" si="657"/>
        <v>0.45833333333333331</v>
      </c>
      <c r="M4680" s="3">
        <v>0.4861111111111111</v>
      </c>
      <c r="N4680" t="str">
        <f t="shared" si="658"/>
        <v>Yes</v>
      </c>
      <c r="O4680">
        <f t="shared" si="659"/>
        <v>50</v>
      </c>
      <c r="P4680">
        <f t="shared" si="660"/>
        <v>97</v>
      </c>
      <c r="Q4680">
        <f t="shared" si="661"/>
        <v>51.55</v>
      </c>
      <c r="R4680" t="str">
        <f t="shared" si="664"/>
        <v>Other</v>
      </c>
      <c r="S4680">
        <f t="shared" si="662"/>
        <v>222</v>
      </c>
      <c r="T4680" t="str">
        <f t="shared" si="663"/>
        <v>Amsterdam</v>
      </c>
      <c r="U4680" t="str">
        <f t="shared" si="665"/>
        <v>Amsterdam</v>
      </c>
    </row>
    <row r="4681" spans="1:21" x14ac:dyDescent="0.35">
      <c r="A4681" t="s">
        <v>12</v>
      </c>
      <c r="B4681" t="s">
        <v>213</v>
      </c>
      <c r="C4681" t="s">
        <v>279</v>
      </c>
      <c r="D4681" t="s">
        <v>319</v>
      </c>
      <c r="E4681" s="1">
        <v>43598.482638888891</v>
      </c>
      <c r="F4681" t="s">
        <v>16</v>
      </c>
      <c r="G4681" t="s">
        <v>659</v>
      </c>
      <c r="H4681">
        <v>10</v>
      </c>
      <c r="I4681" t="s">
        <v>18</v>
      </c>
      <c r="J4681" s="2">
        <v>43598</v>
      </c>
      <c r="K4681" s="3">
        <v>0.4826388888888889</v>
      </c>
      <c r="L4681" s="3">
        <f t="shared" si="657"/>
        <v>0.4861111111111111</v>
      </c>
      <c r="M4681" s="3">
        <v>0.48958333333333331</v>
      </c>
      <c r="N4681" t="str">
        <f t="shared" si="658"/>
        <v>No</v>
      </c>
      <c r="O4681">
        <f t="shared" si="659"/>
        <v>17</v>
      </c>
      <c r="P4681">
        <f t="shared" si="660"/>
        <v>43</v>
      </c>
      <c r="Q4681">
        <f t="shared" si="661"/>
        <v>39.53</v>
      </c>
      <c r="R4681" t="str">
        <f t="shared" si="664"/>
        <v>Other</v>
      </c>
      <c r="S4681">
        <f t="shared" si="662"/>
        <v>44</v>
      </c>
      <c r="T4681" t="str">
        <f t="shared" si="663"/>
        <v>New York</v>
      </c>
      <c r="U4681" t="str">
        <f t="shared" si="665"/>
        <v>Other</v>
      </c>
    </row>
    <row r="4682" spans="1:21" x14ac:dyDescent="0.35">
      <c r="A4682" t="s">
        <v>12</v>
      </c>
      <c r="B4682" t="s">
        <v>36</v>
      </c>
      <c r="C4682" t="s">
        <v>14</v>
      </c>
      <c r="D4682" t="s">
        <v>573</v>
      </c>
      <c r="E4682" s="1">
        <v>43598.409722222219</v>
      </c>
      <c r="F4682" t="s">
        <v>16</v>
      </c>
      <c r="G4682" t="s">
        <v>659</v>
      </c>
      <c r="H4682">
        <v>116</v>
      </c>
      <c r="I4682" t="s">
        <v>21</v>
      </c>
      <c r="J4682" s="2">
        <v>43598</v>
      </c>
      <c r="K4682" s="3">
        <v>0.40972222222222227</v>
      </c>
      <c r="L4682" s="3">
        <f t="shared" si="657"/>
        <v>0.40972222222222221</v>
      </c>
      <c r="M4682" s="3">
        <v>0.49027777777777781</v>
      </c>
      <c r="N4682" t="str">
        <f t="shared" si="658"/>
        <v>Yes</v>
      </c>
      <c r="O4682">
        <f t="shared" si="659"/>
        <v>566</v>
      </c>
      <c r="P4682">
        <f t="shared" si="660"/>
        <v>2020</v>
      </c>
      <c r="Q4682">
        <f t="shared" si="661"/>
        <v>28.02</v>
      </c>
      <c r="R4682" t="str">
        <f t="shared" si="664"/>
        <v>Aer Lingus</v>
      </c>
      <c r="S4682">
        <f t="shared" si="662"/>
        <v>121</v>
      </c>
      <c r="T4682" t="str">
        <f t="shared" si="663"/>
        <v>Paris-CDG</v>
      </c>
      <c r="U4682" t="str">
        <f t="shared" si="665"/>
        <v>Paris-CDG</v>
      </c>
    </row>
    <row r="4683" spans="1:21" x14ac:dyDescent="0.35">
      <c r="A4683" t="s">
        <v>22</v>
      </c>
      <c r="B4683" t="s">
        <v>320</v>
      </c>
      <c r="C4683" t="s">
        <v>28</v>
      </c>
      <c r="D4683" t="s">
        <v>321</v>
      </c>
      <c r="E4683" s="1">
        <v>43598.489583333336</v>
      </c>
      <c r="F4683" t="s">
        <v>16</v>
      </c>
      <c r="G4683" t="s">
        <v>659</v>
      </c>
      <c r="H4683">
        <v>3</v>
      </c>
      <c r="I4683" t="s">
        <v>26</v>
      </c>
      <c r="J4683" s="2">
        <v>43598</v>
      </c>
      <c r="K4683" s="3">
        <v>0.48958333333333331</v>
      </c>
      <c r="L4683" s="3">
        <f t="shared" si="657"/>
        <v>0.49305555555555552</v>
      </c>
      <c r="M4683" s="3">
        <v>0.4916666666666667</v>
      </c>
      <c r="N4683" t="str">
        <f t="shared" si="658"/>
        <v>No</v>
      </c>
      <c r="O4683">
        <f t="shared" si="659"/>
        <v>520</v>
      </c>
      <c r="P4683">
        <f t="shared" si="660"/>
        <v>1663</v>
      </c>
      <c r="Q4683">
        <f t="shared" si="661"/>
        <v>31.27</v>
      </c>
      <c r="R4683" t="str">
        <f t="shared" si="664"/>
        <v>Ryanair</v>
      </c>
      <c r="S4683">
        <f t="shared" si="662"/>
        <v>37</v>
      </c>
      <c r="T4683" t="str">
        <f t="shared" si="663"/>
        <v>Copenhagen</v>
      </c>
      <c r="U4683" t="str">
        <f t="shared" si="665"/>
        <v>Other</v>
      </c>
    </row>
    <row r="4684" spans="1:21" x14ac:dyDescent="0.35">
      <c r="A4684" t="s">
        <v>22</v>
      </c>
      <c r="B4684" t="s">
        <v>126</v>
      </c>
      <c r="C4684" t="s">
        <v>354</v>
      </c>
      <c r="D4684" t="s">
        <v>355</v>
      </c>
      <c r="E4684" s="1">
        <v>43598.46875</v>
      </c>
      <c r="F4684" t="s">
        <v>16</v>
      </c>
      <c r="G4684" t="s">
        <v>659</v>
      </c>
      <c r="H4684">
        <v>40</v>
      </c>
      <c r="I4684" t="s">
        <v>21</v>
      </c>
      <c r="J4684" s="2">
        <v>43598</v>
      </c>
      <c r="K4684" s="3">
        <v>0.46875</v>
      </c>
      <c r="L4684" s="3">
        <f t="shared" si="657"/>
        <v>0.47222222222222221</v>
      </c>
      <c r="M4684" s="3">
        <v>0.49652777777777773</v>
      </c>
      <c r="N4684" t="str">
        <f t="shared" si="658"/>
        <v>Yes</v>
      </c>
      <c r="O4684">
        <f t="shared" si="659"/>
        <v>14</v>
      </c>
      <c r="P4684">
        <f t="shared" si="660"/>
        <v>37</v>
      </c>
      <c r="Q4684">
        <f t="shared" si="661"/>
        <v>37.840000000000003</v>
      </c>
      <c r="R4684" t="str">
        <f t="shared" si="664"/>
        <v>Other</v>
      </c>
      <c r="S4684">
        <f t="shared" si="662"/>
        <v>51</v>
      </c>
      <c r="T4684" t="str">
        <f t="shared" si="663"/>
        <v>Zurich</v>
      </c>
      <c r="U4684" t="str">
        <f t="shared" si="665"/>
        <v>Other</v>
      </c>
    </row>
    <row r="4685" spans="1:21" x14ac:dyDescent="0.35">
      <c r="A4685" t="s">
        <v>22</v>
      </c>
      <c r="B4685" t="s">
        <v>282</v>
      </c>
      <c r="C4685" t="s">
        <v>509</v>
      </c>
      <c r="D4685" t="s">
        <v>557</v>
      </c>
      <c r="E4685" s="1">
        <v>43598.496527777781</v>
      </c>
      <c r="F4685" t="s">
        <v>16</v>
      </c>
      <c r="G4685" t="s">
        <v>659</v>
      </c>
      <c r="H4685">
        <v>2</v>
      </c>
      <c r="I4685" t="s">
        <v>26</v>
      </c>
      <c r="J4685" s="2">
        <v>43598</v>
      </c>
      <c r="K4685" s="3">
        <v>0.49652777777777773</v>
      </c>
      <c r="L4685" s="3">
        <f t="shared" si="657"/>
        <v>0.5</v>
      </c>
      <c r="M4685" s="3">
        <v>0.49791666666666662</v>
      </c>
      <c r="N4685" t="str">
        <f t="shared" si="658"/>
        <v>No</v>
      </c>
      <c r="O4685">
        <f t="shared" si="659"/>
        <v>4</v>
      </c>
      <c r="P4685">
        <f t="shared" si="660"/>
        <v>35</v>
      </c>
      <c r="Q4685">
        <f t="shared" si="661"/>
        <v>11.43</v>
      </c>
      <c r="R4685" t="str">
        <f t="shared" si="664"/>
        <v>Other</v>
      </c>
      <c r="S4685">
        <f t="shared" si="662"/>
        <v>19</v>
      </c>
      <c r="T4685" t="str">
        <f t="shared" si="663"/>
        <v>Stockholm</v>
      </c>
      <c r="U4685" t="str">
        <f t="shared" si="665"/>
        <v>Other</v>
      </c>
    </row>
    <row r="4686" spans="1:21" x14ac:dyDescent="0.35">
      <c r="A4686" t="s">
        <v>22</v>
      </c>
      <c r="B4686" t="s">
        <v>50</v>
      </c>
      <c r="C4686" t="s">
        <v>28</v>
      </c>
      <c r="D4686" t="s">
        <v>350</v>
      </c>
      <c r="E4686" s="1">
        <v>43598.461805555555</v>
      </c>
      <c r="F4686" t="s">
        <v>16</v>
      </c>
      <c r="G4686" t="s">
        <v>659</v>
      </c>
      <c r="H4686">
        <v>58</v>
      </c>
      <c r="I4686" t="s">
        <v>21</v>
      </c>
      <c r="J4686" s="2">
        <v>43598</v>
      </c>
      <c r="K4686" s="3">
        <v>0.46180555555555558</v>
      </c>
      <c r="L4686" s="3">
        <f t="shared" si="657"/>
        <v>0.46527777777777773</v>
      </c>
      <c r="M4686" s="3">
        <v>0.50208333333333333</v>
      </c>
      <c r="N4686" t="str">
        <f t="shared" si="658"/>
        <v>Yes</v>
      </c>
      <c r="O4686">
        <f t="shared" si="659"/>
        <v>520</v>
      </c>
      <c r="P4686">
        <f t="shared" si="660"/>
        <v>1663</v>
      </c>
      <c r="Q4686">
        <f t="shared" si="661"/>
        <v>31.27</v>
      </c>
      <c r="R4686" t="str">
        <f t="shared" si="664"/>
        <v>Ryanair</v>
      </c>
      <c r="S4686">
        <f t="shared" si="662"/>
        <v>222</v>
      </c>
      <c r="T4686" t="str">
        <f t="shared" si="663"/>
        <v>Amsterdam</v>
      </c>
      <c r="U4686" t="str">
        <f t="shared" si="665"/>
        <v>Amsterdam</v>
      </c>
    </row>
    <row r="4687" spans="1:21" x14ac:dyDescent="0.35">
      <c r="A4687" t="s">
        <v>22</v>
      </c>
      <c r="B4687" t="s">
        <v>38</v>
      </c>
      <c r="C4687" t="s">
        <v>28</v>
      </c>
      <c r="D4687" t="s">
        <v>328</v>
      </c>
      <c r="E4687" s="1">
        <v>43598.496527777781</v>
      </c>
      <c r="F4687" t="s">
        <v>16</v>
      </c>
      <c r="G4687" t="s">
        <v>659</v>
      </c>
      <c r="H4687">
        <v>9</v>
      </c>
      <c r="I4687" t="s">
        <v>26</v>
      </c>
      <c r="J4687" s="2">
        <v>43598</v>
      </c>
      <c r="K4687" s="3">
        <v>0.49652777777777773</v>
      </c>
      <c r="L4687" s="3">
        <f t="shared" si="657"/>
        <v>0.5</v>
      </c>
      <c r="M4687" s="3">
        <v>0.50277777777777777</v>
      </c>
      <c r="N4687" t="str">
        <f t="shared" si="658"/>
        <v>No</v>
      </c>
      <c r="O4687">
        <f t="shared" si="659"/>
        <v>520</v>
      </c>
      <c r="P4687">
        <f t="shared" si="660"/>
        <v>1663</v>
      </c>
      <c r="Q4687">
        <f t="shared" si="661"/>
        <v>31.27</v>
      </c>
      <c r="R4687" t="str">
        <f t="shared" si="664"/>
        <v>Ryanair</v>
      </c>
      <c r="S4687">
        <f t="shared" si="662"/>
        <v>92</v>
      </c>
      <c r="T4687" t="str">
        <f t="shared" si="663"/>
        <v>London</v>
      </c>
      <c r="U4687" t="str">
        <f t="shared" si="665"/>
        <v>London</v>
      </c>
    </row>
    <row r="4688" spans="1:21" x14ac:dyDescent="0.35">
      <c r="A4688" t="s">
        <v>12</v>
      </c>
      <c r="B4688" t="s">
        <v>278</v>
      </c>
      <c r="C4688" t="s">
        <v>279</v>
      </c>
      <c r="D4688" t="s">
        <v>280</v>
      </c>
      <c r="E4688" s="1">
        <v>43598.503472222219</v>
      </c>
      <c r="F4688" t="s">
        <v>16</v>
      </c>
      <c r="G4688" t="s">
        <v>659</v>
      </c>
      <c r="H4688">
        <v>6</v>
      </c>
      <c r="I4688" t="s">
        <v>26</v>
      </c>
      <c r="J4688" s="2">
        <v>43598</v>
      </c>
      <c r="K4688" s="3">
        <v>0.50347222222222221</v>
      </c>
      <c r="L4688" s="3">
        <f t="shared" si="657"/>
        <v>0.50694444444444442</v>
      </c>
      <c r="M4688" s="3">
        <v>0.50763888888888886</v>
      </c>
      <c r="N4688" t="str">
        <f t="shared" si="658"/>
        <v>No</v>
      </c>
      <c r="O4688">
        <f t="shared" si="659"/>
        <v>17</v>
      </c>
      <c r="P4688">
        <f t="shared" si="660"/>
        <v>43</v>
      </c>
      <c r="Q4688">
        <f t="shared" si="661"/>
        <v>39.53</v>
      </c>
      <c r="R4688" t="str">
        <f t="shared" si="664"/>
        <v>Other</v>
      </c>
      <c r="S4688">
        <f t="shared" si="662"/>
        <v>17</v>
      </c>
      <c r="T4688" t="str">
        <f t="shared" si="663"/>
        <v>Atlanta</v>
      </c>
      <c r="U4688" t="str">
        <f t="shared" si="665"/>
        <v>Other</v>
      </c>
    </row>
    <row r="4689" spans="1:21" x14ac:dyDescent="0.35">
      <c r="A4689" t="s">
        <v>22</v>
      </c>
      <c r="B4689" t="s">
        <v>332</v>
      </c>
      <c r="C4689" t="s">
        <v>99</v>
      </c>
      <c r="D4689" t="s">
        <v>333</v>
      </c>
      <c r="E4689" s="1">
        <v>43598.503472222219</v>
      </c>
      <c r="F4689" t="s">
        <v>16</v>
      </c>
      <c r="G4689" t="s">
        <v>659</v>
      </c>
      <c r="H4689">
        <v>8</v>
      </c>
      <c r="I4689" t="s">
        <v>26</v>
      </c>
      <c r="J4689" s="2">
        <v>43598</v>
      </c>
      <c r="K4689" s="3">
        <v>0.50347222222222221</v>
      </c>
      <c r="L4689" s="3">
        <f t="shared" si="657"/>
        <v>0.50694444444444442</v>
      </c>
      <c r="M4689" s="3">
        <v>0.50902777777777775</v>
      </c>
      <c r="N4689" t="str">
        <f t="shared" si="658"/>
        <v>No</v>
      </c>
      <c r="O4689">
        <f t="shared" si="659"/>
        <v>20</v>
      </c>
      <c r="P4689">
        <f t="shared" si="660"/>
        <v>90</v>
      </c>
      <c r="Q4689">
        <f t="shared" si="661"/>
        <v>22.22</v>
      </c>
      <c r="R4689" t="str">
        <f t="shared" si="664"/>
        <v>Other</v>
      </c>
      <c r="S4689">
        <f t="shared" si="662"/>
        <v>13</v>
      </c>
      <c r="T4689" t="str">
        <f t="shared" si="663"/>
        <v>Exeter</v>
      </c>
      <c r="U4689" t="str">
        <f t="shared" si="665"/>
        <v>Other</v>
      </c>
    </row>
    <row r="4690" spans="1:21" x14ac:dyDescent="0.35">
      <c r="A4690" t="s">
        <v>12</v>
      </c>
      <c r="B4690" t="s">
        <v>82</v>
      </c>
      <c r="C4690" t="s">
        <v>14</v>
      </c>
      <c r="D4690" t="s">
        <v>322</v>
      </c>
      <c r="E4690" s="1">
        <v>43598.489583333336</v>
      </c>
      <c r="F4690" t="s">
        <v>16</v>
      </c>
      <c r="G4690" t="s">
        <v>659</v>
      </c>
      <c r="H4690">
        <v>33</v>
      </c>
      <c r="I4690" t="s">
        <v>21</v>
      </c>
      <c r="J4690" s="2">
        <v>43598</v>
      </c>
      <c r="K4690" s="3">
        <v>0.48958333333333331</v>
      </c>
      <c r="L4690" s="3">
        <f t="shared" si="657"/>
        <v>0.49305555555555552</v>
      </c>
      <c r="M4690" s="3">
        <v>0.51250000000000007</v>
      </c>
      <c r="N4690" t="str">
        <f t="shared" si="658"/>
        <v>Yes</v>
      </c>
      <c r="O4690">
        <f t="shared" si="659"/>
        <v>566</v>
      </c>
      <c r="P4690">
        <f t="shared" si="660"/>
        <v>2020</v>
      </c>
      <c r="Q4690">
        <f t="shared" si="661"/>
        <v>28.02</v>
      </c>
      <c r="R4690" t="str">
        <f t="shared" si="664"/>
        <v>Aer Lingus</v>
      </c>
      <c r="S4690">
        <f t="shared" si="662"/>
        <v>97</v>
      </c>
      <c r="T4690" t="str">
        <f t="shared" si="663"/>
        <v>Faro</v>
      </c>
      <c r="U4690" t="str">
        <f t="shared" si="665"/>
        <v>Faro</v>
      </c>
    </row>
    <row r="4691" spans="1:21" x14ac:dyDescent="0.35">
      <c r="A4691" t="s">
        <v>12</v>
      </c>
      <c r="B4691" t="s">
        <v>42</v>
      </c>
      <c r="C4691" t="s">
        <v>14</v>
      </c>
      <c r="D4691" t="s">
        <v>329</v>
      </c>
      <c r="E4691" s="1">
        <v>43598.5</v>
      </c>
      <c r="F4691" t="s">
        <v>16</v>
      </c>
      <c r="G4691" t="s">
        <v>659</v>
      </c>
      <c r="H4691">
        <v>18</v>
      </c>
      <c r="I4691" t="s">
        <v>18</v>
      </c>
      <c r="J4691" s="2">
        <v>43598</v>
      </c>
      <c r="K4691" s="3">
        <v>0.5</v>
      </c>
      <c r="L4691" s="3">
        <f t="shared" si="657"/>
        <v>0.5</v>
      </c>
      <c r="M4691" s="3">
        <v>0.51250000000000007</v>
      </c>
      <c r="N4691" t="str">
        <f t="shared" si="658"/>
        <v>No</v>
      </c>
      <c r="O4691">
        <f t="shared" si="659"/>
        <v>566</v>
      </c>
      <c r="P4691">
        <f t="shared" si="660"/>
        <v>2020</v>
      </c>
      <c r="Q4691">
        <f t="shared" si="661"/>
        <v>28.02</v>
      </c>
      <c r="R4691" t="str">
        <f t="shared" si="664"/>
        <v>Aer Lingus</v>
      </c>
      <c r="S4691">
        <f t="shared" si="662"/>
        <v>238</v>
      </c>
      <c r="T4691" t="str">
        <f t="shared" si="663"/>
        <v>London</v>
      </c>
      <c r="U4691" t="str">
        <f t="shared" si="665"/>
        <v>London</v>
      </c>
    </row>
    <row r="4692" spans="1:21" x14ac:dyDescent="0.35">
      <c r="A4692" t="s">
        <v>22</v>
      </c>
      <c r="B4692" t="s">
        <v>323</v>
      </c>
      <c r="C4692" t="s">
        <v>324</v>
      </c>
      <c r="D4692" t="s">
        <v>325</v>
      </c>
      <c r="E4692" s="1">
        <v>43598.489583333336</v>
      </c>
      <c r="F4692" t="s">
        <v>16</v>
      </c>
      <c r="G4692" t="s">
        <v>659</v>
      </c>
      <c r="H4692">
        <v>36</v>
      </c>
      <c r="I4692" t="s">
        <v>21</v>
      </c>
      <c r="J4692" s="2">
        <v>43598</v>
      </c>
      <c r="K4692" s="3">
        <v>0.48958333333333331</v>
      </c>
      <c r="L4692" s="3">
        <f t="shared" si="657"/>
        <v>0.49305555555555552</v>
      </c>
      <c r="M4692" s="3">
        <v>0.51458333333333328</v>
      </c>
      <c r="N4692" t="str">
        <f t="shared" si="658"/>
        <v>Yes</v>
      </c>
      <c r="O4692">
        <f t="shared" si="659"/>
        <v>17</v>
      </c>
      <c r="P4692">
        <f t="shared" si="660"/>
        <v>25</v>
      </c>
      <c r="Q4692">
        <f t="shared" si="661"/>
        <v>68</v>
      </c>
      <c r="R4692" t="str">
        <f t="shared" si="664"/>
        <v>Other</v>
      </c>
      <c r="S4692">
        <f t="shared" si="662"/>
        <v>25</v>
      </c>
      <c r="T4692" t="str">
        <f t="shared" si="663"/>
        <v>Keflavik</v>
      </c>
      <c r="U4692" t="str">
        <f t="shared" si="665"/>
        <v>Other</v>
      </c>
    </row>
    <row r="4693" spans="1:21" x14ac:dyDescent="0.35">
      <c r="A4693" t="s">
        <v>12</v>
      </c>
      <c r="B4693" t="s">
        <v>326</v>
      </c>
      <c r="C4693" t="s">
        <v>14</v>
      </c>
      <c r="D4693" t="s">
        <v>327</v>
      </c>
      <c r="E4693" s="1">
        <v>43598.489583333336</v>
      </c>
      <c r="F4693" t="s">
        <v>16</v>
      </c>
      <c r="G4693" t="s">
        <v>659</v>
      </c>
      <c r="H4693">
        <v>37</v>
      </c>
      <c r="I4693" t="s">
        <v>21</v>
      </c>
      <c r="J4693" s="2">
        <v>43598</v>
      </c>
      <c r="K4693" s="3">
        <v>0.48958333333333331</v>
      </c>
      <c r="L4693" s="3">
        <f t="shared" si="657"/>
        <v>0.49305555555555552</v>
      </c>
      <c r="M4693" s="3">
        <v>0.51527777777777783</v>
      </c>
      <c r="N4693" t="str">
        <f t="shared" si="658"/>
        <v>Yes</v>
      </c>
      <c r="O4693">
        <f t="shared" si="659"/>
        <v>566</v>
      </c>
      <c r="P4693">
        <f t="shared" si="660"/>
        <v>2020</v>
      </c>
      <c r="Q4693">
        <f t="shared" si="661"/>
        <v>28.02</v>
      </c>
      <c r="R4693" t="str">
        <f t="shared" si="664"/>
        <v>Aer Lingus</v>
      </c>
      <c r="S4693">
        <f t="shared" si="662"/>
        <v>19</v>
      </c>
      <c r="T4693" t="str">
        <f t="shared" si="663"/>
        <v>Lyon-Saint Exupery</v>
      </c>
      <c r="U4693" t="str">
        <f t="shared" si="665"/>
        <v>Other</v>
      </c>
    </row>
    <row r="4694" spans="1:21" x14ac:dyDescent="0.35">
      <c r="A4694" t="s">
        <v>22</v>
      </c>
      <c r="B4694" t="s">
        <v>254</v>
      </c>
      <c r="C4694" t="s">
        <v>286</v>
      </c>
      <c r="D4694" t="s">
        <v>287</v>
      </c>
      <c r="E4694" s="1">
        <v>43598.517361111109</v>
      </c>
      <c r="F4694" t="s">
        <v>16</v>
      </c>
      <c r="G4694" t="s">
        <v>659</v>
      </c>
      <c r="H4694">
        <v>0</v>
      </c>
      <c r="I4694" t="s">
        <v>26</v>
      </c>
      <c r="J4694" s="2">
        <v>43598</v>
      </c>
      <c r="K4694" s="3">
        <v>0.51736111111111105</v>
      </c>
      <c r="L4694" s="3">
        <f t="shared" si="657"/>
        <v>0.52083333333333326</v>
      </c>
      <c r="M4694" s="3">
        <v>0.51736111111111105</v>
      </c>
      <c r="N4694" t="str">
        <f t="shared" si="658"/>
        <v>No</v>
      </c>
      <c r="O4694">
        <f t="shared" si="659"/>
        <v>10</v>
      </c>
      <c r="P4694">
        <f t="shared" si="660"/>
        <v>22</v>
      </c>
      <c r="Q4694">
        <f t="shared" si="661"/>
        <v>45.45</v>
      </c>
      <c r="R4694" t="str">
        <f t="shared" si="664"/>
        <v>Other</v>
      </c>
      <c r="S4694">
        <f t="shared" si="662"/>
        <v>37</v>
      </c>
      <c r="T4694" t="str">
        <f t="shared" si="663"/>
        <v>Toronto YYZ</v>
      </c>
      <c r="U4694" t="str">
        <f t="shared" si="665"/>
        <v>Other</v>
      </c>
    </row>
    <row r="4695" spans="1:21" x14ac:dyDescent="0.35">
      <c r="A4695" t="s">
        <v>22</v>
      </c>
      <c r="B4695" t="s">
        <v>119</v>
      </c>
      <c r="C4695" t="s">
        <v>276</v>
      </c>
      <c r="D4695" t="s">
        <v>277</v>
      </c>
      <c r="E4695" s="1">
        <v>43598.513888888891</v>
      </c>
      <c r="F4695" t="s">
        <v>16</v>
      </c>
      <c r="G4695" t="s">
        <v>659</v>
      </c>
      <c r="H4695">
        <v>16</v>
      </c>
      <c r="I4695" t="s">
        <v>18</v>
      </c>
      <c r="J4695" s="2">
        <v>43598</v>
      </c>
      <c r="K4695" s="3">
        <v>0.51388888888888895</v>
      </c>
      <c r="L4695" s="3">
        <f t="shared" si="657"/>
        <v>0.51388888888888884</v>
      </c>
      <c r="M4695" s="3">
        <v>0.52500000000000002</v>
      </c>
      <c r="N4695" t="str">
        <f t="shared" si="658"/>
        <v>No</v>
      </c>
      <c r="O4695">
        <f t="shared" si="659"/>
        <v>5</v>
      </c>
      <c r="P4695">
        <f t="shared" si="660"/>
        <v>23</v>
      </c>
      <c r="Q4695">
        <f t="shared" si="661"/>
        <v>21.74</v>
      </c>
      <c r="R4695" t="str">
        <f t="shared" si="664"/>
        <v>Other</v>
      </c>
      <c r="S4695">
        <f t="shared" si="662"/>
        <v>43</v>
      </c>
      <c r="T4695" t="str">
        <f t="shared" si="663"/>
        <v>Dusseldorf</v>
      </c>
      <c r="U4695" t="str">
        <f t="shared" si="665"/>
        <v>Other</v>
      </c>
    </row>
    <row r="4696" spans="1:21" x14ac:dyDescent="0.35">
      <c r="A4696" t="s">
        <v>12</v>
      </c>
      <c r="B4696" t="s">
        <v>330</v>
      </c>
      <c r="C4696" t="s">
        <v>14</v>
      </c>
      <c r="D4696" t="s">
        <v>331</v>
      </c>
      <c r="E4696" s="1">
        <v>43598.5</v>
      </c>
      <c r="F4696" t="s">
        <v>16</v>
      </c>
      <c r="G4696" t="s">
        <v>659</v>
      </c>
      <c r="H4696">
        <v>37</v>
      </c>
      <c r="I4696" t="s">
        <v>21</v>
      </c>
      <c r="J4696" s="2">
        <v>43598</v>
      </c>
      <c r="K4696" s="3">
        <v>0.5</v>
      </c>
      <c r="L4696" s="3">
        <f t="shared" si="657"/>
        <v>0.5</v>
      </c>
      <c r="M4696" s="3">
        <v>0.52569444444444446</v>
      </c>
      <c r="N4696" t="str">
        <f t="shared" si="658"/>
        <v>Yes</v>
      </c>
      <c r="O4696">
        <f t="shared" si="659"/>
        <v>566</v>
      </c>
      <c r="P4696">
        <f t="shared" si="660"/>
        <v>2020</v>
      </c>
      <c r="Q4696">
        <f t="shared" si="661"/>
        <v>28.02</v>
      </c>
      <c r="R4696" t="str">
        <f t="shared" si="664"/>
        <v>Aer Lingus</v>
      </c>
      <c r="S4696">
        <f t="shared" si="662"/>
        <v>15</v>
      </c>
      <c r="T4696" t="str">
        <f t="shared" si="663"/>
        <v>Toulouse</v>
      </c>
      <c r="U4696" t="str">
        <f t="shared" si="665"/>
        <v>Other</v>
      </c>
    </row>
    <row r="4697" spans="1:21" x14ac:dyDescent="0.35">
      <c r="A4697" t="s">
        <v>22</v>
      </c>
      <c r="B4697" t="s">
        <v>294</v>
      </c>
      <c r="C4697" t="s">
        <v>295</v>
      </c>
      <c r="D4697" t="s">
        <v>296</v>
      </c>
      <c r="E4697" s="1">
        <v>43598.524305555555</v>
      </c>
      <c r="F4697" t="s">
        <v>16</v>
      </c>
      <c r="G4697" t="s">
        <v>659</v>
      </c>
      <c r="H4697">
        <v>4</v>
      </c>
      <c r="I4697" t="s">
        <v>26</v>
      </c>
      <c r="J4697" s="2">
        <v>43598</v>
      </c>
      <c r="K4697" s="3">
        <v>0.52430555555555558</v>
      </c>
      <c r="L4697" s="3">
        <f t="shared" si="657"/>
        <v>0.52777777777777779</v>
      </c>
      <c r="M4697" s="3">
        <v>0.52708333333333335</v>
      </c>
      <c r="N4697" t="str">
        <f t="shared" si="658"/>
        <v>No</v>
      </c>
      <c r="O4697">
        <f t="shared" si="659"/>
        <v>2</v>
      </c>
      <c r="P4697">
        <f t="shared" si="660"/>
        <v>14</v>
      </c>
      <c r="Q4697">
        <f t="shared" si="661"/>
        <v>14.29</v>
      </c>
      <c r="R4697" t="str">
        <f t="shared" si="664"/>
        <v>Other</v>
      </c>
      <c r="S4697">
        <f t="shared" si="662"/>
        <v>14</v>
      </c>
      <c r="T4697" t="str">
        <f t="shared" si="663"/>
        <v>Inverness</v>
      </c>
      <c r="U4697" t="str">
        <f t="shared" si="665"/>
        <v>Other</v>
      </c>
    </row>
    <row r="4698" spans="1:21" x14ac:dyDescent="0.35">
      <c r="A4698" t="s">
        <v>12</v>
      </c>
      <c r="B4698" t="s">
        <v>290</v>
      </c>
      <c r="C4698" t="s">
        <v>14</v>
      </c>
      <c r="D4698" t="s">
        <v>291</v>
      </c>
      <c r="E4698" s="1">
        <v>43598.524305555555</v>
      </c>
      <c r="F4698" t="s">
        <v>16</v>
      </c>
      <c r="G4698" t="s">
        <v>659</v>
      </c>
      <c r="H4698">
        <v>7</v>
      </c>
      <c r="I4698" t="s">
        <v>26</v>
      </c>
      <c r="J4698" s="2">
        <v>43598</v>
      </c>
      <c r="K4698" s="3">
        <v>0.52430555555555558</v>
      </c>
      <c r="L4698" s="3">
        <f t="shared" si="657"/>
        <v>0.52777777777777779</v>
      </c>
      <c r="M4698" s="3">
        <v>0.52916666666666667</v>
      </c>
      <c r="N4698" t="str">
        <f t="shared" si="658"/>
        <v>No</v>
      </c>
      <c r="O4698">
        <f t="shared" si="659"/>
        <v>566</v>
      </c>
      <c r="P4698">
        <f t="shared" si="660"/>
        <v>2020</v>
      </c>
      <c r="Q4698">
        <f t="shared" si="661"/>
        <v>28.02</v>
      </c>
      <c r="R4698" t="str">
        <f t="shared" si="664"/>
        <v>Aer Lingus</v>
      </c>
      <c r="S4698">
        <f t="shared" si="662"/>
        <v>16</v>
      </c>
      <c r="T4698" t="str">
        <f t="shared" si="663"/>
        <v>San Francisco</v>
      </c>
      <c r="U4698" t="str">
        <f t="shared" si="665"/>
        <v>Other</v>
      </c>
    </row>
    <row r="4699" spans="1:21" x14ac:dyDescent="0.35">
      <c r="A4699" t="s">
        <v>22</v>
      </c>
      <c r="B4699" t="s">
        <v>101</v>
      </c>
      <c r="C4699" t="s">
        <v>28</v>
      </c>
      <c r="D4699" t="s">
        <v>292</v>
      </c>
      <c r="E4699" s="1">
        <v>43598.524305555555</v>
      </c>
      <c r="F4699" t="s">
        <v>16</v>
      </c>
      <c r="G4699" t="s">
        <v>659</v>
      </c>
      <c r="H4699">
        <v>7</v>
      </c>
      <c r="I4699" t="s">
        <v>26</v>
      </c>
      <c r="J4699" s="2">
        <v>43598</v>
      </c>
      <c r="K4699" s="3">
        <v>0.52430555555555558</v>
      </c>
      <c r="L4699" s="3">
        <f t="shared" si="657"/>
        <v>0.52777777777777779</v>
      </c>
      <c r="M4699" s="3">
        <v>0.52916666666666667</v>
      </c>
      <c r="N4699" t="str">
        <f t="shared" si="658"/>
        <v>No</v>
      </c>
      <c r="O4699">
        <f t="shared" si="659"/>
        <v>520</v>
      </c>
      <c r="P4699">
        <f t="shared" si="660"/>
        <v>1663</v>
      </c>
      <c r="Q4699">
        <f t="shared" si="661"/>
        <v>31.27</v>
      </c>
      <c r="R4699" t="str">
        <f t="shared" si="664"/>
        <v>Ryanair</v>
      </c>
      <c r="S4699">
        <f t="shared" si="662"/>
        <v>158</v>
      </c>
      <c r="T4699" t="str">
        <f t="shared" si="663"/>
        <v>Edinburgh</v>
      </c>
      <c r="U4699" t="str">
        <f t="shared" si="665"/>
        <v>Edinburgh</v>
      </c>
    </row>
    <row r="4700" spans="1:21" x14ac:dyDescent="0.35">
      <c r="A4700" t="s">
        <v>12</v>
      </c>
      <c r="B4700" t="s">
        <v>40</v>
      </c>
      <c r="C4700" t="s">
        <v>14</v>
      </c>
      <c r="D4700" t="s">
        <v>297</v>
      </c>
      <c r="E4700" s="1">
        <v>43598.527777777781</v>
      </c>
      <c r="F4700" t="s">
        <v>16</v>
      </c>
      <c r="G4700" t="s">
        <v>659</v>
      </c>
      <c r="H4700">
        <v>2</v>
      </c>
      <c r="I4700" t="s">
        <v>26</v>
      </c>
      <c r="J4700" s="2">
        <v>43598</v>
      </c>
      <c r="K4700" s="3">
        <v>0.52777777777777779</v>
      </c>
      <c r="L4700" s="3">
        <f t="shared" si="657"/>
        <v>0.52777777777777779</v>
      </c>
      <c r="M4700" s="3">
        <v>0.52916666666666667</v>
      </c>
      <c r="N4700" t="str">
        <f t="shared" si="658"/>
        <v>No</v>
      </c>
      <c r="O4700">
        <f t="shared" si="659"/>
        <v>566</v>
      </c>
      <c r="P4700">
        <f t="shared" si="660"/>
        <v>2020</v>
      </c>
      <c r="Q4700">
        <f t="shared" si="661"/>
        <v>28.02</v>
      </c>
      <c r="R4700" t="str">
        <f t="shared" si="664"/>
        <v>Aer Lingus</v>
      </c>
      <c r="S4700">
        <f t="shared" si="662"/>
        <v>29</v>
      </c>
      <c r="T4700" t="str">
        <f t="shared" si="663"/>
        <v>Kerry</v>
      </c>
      <c r="U4700" t="str">
        <f t="shared" si="665"/>
        <v>Other</v>
      </c>
    </row>
    <row r="4701" spans="1:21" x14ac:dyDescent="0.35">
      <c r="A4701" t="s">
        <v>22</v>
      </c>
      <c r="B4701" t="s">
        <v>264</v>
      </c>
      <c r="C4701" t="s">
        <v>265</v>
      </c>
      <c r="D4701" t="s">
        <v>266</v>
      </c>
      <c r="E4701" s="1">
        <v>43598.524305555555</v>
      </c>
      <c r="F4701" t="s">
        <v>16</v>
      </c>
      <c r="G4701" t="s">
        <v>659</v>
      </c>
      <c r="H4701">
        <v>11</v>
      </c>
      <c r="I4701" t="s">
        <v>18</v>
      </c>
      <c r="J4701" s="2">
        <v>43598</v>
      </c>
      <c r="K4701" s="3">
        <v>0.52430555555555558</v>
      </c>
      <c r="L4701" s="3">
        <f t="shared" si="657"/>
        <v>0.52777777777777779</v>
      </c>
      <c r="M4701" s="3">
        <v>0.53194444444444444</v>
      </c>
      <c r="N4701" t="str">
        <f t="shared" si="658"/>
        <v>No</v>
      </c>
      <c r="O4701">
        <f t="shared" si="659"/>
        <v>3</v>
      </c>
      <c r="P4701">
        <f t="shared" si="660"/>
        <v>21</v>
      </c>
      <c r="Q4701">
        <f t="shared" si="661"/>
        <v>14.29</v>
      </c>
      <c r="R4701" t="str">
        <f t="shared" si="664"/>
        <v>Other</v>
      </c>
      <c r="S4701">
        <f t="shared" si="662"/>
        <v>6</v>
      </c>
      <c r="T4701" t="str">
        <f t="shared" si="663"/>
        <v>CLJ</v>
      </c>
      <c r="U4701" t="str">
        <f t="shared" si="665"/>
        <v>Other</v>
      </c>
    </row>
    <row r="4702" spans="1:21" x14ac:dyDescent="0.35">
      <c r="A4702" t="s">
        <v>12</v>
      </c>
      <c r="B4702" t="s">
        <v>320</v>
      </c>
      <c r="C4702" t="s">
        <v>91</v>
      </c>
      <c r="D4702" t="s">
        <v>384</v>
      </c>
      <c r="E4702" s="1">
        <v>43598.517361111109</v>
      </c>
      <c r="F4702" t="s">
        <v>16</v>
      </c>
      <c r="G4702" t="s">
        <v>659</v>
      </c>
      <c r="H4702">
        <v>23</v>
      </c>
      <c r="I4702" t="s">
        <v>46</v>
      </c>
      <c r="J4702" s="2">
        <v>43598</v>
      </c>
      <c r="K4702" s="3">
        <v>0.51736111111111105</v>
      </c>
      <c r="L4702" s="3">
        <f t="shared" si="657"/>
        <v>0.52083333333333326</v>
      </c>
      <c r="M4702" s="3">
        <v>0.53333333333333333</v>
      </c>
      <c r="N4702" t="str">
        <f t="shared" si="658"/>
        <v>Yes</v>
      </c>
      <c r="O4702">
        <f t="shared" si="659"/>
        <v>18</v>
      </c>
      <c r="P4702">
        <f t="shared" si="660"/>
        <v>61</v>
      </c>
      <c r="Q4702">
        <f t="shared" si="661"/>
        <v>29.51</v>
      </c>
      <c r="R4702" t="str">
        <f t="shared" si="664"/>
        <v>Other</v>
      </c>
      <c r="S4702">
        <f t="shared" si="662"/>
        <v>37</v>
      </c>
      <c r="T4702" t="str">
        <f t="shared" si="663"/>
        <v>Copenhagen</v>
      </c>
      <c r="U4702" t="str">
        <f t="shared" si="665"/>
        <v>Other</v>
      </c>
    </row>
    <row r="4703" spans="1:21" x14ac:dyDescent="0.35">
      <c r="A4703" t="s">
        <v>22</v>
      </c>
      <c r="B4703" t="s">
        <v>256</v>
      </c>
      <c r="C4703" t="s">
        <v>28</v>
      </c>
      <c r="D4703" t="s">
        <v>257</v>
      </c>
      <c r="E4703" s="1">
        <v>43598.53125</v>
      </c>
      <c r="F4703" t="s">
        <v>16</v>
      </c>
      <c r="G4703" t="s">
        <v>659</v>
      </c>
      <c r="H4703">
        <v>5</v>
      </c>
      <c r="I4703" t="s">
        <v>26</v>
      </c>
      <c r="J4703" s="2">
        <v>43598</v>
      </c>
      <c r="K4703" s="3">
        <v>0.53125</v>
      </c>
      <c r="L4703" s="3">
        <f t="shared" si="657"/>
        <v>0.53472222222222221</v>
      </c>
      <c r="M4703" s="3">
        <v>0.53472222222222221</v>
      </c>
      <c r="N4703" t="str">
        <f t="shared" si="658"/>
        <v>No</v>
      </c>
      <c r="O4703">
        <f t="shared" si="659"/>
        <v>520</v>
      </c>
      <c r="P4703">
        <f t="shared" si="660"/>
        <v>1663</v>
      </c>
      <c r="Q4703">
        <f t="shared" si="661"/>
        <v>31.27</v>
      </c>
      <c r="R4703" t="str">
        <f t="shared" si="664"/>
        <v>Ryanair</v>
      </c>
      <c r="S4703">
        <f t="shared" si="662"/>
        <v>4</v>
      </c>
      <c r="T4703" t="str">
        <f t="shared" si="663"/>
        <v>Tours</v>
      </c>
      <c r="U4703" t="str">
        <f t="shared" si="665"/>
        <v>Other</v>
      </c>
    </row>
    <row r="4704" spans="1:21" x14ac:dyDescent="0.35">
      <c r="A4704" t="s">
        <v>12</v>
      </c>
      <c r="B4704" t="s">
        <v>267</v>
      </c>
      <c r="C4704" t="s">
        <v>14</v>
      </c>
      <c r="D4704" t="s">
        <v>293</v>
      </c>
      <c r="E4704" s="1">
        <v>43598.524305555555</v>
      </c>
      <c r="F4704" t="s">
        <v>16</v>
      </c>
      <c r="G4704" t="s">
        <v>659</v>
      </c>
      <c r="H4704">
        <v>16</v>
      </c>
      <c r="I4704" t="s">
        <v>18</v>
      </c>
      <c r="J4704" s="2">
        <v>43598</v>
      </c>
      <c r="K4704" s="3">
        <v>0.52430555555555558</v>
      </c>
      <c r="L4704" s="3">
        <f t="shared" si="657"/>
        <v>0.52777777777777779</v>
      </c>
      <c r="M4704" s="3">
        <v>0.53541666666666665</v>
      </c>
      <c r="N4704" t="str">
        <f t="shared" si="658"/>
        <v>No</v>
      </c>
      <c r="O4704">
        <f t="shared" si="659"/>
        <v>566</v>
      </c>
      <c r="P4704">
        <f t="shared" si="660"/>
        <v>2020</v>
      </c>
      <c r="Q4704">
        <f t="shared" si="661"/>
        <v>28.02</v>
      </c>
      <c r="R4704" t="str">
        <f t="shared" si="664"/>
        <v>Aer Lingus</v>
      </c>
      <c r="S4704">
        <f t="shared" si="662"/>
        <v>34</v>
      </c>
      <c r="T4704" t="str">
        <f t="shared" si="663"/>
        <v>Washington</v>
      </c>
      <c r="U4704" t="str">
        <f t="shared" si="665"/>
        <v>Other</v>
      </c>
    </row>
    <row r="4705" spans="1:21" x14ac:dyDescent="0.35">
      <c r="A4705" t="s">
        <v>12</v>
      </c>
      <c r="B4705" t="s">
        <v>335</v>
      </c>
      <c r="C4705" t="s">
        <v>14</v>
      </c>
      <c r="D4705" t="s">
        <v>336</v>
      </c>
      <c r="E4705" s="1">
        <v>43598.510416666664</v>
      </c>
      <c r="F4705" t="s">
        <v>16</v>
      </c>
      <c r="G4705" t="s">
        <v>659</v>
      </c>
      <c r="H4705">
        <v>40</v>
      </c>
      <c r="I4705" t="s">
        <v>21</v>
      </c>
      <c r="J4705" s="2">
        <v>43598</v>
      </c>
      <c r="K4705" s="3">
        <v>0.51041666666666663</v>
      </c>
      <c r="L4705" s="3">
        <f t="shared" si="657"/>
        <v>0.51388888888888884</v>
      </c>
      <c r="M4705" s="3">
        <v>0.53819444444444442</v>
      </c>
      <c r="N4705" t="str">
        <f t="shared" si="658"/>
        <v>Yes</v>
      </c>
      <c r="O4705">
        <f t="shared" si="659"/>
        <v>566</v>
      </c>
      <c r="P4705">
        <f t="shared" si="660"/>
        <v>2020</v>
      </c>
      <c r="Q4705">
        <f t="shared" si="661"/>
        <v>28.02</v>
      </c>
      <c r="R4705" t="str">
        <f t="shared" si="664"/>
        <v>Aer Lingus</v>
      </c>
      <c r="S4705">
        <f t="shared" si="662"/>
        <v>8</v>
      </c>
      <c r="T4705" t="str">
        <f t="shared" si="663"/>
        <v>Marseille</v>
      </c>
      <c r="U4705" t="str">
        <f t="shared" si="665"/>
        <v>Other</v>
      </c>
    </row>
    <row r="4706" spans="1:21" x14ac:dyDescent="0.35">
      <c r="A4706" t="s">
        <v>22</v>
      </c>
      <c r="B4706" t="s">
        <v>320</v>
      </c>
      <c r="C4706" t="s">
        <v>509</v>
      </c>
      <c r="D4706" t="s">
        <v>550</v>
      </c>
      <c r="E4706" s="1">
        <v>43598.527777777781</v>
      </c>
      <c r="F4706" t="s">
        <v>16</v>
      </c>
      <c r="G4706" t="s">
        <v>659</v>
      </c>
      <c r="H4706">
        <v>20</v>
      </c>
      <c r="I4706" t="s">
        <v>46</v>
      </c>
      <c r="J4706" s="2">
        <v>43598</v>
      </c>
      <c r="K4706" s="3">
        <v>0.52777777777777779</v>
      </c>
      <c r="L4706" s="3">
        <f t="shared" si="657"/>
        <v>0.52777777777777779</v>
      </c>
      <c r="M4706" s="3">
        <v>0.54166666666666663</v>
      </c>
      <c r="N4706" t="str">
        <f t="shared" si="658"/>
        <v>No</v>
      </c>
      <c r="O4706">
        <f t="shared" si="659"/>
        <v>4</v>
      </c>
      <c r="P4706">
        <f t="shared" si="660"/>
        <v>35</v>
      </c>
      <c r="Q4706">
        <f t="shared" si="661"/>
        <v>11.43</v>
      </c>
      <c r="R4706" t="str">
        <f t="shared" si="664"/>
        <v>Other</v>
      </c>
      <c r="S4706">
        <f t="shared" si="662"/>
        <v>37</v>
      </c>
      <c r="T4706" t="str">
        <f t="shared" si="663"/>
        <v>Copenhagen</v>
      </c>
      <c r="U4706" t="str">
        <f t="shared" si="665"/>
        <v>Other</v>
      </c>
    </row>
    <row r="4707" spans="1:21" x14ac:dyDescent="0.35">
      <c r="A4707" t="s">
        <v>22</v>
      </c>
      <c r="B4707" t="s">
        <v>61</v>
      </c>
      <c r="C4707" t="s">
        <v>28</v>
      </c>
      <c r="D4707" t="s">
        <v>298</v>
      </c>
      <c r="E4707" s="1">
        <v>43598.534722222219</v>
      </c>
      <c r="F4707" t="s">
        <v>16</v>
      </c>
      <c r="G4707" t="s">
        <v>659</v>
      </c>
      <c r="H4707">
        <v>11</v>
      </c>
      <c r="I4707" t="s">
        <v>18</v>
      </c>
      <c r="J4707" s="2">
        <v>43598</v>
      </c>
      <c r="K4707" s="3">
        <v>0.53472222222222221</v>
      </c>
      <c r="L4707" s="3">
        <f t="shared" si="657"/>
        <v>0.53472222222222221</v>
      </c>
      <c r="M4707" s="3">
        <v>0.54236111111111118</v>
      </c>
      <c r="N4707" t="str">
        <f t="shared" si="658"/>
        <v>No</v>
      </c>
      <c r="O4707">
        <f t="shared" si="659"/>
        <v>520</v>
      </c>
      <c r="P4707">
        <f t="shared" si="660"/>
        <v>1663</v>
      </c>
      <c r="Q4707">
        <f t="shared" si="661"/>
        <v>31.27</v>
      </c>
      <c r="R4707" t="str">
        <f t="shared" si="664"/>
        <v>Ryanair</v>
      </c>
      <c r="S4707">
        <f t="shared" si="662"/>
        <v>171</v>
      </c>
      <c r="T4707" t="str">
        <f t="shared" si="663"/>
        <v>London</v>
      </c>
      <c r="U4707" t="str">
        <f t="shared" si="665"/>
        <v>London</v>
      </c>
    </row>
    <row r="4708" spans="1:21" x14ac:dyDescent="0.35">
      <c r="A4708" t="s">
        <v>12</v>
      </c>
      <c r="B4708" t="s">
        <v>267</v>
      </c>
      <c r="C4708" t="s">
        <v>268</v>
      </c>
      <c r="D4708" t="s">
        <v>302</v>
      </c>
      <c r="E4708" s="1">
        <v>43598.538194444445</v>
      </c>
      <c r="F4708" t="s">
        <v>16</v>
      </c>
      <c r="G4708" t="s">
        <v>659</v>
      </c>
      <c r="H4708">
        <v>6</v>
      </c>
      <c r="I4708" t="s">
        <v>26</v>
      </c>
      <c r="J4708" s="2">
        <v>43598</v>
      </c>
      <c r="K4708" s="3">
        <v>0.53819444444444442</v>
      </c>
      <c r="L4708" s="3">
        <f t="shared" si="657"/>
        <v>0.54166666666666663</v>
      </c>
      <c r="M4708" s="3">
        <v>0.54236111111111118</v>
      </c>
      <c r="N4708" t="str">
        <f t="shared" si="658"/>
        <v>No</v>
      </c>
      <c r="O4708">
        <f t="shared" si="659"/>
        <v>18</v>
      </c>
      <c r="P4708">
        <f t="shared" si="660"/>
        <v>44</v>
      </c>
      <c r="Q4708">
        <f t="shared" si="661"/>
        <v>40.909999999999997</v>
      </c>
      <c r="R4708" t="str">
        <f t="shared" si="664"/>
        <v>Other</v>
      </c>
      <c r="S4708">
        <f t="shared" si="662"/>
        <v>34</v>
      </c>
      <c r="T4708" t="str">
        <f t="shared" si="663"/>
        <v>Washington</v>
      </c>
      <c r="U4708" t="str">
        <f t="shared" si="665"/>
        <v>Other</v>
      </c>
    </row>
    <row r="4709" spans="1:21" x14ac:dyDescent="0.35">
      <c r="A4709" t="s">
        <v>12</v>
      </c>
      <c r="B4709" t="s">
        <v>209</v>
      </c>
      <c r="C4709" t="s">
        <v>268</v>
      </c>
      <c r="D4709" t="s">
        <v>281</v>
      </c>
      <c r="E4709" s="1">
        <v>43598.517361111109</v>
      </c>
      <c r="F4709" t="s">
        <v>16</v>
      </c>
      <c r="G4709" t="s">
        <v>659</v>
      </c>
      <c r="H4709">
        <v>38</v>
      </c>
      <c r="I4709" t="s">
        <v>21</v>
      </c>
      <c r="J4709" s="2">
        <v>43598</v>
      </c>
      <c r="K4709" s="3">
        <v>0.51736111111111105</v>
      </c>
      <c r="L4709" s="3">
        <f t="shared" si="657"/>
        <v>0.52083333333333326</v>
      </c>
      <c r="M4709" s="3">
        <v>0.54375000000000007</v>
      </c>
      <c r="N4709" t="str">
        <f t="shared" si="658"/>
        <v>Yes</v>
      </c>
      <c r="O4709">
        <f t="shared" si="659"/>
        <v>18</v>
      </c>
      <c r="P4709">
        <f t="shared" si="660"/>
        <v>44</v>
      </c>
      <c r="Q4709">
        <f t="shared" si="661"/>
        <v>40.909999999999997</v>
      </c>
      <c r="R4709" t="str">
        <f t="shared" si="664"/>
        <v>Other</v>
      </c>
      <c r="S4709">
        <f t="shared" si="662"/>
        <v>62</v>
      </c>
      <c r="T4709" t="str">
        <f t="shared" si="663"/>
        <v>Chicago</v>
      </c>
      <c r="U4709" t="str">
        <f t="shared" si="665"/>
        <v>Other</v>
      </c>
    </row>
    <row r="4710" spans="1:21" x14ac:dyDescent="0.35">
      <c r="A4710" t="s">
        <v>22</v>
      </c>
      <c r="B4710" t="s">
        <v>288</v>
      </c>
      <c r="C4710" t="s">
        <v>28</v>
      </c>
      <c r="D4710" t="s">
        <v>549</v>
      </c>
      <c r="E4710" s="1">
        <v>43598.545138888891</v>
      </c>
      <c r="F4710" t="s">
        <v>16</v>
      </c>
      <c r="G4710" t="s">
        <v>659</v>
      </c>
      <c r="H4710">
        <v>1</v>
      </c>
      <c r="I4710" t="s">
        <v>26</v>
      </c>
      <c r="J4710" s="2">
        <v>43598</v>
      </c>
      <c r="K4710" s="3">
        <v>0.54513888888888895</v>
      </c>
      <c r="L4710" s="3">
        <f t="shared" si="657"/>
        <v>0.54861111111111105</v>
      </c>
      <c r="M4710" s="3">
        <v>0.54583333333333328</v>
      </c>
      <c r="N4710" t="str">
        <f t="shared" si="658"/>
        <v>No</v>
      </c>
      <c r="O4710">
        <f t="shared" si="659"/>
        <v>520</v>
      </c>
      <c r="P4710">
        <f t="shared" si="660"/>
        <v>1663</v>
      </c>
      <c r="Q4710">
        <f t="shared" si="661"/>
        <v>31.27</v>
      </c>
      <c r="R4710" t="str">
        <f t="shared" si="664"/>
        <v>Ryanair</v>
      </c>
      <c r="S4710">
        <f t="shared" si="662"/>
        <v>27</v>
      </c>
      <c r="T4710" t="str">
        <f t="shared" si="663"/>
        <v>Cologne/Bonn</v>
      </c>
      <c r="U4710" t="str">
        <f t="shared" si="665"/>
        <v>Other</v>
      </c>
    </row>
    <row r="4711" spans="1:21" x14ac:dyDescent="0.35">
      <c r="A4711" t="s">
        <v>12</v>
      </c>
      <c r="B4711" t="s">
        <v>308</v>
      </c>
      <c r="C4711" t="s">
        <v>14</v>
      </c>
      <c r="D4711" t="s">
        <v>309</v>
      </c>
      <c r="E4711" s="1">
        <v>43598.548611111109</v>
      </c>
      <c r="F4711" t="s">
        <v>16</v>
      </c>
      <c r="G4711" t="s">
        <v>659</v>
      </c>
      <c r="H4711">
        <v>2</v>
      </c>
      <c r="I4711" t="s">
        <v>26</v>
      </c>
      <c r="J4711" s="2">
        <v>43598</v>
      </c>
      <c r="K4711" s="3">
        <v>0.54861111111111105</v>
      </c>
      <c r="L4711" s="3">
        <f t="shared" si="657"/>
        <v>0.54861111111111105</v>
      </c>
      <c r="M4711" s="3">
        <v>0.54999999999999993</v>
      </c>
      <c r="N4711" t="str">
        <f t="shared" si="658"/>
        <v>No</v>
      </c>
      <c r="O4711">
        <f t="shared" si="659"/>
        <v>566</v>
      </c>
      <c r="P4711">
        <f t="shared" si="660"/>
        <v>2020</v>
      </c>
      <c r="Q4711">
        <f t="shared" si="661"/>
        <v>28.02</v>
      </c>
      <c r="R4711" t="str">
        <f t="shared" si="664"/>
        <v>Aer Lingus</v>
      </c>
      <c r="S4711">
        <f t="shared" si="662"/>
        <v>27</v>
      </c>
      <c r="T4711" t="str">
        <f t="shared" si="663"/>
        <v>Philadelphia</v>
      </c>
      <c r="U4711" t="str">
        <f t="shared" si="665"/>
        <v>Other</v>
      </c>
    </row>
    <row r="4712" spans="1:21" x14ac:dyDescent="0.35">
      <c r="A4712" t="s">
        <v>22</v>
      </c>
      <c r="B4712" t="s">
        <v>232</v>
      </c>
      <c r="C4712" t="s">
        <v>28</v>
      </c>
      <c r="D4712" t="s">
        <v>233</v>
      </c>
      <c r="E4712" s="1">
        <v>43598.548611111109</v>
      </c>
      <c r="F4712" t="s">
        <v>16</v>
      </c>
      <c r="G4712" t="s">
        <v>659</v>
      </c>
      <c r="H4712">
        <v>9</v>
      </c>
      <c r="I4712" t="s">
        <v>26</v>
      </c>
      <c r="J4712" s="2">
        <v>43598</v>
      </c>
      <c r="K4712" s="3">
        <v>0.54861111111111105</v>
      </c>
      <c r="L4712" s="3">
        <f t="shared" si="657"/>
        <v>0.54861111111111105</v>
      </c>
      <c r="M4712" s="3">
        <v>0.55486111111111114</v>
      </c>
      <c r="N4712" t="str">
        <f t="shared" si="658"/>
        <v>No</v>
      </c>
      <c r="O4712">
        <f t="shared" si="659"/>
        <v>520</v>
      </c>
      <c r="P4712">
        <f t="shared" si="660"/>
        <v>1663</v>
      </c>
      <c r="Q4712">
        <f t="shared" si="661"/>
        <v>31.27</v>
      </c>
      <c r="R4712" t="str">
        <f t="shared" si="664"/>
        <v>Ryanair</v>
      </c>
      <c r="S4712">
        <f t="shared" si="662"/>
        <v>5</v>
      </c>
      <c r="T4712" t="str">
        <f t="shared" si="663"/>
        <v>Memmingen</v>
      </c>
      <c r="U4712" t="str">
        <f t="shared" si="665"/>
        <v>Other</v>
      </c>
    </row>
    <row r="4713" spans="1:21" x14ac:dyDescent="0.35">
      <c r="A4713" t="s">
        <v>12</v>
      </c>
      <c r="B4713" t="s">
        <v>299</v>
      </c>
      <c r="C4713" t="s">
        <v>14</v>
      </c>
      <c r="D4713" t="s">
        <v>300</v>
      </c>
      <c r="E4713" s="1">
        <v>43598.538194444445</v>
      </c>
      <c r="F4713" t="s">
        <v>16</v>
      </c>
      <c r="G4713" t="s">
        <v>659</v>
      </c>
      <c r="H4713">
        <v>24</v>
      </c>
      <c r="I4713" t="s">
        <v>46</v>
      </c>
      <c r="J4713" s="2">
        <v>43598</v>
      </c>
      <c r="K4713" s="3">
        <v>0.53819444444444442</v>
      </c>
      <c r="L4713" s="3">
        <f t="shared" si="657"/>
        <v>0.54166666666666663</v>
      </c>
      <c r="M4713" s="3">
        <v>0.55486111111111114</v>
      </c>
      <c r="N4713" t="str">
        <f t="shared" si="658"/>
        <v>Yes</v>
      </c>
      <c r="O4713">
        <f t="shared" si="659"/>
        <v>566</v>
      </c>
      <c r="P4713">
        <f t="shared" si="660"/>
        <v>2020</v>
      </c>
      <c r="Q4713">
        <f t="shared" si="661"/>
        <v>28.02</v>
      </c>
      <c r="R4713" t="str">
        <f t="shared" si="664"/>
        <v>Aer Lingus</v>
      </c>
      <c r="S4713">
        <f t="shared" si="662"/>
        <v>20</v>
      </c>
      <c r="T4713" t="str">
        <f t="shared" si="663"/>
        <v>Bordeaux</v>
      </c>
      <c r="U4713" t="str">
        <f t="shared" si="665"/>
        <v>Other</v>
      </c>
    </row>
    <row r="4714" spans="1:21" x14ac:dyDescent="0.35">
      <c r="A4714" t="s">
        <v>12</v>
      </c>
      <c r="B4714" t="s">
        <v>23</v>
      </c>
      <c r="C4714" t="s">
        <v>14</v>
      </c>
      <c r="D4714" t="s">
        <v>337</v>
      </c>
      <c r="E4714" s="1">
        <v>43598.510416666664</v>
      </c>
      <c r="F4714" t="s">
        <v>16</v>
      </c>
      <c r="G4714" t="s">
        <v>659</v>
      </c>
      <c r="H4714">
        <v>67</v>
      </c>
      <c r="I4714" t="s">
        <v>21</v>
      </c>
      <c r="J4714" s="2">
        <v>43598</v>
      </c>
      <c r="K4714" s="3">
        <v>0.51041666666666663</v>
      </c>
      <c r="L4714" s="3">
        <f t="shared" si="657"/>
        <v>0.51388888888888884</v>
      </c>
      <c r="M4714" s="3">
        <v>0.55694444444444446</v>
      </c>
      <c r="N4714" t="str">
        <f t="shared" si="658"/>
        <v>Yes</v>
      </c>
      <c r="O4714">
        <f t="shared" si="659"/>
        <v>566</v>
      </c>
      <c r="P4714">
        <f t="shared" si="660"/>
        <v>2020</v>
      </c>
      <c r="Q4714">
        <f t="shared" si="661"/>
        <v>28.02</v>
      </c>
      <c r="R4714" t="str">
        <f t="shared" si="664"/>
        <v>Aer Lingus</v>
      </c>
      <c r="S4714">
        <f t="shared" si="662"/>
        <v>31</v>
      </c>
      <c r="T4714" t="str">
        <f t="shared" si="663"/>
        <v>Vienna</v>
      </c>
      <c r="U4714" t="str">
        <f t="shared" si="665"/>
        <v>Other</v>
      </c>
    </row>
    <row r="4715" spans="1:21" x14ac:dyDescent="0.35">
      <c r="A4715" t="s">
        <v>12</v>
      </c>
      <c r="B4715" t="s">
        <v>139</v>
      </c>
      <c r="C4715" t="s">
        <v>14</v>
      </c>
      <c r="D4715" t="s">
        <v>314</v>
      </c>
      <c r="E4715" s="1">
        <v>43598.555555555555</v>
      </c>
      <c r="F4715" t="s">
        <v>16</v>
      </c>
      <c r="G4715" t="s">
        <v>659</v>
      </c>
      <c r="H4715">
        <v>3</v>
      </c>
      <c r="I4715" t="s">
        <v>26</v>
      </c>
      <c r="J4715" s="2">
        <v>43598</v>
      </c>
      <c r="K4715" s="3">
        <v>0.55555555555555558</v>
      </c>
      <c r="L4715" s="3">
        <f t="shared" si="657"/>
        <v>0.55555555555555558</v>
      </c>
      <c r="M4715" s="3">
        <v>0.55763888888888891</v>
      </c>
      <c r="N4715" t="str">
        <f t="shared" si="658"/>
        <v>No</v>
      </c>
      <c r="O4715">
        <f t="shared" si="659"/>
        <v>566</v>
      </c>
      <c r="P4715">
        <f t="shared" si="660"/>
        <v>2020</v>
      </c>
      <c r="Q4715">
        <f t="shared" si="661"/>
        <v>28.02</v>
      </c>
      <c r="R4715" t="str">
        <f t="shared" si="664"/>
        <v>Aer Lingus</v>
      </c>
      <c r="S4715">
        <f t="shared" si="662"/>
        <v>154</v>
      </c>
      <c r="T4715" t="str">
        <f t="shared" si="663"/>
        <v>London</v>
      </c>
      <c r="U4715" t="str">
        <f t="shared" si="665"/>
        <v>London</v>
      </c>
    </row>
    <row r="4716" spans="1:21" x14ac:dyDescent="0.35">
      <c r="A4716" t="s">
        <v>12</v>
      </c>
      <c r="B4716" t="s">
        <v>136</v>
      </c>
      <c r="C4716" t="s">
        <v>14</v>
      </c>
      <c r="D4716" t="s">
        <v>301</v>
      </c>
      <c r="E4716" s="1">
        <v>43598.538194444445</v>
      </c>
      <c r="F4716" t="s">
        <v>16</v>
      </c>
      <c r="G4716" t="s">
        <v>659</v>
      </c>
      <c r="H4716">
        <v>28</v>
      </c>
      <c r="I4716" t="s">
        <v>46</v>
      </c>
      <c r="J4716" s="2">
        <v>43598</v>
      </c>
      <c r="K4716" s="3">
        <v>0.53819444444444442</v>
      </c>
      <c r="L4716" s="3">
        <f t="shared" si="657"/>
        <v>0.54166666666666663</v>
      </c>
      <c r="M4716" s="3">
        <v>0.55763888888888891</v>
      </c>
      <c r="N4716" t="str">
        <f t="shared" si="658"/>
        <v>Yes</v>
      </c>
      <c r="O4716">
        <f t="shared" si="659"/>
        <v>566</v>
      </c>
      <c r="P4716">
        <f t="shared" si="660"/>
        <v>2020</v>
      </c>
      <c r="Q4716">
        <f t="shared" si="661"/>
        <v>28.02</v>
      </c>
      <c r="R4716" t="str">
        <f t="shared" si="664"/>
        <v>Aer Lingus</v>
      </c>
      <c r="S4716">
        <f t="shared" si="662"/>
        <v>26</v>
      </c>
      <c r="T4716" t="str">
        <f t="shared" si="663"/>
        <v>Prague</v>
      </c>
      <c r="U4716" t="str">
        <f t="shared" si="665"/>
        <v>Other</v>
      </c>
    </row>
    <row r="4717" spans="1:21" x14ac:dyDescent="0.35">
      <c r="A4717" t="s">
        <v>12</v>
      </c>
      <c r="B4717" t="s">
        <v>61</v>
      </c>
      <c r="C4717" t="s">
        <v>14</v>
      </c>
      <c r="D4717" t="s">
        <v>307</v>
      </c>
      <c r="E4717" s="1">
        <v>43598.538194444445</v>
      </c>
      <c r="F4717" t="s">
        <v>16</v>
      </c>
      <c r="G4717" t="s">
        <v>659</v>
      </c>
      <c r="H4717">
        <v>29</v>
      </c>
      <c r="I4717" t="s">
        <v>46</v>
      </c>
      <c r="J4717" s="2">
        <v>43598</v>
      </c>
      <c r="K4717" s="3">
        <v>0.53819444444444442</v>
      </c>
      <c r="L4717" s="3">
        <f t="shared" si="657"/>
        <v>0.54166666666666663</v>
      </c>
      <c r="M4717" s="3">
        <v>0.55833333333333335</v>
      </c>
      <c r="N4717" t="str">
        <f t="shared" si="658"/>
        <v>Yes</v>
      </c>
      <c r="O4717">
        <f t="shared" si="659"/>
        <v>566</v>
      </c>
      <c r="P4717">
        <f t="shared" si="660"/>
        <v>2020</v>
      </c>
      <c r="Q4717">
        <f t="shared" si="661"/>
        <v>28.02</v>
      </c>
      <c r="R4717" t="str">
        <f t="shared" si="664"/>
        <v>Aer Lingus</v>
      </c>
      <c r="S4717">
        <f t="shared" si="662"/>
        <v>171</v>
      </c>
      <c r="T4717" t="str">
        <f t="shared" si="663"/>
        <v>London</v>
      </c>
      <c r="U4717" t="str">
        <f t="shared" si="665"/>
        <v>London</v>
      </c>
    </row>
    <row r="4718" spans="1:21" x14ac:dyDescent="0.35">
      <c r="A4718" t="s">
        <v>12</v>
      </c>
      <c r="B4718" t="s">
        <v>304</v>
      </c>
      <c r="C4718" t="s">
        <v>14</v>
      </c>
      <c r="D4718" t="s">
        <v>305</v>
      </c>
      <c r="E4718" s="1">
        <v>43598.541666666664</v>
      </c>
      <c r="F4718" t="s">
        <v>16</v>
      </c>
      <c r="G4718" t="s">
        <v>659</v>
      </c>
      <c r="H4718">
        <v>25</v>
      </c>
      <c r="I4718" t="s">
        <v>46</v>
      </c>
      <c r="J4718" s="2">
        <v>43598</v>
      </c>
      <c r="K4718" s="3">
        <v>0.54166666666666663</v>
      </c>
      <c r="L4718" s="3">
        <f t="shared" si="657"/>
        <v>0.54166666666666663</v>
      </c>
      <c r="M4718" s="3">
        <v>0.55902777777777779</v>
      </c>
      <c r="N4718" t="str">
        <f t="shared" si="658"/>
        <v>Yes</v>
      </c>
      <c r="O4718">
        <f t="shared" si="659"/>
        <v>566</v>
      </c>
      <c r="P4718">
        <f t="shared" si="660"/>
        <v>2020</v>
      </c>
      <c r="Q4718">
        <f t="shared" si="661"/>
        <v>28.02</v>
      </c>
      <c r="R4718" t="str">
        <f t="shared" si="664"/>
        <v>Aer Lingus</v>
      </c>
      <c r="S4718">
        <f t="shared" si="662"/>
        <v>31</v>
      </c>
      <c r="T4718" t="str">
        <f t="shared" si="663"/>
        <v>Newark</v>
      </c>
      <c r="U4718" t="str">
        <f t="shared" si="665"/>
        <v>Other</v>
      </c>
    </row>
    <row r="4719" spans="1:21" x14ac:dyDescent="0.35">
      <c r="A4719" t="s">
        <v>12</v>
      </c>
      <c r="B4719" t="s">
        <v>101</v>
      </c>
      <c r="C4719" t="s">
        <v>14</v>
      </c>
      <c r="D4719" t="s">
        <v>312</v>
      </c>
      <c r="E4719" s="1">
        <v>43598.548611111109</v>
      </c>
      <c r="F4719" t="s">
        <v>16</v>
      </c>
      <c r="G4719" t="s">
        <v>659</v>
      </c>
      <c r="H4719">
        <v>19</v>
      </c>
      <c r="I4719" t="s">
        <v>18</v>
      </c>
      <c r="J4719" s="2">
        <v>43598</v>
      </c>
      <c r="K4719" s="3">
        <v>0.54861111111111105</v>
      </c>
      <c r="L4719" s="3">
        <f t="shared" si="657"/>
        <v>0.54861111111111105</v>
      </c>
      <c r="M4719" s="3">
        <v>0.56180555555555556</v>
      </c>
      <c r="N4719" t="str">
        <f t="shared" si="658"/>
        <v>No</v>
      </c>
      <c r="O4719">
        <f t="shared" si="659"/>
        <v>566</v>
      </c>
      <c r="P4719">
        <f t="shared" si="660"/>
        <v>2020</v>
      </c>
      <c r="Q4719">
        <f t="shared" si="661"/>
        <v>28.02</v>
      </c>
      <c r="R4719" t="str">
        <f t="shared" si="664"/>
        <v>Aer Lingus</v>
      </c>
      <c r="S4719">
        <f t="shared" si="662"/>
        <v>158</v>
      </c>
      <c r="T4719" t="str">
        <f t="shared" si="663"/>
        <v>Edinburgh</v>
      </c>
      <c r="U4719" t="str">
        <f t="shared" si="665"/>
        <v>Edinburgh</v>
      </c>
    </row>
    <row r="4720" spans="1:21" x14ac:dyDescent="0.35">
      <c r="A4720" t="s">
        <v>12</v>
      </c>
      <c r="B4720" t="s">
        <v>215</v>
      </c>
      <c r="C4720" t="s">
        <v>14</v>
      </c>
      <c r="D4720" t="s">
        <v>216</v>
      </c>
      <c r="E4720" s="1">
        <v>43598.541666666664</v>
      </c>
      <c r="F4720" t="s">
        <v>16</v>
      </c>
      <c r="G4720" t="s">
        <v>659</v>
      </c>
      <c r="H4720">
        <v>36</v>
      </c>
      <c r="I4720" t="s">
        <v>21</v>
      </c>
      <c r="J4720" s="2">
        <v>43598</v>
      </c>
      <c r="K4720" s="3">
        <v>0.54166666666666663</v>
      </c>
      <c r="L4720" s="3">
        <f t="shared" si="657"/>
        <v>0.54166666666666663</v>
      </c>
      <c r="M4720" s="3">
        <v>0.56666666666666665</v>
      </c>
      <c r="N4720" t="str">
        <f t="shared" si="658"/>
        <v>Yes</v>
      </c>
      <c r="O4720">
        <f t="shared" si="659"/>
        <v>566</v>
      </c>
      <c r="P4720">
        <f t="shared" si="660"/>
        <v>2020</v>
      </c>
      <c r="Q4720">
        <f t="shared" si="661"/>
        <v>28.02</v>
      </c>
      <c r="R4720" t="str">
        <f t="shared" si="664"/>
        <v>Aer Lingus</v>
      </c>
      <c r="S4720">
        <f t="shared" si="662"/>
        <v>19</v>
      </c>
      <c r="T4720" t="str">
        <f t="shared" si="663"/>
        <v>Bilbao</v>
      </c>
      <c r="U4720" t="str">
        <f t="shared" si="665"/>
        <v>Other</v>
      </c>
    </row>
    <row r="4721" spans="1:21" x14ac:dyDescent="0.35">
      <c r="A4721" t="s">
        <v>12</v>
      </c>
      <c r="B4721" t="s">
        <v>315</v>
      </c>
      <c r="C4721" t="s">
        <v>14</v>
      </c>
      <c r="D4721" t="s">
        <v>316</v>
      </c>
      <c r="E4721" s="1">
        <v>43598.555555555555</v>
      </c>
      <c r="F4721" t="s">
        <v>16</v>
      </c>
      <c r="G4721" t="s">
        <v>659</v>
      </c>
      <c r="H4721">
        <v>16</v>
      </c>
      <c r="I4721" t="s">
        <v>18</v>
      </c>
      <c r="J4721" s="2">
        <v>43598</v>
      </c>
      <c r="K4721" s="3">
        <v>0.55555555555555558</v>
      </c>
      <c r="L4721" s="3">
        <f t="shared" si="657"/>
        <v>0.55555555555555558</v>
      </c>
      <c r="M4721" s="3">
        <v>0.56666666666666665</v>
      </c>
      <c r="N4721" t="str">
        <f t="shared" si="658"/>
        <v>No</v>
      </c>
      <c r="O4721">
        <f t="shared" si="659"/>
        <v>566</v>
      </c>
      <c r="P4721">
        <f t="shared" si="660"/>
        <v>2020</v>
      </c>
      <c r="Q4721">
        <f t="shared" si="661"/>
        <v>28.02</v>
      </c>
      <c r="R4721" t="str">
        <f t="shared" si="664"/>
        <v>Aer Lingus</v>
      </c>
      <c r="S4721">
        <f t="shared" si="662"/>
        <v>25</v>
      </c>
      <c r="T4721" t="str">
        <f t="shared" si="663"/>
        <v>Geneva</v>
      </c>
      <c r="U4721" t="str">
        <f t="shared" si="665"/>
        <v>Other</v>
      </c>
    </row>
    <row r="4722" spans="1:21" x14ac:dyDescent="0.35">
      <c r="A4722" t="s">
        <v>22</v>
      </c>
      <c r="B4722" t="s">
        <v>93</v>
      </c>
      <c r="C4722" t="s">
        <v>28</v>
      </c>
      <c r="D4722" t="s">
        <v>250</v>
      </c>
      <c r="E4722" s="1">
        <v>43598.559027777781</v>
      </c>
      <c r="F4722" t="s">
        <v>16</v>
      </c>
      <c r="G4722" t="s">
        <v>659</v>
      </c>
      <c r="H4722">
        <v>11</v>
      </c>
      <c r="I4722" t="s">
        <v>18</v>
      </c>
      <c r="J4722" s="2">
        <v>43598</v>
      </c>
      <c r="K4722" s="3">
        <v>0.55902777777777779</v>
      </c>
      <c r="L4722" s="3">
        <f t="shared" si="657"/>
        <v>0.5625</v>
      </c>
      <c r="M4722" s="3">
        <v>0.56666666666666665</v>
      </c>
      <c r="N4722" t="str">
        <f t="shared" si="658"/>
        <v>No</v>
      </c>
      <c r="O4722">
        <f t="shared" si="659"/>
        <v>520</v>
      </c>
      <c r="P4722">
        <f t="shared" si="660"/>
        <v>1663</v>
      </c>
      <c r="Q4722">
        <f t="shared" si="661"/>
        <v>31.27</v>
      </c>
      <c r="R4722" t="str">
        <f t="shared" si="664"/>
        <v>Ryanair</v>
      </c>
      <c r="S4722">
        <f t="shared" si="662"/>
        <v>125</v>
      </c>
      <c r="T4722" t="str">
        <f t="shared" si="663"/>
        <v>Birmingham</v>
      </c>
      <c r="U4722" t="str">
        <f t="shared" si="665"/>
        <v>Birmingham</v>
      </c>
    </row>
    <row r="4723" spans="1:21" x14ac:dyDescent="0.35">
      <c r="A4723" t="s">
        <v>12</v>
      </c>
      <c r="B4723" t="s">
        <v>254</v>
      </c>
      <c r="C4723" t="s">
        <v>14</v>
      </c>
      <c r="D4723" t="s">
        <v>255</v>
      </c>
      <c r="E4723" s="1">
        <v>43598.565972222219</v>
      </c>
      <c r="F4723" t="s">
        <v>16</v>
      </c>
      <c r="G4723" t="s">
        <v>659</v>
      </c>
      <c r="H4723">
        <v>6</v>
      </c>
      <c r="I4723" t="s">
        <v>26</v>
      </c>
      <c r="J4723" s="2">
        <v>43598</v>
      </c>
      <c r="K4723" s="3">
        <v>0.56597222222222221</v>
      </c>
      <c r="L4723" s="3">
        <f t="shared" si="657"/>
        <v>0.56944444444444442</v>
      </c>
      <c r="M4723" s="3">
        <v>0.57013888888888886</v>
      </c>
      <c r="N4723" t="str">
        <f t="shared" si="658"/>
        <v>No</v>
      </c>
      <c r="O4723">
        <f t="shared" si="659"/>
        <v>566</v>
      </c>
      <c r="P4723">
        <f t="shared" si="660"/>
        <v>2020</v>
      </c>
      <c r="Q4723">
        <f t="shared" si="661"/>
        <v>28.02</v>
      </c>
      <c r="R4723" t="str">
        <f t="shared" si="664"/>
        <v>Aer Lingus</v>
      </c>
      <c r="S4723">
        <f t="shared" si="662"/>
        <v>37</v>
      </c>
      <c r="T4723" t="str">
        <f t="shared" si="663"/>
        <v>Toronto YYZ</v>
      </c>
      <c r="U4723" t="str">
        <f t="shared" si="665"/>
        <v>Other</v>
      </c>
    </row>
    <row r="4724" spans="1:21" x14ac:dyDescent="0.35">
      <c r="A4724" t="s">
        <v>12</v>
      </c>
      <c r="B4724" t="s">
        <v>93</v>
      </c>
      <c r="C4724" t="s">
        <v>14</v>
      </c>
      <c r="D4724" t="s">
        <v>251</v>
      </c>
      <c r="E4724" s="1">
        <v>43598.559027777781</v>
      </c>
      <c r="F4724" t="s">
        <v>16</v>
      </c>
      <c r="G4724" t="s">
        <v>659</v>
      </c>
      <c r="H4724">
        <v>20</v>
      </c>
      <c r="I4724" t="s">
        <v>46</v>
      </c>
      <c r="J4724" s="2">
        <v>43598</v>
      </c>
      <c r="K4724" s="3">
        <v>0.55902777777777779</v>
      </c>
      <c r="L4724" s="3">
        <f t="shared" si="657"/>
        <v>0.5625</v>
      </c>
      <c r="M4724" s="3">
        <v>0.57291666666666663</v>
      </c>
      <c r="N4724" t="str">
        <f t="shared" si="658"/>
        <v>No</v>
      </c>
      <c r="O4724">
        <f t="shared" si="659"/>
        <v>566</v>
      </c>
      <c r="P4724">
        <f t="shared" si="660"/>
        <v>2020</v>
      </c>
      <c r="Q4724">
        <f t="shared" si="661"/>
        <v>28.02</v>
      </c>
      <c r="R4724" t="str">
        <f t="shared" si="664"/>
        <v>Aer Lingus</v>
      </c>
      <c r="S4724">
        <f t="shared" si="662"/>
        <v>125</v>
      </c>
      <c r="T4724" t="str">
        <f t="shared" si="663"/>
        <v>Birmingham</v>
      </c>
      <c r="U4724" t="str">
        <f t="shared" si="665"/>
        <v>Birmingham</v>
      </c>
    </row>
    <row r="4725" spans="1:21" x14ac:dyDescent="0.35">
      <c r="A4725" t="s">
        <v>22</v>
      </c>
      <c r="B4725" t="s">
        <v>142</v>
      </c>
      <c r="C4725" t="s">
        <v>28</v>
      </c>
      <c r="D4725" t="s">
        <v>306</v>
      </c>
      <c r="E4725" s="1">
        <v>43598.572916666664</v>
      </c>
      <c r="F4725" t="s">
        <v>16</v>
      </c>
      <c r="G4725" t="s">
        <v>659</v>
      </c>
      <c r="H4725">
        <v>7</v>
      </c>
      <c r="I4725" t="s">
        <v>26</v>
      </c>
      <c r="J4725" s="2">
        <v>43598</v>
      </c>
      <c r="K4725" s="3">
        <v>0.57291666666666663</v>
      </c>
      <c r="L4725" s="3">
        <f t="shared" si="657"/>
        <v>0.57638888888888884</v>
      </c>
      <c r="M4725" s="3">
        <v>0.57777777777777783</v>
      </c>
      <c r="N4725" t="str">
        <f t="shared" si="658"/>
        <v>No</v>
      </c>
      <c r="O4725">
        <f t="shared" si="659"/>
        <v>520</v>
      </c>
      <c r="P4725">
        <f t="shared" si="660"/>
        <v>1663</v>
      </c>
      <c r="Q4725">
        <f t="shared" si="661"/>
        <v>31.27</v>
      </c>
      <c r="R4725" t="str">
        <f t="shared" si="664"/>
        <v>Ryanair</v>
      </c>
      <c r="S4725">
        <f t="shared" si="662"/>
        <v>67</v>
      </c>
      <c r="T4725" t="str">
        <f t="shared" si="663"/>
        <v>Madrid</v>
      </c>
      <c r="U4725" t="str">
        <f t="shared" si="665"/>
        <v>Other</v>
      </c>
    </row>
    <row r="4726" spans="1:21" x14ac:dyDescent="0.35">
      <c r="A4726" t="s">
        <v>22</v>
      </c>
      <c r="B4726" t="s">
        <v>52</v>
      </c>
      <c r="C4726" t="s">
        <v>28</v>
      </c>
      <c r="D4726" t="s">
        <v>262</v>
      </c>
      <c r="E4726" s="1">
        <v>43598.576388888891</v>
      </c>
      <c r="F4726" t="s">
        <v>16</v>
      </c>
      <c r="G4726" t="s">
        <v>659</v>
      </c>
      <c r="H4726">
        <v>2</v>
      </c>
      <c r="I4726" t="s">
        <v>26</v>
      </c>
      <c r="J4726" s="2">
        <v>43598</v>
      </c>
      <c r="K4726" s="3">
        <v>0.57638888888888895</v>
      </c>
      <c r="L4726" s="3">
        <f t="shared" si="657"/>
        <v>0.57638888888888884</v>
      </c>
      <c r="M4726" s="3">
        <v>0.57777777777777783</v>
      </c>
      <c r="N4726" t="str">
        <f t="shared" si="658"/>
        <v>No</v>
      </c>
      <c r="O4726">
        <f t="shared" si="659"/>
        <v>520</v>
      </c>
      <c r="P4726">
        <f t="shared" si="660"/>
        <v>1663</v>
      </c>
      <c r="Q4726">
        <f t="shared" si="661"/>
        <v>31.27</v>
      </c>
      <c r="R4726" t="str">
        <f t="shared" si="664"/>
        <v>Ryanair</v>
      </c>
      <c r="S4726">
        <f t="shared" si="662"/>
        <v>138</v>
      </c>
      <c r="T4726" t="str">
        <f t="shared" si="663"/>
        <v>Manchester</v>
      </c>
      <c r="U4726" t="str">
        <f t="shared" si="665"/>
        <v>Manchester</v>
      </c>
    </row>
    <row r="4727" spans="1:21" x14ac:dyDescent="0.35">
      <c r="A4727" t="s">
        <v>22</v>
      </c>
      <c r="B4727" t="s">
        <v>13</v>
      </c>
      <c r="C4727" t="s">
        <v>28</v>
      </c>
      <c r="D4727" t="s">
        <v>544</v>
      </c>
      <c r="E4727" s="1">
        <v>43598.583333333336</v>
      </c>
      <c r="F4727" t="s">
        <v>16</v>
      </c>
      <c r="G4727" t="s">
        <v>659</v>
      </c>
      <c r="H4727">
        <v>2</v>
      </c>
      <c r="I4727" t="s">
        <v>26</v>
      </c>
      <c r="J4727" s="2">
        <v>43598</v>
      </c>
      <c r="K4727" s="3">
        <v>0.58333333333333337</v>
      </c>
      <c r="L4727" s="3">
        <f t="shared" si="657"/>
        <v>0.58333333333333326</v>
      </c>
      <c r="M4727" s="3">
        <v>0.58472222222222225</v>
      </c>
      <c r="N4727" t="str">
        <f t="shared" si="658"/>
        <v>No</v>
      </c>
      <c r="O4727">
        <f t="shared" si="659"/>
        <v>520</v>
      </c>
      <c r="P4727">
        <f t="shared" si="660"/>
        <v>1663</v>
      </c>
      <c r="Q4727">
        <f t="shared" si="661"/>
        <v>31.27</v>
      </c>
      <c r="R4727" t="str">
        <f t="shared" si="664"/>
        <v>Ryanair</v>
      </c>
      <c r="S4727">
        <f t="shared" si="662"/>
        <v>107</v>
      </c>
      <c r="T4727" t="str">
        <f t="shared" si="663"/>
        <v>Glasgow</v>
      </c>
      <c r="U4727" t="str">
        <f t="shared" si="665"/>
        <v>Glasgow</v>
      </c>
    </row>
    <row r="4728" spans="1:21" x14ac:dyDescent="0.35">
      <c r="A4728" t="s">
        <v>12</v>
      </c>
      <c r="B4728" t="s">
        <v>36</v>
      </c>
      <c r="C4728" t="s">
        <v>14</v>
      </c>
      <c r="D4728" t="s">
        <v>259</v>
      </c>
      <c r="E4728" s="1">
        <v>43598.569444444445</v>
      </c>
      <c r="F4728" t="s">
        <v>16</v>
      </c>
      <c r="G4728" t="s">
        <v>659</v>
      </c>
      <c r="H4728">
        <v>25</v>
      </c>
      <c r="I4728" t="s">
        <v>46</v>
      </c>
      <c r="J4728" s="2">
        <v>43598</v>
      </c>
      <c r="K4728" s="3">
        <v>0.56944444444444442</v>
      </c>
      <c r="L4728" s="3">
        <f t="shared" si="657"/>
        <v>0.56944444444444442</v>
      </c>
      <c r="M4728" s="3">
        <v>0.58680555555555558</v>
      </c>
      <c r="N4728" t="str">
        <f t="shared" si="658"/>
        <v>Yes</v>
      </c>
      <c r="O4728">
        <f t="shared" si="659"/>
        <v>566</v>
      </c>
      <c r="P4728">
        <f t="shared" si="660"/>
        <v>2020</v>
      </c>
      <c r="Q4728">
        <f t="shared" si="661"/>
        <v>28.02</v>
      </c>
      <c r="R4728" t="str">
        <f t="shared" si="664"/>
        <v>Aer Lingus</v>
      </c>
      <c r="S4728">
        <f t="shared" si="662"/>
        <v>121</v>
      </c>
      <c r="T4728" t="str">
        <f t="shared" si="663"/>
        <v>Paris-CDG</v>
      </c>
      <c r="U4728" t="str">
        <f t="shared" si="665"/>
        <v>Paris-CDG</v>
      </c>
    </row>
    <row r="4729" spans="1:21" x14ac:dyDescent="0.35">
      <c r="A4729" t="s">
        <v>12</v>
      </c>
      <c r="B4729" t="s">
        <v>73</v>
      </c>
      <c r="C4729" t="s">
        <v>14</v>
      </c>
      <c r="D4729" t="s">
        <v>270</v>
      </c>
      <c r="E4729" s="1">
        <v>43598.583333333336</v>
      </c>
      <c r="F4729" t="s">
        <v>16</v>
      </c>
      <c r="G4729" t="s">
        <v>659</v>
      </c>
      <c r="H4729">
        <v>12</v>
      </c>
      <c r="I4729" t="s">
        <v>18</v>
      </c>
      <c r="J4729" s="2">
        <v>43598</v>
      </c>
      <c r="K4729" s="3">
        <v>0.58333333333333337</v>
      </c>
      <c r="L4729" s="3">
        <f t="shared" si="657"/>
        <v>0.58333333333333326</v>
      </c>
      <c r="M4729" s="3">
        <v>0.59166666666666667</v>
      </c>
      <c r="N4729" t="str">
        <f t="shared" si="658"/>
        <v>No</v>
      </c>
      <c r="O4729">
        <f t="shared" si="659"/>
        <v>566</v>
      </c>
      <c r="P4729">
        <f t="shared" si="660"/>
        <v>2020</v>
      </c>
      <c r="Q4729">
        <f t="shared" si="661"/>
        <v>28.02</v>
      </c>
      <c r="R4729" t="str">
        <f t="shared" si="664"/>
        <v>Aer Lingus</v>
      </c>
      <c r="S4729">
        <f t="shared" si="662"/>
        <v>82</v>
      </c>
      <c r="T4729" t="str">
        <f t="shared" si="663"/>
        <v>Bristol</v>
      </c>
      <c r="U4729" t="str">
        <f t="shared" si="665"/>
        <v>Bristol</v>
      </c>
    </row>
    <row r="4730" spans="1:21" x14ac:dyDescent="0.35">
      <c r="A4730" t="s">
        <v>12</v>
      </c>
      <c r="B4730" t="s">
        <v>108</v>
      </c>
      <c r="C4730" t="s">
        <v>109</v>
      </c>
      <c r="D4730" t="s">
        <v>263</v>
      </c>
      <c r="E4730" s="1">
        <v>43598.576388888891</v>
      </c>
      <c r="F4730" t="s">
        <v>16</v>
      </c>
      <c r="G4730" t="s">
        <v>659</v>
      </c>
      <c r="H4730">
        <v>26</v>
      </c>
      <c r="I4730" t="s">
        <v>46</v>
      </c>
      <c r="J4730" s="2">
        <v>43598</v>
      </c>
      <c r="K4730" s="3">
        <v>0.57638888888888895</v>
      </c>
      <c r="L4730" s="3">
        <f t="shared" si="657"/>
        <v>0.57638888888888884</v>
      </c>
      <c r="M4730" s="3">
        <v>0.59444444444444444</v>
      </c>
      <c r="N4730" t="str">
        <f t="shared" si="658"/>
        <v>Yes</v>
      </c>
      <c r="O4730">
        <f t="shared" si="659"/>
        <v>5</v>
      </c>
      <c r="P4730">
        <f t="shared" si="660"/>
        <v>16</v>
      </c>
      <c r="Q4730">
        <f t="shared" si="661"/>
        <v>31.25</v>
      </c>
      <c r="R4730" t="str">
        <f t="shared" si="664"/>
        <v>Other</v>
      </c>
      <c r="S4730">
        <f t="shared" si="662"/>
        <v>16</v>
      </c>
      <c r="T4730" t="str">
        <f t="shared" si="663"/>
        <v>Dubai</v>
      </c>
      <c r="U4730" t="str">
        <f t="shared" si="665"/>
        <v>Other</v>
      </c>
    </row>
    <row r="4731" spans="1:21" x14ac:dyDescent="0.35">
      <c r="A4731" t="s">
        <v>12</v>
      </c>
      <c r="B4731" t="s">
        <v>50</v>
      </c>
      <c r="C4731" t="s">
        <v>14</v>
      </c>
      <c r="D4731" t="s">
        <v>261</v>
      </c>
      <c r="E4731" s="1">
        <v>43598.576388888891</v>
      </c>
      <c r="F4731" t="s">
        <v>16</v>
      </c>
      <c r="G4731" t="s">
        <v>659</v>
      </c>
      <c r="H4731">
        <v>28</v>
      </c>
      <c r="I4731" t="s">
        <v>46</v>
      </c>
      <c r="J4731" s="2">
        <v>43598</v>
      </c>
      <c r="K4731" s="3">
        <v>0.57638888888888895</v>
      </c>
      <c r="L4731" s="3">
        <f t="shared" si="657"/>
        <v>0.57638888888888884</v>
      </c>
      <c r="M4731" s="3">
        <v>0.59583333333333333</v>
      </c>
      <c r="N4731" t="str">
        <f t="shared" si="658"/>
        <v>Yes</v>
      </c>
      <c r="O4731">
        <f t="shared" si="659"/>
        <v>566</v>
      </c>
      <c r="P4731">
        <f t="shared" si="660"/>
        <v>2020</v>
      </c>
      <c r="Q4731">
        <f t="shared" si="661"/>
        <v>28.02</v>
      </c>
      <c r="R4731" t="str">
        <f t="shared" si="664"/>
        <v>Aer Lingus</v>
      </c>
      <c r="S4731">
        <f t="shared" si="662"/>
        <v>222</v>
      </c>
      <c r="T4731" t="str">
        <f t="shared" si="663"/>
        <v>Amsterdam</v>
      </c>
      <c r="U4731" t="str">
        <f t="shared" si="665"/>
        <v>Amsterdam</v>
      </c>
    </row>
    <row r="4732" spans="1:21" x14ac:dyDescent="0.35">
      <c r="A4732" t="s">
        <v>22</v>
      </c>
      <c r="B4732" t="s">
        <v>36</v>
      </c>
      <c r="C4732" t="s">
        <v>177</v>
      </c>
      <c r="D4732" t="s">
        <v>271</v>
      </c>
      <c r="E4732" s="1">
        <v>43598.590277777781</v>
      </c>
      <c r="F4732" t="s">
        <v>16</v>
      </c>
      <c r="G4732" t="s">
        <v>659</v>
      </c>
      <c r="H4732">
        <v>10</v>
      </c>
      <c r="I4732" t="s">
        <v>18</v>
      </c>
      <c r="J4732" s="2">
        <v>43598</v>
      </c>
      <c r="K4732" s="3">
        <v>0.59027777777777779</v>
      </c>
      <c r="L4732" s="3">
        <f t="shared" si="657"/>
        <v>0.59027777777777779</v>
      </c>
      <c r="M4732" s="3">
        <v>0.59722222222222221</v>
      </c>
      <c r="N4732" t="str">
        <f t="shared" si="658"/>
        <v>No</v>
      </c>
      <c r="O4732">
        <f t="shared" si="659"/>
        <v>12</v>
      </c>
      <c r="P4732">
        <f t="shared" si="660"/>
        <v>59</v>
      </c>
      <c r="Q4732">
        <f t="shared" si="661"/>
        <v>20.34</v>
      </c>
      <c r="R4732" t="str">
        <f t="shared" si="664"/>
        <v>Other</v>
      </c>
      <c r="S4732">
        <f t="shared" si="662"/>
        <v>121</v>
      </c>
      <c r="T4732" t="str">
        <f t="shared" si="663"/>
        <v>Paris-CDG</v>
      </c>
      <c r="U4732" t="str">
        <f t="shared" si="665"/>
        <v>Paris-CDG</v>
      </c>
    </row>
    <row r="4733" spans="1:21" x14ac:dyDescent="0.35">
      <c r="A4733" t="s">
        <v>22</v>
      </c>
      <c r="B4733" t="s">
        <v>23</v>
      </c>
      <c r="C4733" t="s">
        <v>24</v>
      </c>
      <c r="D4733" t="s">
        <v>25</v>
      </c>
      <c r="E4733" s="1">
        <v>43598.590277777781</v>
      </c>
      <c r="F4733" t="s">
        <v>16</v>
      </c>
      <c r="G4733" t="s">
        <v>659</v>
      </c>
      <c r="H4733">
        <v>10</v>
      </c>
      <c r="I4733" t="s">
        <v>18</v>
      </c>
      <c r="J4733" s="2">
        <v>43598</v>
      </c>
      <c r="K4733" s="3">
        <v>0.59027777777777779</v>
      </c>
      <c r="L4733" s="3">
        <f t="shared" si="657"/>
        <v>0.59027777777777779</v>
      </c>
      <c r="M4733" s="3">
        <v>0.59722222222222221</v>
      </c>
      <c r="N4733" t="str">
        <f t="shared" si="658"/>
        <v>No</v>
      </c>
      <c r="O4733">
        <f t="shared" si="659"/>
        <v>5</v>
      </c>
      <c r="P4733">
        <f t="shared" si="660"/>
        <v>14</v>
      </c>
      <c r="Q4733">
        <f t="shared" si="661"/>
        <v>35.71</v>
      </c>
      <c r="R4733" t="str">
        <f t="shared" si="664"/>
        <v>Other</v>
      </c>
      <c r="S4733">
        <f t="shared" si="662"/>
        <v>31</v>
      </c>
      <c r="T4733" t="str">
        <f t="shared" si="663"/>
        <v>Vienna</v>
      </c>
      <c r="U4733" t="str">
        <f t="shared" si="665"/>
        <v>Other</v>
      </c>
    </row>
    <row r="4734" spans="1:21" x14ac:dyDescent="0.35">
      <c r="A4734" t="s">
        <v>12</v>
      </c>
      <c r="B4734" t="s">
        <v>101</v>
      </c>
      <c r="C4734" t="s">
        <v>14</v>
      </c>
      <c r="D4734" t="s">
        <v>217</v>
      </c>
      <c r="E4734" s="1">
        <v>43598.600694444445</v>
      </c>
      <c r="F4734" t="s">
        <v>16</v>
      </c>
      <c r="G4734" t="s">
        <v>659</v>
      </c>
      <c r="H4734">
        <v>2</v>
      </c>
      <c r="I4734" t="s">
        <v>26</v>
      </c>
      <c r="J4734" s="2">
        <v>43598</v>
      </c>
      <c r="K4734" s="3">
        <v>0.60069444444444442</v>
      </c>
      <c r="L4734" s="3">
        <f t="shared" si="657"/>
        <v>0.60416666666666663</v>
      </c>
      <c r="M4734" s="3">
        <v>0.6020833333333333</v>
      </c>
      <c r="N4734" t="str">
        <f t="shared" si="658"/>
        <v>No</v>
      </c>
      <c r="O4734">
        <f t="shared" si="659"/>
        <v>566</v>
      </c>
      <c r="P4734">
        <f t="shared" si="660"/>
        <v>2020</v>
      </c>
      <c r="Q4734">
        <f t="shared" si="661"/>
        <v>28.02</v>
      </c>
      <c r="R4734" t="str">
        <f t="shared" si="664"/>
        <v>Aer Lingus</v>
      </c>
      <c r="S4734">
        <f t="shared" si="662"/>
        <v>158</v>
      </c>
      <c r="T4734" t="str">
        <f t="shared" si="663"/>
        <v>Edinburgh</v>
      </c>
      <c r="U4734" t="str">
        <f t="shared" si="665"/>
        <v>Edinburgh</v>
      </c>
    </row>
    <row r="4735" spans="1:21" x14ac:dyDescent="0.35">
      <c r="A4735" t="s">
        <v>22</v>
      </c>
      <c r="B4735" t="s">
        <v>44</v>
      </c>
      <c r="C4735" t="s">
        <v>28</v>
      </c>
      <c r="D4735" t="s">
        <v>272</v>
      </c>
      <c r="E4735" s="1">
        <v>43598.590277777781</v>
      </c>
      <c r="F4735" t="s">
        <v>16</v>
      </c>
      <c r="G4735" t="s">
        <v>659</v>
      </c>
      <c r="H4735">
        <v>21</v>
      </c>
      <c r="I4735" t="s">
        <v>46</v>
      </c>
      <c r="J4735" s="2">
        <v>43598</v>
      </c>
      <c r="K4735" s="3">
        <v>0.59027777777777779</v>
      </c>
      <c r="L4735" s="3">
        <f t="shared" si="657"/>
        <v>0.59027777777777779</v>
      </c>
      <c r="M4735" s="3">
        <v>0.60486111111111118</v>
      </c>
      <c r="N4735" t="str">
        <f t="shared" si="658"/>
        <v>Yes</v>
      </c>
      <c r="O4735">
        <f t="shared" si="659"/>
        <v>520</v>
      </c>
      <c r="P4735">
        <f t="shared" si="660"/>
        <v>1663</v>
      </c>
      <c r="Q4735">
        <f t="shared" si="661"/>
        <v>31.27</v>
      </c>
      <c r="R4735" t="str">
        <f t="shared" si="664"/>
        <v>Ryanair</v>
      </c>
      <c r="S4735">
        <f t="shared" si="662"/>
        <v>83</v>
      </c>
      <c r="T4735" t="str">
        <f t="shared" si="663"/>
        <v>Lisbon</v>
      </c>
      <c r="U4735" t="str">
        <f t="shared" si="665"/>
        <v>Lisbon</v>
      </c>
    </row>
    <row r="4736" spans="1:21" x14ac:dyDescent="0.35">
      <c r="A4736" t="s">
        <v>12</v>
      </c>
      <c r="B4736" t="s">
        <v>218</v>
      </c>
      <c r="C4736" t="s">
        <v>91</v>
      </c>
      <c r="D4736" t="s">
        <v>219</v>
      </c>
      <c r="E4736" s="1">
        <v>43598.604166666664</v>
      </c>
      <c r="F4736" t="s">
        <v>16</v>
      </c>
      <c r="G4736" t="s">
        <v>659</v>
      </c>
      <c r="H4736">
        <v>1</v>
      </c>
      <c r="I4736" t="s">
        <v>26</v>
      </c>
      <c r="J4736" s="2">
        <v>43598</v>
      </c>
      <c r="K4736" s="3">
        <v>0.60416666666666663</v>
      </c>
      <c r="L4736" s="3">
        <f t="shared" si="657"/>
        <v>0.60416666666666663</v>
      </c>
      <c r="M4736" s="3">
        <v>0.60486111111111118</v>
      </c>
      <c r="N4736" t="str">
        <f t="shared" si="658"/>
        <v>No</v>
      </c>
      <c r="O4736">
        <f t="shared" si="659"/>
        <v>18</v>
      </c>
      <c r="P4736">
        <f t="shared" si="660"/>
        <v>61</v>
      </c>
      <c r="Q4736">
        <f t="shared" si="661"/>
        <v>29.51</v>
      </c>
      <c r="R4736" t="str">
        <f t="shared" si="664"/>
        <v>Other</v>
      </c>
      <c r="S4736">
        <f t="shared" si="662"/>
        <v>18</v>
      </c>
      <c r="T4736" t="str">
        <f t="shared" si="663"/>
        <v>Newburgh</v>
      </c>
      <c r="U4736" t="str">
        <f t="shared" si="665"/>
        <v>Other</v>
      </c>
    </row>
    <row r="4737" spans="1:21" x14ac:dyDescent="0.35">
      <c r="A4737" t="s">
        <v>22</v>
      </c>
      <c r="B4737" t="s">
        <v>139</v>
      </c>
      <c r="C4737" t="s">
        <v>77</v>
      </c>
      <c r="D4737" t="s">
        <v>273</v>
      </c>
      <c r="E4737" s="1">
        <v>43598.597222222219</v>
      </c>
      <c r="F4737" t="s">
        <v>16</v>
      </c>
      <c r="G4737" t="s">
        <v>659</v>
      </c>
      <c r="H4737">
        <v>14</v>
      </c>
      <c r="I4737" t="s">
        <v>18</v>
      </c>
      <c r="J4737" s="2">
        <v>43598</v>
      </c>
      <c r="K4737" s="3">
        <v>0.59722222222222221</v>
      </c>
      <c r="L4737" s="3">
        <f t="shared" si="657"/>
        <v>0.59722222222222221</v>
      </c>
      <c r="M4737" s="3">
        <v>0.6069444444444444</v>
      </c>
      <c r="N4737" t="str">
        <f t="shared" si="658"/>
        <v>No</v>
      </c>
      <c r="O4737">
        <f t="shared" si="659"/>
        <v>40</v>
      </c>
      <c r="P4737">
        <f t="shared" si="660"/>
        <v>143</v>
      </c>
      <c r="Q4737">
        <f t="shared" si="661"/>
        <v>27.97</v>
      </c>
      <c r="R4737" t="str">
        <f t="shared" si="664"/>
        <v>British Airways</v>
      </c>
      <c r="S4737">
        <f t="shared" si="662"/>
        <v>154</v>
      </c>
      <c r="T4737" t="str">
        <f t="shared" si="663"/>
        <v>London</v>
      </c>
      <c r="U4737" t="str">
        <f t="shared" si="665"/>
        <v>London</v>
      </c>
    </row>
    <row r="4738" spans="1:21" x14ac:dyDescent="0.35">
      <c r="A4738" t="s">
        <v>12</v>
      </c>
      <c r="B4738" t="s">
        <v>274</v>
      </c>
      <c r="C4738" t="s">
        <v>14</v>
      </c>
      <c r="D4738" t="s">
        <v>275</v>
      </c>
      <c r="E4738" s="1">
        <v>43598.597222222219</v>
      </c>
      <c r="F4738" t="s">
        <v>16</v>
      </c>
      <c r="G4738" t="s">
        <v>659</v>
      </c>
      <c r="H4738">
        <v>16</v>
      </c>
      <c r="I4738" t="s">
        <v>18</v>
      </c>
      <c r="J4738" s="2">
        <v>43598</v>
      </c>
      <c r="K4738" s="3">
        <v>0.59722222222222221</v>
      </c>
      <c r="L4738" s="3">
        <f t="shared" ref="L4738:L4801" si="666">MROUND(K4738,"0:10")</f>
        <v>0.59722222222222221</v>
      </c>
      <c r="M4738" s="3">
        <v>0.60833333333333328</v>
      </c>
      <c r="N4738" t="str">
        <f t="shared" ref="N4738:N4801" si="667">IF(H4738&gt;20, "Yes", "No")</f>
        <v>No</v>
      </c>
      <c r="O4738">
        <f t="shared" ref="O4738:O4801" si="668">COUNTIFS($C$2:$C$4851,C4738,$N$2:$N$4851,"Yes")</f>
        <v>566</v>
      </c>
      <c r="P4738">
        <f t="shared" ref="P4738:P4801" si="669">COUNTIF($C$2:$C$4851,C4738)</f>
        <v>2020</v>
      </c>
      <c r="Q4738">
        <f t="shared" ref="Q4738:Q4801" si="670">ROUND(O4738/P4738*100,2)</f>
        <v>28.02</v>
      </c>
      <c r="R4738" t="str">
        <f t="shared" si="664"/>
        <v>Aer Lingus</v>
      </c>
      <c r="S4738">
        <f t="shared" ref="S4738:S4801" si="671">COUNTIF($B$2:$B$4851,B4738)</f>
        <v>17</v>
      </c>
      <c r="T4738" t="str">
        <f t="shared" ref="T4738:T4801" si="672">IF(ISNUMBER(SEARCH("London",B4738)), "London", B4738)</f>
        <v>Hartford</v>
      </c>
      <c r="U4738" t="str">
        <f t="shared" si="665"/>
        <v>Other</v>
      </c>
    </row>
    <row r="4739" spans="1:21" x14ac:dyDescent="0.35">
      <c r="A4739" t="s">
        <v>12</v>
      </c>
      <c r="B4739" t="s">
        <v>42</v>
      </c>
      <c r="C4739" t="s">
        <v>14</v>
      </c>
      <c r="D4739" t="s">
        <v>258</v>
      </c>
      <c r="E4739" s="1">
        <v>43598.569444444445</v>
      </c>
      <c r="F4739" t="s">
        <v>16</v>
      </c>
      <c r="G4739" t="s">
        <v>659</v>
      </c>
      <c r="H4739">
        <v>58</v>
      </c>
      <c r="I4739" t="s">
        <v>21</v>
      </c>
      <c r="J4739" s="2">
        <v>43598</v>
      </c>
      <c r="K4739" s="3">
        <v>0.56944444444444442</v>
      </c>
      <c r="L4739" s="3">
        <f t="shared" si="666"/>
        <v>0.56944444444444442</v>
      </c>
      <c r="M4739" s="3">
        <v>0.60972222222222217</v>
      </c>
      <c r="N4739" t="str">
        <f t="shared" si="667"/>
        <v>Yes</v>
      </c>
      <c r="O4739">
        <f t="shared" si="668"/>
        <v>566</v>
      </c>
      <c r="P4739">
        <f t="shared" si="669"/>
        <v>2020</v>
      </c>
      <c r="Q4739">
        <f t="shared" si="670"/>
        <v>28.02</v>
      </c>
      <c r="R4739" t="str">
        <f t="shared" ref="R4739:R4802" si="673">IF(P4739&gt;100, C4739, "Other")</f>
        <v>Aer Lingus</v>
      </c>
      <c r="S4739">
        <f t="shared" si="671"/>
        <v>238</v>
      </c>
      <c r="T4739" t="str">
        <f t="shared" si="672"/>
        <v>London</v>
      </c>
      <c r="U4739" t="str">
        <f t="shared" ref="U4739:U4802" si="674">IF(S4739&gt;67, T4739, "Other")</f>
        <v>London</v>
      </c>
    </row>
    <row r="4740" spans="1:21" x14ac:dyDescent="0.35">
      <c r="A4740" t="s">
        <v>22</v>
      </c>
      <c r="B4740" t="s">
        <v>199</v>
      </c>
      <c r="C4740" t="s">
        <v>28</v>
      </c>
      <c r="D4740" t="s">
        <v>653</v>
      </c>
      <c r="E4740" s="1">
        <v>43598.611111111109</v>
      </c>
      <c r="F4740" t="s">
        <v>16</v>
      </c>
      <c r="G4740" t="s">
        <v>659</v>
      </c>
      <c r="H4740">
        <v>2</v>
      </c>
      <c r="I4740" t="s">
        <v>26</v>
      </c>
      <c r="J4740" s="2">
        <v>43598</v>
      </c>
      <c r="K4740" s="3">
        <v>0.61111111111111105</v>
      </c>
      <c r="L4740" s="3">
        <f t="shared" si="666"/>
        <v>0.61111111111111105</v>
      </c>
      <c r="M4740" s="3">
        <v>0.61249999999999993</v>
      </c>
      <c r="N4740" t="str">
        <f t="shared" si="667"/>
        <v>No</v>
      </c>
      <c r="O4740">
        <f t="shared" si="668"/>
        <v>520</v>
      </c>
      <c r="P4740">
        <f t="shared" si="669"/>
        <v>1663</v>
      </c>
      <c r="Q4740">
        <f t="shared" si="670"/>
        <v>31.27</v>
      </c>
      <c r="R4740" t="str">
        <f t="shared" si="673"/>
        <v>Ryanair</v>
      </c>
      <c r="S4740">
        <f t="shared" si="671"/>
        <v>51</v>
      </c>
      <c r="T4740" t="str">
        <f t="shared" si="672"/>
        <v>Lanzarote</v>
      </c>
      <c r="U4740" t="str">
        <f t="shared" si="674"/>
        <v>Other</v>
      </c>
    </row>
    <row r="4741" spans="1:21" x14ac:dyDescent="0.35">
      <c r="A4741" t="s">
        <v>22</v>
      </c>
      <c r="B4741" t="s">
        <v>546</v>
      </c>
      <c r="C4741" t="s">
        <v>28</v>
      </c>
      <c r="D4741" t="s">
        <v>547</v>
      </c>
      <c r="E4741" s="1">
        <v>43598.607638888891</v>
      </c>
      <c r="F4741" t="s">
        <v>16</v>
      </c>
      <c r="G4741" t="s">
        <v>659</v>
      </c>
      <c r="H4741">
        <v>8</v>
      </c>
      <c r="I4741" t="s">
        <v>26</v>
      </c>
      <c r="J4741" s="2">
        <v>43598</v>
      </c>
      <c r="K4741" s="3">
        <v>0.60763888888888895</v>
      </c>
      <c r="L4741" s="3">
        <f t="shared" si="666"/>
        <v>0.61111111111111105</v>
      </c>
      <c r="M4741" s="3">
        <v>0.61319444444444449</v>
      </c>
      <c r="N4741" t="str">
        <f t="shared" si="667"/>
        <v>No</v>
      </c>
      <c r="O4741">
        <f t="shared" si="668"/>
        <v>520</v>
      </c>
      <c r="P4741">
        <f t="shared" si="669"/>
        <v>1663</v>
      </c>
      <c r="Q4741">
        <f t="shared" si="670"/>
        <v>31.27</v>
      </c>
      <c r="R4741" t="str">
        <f t="shared" si="673"/>
        <v>Ryanair</v>
      </c>
      <c r="S4741">
        <f t="shared" si="671"/>
        <v>11</v>
      </c>
      <c r="T4741" t="str">
        <f t="shared" si="672"/>
        <v>Stuttgart</v>
      </c>
      <c r="U4741" t="str">
        <f t="shared" si="674"/>
        <v>Other</v>
      </c>
    </row>
    <row r="4742" spans="1:21" x14ac:dyDescent="0.35">
      <c r="A4742" t="s">
        <v>12</v>
      </c>
      <c r="B4742" t="s">
        <v>52</v>
      </c>
      <c r="C4742" t="s">
        <v>14</v>
      </c>
      <c r="D4742" t="s">
        <v>230</v>
      </c>
      <c r="E4742" s="1">
        <v>43598.618055555555</v>
      </c>
      <c r="F4742" t="s">
        <v>16</v>
      </c>
      <c r="G4742" t="s">
        <v>659</v>
      </c>
      <c r="H4742">
        <v>0</v>
      </c>
      <c r="I4742" t="s">
        <v>26</v>
      </c>
      <c r="J4742" s="2">
        <v>43598</v>
      </c>
      <c r="K4742" s="3">
        <v>0.61805555555555558</v>
      </c>
      <c r="L4742" s="3">
        <f t="shared" si="666"/>
        <v>0.61805555555555547</v>
      </c>
      <c r="M4742" s="3">
        <v>0.61805555555555558</v>
      </c>
      <c r="N4742" t="str">
        <f t="shared" si="667"/>
        <v>No</v>
      </c>
      <c r="O4742">
        <f t="shared" si="668"/>
        <v>566</v>
      </c>
      <c r="P4742">
        <f t="shared" si="669"/>
        <v>2020</v>
      </c>
      <c r="Q4742">
        <f t="shared" si="670"/>
        <v>28.02</v>
      </c>
      <c r="R4742" t="str">
        <f t="shared" si="673"/>
        <v>Aer Lingus</v>
      </c>
      <c r="S4742">
        <f t="shared" si="671"/>
        <v>138</v>
      </c>
      <c r="T4742" t="str">
        <f t="shared" si="672"/>
        <v>Manchester</v>
      </c>
      <c r="U4742" t="str">
        <f t="shared" si="674"/>
        <v>Manchester</v>
      </c>
    </row>
    <row r="4743" spans="1:21" x14ac:dyDescent="0.35">
      <c r="A4743" t="s">
        <v>12</v>
      </c>
      <c r="B4743" t="s">
        <v>225</v>
      </c>
      <c r="C4743" t="s">
        <v>14</v>
      </c>
      <c r="D4743" t="s">
        <v>226</v>
      </c>
      <c r="E4743" s="1">
        <v>43598.614583333336</v>
      </c>
      <c r="F4743" t="s">
        <v>16</v>
      </c>
      <c r="G4743" t="s">
        <v>659</v>
      </c>
      <c r="H4743">
        <v>7</v>
      </c>
      <c r="I4743" t="s">
        <v>26</v>
      </c>
      <c r="J4743" s="2">
        <v>43598</v>
      </c>
      <c r="K4743" s="3">
        <v>0.61458333333333337</v>
      </c>
      <c r="L4743" s="3">
        <f t="shared" si="666"/>
        <v>0.61805555555555547</v>
      </c>
      <c r="M4743" s="3">
        <v>0.61944444444444446</v>
      </c>
      <c r="N4743" t="str">
        <f t="shared" si="667"/>
        <v>No</v>
      </c>
      <c r="O4743">
        <f t="shared" si="668"/>
        <v>566</v>
      </c>
      <c r="P4743">
        <f t="shared" si="669"/>
        <v>2020</v>
      </c>
      <c r="Q4743">
        <f t="shared" si="670"/>
        <v>28.02</v>
      </c>
      <c r="R4743" t="str">
        <f t="shared" si="673"/>
        <v>Aer Lingus</v>
      </c>
      <c r="S4743">
        <f t="shared" si="671"/>
        <v>9</v>
      </c>
      <c r="T4743" t="str">
        <f t="shared" si="672"/>
        <v>Jersey</v>
      </c>
      <c r="U4743" t="str">
        <f t="shared" si="674"/>
        <v>Other</v>
      </c>
    </row>
    <row r="4744" spans="1:21" x14ac:dyDescent="0.35">
      <c r="A4744" t="s">
        <v>12</v>
      </c>
      <c r="B4744" t="s">
        <v>42</v>
      </c>
      <c r="C4744" t="s">
        <v>14</v>
      </c>
      <c r="D4744" t="s">
        <v>222</v>
      </c>
      <c r="E4744" s="1">
        <v>43598.604166666664</v>
      </c>
      <c r="F4744" t="s">
        <v>16</v>
      </c>
      <c r="G4744" t="s">
        <v>659</v>
      </c>
      <c r="H4744">
        <v>25</v>
      </c>
      <c r="I4744" t="s">
        <v>46</v>
      </c>
      <c r="J4744" s="2">
        <v>43598</v>
      </c>
      <c r="K4744" s="3">
        <v>0.60416666666666663</v>
      </c>
      <c r="L4744" s="3">
        <f t="shared" si="666"/>
        <v>0.60416666666666663</v>
      </c>
      <c r="M4744" s="3">
        <v>0.62152777777777779</v>
      </c>
      <c r="N4744" t="str">
        <f t="shared" si="667"/>
        <v>Yes</v>
      </c>
      <c r="O4744">
        <f t="shared" si="668"/>
        <v>566</v>
      </c>
      <c r="P4744">
        <f t="shared" si="669"/>
        <v>2020</v>
      </c>
      <c r="Q4744">
        <f t="shared" si="670"/>
        <v>28.02</v>
      </c>
      <c r="R4744" t="str">
        <f t="shared" si="673"/>
        <v>Aer Lingus</v>
      </c>
      <c r="S4744">
        <f t="shared" si="671"/>
        <v>238</v>
      </c>
      <c r="T4744" t="str">
        <f t="shared" si="672"/>
        <v>London</v>
      </c>
      <c r="U4744" t="str">
        <f t="shared" si="674"/>
        <v>London</v>
      </c>
    </row>
    <row r="4745" spans="1:21" x14ac:dyDescent="0.35">
      <c r="A4745" t="s">
        <v>22</v>
      </c>
      <c r="B4745" t="s">
        <v>73</v>
      </c>
      <c r="C4745" t="s">
        <v>28</v>
      </c>
      <c r="D4745" t="s">
        <v>231</v>
      </c>
      <c r="E4745" s="1">
        <v>43598.621527777781</v>
      </c>
      <c r="F4745" t="s">
        <v>16</v>
      </c>
      <c r="G4745" t="s">
        <v>659</v>
      </c>
      <c r="H4745">
        <v>0</v>
      </c>
      <c r="I4745" t="s">
        <v>26</v>
      </c>
      <c r="J4745" s="2">
        <v>43598</v>
      </c>
      <c r="K4745" s="3">
        <v>0.62152777777777779</v>
      </c>
      <c r="L4745" s="3">
        <f t="shared" si="666"/>
        <v>0.625</v>
      </c>
      <c r="M4745" s="3">
        <v>0.62152777777777779</v>
      </c>
      <c r="N4745" t="str">
        <f t="shared" si="667"/>
        <v>No</v>
      </c>
      <c r="O4745">
        <f t="shared" si="668"/>
        <v>520</v>
      </c>
      <c r="P4745">
        <f t="shared" si="669"/>
        <v>1663</v>
      </c>
      <c r="Q4745">
        <f t="shared" si="670"/>
        <v>31.27</v>
      </c>
      <c r="R4745" t="str">
        <f t="shared" si="673"/>
        <v>Ryanair</v>
      </c>
      <c r="S4745">
        <f t="shared" si="671"/>
        <v>82</v>
      </c>
      <c r="T4745" t="str">
        <f t="shared" si="672"/>
        <v>Bristol</v>
      </c>
      <c r="U4745" t="str">
        <f t="shared" si="674"/>
        <v>Bristol</v>
      </c>
    </row>
    <row r="4746" spans="1:21" x14ac:dyDescent="0.35">
      <c r="A4746" t="s">
        <v>12</v>
      </c>
      <c r="B4746" t="s">
        <v>13</v>
      </c>
      <c r="C4746" t="s">
        <v>14</v>
      </c>
      <c r="D4746" t="s">
        <v>675</v>
      </c>
      <c r="E4746" s="1">
        <v>43598.555555555555</v>
      </c>
      <c r="F4746" t="s">
        <v>16</v>
      </c>
      <c r="G4746" t="s">
        <v>659</v>
      </c>
      <c r="H4746">
        <v>102</v>
      </c>
      <c r="I4746" t="s">
        <v>21</v>
      </c>
      <c r="J4746" s="2">
        <v>43598</v>
      </c>
      <c r="K4746" s="3">
        <v>0.55555555555555558</v>
      </c>
      <c r="L4746" s="3">
        <f t="shared" si="666"/>
        <v>0.55555555555555558</v>
      </c>
      <c r="M4746" s="3">
        <v>0.62638888888888888</v>
      </c>
      <c r="N4746" t="str">
        <f t="shared" si="667"/>
        <v>Yes</v>
      </c>
      <c r="O4746">
        <f t="shared" si="668"/>
        <v>566</v>
      </c>
      <c r="P4746">
        <f t="shared" si="669"/>
        <v>2020</v>
      </c>
      <c r="Q4746">
        <f t="shared" si="670"/>
        <v>28.02</v>
      </c>
      <c r="R4746" t="str">
        <f t="shared" si="673"/>
        <v>Aer Lingus</v>
      </c>
      <c r="S4746">
        <f t="shared" si="671"/>
        <v>107</v>
      </c>
      <c r="T4746" t="str">
        <f t="shared" si="672"/>
        <v>Glasgow</v>
      </c>
      <c r="U4746" t="str">
        <f t="shared" si="674"/>
        <v>Glasgow</v>
      </c>
    </row>
    <row r="4747" spans="1:21" x14ac:dyDescent="0.35">
      <c r="A4747" t="s">
        <v>12</v>
      </c>
      <c r="B4747" t="s">
        <v>13</v>
      </c>
      <c r="C4747" t="s">
        <v>14</v>
      </c>
      <c r="D4747" t="s">
        <v>236</v>
      </c>
      <c r="E4747" s="1">
        <v>43598.625</v>
      </c>
      <c r="F4747" t="s">
        <v>16</v>
      </c>
      <c r="G4747" t="s">
        <v>659</v>
      </c>
      <c r="H4747">
        <v>2</v>
      </c>
      <c r="I4747" t="s">
        <v>26</v>
      </c>
      <c r="J4747" s="2">
        <v>43598</v>
      </c>
      <c r="K4747" s="3">
        <v>0.625</v>
      </c>
      <c r="L4747" s="3">
        <f t="shared" si="666"/>
        <v>0.625</v>
      </c>
      <c r="M4747" s="3">
        <v>0.62638888888888888</v>
      </c>
      <c r="N4747" t="str">
        <f t="shared" si="667"/>
        <v>No</v>
      </c>
      <c r="O4747">
        <f t="shared" si="668"/>
        <v>566</v>
      </c>
      <c r="P4747">
        <f t="shared" si="669"/>
        <v>2020</v>
      </c>
      <c r="Q4747">
        <f t="shared" si="670"/>
        <v>28.02</v>
      </c>
      <c r="R4747" t="str">
        <f t="shared" si="673"/>
        <v>Aer Lingus</v>
      </c>
      <c r="S4747">
        <f t="shared" si="671"/>
        <v>107</v>
      </c>
      <c r="T4747" t="str">
        <f t="shared" si="672"/>
        <v>Glasgow</v>
      </c>
      <c r="U4747" t="str">
        <f t="shared" si="674"/>
        <v>Glasgow</v>
      </c>
    </row>
    <row r="4748" spans="1:21" x14ac:dyDescent="0.35">
      <c r="A4748" t="s">
        <v>12</v>
      </c>
      <c r="B4748" t="s">
        <v>234</v>
      </c>
      <c r="C4748" t="s">
        <v>14</v>
      </c>
      <c r="D4748" t="s">
        <v>235</v>
      </c>
      <c r="E4748" s="1">
        <v>43598.621527777781</v>
      </c>
      <c r="F4748" t="s">
        <v>16</v>
      </c>
      <c r="G4748" t="s">
        <v>659</v>
      </c>
      <c r="H4748">
        <v>10</v>
      </c>
      <c r="I4748" t="s">
        <v>18</v>
      </c>
      <c r="J4748" s="2">
        <v>43598</v>
      </c>
      <c r="K4748" s="3">
        <v>0.62152777777777779</v>
      </c>
      <c r="L4748" s="3">
        <f t="shared" si="666"/>
        <v>0.625</v>
      </c>
      <c r="M4748" s="3">
        <v>0.62847222222222221</v>
      </c>
      <c r="N4748" t="str">
        <f t="shared" si="667"/>
        <v>No</v>
      </c>
      <c r="O4748">
        <f t="shared" si="668"/>
        <v>566</v>
      </c>
      <c r="P4748">
        <f t="shared" si="669"/>
        <v>2020</v>
      </c>
      <c r="Q4748">
        <f t="shared" si="670"/>
        <v>28.02</v>
      </c>
      <c r="R4748" t="str">
        <f t="shared" si="673"/>
        <v>Aer Lingus</v>
      </c>
      <c r="S4748">
        <f t="shared" si="671"/>
        <v>17</v>
      </c>
      <c r="T4748" t="str">
        <f t="shared" si="672"/>
        <v>Los Angeles</v>
      </c>
      <c r="U4748" t="str">
        <f t="shared" si="674"/>
        <v>Other</v>
      </c>
    </row>
    <row r="4749" spans="1:21" x14ac:dyDescent="0.35">
      <c r="A4749" t="s">
        <v>12</v>
      </c>
      <c r="B4749" t="s">
        <v>111</v>
      </c>
      <c r="C4749" t="s">
        <v>14</v>
      </c>
      <c r="D4749" t="s">
        <v>239</v>
      </c>
      <c r="E4749" s="1">
        <v>43598.625</v>
      </c>
      <c r="F4749" t="s">
        <v>16</v>
      </c>
      <c r="G4749" t="s">
        <v>659</v>
      </c>
      <c r="H4749">
        <v>5</v>
      </c>
      <c r="I4749" t="s">
        <v>26</v>
      </c>
      <c r="J4749" s="2">
        <v>43598</v>
      </c>
      <c r="K4749" s="3">
        <v>0.625</v>
      </c>
      <c r="L4749" s="3">
        <f t="shared" si="666"/>
        <v>0.625</v>
      </c>
      <c r="M4749" s="3">
        <v>0.62847222222222221</v>
      </c>
      <c r="N4749" t="str">
        <f t="shared" si="667"/>
        <v>No</v>
      </c>
      <c r="O4749">
        <f t="shared" si="668"/>
        <v>566</v>
      </c>
      <c r="P4749">
        <f t="shared" si="669"/>
        <v>2020</v>
      </c>
      <c r="Q4749">
        <f t="shared" si="670"/>
        <v>28.02</v>
      </c>
      <c r="R4749" t="str">
        <f t="shared" si="673"/>
        <v>Aer Lingus</v>
      </c>
      <c r="S4749">
        <f t="shared" si="671"/>
        <v>29</v>
      </c>
      <c r="T4749" t="str">
        <f t="shared" si="672"/>
        <v>Tenerife</v>
      </c>
      <c r="U4749" t="str">
        <f t="shared" si="674"/>
        <v>Other</v>
      </c>
    </row>
    <row r="4750" spans="1:21" x14ac:dyDescent="0.35">
      <c r="A4750" t="s">
        <v>22</v>
      </c>
      <c r="B4750" t="s">
        <v>187</v>
      </c>
      <c r="C4750" t="s">
        <v>28</v>
      </c>
      <c r="D4750" t="s">
        <v>415</v>
      </c>
      <c r="E4750" s="1">
        <v>43598.600694444445</v>
      </c>
      <c r="F4750" t="s">
        <v>16</v>
      </c>
      <c r="G4750" t="s">
        <v>659</v>
      </c>
      <c r="H4750">
        <v>45</v>
      </c>
      <c r="I4750" t="s">
        <v>21</v>
      </c>
      <c r="J4750" s="2">
        <v>43598</v>
      </c>
      <c r="K4750" s="3">
        <v>0.60069444444444442</v>
      </c>
      <c r="L4750" s="3">
        <f t="shared" si="666"/>
        <v>0.60416666666666663</v>
      </c>
      <c r="M4750" s="3">
        <v>0.63194444444444442</v>
      </c>
      <c r="N4750" t="str">
        <f t="shared" si="667"/>
        <v>Yes</v>
      </c>
      <c r="O4750">
        <f t="shared" si="668"/>
        <v>520</v>
      </c>
      <c r="P4750">
        <f t="shared" si="669"/>
        <v>1663</v>
      </c>
      <c r="Q4750">
        <f t="shared" si="670"/>
        <v>31.27</v>
      </c>
      <c r="R4750" t="str">
        <f t="shared" si="673"/>
        <v>Ryanair</v>
      </c>
      <c r="S4750">
        <f t="shared" si="671"/>
        <v>30</v>
      </c>
      <c r="T4750" t="str">
        <f t="shared" si="672"/>
        <v>Budapest</v>
      </c>
      <c r="U4750" t="str">
        <f t="shared" si="674"/>
        <v>Other</v>
      </c>
    </row>
    <row r="4751" spans="1:21" x14ac:dyDescent="0.35">
      <c r="A4751" t="s">
        <v>22</v>
      </c>
      <c r="B4751" t="s">
        <v>103</v>
      </c>
      <c r="C4751" t="s">
        <v>28</v>
      </c>
      <c r="D4751" t="s">
        <v>229</v>
      </c>
      <c r="E4751" s="1">
        <v>43598.618055555555</v>
      </c>
      <c r="F4751" t="s">
        <v>16</v>
      </c>
      <c r="G4751" t="s">
        <v>659</v>
      </c>
      <c r="H4751">
        <v>23</v>
      </c>
      <c r="I4751" t="s">
        <v>46</v>
      </c>
      <c r="J4751" s="2">
        <v>43598</v>
      </c>
      <c r="K4751" s="3">
        <v>0.61805555555555558</v>
      </c>
      <c r="L4751" s="3">
        <f t="shared" si="666"/>
        <v>0.61805555555555547</v>
      </c>
      <c r="M4751" s="3">
        <v>0.63402777777777775</v>
      </c>
      <c r="N4751" t="str">
        <f t="shared" si="667"/>
        <v>Yes</v>
      </c>
      <c r="O4751">
        <f t="shared" si="668"/>
        <v>520</v>
      </c>
      <c r="P4751">
        <f t="shared" si="669"/>
        <v>1663</v>
      </c>
      <c r="Q4751">
        <f t="shared" si="670"/>
        <v>31.27</v>
      </c>
      <c r="R4751" t="str">
        <f t="shared" si="673"/>
        <v>Ryanair</v>
      </c>
      <c r="S4751">
        <f t="shared" si="671"/>
        <v>40</v>
      </c>
      <c r="T4751" t="str">
        <f t="shared" si="672"/>
        <v>Liverpool</v>
      </c>
      <c r="U4751" t="str">
        <f t="shared" si="674"/>
        <v>Other</v>
      </c>
    </row>
    <row r="4752" spans="1:21" x14ac:dyDescent="0.35">
      <c r="A4752" t="s">
        <v>22</v>
      </c>
      <c r="B4752" t="s">
        <v>32</v>
      </c>
      <c r="C4752" t="s">
        <v>240</v>
      </c>
      <c r="D4752" t="s">
        <v>241</v>
      </c>
      <c r="E4752" s="1">
        <v>43598.628472222219</v>
      </c>
      <c r="F4752" t="s">
        <v>16</v>
      </c>
      <c r="G4752" t="s">
        <v>659</v>
      </c>
      <c r="H4752">
        <v>15</v>
      </c>
      <c r="I4752" t="s">
        <v>18</v>
      </c>
      <c r="J4752" s="2">
        <v>43598</v>
      </c>
      <c r="K4752" s="3">
        <v>0.62847222222222221</v>
      </c>
      <c r="L4752" s="3">
        <f t="shared" si="666"/>
        <v>0.63194444444444442</v>
      </c>
      <c r="M4752" s="3">
        <v>0.63888888888888895</v>
      </c>
      <c r="N4752" t="str">
        <f t="shared" si="667"/>
        <v>No</v>
      </c>
      <c r="O4752">
        <f t="shared" si="668"/>
        <v>15</v>
      </c>
      <c r="P4752">
        <f t="shared" si="669"/>
        <v>18</v>
      </c>
      <c r="Q4752">
        <f t="shared" si="670"/>
        <v>83.33</v>
      </c>
      <c r="R4752" t="str">
        <f t="shared" si="673"/>
        <v>Other</v>
      </c>
      <c r="S4752">
        <f t="shared" si="671"/>
        <v>78</v>
      </c>
      <c r="T4752" t="str">
        <f t="shared" si="672"/>
        <v>Barcelona</v>
      </c>
      <c r="U4752" t="str">
        <f t="shared" si="674"/>
        <v>Barcelona</v>
      </c>
    </row>
    <row r="4753" spans="1:21" x14ac:dyDescent="0.35">
      <c r="A4753" t="s">
        <v>22</v>
      </c>
      <c r="B4753" t="s">
        <v>244</v>
      </c>
      <c r="C4753" t="s">
        <v>245</v>
      </c>
      <c r="D4753" t="s">
        <v>246</v>
      </c>
      <c r="E4753" s="1">
        <v>43598.631944444445</v>
      </c>
      <c r="F4753" t="s">
        <v>16</v>
      </c>
      <c r="G4753" t="s">
        <v>659</v>
      </c>
      <c r="H4753">
        <v>10</v>
      </c>
      <c r="I4753" t="s">
        <v>18</v>
      </c>
      <c r="J4753" s="2">
        <v>43598</v>
      </c>
      <c r="K4753" s="3">
        <v>0.63194444444444442</v>
      </c>
      <c r="L4753" s="3">
        <f t="shared" si="666"/>
        <v>0.63194444444444442</v>
      </c>
      <c r="M4753" s="3">
        <v>0.63888888888888895</v>
      </c>
      <c r="N4753" t="str">
        <f t="shared" si="667"/>
        <v>No</v>
      </c>
      <c r="O4753">
        <f t="shared" si="668"/>
        <v>4</v>
      </c>
      <c r="P4753">
        <f t="shared" si="669"/>
        <v>16</v>
      </c>
      <c r="Q4753">
        <f t="shared" si="670"/>
        <v>25</v>
      </c>
      <c r="R4753" t="str">
        <f t="shared" si="673"/>
        <v>Other</v>
      </c>
      <c r="S4753">
        <f t="shared" si="671"/>
        <v>16</v>
      </c>
      <c r="T4753" t="str">
        <f t="shared" si="672"/>
        <v>Doha</v>
      </c>
      <c r="U4753" t="str">
        <f t="shared" si="674"/>
        <v>Other</v>
      </c>
    </row>
    <row r="4754" spans="1:21" x14ac:dyDescent="0.35">
      <c r="A4754" t="s">
        <v>22</v>
      </c>
      <c r="B4754" t="s">
        <v>42</v>
      </c>
      <c r="C4754" t="s">
        <v>77</v>
      </c>
      <c r="D4754" t="s">
        <v>247</v>
      </c>
      <c r="E4754" s="1">
        <v>43598.642361111109</v>
      </c>
      <c r="F4754" t="s">
        <v>16</v>
      </c>
      <c r="G4754" t="s">
        <v>659</v>
      </c>
      <c r="H4754">
        <v>1</v>
      </c>
      <c r="I4754" t="s">
        <v>26</v>
      </c>
      <c r="J4754" s="2">
        <v>43598</v>
      </c>
      <c r="K4754" s="3">
        <v>0.64236111111111105</v>
      </c>
      <c r="L4754" s="3">
        <f t="shared" si="666"/>
        <v>0.64583333333333326</v>
      </c>
      <c r="M4754" s="3">
        <v>0.6430555555555556</v>
      </c>
      <c r="N4754" t="str">
        <f t="shared" si="667"/>
        <v>No</v>
      </c>
      <c r="O4754">
        <f t="shared" si="668"/>
        <v>40</v>
      </c>
      <c r="P4754">
        <f t="shared" si="669"/>
        <v>143</v>
      </c>
      <c r="Q4754">
        <f t="shared" si="670"/>
        <v>27.97</v>
      </c>
      <c r="R4754" t="str">
        <f t="shared" si="673"/>
        <v>British Airways</v>
      </c>
      <c r="S4754">
        <f t="shared" si="671"/>
        <v>238</v>
      </c>
      <c r="T4754" t="str">
        <f t="shared" si="672"/>
        <v>London</v>
      </c>
      <c r="U4754" t="str">
        <f t="shared" si="674"/>
        <v>London</v>
      </c>
    </row>
    <row r="4755" spans="1:21" x14ac:dyDescent="0.35">
      <c r="A4755" t="s">
        <v>22</v>
      </c>
      <c r="B4755" t="s">
        <v>38</v>
      </c>
      <c r="C4755" t="s">
        <v>28</v>
      </c>
      <c r="D4755" t="s">
        <v>190</v>
      </c>
      <c r="E4755" s="1">
        <v>43598.645833333336</v>
      </c>
      <c r="F4755" t="s">
        <v>16</v>
      </c>
      <c r="G4755" t="s">
        <v>659</v>
      </c>
      <c r="H4755">
        <v>2</v>
      </c>
      <c r="I4755" t="s">
        <v>26</v>
      </c>
      <c r="J4755" s="2">
        <v>43598</v>
      </c>
      <c r="K4755" s="3">
        <v>0.64583333333333337</v>
      </c>
      <c r="L4755" s="3">
        <f t="shared" si="666"/>
        <v>0.64583333333333326</v>
      </c>
      <c r="M4755" s="3">
        <v>0.64722222222222225</v>
      </c>
      <c r="N4755" t="str">
        <f t="shared" si="667"/>
        <v>No</v>
      </c>
      <c r="O4755">
        <f t="shared" si="668"/>
        <v>520</v>
      </c>
      <c r="P4755">
        <f t="shared" si="669"/>
        <v>1663</v>
      </c>
      <c r="Q4755">
        <f t="shared" si="670"/>
        <v>31.27</v>
      </c>
      <c r="R4755" t="str">
        <f t="shared" si="673"/>
        <v>Ryanair</v>
      </c>
      <c r="S4755">
        <f t="shared" si="671"/>
        <v>92</v>
      </c>
      <c r="T4755" t="str">
        <f t="shared" si="672"/>
        <v>London</v>
      </c>
      <c r="U4755" t="str">
        <f t="shared" si="674"/>
        <v>London</v>
      </c>
    </row>
    <row r="4756" spans="1:21" x14ac:dyDescent="0.35">
      <c r="A4756" t="s">
        <v>22</v>
      </c>
      <c r="B4756" t="s">
        <v>126</v>
      </c>
      <c r="C4756" t="s">
        <v>354</v>
      </c>
      <c r="D4756" t="s">
        <v>540</v>
      </c>
      <c r="E4756" s="1">
        <v>43598.611111111109</v>
      </c>
      <c r="F4756" t="s">
        <v>16</v>
      </c>
      <c r="G4756" t="s">
        <v>659</v>
      </c>
      <c r="H4756">
        <v>54</v>
      </c>
      <c r="I4756" t="s">
        <v>21</v>
      </c>
      <c r="J4756" s="2">
        <v>43598</v>
      </c>
      <c r="K4756" s="3">
        <v>0.61111111111111105</v>
      </c>
      <c r="L4756" s="3">
        <f t="shared" si="666"/>
        <v>0.61111111111111105</v>
      </c>
      <c r="M4756" s="3">
        <v>0.64861111111111114</v>
      </c>
      <c r="N4756" t="str">
        <f t="shared" si="667"/>
        <v>Yes</v>
      </c>
      <c r="O4756">
        <f t="shared" si="668"/>
        <v>14</v>
      </c>
      <c r="P4756">
        <f t="shared" si="669"/>
        <v>37</v>
      </c>
      <c r="Q4756">
        <f t="shared" si="670"/>
        <v>37.840000000000003</v>
      </c>
      <c r="R4756" t="str">
        <f t="shared" si="673"/>
        <v>Other</v>
      </c>
      <c r="S4756">
        <f t="shared" si="671"/>
        <v>51</v>
      </c>
      <c r="T4756" t="str">
        <f t="shared" si="672"/>
        <v>Zurich</v>
      </c>
      <c r="U4756" t="str">
        <f t="shared" si="674"/>
        <v>Other</v>
      </c>
    </row>
    <row r="4757" spans="1:21" x14ac:dyDescent="0.35">
      <c r="A4757" t="s">
        <v>22</v>
      </c>
      <c r="B4757" t="s">
        <v>50</v>
      </c>
      <c r="C4757" t="s">
        <v>96</v>
      </c>
      <c r="D4757" t="s">
        <v>313</v>
      </c>
      <c r="E4757" s="1">
        <v>43598.555555555555</v>
      </c>
      <c r="F4757" t="s">
        <v>16</v>
      </c>
      <c r="G4757" t="s">
        <v>659</v>
      </c>
      <c r="H4757">
        <v>142</v>
      </c>
      <c r="I4757" t="s">
        <v>21</v>
      </c>
      <c r="J4757" s="2">
        <v>43598</v>
      </c>
      <c r="K4757" s="3">
        <v>0.55555555555555558</v>
      </c>
      <c r="L4757" s="3">
        <f t="shared" si="666"/>
        <v>0.55555555555555558</v>
      </c>
      <c r="M4757" s="3">
        <v>0.65416666666666667</v>
      </c>
      <c r="N4757" t="str">
        <f t="shared" si="667"/>
        <v>Yes</v>
      </c>
      <c r="O4757">
        <f t="shared" si="668"/>
        <v>50</v>
      </c>
      <c r="P4757">
        <f t="shared" si="669"/>
        <v>97</v>
      </c>
      <c r="Q4757">
        <f t="shared" si="670"/>
        <v>51.55</v>
      </c>
      <c r="R4757" t="str">
        <f t="shared" si="673"/>
        <v>Other</v>
      </c>
      <c r="S4757">
        <f t="shared" si="671"/>
        <v>222</v>
      </c>
      <c r="T4757" t="str">
        <f t="shared" si="672"/>
        <v>Amsterdam</v>
      </c>
      <c r="U4757" t="str">
        <f t="shared" si="674"/>
        <v>Amsterdam</v>
      </c>
    </row>
    <row r="4758" spans="1:21" x14ac:dyDescent="0.35">
      <c r="A4758" t="s">
        <v>12</v>
      </c>
      <c r="B4758" t="s">
        <v>52</v>
      </c>
      <c r="C4758" t="s">
        <v>14</v>
      </c>
      <c r="D4758" t="s">
        <v>195</v>
      </c>
      <c r="E4758" s="1">
        <v>43598.652777777781</v>
      </c>
      <c r="F4758" t="s">
        <v>16</v>
      </c>
      <c r="G4758" t="s">
        <v>659</v>
      </c>
      <c r="H4758">
        <v>2</v>
      </c>
      <c r="I4758" t="s">
        <v>26</v>
      </c>
      <c r="J4758" s="2">
        <v>43598</v>
      </c>
      <c r="K4758" s="3">
        <v>0.65277777777777779</v>
      </c>
      <c r="L4758" s="3">
        <f t="shared" si="666"/>
        <v>0.65277777777777779</v>
      </c>
      <c r="M4758" s="3">
        <v>0.65416666666666667</v>
      </c>
      <c r="N4758" t="str">
        <f t="shared" si="667"/>
        <v>No</v>
      </c>
      <c r="O4758">
        <f t="shared" si="668"/>
        <v>566</v>
      </c>
      <c r="P4758">
        <f t="shared" si="669"/>
        <v>2020</v>
      </c>
      <c r="Q4758">
        <f t="shared" si="670"/>
        <v>28.02</v>
      </c>
      <c r="R4758" t="str">
        <f t="shared" si="673"/>
        <v>Aer Lingus</v>
      </c>
      <c r="S4758">
        <f t="shared" si="671"/>
        <v>138</v>
      </c>
      <c r="T4758" t="str">
        <f t="shared" si="672"/>
        <v>Manchester</v>
      </c>
      <c r="U4758" t="str">
        <f t="shared" si="674"/>
        <v>Manchester</v>
      </c>
    </row>
    <row r="4759" spans="1:21" x14ac:dyDescent="0.35">
      <c r="A4759" t="s">
        <v>22</v>
      </c>
      <c r="B4759" t="s">
        <v>191</v>
      </c>
      <c r="C4759" t="s">
        <v>28</v>
      </c>
      <c r="D4759" t="s">
        <v>192</v>
      </c>
      <c r="E4759" s="1">
        <v>43598.645833333336</v>
      </c>
      <c r="F4759" t="s">
        <v>16</v>
      </c>
      <c r="G4759" t="s">
        <v>659</v>
      </c>
      <c r="H4759">
        <v>15</v>
      </c>
      <c r="I4759" t="s">
        <v>18</v>
      </c>
      <c r="J4759" s="2">
        <v>43598</v>
      </c>
      <c r="K4759" s="3">
        <v>0.64583333333333337</v>
      </c>
      <c r="L4759" s="3">
        <f t="shared" si="666"/>
        <v>0.64583333333333326</v>
      </c>
      <c r="M4759" s="3">
        <v>0.65625</v>
      </c>
      <c r="N4759" t="str">
        <f t="shared" si="667"/>
        <v>No</v>
      </c>
      <c r="O4759">
        <f t="shared" si="668"/>
        <v>520</v>
      </c>
      <c r="P4759">
        <f t="shared" si="669"/>
        <v>1663</v>
      </c>
      <c r="Q4759">
        <f t="shared" si="670"/>
        <v>31.27</v>
      </c>
      <c r="R4759" t="str">
        <f t="shared" si="673"/>
        <v>Ryanair</v>
      </c>
      <c r="S4759">
        <f t="shared" si="671"/>
        <v>17</v>
      </c>
      <c r="T4759" t="str">
        <f t="shared" si="672"/>
        <v>Porto</v>
      </c>
      <c r="U4759" t="str">
        <f t="shared" si="674"/>
        <v>Other</v>
      </c>
    </row>
    <row r="4760" spans="1:21" x14ac:dyDescent="0.35">
      <c r="A4760" t="s">
        <v>12</v>
      </c>
      <c r="B4760" t="s">
        <v>61</v>
      </c>
      <c r="C4760" t="s">
        <v>14</v>
      </c>
      <c r="D4760" t="s">
        <v>242</v>
      </c>
      <c r="E4760" s="1">
        <v>43598.642361111109</v>
      </c>
      <c r="F4760" t="s">
        <v>16</v>
      </c>
      <c r="G4760" t="s">
        <v>659</v>
      </c>
      <c r="H4760">
        <v>22</v>
      </c>
      <c r="I4760" t="s">
        <v>46</v>
      </c>
      <c r="J4760" s="2">
        <v>43598</v>
      </c>
      <c r="K4760" s="3">
        <v>0.64236111111111105</v>
      </c>
      <c r="L4760" s="3">
        <f t="shared" si="666"/>
        <v>0.64583333333333326</v>
      </c>
      <c r="M4760" s="3">
        <v>0.65763888888888888</v>
      </c>
      <c r="N4760" t="str">
        <f t="shared" si="667"/>
        <v>Yes</v>
      </c>
      <c r="O4760">
        <f t="shared" si="668"/>
        <v>566</v>
      </c>
      <c r="P4760">
        <f t="shared" si="669"/>
        <v>2020</v>
      </c>
      <c r="Q4760">
        <f t="shared" si="670"/>
        <v>28.02</v>
      </c>
      <c r="R4760" t="str">
        <f t="shared" si="673"/>
        <v>Aer Lingus</v>
      </c>
      <c r="S4760">
        <f t="shared" si="671"/>
        <v>171</v>
      </c>
      <c r="T4760" t="str">
        <f t="shared" si="672"/>
        <v>London</v>
      </c>
      <c r="U4760" t="str">
        <f t="shared" si="674"/>
        <v>London</v>
      </c>
    </row>
    <row r="4761" spans="1:21" x14ac:dyDescent="0.35">
      <c r="A4761" t="s">
        <v>12</v>
      </c>
      <c r="B4761" t="s">
        <v>90</v>
      </c>
      <c r="C4761" t="s">
        <v>91</v>
      </c>
      <c r="D4761" t="s">
        <v>92</v>
      </c>
      <c r="E4761" s="1">
        <v>43598.631944444445</v>
      </c>
      <c r="F4761" t="s">
        <v>16</v>
      </c>
      <c r="G4761" t="s">
        <v>659</v>
      </c>
      <c r="H4761">
        <v>38</v>
      </c>
      <c r="I4761" t="s">
        <v>21</v>
      </c>
      <c r="J4761" s="2">
        <v>43598</v>
      </c>
      <c r="K4761" s="3">
        <v>0.63194444444444442</v>
      </c>
      <c r="L4761" s="3">
        <f t="shared" si="666"/>
        <v>0.63194444444444442</v>
      </c>
      <c r="M4761" s="3">
        <v>0.65833333333333333</v>
      </c>
      <c r="N4761" t="str">
        <f t="shared" si="667"/>
        <v>Yes</v>
      </c>
      <c r="O4761">
        <f t="shared" si="668"/>
        <v>18</v>
      </c>
      <c r="P4761">
        <f t="shared" si="669"/>
        <v>61</v>
      </c>
      <c r="Q4761">
        <f t="shared" si="670"/>
        <v>29.51</v>
      </c>
      <c r="R4761" t="str">
        <f t="shared" si="673"/>
        <v>Other</v>
      </c>
      <c r="S4761">
        <f t="shared" si="671"/>
        <v>21</v>
      </c>
      <c r="T4761" t="str">
        <f t="shared" si="672"/>
        <v>Oslo</v>
      </c>
      <c r="U4761" t="str">
        <f t="shared" si="674"/>
        <v>Other</v>
      </c>
    </row>
    <row r="4762" spans="1:21" x14ac:dyDescent="0.35">
      <c r="A4762" t="s">
        <v>12</v>
      </c>
      <c r="B4762" t="s">
        <v>199</v>
      </c>
      <c r="C4762" t="s">
        <v>14</v>
      </c>
      <c r="D4762" t="s">
        <v>200</v>
      </c>
      <c r="E4762" s="1">
        <v>43598.65625</v>
      </c>
      <c r="F4762" t="s">
        <v>16</v>
      </c>
      <c r="G4762" t="s">
        <v>659</v>
      </c>
      <c r="H4762">
        <v>4</v>
      </c>
      <c r="I4762" t="s">
        <v>26</v>
      </c>
      <c r="J4762" s="2">
        <v>43598</v>
      </c>
      <c r="K4762" s="3">
        <v>0.65625</v>
      </c>
      <c r="L4762" s="3">
        <f t="shared" si="666"/>
        <v>0.65972222222222221</v>
      </c>
      <c r="M4762" s="3">
        <v>0.65902777777777777</v>
      </c>
      <c r="N4762" t="str">
        <f t="shared" si="667"/>
        <v>No</v>
      </c>
      <c r="O4762">
        <f t="shared" si="668"/>
        <v>566</v>
      </c>
      <c r="P4762">
        <f t="shared" si="669"/>
        <v>2020</v>
      </c>
      <c r="Q4762">
        <f t="shared" si="670"/>
        <v>28.02</v>
      </c>
      <c r="R4762" t="str">
        <f t="shared" si="673"/>
        <v>Aer Lingus</v>
      </c>
      <c r="S4762">
        <f t="shared" si="671"/>
        <v>51</v>
      </c>
      <c r="T4762" t="str">
        <f t="shared" si="672"/>
        <v>Lanzarote</v>
      </c>
      <c r="U4762" t="str">
        <f t="shared" si="674"/>
        <v>Other</v>
      </c>
    </row>
    <row r="4763" spans="1:21" x14ac:dyDescent="0.35">
      <c r="A4763" t="s">
        <v>12</v>
      </c>
      <c r="B4763" t="s">
        <v>42</v>
      </c>
      <c r="C4763" t="s">
        <v>14</v>
      </c>
      <c r="D4763" t="s">
        <v>533</v>
      </c>
      <c r="E4763" s="1">
        <v>43598.659722222219</v>
      </c>
      <c r="F4763" t="s">
        <v>16</v>
      </c>
      <c r="G4763" t="s">
        <v>659</v>
      </c>
      <c r="H4763">
        <v>0</v>
      </c>
      <c r="I4763" t="s">
        <v>26</v>
      </c>
      <c r="J4763" s="2">
        <v>43598</v>
      </c>
      <c r="K4763" s="3">
        <v>0.65972222222222221</v>
      </c>
      <c r="L4763" s="3">
        <f t="shared" si="666"/>
        <v>0.65972222222222221</v>
      </c>
      <c r="M4763" s="3">
        <v>0.65972222222222221</v>
      </c>
      <c r="N4763" t="str">
        <f t="shared" si="667"/>
        <v>No</v>
      </c>
      <c r="O4763">
        <f t="shared" si="668"/>
        <v>566</v>
      </c>
      <c r="P4763">
        <f t="shared" si="669"/>
        <v>2020</v>
      </c>
      <c r="Q4763">
        <f t="shared" si="670"/>
        <v>28.02</v>
      </c>
      <c r="R4763" t="str">
        <f t="shared" si="673"/>
        <v>Aer Lingus</v>
      </c>
      <c r="S4763">
        <f t="shared" si="671"/>
        <v>238</v>
      </c>
      <c r="T4763" t="str">
        <f t="shared" si="672"/>
        <v>London</v>
      </c>
      <c r="U4763" t="str">
        <f t="shared" si="674"/>
        <v>London</v>
      </c>
    </row>
    <row r="4764" spans="1:21" x14ac:dyDescent="0.35">
      <c r="A4764" t="s">
        <v>22</v>
      </c>
      <c r="B4764" t="s">
        <v>151</v>
      </c>
      <c r="C4764" t="s">
        <v>28</v>
      </c>
      <c r="D4764" t="s">
        <v>204</v>
      </c>
      <c r="E4764" s="1">
        <v>43598.666666666664</v>
      </c>
      <c r="F4764" t="s">
        <v>16</v>
      </c>
      <c r="G4764" t="s">
        <v>659</v>
      </c>
      <c r="H4764">
        <v>0</v>
      </c>
      <c r="I4764" t="s">
        <v>26</v>
      </c>
      <c r="J4764" s="2">
        <v>43598</v>
      </c>
      <c r="K4764" s="3">
        <v>0.66666666666666663</v>
      </c>
      <c r="L4764" s="3">
        <f t="shared" si="666"/>
        <v>0.66666666666666663</v>
      </c>
      <c r="M4764" s="3">
        <v>0.66666666666666663</v>
      </c>
      <c r="N4764" t="str">
        <f t="shared" si="667"/>
        <v>No</v>
      </c>
      <c r="O4764">
        <f t="shared" si="668"/>
        <v>520</v>
      </c>
      <c r="P4764">
        <f t="shared" si="669"/>
        <v>1663</v>
      </c>
      <c r="Q4764">
        <f t="shared" si="670"/>
        <v>31.27</v>
      </c>
      <c r="R4764" t="str">
        <f t="shared" si="673"/>
        <v>Ryanair</v>
      </c>
      <c r="S4764">
        <f t="shared" si="671"/>
        <v>34</v>
      </c>
      <c r="T4764" t="str">
        <f t="shared" si="672"/>
        <v>London</v>
      </c>
      <c r="U4764" t="str">
        <f t="shared" si="674"/>
        <v>Other</v>
      </c>
    </row>
    <row r="4765" spans="1:21" x14ac:dyDescent="0.35">
      <c r="A4765" t="s">
        <v>22</v>
      </c>
      <c r="B4765" t="s">
        <v>139</v>
      </c>
      <c r="C4765" t="s">
        <v>77</v>
      </c>
      <c r="D4765" t="s">
        <v>203</v>
      </c>
      <c r="E4765" s="1">
        <v>43598.663194444445</v>
      </c>
      <c r="F4765" t="s">
        <v>16</v>
      </c>
      <c r="G4765" t="s">
        <v>659</v>
      </c>
      <c r="H4765">
        <v>7</v>
      </c>
      <c r="I4765" t="s">
        <v>26</v>
      </c>
      <c r="J4765" s="2">
        <v>43598</v>
      </c>
      <c r="K4765" s="3">
        <v>0.66319444444444442</v>
      </c>
      <c r="L4765" s="3">
        <f t="shared" si="666"/>
        <v>0.66666666666666663</v>
      </c>
      <c r="M4765" s="3">
        <v>0.66805555555555562</v>
      </c>
      <c r="N4765" t="str">
        <f t="shared" si="667"/>
        <v>No</v>
      </c>
      <c r="O4765">
        <f t="shared" si="668"/>
        <v>40</v>
      </c>
      <c r="P4765">
        <f t="shared" si="669"/>
        <v>143</v>
      </c>
      <c r="Q4765">
        <f t="shared" si="670"/>
        <v>27.97</v>
      </c>
      <c r="R4765" t="str">
        <f t="shared" si="673"/>
        <v>British Airways</v>
      </c>
      <c r="S4765">
        <f t="shared" si="671"/>
        <v>154</v>
      </c>
      <c r="T4765" t="str">
        <f t="shared" si="672"/>
        <v>London</v>
      </c>
      <c r="U4765" t="str">
        <f t="shared" si="674"/>
        <v>London</v>
      </c>
    </row>
    <row r="4766" spans="1:21" x14ac:dyDescent="0.35">
      <c r="A4766" t="s">
        <v>12</v>
      </c>
      <c r="B4766" t="s">
        <v>531</v>
      </c>
      <c r="C4766" t="s">
        <v>14</v>
      </c>
      <c r="D4766" t="s">
        <v>532</v>
      </c>
      <c r="E4766" s="1">
        <v>43598.65625</v>
      </c>
      <c r="F4766" t="s">
        <v>16</v>
      </c>
      <c r="G4766" t="s">
        <v>659</v>
      </c>
      <c r="H4766">
        <v>18</v>
      </c>
      <c r="I4766" t="s">
        <v>18</v>
      </c>
      <c r="J4766" s="2">
        <v>43598</v>
      </c>
      <c r="K4766" s="3">
        <v>0.65625</v>
      </c>
      <c r="L4766" s="3">
        <f t="shared" si="666"/>
        <v>0.65972222222222221</v>
      </c>
      <c r="M4766" s="3">
        <v>0.66875000000000007</v>
      </c>
      <c r="N4766" t="str">
        <f t="shared" si="667"/>
        <v>No</v>
      </c>
      <c r="O4766">
        <f t="shared" si="668"/>
        <v>566</v>
      </c>
      <c r="P4766">
        <f t="shared" si="669"/>
        <v>2020</v>
      </c>
      <c r="Q4766">
        <f t="shared" si="670"/>
        <v>28.02</v>
      </c>
      <c r="R4766" t="str">
        <f t="shared" si="673"/>
        <v>Aer Lingus</v>
      </c>
      <c r="S4766">
        <f t="shared" si="671"/>
        <v>9</v>
      </c>
      <c r="T4766" t="str">
        <f t="shared" si="672"/>
        <v>Orlando</v>
      </c>
      <c r="U4766" t="str">
        <f t="shared" si="674"/>
        <v>Other</v>
      </c>
    </row>
    <row r="4767" spans="1:21" x14ac:dyDescent="0.35">
      <c r="A4767" t="s">
        <v>12</v>
      </c>
      <c r="B4767" t="s">
        <v>162</v>
      </c>
      <c r="C4767" t="s">
        <v>14</v>
      </c>
      <c r="D4767" t="s">
        <v>202</v>
      </c>
      <c r="E4767" s="1">
        <v>43598.663194444445</v>
      </c>
      <c r="F4767" t="s">
        <v>16</v>
      </c>
      <c r="G4767" t="s">
        <v>659</v>
      </c>
      <c r="H4767">
        <v>18</v>
      </c>
      <c r="I4767" t="s">
        <v>18</v>
      </c>
      <c r="J4767" s="2">
        <v>43598</v>
      </c>
      <c r="K4767" s="3">
        <v>0.66319444444444442</v>
      </c>
      <c r="L4767" s="3">
        <f t="shared" si="666"/>
        <v>0.66666666666666663</v>
      </c>
      <c r="M4767" s="3">
        <v>0.67569444444444438</v>
      </c>
      <c r="N4767" t="str">
        <f t="shared" si="667"/>
        <v>No</v>
      </c>
      <c r="O4767">
        <f t="shared" si="668"/>
        <v>566</v>
      </c>
      <c r="P4767">
        <f t="shared" si="669"/>
        <v>2020</v>
      </c>
      <c r="Q4767">
        <f t="shared" si="670"/>
        <v>28.02</v>
      </c>
      <c r="R4767" t="str">
        <f t="shared" si="673"/>
        <v>Aer Lingus</v>
      </c>
      <c r="S4767">
        <f t="shared" si="671"/>
        <v>64</v>
      </c>
      <c r="T4767" t="str">
        <f t="shared" si="672"/>
        <v>Rome</v>
      </c>
      <c r="U4767" t="str">
        <f t="shared" si="674"/>
        <v>Other</v>
      </c>
    </row>
    <row r="4768" spans="1:21" x14ac:dyDescent="0.35">
      <c r="A4768" t="s">
        <v>22</v>
      </c>
      <c r="B4768" t="s">
        <v>93</v>
      </c>
      <c r="C4768" t="s">
        <v>28</v>
      </c>
      <c r="D4768" t="s">
        <v>703</v>
      </c>
      <c r="E4768" s="1">
        <v>43598.677083333336</v>
      </c>
      <c r="F4768" t="s">
        <v>16</v>
      </c>
      <c r="G4768" t="s">
        <v>659</v>
      </c>
      <c r="H4768">
        <v>4</v>
      </c>
      <c r="I4768" t="s">
        <v>26</v>
      </c>
      <c r="J4768" s="2">
        <v>43598</v>
      </c>
      <c r="K4768" s="3">
        <v>0.67708333333333337</v>
      </c>
      <c r="L4768" s="3">
        <f t="shared" si="666"/>
        <v>0.68055555555555547</v>
      </c>
      <c r="M4768" s="3">
        <v>0.67986111111111114</v>
      </c>
      <c r="N4768" t="str">
        <f t="shared" si="667"/>
        <v>No</v>
      </c>
      <c r="O4768">
        <f t="shared" si="668"/>
        <v>520</v>
      </c>
      <c r="P4768">
        <f t="shared" si="669"/>
        <v>1663</v>
      </c>
      <c r="Q4768">
        <f t="shared" si="670"/>
        <v>31.27</v>
      </c>
      <c r="R4768" t="str">
        <f t="shared" si="673"/>
        <v>Ryanair</v>
      </c>
      <c r="S4768">
        <f t="shared" si="671"/>
        <v>125</v>
      </c>
      <c r="T4768" t="str">
        <f t="shared" si="672"/>
        <v>Birmingham</v>
      </c>
      <c r="U4768" t="str">
        <f t="shared" si="674"/>
        <v>Birmingham</v>
      </c>
    </row>
    <row r="4769" spans="1:21" x14ac:dyDescent="0.35">
      <c r="A4769" t="s">
        <v>12</v>
      </c>
      <c r="B4769" t="s">
        <v>57</v>
      </c>
      <c r="C4769" t="s">
        <v>14</v>
      </c>
      <c r="D4769" t="s">
        <v>194</v>
      </c>
      <c r="E4769" s="1">
        <v>43598.652777777781</v>
      </c>
      <c r="F4769" t="s">
        <v>16</v>
      </c>
      <c r="G4769" t="s">
        <v>659</v>
      </c>
      <c r="H4769">
        <v>43</v>
      </c>
      <c r="I4769" t="s">
        <v>21</v>
      </c>
      <c r="J4769" s="2">
        <v>43598</v>
      </c>
      <c r="K4769" s="3">
        <v>0.65277777777777779</v>
      </c>
      <c r="L4769" s="3">
        <f t="shared" si="666"/>
        <v>0.65277777777777779</v>
      </c>
      <c r="M4769" s="3">
        <v>0.68263888888888891</v>
      </c>
      <c r="N4769" t="str">
        <f t="shared" si="667"/>
        <v>Yes</v>
      </c>
      <c r="O4769">
        <f t="shared" si="668"/>
        <v>566</v>
      </c>
      <c r="P4769">
        <f t="shared" si="669"/>
        <v>2020</v>
      </c>
      <c r="Q4769">
        <f t="shared" si="670"/>
        <v>28.02</v>
      </c>
      <c r="R4769" t="str">
        <f t="shared" si="673"/>
        <v>Aer Lingus</v>
      </c>
      <c r="S4769">
        <f t="shared" si="671"/>
        <v>98</v>
      </c>
      <c r="T4769" t="str">
        <f t="shared" si="672"/>
        <v>Malaga</v>
      </c>
      <c r="U4769" t="str">
        <f t="shared" si="674"/>
        <v>Malaga</v>
      </c>
    </row>
    <row r="4770" spans="1:21" x14ac:dyDescent="0.35">
      <c r="A4770" t="s">
        <v>22</v>
      </c>
      <c r="B4770" t="s">
        <v>59</v>
      </c>
      <c r="C4770" t="s">
        <v>28</v>
      </c>
      <c r="D4770" t="s">
        <v>201</v>
      </c>
      <c r="E4770" s="1">
        <v>43598.670138888891</v>
      </c>
      <c r="F4770" t="s">
        <v>16</v>
      </c>
      <c r="G4770" t="s">
        <v>659</v>
      </c>
      <c r="H4770">
        <v>18</v>
      </c>
      <c r="I4770" t="s">
        <v>18</v>
      </c>
      <c r="J4770" s="2">
        <v>43598</v>
      </c>
      <c r="K4770" s="3">
        <v>0.67013888888888884</v>
      </c>
      <c r="L4770" s="3">
        <f t="shared" si="666"/>
        <v>0.67361111111111105</v>
      </c>
      <c r="M4770" s="3">
        <v>0.68263888888888891</v>
      </c>
      <c r="N4770" t="str">
        <f t="shared" si="667"/>
        <v>No</v>
      </c>
      <c r="O4770">
        <f t="shared" si="668"/>
        <v>520</v>
      </c>
      <c r="P4770">
        <f t="shared" si="669"/>
        <v>1663</v>
      </c>
      <c r="Q4770">
        <f t="shared" si="670"/>
        <v>31.27</v>
      </c>
      <c r="R4770" t="str">
        <f t="shared" si="673"/>
        <v>Ryanair</v>
      </c>
      <c r="S4770">
        <f t="shared" si="671"/>
        <v>48</v>
      </c>
      <c r="T4770" t="str">
        <f t="shared" si="672"/>
        <v>Leeds Bradford</v>
      </c>
      <c r="U4770" t="str">
        <f t="shared" si="674"/>
        <v>Other</v>
      </c>
    </row>
    <row r="4771" spans="1:21" x14ac:dyDescent="0.35">
      <c r="A4771" t="s">
        <v>12</v>
      </c>
      <c r="B4771" t="s">
        <v>209</v>
      </c>
      <c r="C4771" t="s">
        <v>14</v>
      </c>
      <c r="D4771" t="s">
        <v>210</v>
      </c>
      <c r="E4771" s="1">
        <v>43598.666666666664</v>
      </c>
      <c r="F4771" t="s">
        <v>16</v>
      </c>
      <c r="G4771" t="s">
        <v>659</v>
      </c>
      <c r="H4771">
        <v>28</v>
      </c>
      <c r="I4771" t="s">
        <v>46</v>
      </c>
      <c r="J4771" s="2">
        <v>43598</v>
      </c>
      <c r="K4771" s="3">
        <v>0.66666666666666663</v>
      </c>
      <c r="L4771" s="3">
        <f t="shared" si="666"/>
        <v>0.66666666666666663</v>
      </c>
      <c r="M4771" s="3">
        <v>0.68611111111111101</v>
      </c>
      <c r="N4771" t="str">
        <f t="shared" si="667"/>
        <v>Yes</v>
      </c>
      <c r="O4771">
        <f t="shared" si="668"/>
        <v>566</v>
      </c>
      <c r="P4771">
        <f t="shared" si="669"/>
        <v>2020</v>
      </c>
      <c r="Q4771">
        <f t="shared" si="670"/>
        <v>28.02</v>
      </c>
      <c r="R4771" t="str">
        <f t="shared" si="673"/>
        <v>Aer Lingus</v>
      </c>
      <c r="S4771">
        <f t="shared" si="671"/>
        <v>62</v>
      </c>
      <c r="T4771" t="str">
        <f t="shared" si="672"/>
        <v>Chicago</v>
      </c>
      <c r="U4771" t="str">
        <f t="shared" si="674"/>
        <v>Other</v>
      </c>
    </row>
    <row r="4772" spans="1:21" x14ac:dyDescent="0.35">
      <c r="A4772" t="s">
        <v>12</v>
      </c>
      <c r="B4772" t="s">
        <v>158</v>
      </c>
      <c r="C4772" t="s">
        <v>14</v>
      </c>
      <c r="D4772" t="s">
        <v>159</v>
      </c>
      <c r="E4772" s="1">
        <v>43598.680555555555</v>
      </c>
      <c r="F4772" t="s">
        <v>16</v>
      </c>
      <c r="G4772" t="s">
        <v>659</v>
      </c>
      <c r="H4772">
        <v>11</v>
      </c>
      <c r="I4772" t="s">
        <v>18</v>
      </c>
      <c r="J4772" s="2">
        <v>43598</v>
      </c>
      <c r="K4772" s="3">
        <v>0.68055555555555547</v>
      </c>
      <c r="L4772" s="3">
        <f t="shared" si="666"/>
        <v>0.68055555555555547</v>
      </c>
      <c r="M4772" s="3">
        <v>0.68819444444444444</v>
      </c>
      <c r="N4772" t="str">
        <f t="shared" si="667"/>
        <v>No</v>
      </c>
      <c r="O4772">
        <f t="shared" si="668"/>
        <v>566</v>
      </c>
      <c r="P4772">
        <f t="shared" si="669"/>
        <v>2020</v>
      </c>
      <c r="Q4772">
        <f t="shared" si="670"/>
        <v>28.02</v>
      </c>
      <c r="R4772" t="str">
        <f t="shared" si="673"/>
        <v>Aer Lingus</v>
      </c>
      <c r="S4772">
        <f t="shared" si="671"/>
        <v>46</v>
      </c>
      <c r="T4772" t="str">
        <f t="shared" si="672"/>
        <v>Boston</v>
      </c>
      <c r="U4772" t="str">
        <f t="shared" si="674"/>
        <v>Other</v>
      </c>
    </row>
    <row r="4773" spans="1:21" x14ac:dyDescent="0.35">
      <c r="A4773" t="s">
        <v>22</v>
      </c>
      <c r="B4773" t="s">
        <v>164</v>
      </c>
      <c r="C4773" t="s">
        <v>165</v>
      </c>
      <c r="D4773" t="s">
        <v>166</v>
      </c>
      <c r="E4773" s="1">
        <v>43598.6875</v>
      </c>
      <c r="F4773" t="s">
        <v>16</v>
      </c>
      <c r="G4773" t="s">
        <v>659</v>
      </c>
      <c r="H4773">
        <v>20</v>
      </c>
      <c r="I4773" t="s">
        <v>46</v>
      </c>
      <c r="J4773" s="2">
        <v>43598</v>
      </c>
      <c r="K4773" s="3">
        <v>0.6875</v>
      </c>
      <c r="L4773" s="3">
        <f t="shared" si="666"/>
        <v>0.6875</v>
      </c>
      <c r="M4773" s="3">
        <v>0.70138888888888884</v>
      </c>
      <c r="N4773" t="str">
        <f t="shared" si="667"/>
        <v>No</v>
      </c>
      <c r="O4773">
        <f t="shared" si="668"/>
        <v>18</v>
      </c>
      <c r="P4773">
        <f t="shared" si="669"/>
        <v>32</v>
      </c>
      <c r="Q4773">
        <f t="shared" si="670"/>
        <v>56.25</v>
      </c>
      <c r="R4773" t="str">
        <f t="shared" si="673"/>
        <v>Other</v>
      </c>
      <c r="S4773">
        <f t="shared" si="671"/>
        <v>32</v>
      </c>
      <c r="T4773" t="str">
        <f t="shared" si="672"/>
        <v>Istanbul</v>
      </c>
      <c r="U4773" t="str">
        <f t="shared" si="674"/>
        <v>Other</v>
      </c>
    </row>
    <row r="4774" spans="1:21" x14ac:dyDescent="0.35">
      <c r="A4774" t="s">
        <v>22</v>
      </c>
      <c r="B4774" t="s">
        <v>617</v>
      </c>
      <c r="C4774" t="s">
        <v>28</v>
      </c>
      <c r="D4774" t="s">
        <v>618</v>
      </c>
      <c r="E4774" s="1">
        <v>43598.701388888891</v>
      </c>
      <c r="F4774" t="s">
        <v>16</v>
      </c>
      <c r="G4774" t="s">
        <v>659</v>
      </c>
      <c r="H4774">
        <v>3</v>
      </c>
      <c r="I4774" t="s">
        <v>26</v>
      </c>
      <c r="J4774" s="2">
        <v>43598</v>
      </c>
      <c r="K4774" s="3">
        <v>0.70138888888888884</v>
      </c>
      <c r="L4774" s="3">
        <f t="shared" si="666"/>
        <v>0.70138888888888884</v>
      </c>
      <c r="M4774" s="3">
        <v>0.70347222222222217</v>
      </c>
      <c r="N4774" t="str">
        <f t="shared" si="667"/>
        <v>No</v>
      </c>
      <c r="O4774">
        <f t="shared" si="668"/>
        <v>520</v>
      </c>
      <c r="P4774">
        <f t="shared" si="669"/>
        <v>1663</v>
      </c>
      <c r="Q4774">
        <f t="shared" si="670"/>
        <v>31.27</v>
      </c>
      <c r="R4774" t="str">
        <f t="shared" si="673"/>
        <v>Ryanair</v>
      </c>
      <c r="S4774">
        <f t="shared" si="671"/>
        <v>6</v>
      </c>
      <c r="T4774" t="str">
        <f t="shared" si="672"/>
        <v>Kaunas</v>
      </c>
      <c r="U4774" t="str">
        <f t="shared" si="674"/>
        <v>Other</v>
      </c>
    </row>
    <row r="4775" spans="1:21" x14ac:dyDescent="0.35">
      <c r="A4775" t="s">
        <v>22</v>
      </c>
      <c r="B4775" t="s">
        <v>409</v>
      </c>
      <c r="C4775" t="s">
        <v>28</v>
      </c>
      <c r="D4775" t="s">
        <v>412</v>
      </c>
      <c r="E4775" s="1">
        <v>43598.704861111109</v>
      </c>
      <c r="F4775" t="s">
        <v>16</v>
      </c>
      <c r="G4775" t="s">
        <v>659</v>
      </c>
      <c r="H4775">
        <v>0</v>
      </c>
      <c r="I4775" t="s">
        <v>26</v>
      </c>
      <c r="J4775" s="2">
        <v>43598</v>
      </c>
      <c r="K4775" s="3">
        <v>0.70486111111111116</v>
      </c>
      <c r="L4775" s="3">
        <f t="shared" si="666"/>
        <v>0.70833333333333326</v>
      </c>
      <c r="M4775" s="3">
        <v>0.70486111111111116</v>
      </c>
      <c r="N4775" t="str">
        <f t="shared" si="667"/>
        <v>No</v>
      </c>
      <c r="O4775">
        <f t="shared" si="668"/>
        <v>520</v>
      </c>
      <c r="P4775">
        <f t="shared" si="669"/>
        <v>1663</v>
      </c>
      <c r="Q4775">
        <f t="shared" si="670"/>
        <v>31.27</v>
      </c>
      <c r="R4775" t="str">
        <f t="shared" si="673"/>
        <v>Ryanair</v>
      </c>
      <c r="S4775">
        <f t="shared" si="671"/>
        <v>25</v>
      </c>
      <c r="T4775" t="str">
        <f t="shared" si="672"/>
        <v>Riga</v>
      </c>
      <c r="U4775" t="str">
        <f t="shared" si="674"/>
        <v>Other</v>
      </c>
    </row>
    <row r="4776" spans="1:21" x14ac:dyDescent="0.35">
      <c r="A4776" t="s">
        <v>22</v>
      </c>
      <c r="B4776" t="s">
        <v>98</v>
      </c>
      <c r="C4776" t="s">
        <v>99</v>
      </c>
      <c r="D4776" t="s">
        <v>161</v>
      </c>
      <c r="E4776" s="1">
        <v>43598.684027777781</v>
      </c>
      <c r="F4776" t="s">
        <v>16</v>
      </c>
      <c r="G4776" t="s">
        <v>659</v>
      </c>
      <c r="H4776">
        <v>31</v>
      </c>
      <c r="I4776" t="s">
        <v>21</v>
      </c>
      <c r="J4776" s="2">
        <v>43598</v>
      </c>
      <c r="K4776" s="3">
        <v>0.68402777777777779</v>
      </c>
      <c r="L4776" s="3">
        <f t="shared" si="666"/>
        <v>0.6875</v>
      </c>
      <c r="M4776" s="3">
        <v>0.7055555555555556</v>
      </c>
      <c r="N4776" t="str">
        <f t="shared" si="667"/>
        <v>Yes</v>
      </c>
      <c r="O4776">
        <f t="shared" si="668"/>
        <v>20</v>
      </c>
      <c r="P4776">
        <f t="shared" si="669"/>
        <v>90</v>
      </c>
      <c r="Q4776">
        <f t="shared" si="670"/>
        <v>22.22</v>
      </c>
      <c r="R4776" t="str">
        <f t="shared" si="673"/>
        <v>Other</v>
      </c>
      <c r="S4776">
        <f t="shared" si="671"/>
        <v>38</v>
      </c>
      <c r="T4776" t="str">
        <f t="shared" si="672"/>
        <v>Southampton</v>
      </c>
      <c r="U4776" t="str">
        <f t="shared" si="674"/>
        <v>Other</v>
      </c>
    </row>
    <row r="4777" spans="1:21" x14ac:dyDescent="0.35">
      <c r="A4777" t="s">
        <v>22</v>
      </c>
      <c r="B4777" t="s">
        <v>82</v>
      </c>
      <c r="C4777" t="s">
        <v>28</v>
      </c>
      <c r="D4777" t="s">
        <v>172</v>
      </c>
      <c r="E4777" s="1">
        <v>43598.694444444445</v>
      </c>
      <c r="F4777" t="s">
        <v>16</v>
      </c>
      <c r="G4777" t="s">
        <v>659</v>
      </c>
      <c r="H4777">
        <v>16</v>
      </c>
      <c r="I4777" t="s">
        <v>18</v>
      </c>
      <c r="J4777" s="2">
        <v>43598</v>
      </c>
      <c r="K4777" s="3">
        <v>0.69444444444444453</v>
      </c>
      <c r="L4777" s="3">
        <f t="shared" si="666"/>
        <v>0.69444444444444442</v>
      </c>
      <c r="M4777" s="3">
        <v>0.7055555555555556</v>
      </c>
      <c r="N4777" t="str">
        <f t="shared" si="667"/>
        <v>No</v>
      </c>
      <c r="O4777">
        <f t="shared" si="668"/>
        <v>520</v>
      </c>
      <c r="P4777">
        <f t="shared" si="669"/>
        <v>1663</v>
      </c>
      <c r="Q4777">
        <f t="shared" si="670"/>
        <v>31.27</v>
      </c>
      <c r="R4777" t="str">
        <f t="shared" si="673"/>
        <v>Ryanair</v>
      </c>
      <c r="S4777">
        <f t="shared" si="671"/>
        <v>97</v>
      </c>
      <c r="T4777" t="str">
        <f t="shared" si="672"/>
        <v>Faro</v>
      </c>
      <c r="U4777" t="str">
        <f t="shared" si="674"/>
        <v>Faro</v>
      </c>
    </row>
    <row r="4778" spans="1:21" x14ac:dyDescent="0.35">
      <c r="A4778" t="s">
        <v>22</v>
      </c>
      <c r="B4778" t="s">
        <v>175</v>
      </c>
      <c r="C4778" t="s">
        <v>28</v>
      </c>
      <c r="D4778" t="s">
        <v>176</v>
      </c>
      <c r="E4778" s="1">
        <v>43598.701388888891</v>
      </c>
      <c r="F4778" t="s">
        <v>16</v>
      </c>
      <c r="G4778" t="s">
        <v>659</v>
      </c>
      <c r="H4778">
        <v>14</v>
      </c>
      <c r="I4778" t="s">
        <v>18</v>
      </c>
      <c r="J4778" s="2">
        <v>43598</v>
      </c>
      <c r="K4778" s="3">
        <v>0.70138888888888884</v>
      </c>
      <c r="L4778" s="3">
        <f t="shared" si="666"/>
        <v>0.70138888888888884</v>
      </c>
      <c r="M4778" s="3">
        <v>0.71111111111111114</v>
      </c>
      <c r="N4778" t="str">
        <f t="shared" si="667"/>
        <v>No</v>
      </c>
      <c r="O4778">
        <f t="shared" si="668"/>
        <v>520</v>
      </c>
      <c r="P4778">
        <f t="shared" si="669"/>
        <v>1663</v>
      </c>
      <c r="Q4778">
        <f t="shared" si="670"/>
        <v>31.27</v>
      </c>
      <c r="R4778" t="str">
        <f t="shared" si="673"/>
        <v>Ryanair</v>
      </c>
      <c r="S4778">
        <f t="shared" si="671"/>
        <v>18</v>
      </c>
      <c r="T4778" t="str">
        <f t="shared" si="672"/>
        <v>Krakow</v>
      </c>
      <c r="U4778" t="str">
        <f t="shared" si="674"/>
        <v>Other</v>
      </c>
    </row>
    <row r="4779" spans="1:21" x14ac:dyDescent="0.35">
      <c r="A4779" t="s">
        <v>12</v>
      </c>
      <c r="B4779" t="s">
        <v>42</v>
      </c>
      <c r="C4779" t="s">
        <v>14</v>
      </c>
      <c r="D4779" t="s">
        <v>180</v>
      </c>
      <c r="E4779" s="1">
        <v>43598.708333333336</v>
      </c>
      <c r="F4779" t="s">
        <v>16</v>
      </c>
      <c r="G4779" t="s">
        <v>659</v>
      </c>
      <c r="H4779">
        <v>4</v>
      </c>
      <c r="I4779" t="s">
        <v>26</v>
      </c>
      <c r="J4779" s="2">
        <v>43598</v>
      </c>
      <c r="K4779" s="3">
        <v>0.70833333333333337</v>
      </c>
      <c r="L4779" s="3">
        <f t="shared" si="666"/>
        <v>0.70833333333333326</v>
      </c>
      <c r="M4779" s="3">
        <v>0.71111111111111114</v>
      </c>
      <c r="N4779" t="str">
        <f t="shared" si="667"/>
        <v>No</v>
      </c>
      <c r="O4779">
        <f t="shared" si="668"/>
        <v>566</v>
      </c>
      <c r="P4779">
        <f t="shared" si="669"/>
        <v>2020</v>
      </c>
      <c r="Q4779">
        <f t="shared" si="670"/>
        <v>28.02</v>
      </c>
      <c r="R4779" t="str">
        <f t="shared" si="673"/>
        <v>Aer Lingus</v>
      </c>
      <c r="S4779">
        <f t="shared" si="671"/>
        <v>238</v>
      </c>
      <c r="T4779" t="str">
        <f t="shared" si="672"/>
        <v>London</v>
      </c>
      <c r="U4779" t="str">
        <f t="shared" si="674"/>
        <v>London</v>
      </c>
    </row>
    <row r="4780" spans="1:21" x14ac:dyDescent="0.35">
      <c r="A4780" t="s">
        <v>12</v>
      </c>
      <c r="B4780" t="s">
        <v>54</v>
      </c>
      <c r="C4780" t="s">
        <v>14</v>
      </c>
      <c r="D4780" t="s">
        <v>179</v>
      </c>
      <c r="E4780" s="1">
        <v>43598.708333333336</v>
      </c>
      <c r="F4780" t="s">
        <v>16</v>
      </c>
      <c r="G4780" t="s">
        <v>659</v>
      </c>
      <c r="H4780">
        <v>5</v>
      </c>
      <c r="I4780" t="s">
        <v>26</v>
      </c>
      <c r="J4780" s="2">
        <v>43598</v>
      </c>
      <c r="K4780" s="3">
        <v>0.70833333333333337</v>
      </c>
      <c r="L4780" s="3">
        <f t="shared" si="666"/>
        <v>0.70833333333333326</v>
      </c>
      <c r="M4780" s="3">
        <v>0.71180555555555547</v>
      </c>
      <c r="N4780" t="str">
        <f t="shared" si="667"/>
        <v>No</v>
      </c>
      <c r="O4780">
        <f t="shared" si="668"/>
        <v>566</v>
      </c>
      <c r="P4780">
        <f t="shared" si="669"/>
        <v>2020</v>
      </c>
      <c r="Q4780">
        <f t="shared" si="670"/>
        <v>28.02</v>
      </c>
      <c r="R4780" t="str">
        <f t="shared" si="673"/>
        <v>Aer Lingus</v>
      </c>
      <c r="S4780">
        <f t="shared" si="671"/>
        <v>101</v>
      </c>
      <c r="T4780" t="str">
        <f t="shared" si="672"/>
        <v>Frankfurt</v>
      </c>
      <c r="U4780" t="str">
        <f t="shared" si="674"/>
        <v>Frankfurt</v>
      </c>
    </row>
    <row r="4781" spans="1:21" x14ac:dyDescent="0.35">
      <c r="A4781" t="s">
        <v>22</v>
      </c>
      <c r="B4781" t="s">
        <v>162</v>
      </c>
      <c r="C4781" t="s">
        <v>28</v>
      </c>
      <c r="D4781" t="s">
        <v>163</v>
      </c>
      <c r="E4781" s="1">
        <v>43598.6875</v>
      </c>
      <c r="F4781" t="s">
        <v>16</v>
      </c>
      <c r="G4781" t="s">
        <v>659</v>
      </c>
      <c r="H4781">
        <v>43</v>
      </c>
      <c r="I4781" t="s">
        <v>21</v>
      </c>
      <c r="J4781" s="2">
        <v>43598</v>
      </c>
      <c r="K4781" s="3">
        <v>0.6875</v>
      </c>
      <c r="L4781" s="3">
        <f t="shared" si="666"/>
        <v>0.6875</v>
      </c>
      <c r="M4781" s="3">
        <v>0.71736111111111101</v>
      </c>
      <c r="N4781" t="str">
        <f t="shared" si="667"/>
        <v>Yes</v>
      </c>
      <c r="O4781">
        <f t="shared" si="668"/>
        <v>520</v>
      </c>
      <c r="P4781">
        <f t="shared" si="669"/>
        <v>1663</v>
      </c>
      <c r="Q4781">
        <f t="shared" si="670"/>
        <v>31.27</v>
      </c>
      <c r="R4781" t="str">
        <f t="shared" si="673"/>
        <v>Ryanair</v>
      </c>
      <c r="S4781">
        <f t="shared" si="671"/>
        <v>64</v>
      </c>
      <c r="T4781" t="str">
        <f t="shared" si="672"/>
        <v>Rome</v>
      </c>
      <c r="U4781" t="str">
        <f t="shared" si="674"/>
        <v>Other</v>
      </c>
    </row>
    <row r="4782" spans="1:21" x14ac:dyDescent="0.35">
      <c r="A4782" t="s">
        <v>22</v>
      </c>
      <c r="B4782" t="s">
        <v>32</v>
      </c>
      <c r="C4782" t="s">
        <v>28</v>
      </c>
      <c r="D4782" t="s">
        <v>184</v>
      </c>
      <c r="E4782" s="1">
        <v>43598.715277777781</v>
      </c>
      <c r="F4782" t="s">
        <v>16</v>
      </c>
      <c r="G4782" t="s">
        <v>659</v>
      </c>
      <c r="H4782">
        <v>3</v>
      </c>
      <c r="I4782" t="s">
        <v>26</v>
      </c>
      <c r="J4782" s="2">
        <v>43598</v>
      </c>
      <c r="K4782" s="3">
        <v>0.71527777777777779</v>
      </c>
      <c r="L4782" s="3">
        <f t="shared" si="666"/>
        <v>0.71527777777777779</v>
      </c>
      <c r="M4782" s="3">
        <v>0.71736111111111101</v>
      </c>
      <c r="N4782" t="str">
        <f t="shared" si="667"/>
        <v>No</v>
      </c>
      <c r="O4782">
        <f t="shared" si="668"/>
        <v>520</v>
      </c>
      <c r="P4782">
        <f t="shared" si="669"/>
        <v>1663</v>
      </c>
      <c r="Q4782">
        <f t="shared" si="670"/>
        <v>31.27</v>
      </c>
      <c r="R4782" t="str">
        <f t="shared" si="673"/>
        <v>Ryanair</v>
      </c>
      <c r="S4782">
        <f t="shared" si="671"/>
        <v>78</v>
      </c>
      <c r="T4782" t="str">
        <f t="shared" si="672"/>
        <v>Barcelona</v>
      </c>
      <c r="U4782" t="str">
        <f t="shared" si="674"/>
        <v>Barcelona</v>
      </c>
    </row>
    <row r="4783" spans="1:21" x14ac:dyDescent="0.35">
      <c r="A4783" t="s">
        <v>22</v>
      </c>
      <c r="B4783" t="s">
        <v>52</v>
      </c>
      <c r="C4783" t="s">
        <v>28</v>
      </c>
      <c r="D4783" t="s">
        <v>171</v>
      </c>
      <c r="E4783" s="1">
        <v>43598.694444444445</v>
      </c>
      <c r="F4783" t="s">
        <v>16</v>
      </c>
      <c r="G4783" t="s">
        <v>659</v>
      </c>
      <c r="H4783">
        <v>38</v>
      </c>
      <c r="I4783" t="s">
        <v>21</v>
      </c>
      <c r="J4783" s="2">
        <v>43598</v>
      </c>
      <c r="K4783" s="3">
        <v>0.69444444444444453</v>
      </c>
      <c r="L4783" s="3">
        <f t="shared" si="666"/>
        <v>0.69444444444444442</v>
      </c>
      <c r="M4783" s="3">
        <v>0.72083333333333333</v>
      </c>
      <c r="N4783" t="str">
        <f t="shared" si="667"/>
        <v>Yes</v>
      </c>
      <c r="O4783">
        <f t="shared" si="668"/>
        <v>520</v>
      </c>
      <c r="P4783">
        <f t="shared" si="669"/>
        <v>1663</v>
      </c>
      <c r="Q4783">
        <f t="shared" si="670"/>
        <v>31.27</v>
      </c>
      <c r="R4783" t="str">
        <f t="shared" si="673"/>
        <v>Ryanair</v>
      </c>
      <c r="S4783">
        <f t="shared" si="671"/>
        <v>138</v>
      </c>
      <c r="T4783" t="str">
        <f t="shared" si="672"/>
        <v>Manchester</v>
      </c>
      <c r="U4783" t="str">
        <f t="shared" si="674"/>
        <v>Manchester</v>
      </c>
    </row>
    <row r="4784" spans="1:21" x14ac:dyDescent="0.35">
      <c r="A4784" t="s">
        <v>22</v>
      </c>
      <c r="B4784" t="s">
        <v>36</v>
      </c>
      <c r="C4784" t="s">
        <v>177</v>
      </c>
      <c r="D4784" t="s">
        <v>178</v>
      </c>
      <c r="E4784" s="1">
        <v>43598.708333333336</v>
      </c>
      <c r="F4784" t="s">
        <v>16</v>
      </c>
      <c r="G4784" t="s">
        <v>659</v>
      </c>
      <c r="H4784">
        <v>24</v>
      </c>
      <c r="I4784" t="s">
        <v>46</v>
      </c>
      <c r="J4784" s="2">
        <v>43598</v>
      </c>
      <c r="K4784" s="3">
        <v>0.70833333333333337</v>
      </c>
      <c r="L4784" s="3">
        <f t="shared" si="666"/>
        <v>0.70833333333333326</v>
      </c>
      <c r="M4784" s="3">
        <v>0.72499999999999998</v>
      </c>
      <c r="N4784" t="str">
        <f t="shared" si="667"/>
        <v>Yes</v>
      </c>
      <c r="O4784">
        <f t="shared" si="668"/>
        <v>12</v>
      </c>
      <c r="P4784">
        <f t="shared" si="669"/>
        <v>59</v>
      </c>
      <c r="Q4784">
        <f t="shared" si="670"/>
        <v>20.34</v>
      </c>
      <c r="R4784" t="str">
        <f t="shared" si="673"/>
        <v>Other</v>
      </c>
      <c r="S4784">
        <f t="shared" si="671"/>
        <v>121</v>
      </c>
      <c r="T4784" t="str">
        <f t="shared" si="672"/>
        <v>Paris-CDG</v>
      </c>
      <c r="U4784" t="str">
        <f t="shared" si="674"/>
        <v>Paris-CDG</v>
      </c>
    </row>
    <row r="4785" spans="1:21" x14ac:dyDescent="0.35">
      <c r="A4785" t="s">
        <v>22</v>
      </c>
      <c r="B4785" t="s">
        <v>101</v>
      </c>
      <c r="C4785" t="s">
        <v>28</v>
      </c>
      <c r="D4785" t="s">
        <v>181</v>
      </c>
      <c r="E4785" s="1">
        <v>43598.715277777781</v>
      </c>
      <c r="F4785" t="s">
        <v>16</v>
      </c>
      <c r="G4785" t="s">
        <v>659</v>
      </c>
      <c r="H4785">
        <v>14</v>
      </c>
      <c r="I4785" t="s">
        <v>18</v>
      </c>
      <c r="J4785" s="2">
        <v>43598</v>
      </c>
      <c r="K4785" s="3">
        <v>0.71527777777777779</v>
      </c>
      <c r="L4785" s="3">
        <f t="shared" si="666"/>
        <v>0.71527777777777779</v>
      </c>
      <c r="M4785" s="3">
        <v>0.72499999999999998</v>
      </c>
      <c r="N4785" t="str">
        <f t="shared" si="667"/>
        <v>No</v>
      </c>
      <c r="O4785">
        <f t="shared" si="668"/>
        <v>520</v>
      </c>
      <c r="P4785">
        <f t="shared" si="669"/>
        <v>1663</v>
      </c>
      <c r="Q4785">
        <f t="shared" si="670"/>
        <v>31.27</v>
      </c>
      <c r="R4785" t="str">
        <f t="shared" si="673"/>
        <v>Ryanair</v>
      </c>
      <c r="S4785">
        <f t="shared" si="671"/>
        <v>158</v>
      </c>
      <c r="T4785" t="str">
        <f t="shared" si="672"/>
        <v>Edinburgh</v>
      </c>
      <c r="U4785" t="str">
        <f t="shared" si="674"/>
        <v>Edinburgh</v>
      </c>
    </row>
    <row r="4786" spans="1:21" x14ac:dyDescent="0.35">
      <c r="A4786" t="s">
        <v>12</v>
      </c>
      <c r="B4786" t="s">
        <v>182</v>
      </c>
      <c r="C4786" t="s">
        <v>14</v>
      </c>
      <c r="D4786" t="s">
        <v>183</v>
      </c>
      <c r="E4786" s="1">
        <v>43598.715277777781</v>
      </c>
      <c r="F4786" t="s">
        <v>16</v>
      </c>
      <c r="G4786" t="s">
        <v>659</v>
      </c>
      <c r="H4786">
        <v>16</v>
      </c>
      <c r="I4786" t="s">
        <v>18</v>
      </c>
      <c r="J4786" s="2">
        <v>43598</v>
      </c>
      <c r="K4786" s="3">
        <v>0.71527777777777779</v>
      </c>
      <c r="L4786" s="3">
        <f t="shared" si="666"/>
        <v>0.71527777777777779</v>
      </c>
      <c r="M4786" s="3">
        <v>0.72638888888888886</v>
      </c>
      <c r="N4786" t="str">
        <f t="shared" si="667"/>
        <v>No</v>
      </c>
      <c r="O4786">
        <f t="shared" si="668"/>
        <v>566</v>
      </c>
      <c r="P4786">
        <f t="shared" si="669"/>
        <v>2020</v>
      </c>
      <c r="Q4786">
        <f t="shared" si="670"/>
        <v>28.02</v>
      </c>
      <c r="R4786" t="str">
        <f t="shared" si="673"/>
        <v>Aer Lingus</v>
      </c>
      <c r="S4786">
        <f t="shared" si="671"/>
        <v>23</v>
      </c>
      <c r="T4786" t="str">
        <f t="shared" si="672"/>
        <v>Aberdeen</v>
      </c>
      <c r="U4786" t="str">
        <f t="shared" si="674"/>
        <v>Other</v>
      </c>
    </row>
    <row r="4787" spans="1:21" x14ac:dyDescent="0.35">
      <c r="A4787" t="s">
        <v>12</v>
      </c>
      <c r="B4787" t="s">
        <v>82</v>
      </c>
      <c r="C4787" t="s">
        <v>14</v>
      </c>
      <c r="D4787" t="s">
        <v>619</v>
      </c>
      <c r="E4787" s="1">
        <v>43598.725694444445</v>
      </c>
      <c r="F4787" t="s">
        <v>16</v>
      </c>
      <c r="G4787" t="s">
        <v>659</v>
      </c>
      <c r="H4787">
        <v>5</v>
      </c>
      <c r="I4787" t="s">
        <v>26</v>
      </c>
      <c r="J4787" s="2">
        <v>43598</v>
      </c>
      <c r="K4787" s="3">
        <v>0.72569444444444453</v>
      </c>
      <c r="L4787" s="3">
        <f t="shared" si="666"/>
        <v>0.72916666666666663</v>
      </c>
      <c r="M4787" s="3">
        <v>0.72916666666666663</v>
      </c>
      <c r="N4787" t="str">
        <f t="shared" si="667"/>
        <v>No</v>
      </c>
      <c r="O4787">
        <f t="shared" si="668"/>
        <v>566</v>
      </c>
      <c r="P4787">
        <f t="shared" si="669"/>
        <v>2020</v>
      </c>
      <c r="Q4787">
        <f t="shared" si="670"/>
        <v>28.02</v>
      </c>
      <c r="R4787" t="str">
        <f t="shared" si="673"/>
        <v>Aer Lingus</v>
      </c>
      <c r="S4787">
        <f t="shared" si="671"/>
        <v>97</v>
      </c>
      <c r="T4787" t="str">
        <f t="shared" si="672"/>
        <v>Faro</v>
      </c>
      <c r="U4787" t="str">
        <f t="shared" si="674"/>
        <v>Faro</v>
      </c>
    </row>
    <row r="4788" spans="1:21" x14ac:dyDescent="0.35">
      <c r="A4788" t="s">
        <v>22</v>
      </c>
      <c r="B4788" t="s">
        <v>207</v>
      </c>
      <c r="C4788" t="s">
        <v>28</v>
      </c>
      <c r="D4788" t="s">
        <v>208</v>
      </c>
      <c r="E4788" s="1">
        <v>43598.722222222219</v>
      </c>
      <c r="F4788" t="s">
        <v>16</v>
      </c>
      <c r="G4788" t="s">
        <v>659</v>
      </c>
      <c r="H4788">
        <v>13</v>
      </c>
      <c r="I4788" t="s">
        <v>18</v>
      </c>
      <c r="J4788" s="2">
        <v>43598</v>
      </c>
      <c r="K4788" s="3">
        <v>0.72222222222222221</v>
      </c>
      <c r="L4788" s="3">
        <f t="shared" si="666"/>
        <v>0.72222222222222221</v>
      </c>
      <c r="M4788" s="3">
        <v>0.73125000000000007</v>
      </c>
      <c r="N4788" t="str">
        <f t="shared" si="667"/>
        <v>No</v>
      </c>
      <c r="O4788">
        <f t="shared" si="668"/>
        <v>520</v>
      </c>
      <c r="P4788">
        <f t="shared" si="669"/>
        <v>1663</v>
      </c>
      <c r="Q4788">
        <f t="shared" si="670"/>
        <v>31.27</v>
      </c>
      <c r="R4788" t="str">
        <f t="shared" si="673"/>
        <v>Ryanair</v>
      </c>
      <c r="S4788">
        <f t="shared" si="671"/>
        <v>30</v>
      </c>
      <c r="T4788" t="str">
        <f t="shared" si="672"/>
        <v>Naples</v>
      </c>
      <c r="U4788" t="str">
        <f t="shared" si="674"/>
        <v>Other</v>
      </c>
    </row>
    <row r="4789" spans="1:21" x14ac:dyDescent="0.35">
      <c r="A4789" t="s">
        <v>12</v>
      </c>
      <c r="B4789" t="s">
        <v>73</v>
      </c>
      <c r="C4789" t="s">
        <v>14</v>
      </c>
      <c r="D4789" t="s">
        <v>116</v>
      </c>
      <c r="E4789" s="1">
        <v>43598.729166666664</v>
      </c>
      <c r="F4789" t="s">
        <v>16</v>
      </c>
      <c r="G4789" t="s">
        <v>659</v>
      </c>
      <c r="H4789">
        <v>3</v>
      </c>
      <c r="I4789" t="s">
        <v>26</v>
      </c>
      <c r="J4789" s="2">
        <v>43598</v>
      </c>
      <c r="K4789" s="3">
        <v>0.72916666666666663</v>
      </c>
      <c r="L4789" s="3">
        <f t="shared" si="666"/>
        <v>0.72916666666666663</v>
      </c>
      <c r="M4789" s="3">
        <v>0.73125000000000007</v>
      </c>
      <c r="N4789" t="str">
        <f t="shared" si="667"/>
        <v>No</v>
      </c>
      <c r="O4789">
        <f t="shared" si="668"/>
        <v>566</v>
      </c>
      <c r="P4789">
        <f t="shared" si="669"/>
        <v>2020</v>
      </c>
      <c r="Q4789">
        <f t="shared" si="670"/>
        <v>28.02</v>
      </c>
      <c r="R4789" t="str">
        <f t="shared" si="673"/>
        <v>Aer Lingus</v>
      </c>
      <c r="S4789">
        <f t="shared" si="671"/>
        <v>82</v>
      </c>
      <c r="T4789" t="str">
        <f t="shared" si="672"/>
        <v>Bristol</v>
      </c>
      <c r="U4789" t="str">
        <f t="shared" si="674"/>
        <v>Bristol</v>
      </c>
    </row>
    <row r="4790" spans="1:21" x14ac:dyDescent="0.35">
      <c r="A4790" t="s">
        <v>22</v>
      </c>
      <c r="B4790" t="s">
        <v>121</v>
      </c>
      <c r="C4790" t="s">
        <v>28</v>
      </c>
      <c r="D4790" t="s">
        <v>122</v>
      </c>
      <c r="E4790" s="1">
        <v>43598.732638888891</v>
      </c>
      <c r="F4790" t="s">
        <v>16</v>
      </c>
      <c r="G4790" t="s">
        <v>659</v>
      </c>
      <c r="H4790">
        <v>0</v>
      </c>
      <c r="I4790" t="s">
        <v>26</v>
      </c>
      <c r="J4790" s="2">
        <v>43598</v>
      </c>
      <c r="K4790" s="3">
        <v>0.73263888888888884</v>
      </c>
      <c r="L4790" s="3">
        <f t="shared" si="666"/>
        <v>0.73611111111111105</v>
      </c>
      <c r="M4790" s="3">
        <v>0.73263888888888884</v>
      </c>
      <c r="N4790" t="str">
        <f t="shared" si="667"/>
        <v>No</v>
      </c>
      <c r="O4790">
        <f t="shared" si="668"/>
        <v>520</v>
      </c>
      <c r="P4790">
        <f t="shared" si="669"/>
        <v>1663</v>
      </c>
      <c r="Q4790">
        <f t="shared" si="670"/>
        <v>31.27</v>
      </c>
      <c r="R4790" t="str">
        <f t="shared" si="673"/>
        <v>Ryanair</v>
      </c>
      <c r="S4790">
        <f t="shared" si="671"/>
        <v>16</v>
      </c>
      <c r="T4790" t="str">
        <f t="shared" si="672"/>
        <v>RMU</v>
      </c>
      <c r="U4790" t="str">
        <f t="shared" si="674"/>
        <v>Other</v>
      </c>
    </row>
    <row r="4791" spans="1:21" x14ac:dyDescent="0.35">
      <c r="A4791" t="s">
        <v>12</v>
      </c>
      <c r="B4791" t="s">
        <v>119</v>
      </c>
      <c r="C4791" t="s">
        <v>14</v>
      </c>
      <c r="D4791" t="s">
        <v>120</v>
      </c>
      <c r="E4791" s="1">
        <v>43598.729166666664</v>
      </c>
      <c r="F4791" t="s">
        <v>16</v>
      </c>
      <c r="G4791" t="s">
        <v>659</v>
      </c>
      <c r="H4791">
        <v>11</v>
      </c>
      <c r="I4791" t="s">
        <v>18</v>
      </c>
      <c r="J4791" s="2">
        <v>43598</v>
      </c>
      <c r="K4791" s="3">
        <v>0.72916666666666663</v>
      </c>
      <c r="L4791" s="3">
        <f t="shared" si="666"/>
        <v>0.72916666666666663</v>
      </c>
      <c r="M4791" s="3">
        <v>0.7368055555555556</v>
      </c>
      <c r="N4791" t="str">
        <f t="shared" si="667"/>
        <v>No</v>
      </c>
      <c r="O4791">
        <f t="shared" si="668"/>
        <v>566</v>
      </c>
      <c r="P4791">
        <f t="shared" si="669"/>
        <v>2020</v>
      </c>
      <c r="Q4791">
        <f t="shared" si="670"/>
        <v>28.02</v>
      </c>
      <c r="R4791" t="str">
        <f t="shared" si="673"/>
        <v>Aer Lingus</v>
      </c>
      <c r="S4791">
        <f t="shared" si="671"/>
        <v>43</v>
      </c>
      <c r="T4791" t="str">
        <f t="shared" si="672"/>
        <v>Dusseldorf</v>
      </c>
      <c r="U4791" t="str">
        <f t="shared" si="674"/>
        <v>Other</v>
      </c>
    </row>
    <row r="4792" spans="1:21" x14ac:dyDescent="0.35">
      <c r="A4792" t="s">
        <v>22</v>
      </c>
      <c r="B4792" t="s">
        <v>44</v>
      </c>
      <c r="C4792" t="s">
        <v>117</v>
      </c>
      <c r="D4792" t="s">
        <v>118</v>
      </c>
      <c r="E4792" s="1">
        <v>43598.729166666664</v>
      </c>
      <c r="F4792" t="s">
        <v>16</v>
      </c>
      <c r="G4792" t="s">
        <v>659</v>
      </c>
      <c r="H4792">
        <v>11</v>
      </c>
      <c r="I4792" t="s">
        <v>18</v>
      </c>
      <c r="J4792" s="2">
        <v>43598</v>
      </c>
      <c r="K4792" s="3">
        <v>0.72916666666666663</v>
      </c>
      <c r="L4792" s="3">
        <f t="shared" si="666"/>
        <v>0.72916666666666663</v>
      </c>
      <c r="M4792" s="3">
        <v>0.7368055555555556</v>
      </c>
      <c r="N4792" t="str">
        <f t="shared" si="667"/>
        <v>No</v>
      </c>
      <c r="O4792">
        <f t="shared" si="668"/>
        <v>23</v>
      </c>
      <c r="P4792">
        <f t="shared" si="669"/>
        <v>35</v>
      </c>
      <c r="Q4792">
        <f t="shared" si="670"/>
        <v>65.709999999999994</v>
      </c>
      <c r="R4792" t="str">
        <f t="shared" si="673"/>
        <v>Other</v>
      </c>
      <c r="S4792">
        <f t="shared" si="671"/>
        <v>83</v>
      </c>
      <c r="T4792" t="str">
        <f t="shared" si="672"/>
        <v>Lisbon</v>
      </c>
      <c r="U4792" t="str">
        <f t="shared" si="674"/>
        <v>Lisbon</v>
      </c>
    </row>
    <row r="4793" spans="1:21" x14ac:dyDescent="0.35">
      <c r="A4793" t="s">
        <v>22</v>
      </c>
      <c r="B4793" t="s">
        <v>50</v>
      </c>
      <c r="C4793" t="s">
        <v>96</v>
      </c>
      <c r="D4793" t="s">
        <v>514</v>
      </c>
      <c r="E4793" s="1">
        <v>43598.722222222219</v>
      </c>
      <c r="F4793" t="s">
        <v>16</v>
      </c>
      <c r="G4793" t="s">
        <v>659</v>
      </c>
      <c r="H4793">
        <v>23</v>
      </c>
      <c r="I4793" t="s">
        <v>46</v>
      </c>
      <c r="J4793" s="2">
        <v>43598</v>
      </c>
      <c r="K4793" s="3">
        <v>0.72222222222222221</v>
      </c>
      <c r="L4793" s="3">
        <f t="shared" si="666"/>
        <v>0.72222222222222221</v>
      </c>
      <c r="M4793" s="3">
        <v>0.73819444444444438</v>
      </c>
      <c r="N4793" t="str">
        <f t="shared" si="667"/>
        <v>Yes</v>
      </c>
      <c r="O4793">
        <f t="shared" si="668"/>
        <v>50</v>
      </c>
      <c r="P4793">
        <f t="shared" si="669"/>
        <v>97</v>
      </c>
      <c r="Q4793">
        <f t="shared" si="670"/>
        <v>51.55</v>
      </c>
      <c r="R4793" t="str">
        <f t="shared" si="673"/>
        <v>Other</v>
      </c>
      <c r="S4793">
        <f t="shared" si="671"/>
        <v>222</v>
      </c>
      <c r="T4793" t="str">
        <f t="shared" si="672"/>
        <v>Amsterdam</v>
      </c>
      <c r="U4793" t="str">
        <f t="shared" si="674"/>
        <v>Amsterdam</v>
      </c>
    </row>
    <row r="4794" spans="1:21" x14ac:dyDescent="0.35">
      <c r="A4794" t="s">
        <v>22</v>
      </c>
      <c r="B4794" t="s">
        <v>114</v>
      </c>
      <c r="C4794" t="s">
        <v>28</v>
      </c>
      <c r="D4794" t="s">
        <v>115</v>
      </c>
      <c r="E4794" s="1">
        <v>43598.725694444445</v>
      </c>
      <c r="F4794" t="s">
        <v>16</v>
      </c>
      <c r="G4794" t="s">
        <v>659</v>
      </c>
      <c r="H4794">
        <v>23</v>
      </c>
      <c r="I4794" t="s">
        <v>46</v>
      </c>
      <c r="J4794" s="2">
        <v>43598</v>
      </c>
      <c r="K4794" s="3">
        <v>0.72569444444444453</v>
      </c>
      <c r="L4794" s="3">
        <f t="shared" si="666"/>
        <v>0.72916666666666663</v>
      </c>
      <c r="M4794" s="3">
        <v>0.7416666666666667</v>
      </c>
      <c r="N4794" t="str">
        <f t="shared" si="667"/>
        <v>Yes</v>
      </c>
      <c r="O4794">
        <f t="shared" si="668"/>
        <v>520</v>
      </c>
      <c r="P4794">
        <f t="shared" si="669"/>
        <v>1663</v>
      </c>
      <c r="Q4794">
        <f t="shared" si="670"/>
        <v>31.27</v>
      </c>
      <c r="R4794" t="str">
        <f t="shared" si="673"/>
        <v>Ryanair</v>
      </c>
      <c r="S4794">
        <f t="shared" si="671"/>
        <v>34</v>
      </c>
      <c r="T4794" t="str">
        <f t="shared" si="672"/>
        <v>Nice</v>
      </c>
      <c r="U4794" t="str">
        <f t="shared" si="674"/>
        <v>Other</v>
      </c>
    </row>
    <row r="4795" spans="1:21" x14ac:dyDescent="0.35">
      <c r="A4795" t="s">
        <v>22</v>
      </c>
      <c r="B4795" t="s">
        <v>103</v>
      </c>
      <c r="C4795" t="s">
        <v>28</v>
      </c>
      <c r="D4795" t="s">
        <v>128</v>
      </c>
      <c r="E4795" s="1">
        <v>43598.743055555555</v>
      </c>
      <c r="F4795" t="s">
        <v>16</v>
      </c>
      <c r="G4795" t="s">
        <v>659</v>
      </c>
      <c r="H4795">
        <v>0</v>
      </c>
      <c r="I4795" t="s">
        <v>26</v>
      </c>
      <c r="J4795" s="2">
        <v>43598</v>
      </c>
      <c r="K4795" s="3">
        <v>0.74305555555555547</v>
      </c>
      <c r="L4795" s="3">
        <f t="shared" si="666"/>
        <v>0.74305555555555547</v>
      </c>
      <c r="M4795" s="3">
        <v>0.74305555555555547</v>
      </c>
      <c r="N4795" t="str">
        <f t="shared" si="667"/>
        <v>No</v>
      </c>
      <c r="O4795">
        <f t="shared" si="668"/>
        <v>520</v>
      </c>
      <c r="P4795">
        <f t="shared" si="669"/>
        <v>1663</v>
      </c>
      <c r="Q4795">
        <f t="shared" si="670"/>
        <v>31.27</v>
      </c>
      <c r="R4795" t="str">
        <f t="shared" si="673"/>
        <v>Ryanair</v>
      </c>
      <c r="S4795">
        <f t="shared" si="671"/>
        <v>40</v>
      </c>
      <c r="T4795" t="str">
        <f t="shared" si="672"/>
        <v>Liverpool</v>
      </c>
      <c r="U4795" t="str">
        <f t="shared" si="674"/>
        <v>Other</v>
      </c>
    </row>
    <row r="4796" spans="1:21" x14ac:dyDescent="0.35">
      <c r="A4796" t="s">
        <v>22</v>
      </c>
      <c r="B4796" t="s">
        <v>142</v>
      </c>
      <c r="C4796" t="s">
        <v>28</v>
      </c>
      <c r="D4796" t="s">
        <v>524</v>
      </c>
      <c r="E4796" s="1">
        <v>43598.739583333336</v>
      </c>
      <c r="F4796" t="s">
        <v>16</v>
      </c>
      <c r="G4796" t="s">
        <v>659</v>
      </c>
      <c r="H4796">
        <v>17</v>
      </c>
      <c r="I4796" t="s">
        <v>18</v>
      </c>
      <c r="J4796" s="2">
        <v>43598</v>
      </c>
      <c r="K4796" s="3">
        <v>0.73958333333333337</v>
      </c>
      <c r="L4796" s="3">
        <f t="shared" si="666"/>
        <v>0.74305555555555547</v>
      </c>
      <c r="M4796" s="3">
        <v>0.75138888888888899</v>
      </c>
      <c r="N4796" t="str">
        <f t="shared" si="667"/>
        <v>No</v>
      </c>
      <c r="O4796">
        <f t="shared" si="668"/>
        <v>520</v>
      </c>
      <c r="P4796">
        <f t="shared" si="669"/>
        <v>1663</v>
      </c>
      <c r="Q4796">
        <f t="shared" si="670"/>
        <v>31.27</v>
      </c>
      <c r="R4796" t="str">
        <f t="shared" si="673"/>
        <v>Ryanair</v>
      </c>
      <c r="S4796">
        <f t="shared" si="671"/>
        <v>67</v>
      </c>
      <c r="T4796" t="str">
        <f t="shared" si="672"/>
        <v>Madrid</v>
      </c>
      <c r="U4796" t="str">
        <f t="shared" si="674"/>
        <v>Other</v>
      </c>
    </row>
    <row r="4797" spans="1:21" x14ac:dyDescent="0.35">
      <c r="A4797" t="s">
        <v>22</v>
      </c>
      <c r="B4797" t="s">
        <v>57</v>
      </c>
      <c r="C4797" t="s">
        <v>28</v>
      </c>
      <c r="D4797" t="s">
        <v>132</v>
      </c>
      <c r="E4797" s="1">
        <v>43598.746527777781</v>
      </c>
      <c r="F4797" t="s">
        <v>16</v>
      </c>
      <c r="G4797" t="s">
        <v>659</v>
      </c>
      <c r="H4797">
        <v>10</v>
      </c>
      <c r="I4797" t="s">
        <v>18</v>
      </c>
      <c r="J4797" s="2">
        <v>43598</v>
      </c>
      <c r="K4797" s="3">
        <v>0.74652777777777779</v>
      </c>
      <c r="L4797" s="3">
        <f t="shared" si="666"/>
        <v>0.75</v>
      </c>
      <c r="M4797" s="3">
        <v>0.75347222222222221</v>
      </c>
      <c r="N4797" t="str">
        <f t="shared" si="667"/>
        <v>No</v>
      </c>
      <c r="O4797">
        <f t="shared" si="668"/>
        <v>520</v>
      </c>
      <c r="P4797">
        <f t="shared" si="669"/>
        <v>1663</v>
      </c>
      <c r="Q4797">
        <f t="shared" si="670"/>
        <v>31.27</v>
      </c>
      <c r="R4797" t="str">
        <f t="shared" si="673"/>
        <v>Ryanair</v>
      </c>
      <c r="S4797">
        <f t="shared" si="671"/>
        <v>98</v>
      </c>
      <c r="T4797" t="str">
        <f t="shared" si="672"/>
        <v>Malaga</v>
      </c>
      <c r="U4797" t="str">
        <f t="shared" si="674"/>
        <v>Malaga</v>
      </c>
    </row>
    <row r="4798" spans="1:21" x14ac:dyDescent="0.35">
      <c r="A4798" t="s">
        <v>22</v>
      </c>
      <c r="B4798" t="s">
        <v>145</v>
      </c>
      <c r="C4798" t="s">
        <v>28</v>
      </c>
      <c r="D4798" t="s">
        <v>146</v>
      </c>
      <c r="E4798" s="1">
        <v>43598.75</v>
      </c>
      <c r="F4798" t="s">
        <v>16</v>
      </c>
      <c r="G4798" t="s">
        <v>659</v>
      </c>
      <c r="H4798">
        <v>7</v>
      </c>
      <c r="I4798" t="s">
        <v>26</v>
      </c>
      <c r="J4798" s="2">
        <v>43598</v>
      </c>
      <c r="K4798" s="3">
        <v>0.75</v>
      </c>
      <c r="L4798" s="3">
        <f t="shared" si="666"/>
        <v>0.75</v>
      </c>
      <c r="M4798" s="3">
        <v>0.75486111111111109</v>
      </c>
      <c r="N4798" t="str">
        <f t="shared" si="667"/>
        <v>No</v>
      </c>
      <c r="O4798">
        <f t="shared" si="668"/>
        <v>520</v>
      </c>
      <c r="P4798">
        <f t="shared" si="669"/>
        <v>1663</v>
      </c>
      <c r="Q4798">
        <f t="shared" si="670"/>
        <v>31.27</v>
      </c>
      <c r="R4798" t="str">
        <f t="shared" si="673"/>
        <v>Ryanair</v>
      </c>
      <c r="S4798">
        <f t="shared" si="671"/>
        <v>36</v>
      </c>
      <c r="T4798" t="str">
        <f t="shared" si="672"/>
        <v>Milan-BGY</v>
      </c>
      <c r="U4798" t="str">
        <f t="shared" si="674"/>
        <v>Other</v>
      </c>
    </row>
    <row r="4799" spans="1:21" x14ac:dyDescent="0.35">
      <c r="A4799" t="s">
        <v>22</v>
      </c>
      <c r="B4799" t="s">
        <v>54</v>
      </c>
      <c r="C4799" t="s">
        <v>130</v>
      </c>
      <c r="D4799" t="s">
        <v>133</v>
      </c>
      <c r="E4799" s="1">
        <v>43598.75</v>
      </c>
      <c r="F4799" t="s">
        <v>16</v>
      </c>
      <c r="G4799" t="s">
        <v>659</v>
      </c>
      <c r="H4799">
        <v>15</v>
      </c>
      <c r="I4799" t="s">
        <v>18</v>
      </c>
      <c r="J4799" s="2">
        <v>43598</v>
      </c>
      <c r="K4799" s="3">
        <v>0.75</v>
      </c>
      <c r="L4799" s="3">
        <f t="shared" si="666"/>
        <v>0.75</v>
      </c>
      <c r="M4799" s="3">
        <v>0.76041666666666663</v>
      </c>
      <c r="N4799" t="str">
        <f t="shared" si="667"/>
        <v>No</v>
      </c>
      <c r="O4799">
        <f t="shared" si="668"/>
        <v>17</v>
      </c>
      <c r="P4799">
        <f t="shared" si="669"/>
        <v>80</v>
      </c>
      <c r="Q4799">
        <f t="shared" si="670"/>
        <v>21.25</v>
      </c>
      <c r="R4799" t="str">
        <f t="shared" si="673"/>
        <v>Other</v>
      </c>
      <c r="S4799">
        <f t="shared" si="671"/>
        <v>101</v>
      </c>
      <c r="T4799" t="str">
        <f t="shared" si="672"/>
        <v>Frankfurt</v>
      </c>
      <c r="U4799" t="str">
        <f t="shared" si="674"/>
        <v>Frankfurt</v>
      </c>
    </row>
    <row r="4800" spans="1:21" x14ac:dyDescent="0.35">
      <c r="A4800" t="s">
        <v>22</v>
      </c>
      <c r="B4800" t="s">
        <v>48</v>
      </c>
      <c r="C4800" t="s">
        <v>28</v>
      </c>
      <c r="D4800" t="s">
        <v>49</v>
      </c>
      <c r="E4800" s="1">
        <v>43598.756944444445</v>
      </c>
      <c r="F4800" t="s">
        <v>16</v>
      </c>
      <c r="G4800" t="s">
        <v>659</v>
      </c>
      <c r="H4800">
        <v>5</v>
      </c>
      <c r="I4800" t="s">
        <v>26</v>
      </c>
      <c r="J4800" s="2">
        <v>43598</v>
      </c>
      <c r="K4800" s="3">
        <v>0.75694444444444453</v>
      </c>
      <c r="L4800" s="3">
        <f t="shared" si="666"/>
        <v>0.75694444444444442</v>
      </c>
      <c r="M4800" s="3">
        <v>0.76041666666666663</v>
      </c>
      <c r="N4800" t="str">
        <f t="shared" si="667"/>
        <v>No</v>
      </c>
      <c r="O4800">
        <f t="shared" si="668"/>
        <v>520</v>
      </c>
      <c r="P4800">
        <f t="shared" si="669"/>
        <v>1663</v>
      </c>
      <c r="Q4800">
        <f t="shared" si="670"/>
        <v>31.27</v>
      </c>
      <c r="R4800" t="str">
        <f t="shared" si="673"/>
        <v>Ryanair</v>
      </c>
      <c r="S4800">
        <f t="shared" si="671"/>
        <v>5</v>
      </c>
      <c r="T4800" t="str">
        <f t="shared" si="672"/>
        <v>Szczecin</v>
      </c>
      <c r="U4800" t="str">
        <f t="shared" si="674"/>
        <v>Other</v>
      </c>
    </row>
    <row r="4801" spans="1:21" x14ac:dyDescent="0.35">
      <c r="A4801" t="s">
        <v>12</v>
      </c>
      <c r="B4801" t="s">
        <v>70</v>
      </c>
      <c r="C4801" t="s">
        <v>14</v>
      </c>
      <c r="D4801" t="s">
        <v>722</v>
      </c>
      <c r="E4801" s="1">
        <v>43598.711805555555</v>
      </c>
      <c r="F4801" t="s">
        <v>16</v>
      </c>
      <c r="G4801" t="s">
        <v>659</v>
      </c>
      <c r="H4801">
        <v>70</v>
      </c>
      <c r="I4801" t="s">
        <v>21</v>
      </c>
      <c r="J4801" s="2">
        <v>43598</v>
      </c>
      <c r="K4801" s="3">
        <v>0.71180555555555547</v>
      </c>
      <c r="L4801" s="3">
        <f t="shared" si="666"/>
        <v>0.71527777777777779</v>
      </c>
      <c r="M4801" s="3">
        <v>0.76041666666666663</v>
      </c>
      <c r="N4801" t="str">
        <f t="shared" si="667"/>
        <v>Yes</v>
      </c>
      <c r="O4801">
        <f t="shared" si="668"/>
        <v>566</v>
      </c>
      <c r="P4801">
        <f t="shared" si="669"/>
        <v>2020</v>
      </c>
      <c r="Q4801">
        <f t="shared" si="670"/>
        <v>28.02</v>
      </c>
      <c r="R4801" t="str">
        <f t="shared" si="673"/>
        <v>Aer Lingus</v>
      </c>
      <c r="S4801">
        <f t="shared" si="671"/>
        <v>38</v>
      </c>
      <c r="T4801" t="str">
        <f t="shared" si="672"/>
        <v>Newcastle</v>
      </c>
      <c r="U4801" t="str">
        <f t="shared" si="674"/>
        <v>Other</v>
      </c>
    </row>
    <row r="4802" spans="1:21" x14ac:dyDescent="0.35">
      <c r="A4802" t="s">
        <v>12</v>
      </c>
      <c r="B4802" t="s">
        <v>61</v>
      </c>
      <c r="C4802" t="s">
        <v>14</v>
      </c>
      <c r="D4802" t="s">
        <v>125</v>
      </c>
      <c r="E4802" s="1">
        <v>43598.743055555555</v>
      </c>
      <c r="F4802" t="s">
        <v>16</v>
      </c>
      <c r="G4802" t="s">
        <v>659</v>
      </c>
      <c r="H4802">
        <v>32</v>
      </c>
      <c r="I4802" t="s">
        <v>21</v>
      </c>
      <c r="J4802" s="2">
        <v>43598</v>
      </c>
      <c r="K4802" s="3">
        <v>0.74305555555555547</v>
      </c>
      <c r="L4802" s="3">
        <f t="shared" ref="L4802:L4850" si="675">MROUND(K4802,"0:10")</f>
        <v>0.74305555555555547</v>
      </c>
      <c r="M4802" s="3">
        <v>0.76527777777777783</v>
      </c>
      <c r="N4802" t="str">
        <f t="shared" ref="N4802:N4850" si="676">IF(H4802&gt;20, "Yes", "No")</f>
        <v>Yes</v>
      </c>
      <c r="O4802">
        <f t="shared" ref="O4802:O4850" si="677">COUNTIFS($C$2:$C$4851,C4802,$N$2:$N$4851,"Yes")</f>
        <v>566</v>
      </c>
      <c r="P4802">
        <f t="shared" ref="P4802:P4850" si="678">COUNTIF($C$2:$C$4851,C4802)</f>
        <v>2020</v>
      </c>
      <c r="Q4802">
        <f t="shared" ref="Q4802:Q4850" si="679">ROUND(O4802/P4802*100,2)</f>
        <v>28.02</v>
      </c>
      <c r="R4802" t="str">
        <f t="shared" si="673"/>
        <v>Aer Lingus</v>
      </c>
      <c r="S4802">
        <f t="shared" ref="S4802:S4850" si="680">COUNTIF($B$2:$B$4851,B4802)</f>
        <v>171</v>
      </c>
      <c r="T4802" t="str">
        <f t="shared" ref="T4802:T4850" si="681">IF(ISNUMBER(SEARCH("London",B4802)), "London", B4802)</f>
        <v>London</v>
      </c>
      <c r="U4802" t="str">
        <f t="shared" si="674"/>
        <v>London</v>
      </c>
    </row>
    <row r="4803" spans="1:21" x14ac:dyDescent="0.35">
      <c r="A4803" t="s">
        <v>22</v>
      </c>
      <c r="B4803" t="s">
        <v>129</v>
      </c>
      <c r="C4803" t="s">
        <v>130</v>
      </c>
      <c r="D4803" t="s">
        <v>131</v>
      </c>
      <c r="E4803" s="1">
        <v>43598.743055555555</v>
      </c>
      <c r="F4803" t="s">
        <v>16</v>
      </c>
      <c r="G4803" t="s">
        <v>659</v>
      </c>
      <c r="H4803">
        <v>32</v>
      </c>
      <c r="I4803" t="s">
        <v>21</v>
      </c>
      <c r="J4803" s="2">
        <v>43598</v>
      </c>
      <c r="K4803" s="3">
        <v>0.74305555555555547</v>
      </c>
      <c r="L4803" s="3">
        <f t="shared" si="675"/>
        <v>0.74305555555555547</v>
      </c>
      <c r="M4803" s="3">
        <v>0.76527777777777783</v>
      </c>
      <c r="N4803" t="str">
        <f t="shared" si="676"/>
        <v>Yes</v>
      </c>
      <c r="O4803">
        <f t="shared" si="677"/>
        <v>17</v>
      </c>
      <c r="P4803">
        <f t="shared" si="678"/>
        <v>80</v>
      </c>
      <c r="Q4803">
        <f t="shared" si="679"/>
        <v>21.25</v>
      </c>
      <c r="R4803" t="str">
        <f t="shared" ref="R4803:R4850" si="682">IF(P4803&gt;100, C4803, "Other")</f>
        <v>Other</v>
      </c>
      <c r="S4803">
        <f t="shared" si="680"/>
        <v>96</v>
      </c>
      <c r="T4803" t="str">
        <f t="shared" si="681"/>
        <v>Munich</v>
      </c>
      <c r="U4803" t="str">
        <f t="shared" ref="U4803:U4850" si="683">IF(S4803&gt;67, T4803, "Other")</f>
        <v>Munich</v>
      </c>
    </row>
    <row r="4804" spans="1:21" x14ac:dyDescent="0.35">
      <c r="A4804" t="s">
        <v>22</v>
      </c>
      <c r="B4804" t="s">
        <v>27</v>
      </c>
      <c r="C4804" t="s">
        <v>28</v>
      </c>
      <c r="D4804" t="s">
        <v>29</v>
      </c>
      <c r="E4804" s="1">
        <v>43598.743055555555</v>
      </c>
      <c r="F4804" t="s">
        <v>16</v>
      </c>
      <c r="G4804" t="s">
        <v>659</v>
      </c>
      <c r="H4804">
        <v>35</v>
      </c>
      <c r="I4804" t="s">
        <v>21</v>
      </c>
      <c r="J4804" s="2">
        <v>43598</v>
      </c>
      <c r="K4804" s="3">
        <v>0.74305555555555547</v>
      </c>
      <c r="L4804" s="3">
        <f t="shared" si="675"/>
        <v>0.74305555555555547</v>
      </c>
      <c r="M4804" s="3">
        <v>0.76736111111111116</v>
      </c>
      <c r="N4804" t="str">
        <f t="shared" si="676"/>
        <v>Yes</v>
      </c>
      <c r="O4804">
        <f t="shared" si="677"/>
        <v>520</v>
      </c>
      <c r="P4804">
        <f t="shared" si="678"/>
        <v>1663</v>
      </c>
      <c r="Q4804">
        <f t="shared" si="679"/>
        <v>31.27</v>
      </c>
      <c r="R4804" t="str">
        <f t="shared" si="682"/>
        <v>Ryanair</v>
      </c>
      <c r="S4804">
        <f t="shared" si="680"/>
        <v>41</v>
      </c>
      <c r="T4804" t="str">
        <f t="shared" si="681"/>
        <v>Palma</v>
      </c>
      <c r="U4804" t="str">
        <f t="shared" si="683"/>
        <v>Other</v>
      </c>
    </row>
    <row r="4805" spans="1:21" x14ac:dyDescent="0.35">
      <c r="A4805" t="s">
        <v>12</v>
      </c>
      <c r="B4805" t="s">
        <v>50</v>
      </c>
      <c r="C4805" t="s">
        <v>14</v>
      </c>
      <c r="D4805" t="s">
        <v>148</v>
      </c>
      <c r="E4805" s="1">
        <v>43598.756944444445</v>
      </c>
      <c r="F4805" t="s">
        <v>16</v>
      </c>
      <c r="G4805" t="s">
        <v>659</v>
      </c>
      <c r="H4805">
        <v>15</v>
      </c>
      <c r="I4805" t="s">
        <v>18</v>
      </c>
      <c r="J4805" s="2">
        <v>43598</v>
      </c>
      <c r="K4805" s="3">
        <v>0.75694444444444453</v>
      </c>
      <c r="L4805" s="3">
        <f t="shared" si="675"/>
        <v>0.75694444444444442</v>
      </c>
      <c r="M4805" s="3">
        <v>0.76736111111111116</v>
      </c>
      <c r="N4805" t="str">
        <f t="shared" si="676"/>
        <v>No</v>
      </c>
      <c r="O4805">
        <f t="shared" si="677"/>
        <v>566</v>
      </c>
      <c r="P4805">
        <f t="shared" si="678"/>
        <v>2020</v>
      </c>
      <c r="Q4805">
        <f t="shared" si="679"/>
        <v>28.02</v>
      </c>
      <c r="R4805" t="str">
        <f t="shared" si="682"/>
        <v>Aer Lingus</v>
      </c>
      <c r="S4805">
        <f t="shared" si="680"/>
        <v>222</v>
      </c>
      <c r="T4805" t="str">
        <f t="shared" si="681"/>
        <v>Amsterdam</v>
      </c>
      <c r="U4805" t="str">
        <f t="shared" si="683"/>
        <v>Amsterdam</v>
      </c>
    </row>
    <row r="4806" spans="1:21" x14ac:dyDescent="0.35">
      <c r="A4806" t="s">
        <v>12</v>
      </c>
      <c r="B4806" t="s">
        <v>13</v>
      </c>
      <c r="C4806" t="s">
        <v>14</v>
      </c>
      <c r="D4806" t="s">
        <v>15</v>
      </c>
      <c r="E4806" s="1">
        <v>43598.770833333336</v>
      </c>
      <c r="F4806" t="s">
        <v>16</v>
      </c>
      <c r="G4806" t="s">
        <v>659</v>
      </c>
      <c r="H4806">
        <v>0</v>
      </c>
      <c r="I4806" t="s">
        <v>26</v>
      </c>
      <c r="J4806" s="2">
        <v>43598</v>
      </c>
      <c r="K4806" s="3">
        <v>0.77083333333333337</v>
      </c>
      <c r="L4806" s="3">
        <f t="shared" si="675"/>
        <v>0.77083333333333326</v>
      </c>
      <c r="M4806" s="3">
        <v>0.77083333333333337</v>
      </c>
      <c r="N4806" t="str">
        <f t="shared" si="676"/>
        <v>No</v>
      </c>
      <c r="O4806">
        <f t="shared" si="677"/>
        <v>566</v>
      </c>
      <c r="P4806">
        <f t="shared" si="678"/>
        <v>2020</v>
      </c>
      <c r="Q4806">
        <f t="shared" si="679"/>
        <v>28.02</v>
      </c>
      <c r="R4806" t="str">
        <f t="shared" si="682"/>
        <v>Aer Lingus</v>
      </c>
      <c r="S4806">
        <f t="shared" si="680"/>
        <v>107</v>
      </c>
      <c r="T4806" t="str">
        <f t="shared" si="681"/>
        <v>Glasgow</v>
      </c>
      <c r="U4806" t="str">
        <f t="shared" si="683"/>
        <v>Glasgow</v>
      </c>
    </row>
    <row r="4807" spans="1:21" x14ac:dyDescent="0.35">
      <c r="A4807" t="s">
        <v>22</v>
      </c>
      <c r="B4807" t="s">
        <v>149</v>
      </c>
      <c r="C4807" t="s">
        <v>28</v>
      </c>
      <c r="D4807" t="s">
        <v>150</v>
      </c>
      <c r="E4807" s="1">
        <v>43598.767361111109</v>
      </c>
      <c r="F4807" t="s">
        <v>16</v>
      </c>
      <c r="G4807" t="s">
        <v>659</v>
      </c>
      <c r="H4807">
        <v>6</v>
      </c>
      <c r="I4807" t="s">
        <v>26</v>
      </c>
      <c r="J4807" s="2">
        <v>43598</v>
      </c>
      <c r="K4807" s="3">
        <v>0.76736111111111116</v>
      </c>
      <c r="L4807" s="3">
        <f t="shared" si="675"/>
        <v>0.77083333333333326</v>
      </c>
      <c r="M4807" s="3">
        <v>0.7715277777777777</v>
      </c>
      <c r="N4807" t="str">
        <f t="shared" si="676"/>
        <v>No</v>
      </c>
      <c r="O4807">
        <f t="shared" si="677"/>
        <v>520</v>
      </c>
      <c r="P4807">
        <f t="shared" si="678"/>
        <v>1663</v>
      </c>
      <c r="Q4807">
        <f t="shared" si="679"/>
        <v>31.27</v>
      </c>
      <c r="R4807" t="str">
        <f t="shared" si="682"/>
        <v>Ryanair</v>
      </c>
      <c r="S4807">
        <f t="shared" si="680"/>
        <v>5</v>
      </c>
      <c r="T4807" t="str">
        <f t="shared" si="681"/>
        <v>Bydgoszcz</v>
      </c>
      <c r="U4807" t="str">
        <f t="shared" si="683"/>
        <v>Other</v>
      </c>
    </row>
    <row r="4808" spans="1:21" x14ac:dyDescent="0.35">
      <c r="A4808" t="s">
        <v>22</v>
      </c>
      <c r="B4808" t="s">
        <v>136</v>
      </c>
      <c r="C4808" t="s">
        <v>28</v>
      </c>
      <c r="D4808" t="s">
        <v>137</v>
      </c>
      <c r="E4808" s="1">
        <v>43598.756944444445</v>
      </c>
      <c r="F4808" t="s">
        <v>16</v>
      </c>
      <c r="G4808" t="s">
        <v>659</v>
      </c>
      <c r="H4808">
        <v>22</v>
      </c>
      <c r="I4808" t="s">
        <v>46</v>
      </c>
      <c r="J4808" s="2">
        <v>43598</v>
      </c>
      <c r="K4808" s="3">
        <v>0.75694444444444453</v>
      </c>
      <c r="L4808" s="3">
        <f t="shared" si="675"/>
        <v>0.75694444444444442</v>
      </c>
      <c r="M4808" s="3">
        <v>0.77222222222222225</v>
      </c>
      <c r="N4808" t="str">
        <f t="shared" si="676"/>
        <v>Yes</v>
      </c>
      <c r="O4808">
        <f t="shared" si="677"/>
        <v>520</v>
      </c>
      <c r="P4808">
        <f t="shared" si="678"/>
        <v>1663</v>
      </c>
      <c r="Q4808">
        <f t="shared" si="679"/>
        <v>31.27</v>
      </c>
      <c r="R4808" t="str">
        <f t="shared" si="682"/>
        <v>Ryanair</v>
      </c>
      <c r="S4808">
        <f t="shared" si="680"/>
        <v>26</v>
      </c>
      <c r="T4808" t="str">
        <f t="shared" si="681"/>
        <v>Prague</v>
      </c>
      <c r="U4808" t="str">
        <f t="shared" si="683"/>
        <v>Other</v>
      </c>
    </row>
    <row r="4809" spans="1:21" x14ac:dyDescent="0.35">
      <c r="A4809" t="s">
        <v>12</v>
      </c>
      <c r="B4809" t="s">
        <v>126</v>
      </c>
      <c r="C4809" t="s">
        <v>14</v>
      </c>
      <c r="D4809" t="s">
        <v>127</v>
      </c>
      <c r="E4809" s="1">
        <v>43598.739583333336</v>
      </c>
      <c r="F4809" t="s">
        <v>16</v>
      </c>
      <c r="G4809" t="s">
        <v>659</v>
      </c>
      <c r="H4809">
        <v>56</v>
      </c>
      <c r="I4809" t="s">
        <v>21</v>
      </c>
      <c r="J4809" s="2">
        <v>43598</v>
      </c>
      <c r="K4809" s="3">
        <v>0.73958333333333337</v>
      </c>
      <c r="L4809" s="3">
        <f t="shared" si="675"/>
        <v>0.74305555555555547</v>
      </c>
      <c r="M4809" s="3">
        <v>0.77847222222222223</v>
      </c>
      <c r="N4809" t="str">
        <f t="shared" si="676"/>
        <v>Yes</v>
      </c>
      <c r="O4809">
        <f t="shared" si="677"/>
        <v>566</v>
      </c>
      <c r="P4809">
        <f t="shared" si="678"/>
        <v>2020</v>
      </c>
      <c r="Q4809">
        <f t="shared" si="679"/>
        <v>28.02</v>
      </c>
      <c r="R4809" t="str">
        <f t="shared" si="682"/>
        <v>Aer Lingus</v>
      </c>
      <c r="S4809">
        <f t="shared" si="680"/>
        <v>51</v>
      </c>
      <c r="T4809" t="str">
        <f t="shared" si="681"/>
        <v>Zurich</v>
      </c>
      <c r="U4809" t="str">
        <f t="shared" si="683"/>
        <v>Other</v>
      </c>
    </row>
    <row r="4810" spans="1:21" x14ac:dyDescent="0.35">
      <c r="A4810" t="s">
        <v>12</v>
      </c>
      <c r="B4810" t="s">
        <v>153</v>
      </c>
      <c r="C4810" t="s">
        <v>14</v>
      </c>
      <c r="D4810" t="s">
        <v>154</v>
      </c>
      <c r="E4810" s="1">
        <v>43598.763888888891</v>
      </c>
      <c r="F4810" t="s">
        <v>16</v>
      </c>
      <c r="G4810" t="s">
        <v>659</v>
      </c>
      <c r="H4810">
        <v>23</v>
      </c>
      <c r="I4810" t="s">
        <v>46</v>
      </c>
      <c r="J4810" s="2">
        <v>43598</v>
      </c>
      <c r="K4810" s="3">
        <v>0.76388888888888884</v>
      </c>
      <c r="L4810" s="3">
        <f t="shared" si="675"/>
        <v>0.76388888888888884</v>
      </c>
      <c r="M4810" s="3">
        <v>0.77986111111111101</v>
      </c>
      <c r="N4810" t="str">
        <f t="shared" si="676"/>
        <v>Yes</v>
      </c>
      <c r="O4810">
        <f t="shared" si="677"/>
        <v>566</v>
      </c>
      <c r="P4810">
        <f t="shared" si="678"/>
        <v>2020</v>
      </c>
      <c r="Q4810">
        <f t="shared" si="679"/>
        <v>28.02</v>
      </c>
      <c r="R4810" t="str">
        <f t="shared" si="682"/>
        <v>Aer Lingus</v>
      </c>
      <c r="S4810">
        <f t="shared" si="680"/>
        <v>31</v>
      </c>
      <c r="T4810" t="str">
        <f t="shared" si="681"/>
        <v>Milan</v>
      </c>
      <c r="U4810" t="str">
        <f t="shared" si="683"/>
        <v>Other</v>
      </c>
    </row>
    <row r="4811" spans="1:21" x14ac:dyDescent="0.35">
      <c r="A4811" t="s">
        <v>12</v>
      </c>
      <c r="B4811" t="s">
        <v>36</v>
      </c>
      <c r="C4811" t="s">
        <v>14</v>
      </c>
      <c r="D4811" t="s">
        <v>37</v>
      </c>
      <c r="E4811" s="1">
        <v>43598.774305555555</v>
      </c>
      <c r="F4811" t="s">
        <v>16</v>
      </c>
      <c r="G4811" t="s">
        <v>659</v>
      </c>
      <c r="H4811">
        <v>18</v>
      </c>
      <c r="I4811" t="s">
        <v>18</v>
      </c>
      <c r="J4811" s="2">
        <v>43598</v>
      </c>
      <c r="K4811" s="3">
        <v>0.77430555555555547</v>
      </c>
      <c r="L4811" s="3">
        <f t="shared" si="675"/>
        <v>0.77777777777777768</v>
      </c>
      <c r="M4811" s="3">
        <v>0.78680555555555554</v>
      </c>
      <c r="N4811" t="str">
        <f t="shared" si="676"/>
        <v>No</v>
      </c>
      <c r="O4811">
        <f t="shared" si="677"/>
        <v>566</v>
      </c>
      <c r="P4811">
        <f t="shared" si="678"/>
        <v>2020</v>
      </c>
      <c r="Q4811">
        <f t="shared" si="679"/>
        <v>28.02</v>
      </c>
      <c r="R4811" t="str">
        <f t="shared" si="682"/>
        <v>Aer Lingus</v>
      </c>
      <c r="S4811">
        <f t="shared" si="680"/>
        <v>121</v>
      </c>
      <c r="T4811" t="str">
        <f t="shared" si="681"/>
        <v>Paris-CDG</v>
      </c>
      <c r="U4811" t="str">
        <f t="shared" si="683"/>
        <v>Paris-CDG</v>
      </c>
    </row>
    <row r="4812" spans="1:21" x14ac:dyDescent="0.35">
      <c r="A4812" t="s">
        <v>12</v>
      </c>
      <c r="B4812" t="s">
        <v>42</v>
      </c>
      <c r="C4812" t="s">
        <v>14</v>
      </c>
      <c r="D4812" t="s">
        <v>138</v>
      </c>
      <c r="E4812" s="1">
        <v>43598.75</v>
      </c>
      <c r="F4812" t="s">
        <v>16</v>
      </c>
      <c r="G4812" t="s">
        <v>659</v>
      </c>
      <c r="H4812">
        <v>62</v>
      </c>
      <c r="I4812" t="s">
        <v>21</v>
      </c>
      <c r="J4812" s="2">
        <v>43598</v>
      </c>
      <c r="K4812" s="3">
        <v>0.75</v>
      </c>
      <c r="L4812" s="3">
        <f t="shared" si="675"/>
        <v>0.75</v>
      </c>
      <c r="M4812" s="3">
        <v>0.79305555555555562</v>
      </c>
      <c r="N4812" t="str">
        <f t="shared" si="676"/>
        <v>Yes</v>
      </c>
      <c r="O4812">
        <f t="shared" si="677"/>
        <v>566</v>
      </c>
      <c r="P4812">
        <f t="shared" si="678"/>
        <v>2020</v>
      </c>
      <c r="Q4812">
        <f t="shared" si="679"/>
        <v>28.02</v>
      </c>
      <c r="R4812" t="str">
        <f t="shared" si="682"/>
        <v>Aer Lingus</v>
      </c>
      <c r="S4812">
        <f t="shared" si="680"/>
        <v>238</v>
      </c>
      <c r="T4812" t="str">
        <f t="shared" si="681"/>
        <v>London</v>
      </c>
      <c r="U4812" t="str">
        <f t="shared" si="683"/>
        <v>London</v>
      </c>
    </row>
    <row r="4813" spans="1:21" x14ac:dyDescent="0.35">
      <c r="A4813" t="s">
        <v>12</v>
      </c>
      <c r="B4813" t="s">
        <v>30</v>
      </c>
      <c r="C4813" t="s">
        <v>14</v>
      </c>
      <c r="D4813" t="s">
        <v>31</v>
      </c>
      <c r="E4813" s="1">
        <v>43598.777777777781</v>
      </c>
      <c r="F4813" t="s">
        <v>16</v>
      </c>
      <c r="G4813" t="s">
        <v>659</v>
      </c>
      <c r="H4813">
        <v>26</v>
      </c>
      <c r="I4813" t="s">
        <v>46</v>
      </c>
      <c r="J4813" s="2">
        <v>43598</v>
      </c>
      <c r="K4813" s="3">
        <v>0.77777777777777779</v>
      </c>
      <c r="L4813" s="3">
        <f t="shared" si="675"/>
        <v>0.77777777777777768</v>
      </c>
      <c r="M4813" s="3">
        <v>0.79583333333333339</v>
      </c>
      <c r="N4813" t="str">
        <f t="shared" si="676"/>
        <v>Yes</v>
      </c>
      <c r="O4813">
        <f t="shared" si="677"/>
        <v>566</v>
      </c>
      <c r="P4813">
        <f t="shared" si="678"/>
        <v>2020</v>
      </c>
      <c r="Q4813">
        <f t="shared" si="679"/>
        <v>28.02</v>
      </c>
      <c r="R4813" t="str">
        <f t="shared" si="682"/>
        <v>Aer Lingus</v>
      </c>
      <c r="S4813">
        <f t="shared" si="680"/>
        <v>60</v>
      </c>
      <c r="T4813" t="str">
        <f t="shared" si="681"/>
        <v>Brussels</v>
      </c>
      <c r="U4813" t="str">
        <f t="shared" si="683"/>
        <v>Other</v>
      </c>
    </row>
    <row r="4814" spans="1:21" x14ac:dyDescent="0.35">
      <c r="A4814" t="s">
        <v>12</v>
      </c>
      <c r="B4814" t="s">
        <v>32</v>
      </c>
      <c r="C4814" t="s">
        <v>14</v>
      </c>
      <c r="D4814" t="s">
        <v>33</v>
      </c>
      <c r="E4814" s="1">
        <v>43598.78125</v>
      </c>
      <c r="F4814" t="s">
        <v>16</v>
      </c>
      <c r="G4814" t="s">
        <v>659</v>
      </c>
      <c r="H4814">
        <v>22</v>
      </c>
      <c r="I4814" t="s">
        <v>46</v>
      </c>
      <c r="J4814" s="2">
        <v>43598</v>
      </c>
      <c r="K4814" s="3">
        <v>0.78125</v>
      </c>
      <c r="L4814" s="3">
        <f t="shared" si="675"/>
        <v>0.78472222222222221</v>
      </c>
      <c r="M4814" s="3">
        <v>0.79652777777777783</v>
      </c>
      <c r="N4814" t="str">
        <f t="shared" si="676"/>
        <v>Yes</v>
      </c>
      <c r="O4814">
        <f t="shared" si="677"/>
        <v>566</v>
      </c>
      <c r="P4814">
        <f t="shared" si="678"/>
        <v>2020</v>
      </c>
      <c r="Q4814">
        <f t="shared" si="679"/>
        <v>28.02</v>
      </c>
      <c r="R4814" t="str">
        <f t="shared" si="682"/>
        <v>Aer Lingus</v>
      </c>
      <c r="S4814">
        <f t="shared" si="680"/>
        <v>78</v>
      </c>
      <c r="T4814" t="str">
        <f t="shared" si="681"/>
        <v>Barcelona</v>
      </c>
      <c r="U4814" t="str">
        <f t="shared" si="683"/>
        <v>Barcelona</v>
      </c>
    </row>
    <row r="4815" spans="1:21" x14ac:dyDescent="0.35">
      <c r="A4815" t="s">
        <v>22</v>
      </c>
      <c r="B4815" t="s">
        <v>38</v>
      </c>
      <c r="C4815" t="s">
        <v>28</v>
      </c>
      <c r="D4815" t="s">
        <v>39</v>
      </c>
      <c r="E4815" s="1">
        <v>43598.788194444445</v>
      </c>
      <c r="F4815" t="s">
        <v>16</v>
      </c>
      <c r="G4815" t="s">
        <v>659</v>
      </c>
      <c r="H4815">
        <v>12</v>
      </c>
      <c r="I4815" t="s">
        <v>18</v>
      </c>
      <c r="J4815" s="2">
        <v>43598</v>
      </c>
      <c r="K4815" s="3">
        <v>0.78819444444444453</v>
      </c>
      <c r="L4815" s="3">
        <f t="shared" si="675"/>
        <v>0.79166666666666663</v>
      </c>
      <c r="M4815" s="3">
        <v>0.79652777777777783</v>
      </c>
      <c r="N4815" t="str">
        <f t="shared" si="676"/>
        <v>No</v>
      </c>
      <c r="O4815">
        <f t="shared" si="677"/>
        <v>520</v>
      </c>
      <c r="P4815">
        <f t="shared" si="678"/>
        <v>1663</v>
      </c>
      <c r="Q4815">
        <f t="shared" si="679"/>
        <v>31.27</v>
      </c>
      <c r="R4815" t="str">
        <f t="shared" si="682"/>
        <v>Ryanair</v>
      </c>
      <c r="S4815">
        <f t="shared" si="680"/>
        <v>92</v>
      </c>
      <c r="T4815" t="str">
        <f t="shared" si="681"/>
        <v>London</v>
      </c>
      <c r="U4815" t="str">
        <f t="shared" si="683"/>
        <v>London</v>
      </c>
    </row>
    <row r="4816" spans="1:21" x14ac:dyDescent="0.35">
      <c r="A4816" t="s">
        <v>22</v>
      </c>
      <c r="B4816" t="s">
        <v>52</v>
      </c>
      <c r="C4816" t="s">
        <v>28</v>
      </c>
      <c r="D4816" t="s">
        <v>53</v>
      </c>
      <c r="E4816" s="1">
        <v>43598.795138888891</v>
      </c>
      <c r="F4816" t="s">
        <v>16</v>
      </c>
      <c r="G4816" t="s">
        <v>659</v>
      </c>
      <c r="H4816">
        <v>4</v>
      </c>
      <c r="I4816" t="s">
        <v>26</v>
      </c>
      <c r="J4816" s="2">
        <v>43598</v>
      </c>
      <c r="K4816" s="3">
        <v>0.79513888888888884</v>
      </c>
      <c r="L4816" s="3">
        <f t="shared" si="675"/>
        <v>0.79861111111111105</v>
      </c>
      <c r="M4816" s="3">
        <v>0.79791666666666661</v>
      </c>
      <c r="N4816" t="str">
        <f t="shared" si="676"/>
        <v>No</v>
      </c>
      <c r="O4816">
        <f t="shared" si="677"/>
        <v>520</v>
      </c>
      <c r="P4816">
        <f t="shared" si="678"/>
        <v>1663</v>
      </c>
      <c r="Q4816">
        <f t="shared" si="679"/>
        <v>31.27</v>
      </c>
      <c r="R4816" t="str">
        <f t="shared" si="682"/>
        <v>Ryanair</v>
      </c>
      <c r="S4816">
        <f t="shared" si="680"/>
        <v>138</v>
      </c>
      <c r="T4816" t="str">
        <f t="shared" si="681"/>
        <v>Manchester</v>
      </c>
      <c r="U4816" t="str">
        <f t="shared" si="683"/>
        <v>Manchester</v>
      </c>
    </row>
    <row r="4817" spans="1:21" x14ac:dyDescent="0.35">
      <c r="A4817" t="s">
        <v>12</v>
      </c>
      <c r="B4817" t="s">
        <v>40</v>
      </c>
      <c r="C4817" t="s">
        <v>14</v>
      </c>
      <c r="D4817" t="s">
        <v>41</v>
      </c>
      <c r="E4817" s="1">
        <v>43598.788194444445</v>
      </c>
      <c r="F4817" t="s">
        <v>16</v>
      </c>
      <c r="G4817" t="s">
        <v>659</v>
      </c>
      <c r="H4817">
        <v>16</v>
      </c>
      <c r="I4817" t="s">
        <v>18</v>
      </c>
      <c r="J4817" s="2">
        <v>43598</v>
      </c>
      <c r="K4817" s="3">
        <v>0.78819444444444453</v>
      </c>
      <c r="L4817" s="3">
        <f t="shared" si="675"/>
        <v>0.79166666666666663</v>
      </c>
      <c r="M4817" s="3">
        <v>0.7993055555555556</v>
      </c>
      <c r="N4817" t="str">
        <f t="shared" si="676"/>
        <v>No</v>
      </c>
      <c r="O4817">
        <f t="shared" si="677"/>
        <v>566</v>
      </c>
      <c r="P4817">
        <f t="shared" si="678"/>
        <v>2020</v>
      </c>
      <c r="Q4817">
        <f t="shared" si="679"/>
        <v>28.02</v>
      </c>
      <c r="R4817" t="str">
        <f t="shared" si="682"/>
        <v>Aer Lingus</v>
      </c>
      <c r="S4817">
        <f t="shared" si="680"/>
        <v>29</v>
      </c>
      <c r="T4817" t="str">
        <f t="shared" si="681"/>
        <v>Kerry</v>
      </c>
      <c r="U4817" t="str">
        <f t="shared" si="683"/>
        <v>Other</v>
      </c>
    </row>
    <row r="4818" spans="1:21" x14ac:dyDescent="0.35">
      <c r="A4818" t="s">
        <v>12</v>
      </c>
      <c r="B4818" t="s">
        <v>27</v>
      </c>
      <c r="C4818" t="s">
        <v>14</v>
      </c>
      <c r="D4818" t="s">
        <v>56</v>
      </c>
      <c r="E4818" s="1">
        <v>43598.798611111109</v>
      </c>
      <c r="F4818" t="s">
        <v>16</v>
      </c>
      <c r="G4818" t="s">
        <v>659</v>
      </c>
      <c r="H4818">
        <v>35</v>
      </c>
      <c r="I4818" t="s">
        <v>21</v>
      </c>
      <c r="J4818" s="2">
        <v>43598</v>
      </c>
      <c r="K4818" s="3">
        <v>0.79861111111111116</v>
      </c>
      <c r="L4818" s="3">
        <f t="shared" si="675"/>
        <v>0.79861111111111105</v>
      </c>
      <c r="M4818" s="3">
        <v>0.82291666666666663</v>
      </c>
      <c r="N4818" t="str">
        <f t="shared" si="676"/>
        <v>Yes</v>
      </c>
      <c r="O4818">
        <f t="shared" si="677"/>
        <v>566</v>
      </c>
      <c r="P4818">
        <f t="shared" si="678"/>
        <v>2020</v>
      </c>
      <c r="Q4818">
        <f t="shared" si="679"/>
        <v>28.02</v>
      </c>
      <c r="R4818" t="str">
        <f t="shared" si="682"/>
        <v>Aer Lingus</v>
      </c>
      <c r="S4818">
        <f t="shared" si="680"/>
        <v>41</v>
      </c>
      <c r="T4818" t="str">
        <f t="shared" si="681"/>
        <v>Palma</v>
      </c>
      <c r="U4818" t="str">
        <f t="shared" si="683"/>
        <v>Other</v>
      </c>
    </row>
    <row r="4819" spans="1:21" x14ac:dyDescent="0.35">
      <c r="A4819" t="s">
        <v>12</v>
      </c>
      <c r="B4819" t="s">
        <v>93</v>
      </c>
      <c r="C4819" t="s">
        <v>14</v>
      </c>
      <c r="D4819" t="s">
        <v>506</v>
      </c>
      <c r="E4819" s="1">
        <v>43598.809027777781</v>
      </c>
      <c r="F4819" t="s">
        <v>16</v>
      </c>
      <c r="G4819" t="s">
        <v>659</v>
      </c>
      <c r="H4819">
        <v>21</v>
      </c>
      <c r="I4819" t="s">
        <v>46</v>
      </c>
      <c r="J4819" s="2">
        <v>43598</v>
      </c>
      <c r="K4819" s="3">
        <v>0.80902777777777779</v>
      </c>
      <c r="L4819" s="3">
        <f t="shared" si="675"/>
        <v>0.8125</v>
      </c>
      <c r="M4819" s="3">
        <v>0.82361111111111107</v>
      </c>
      <c r="N4819" t="str">
        <f t="shared" si="676"/>
        <v>Yes</v>
      </c>
      <c r="O4819">
        <f t="shared" si="677"/>
        <v>566</v>
      </c>
      <c r="P4819">
        <f t="shared" si="678"/>
        <v>2020</v>
      </c>
      <c r="Q4819">
        <f t="shared" si="679"/>
        <v>28.02</v>
      </c>
      <c r="R4819" t="str">
        <f t="shared" si="682"/>
        <v>Aer Lingus</v>
      </c>
      <c r="S4819">
        <f t="shared" si="680"/>
        <v>125</v>
      </c>
      <c r="T4819" t="str">
        <f t="shared" si="681"/>
        <v>Birmingham</v>
      </c>
      <c r="U4819" t="str">
        <f t="shared" si="683"/>
        <v>Birmingham</v>
      </c>
    </row>
    <row r="4820" spans="1:21" x14ac:dyDescent="0.35">
      <c r="A4820" t="s">
        <v>22</v>
      </c>
      <c r="B4820" t="s">
        <v>67</v>
      </c>
      <c r="C4820" t="s">
        <v>68</v>
      </c>
      <c r="D4820" t="s">
        <v>69</v>
      </c>
      <c r="E4820" s="1">
        <v>43598.8125</v>
      </c>
      <c r="F4820" t="s">
        <v>16</v>
      </c>
      <c r="G4820" t="s">
        <v>659</v>
      </c>
      <c r="H4820">
        <v>16</v>
      </c>
      <c r="I4820" t="s">
        <v>18</v>
      </c>
      <c r="J4820" s="2">
        <v>43598</v>
      </c>
      <c r="K4820" s="3">
        <v>0.8125</v>
      </c>
      <c r="L4820" s="3">
        <f t="shared" si="675"/>
        <v>0.8125</v>
      </c>
      <c r="M4820" s="3">
        <v>0.82361111111111107</v>
      </c>
      <c r="N4820" t="str">
        <f t="shared" si="676"/>
        <v>No</v>
      </c>
      <c r="O4820">
        <f t="shared" si="677"/>
        <v>4</v>
      </c>
      <c r="P4820">
        <f t="shared" si="678"/>
        <v>17</v>
      </c>
      <c r="Q4820">
        <f t="shared" si="679"/>
        <v>23.53</v>
      </c>
      <c r="R4820" t="str">
        <f t="shared" si="682"/>
        <v>Other</v>
      </c>
      <c r="S4820">
        <f t="shared" si="680"/>
        <v>19</v>
      </c>
      <c r="T4820" t="str">
        <f t="shared" si="681"/>
        <v>Luxembourg</v>
      </c>
      <c r="U4820" t="str">
        <f t="shared" si="683"/>
        <v>Other</v>
      </c>
    </row>
    <row r="4821" spans="1:21" x14ac:dyDescent="0.35">
      <c r="A4821" t="s">
        <v>22</v>
      </c>
      <c r="B4821" t="s">
        <v>151</v>
      </c>
      <c r="C4821" t="s">
        <v>28</v>
      </c>
      <c r="D4821" t="s">
        <v>152</v>
      </c>
      <c r="E4821" s="1">
        <v>43598.815972222219</v>
      </c>
      <c r="F4821" t="s">
        <v>16</v>
      </c>
      <c r="G4821" t="s">
        <v>659</v>
      </c>
      <c r="H4821">
        <v>11</v>
      </c>
      <c r="I4821" t="s">
        <v>18</v>
      </c>
      <c r="J4821" s="2">
        <v>43598</v>
      </c>
      <c r="K4821" s="3">
        <v>0.81597222222222221</v>
      </c>
      <c r="L4821" s="3">
        <f t="shared" si="675"/>
        <v>0.81944444444444442</v>
      </c>
      <c r="M4821" s="3">
        <v>0.82361111111111107</v>
      </c>
      <c r="N4821" t="str">
        <f t="shared" si="676"/>
        <v>No</v>
      </c>
      <c r="O4821">
        <f t="shared" si="677"/>
        <v>520</v>
      </c>
      <c r="P4821">
        <f t="shared" si="678"/>
        <v>1663</v>
      </c>
      <c r="Q4821">
        <f t="shared" si="679"/>
        <v>31.27</v>
      </c>
      <c r="R4821" t="str">
        <f t="shared" si="682"/>
        <v>Ryanair</v>
      </c>
      <c r="S4821">
        <f t="shared" si="680"/>
        <v>34</v>
      </c>
      <c r="T4821" t="str">
        <f t="shared" si="681"/>
        <v>London</v>
      </c>
      <c r="U4821" t="str">
        <f t="shared" si="683"/>
        <v>Other</v>
      </c>
    </row>
    <row r="4822" spans="1:21" x14ac:dyDescent="0.35">
      <c r="A4822" t="s">
        <v>12</v>
      </c>
      <c r="B4822" t="s">
        <v>59</v>
      </c>
      <c r="C4822" t="s">
        <v>14</v>
      </c>
      <c r="D4822" t="s">
        <v>60</v>
      </c>
      <c r="E4822" s="1">
        <v>43598.802083333336</v>
      </c>
      <c r="F4822" t="s">
        <v>16</v>
      </c>
      <c r="G4822" t="s">
        <v>659</v>
      </c>
      <c r="H4822">
        <v>33</v>
      </c>
      <c r="I4822" t="s">
        <v>21</v>
      </c>
      <c r="J4822" s="2">
        <v>43598</v>
      </c>
      <c r="K4822" s="3">
        <v>0.80208333333333337</v>
      </c>
      <c r="L4822" s="3">
        <f t="shared" si="675"/>
        <v>0.80555555555555547</v>
      </c>
      <c r="M4822" s="3">
        <v>0.82500000000000007</v>
      </c>
      <c r="N4822" t="str">
        <f t="shared" si="676"/>
        <v>Yes</v>
      </c>
      <c r="O4822">
        <f t="shared" si="677"/>
        <v>566</v>
      </c>
      <c r="P4822">
        <f t="shared" si="678"/>
        <v>2020</v>
      </c>
      <c r="Q4822">
        <f t="shared" si="679"/>
        <v>28.02</v>
      </c>
      <c r="R4822" t="str">
        <f t="shared" si="682"/>
        <v>Aer Lingus</v>
      </c>
      <c r="S4822">
        <f t="shared" si="680"/>
        <v>48</v>
      </c>
      <c r="T4822" t="str">
        <f t="shared" si="681"/>
        <v>Leeds Bradford</v>
      </c>
      <c r="U4822" t="str">
        <f t="shared" si="683"/>
        <v>Other</v>
      </c>
    </row>
    <row r="4823" spans="1:21" x14ac:dyDescent="0.35">
      <c r="A4823" t="s">
        <v>22</v>
      </c>
      <c r="B4823" t="s">
        <v>65</v>
      </c>
      <c r="C4823" t="s">
        <v>28</v>
      </c>
      <c r="D4823" t="s">
        <v>66</v>
      </c>
      <c r="E4823" s="1">
        <v>43598.809027777781</v>
      </c>
      <c r="F4823" t="s">
        <v>16</v>
      </c>
      <c r="G4823" t="s">
        <v>659</v>
      </c>
      <c r="H4823">
        <v>24</v>
      </c>
      <c r="I4823" t="s">
        <v>46</v>
      </c>
      <c r="J4823" s="2">
        <v>43598</v>
      </c>
      <c r="K4823" s="3">
        <v>0.80902777777777779</v>
      </c>
      <c r="L4823" s="3">
        <f t="shared" si="675"/>
        <v>0.8125</v>
      </c>
      <c r="M4823" s="3">
        <v>0.8256944444444444</v>
      </c>
      <c r="N4823" t="str">
        <f t="shared" si="676"/>
        <v>Yes</v>
      </c>
      <c r="O4823">
        <f t="shared" si="677"/>
        <v>520</v>
      </c>
      <c r="P4823">
        <f t="shared" si="678"/>
        <v>1663</v>
      </c>
      <c r="Q4823">
        <f t="shared" si="679"/>
        <v>31.27</v>
      </c>
      <c r="R4823" t="str">
        <f t="shared" si="682"/>
        <v>Ryanair</v>
      </c>
      <c r="S4823">
        <f t="shared" si="680"/>
        <v>22</v>
      </c>
      <c r="T4823" t="str">
        <f t="shared" si="681"/>
        <v>Paris-BVA</v>
      </c>
      <c r="U4823" t="str">
        <f t="shared" si="683"/>
        <v>Other</v>
      </c>
    </row>
    <row r="4824" spans="1:21" x14ac:dyDescent="0.35">
      <c r="A4824" t="s">
        <v>12</v>
      </c>
      <c r="B4824" t="s">
        <v>57</v>
      </c>
      <c r="C4824" t="s">
        <v>14</v>
      </c>
      <c r="D4824" t="s">
        <v>58</v>
      </c>
      <c r="E4824" s="1">
        <v>43598.802083333336</v>
      </c>
      <c r="F4824" t="s">
        <v>16</v>
      </c>
      <c r="G4824" t="s">
        <v>659</v>
      </c>
      <c r="H4824">
        <v>36</v>
      </c>
      <c r="I4824" t="s">
        <v>21</v>
      </c>
      <c r="J4824" s="2">
        <v>43598</v>
      </c>
      <c r="K4824" s="3">
        <v>0.80208333333333337</v>
      </c>
      <c r="L4824" s="3">
        <f t="shared" si="675"/>
        <v>0.80555555555555547</v>
      </c>
      <c r="M4824" s="3">
        <v>0.82708333333333339</v>
      </c>
      <c r="N4824" t="str">
        <f t="shared" si="676"/>
        <v>Yes</v>
      </c>
      <c r="O4824">
        <f t="shared" si="677"/>
        <v>566</v>
      </c>
      <c r="P4824">
        <f t="shared" si="678"/>
        <v>2020</v>
      </c>
      <c r="Q4824">
        <f t="shared" si="679"/>
        <v>28.02</v>
      </c>
      <c r="R4824" t="str">
        <f t="shared" si="682"/>
        <v>Aer Lingus</v>
      </c>
      <c r="S4824">
        <f t="shared" si="680"/>
        <v>98</v>
      </c>
      <c r="T4824" t="str">
        <f t="shared" si="681"/>
        <v>Malaga</v>
      </c>
      <c r="U4824" t="str">
        <f t="shared" si="683"/>
        <v>Malaga</v>
      </c>
    </row>
    <row r="4825" spans="1:21" x14ac:dyDescent="0.35">
      <c r="A4825" t="s">
        <v>22</v>
      </c>
      <c r="B4825" t="s">
        <v>79</v>
      </c>
      <c r="C4825" t="s">
        <v>80</v>
      </c>
      <c r="D4825" t="s">
        <v>81</v>
      </c>
      <c r="E4825" s="1">
        <v>43598.826388888891</v>
      </c>
      <c r="F4825" t="s">
        <v>16</v>
      </c>
      <c r="G4825" t="s">
        <v>659</v>
      </c>
      <c r="H4825">
        <v>3</v>
      </c>
      <c r="I4825" t="s">
        <v>26</v>
      </c>
      <c r="J4825" s="2">
        <v>43598</v>
      </c>
      <c r="K4825" s="3">
        <v>0.82638888888888884</v>
      </c>
      <c r="L4825" s="3">
        <f t="shared" si="675"/>
        <v>0.82638888888888884</v>
      </c>
      <c r="M4825" s="3">
        <v>0.82847222222222217</v>
      </c>
      <c r="N4825" t="str">
        <f t="shared" si="676"/>
        <v>No</v>
      </c>
      <c r="O4825">
        <f t="shared" si="677"/>
        <v>4</v>
      </c>
      <c r="P4825">
        <f t="shared" si="678"/>
        <v>17</v>
      </c>
      <c r="Q4825">
        <f t="shared" si="679"/>
        <v>23.53</v>
      </c>
      <c r="R4825" t="str">
        <f t="shared" si="682"/>
        <v>Other</v>
      </c>
      <c r="S4825">
        <f t="shared" si="680"/>
        <v>16</v>
      </c>
      <c r="T4825" t="str">
        <f t="shared" si="681"/>
        <v>Paris-Orly</v>
      </c>
      <c r="U4825" t="str">
        <f t="shared" si="683"/>
        <v>Other</v>
      </c>
    </row>
    <row r="4826" spans="1:21" x14ac:dyDescent="0.35">
      <c r="A4826" t="s">
        <v>22</v>
      </c>
      <c r="B4826" t="s">
        <v>54</v>
      </c>
      <c r="C4826" t="s">
        <v>28</v>
      </c>
      <c r="D4826" t="s">
        <v>55</v>
      </c>
      <c r="E4826" s="1">
        <v>43598.791666666664</v>
      </c>
      <c r="F4826" t="s">
        <v>16</v>
      </c>
      <c r="G4826" t="s">
        <v>659</v>
      </c>
      <c r="H4826">
        <v>54</v>
      </c>
      <c r="I4826" t="s">
        <v>21</v>
      </c>
      <c r="J4826" s="2">
        <v>43598</v>
      </c>
      <c r="K4826" s="3">
        <v>0.79166666666666663</v>
      </c>
      <c r="L4826" s="3">
        <f t="shared" si="675"/>
        <v>0.79166666666666663</v>
      </c>
      <c r="M4826" s="3">
        <v>0.82916666666666661</v>
      </c>
      <c r="N4826" t="str">
        <f t="shared" si="676"/>
        <v>Yes</v>
      </c>
      <c r="O4826">
        <f t="shared" si="677"/>
        <v>520</v>
      </c>
      <c r="P4826">
        <f t="shared" si="678"/>
        <v>1663</v>
      </c>
      <c r="Q4826">
        <f t="shared" si="679"/>
        <v>31.27</v>
      </c>
      <c r="R4826" t="str">
        <f t="shared" si="682"/>
        <v>Ryanair</v>
      </c>
      <c r="S4826">
        <f t="shared" si="680"/>
        <v>101</v>
      </c>
      <c r="T4826" t="str">
        <f t="shared" si="681"/>
        <v>Frankfurt</v>
      </c>
      <c r="U4826" t="str">
        <f t="shared" si="683"/>
        <v>Frankfurt</v>
      </c>
    </row>
    <row r="4827" spans="1:21" x14ac:dyDescent="0.35">
      <c r="A4827" t="s">
        <v>22</v>
      </c>
      <c r="B4827" t="s">
        <v>42</v>
      </c>
      <c r="C4827" t="s">
        <v>77</v>
      </c>
      <c r="D4827" t="s">
        <v>78</v>
      </c>
      <c r="E4827" s="1">
        <v>43598.826388888891</v>
      </c>
      <c r="F4827" t="s">
        <v>16</v>
      </c>
      <c r="G4827" t="s">
        <v>659</v>
      </c>
      <c r="H4827">
        <v>7</v>
      </c>
      <c r="I4827" t="s">
        <v>26</v>
      </c>
      <c r="J4827" s="2">
        <v>43598</v>
      </c>
      <c r="K4827" s="3">
        <v>0.82638888888888884</v>
      </c>
      <c r="L4827" s="3">
        <f t="shared" si="675"/>
        <v>0.82638888888888884</v>
      </c>
      <c r="M4827" s="3">
        <v>0.83124999999999993</v>
      </c>
      <c r="N4827" t="str">
        <f t="shared" si="676"/>
        <v>No</v>
      </c>
      <c r="O4827">
        <f t="shared" si="677"/>
        <v>40</v>
      </c>
      <c r="P4827">
        <f t="shared" si="678"/>
        <v>143</v>
      </c>
      <c r="Q4827">
        <f t="shared" si="679"/>
        <v>27.97</v>
      </c>
      <c r="R4827" t="str">
        <f t="shared" si="682"/>
        <v>British Airways</v>
      </c>
      <c r="S4827">
        <f t="shared" si="680"/>
        <v>238</v>
      </c>
      <c r="T4827" t="str">
        <f t="shared" si="681"/>
        <v>London</v>
      </c>
      <c r="U4827" t="str">
        <f t="shared" si="683"/>
        <v>London</v>
      </c>
    </row>
    <row r="4828" spans="1:21" x14ac:dyDescent="0.35">
      <c r="A4828" t="s">
        <v>22</v>
      </c>
      <c r="B4828" t="s">
        <v>61</v>
      </c>
      <c r="C4828" t="s">
        <v>28</v>
      </c>
      <c r="D4828" t="s">
        <v>62</v>
      </c>
      <c r="E4828" s="1">
        <v>43598.805555555555</v>
      </c>
      <c r="F4828" t="s">
        <v>16</v>
      </c>
      <c r="G4828" t="s">
        <v>659</v>
      </c>
      <c r="H4828">
        <v>39</v>
      </c>
      <c r="I4828" t="s">
        <v>21</v>
      </c>
      <c r="J4828" s="2">
        <v>43598</v>
      </c>
      <c r="K4828" s="3">
        <v>0.80555555555555547</v>
      </c>
      <c r="L4828" s="3">
        <f t="shared" si="675"/>
        <v>0.80555555555555547</v>
      </c>
      <c r="M4828" s="3">
        <v>0.83263888888888893</v>
      </c>
      <c r="N4828" t="str">
        <f t="shared" si="676"/>
        <v>Yes</v>
      </c>
      <c r="O4828">
        <f t="shared" si="677"/>
        <v>520</v>
      </c>
      <c r="P4828">
        <f t="shared" si="678"/>
        <v>1663</v>
      </c>
      <c r="Q4828">
        <f t="shared" si="679"/>
        <v>31.27</v>
      </c>
      <c r="R4828" t="str">
        <f t="shared" si="682"/>
        <v>Ryanair</v>
      </c>
      <c r="S4828">
        <f t="shared" si="680"/>
        <v>171</v>
      </c>
      <c r="T4828" t="str">
        <f t="shared" si="681"/>
        <v>London</v>
      </c>
      <c r="U4828" t="str">
        <f t="shared" si="683"/>
        <v>London</v>
      </c>
    </row>
    <row r="4829" spans="1:21" x14ac:dyDescent="0.35">
      <c r="A4829" t="s">
        <v>22</v>
      </c>
      <c r="B4829" t="s">
        <v>73</v>
      </c>
      <c r="C4829" t="s">
        <v>28</v>
      </c>
      <c r="D4829" t="s">
        <v>74</v>
      </c>
      <c r="E4829" s="1">
        <v>43598.819444444445</v>
      </c>
      <c r="F4829" t="s">
        <v>16</v>
      </c>
      <c r="G4829" t="s">
        <v>659</v>
      </c>
      <c r="H4829">
        <v>21</v>
      </c>
      <c r="I4829" t="s">
        <v>46</v>
      </c>
      <c r="J4829" s="2">
        <v>43598</v>
      </c>
      <c r="K4829" s="3">
        <v>0.81944444444444453</v>
      </c>
      <c r="L4829" s="3">
        <f t="shared" si="675"/>
        <v>0.81944444444444442</v>
      </c>
      <c r="M4829" s="3">
        <v>0.8340277777777777</v>
      </c>
      <c r="N4829" t="str">
        <f t="shared" si="676"/>
        <v>Yes</v>
      </c>
      <c r="O4829">
        <f t="shared" si="677"/>
        <v>520</v>
      </c>
      <c r="P4829">
        <f t="shared" si="678"/>
        <v>1663</v>
      </c>
      <c r="Q4829">
        <f t="shared" si="679"/>
        <v>31.27</v>
      </c>
      <c r="R4829" t="str">
        <f t="shared" si="682"/>
        <v>Ryanair</v>
      </c>
      <c r="S4829">
        <f t="shared" si="680"/>
        <v>82</v>
      </c>
      <c r="T4829" t="str">
        <f t="shared" si="681"/>
        <v>Bristol</v>
      </c>
      <c r="U4829" t="str">
        <f t="shared" si="683"/>
        <v>Bristol</v>
      </c>
    </row>
    <row r="4830" spans="1:21" x14ac:dyDescent="0.35">
      <c r="A4830" t="s">
        <v>12</v>
      </c>
      <c r="B4830" t="s">
        <v>42</v>
      </c>
      <c r="C4830" t="s">
        <v>14</v>
      </c>
      <c r="D4830" t="s">
        <v>43</v>
      </c>
      <c r="E4830" s="1">
        <v>43598.791666666664</v>
      </c>
      <c r="F4830" t="s">
        <v>16</v>
      </c>
      <c r="G4830" t="s">
        <v>659</v>
      </c>
      <c r="H4830">
        <v>61</v>
      </c>
      <c r="I4830" t="s">
        <v>21</v>
      </c>
      <c r="J4830" s="2">
        <v>43598</v>
      </c>
      <c r="K4830" s="3">
        <v>0.79166666666666663</v>
      </c>
      <c r="L4830" s="3">
        <f t="shared" si="675"/>
        <v>0.79166666666666663</v>
      </c>
      <c r="M4830" s="3">
        <v>0.8340277777777777</v>
      </c>
      <c r="N4830" t="str">
        <f t="shared" si="676"/>
        <v>Yes</v>
      </c>
      <c r="O4830">
        <f t="shared" si="677"/>
        <v>566</v>
      </c>
      <c r="P4830">
        <f t="shared" si="678"/>
        <v>2020</v>
      </c>
      <c r="Q4830">
        <f t="shared" si="679"/>
        <v>28.02</v>
      </c>
      <c r="R4830" t="str">
        <f t="shared" si="682"/>
        <v>Aer Lingus</v>
      </c>
      <c r="S4830">
        <f t="shared" si="680"/>
        <v>238</v>
      </c>
      <c r="T4830" t="str">
        <f t="shared" si="681"/>
        <v>London</v>
      </c>
      <c r="U4830" t="str">
        <f t="shared" si="683"/>
        <v>London</v>
      </c>
    </row>
    <row r="4831" spans="1:21" x14ac:dyDescent="0.35">
      <c r="A4831" t="s">
        <v>22</v>
      </c>
      <c r="B4831" t="s">
        <v>75</v>
      </c>
      <c r="C4831" t="s">
        <v>28</v>
      </c>
      <c r="D4831" t="s">
        <v>76</v>
      </c>
      <c r="E4831" s="1">
        <v>43598.819444444445</v>
      </c>
      <c r="F4831" t="s">
        <v>16</v>
      </c>
      <c r="G4831" t="s">
        <v>659</v>
      </c>
      <c r="H4831">
        <v>22</v>
      </c>
      <c r="I4831" t="s">
        <v>46</v>
      </c>
      <c r="J4831" s="2">
        <v>43598</v>
      </c>
      <c r="K4831" s="3">
        <v>0.81944444444444453</v>
      </c>
      <c r="L4831" s="3">
        <f t="shared" si="675"/>
        <v>0.81944444444444442</v>
      </c>
      <c r="M4831" s="3">
        <v>0.83472222222222225</v>
      </c>
      <c r="N4831" t="str">
        <f t="shared" si="676"/>
        <v>Yes</v>
      </c>
      <c r="O4831">
        <f t="shared" si="677"/>
        <v>520</v>
      </c>
      <c r="P4831">
        <f t="shared" si="678"/>
        <v>1663</v>
      </c>
      <c r="Q4831">
        <f t="shared" si="679"/>
        <v>31.27</v>
      </c>
      <c r="R4831" t="str">
        <f t="shared" si="682"/>
        <v>Ryanair</v>
      </c>
      <c r="S4831">
        <f t="shared" si="680"/>
        <v>23</v>
      </c>
      <c r="T4831" t="str">
        <f t="shared" si="681"/>
        <v>East Midlands</v>
      </c>
      <c r="U4831" t="str">
        <f t="shared" si="683"/>
        <v>Other</v>
      </c>
    </row>
    <row r="4832" spans="1:21" x14ac:dyDescent="0.35">
      <c r="A4832" t="s">
        <v>22</v>
      </c>
      <c r="B4832" t="s">
        <v>30</v>
      </c>
      <c r="C4832" t="s">
        <v>28</v>
      </c>
      <c r="D4832" t="s">
        <v>147</v>
      </c>
      <c r="E4832" s="1">
        <v>43598.819444444445</v>
      </c>
      <c r="F4832" t="s">
        <v>16</v>
      </c>
      <c r="G4832" t="s">
        <v>659</v>
      </c>
      <c r="H4832">
        <v>25</v>
      </c>
      <c r="I4832" t="s">
        <v>46</v>
      </c>
      <c r="J4832" s="2">
        <v>43598</v>
      </c>
      <c r="K4832" s="3">
        <v>0.81944444444444453</v>
      </c>
      <c r="L4832" s="3">
        <f t="shared" si="675"/>
        <v>0.81944444444444442</v>
      </c>
      <c r="M4832" s="3">
        <v>0.83680555555555547</v>
      </c>
      <c r="N4832" t="str">
        <f t="shared" si="676"/>
        <v>Yes</v>
      </c>
      <c r="O4832">
        <f t="shared" si="677"/>
        <v>520</v>
      </c>
      <c r="P4832">
        <f t="shared" si="678"/>
        <v>1663</v>
      </c>
      <c r="Q4832">
        <f t="shared" si="679"/>
        <v>31.27</v>
      </c>
      <c r="R4832" t="str">
        <f t="shared" si="682"/>
        <v>Ryanair</v>
      </c>
      <c r="S4832">
        <f t="shared" si="680"/>
        <v>60</v>
      </c>
      <c r="T4832" t="str">
        <f t="shared" si="681"/>
        <v>Brussels</v>
      </c>
      <c r="U4832" t="str">
        <f t="shared" si="683"/>
        <v>Other</v>
      </c>
    </row>
    <row r="4833" spans="1:21" x14ac:dyDescent="0.35">
      <c r="A4833" t="s">
        <v>22</v>
      </c>
      <c r="B4833" t="s">
        <v>507</v>
      </c>
      <c r="C4833" t="s">
        <v>28</v>
      </c>
      <c r="D4833" t="s">
        <v>508</v>
      </c>
      <c r="E4833" s="1">
        <v>43598.815972222219</v>
      </c>
      <c r="F4833" t="s">
        <v>16</v>
      </c>
      <c r="G4833" t="s">
        <v>659</v>
      </c>
      <c r="H4833">
        <v>33</v>
      </c>
      <c r="I4833" t="s">
        <v>21</v>
      </c>
      <c r="J4833" s="2">
        <v>43598</v>
      </c>
      <c r="K4833" s="3">
        <v>0.81597222222222221</v>
      </c>
      <c r="L4833" s="3">
        <f t="shared" si="675"/>
        <v>0.81944444444444442</v>
      </c>
      <c r="M4833" s="3">
        <v>0.83888888888888891</v>
      </c>
      <c r="N4833" t="str">
        <f t="shared" si="676"/>
        <v>Yes</v>
      </c>
      <c r="O4833">
        <f t="shared" si="677"/>
        <v>520</v>
      </c>
      <c r="P4833">
        <f t="shared" si="678"/>
        <v>1663</v>
      </c>
      <c r="Q4833">
        <f t="shared" si="679"/>
        <v>31.27</v>
      </c>
      <c r="R4833" t="str">
        <f t="shared" si="682"/>
        <v>Ryanair</v>
      </c>
      <c r="S4833">
        <f t="shared" si="680"/>
        <v>10</v>
      </c>
      <c r="T4833" t="str">
        <f t="shared" si="681"/>
        <v>Malta</v>
      </c>
      <c r="U4833" t="str">
        <f t="shared" si="683"/>
        <v>Other</v>
      </c>
    </row>
    <row r="4834" spans="1:21" x14ac:dyDescent="0.35">
      <c r="A4834" t="s">
        <v>22</v>
      </c>
      <c r="B4834" t="s">
        <v>50</v>
      </c>
      <c r="C4834" t="s">
        <v>28</v>
      </c>
      <c r="D4834" t="s">
        <v>51</v>
      </c>
      <c r="E4834" s="1">
        <v>43598.791666666664</v>
      </c>
      <c r="F4834" t="s">
        <v>16</v>
      </c>
      <c r="G4834" t="s">
        <v>659</v>
      </c>
      <c r="H4834">
        <v>74</v>
      </c>
      <c r="I4834" t="s">
        <v>21</v>
      </c>
      <c r="J4834" s="2">
        <v>43598</v>
      </c>
      <c r="K4834" s="3">
        <v>0.79166666666666663</v>
      </c>
      <c r="L4834" s="3">
        <f t="shared" si="675"/>
        <v>0.79166666666666663</v>
      </c>
      <c r="M4834" s="3">
        <v>0.84305555555555556</v>
      </c>
      <c r="N4834" t="str">
        <f t="shared" si="676"/>
        <v>Yes</v>
      </c>
      <c r="O4834">
        <f t="shared" si="677"/>
        <v>520</v>
      </c>
      <c r="P4834">
        <f t="shared" si="678"/>
        <v>1663</v>
      </c>
      <c r="Q4834">
        <f t="shared" si="679"/>
        <v>31.27</v>
      </c>
      <c r="R4834" t="str">
        <f t="shared" si="682"/>
        <v>Ryanair</v>
      </c>
      <c r="S4834">
        <f t="shared" si="680"/>
        <v>222</v>
      </c>
      <c r="T4834" t="str">
        <f t="shared" si="681"/>
        <v>Amsterdam</v>
      </c>
      <c r="U4834" t="str">
        <f t="shared" si="683"/>
        <v>Amsterdam</v>
      </c>
    </row>
    <row r="4835" spans="1:21" x14ac:dyDescent="0.35">
      <c r="A4835" t="s">
        <v>22</v>
      </c>
      <c r="B4835" t="s">
        <v>187</v>
      </c>
      <c r="C4835" t="s">
        <v>28</v>
      </c>
      <c r="D4835" t="s">
        <v>188</v>
      </c>
      <c r="E4835" s="1">
        <v>43598.840277777781</v>
      </c>
      <c r="F4835" t="s">
        <v>16</v>
      </c>
      <c r="G4835" t="s">
        <v>659</v>
      </c>
      <c r="H4835">
        <v>6</v>
      </c>
      <c r="I4835" t="s">
        <v>26</v>
      </c>
      <c r="J4835" s="2">
        <v>43598</v>
      </c>
      <c r="K4835" s="3">
        <v>0.84027777777777779</v>
      </c>
      <c r="L4835" s="3">
        <f t="shared" si="675"/>
        <v>0.84027777777777768</v>
      </c>
      <c r="M4835" s="3">
        <v>0.84444444444444444</v>
      </c>
      <c r="N4835" t="str">
        <f t="shared" si="676"/>
        <v>No</v>
      </c>
      <c r="O4835">
        <f t="shared" si="677"/>
        <v>520</v>
      </c>
      <c r="P4835">
        <f t="shared" si="678"/>
        <v>1663</v>
      </c>
      <c r="Q4835">
        <f t="shared" si="679"/>
        <v>31.27</v>
      </c>
      <c r="R4835" t="str">
        <f t="shared" si="682"/>
        <v>Ryanair</v>
      </c>
      <c r="S4835">
        <f t="shared" si="680"/>
        <v>30</v>
      </c>
      <c r="T4835" t="str">
        <f t="shared" si="681"/>
        <v>Budapest</v>
      </c>
      <c r="U4835" t="str">
        <f t="shared" si="683"/>
        <v>Other</v>
      </c>
    </row>
    <row r="4836" spans="1:21" x14ac:dyDescent="0.35">
      <c r="A4836" t="s">
        <v>12</v>
      </c>
      <c r="B4836" t="s">
        <v>52</v>
      </c>
      <c r="C4836" t="s">
        <v>14</v>
      </c>
      <c r="D4836" t="s">
        <v>72</v>
      </c>
      <c r="E4836" s="1">
        <v>43598.815972222219</v>
      </c>
      <c r="F4836" t="s">
        <v>16</v>
      </c>
      <c r="G4836" t="s">
        <v>659</v>
      </c>
      <c r="H4836">
        <v>43</v>
      </c>
      <c r="I4836" t="s">
        <v>21</v>
      </c>
      <c r="J4836" s="2">
        <v>43598</v>
      </c>
      <c r="K4836" s="3">
        <v>0.81597222222222221</v>
      </c>
      <c r="L4836" s="3">
        <f t="shared" si="675"/>
        <v>0.81944444444444442</v>
      </c>
      <c r="M4836" s="3">
        <v>0.84583333333333333</v>
      </c>
      <c r="N4836" t="str">
        <f t="shared" si="676"/>
        <v>Yes</v>
      </c>
      <c r="O4836">
        <f t="shared" si="677"/>
        <v>566</v>
      </c>
      <c r="P4836">
        <f t="shared" si="678"/>
        <v>2020</v>
      </c>
      <c r="Q4836">
        <f t="shared" si="679"/>
        <v>28.02</v>
      </c>
      <c r="R4836" t="str">
        <f t="shared" si="682"/>
        <v>Aer Lingus</v>
      </c>
      <c r="S4836">
        <f t="shared" si="680"/>
        <v>138</v>
      </c>
      <c r="T4836" t="str">
        <f t="shared" si="681"/>
        <v>Manchester</v>
      </c>
      <c r="U4836" t="str">
        <f t="shared" si="683"/>
        <v>Manchester</v>
      </c>
    </row>
    <row r="4837" spans="1:21" x14ac:dyDescent="0.35">
      <c r="A4837" t="s">
        <v>22</v>
      </c>
      <c r="B4837" t="s">
        <v>101</v>
      </c>
      <c r="C4837" t="s">
        <v>28</v>
      </c>
      <c r="D4837" t="s">
        <v>102</v>
      </c>
      <c r="E4837" s="1">
        <v>43598.840277777781</v>
      </c>
      <c r="F4837" t="s">
        <v>16</v>
      </c>
      <c r="G4837" t="s">
        <v>659</v>
      </c>
      <c r="H4837">
        <v>15</v>
      </c>
      <c r="I4837" t="s">
        <v>18</v>
      </c>
      <c r="J4837" s="2">
        <v>43598</v>
      </c>
      <c r="K4837" s="3">
        <v>0.84027777777777779</v>
      </c>
      <c r="L4837" s="3">
        <f t="shared" si="675"/>
        <v>0.84027777777777768</v>
      </c>
      <c r="M4837" s="3">
        <v>0.85069444444444453</v>
      </c>
      <c r="N4837" t="str">
        <f t="shared" si="676"/>
        <v>No</v>
      </c>
      <c r="O4837">
        <f t="shared" si="677"/>
        <v>520</v>
      </c>
      <c r="P4837">
        <f t="shared" si="678"/>
        <v>1663</v>
      </c>
      <c r="Q4837">
        <f t="shared" si="679"/>
        <v>31.27</v>
      </c>
      <c r="R4837" t="str">
        <f t="shared" si="682"/>
        <v>Ryanair</v>
      </c>
      <c r="S4837">
        <f t="shared" si="680"/>
        <v>158</v>
      </c>
      <c r="T4837" t="str">
        <f t="shared" si="681"/>
        <v>Edinburgh</v>
      </c>
      <c r="U4837" t="str">
        <f t="shared" si="683"/>
        <v>Edinburgh</v>
      </c>
    </row>
    <row r="4838" spans="1:21" x14ac:dyDescent="0.35">
      <c r="A4838" t="s">
        <v>22</v>
      </c>
      <c r="B4838" t="s">
        <v>13</v>
      </c>
      <c r="C4838" t="s">
        <v>28</v>
      </c>
      <c r="D4838" t="s">
        <v>88</v>
      </c>
      <c r="E4838" s="1">
        <v>43598.854166666664</v>
      </c>
      <c r="F4838" t="s">
        <v>16</v>
      </c>
      <c r="G4838" t="s">
        <v>659</v>
      </c>
      <c r="H4838">
        <v>3</v>
      </c>
      <c r="I4838" t="s">
        <v>26</v>
      </c>
      <c r="J4838" s="2">
        <v>43598</v>
      </c>
      <c r="K4838" s="3">
        <v>0.85416666666666663</v>
      </c>
      <c r="L4838" s="3">
        <f t="shared" si="675"/>
        <v>0.85416666666666663</v>
      </c>
      <c r="M4838" s="3">
        <v>0.85625000000000007</v>
      </c>
      <c r="N4838" t="str">
        <f t="shared" si="676"/>
        <v>No</v>
      </c>
      <c r="O4838">
        <f t="shared" si="677"/>
        <v>520</v>
      </c>
      <c r="P4838">
        <f t="shared" si="678"/>
        <v>1663</v>
      </c>
      <c r="Q4838">
        <f t="shared" si="679"/>
        <v>31.27</v>
      </c>
      <c r="R4838" t="str">
        <f t="shared" si="682"/>
        <v>Ryanair</v>
      </c>
      <c r="S4838">
        <f t="shared" si="680"/>
        <v>107</v>
      </c>
      <c r="T4838" t="str">
        <f t="shared" si="681"/>
        <v>Glasgow</v>
      </c>
      <c r="U4838" t="str">
        <f t="shared" si="683"/>
        <v>Glasgow</v>
      </c>
    </row>
    <row r="4839" spans="1:21" x14ac:dyDescent="0.35">
      <c r="A4839" t="s">
        <v>22</v>
      </c>
      <c r="B4839" t="s">
        <v>82</v>
      </c>
      <c r="C4839" t="s">
        <v>28</v>
      </c>
      <c r="D4839" t="s">
        <v>83</v>
      </c>
      <c r="E4839" s="1">
        <v>43598.850694444445</v>
      </c>
      <c r="F4839" t="s">
        <v>16</v>
      </c>
      <c r="G4839" t="s">
        <v>659</v>
      </c>
      <c r="H4839">
        <v>12</v>
      </c>
      <c r="I4839" t="s">
        <v>18</v>
      </c>
      <c r="J4839" s="2">
        <v>43598</v>
      </c>
      <c r="K4839" s="3">
        <v>0.85069444444444453</v>
      </c>
      <c r="L4839" s="3">
        <f t="shared" si="675"/>
        <v>0.85416666666666663</v>
      </c>
      <c r="M4839" s="3">
        <v>0.85902777777777783</v>
      </c>
      <c r="N4839" t="str">
        <f t="shared" si="676"/>
        <v>No</v>
      </c>
      <c r="O4839">
        <f t="shared" si="677"/>
        <v>520</v>
      </c>
      <c r="P4839">
        <f t="shared" si="678"/>
        <v>1663</v>
      </c>
      <c r="Q4839">
        <f t="shared" si="679"/>
        <v>31.27</v>
      </c>
      <c r="R4839" t="str">
        <f t="shared" si="682"/>
        <v>Ryanair</v>
      </c>
      <c r="S4839">
        <f t="shared" si="680"/>
        <v>97</v>
      </c>
      <c r="T4839" t="str">
        <f t="shared" si="681"/>
        <v>Faro</v>
      </c>
      <c r="U4839" t="str">
        <f t="shared" si="683"/>
        <v>Faro</v>
      </c>
    </row>
    <row r="4840" spans="1:21" x14ac:dyDescent="0.35">
      <c r="A4840" t="s">
        <v>22</v>
      </c>
      <c r="B4840" t="s">
        <v>52</v>
      </c>
      <c r="C4840" t="s">
        <v>28</v>
      </c>
      <c r="D4840" t="s">
        <v>89</v>
      </c>
      <c r="E4840" s="1">
        <v>43598.854166666664</v>
      </c>
      <c r="F4840" t="s">
        <v>16</v>
      </c>
      <c r="G4840" t="s">
        <v>659</v>
      </c>
      <c r="H4840">
        <v>13</v>
      </c>
      <c r="I4840" t="s">
        <v>18</v>
      </c>
      <c r="J4840" s="2">
        <v>43598</v>
      </c>
      <c r="K4840" s="3">
        <v>0.85416666666666663</v>
      </c>
      <c r="L4840" s="3">
        <f t="shared" si="675"/>
        <v>0.85416666666666663</v>
      </c>
      <c r="M4840" s="3">
        <v>0.86319444444444438</v>
      </c>
      <c r="N4840" t="str">
        <f t="shared" si="676"/>
        <v>No</v>
      </c>
      <c r="O4840">
        <f t="shared" si="677"/>
        <v>520</v>
      </c>
      <c r="P4840">
        <f t="shared" si="678"/>
        <v>1663</v>
      </c>
      <c r="Q4840">
        <f t="shared" si="679"/>
        <v>31.27</v>
      </c>
      <c r="R4840" t="str">
        <f t="shared" si="682"/>
        <v>Ryanair</v>
      </c>
      <c r="S4840">
        <f t="shared" si="680"/>
        <v>138</v>
      </c>
      <c r="T4840" t="str">
        <f t="shared" si="681"/>
        <v>Manchester</v>
      </c>
      <c r="U4840" t="str">
        <f t="shared" si="683"/>
        <v>Manchester</v>
      </c>
    </row>
    <row r="4841" spans="1:21" x14ac:dyDescent="0.35">
      <c r="A4841" t="s">
        <v>22</v>
      </c>
      <c r="B4841" t="s">
        <v>139</v>
      </c>
      <c r="C4841" t="s">
        <v>77</v>
      </c>
      <c r="D4841" t="s">
        <v>505</v>
      </c>
      <c r="E4841" s="1">
        <v>43598.829861111109</v>
      </c>
      <c r="F4841" t="s">
        <v>16</v>
      </c>
      <c r="G4841" t="s">
        <v>659</v>
      </c>
      <c r="H4841">
        <v>53</v>
      </c>
      <c r="I4841" t="s">
        <v>21</v>
      </c>
      <c r="J4841" s="2">
        <v>43598</v>
      </c>
      <c r="K4841" s="3">
        <v>0.82986111111111116</v>
      </c>
      <c r="L4841" s="3">
        <f t="shared" si="675"/>
        <v>0.83333333333333326</v>
      </c>
      <c r="M4841" s="3">
        <v>0.8666666666666667</v>
      </c>
      <c r="N4841" t="str">
        <f t="shared" si="676"/>
        <v>Yes</v>
      </c>
      <c r="O4841">
        <f t="shared" si="677"/>
        <v>40</v>
      </c>
      <c r="P4841">
        <f t="shared" si="678"/>
        <v>143</v>
      </c>
      <c r="Q4841">
        <f t="shared" si="679"/>
        <v>27.97</v>
      </c>
      <c r="R4841" t="str">
        <f t="shared" si="682"/>
        <v>British Airways</v>
      </c>
      <c r="S4841">
        <f t="shared" si="680"/>
        <v>154</v>
      </c>
      <c r="T4841" t="str">
        <f t="shared" si="681"/>
        <v>London</v>
      </c>
      <c r="U4841" t="str">
        <f t="shared" si="683"/>
        <v>London</v>
      </c>
    </row>
    <row r="4842" spans="1:21" x14ac:dyDescent="0.35">
      <c r="A4842" t="s">
        <v>22</v>
      </c>
      <c r="B4842" t="s">
        <v>38</v>
      </c>
      <c r="C4842" t="s">
        <v>28</v>
      </c>
      <c r="D4842" t="s">
        <v>87</v>
      </c>
      <c r="E4842" s="1">
        <v>43598.847222222219</v>
      </c>
      <c r="F4842" t="s">
        <v>16</v>
      </c>
      <c r="G4842" t="s">
        <v>659</v>
      </c>
      <c r="H4842">
        <v>33</v>
      </c>
      <c r="I4842" t="s">
        <v>21</v>
      </c>
      <c r="J4842" s="2">
        <v>43598</v>
      </c>
      <c r="K4842" s="3">
        <v>0.84722222222222221</v>
      </c>
      <c r="L4842" s="3">
        <f t="shared" si="675"/>
        <v>0.84722222222222221</v>
      </c>
      <c r="M4842" s="3">
        <v>0.87013888888888891</v>
      </c>
      <c r="N4842" t="str">
        <f t="shared" si="676"/>
        <v>Yes</v>
      </c>
      <c r="O4842">
        <f t="shared" si="677"/>
        <v>520</v>
      </c>
      <c r="P4842">
        <f t="shared" si="678"/>
        <v>1663</v>
      </c>
      <c r="Q4842">
        <f t="shared" si="679"/>
        <v>31.27</v>
      </c>
      <c r="R4842" t="str">
        <f t="shared" si="682"/>
        <v>Ryanair</v>
      </c>
      <c r="S4842">
        <f t="shared" si="680"/>
        <v>92</v>
      </c>
      <c r="T4842" t="str">
        <f t="shared" si="681"/>
        <v>London</v>
      </c>
      <c r="U4842" t="str">
        <f t="shared" si="683"/>
        <v>London</v>
      </c>
    </row>
    <row r="4843" spans="1:21" x14ac:dyDescent="0.35">
      <c r="A4843" t="s">
        <v>22</v>
      </c>
      <c r="B4843" t="s">
        <v>42</v>
      </c>
      <c r="C4843" t="s">
        <v>77</v>
      </c>
      <c r="D4843" t="s">
        <v>95</v>
      </c>
      <c r="E4843" s="1">
        <v>43598.871527777781</v>
      </c>
      <c r="F4843" t="s">
        <v>16</v>
      </c>
      <c r="G4843" t="s">
        <v>659</v>
      </c>
      <c r="H4843">
        <v>2</v>
      </c>
      <c r="I4843" t="s">
        <v>26</v>
      </c>
      <c r="J4843" s="2">
        <v>43598</v>
      </c>
      <c r="K4843" s="3">
        <v>0.87152777777777779</v>
      </c>
      <c r="L4843" s="3">
        <f t="shared" si="675"/>
        <v>0.875</v>
      </c>
      <c r="M4843" s="3">
        <v>0.87291666666666667</v>
      </c>
      <c r="N4843" t="str">
        <f t="shared" si="676"/>
        <v>No</v>
      </c>
      <c r="O4843">
        <f t="shared" si="677"/>
        <v>40</v>
      </c>
      <c r="P4843">
        <f t="shared" si="678"/>
        <v>143</v>
      </c>
      <c r="Q4843">
        <f t="shared" si="679"/>
        <v>27.97</v>
      </c>
      <c r="R4843" t="str">
        <f t="shared" si="682"/>
        <v>British Airways</v>
      </c>
      <c r="S4843">
        <f t="shared" si="680"/>
        <v>238</v>
      </c>
      <c r="T4843" t="str">
        <f t="shared" si="681"/>
        <v>London</v>
      </c>
      <c r="U4843" t="str">
        <f t="shared" si="683"/>
        <v>London</v>
      </c>
    </row>
    <row r="4844" spans="1:21" x14ac:dyDescent="0.35">
      <c r="A4844" t="s">
        <v>22</v>
      </c>
      <c r="B4844" t="s">
        <v>98</v>
      </c>
      <c r="C4844" t="s">
        <v>99</v>
      </c>
      <c r="D4844" t="s">
        <v>100</v>
      </c>
      <c r="E4844" s="1">
        <v>43598.868055555555</v>
      </c>
      <c r="F4844" t="s">
        <v>16</v>
      </c>
      <c r="G4844" t="s">
        <v>659</v>
      </c>
      <c r="H4844">
        <v>10</v>
      </c>
      <c r="I4844" t="s">
        <v>18</v>
      </c>
      <c r="J4844" s="2">
        <v>43598</v>
      </c>
      <c r="K4844" s="3">
        <v>0.86805555555555547</v>
      </c>
      <c r="L4844" s="3">
        <f t="shared" si="675"/>
        <v>0.86805555555555547</v>
      </c>
      <c r="M4844" s="3">
        <v>0.875</v>
      </c>
      <c r="N4844" t="str">
        <f t="shared" si="676"/>
        <v>No</v>
      </c>
      <c r="O4844">
        <f t="shared" si="677"/>
        <v>20</v>
      </c>
      <c r="P4844">
        <f t="shared" si="678"/>
        <v>90</v>
      </c>
      <c r="Q4844">
        <f t="shared" si="679"/>
        <v>22.22</v>
      </c>
      <c r="R4844" t="str">
        <f t="shared" si="682"/>
        <v>Other</v>
      </c>
      <c r="S4844">
        <f t="shared" si="680"/>
        <v>38</v>
      </c>
      <c r="T4844" t="str">
        <f t="shared" si="681"/>
        <v>Southampton</v>
      </c>
      <c r="U4844" t="str">
        <f t="shared" si="683"/>
        <v>Other</v>
      </c>
    </row>
    <row r="4845" spans="1:21" x14ac:dyDescent="0.35">
      <c r="A4845" t="s">
        <v>22</v>
      </c>
      <c r="B4845" t="s">
        <v>93</v>
      </c>
      <c r="C4845" t="s">
        <v>28</v>
      </c>
      <c r="D4845" t="s">
        <v>94</v>
      </c>
      <c r="E4845" s="1">
        <v>43598.864583333336</v>
      </c>
      <c r="F4845" t="s">
        <v>16</v>
      </c>
      <c r="G4845" t="s">
        <v>659</v>
      </c>
      <c r="H4845">
        <v>34</v>
      </c>
      <c r="I4845" t="s">
        <v>21</v>
      </c>
      <c r="J4845" s="2">
        <v>43598</v>
      </c>
      <c r="K4845" s="3">
        <v>0.86458333333333337</v>
      </c>
      <c r="L4845" s="3">
        <f t="shared" si="675"/>
        <v>0.86805555555555547</v>
      </c>
      <c r="M4845" s="3">
        <v>0.8881944444444444</v>
      </c>
      <c r="N4845" t="str">
        <f t="shared" si="676"/>
        <v>Yes</v>
      </c>
      <c r="O4845">
        <f t="shared" si="677"/>
        <v>520</v>
      </c>
      <c r="P4845">
        <f t="shared" si="678"/>
        <v>1663</v>
      </c>
      <c r="Q4845">
        <f t="shared" si="679"/>
        <v>31.27</v>
      </c>
      <c r="R4845" t="str">
        <f t="shared" si="682"/>
        <v>Ryanair</v>
      </c>
      <c r="S4845">
        <f t="shared" si="680"/>
        <v>125</v>
      </c>
      <c r="T4845" t="str">
        <f t="shared" si="681"/>
        <v>Birmingham</v>
      </c>
      <c r="U4845" t="str">
        <f t="shared" si="683"/>
        <v>Birmingham</v>
      </c>
    </row>
    <row r="4846" spans="1:21" x14ac:dyDescent="0.35">
      <c r="A4846" t="s">
        <v>12</v>
      </c>
      <c r="B4846" t="s">
        <v>42</v>
      </c>
      <c r="C4846" t="s">
        <v>14</v>
      </c>
      <c r="D4846" t="s">
        <v>105</v>
      </c>
      <c r="E4846" s="1">
        <v>43598.881944444445</v>
      </c>
      <c r="F4846" t="s">
        <v>16</v>
      </c>
      <c r="G4846" t="s">
        <v>659</v>
      </c>
      <c r="H4846">
        <v>9</v>
      </c>
      <c r="I4846" t="s">
        <v>26</v>
      </c>
      <c r="J4846" s="2">
        <v>43598</v>
      </c>
      <c r="K4846" s="3">
        <v>0.88194444444444453</v>
      </c>
      <c r="L4846" s="3">
        <f t="shared" si="675"/>
        <v>0.88194444444444442</v>
      </c>
      <c r="M4846" s="3">
        <v>0.8881944444444444</v>
      </c>
      <c r="N4846" t="str">
        <f t="shared" si="676"/>
        <v>No</v>
      </c>
      <c r="O4846">
        <f t="shared" si="677"/>
        <v>566</v>
      </c>
      <c r="P4846">
        <f t="shared" si="678"/>
        <v>2020</v>
      </c>
      <c r="Q4846">
        <f t="shared" si="679"/>
        <v>28.02</v>
      </c>
      <c r="R4846" t="str">
        <f t="shared" si="682"/>
        <v>Aer Lingus</v>
      </c>
      <c r="S4846">
        <f t="shared" si="680"/>
        <v>238</v>
      </c>
      <c r="T4846" t="str">
        <f t="shared" si="681"/>
        <v>London</v>
      </c>
      <c r="U4846" t="str">
        <f t="shared" si="683"/>
        <v>London</v>
      </c>
    </row>
    <row r="4847" spans="1:21" x14ac:dyDescent="0.35">
      <c r="A4847" t="s">
        <v>22</v>
      </c>
      <c r="B4847" t="s">
        <v>363</v>
      </c>
      <c r="C4847" t="s">
        <v>28</v>
      </c>
      <c r="D4847" t="s">
        <v>364</v>
      </c>
      <c r="E4847" s="1">
        <v>43598.861111111109</v>
      </c>
      <c r="F4847" t="s">
        <v>16</v>
      </c>
      <c r="G4847" t="s">
        <v>659</v>
      </c>
      <c r="H4847">
        <v>45</v>
      </c>
      <c r="I4847" t="s">
        <v>21</v>
      </c>
      <c r="J4847" s="2">
        <v>43598</v>
      </c>
      <c r="K4847" s="3">
        <v>0.86111111111111116</v>
      </c>
      <c r="L4847" s="3">
        <f t="shared" si="675"/>
        <v>0.86111111111111105</v>
      </c>
      <c r="M4847" s="3">
        <v>0.89236111111111116</v>
      </c>
      <c r="N4847" t="str">
        <f t="shared" si="676"/>
        <v>Yes</v>
      </c>
      <c r="O4847">
        <f t="shared" si="677"/>
        <v>520</v>
      </c>
      <c r="P4847">
        <f t="shared" si="678"/>
        <v>1663</v>
      </c>
      <c r="Q4847">
        <f t="shared" si="679"/>
        <v>31.27</v>
      </c>
      <c r="R4847" t="str">
        <f t="shared" si="682"/>
        <v>Ryanair</v>
      </c>
      <c r="S4847">
        <f t="shared" si="680"/>
        <v>14</v>
      </c>
      <c r="T4847" t="str">
        <f t="shared" si="681"/>
        <v>Bratislava</v>
      </c>
      <c r="U4847" t="str">
        <f t="shared" si="683"/>
        <v>Other</v>
      </c>
    </row>
    <row r="4848" spans="1:21" x14ac:dyDescent="0.35">
      <c r="A4848" t="s">
        <v>22</v>
      </c>
      <c r="B4848" t="s">
        <v>50</v>
      </c>
      <c r="C4848" t="s">
        <v>96</v>
      </c>
      <c r="D4848" t="s">
        <v>97</v>
      </c>
      <c r="E4848" s="1">
        <v>43598.864583333336</v>
      </c>
      <c r="F4848" t="s">
        <v>16</v>
      </c>
      <c r="G4848" t="s">
        <v>659</v>
      </c>
      <c r="H4848">
        <v>56</v>
      </c>
      <c r="I4848" t="s">
        <v>21</v>
      </c>
      <c r="J4848" s="2">
        <v>43598</v>
      </c>
      <c r="K4848" s="3">
        <v>0.86458333333333337</v>
      </c>
      <c r="L4848" s="3">
        <f t="shared" si="675"/>
        <v>0.86805555555555547</v>
      </c>
      <c r="M4848" s="3">
        <v>0.90347222222222223</v>
      </c>
      <c r="N4848" t="str">
        <f t="shared" si="676"/>
        <v>Yes</v>
      </c>
      <c r="O4848">
        <f t="shared" si="677"/>
        <v>50</v>
      </c>
      <c r="P4848">
        <f t="shared" si="678"/>
        <v>97</v>
      </c>
      <c r="Q4848">
        <f t="shared" si="679"/>
        <v>51.55</v>
      </c>
      <c r="R4848" t="str">
        <f t="shared" si="682"/>
        <v>Other</v>
      </c>
      <c r="S4848">
        <f t="shared" si="680"/>
        <v>222</v>
      </c>
      <c r="T4848" t="str">
        <f t="shared" si="681"/>
        <v>Amsterdam</v>
      </c>
      <c r="U4848" t="str">
        <f t="shared" si="683"/>
        <v>Amsterdam</v>
      </c>
    </row>
    <row r="4849" spans="1:21" x14ac:dyDescent="0.35">
      <c r="A4849" t="s">
        <v>22</v>
      </c>
      <c r="B4849" t="s">
        <v>288</v>
      </c>
      <c r="C4849" t="s">
        <v>276</v>
      </c>
      <c r="D4849" t="s">
        <v>289</v>
      </c>
      <c r="E4849" s="1">
        <v>43598.90625</v>
      </c>
      <c r="F4849" t="s">
        <v>16</v>
      </c>
      <c r="G4849" t="s">
        <v>659</v>
      </c>
      <c r="H4849">
        <v>34</v>
      </c>
      <c r="I4849" t="s">
        <v>21</v>
      </c>
      <c r="J4849" s="2">
        <v>43598</v>
      </c>
      <c r="K4849" s="3">
        <v>0.90625</v>
      </c>
      <c r="L4849" s="3">
        <f t="shared" si="675"/>
        <v>0.90972222222222221</v>
      </c>
      <c r="M4849" s="3">
        <v>0.92986111111111114</v>
      </c>
      <c r="N4849" t="str">
        <f t="shared" si="676"/>
        <v>Yes</v>
      </c>
      <c r="O4849">
        <f t="shared" si="677"/>
        <v>5</v>
      </c>
      <c r="P4849">
        <f t="shared" si="678"/>
        <v>23</v>
      </c>
      <c r="Q4849">
        <f t="shared" si="679"/>
        <v>21.74</v>
      </c>
      <c r="R4849" t="str">
        <f t="shared" si="682"/>
        <v>Other</v>
      </c>
      <c r="S4849">
        <f t="shared" si="680"/>
        <v>27</v>
      </c>
      <c r="T4849" t="str">
        <f t="shared" si="681"/>
        <v>Cologne/Bonn</v>
      </c>
      <c r="U4849" t="str">
        <f t="shared" si="683"/>
        <v>Other</v>
      </c>
    </row>
    <row r="4850" spans="1:21" x14ac:dyDescent="0.35">
      <c r="A4850" t="s">
        <v>22</v>
      </c>
      <c r="B4850" t="s">
        <v>93</v>
      </c>
      <c r="C4850" t="s">
        <v>28</v>
      </c>
      <c r="D4850" t="s">
        <v>503</v>
      </c>
      <c r="E4850" s="1">
        <v>43598.934027777781</v>
      </c>
      <c r="F4850" t="s">
        <v>16</v>
      </c>
      <c r="G4850" t="s">
        <v>659</v>
      </c>
      <c r="H4850">
        <v>1</v>
      </c>
      <c r="I4850" t="s">
        <v>26</v>
      </c>
      <c r="J4850" s="2">
        <v>43598</v>
      </c>
      <c r="K4850" s="3">
        <v>0.93402777777777779</v>
      </c>
      <c r="L4850" s="3">
        <f t="shared" si="675"/>
        <v>0.9375</v>
      </c>
      <c r="M4850" s="3">
        <v>0.93472222222222223</v>
      </c>
      <c r="N4850" t="str">
        <f t="shared" si="676"/>
        <v>No</v>
      </c>
      <c r="O4850">
        <f t="shared" si="677"/>
        <v>520</v>
      </c>
      <c r="P4850">
        <f t="shared" si="678"/>
        <v>1663</v>
      </c>
      <c r="Q4850">
        <f t="shared" si="679"/>
        <v>31.27</v>
      </c>
      <c r="R4850" t="str">
        <f t="shared" si="682"/>
        <v>Ryanair</v>
      </c>
      <c r="S4850">
        <f t="shared" si="680"/>
        <v>125</v>
      </c>
      <c r="T4850" t="str">
        <f t="shared" si="681"/>
        <v>Birmingham</v>
      </c>
      <c r="U4850" t="str">
        <f t="shared" si="683"/>
        <v>Birmingham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6"/>
  <sheetViews>
    <sheetView workbookViewId="0">
      <selection activeCell="C19" sqref="C19"/>
    </sheetView>
  </sheetViews>
  <sheetFormatPr defaultRowHeight="14.5" x14ac:dyDescent="0.35"/>
  <cols>
    <col min="1" max="1" width="14.6328125" bestFit="1" customWidth="1"/>
    <col min="2" max="2" width="16.26953125" bestFit="1" customWidth="1"/>
    <col min="3" max="3" width="19.1796875" bestFit="1" customWidth="1"/>
    <col min="4" max="5" width="19.1796875" customWidth="1"/>
    <col min="6" max="6" width="16.7265625" bestFit="1" customWidth="1"/>
    <col min="7" max="7" width="23.453125" bestFit="1" customWidth="1"/>
    <col min="8" max="8" width="17.54296875" bestFit="1" customWidth="1"/>
  </cols>
  <sheetData>
    <row r="1" spans="1:8" x14ac:dyDescent="0.35">
      <c r="A1" s="10" t="s">
        <v>740</v>
      </c>
      <c r="B1" s="10" t="s">
        <v>2</v>
      </c>
      <c r="C1" s="10" t="s">
        <v>738</v>
      </c>
      <c r="D1" s="10" t="s">
        <v>742</v>
      </c>
      <c r="E1" s="10" t="s">
        <v>744</v>
      </c>
      <c r="F1" s="10" t="s">
        <v>1</v>
      </c>
      <c r="G1" s="10" t="s">
        <v>739</v>
      </c>
      <c r="H1" s="10" t="s">
        <v>743</v>
      </c>
    </row>
    <row r="2" spans="1:8" x14ac:dyDescent="0.35">
      <c r="A2" t="str">
        <f>IF(C2&gt;69,B2, "Other")</f>
        <v>Other</v>
      </c>
      <c r="B2" s="7" t="s">
        <v>700</v>
      </c>
      <c r="C2">
        <f>VLOOKUP(B2, Data!C1:P4850,14,FALSE)</f>
        <v>2</v>
      </c>
      <c r="D2">
        <f>C2/$C$47</f>
        <v>4.1245617653124357E-4</v>
      </c>
      <c r="E2" t="str">
        <f>IF(ISNUMBER(SEARCH("London",F3)), "London (All)", F2)</f>
        <v>Aberdeen</v>
      </c>
      <c r="F2" s="7" t="s">
        <v>182</v>
      </c>
      <c r="G2">
        <f>VLOOKUP(F2, Data!B1:S4850,18,FALSE)</f>
        <v>23</v>
      </c>
      <c r="H2">
        <f>G2/$C$47</f>
        <v>4.7432460301093009E-3</v>
      </c>
    </row>
    <row r="3" spans="1:8" x14ac:dyDescent="0.35">
      <c r="A3" t="str">
        <f t="shared" ref="A3:A46" si="0">IF(C3&gt;69,B3, "Other")</f>
        <v>Other</v>
      </c>
      <c r="B3" s="7" t="s">
        <v>609</v>
      </c>
      <c r="C3">
        <f>VLOOKUP(B3, Data!C2:P4851,14,FALSE)</f>
        <v>4</v>
      </c>
      <c r="D3">
        <f t="shared" ref="D3:D46" si="1">C3/$C$47</f>
        <v>8.2491235306248714E-4</v>
      </c>
      <c r="E3" t="str">
        <f t="shared" ref="E3:E66" si="2">IF(ISNUMBER(SEARCH("London",F4)), "London (All)", F3)</f>
        <v>Abu Dhabi</v>
      </c>
      <c r="F3" s="7" t="s">
        <v>367</v>
      </c>
      <c r="G3">
        <f>VLOOKUP(F3, Data!B2:S4851,18,FALSE)</f>
        <v>18</v>
      </c>
      <c r="H3">
        <f t="shared" ref="H3:H66" si="3">G3/$C$47</f>
        <v>3.712105588781192E-3</v>
      </c>
    </row>
    <row r="4" spans="1:8" x14ac:dyDescent="0.35">
      <c r="A4" t="str">
        <f t="shared" si="0"/>
        <v>Aer Lingus</v>
      </c>
      <c r="B4" s="7" t="s">
        <v>14</v>
      </c>
      <c r="C4">
        <f>VLOOKUP(B4, Data!C3:P4852,14,FALSE)</f>
        <v>2020</v>
      </c>
      <c r="D4">
        <f t="shared" si="1"/>
        <v>0.41658073829655601</v>
      </c>
      <c r="E4" t="str">
        <f t="shared" si="2"/>
        <v>Agadir</v>
      </c>
      <c r="F4" s="7" t="s">
        <v>699</v>
      </c>
      <c r="G4">
        <f>VLOOKUP(F4, Data!B3:S4852,18,FALSE)</f>
        <v>2</v>
      </c>
      <c r="H4">
        <f t="shared" si="3"/>
        <v>4.1245617653124357E-4</v>
      </c>
    </row>
    <row r="5" spans="1:8" x14ac:dyDescent="0.35">
      <c r="A5" t="str">
        <f t="shared" si="0"/>
        <v>Other</v>
      </c>
      <c r="B5" s="7" t="s">
        <v>499</v>
      </c>
      <c r="C5">
        <f>VLOOKUP(B5, Data!C4:P4853,14,FALSE)</f>
        <v>9</v>
      </c>
      <c r="D5">
        <f t="shared" si="1"/>
        <v>1.856052794390596E-3</v>
      </c>
      <c r="E5" t="str">
        <f t="shared" si="2"/>
        <v>Alicante</v>
      </c>
      <c r="F5" s="7" t="s">
        <v>19</v>
      </c>
      <c r="G5">
        <f>VLOOKUP(F5, Data!B4:S4853,18,FALSE)</f>
        <v>37</v>
      </c>
      <c r="H5">
        <f t="shared" si="3"/>
        <v>7.6304392658280056E-3</v>
      </c>
    </row>
    <row r="6" spans="1:8" x14ac:dyDescent="0.35">
      <c r="A6" t="str">
        <f t="shared" si="0"/>
        <v>Other</v>
      </c>
      <c r="B6" s="7" t="s">
        <v>410</v>
      </c>
      <c r="C6">
        <f>VLOOKUP(B6, Data!C5:P4854,14,FALSE)</f>
        <v>11</v>
      </c>
      <c r="D6">
        <f t="shared" si="1"/>
        <v>2.2685089709218397E-3</v>
      </c>
      <c r="E6" t="str">
        <f t="shared" si="2"/>
        <v>Almeria</v>
      </c>
      <c r="F6" s="7" t="s">
        <v>688</v>
      </c>
      <c r="G6">
        <f>VLOOKUP(F6, Data!B5:S4854,18,FALSE)</f>
        <v>2</v>
      </c>
      <c r="H6">
        <f t="shared" si="3"/>
        <v>4.1245617653124357E-4</v>
      </c>
    </row>
    <row r="7" spans="1:8" x14ac:dyDescent="0.35">
      <c r="A7" t="str">
        <f t="shared" si="0"/>
        <v>Other</v>
      </c>
      <c r="B7" s="7" t="s">
        <v>286</v>
      </c>
      <c r="C7">
        <f>VLOOKUP(B7, Data!C6:P4855,14,FALSE)</f>
        <v>22</v>
      </c>
      <c r="D7">
        <f t="shared" si="1"/>
        <v>4.5370179418436794E-3</v>
      </c>
      <c r="E7" t="str">
        <f t="shared" si="2"/>
        <v>Amsterdam</v>
      </c>
      <c r="F7" s="7" t="s">
        <v>50</v>
      </c>
      <c r="G7">
        <f>VLOOKUP(F7, Data!B6:S4855,18,FALSE)</f>
        <v>222</v>
      </c>
      <c r="H7">
        <f t="shared" si="3"/>
        <v>4.5782635594968035E-2</v>
      </c>
    </row>
    <row r="8" spans="1:8" x14ac:dyDescent="0.35">
      <c r="A8" t="str">
        <f t="shared" si="0"/>
        <v>Other</v>
      </c>
      <c r="B8" s="7" t="s">
        <v>177</v>
      </c>
      <c r="C8">
        <f>VLOOKUP(B8, Data!C7:P4856,14,FALSE)</f>
        <v>59</v>
      </c>
      <c r="D8">
        <f t="shared" si="1"/>
        <v>1.2167457207671685E-2</v>
      </c>
      <c r="E8" t="str">
        <f t="shared" si="2"/>
        <v>Athens</v>
      </c>
      <c r="F8" s="7" t="s">
        <v>470</v>
      </c>
      <c r="G8">
        <f>VLOOKUP(F8, Data!B7:S4856,18,FALSE)</f>
        <v>17</v>
      </c>
      <c r="H8">
        <f t="shared" si="3"/>
        <v>3.5058775005155701E-3</v>
      </c>
    </row>
    <row r="9" spans="1:8" x14ac:dyDescent="0.35">
      <c r="A9" t="str">
        <f t="shared" si="0"/>
        <v>Other</v>
      </c>
      <c r="B9" s="7" t="s">
        <v>554</v>
      </c>
      <c r="C9">
        <f>VLOOKUP(B9, Data!C8:P4857,14,FALSE)</f>
        <v>5</v>
      </c>
      <c r="D9">
        <f t="shared" si="1"/>
        <v>1.0311404413281089E-3</v>
      </c>
      <c r="E9" t="str">
        <f t="shared" si="2"/>
        <v>Atlanta</v>
      </c>
      <c r="F9" s="7" t="s">
        <v>278</v>
      </c>
      <c r="G9">
        <f>VLOOKUP(F9, Data!B8:S4857,18,FALSE)</f>
        <v>17</v>
      </c>
      <c r="H9">
        <f t="shared" si="3"/>
        <v>3.5058775005155701E-3</v>
      </c>
    </row>
    <row r="10" spans="1:8" x14ac:dyDescent="0.35">
      <c r="A10" t="str">
        <f t="shared" si="0"/>
        <v>Other</v>
      </c>
      <c r="B10" s="7" t="s">
        <v>641</v>
      </c>
      <c r="C10">
        <f>VLOOKUP(B10, Data!C9:P4858,14,FALSE)</f>
        <v>4</v>
      </c>
      <c r="D10">
        <f t="shared" si="1"/>
        <v>8.2491235306248714E-4</v>
      </c>
      <c r="E10" t="str">
        <f t="shared" si="2"/>
        <v>Bacau</v>
      </c>
      <c r="F10" s="7" t="s">
        <v>496</v>
      </c>
      <c r="G10">
        <f>VLOOKUP(F10, Data!B9:S4858,18,FALSE)</f>
        <v>4</v>
      </c>
      <c r="H10">
        <f t="shared" si="3"/>
        <v>8.2491235306248714E-4</v>
      </c>
    </row>
    <row r="11" spans="1:8" x14ac:dyDescent="0.35">
      <c r="A11" t="str">
        <f t="shared" si="0"/>
        <v>Other</v>
      </c>
      <c r="B11" s="7" t="s">
        <v>252</v>
      </c>
      <c r="C11">
        <f>VLOOKUP(B11, Data!C10:P4859,14,FALSE)</f>
        <v>32</v>
      </c>
      <c r="D11">
        <f t="shared" si="1"/>
        <v>6.5992988244998971E-3</v>
      </c>
      <c r="E11" t="str">
        <f t="shared" si="2"/>
        <v>Barcelona</v>
      </c>
      <c r="F11" s="7" t="s">
        <v>32</v>
      </c>
      <c r="G11">
        <f>VLOOKUP(F11, Data!B10:S4859,18,FALSE)</f>
        <v>78</v>
      </c>
      <c r="H11">
        <f t="shared" si="3"/>
        <v>1.6085790884718499E-2</v>
      </c>
    </row>
    <row r="12" spans="1:8" x14ac:dyDescent="0.35">
      <c r="A12" t="str">
        <f t="shared" si="0"/>
        <v>Other</v>
      </c>
      <c r="B12" s="7" t="s">
        <v>265</v>
      </c>
      <c r="C12">
        <f>VLOOKUP(B12, Data!C11:P4860,14,FALSE)</f>
        <v>21</v>
      </c>
      <c r="D12">
        <f t="shared" si="1"/>
        <v>4.330789853578057E-3</v>
      </c>
      <c r="E12" t="str">
        <f t="shared" si="2"/>
        <v>Bari</v>
      </c>
      <c r="F12" s="7" t="s">
        <v>434</v>
      </c>
      <c r="G12">
        <f>VLOOKUP(F12, Data!B11:S4860,18,FALSE)</f>
        <v>5</v>
      </c>
      <c r="H12">
        <f t="shared" si="3"/>
        <v>1.0311404413281089E-3</v>
      </c>
    </row>
    <row r="13" spans="1:8" x14ac:dyDescent="0.35">
      <c r="A13" t="str">
        <f t="shared" si="0"/>
        <v>British Airways</v>
      </c>
      <c r="B13" s="7" t="s">
        <v>77</v>
      </c>
      <c r="C13">
        <f>VLOOKUP(B13, Data!C12:P4861,14,FALSE)</f>
        <v>143</v>
      </c>
      <c r="D13">
        <f t="shared" si="1"/>
        <v>2.9490616621983913E-2</v>
      </c>
      <c r="E13" t="str">
        <f t="shared" si="2"/>
        <v>Basel</v>
      </c>
      <c r="F13" s="7" t="s">
        <v>596</v>
      </c>
      <c r="G13">
        <f>VLOOKUP(F13, Data!B12:S4861,18,FALSE)</f>
        <v>6</v>
      </c>
      <c r="H13">
        <f t="shared" si="3"/>
        <v>1.2373685295937306E-3</v>
      </c>
    </row>
    <row r="14" spans="1:8" x14ac:dyDescent="0.35">
      <c r="A14" t="str">
        <f t="shared" si="0"/>
        <v>Other</v>
      </c>
      <c r="B14" s="7" t="s">
        <v>563</v>
      </c>
      <c r="C14">
        <f>VLOOKUP(B14, Data!C13:P4862,14,FALSE)</f>
        <v>6</v>
      </c>
      <c r="D14">
        <f t="shared" si="1"/>
        <v>1.2373685295937306E-3</v>
      </c>
      <c r="E14" t="str">
        <f t="shared" si="2"/>
        <v>Beijing</v>
      </c>
      <c r="F14" s="7" t="s">
        <v>648</v>
      </c>
      <c r="G14">
        <f>VLOOKUP(F14, Data!B13:S4862,18,FALSE)</f>
        <v>5</v>
      </c>
      <c r="H14">
        <f t="shared" si="3"/>
        <v>1.0311404413281089E-3</v>
      </c>
    </row>
    <row r="15" spans="1:8" x14ac:dyDescent="0.35">
      <c r="A15" t="str">
        <f t="shared" si="0"/>
        <v>Other</v>
      </c>
      <c r="B15" s="7" t="s">
        <v>696</v>
      </c>
      <c r="C15">
        <f>VLOOKUP(B15, Data!C14:P4863,14,FALSE)</f>
        <v>3</v>
      </c>
      <c r="D15">
        <f t="shared" si="1"/>
        <v>6.186842647968653E-4</v>
      </c>
      <c r="E15" t="str">
        <f t="shared" si="2"/>
        <v>Berlin</v>
      </c>
      <c r="F15" s="7" t="s">
        <v>134</v>
      </c>
      <c r="G15">
        <f>VLOOKUP(F15, Data!B14:S4863,18,FALSE)</f>
        <v>57</v>
      </c>
      <c r="H15">
        <f t="shared" si="3"/>
        <v>1.1755001031140442E-2</v>
      </c>
    </row>
    <row r="16" spans="1:8" x14ac:dyDescent="0.35">
      <c r="A16" t="str">
        <f t="shared" si="0"/>
        <v>Other</v>
      </c>
      <c r="B16" s="7" t="s">
        <v>578</v>
      </c>
      <c r="C16">
        <f>VLOOKUP(B16, Data!C15:P4864,14,FALSE)</f>
        <v>8</v>
      </c>
      <c r="D16">
        <f t="shared" si="1"/>
        <v>1.6498247061249743E-3</v>
      </c>
      <c r="E16" t="str">
        <f t="shared" si="2"/>
        <v>Biarritz</v>
      </c>
      <c r="F16" s="7" t="s">
        <v>571</v>
      </c>
      <c r="G16">
        <f>VLOOKUP(F16, Data!B15:S4864,18,FALSE)</f>
        <v>8</v>
      </c>
      <c r="H16">
        <f t="shared" si="3"/>
        <v>1.6498247061249743E-3</v>
      </c>
    </row>
    <row r="17" spans="1:8" x14ac:dyDescent="0.35">
      <c r="A17" t="str">
        <f t="shared" si="0"/>
        <v>Other</v>
      </c>
      <c r="B17" s="7" t="s">
        <v>279</v>
      </c>
      <c r="C17">
        <f>VLOOKUP(B17, Data!C16:P4865,14,FALSE)</f>
        <v>43</v>
      </c>
      <c r="D17">
        <f t="shared" si="1"/>
        <v>8.8678077954217373E-3</v>
      </c>
      <c r="E17" t="str">
        <f t="shared" si="2"/>
        <v>Bilbao</v>
      </c>
      <c r="F17" s="7" t="s">
        <v>215</v>
      </c>
      <c r="G17">
        <f>VLOOKUP(F17, Data!B16:S4865,18,FALSE)</f>
        <v>19</v>
      </c>
      <c r="H17">
        <f t="shared" si="3"/>
        <v>3.918333677046814E-3</v>
      </c>
    </row>
    <row r="18" spans="1:8" x14ac:dyDescent="0.35">
      <c r="A18" t="str">
        <f t="shared" si="0"/>
        <v>Other</v>
      </c>
      <c r="B18" s="7" t="s">
        <v>109</v>
      </c>
      <c r="C18">
        <f>VLOOKUP(B18, Data!C17:P4866,14,FALSE)</f>
        <v>16</v>
      </c>
      <c r="D18">
        <f t="shared" si="1"/>
        <v>3.2996494122499486E-3</v>
      </c>
      <c r="E18" t="str">
        <f t="shared" si="2"/>
        <v>Birmingham</v>
      </c>
      <c r="F18" s="7" t="s">
        <v>93</v>
      </c>
      <c r="G18">
        <f>VLOOKUP(F18, Data!B17:S4866,18,FALSE)</f>
        <v>125</v>
      </c>
      <c r="H18">
        <f t="shared" si="3"/>
        <v>2.5778511033202722E-2</v>
      </c>
    </row>
    <row r="19" spans="1:8" x14ac:dyDescent="0.35">
      <c r="A19" t="str">
        <f t="shared" si="0"/>
        <v>Other</v>
      </c>
      <c r="B19" s="7" t="s">
        <v>710</v>
      </c>
      <c r="C19">
        <f>VLOOKUP(B19, Data!C18:P4867,14,FALSE)</f>
        <v>2</v>
      </c>
      <c r="D19">
        <f t="shared" si="1"/>
        <v>4.1245617653124357E-4</v>
      </c>
      <c r="E19" t="str">
        <f t="shared" si="2"/>
        <v>Bodrum</v>
      </c>
      <c r="F19" s="7" t="s">
        <v>656</v>
      </c>
      <c r="G19">
        <f>VLOOKUP(F19, Data!B18:S4867,18,FALSE)</f>
        <v>4</v>
      </c>
      <c r="H19">
        <f t="shared" si="3"/>
        <v>8.2491235306248714E-4</v>
      </c>
    </row>
    <row r="20" spans="1:8" x14ac:dyDescent="0.35">
      <c r="A20" t="str">
        <f t="shared" si="0"/>
        <v>Other</v>
      </c>
      <c r="B20" s="7" t="s">
        <v>615</v>
      </c>
      <c r="C20">
        <f>VLOOKUP(B20, Data!C19:P4868,14,FALSE)</f>
        <v>5</v>
      </c>
      <c r="D20">
        <f t="shared" si="1"/>
        <v>1.0311404413281089E-3</v>
      </c>
      <c r="E20" t="str">
        <f t="shared" si="2"/>
        <v>Bologna</v>
      </c>
      <c r="F20" s="7" t="s">
        <v>529</v>
      </c>
      <c r="G20">
        <f>VLOOKUP(F20, Data!B19:S4868,18,FALSE)</f>
        <v>16</v>
      </c>
      <c r="H20">
        <f t="shared" si="3"/>
        <v>3.2996494122499486E-3</v>
      </c>
    </row>
    <row r="21" spans="1:8" x14ac:dyDescent="0.35">
      <c r="A21" t="str">
        <f t="shared" si="0"/>
        <v>Other</v>
      </c>
      <c r="B21" s="7" t="s">
        <v>368</v>
      </c>
      <c r="C21">
        <f>VLOOKUP(B21, Data!C20:P4869,14,FALSE)</f>
        <v>18</v>
      </c>
      <c r="D21">
        <f t="shared" si="1"/>
        <v>3.712105588781192E-3</v>
      </c>
      <c r="E21" t="str">
        <f t="shared" si="2"/>
        <v>Bordeaux</v>
      </c>
      <c r="F21" s="7" t="s">
        <v>299</v>
      </c>
      <c r="G21">
        <f>VLOOKUP(F21, Data!B20:S4869,18,FALSE)</f>
        <v>20</v>
      </c>
      <c r="H21">
        <f t="shared" si="3"/>
        <v>4.1245617653124355E-3</v>
      </c>
    </row>
    <row r="22" spans="1:8" x14ac:dyDescent="0.35">
      <c r="A22" t="str">
        <f t="shared" si="0"/>
        <v>Other</v>
      </c>
      <c r="B22" s="7" t="s">
        <v>276</v>
      </c>
      <c r="C22">
        <f>VLOOKUP(B22, Data!C21:P4870,14,FALSE)</f>
        <v>23</v>
      </c>
      <c r="D22">
        <f t="shared" si="1"/>
        <v>4.7432460301093009E-3</v>
      </c>
      <c r="E22" t="str">
        <f t="shared" si="2"/>
        <v>Boston</v>
      </c>
      <c r="F22" s="7" t="s">
        <v>158</v>
      </c>
      <c r="G22">
        <f>VLOOKUP(F22, Data!B21:S4870,18,FALSE)</f>
        <v>46</v>
      </c>
      <c r="H22">
        <f t="shared" si="3"/>
        <v>9.4864920602186018E-3</v>
      </c>
    </row>
    <row r="23" spans="1:8" x14ac:dyDescent="0.35">
      <c r="A23" t="str">
        <f t="shared" si="0"/>
        <v>Other</v>
      </c>
      <c r="B23" s="7" t="s">
        <v>665</v>
      </c>
      <c r="C23">
        <f>VLOOKUP(B23, Data!C22:P4871,14,FALSE)</f>
        <v>2</v>
      </c>
      <c r="D23">
        <f t="shared" si="1"/>
        <v>4.1245617653124357E-4</v>
      </c>
      <c r="E23" t="str">
        <f t="shared" si="2"/>
        <v>Bourgas</v>
      </c>
      <c r="F23" s="7" t="s">
        <v>168</v>
      </c>
      <c r="G23">
        <f>VLOOKUP(F23, Data!B22:S4871,18,FALSE)</f>
        <v>17</v>
      </c>
      <c r="H23">
        <f t="shared" si="3"/>
        <v>3.5058775005155701E-3</v>
      </c>
    </row>
    <row r="24" spans="1:8" x14ac:dyDescent="0.35">
      <c r="A24" t="str">
        <f t="shared" si="0"/>
        <v>Other</v>
      </c>
      <c r="B24" s="7" t="s">
        <v>390</v>
      </c>
      <c r="C24">
        <f>VLOOKUP(B24, Data!C23:P4872,14,FALSE)</f>
        <v>18</v>
      </c>
      <c r="D24">
        <f t="shared" si="1"/>
        <v>3.712105588781192E-3</v>
      </c>
      <c r="E24" t="str">
        <f t="shared" si="2"/>
        <v>Bournemouth</v>
      </c>
      <c r="F24" s="7" t="s">
        <v>534</v>
      </c>
      <c r="G24">
        <f>VLOOKUP(F24, Data!B23:S4872,18,FALSE)</f>
        <v>9</v>
      </c>
      <c r="H24">
        <f t="shared" si="3"/>
        <v>1.856052794390596E-3</v>
      </c>
    </row>
    <row r="25" spans="1:8" x14ac:dyDescent="0.35">
      <c r="A25" t="str">
        <f t="shared" si="0"/>
        <v>Flybe</v>
      </c>
      <c r="B25" s="7" t="s">
        <v>99</v>
      </c>
      <c r="C25">
        <f>VLOOKUP(B25, Data!C24:P4873,14,FALSE)</f>
        <v>90</v>
      </c>
      <c r="D25">
        <f t="shared" si="1"/>
        <v>1.8560527943905961E-2</v>
      </c>
      <c r="E25" t="str">
        <f t="shared" si="2"/>
        <v>Bratislava</v>
      </c>
      <c r="F25" s="7" t="s">
        <v>363</v>
      </c>
      <c r="G25">
        <f>VLOOKUP(F25, Data!B24:S4873,18,FALSE)</f>
        <v>14</v>
      </c>
      <c r="H25">
        <f t="shared" si="3"/>
        <v>2.8871932357187047E-3</v>
      </c>
    </row>
    <row r="26" spans="1:8" x14ac:dyDescent="0.35">
      <c r="A26" t="str">
        <f t="shared" si="0"/>
        <v>Other</v>
      </c>
      <c r="B26" s="7" t="s">
        <v>386</v>
      </c>
      <c r="C26">
        <f>VLOOKUP(B26, Data!C25:P4874,14,FALSE)</f>
        <v>10</v>
      </c>
      <c r="D26">
        <f t="shared" si="1"/>
        <v>2.0622808826562177E-3</v>
      </c>
      <c r="E26" t="str">
        <f t="shared" si="2"/>
        <v>Bristol</v>
      </c>
      <c r="F26" s="7" t="s">
        <v>73</v>
      </c>
      <c r="G26">
        <f>VLOOKUP(F26, Data!B25:S4874,18,FALSE)</f>
        <v>82</v>
      </c>
      <c r="H26">
        <f t="shared" si="3"/>
        <v>1.6910703237780985E-2</v>
      </c>
    </row>
    <row r="27" spans="1:8" x14ac:dyDescent="0.35">
      <c r="A27" t="str">
        <f t="shared" si="0"/>
        <v>Other</v>
      </c>
      <c r="B27" s="7" t="s">
        <v>143</v>
      </c>
      <c r="C27">
        <f>VLOOKUP(B27, Data!C26:P4875,14,FALSE)</f>
        <v>10</v>
      </c>
      <c r="D27">
        <f t="shared" si="1"/>
        <v>2.0622808826562177E-3</v>
      </c>
      <c r="E27" t="str">
        <f t="shared" si="2"/>
        <v>Brussels</v>
      </c>
      <c r="F27" s="7" t="s">
        <v>30</v>
      </c>
      <c r="G27">
        <f>VLOOKUP(F27, Data!B26:S4875,18,FALSE)</f>
        <v>60</v>
      </c>
      <c r="H27">
        <f t="shared" si="3"/>
        <v>1.2373685295937306E-2</v>
      </c>
    </row>
    <row r="28" spans="1:8" x14ac:dyDescent="0.35">
      <c r="A28" t="str">
        <f t="shared" si="0"/>
        <v>Other</v>
      </c>
      <c r="B28" s="7" t="s">
        <v>324</v>
      </c>
      <c r="C28">
        <f>VLOOKUP(B28, Data!C27:P4876,14,FALSE)</f>
        <v>25</v>
      </c>
      <c r="D28">
        <f t="shared" si="1"/>
        <v>5.1557022066405448E-3</v>
      </c>
      <c r="E28" t="str">
        <f t="shared" si="2"/>
        <v>Brussels South</v>
      </c>
      <c r="F28" s="7" t="s">
        <v>63</v>
      </c>
      <c r="G28">
        <f>VLOOKUP(F28, Data!B27:S4876,18,FALSE)</f>
        <v>7</v>
      </c>
      <c r="H28">
        <f t="shared" si="3"/>
        <v>1.4435966178593523E-3</v>
      </c>
    </row>
    <row r="29" spans="1:8" x14ac:dyDescent="0.35">
      <c r="A29" t="str">
        <f t="shared" si="0"/>
        <v>Klm</v>
      </c>
      <c r="B29" s="7" t="s">
        <v>96</v>
      </c>
      <c r="C29">
        <f>VLOOKUP(B29, Data!C28:P4877,14,FALSE)</f>
        <v>97</v>
      </c>
      <c r="D29">
        <f t="shared" si="1"/>
        <v>2.0004124561765313E-2</v>
      </c>
      <c r="E29" t="str">
        <f t="shared" si="2"/>
        <v>Bucharest</v>
      </c>
      <c r="F29" s="7" t="s">
        <v>211</v>
      </c>
      <c r="G29">
        <f>VLOOKUP(F29, Data!B28:S4877,18,FALSE)</f>
        <v>20</v>
      </c>
      <c r="H29">
        <f t="shared" si="3"/>
        <v>4.1245617653124355E-3</v>
      </c>
    </row>
    <row r="30" spans="1:8" x14ac:dyDescent="0.35">
      <c r="A30" t="str">
        <f t="shared" si="0"/>
        <v>Other</v>
      </c>
      <c r="B30" s="7" t="s">
        <v>24</v>
      </c>
      <c r="C30">
        <f>VLOOKUP(B30, Data!C29:P4878,14,FALSE)</f>
        <v>14</v>
      </c>
      <c r="D30">
        <f t="shared" si="1"/>
        <v>2.8871932357187047E-3</v>
      </c>
      <c r="E30" t="str">
        <f t="shared" si="2"/>
        <v>Budapest</v>
      </c>
      <c r="F30" s="7" t="s">
        <v>187</v>
      </c>
      <c r="G30">
        <f>VLOOKUP(F30, Data!B29:S4878,18,FALSE)</f>
        <v>30</v>
      </c>
      <c r="H30">
        <f t="shared" si="3"/>
        <v>6.1868426479686532E-3</v>
      </c>
    </row>
    <row r="31" spans="1:8" x14ac:dyDescent="0.35">
      <c r="A31" t="str">
        <f t="shared" si="0"/>
        <v>Other</v>
      </c>
      <c r="B31" s="7" t="s">
        <v>295</v>
      </c>
      <c r="C31">
        <f>VLOOKUP(B31, Data!C30:P4879,14,FALSE)</f>
        <v>14</v>
      </c>
      <c r="D31">
        <f t="shared" si="1"/>
        <v>2.8871932357187047E-3</v>
      </c>
      <c r="E31" t="str">
        <f t="shared" si="2"/>
        <v>Bydgoszcz</v>
      </c>
      <c r="F31" s="7" t="s">
        <v>149</v>
      </c>
      <c r="G31">
        <f>VLOOKUP(F31, Data!B30:S4879,18,FALSE)</f>
        <v>5</v>
      </c>
      <c r="H31">
        <f t="shared" si="3"/>
        <v>1.0311404413281089E-3</v>
      </c>
    </row>
    <row r="32" spans="1:8" x14ac:dyDescent="0.35">
      <c r="A32" t="str">
        <f t="shared" si="0"/>
        <v>Lufthansa</v>
      </c>
      <c r="B32" s="7" t="s">
        <v>130</v>
      </c>
      <c r="C32">
        <f>VLOOKUP(B32, Data!C31:P4880,14,FALSE)</f>
        <v>80</v>
      </c>
      <c r="D32">
        <f t="shared" si="1"/>
        <v>1.6498247061249742E-2</v>
      </c>
      <c r="E32" t="str">
        <f t="shared" si="2"/>
        <v>Carcassonne</v>
      </c>
      <c r="F32" s="7" t="s">
        <v>598</v>
      </c>
      <c r="G32">
        <f>VLOOKUP(F32, Data!B31:S4880,18,FALSE)</f>
        <v>7</v>
      </c>
      <c r="H32">
        <f t="shared" si="3"/>
        <v>1.4435966178593523E-3</v>
      </c>
    </row>
    <row r="33" spans="1:8" x14ac:dyDescent="0.35">
      <c r="A33" t="str">
        <f t="shared" si="0"/>
        <v>Other</v>
      </c>
      <c r="B33" s="7" t="s">
        <v>68</v>
      </c>
      <c r="C33">
        <f>VLOOKUP(B33, Data!C32:P4881,14,FALSE)</f>
        <v>17</v>
      </c>
      <c r="D33">
        <f t="shared" si="1"/>
        <v>3.5058775005155701E-3</v>
      </c>
      <c r="E33" t="str">
        <f t="shared" si="2"/>
        <v>Cardiff</v>
      </c>
      <c r="F33" s="7" t="s">
        <v>237</v>
      </c>
      <c r="G33">
        <f>VLOOKUP(F33, Data!B32:S4881,18,FALSE)</f>
        <v>31</v>
      </c>
      <c r="H33">
        <f t="shared" si="3"/>
        <v>6.3930707362342748E-3</v>
      </c>
    </row>
    <row r="34" spans="1:8" x14ac:dyDescent="0.35">
      <c r="A34" t="str">
        <f t="shared" si="0"/>
        <v>Other</v>
      </c>
      <c r="B34" s="7" t="s">
        <v>91</v>
      </c>
      <c r="C34">
        <f>VLOOKUP(B34, Data!C33:P4882,14,FALSE)</f>
        <v>61</v>
      </c>
      <c r="D34">
        <f t="shared" si="1"/>
        <v>1.2579913384202928E-2</v>
      </c>
      <c r="E34" t="str">
        <f t="shared" si="2"/>
        <v>Catania</v>
      </c>
      <c r="F34" s="7" t="s">
        <v>525</v>
      </c>
      <c r="G34">
        <f>VLOOKUP(F34, Data!B33:S4882,18,FALSE)</f>
        <v>6</v>
      </c>
      <c r="H34">
        <f t="shared" si="3"/>
        <v>1.2373685295937306E-3</v>
      </c>
    </row>
    <row r="35" spans="1:8" x14ac:dyDescent="0.35">
      <c r="A35" t="str">
        <f t="shared" si="0"/>
        <v>Other</v>
      </c>
      <c r="B35" s="7" t="s">
        <v>245</v>
      </c>
      <c r="C35">
        <f>VLOOKUP(B35, Data!C34:P4883,14,FALSE)</f>
        <v>16</v>
      </c>
      <c r="D35">
        <f t="shared" si="1"/>
        <v>3.2996494122499486E-3</v>
      </c>
      <c r="E35" t="str">
        <f t="shared" si="2"/>
        <v>Chania-Souda</v>
      </c>
      <c r="F35" s="7" t="s">
        <v>227</v>
      </c>
      <c r="G35">
        <f>VLOOKUP(F35, Data!B34:S4883,18,FALSE)</f>
        <v>8</v>
      </c>
      <c r="H35">
        <f t="shared" si="3"/>
        <v>1.6498247061249743E-3</v>
      </c>
    </row>
    <row r="36" spans="1:8" x14ac:dyDescent="0.35">
      <c r="A36" t="str">
        <f t="shared" si="0"/>
        <v>Ryanair</v>
      </c>
      <c r="B36" s="7" t="s">
        <v>28</v>
      </c>
      <c r="C36">
        <f>VLOOKUP(B36, Data!C35:P4884,14,FALSE)</f>
        <v>1663</v>
      </c>
      <c r="D36">
        <f t="shared" si="1"/>
        <v>0.342957310785729</v>
      </c>
      <c r="E36" t="str">
        <f t="shared" si="2"/>
        <v>Charlotte</v>
      </c>
      <c r="F36" s="7" t="s">
        <v>377</v>
      </c>
      <c r="G36">
        <f>VLOOKUP(F36, Data!B35:S4884,18,FALSE)</f>
        <v>8</v>
      </c>
      <c r="H36">
        <f t="shared" si="3"/>
        <v>1.6498247061249743E-3</v>
      </c>
    </row>
    <row r="37" spans="1:8" x14ac:dyDescent="0.35">
      <c r="A37" t="str">
        <f t="shared" si="0"/>
        <v>Other</v>
      </c>
      <c r="B37" s="7" t="s">
        <v>509</v>
      </c>
      <c r="C37">
        <f>VLOOKUP(B37, Data!C36:P4885,14,FALSE)</f>
        <v>35</v>
      </c>
      <c r="D37">
        <f t="shared" si="1"/>
        <v>7.2179830892967626E-3</v>
      </c>
      <c r="E37" t="str">
        <f t="shared" si="2"/>
        <v>Chicago</v>
      </c>
      <c r="F37" s="7" t="s">
        <v>209</v>
      </c>
      <c r="G37">
        <f>VLOOKUP(F37, Data!B36:S4885,18,FALSE)</f>
        <v>62</v>
      </c>
      <c r="H37">
        <f t="shared" si="3"/>
        <v>1.278614147246855E-2</v>
      </c>
    </row>
    <row r="38" spans="1:8" x14ac:dyDescent="0.35">
      <c r="A38" t="str">
        <f t="shared" si="0"/>
        <v>Other</v>
      </c>
      <c r="B38" s="7" t="s">
        <v>686</v>
      </c>
      <c r="C38">
        <f>VLOOKUP(B38, Data!C37:P4886,14,FALSE)</f>
        <v>2</v>
      </c>
      <c r="D38">
        <f t="shared" si="1"/>
        <v>4.1245617653124357E-4</v>
      </c>
      <c r="E38" t="str">
        <f t="shared" si="2"/>
        <v>Chisinau</v>
      </c>
      <c r="F38" s="7" t="s">
        <v>664</v>
      </c>
      <c r="G38">
        <f>VLOOKUP(F38, Data!B37:S4886,18,FALSE)</f>
        <v>2</v>
      </c>
      <c r="H38">
        <f t="shared" si="3"/>
        <v>4.1245617653124357E-4</v>
      </c>
    </row>
    <row r="39" spans="1:8" x14ac:dyDescent="0.35">
      <c r="A39" t="str">
        <f t="shared" si="0"/>
        <v>Other</v>
      </c>
      <c r="B39" s="7" t="s">
        <v>354</v>
      </c>
      <c r="C39">
        <f>VLOOKUP(B39, Data!C38:P4887,14,FALSE)</f>
        <v>37</v>
      </c>
      <c r="D39">
        <f t="shared" si="1"/>
        <v>7.6304392658280056E-3</v>
      </c>
      <c r="E39" t="str">
        <f t="shared" si="2"/>
        <v>CLJ</v>
      </c>
      <c r="F39" s="7" t="s">
        <v>264</v>
      </c>
      <c r="G39">
        <f>VLOOKUP(F39, Data!B38:S4887,18,FALSE)</f>
        <v>6</v>
      </c>
      <c r="H39">
        <f t="shared" si="3"/>
        <v>1.2373685295937306E-3</v>
      </c>
    </row>
    <row r="40" spans="1:8" x14ac:dyDescent="0.35">
      <c r="A40" t="str">
        <f t="shared" si="0"/>
        <v>Other</v>
      </c>
      <c r="B40" s="7" t="s">
        <v>117</v>
      </c>
      <c r="C40">
        <f>VLOOKUP(B40, Data!C39:P4888,14,FALSE)</f>
        <v>35</v>
      </c>
      <c r="D40">
        <f t="shared" si="1"/>
        <v>7.2179830892967626E-3</v>
      </c>
      <c r="E40" t="str">
        <f t="shared" si="2"/>
        <v>Cologne/Bonn</v>
      </c>
      <c r="F40" s="7" t="s">
        <v>288</v>
      </c>
      <c r="G40">
        <f>VLOOKUP(F40, Data!B39:S4888,18,FALSE)</f>
        <v>27</v>
      </c>
      <c r="H40">
        <f t="shared" si="3"/>
        <v>5.5681583831717878E-3</v>
      </c>
    </row>
    <row r="41" spans="1:8" x14ac:dyDescent="0.35">
      <c r="A41" t="str">
        <f t="shared" si="0"/>
        <v>Other</v>
      </c>
      <c r="B41" s="7" t="s">
        <v>80</v>
      </c>
      <c r="C41">
        <f>VLOOKUP(B41, Data!C40:P4889,14,FALSE)</f>
        <v>17</v>
      </c>
      <c r="D41">
        <f t="shared" si="1"/>
        <v>3.5058775005155701E-3</v>
      </c>
      <c r="E41" t="str">
        <f t="shared" si="2"/>
        <v>Copenhagen</v>
      </c>
      <c r="F41" s="7" t="s">
        <v>320</v>
      </c>
      <c r="G41">
        <f>VLOOKUP(F41, Data!B40:S4889,18,FALSE)</f>
        <v>37</v>
      </c>
      <c r="H41">
        <f t="shared" si="3"/>
        <v>7.6304392658280056E-3</v>
      </c>
    </row>
    <row r="42" spans="1:8" x14ac:dyDescent="0.35">
      <c r="A42" t="str">
        <f t="shared" si="0"/>
        <v>Other</v>
      </c>
      <c r="B42" s="7" t="s">
        <v>112</v>
      </c>
      <c r="C42">
        <f>VLOOKUP(B42, Data!C41:P4890,14,FALSE)</f>
        <v>48</v>
      </c>
      <c r="D42">
        <f t="shared" si="1"/>
        <v>9.8989482367498449E-3</v>
      </c>
      <c r="E42" t="str">
        <f t="shared" si="2"/>
        <v>Corfu</v>
      </c>
      <c r="F42" s="7" t="s">
        <v>427</v>
      </c>
      <c r="G42">
        <f>VLOOKUP(F42, Data!B41:S4890,18,FALSE)</f>
        <v>6</v>
      </c>
      <c r="H42">
        <f t="shared" si="3"/>
        <v>1.2373685295937306E-3</v>
      </c>
    </row>
    <row r="43" spans="1:8" x14ac:dyDescent="0.35">
      <c r="A43" t="str">
        <f t="shared" si="0"/>
        <v>Other</v>
      </c>
      <c r="B43" s="7" t="s">
        <v>165</v>
      </c>
      <c r="C43">
        <f>VLOOKUP(B43, Data!C42:P4891,14,FALSE)</f>
        <v>32</v>
      </c>
      <c r="D43">
        <f t="shared" si="1"/>
        <v>6.5992988244998971E-3</v>
      </c>
      <c r="E43" t="str">
        <f t="shared" si="2"/>
        <v>Dalaman</v>
      </c>
      <c r="F43" s="7" t="s">
        <v>636</v>
      </c>
      <c r="G43">
        <f>VLOOKUP(F43, Data!B42:S4891,18,FALSE)</f>
        <v>5</v>
      </c>
      <c r="H43">
        <f t="shared" si="3"/>
        <v>1.0311404413281089E-3</v>
      </c>
    </row>
    <row r="44" spans="1:8" x14ac:dyDescent="0.35">
      <c r="A44" t="str">
        <f t="shared" si="0"/>
        <v>Other</v>
      </c>
      <c r="B44" s="7" t="s">
        <v>268</v>
      </c>
      <c r="C44">
        <f>VLOOKUP(B44, Data!C43:P4892,14,FALSE)</f>
        <v>44</v>
      </c>
      <c r="D44">
        <f t="shared" si="1"/>
        <v>9.0740358836873588E-3</v>
      </c>
      <c r="E44" t="str">
        <f t="shared" si="2"/>
        <v>Doha</v>
      </c>
      <c r="F44" s="7" t="s">
        <v>244</v>
      </c>
      <c r="G44">
        <f>VLOOKUP(F44, Data!B43:S4892,18,FALSE)</f>
        <v>16</v>
      </c>
      <c r="H44">
        <f t="shared" si="3"/>
        <v>3.2996494122499486E-3</v>
      </c>
    </row>
    <row r="45" spans="1:8" x14ac:dyDescent="0.35">
      <c r="A45" t="str">
        <f t="shared" si="0"/>
        <v>Other</v>
      </c>
      <c r="B45" s="7" t="s">
        <v>240</v>
      </c>
      <c r="C45">
        <f>VLOOKUP(B45, Data!C44:P4893,14,FALSE)</f>
        <v>18</v>
      </c>
      <c r="D45">
        <f t="shared" si="1"/>
        <v>3.712105588781192E-3</v>
      </c>
      <c r="E45" t="str">
        <f t="shared" si="2"/>
        <v>Doncaster</v>
      </c>
      <c r="F45" s="7" t="s">
        <v>405</v>
      </c>
      <c r="G45">
        <f>VLOOKUP(F45, Data!B44:S4893,18,FALSE)</f>
        <v>9</v>
      </c>
      <c r="H45">
        <f t="shared" si="3"/>
        <v>1.856052794390596E-3</v>
      </c>
    </row>
    <row r="46" spans="1:8" x14ac:dyDescent="0.35">
      <c r="A46" t="str">
        <f t="shared" si="0"/>
        <v>Other</v>
      </c>
      <c r="B46" s="7" t="s">
        <v>403</v>
      </c>
      <c r="C46">
        <f>VLOOKUP(B46, Data!C45:P4894,14,FALSE)</f>
        <v>8</v>
      </c>
      <c r="D46">
        <f t="shared" si="1"/>
        <v>1.6498247061249743E-3</v>
      </c>
      <c r="E46" t="str">
        <f t="shared" si="2"/>
        <v>Donegal</v>
      </c>
      <c r="F46" s="7" t="s">
        <v>34</v>
      </c>
      <c r="G46">
        <f>VLOOKUP(F46, Data!B45:S4894,18,FALSE)</f>
        <v>19</v>
      </c>
      <c r="H46">
        <f t="shared" si="3"/>
        <v>3.918333677046814E-3</v>
      </c>
    </row>
    <row r="47" spans="1:8" x14ac:dyDescent="0.35">
      <c r="B47" s="11" t="s">
        <v>741</v>
      </c>
      <c r="C47" s="12">
        <f>SUM(C2:C46)</f>
        <v>4849</v>
      </c>
      <c r="E47" t="str">
        <f t="shared" si="2"/>
        <v>Dubai</v>
      </c>
      <c r="F47" s="7" t="s">
        <v>108</v>
      </c>
      <c r="G47">
        <f>VLOOKUP(F47, Data!B46:S4895,18,FALSE)</f>
        <v>16</v>
      </c>
      <c r="H47">
        <f t="shared" si="3"/>
        <v>3.2996494122499486E-3</v>
      </c>
    </row>
    <row r="48" spans="1:8" x14ac:dyDescent="0.35">
      <c r="E48" t="str">
        <f t="shared" si="2"/>
        <v>Dubrovnik</v>
      </c>
      <c r="F48" s="7" t="s">
        <v>416</v>
      </c>
      <c r="G48">
        <f>VLOOKUP(F48, Data!B47:S4896,18,FALSE)</f>
        <v>17</v>
      </c>
      <c r="H48">
        <f t="shared" si="3"/>
        <v>3.5058775005155701E-3</v>
      </c>
    </row>
    <row r="49" spans="5:8" x14ac:dyDescent="0.35">
      <c r="E49" t="str">
        <f t="shared" si="2"/>
        <v>Dusseldorf</v>
      </c>
      <c r="F49" s="7" t="s">
        <v>119</v>
      </c>
      <c r="G49">
        <f>VLOOKUP(F49, Data!B48:S4897,18,FALSE)</f>
        <v>43</v>
      </c>
      <c r="H49">
        <f t="shared" si="3"/>
        <v>8.8678077954217373E-3</v>
      </c>
    </row>
    <row r="50" spans="5:8" x14ac:dyDescent="0.35">
      <c r="E50" t="str">
        <f t="shared" si="2"/>
        <v>East Midlands</v>
      </c>
      <c r="F50" s="7" t="s">
        <v>75</v>
      </c>
      <c r="G50">
        <f>VLOOKUP(F50, Data!B49:S4898,18,FALSE)</f>
        <v>23</v>
      </c>
      <c r="H50">
        <f t="shared" si="3"/>
        <v>4.7432460301093009E-3</v>
      </c>
    </row>
    <row r="51" spans="5:8" x14ac:dyDescent="0.35">
      <c r="E51" t="str">
        <f t="shared" si="2"/>
        <v>Edinburgh</v>
      </c>
      <c r="F51" s="7" t="s">
        <v>101</v>
      </c>
      <c r="G51">
        <f>VLOOKUP(F51, Data!B50:S4899,18,FALSE)</f>
        <v>158</v>
      </c>
      <c r="H51">
        <f t="shared" si="3"/>
        <v>3.2584037945968237E-2</v>
      </c>
    </row>
    <row r="52" spans="5:8" x14ac:dyDescent="0.35">
      <c r="E52" t="str">
        <f t="shared" si="2"/>
        <v>Eindhoven</v>
      </c>
      <c r="F52" s="7" t="s">
        <v>431</v>
      </c>
      <c r="G52">
        <f>VLOOKUP(F52, Data!B51:S4900,18,FALSE)</f>
        <v>14</v>
      </c>
      <c r="H52">
        <f t="shared" si="3"/>
        <v>2.8871932357187047E-3</v>
      </c>
    </row>
    <row r="53" spans="5:8" x14ac:dyDescent="0.35">
      <c r="E53" t="str">
        <f t="shared" si="2"/>
        <v>Exeter</v>
      </c>
      <c r="F53" s="7" t="s">
        <v>332</v>
      </c>
      <c r="G53">
        <f>VLOOKUP(F53, Data!B52:S4901,18,FALSE)</f>
        <v>13</v>
      </c>
      <c r="H53">
        <f t="shared" si="3"/>
        <v>2.6809651474530832E-3</v>
      </c>
    </row>
    <row r="54" spans="5:8" x14ac:dyDescent="0.35">
      <c r="E54" t="str">
        <f t="shared" si="2"/>
        <v>Faro</v>
      </c>
      <c r="F54" s="7" t="s">
        <v>82</v>
      </c>
      <c r="G54">
        <f>VLOOKUP(F54, Data!B53:S4902,18,FALSE)</f>
        <v>97</v>
      </c>
      <c r="H54">
        <f t="shared" si="3"/>
        <v>2.0004124561765313E-2</v>
      </c>
    </row>
    <row r="55" spans="5:8" x14ac:dyDescent="0.35">
      <c r="E55" t="str">
        <f t="shared" si="2"/>
        <v>Frankfurt</v>
      </c>
      <c r="F55" s="7" t="s">
        <v>54</v>
      </c>
      <c r="G55">
        <f>VLOOKUP(F55, Data!B54:S4903,18,FALSE)</f>
        <v>101</v>
      </c>
      <c r="H55">
        <f t="shared" si="3"/>
        <v>2.0829036914827799E-2</v>
      </c>
    </row>
    <row r="56" spans="5:8" x14ac:dyDescent="0.35">
      <c r="E56" t="str">
        <f t="shared" si="2"/>
        <v>Fuerteventura</v>
      </c>
      <c r="F56" s="7" t="s">
        <v>586</v>
      </c>
      <c r="G56">
        <f>VLOOKUP(F56, Data!B55:S4904,18,FALSE)</f>
        <v>8</v>
      </c>
      <c r="H56">
        <f t="shared" si="3"/>
        <v>1.6498247061249743E-3</v>
      </c>
    </row>
    <row r="57" spans="5:8" x14ac:dyDescent="0.35">
      <c r="E57" t="str">
        <f t="shared" si="2"/>
        <v>Gdansk</v>
      </c>
      <c r="F57" s="7" t="s">
        <v>667</v>
      </c>
      <c r="G57">
        <f>VLOOKUP(F57, Data!B56:S4905,18,FALSE)</f>
        <v>6</v>
      </c>
      <c r="H57">
        <f t="shared" si="3"/>
        <v>1.2373685295937306E-3</v>
      </c>
    </row>
    <row r="58" spans="5:8" x14ac:dyDescent="0.35">
      <c r="E58" t="str">
        <f t="shared" si="2"/>
        <v>Geneva</v>
      </c>
      <c r="F58" s="7" t="s">
        <v>315</v>
      </c>
      <c r="G58">
        <f>VLOOKUP(F58, Data!B57:S4906,18,FALSE)</f>
        <v>25</v>
      </c>
      <c r="H58">
        <f t="shared" si="3"/>
        <v>5.1557022066405448E-3</v>
      </c>
    </row>
    <row r="59" spans="5:8" x14ac:dyDescent="0.35">
      <c r="E59" t="str">
        <f t="shared" si="2"/>
        <v>Girona</v>
      </c>
      <c r="F59" s="7" t="s">
        <v>612</v>
      </c>
      <c r="G59">
        <f>VLOOKUP(F59, Data!B58:S4907,18,FALSE)</f>
        <v>5</v>
      </c>
      <c r="H59">
        <f t="shared" si="3"/>
        <v>1.0311404413281089E-3</v>
      </c>
    </row>
    <row r="60" spans="5:8" x14ac:dyDescent="0.35">
      <c r="E60" t="str">
        <f t="shared" si="2"/>
        <v>Glasgow</v>
      </c>
      <c r="F60" s="7" t="s">
        <v>13</v>
      </c>
      <c r="G60">
        <f>VLOOKUP(F60, Data!B59:S4908,18,FALSE)</f>
        <v>107</v>
      </c>
      <c r="H60">
        <f t="shared" si="3"/>
        <v>2.2066405444421532E-2</v>
      </c>
    </row>
    <row r="61" spans="5:8" x14ac:dyDescent="0.35">
      <c r="E61" t="str">
        <f t="shared" si="2"/>
        <v>Goteborg</v>
      </c>
      <c r="F61" s="7" t="s">
        <v>705</v>
      </c>
      <c r="G61">
        <f>VLOOKUP(F61, Data!B60:S4909,18,FALSE)</f>
        <v>3</v>
      </c>
      <c r="H61">
        <f t="shared" si="3"/>
        <v>6.186842647968653E-4</v>
      </c>
    </row>
    <row r="62" spans="5:8" x14ac:dyDescent="0.35">
      <c r="E62" t="str">
        <f t="shared" si="2"/>
        <v>Gran Canaria</v>
      </c>
      <c r="F62" s="7" t="s">
        <v>248</v>
      </c>
      <c r="G62">
        <f>VLOOKUP(F62, Data!B61:S4910,18,FALSE)</f>
        <v>17</v>
      </c>
      <c r="H62">
        <f t="shared" si="3"/>
        <v>3.5058775005155701E-3</v>
      </c>
    </row>
    <row r="63" spans="5:8" x14ac:dyDescent="0.35">
      <c r="E63" t="str">
        <f t="shared" si="2"/>
        <v>Halifax</v>
      </c>
      <c r="F63" s="7" t="s">
        <v>402</v>
      </c>
      <c r="G63">
        <f>VLOOKUP(F63, Data!B62:S4911,18,FALSE)</f>
        <v>8</v>
      </c>
      <c r="H63">
        <f t="shared" si="3"/>
        <v>1.6498247061249743E-3</v>
      </c>
    </row>
    <row r="64" spans="5:8" x14ac:dyDescent="0.35">
      <c r="E64" t="str">
        <f t="shared" si="2"/>
        <v>Hamburg</v>
      </c>
      <c r="F64" s="7" t="s">
        <v>457</v>
      </c>
      <c r="G64">
        <f>VLOOKUP(F64, Data!B63:S4912,18,FALSE)</f>
        <v>27</v>
      </c>
      <c r="H64">
        <f t="shared" si="3"/>
        <v>5.5681583831717878E-3</v>
      </c>
    </row>
    <row r="65" spans="5:8" x14ac:dyDescent="0.35">
      <c r="E65" t="str">
        <f t="shared" si="2"/>
        <v>Hartford</v>
      </c>
      <c r="F65" s="7" t="s">
        <v>274</v>
      </c>
      <c r="G65">
        <f>VLOOKUP(F65, Data!B64:S4913,18,FALSE)</f>
        <v>17</v>
      </c>
      <c r="H65">
        <f t="shared" si="3"/>
        <v>3.5058775005155701E-3</v>
      </c>
    </row>
    <row r="66" spans="5:8" x14ac:dyDescent="0.35">
      <c r="E66" t="str">
        <f t="shared" si="2"/>
        <v>Helsinki</v>
      </c>
      <c r="F66" s="7" t="s">
        <v>389</v>
      </c>
      <c r="G66">
        <f>VLOOKUP(F66, Data!B65:S4914,18,FALSE)</f>
        <v>18</v>
      </c>
      <c r="H66">
        <f t="shared" si="3"/>
        <v>3.712105588781192E-3</v>
      </c>
    </row>
    <row r="67" spans="5:8" x14ac:dyDescent="0.35">
      <c r="E67" t="str">
        <f t="shared" ref="E67:E130" si="4">IF(ISNUMBER(SEARCH("London",F68)), "London (All)", F67)</f>
        <v>Heraklion</v>
      </c>
      <c r="F67" s="7" t="s">
        <v>672</v>
      </c>
      <c r="G67">
        <f>VLOOKUP(F67, Data!B66:S4915,18,FALSE)</f>
        <v>2</v>
      </c>
      <c r="H67">
        <f t="shared" ref="H67:H130" si="5">G67/$C$47</f>
        <v>4.1245617653124357E-4</v>
      </c>
    </row>
    <row r="68" spans="5:8" x14ac:dyDescent="0.35">
      <c r="E68" t="str">
        <f t="shared" si="4"/>
        <v>Hong Kong</v>
      </c>
      <c r="F68" s="7" t="s">
        <v>562</v>
      </c>
      <c r="G68">
        <f>VLOOKUP(F68, Data!B67:S4916,18,FALSE)</f>
        <v>6</v>
      </c>
      <c r="H68">
        <f t="shared" si="5"/>
        <v>1.2373685295937306E-3</v>
      </c>
    </row>
    <row r="69" spans="5:8" x14ac:dyDescent="0.35">
      <c r="E69" t="str">
        <f t="shared" si="4"/>
        <v>Ibiza</v>
      </c>
      <c r="F69" s="7" t="s">
        <v>601</v>
      </c>
      <c r="G69">
        <f>VLOOKUP(F69, Data!B68:S4917,18,FALSE)</f>
        <v>9</v>
      </c>
      <c r="H69">
        <f t="shared" si="5"/>
        <v>1.856052794390596E-3</v>
      </c>
    </row>
    <row r="70" spans="5:8" x14ac:dyDescent="0.35">
      <c r="E70" t="str">
        <f t="shared" si="4"/>
        <v>Inverness</v>
      </c>
      <c r="F70" s="7" t="s">
        <v>294</v>
      </c>
      <c r="G70">
        <f>VLOOKUP(F70, Data!B69:S4918,18,FALSE)</f>
        <v>14</v>
      </c>
      <c r="H70">
        <f t="shared" si="5"/>
        <v>2.8871932357187047E-3</v>
      </c>
    </row>
    <row r="71" spans="5:8" x14ac:dyDescent="0.35">
      <c r="E71" t="str">
        <f t="shared" si="4"/>
        <v>Isle Of Man</v>
      </c>
      <c r="F71" s="7" t="s">
        <v>156</v>
      </c>
      <c r="G71">
        <f>VLOOKUP(F71, Data!B70:S4919,18,FALSE)</f>
        <v>25</v>
      </c>
      <c r="H71">
        <f t="shared" si="5"/>
        <v>5.1557022066405448E-3</v>
      </c>
    </row>
    <row r="72" spans="5:8" x14ac:dyDescent="0.35">
      <c r="E72" t="str">
        <f t="shared" si="4"/>
        <v>Istanbul</v>
      </c>
      <c r="F72" s="7" t="s">
        <v>164</v>
      </c>
      <c r="G72">
        <f>VLOOKUP(F72, Data!B71:S4920,18,FALSE)</f>
        <v>32</v>
      </c>
      <c r="H72">
        <f t="shared" si="5"/>
        <v>6.5992988244998971E-3</v>
      </c>
    </row>
    <row r="73" spans="5:8" x14ac:dyDescent="0.35">
      <c r="E73" t="str">
        <f t="shared" si="4"/>
        <v>Izmir</v>
      </c>
      <c r="F73" s="7" t="s">
        <v>527</v>
      </c>
      <c r="G73">
        <f>VLOOKUP(F73, Data!B72:S4921,18,FALSE)</f>
        <v>9</v>
      </c>
      <c r="H73">
        <f t="shared" si="5"/>
        <v>1.856052794390596E-3</v>
      </c>
    </row>
    <row r="74" spans="5:8" x14ac:dyDescent="0.35">
      <c r="E74" t="str">
        <f t="shared" si="4"/>
        <v>Jersey</v>
      </c>
      <c r="F74" s="7" t="s">
        <v>225</v>
      </c>
      <c r="G74">
        <f>VLOOKUP(F74, Data!B73:S4922,18,FALSE)</f>
        <v>9</v>
      </c>
      <c r="H74">
        <f t="shared" si="5"/>
        <v>1.856052794390596E-3</v>
      </c>
    </row>
    <row r="75" spans="5:8" x14ac:dyDescent="0.35">
      <c r="E75" t="str">
        <f t="shared" si="4"/>
        <v>Katowice</v>
      </c>
      <c r="F75" s="7" t="s">
        <v>517</v>
      </c>
      <c r="G75">
        <f>VLOOKUP(F75, Data!B74:S4923,18,FALSE)</f>
        <v>7</v>
      </c>
      <c r="H75">
        <f t="shared" si="5"/>
        <v>1.4435966178593523E-3</v>
      </c>
    </row>
    <row r="76" spans="5:8" x14ac:dyDescent="0.35">
      <c r="E76" t="str">
        <f t="shared" si="4"/>
        <v>Kaunas</v>
      </c>
      <c r="F76" s="7" t="s">
        <v>617</v>
      </c>
      <c r="G76">
        <f>VLOOKUP(F76, Data!B75:S4924,18,FALSE)</f>
        <v>6</v>
      </c>
      <c r="H76">
        <f t="shared" si="5"/>
        <v>1.2373685295937306E-3</v>
      </c>
    </row>
    <row r="77" spans="5:8" x14ac:dyDescent="0.35">
      <c r="E77" t="str">
        <f t="shared" si="4"/>
        <v>Keflavik</v>
      </c>
      <c r="F77" s="7" t="s">
        <v>323</v>
      </c>
      <c r="G77">
        <f>VLOOKUP(F77, Data!B76:S4925,18,FALSE)</f>
        <v>25</v>
      </c>
      <c r="H77">
        <f t="shared" si="5"/>
        <v>5.1557022066405448E-3</v>
      </c>
    </row>
    <row r="78" spans="5:8" x14ac:dyDescent="0.35">
      <c r="E78" t="str">
        <f t="shared" si="4"/>
        <v>Kerry</v>
      </c>
      <c r="F78" s="7" t="s">
        <v>40</v>
      </c>
      <c r="G78">
        <f>VLOOKUP(F78, Data!B77:S4926,18,FALSE)</f>
        <v>29</v>
      </c>
      <c r="H78">
        <f t="shared" si="5"/>
        <v>5.9806145597030317E-3</v>
      </c>
    </row>
    <row r="79" spans="5:8" x14ac:dyDescent="0.35">
      <c r="E79" t="str">
        <f t="shared" si="4"/>
        <v>Kiev</v>
      </c>
      <c r="F79" s="7" t="s">
        <v>541</v>
      </c>
      <c r="G79">
        <f>VLOOKUP(F79, Data!B78:S4927,18,FALSE)</f>
        <v>4</v>
      </c>
      <c r="H79">
        <f t="shared" si="5"/>
        <v>8.2491235306248714E-4</v>
      </c>
    </row>
    <row r="80" spans="5:8" x14ac:dyDescent="0.35">
      <c r="E80" t="str">
        <f t="shared" si="4"/>
        <v>Kos</v>
      </c>
      <c r="F80" s="7" t="s">
        <v>690</v>
      </c>
      <c r="G80">
        <f>VLOOKUP(F80, Data!B79:S4928,18,FALSE)</f>
        <v>2</v>
      </c>
      <c r="H80">
        <f t="shared" si="5"/>
        <v>4.1245617653124357E-4</v>
      </c>
    </row>
    <row r="81" spans="5:8" x14ac:dyDescent="0.35">
      <c r="E81" t="str">
        <f t="shared" si="4"/>
        <v>Krakow</v>
      </c>
      <c r="F81" s="7" t="s">
        <v>175</v>
      </c>
      <c r="G81">
        <f>VLOOKUP(F81, Data!B80:S4929,18,FALSE)</f>
        <v>18</v>
      </c>
      <c r="H81">
        <f t="shared" si="5"/>
        <v>3.712105588781192E-3</v>
      </c>
    </row>
    <row r="82" spans="5:8" x14ac:dyDescent="0.35">
      <c r="E82" t="str">
        <f t="shared" si="4"/>
        <v>La Rochelle</v>
      </c>
      <c r="F82" s="7" t="s">
        <v>365</v>
      </c>
      <c r="G82">
        <f>VLOOKUP(F82, Data!B81:S4930,18,FALSE)</f>
        <v>4</v>
      </c>
      <c r="H82">
        <f t="shared" si="5"/>
        <v>8.2491235306248714E-4</v>
      </c>
    </row>
    <row r="83" spans="5:8" x14ac:dyDescent="0.35">
      <c r="E83" t="str">
        <f t="shared" si="4"/>
        <v>Lanzarote</v>
      </c>
      <c r="F83" s="7" t="s">
        <v>199</v>
      </c>
      <c r="G83">
        <f>VLOOKUP(F83, Data!B82:S4931,18,FALSE)</f>
        <v>51</v>
      </c>
      <c r="H83">
        <f t="shared" si="5"/>
        <v>1.0517632501546711E-2</v>
      </c>
    </row>
    <row r="84" spans="5:8" x14ac:dyDescent="0.35">
      <c r="E84" t="str">
        <f t="shared" si="4"/>
        <v>Leeds Bradford</v>
      </c>
      <c r="F84" s="7" t="s">
        <v>59</v>
      </c>
      <c r="G84">
        <f>VLOOKUP(F84, Data!B83:S4932,18,FALSE)</f>
        <v>48</v>
      </c>
      <c r="H84">
        <f t="shared" si="5"/>
        <v>9.8989482367498449E-3</v>
      </c>
    </row>
    <row r="85" spans="5:8" x14ac:dyDescent="0.35">
      <c r="E85" t="str">
        <f t="shared" si="4"/>
        <v>Lisbon</v>
      </c>
      <c r="F85" s="7" t="s">
        <v>44</v>
      </c>
      <c r="G85">
        <f>VLOOKUP(F85, Data!B84:S4933,18,FALSE)</f>
        <v>83</v>
      </c>
      <c r="H85">
        <f t="shared" si="5"/>
        <v>1.7116931326046608E-2</v>
      </c>
    </row>
    <row r="86" spans="5:8" x14ac:dyDescent="0.35">
      <c r="E86" t="str">
        <f t="shared" si="4"/>
        <v>Liverpool</v>
      </c>
      <c r="F86" s="7" t="s">
        <v>103</v>
      </c>
      <c r="G86">
        <f>VLOOKUP(F86, Data!B85:S4934,18,FALSE)</f>
        <v>40</v>
      </c>
      <c r="H86">
        <f t="shared" si="5"/>
        <v>8.249123530624871E-3</v>
      </c>
    </row>
    <row r="87" spans="5:8" x14ac:dyDescent="0.35">
      <c r="E87" t="str">
        <f t="shared" si="4"/>
        <v>London (All)</v>
      </c>
      <c r="F87" s="7" t="s">
        <v>630</v>
      </c>
      <c r="G87">
        <f>VLOOKUP(F87, Data!B86:S4935,18,FALSE)</f>
        <v>2</v>
      </c>
      <c r="H87">
        <f t="shared" si="5"/>
        <v>4.1245617653124357E-4</v>
      </c>
    </row>
    <row r="88" spans="5:8" x14ac:dyDescent="0.35">
      <c r="E88" t="str">
        <f t="shared" si="4"/>
        <v>London (All)</v>
      </c>
      <c r="F88" s="7" t="s">
        <v>139</v>
      </c>
      <c r="G88">
        <f>VLOOKUP(F88, Data!B87:S4936,18,FALSE)</f>
        <v>154</v>
      </c>
      <c r="H88">
        <f t="shared" si="5"/>
        <v>3.1759125592905751E-2</v>
      </c>
    </row>
    <row r="89" spans="5:8" x14ac:dyDescent="0.35">
      <c r="E89" t="str">
        <f t="shared" si="4"/>
        <v>London (All)</v>
      </c>
      <c r="F89" s="7" t="s">
        <v>106</v>
      </c>
      <c r="G89">
        <f>VLOOKUP(F89, Data!B88:S4937,18,FALSE)</f>
        <v>28</v>
      </c>
      <c r="H89">
        <f t="shared" si="5"/>
        <v>5.7743864714374094E-3</v>
      </c>
    </row>
    <row r="90" spans="5:8" x14ac:dyDescent="0.35">
      <c r="E90" t="str">
        <f t="shared" si="4"/>
        <v>London (All)</v>
      </c>
      <c r="F90" s="7" t="s">
        <v>61</v>
      </c>
      <c r="G90">
        <f>VLOOKUP(F90, Data!B89:S4938,18,FALSE)</f>
        <v>171</v>
      </c>
      <c r="H90">
        <f t="shared" si="5"/>
        <v>3.5265003093421322E-2</v>
      </c>
    </row>
    <row r="91" spans="5:8" x14ac:dyDescent="0.35">
      <c r="E91" t="str">
        <f t="shared" si="4"/>
        <v>London (All)</v>
      </c>
      <c r="F91" s="7" t="s">
        <v>42</v>
      </c>
      <c r="G91">
        <f>VLOOKUP(F91, Data!B90:S4939,18,FALSE)</f>
        <v>238</v>
      </c>
      <c r="H91">
        <f t="shared" si="5"/>
        <v>4.9082285007217986E-2</v>
      </c>
    </row>
    <row r="92" spans="5:8" x14ac:dyDescent="0.35">
      <c r="E92" t="str">
        <f t="shared" si="4"/>
        <v>London (All)</v>
      </c>
      <c r="F92" s="7" t="s">
        <v>151</v>
      </c>
      <c r="G92">
        <f>VLOOKUP(F92, Data!B91:S4940,18,FALSE)</f>
        <v>34</v>
      </c>
      <c r="H92">
        <f t="shared" si="5"/>
        <v>7.0117550010311402E-3</v>
      </c>
    </row>
    <row r="93" spans="5:8" x14ac:dyDescent="0.35">
      <c r="E93" t="str">
        <f t="shared" si="4"/>
        <v>London-STN</v>
      </c>
      <c r="F93" s="7" t="s">
        <v>38</v>
      </c>
      <c r="G93">
        <f>VLOOKUP(F93, Data!B92:S4941,18,FALSE)</f>
        <v>92</v>
      </c>
      <c r="H93">
        <f t="shared" si="5"/>
        <v>1.8972984120437204E-2</v>
      </c>
    </row>
    <row r="94" spans="5:8" x14ac:dyDescent="0.35">
      <c r="E94" t="str">
        <f t="shared" si="4"/>
        <v>Los Angeles</v>
      </c>
      <c r="F94" s="7" t="s">
        <v>234</v>
      </c>
      <c r="G94">
        <f>VLOOKUP(F94, Data!B93:S4942,18,FALSE)</f>
        <v>17</v>
      </c>
      <c r="H94">
        <f t="shared" si="5"/>
        <v>3.5058775005155701E-3</v>
      </c>
    </row>
    <row r="95" spans="5:8" x14ac:dyDescent="0.35">
      <c r="E95" t="str">
        <f t="shared" si="4"/>
        <v>Lourdes</v>
      </c>
      <c r="F95" s="7" t="s">
        <v>382</v>
      </c>
      <c r="G95">
        <f>VLOOKUP(F95, Data!B94:S4943,18,FALSE)</f>
        <v>8</v>
      </c>
      <c r="H95">
        <f t="shared" si="5"/>
        <v>1.6498247061249743E-3</v>
      </c>
    </row>
    <row r="96" spans="5:8" x14ac:dyDescent="0.35">
      <c r="E96" t="str">
        <f t="shared" si="4"/>
        <v>Lublin</v>
      </c>
      <c r="F96" s="7" t="s">
        <v>627</v>
      </c>
      <c r="G96">
        <f>VLOOKUP(F96, Data!B95:S4944,18,FALSE)</f>
        <v>2</v>
      </c>
      <c r="H96">
        <f t="shared" si="5"/>
        <v>4.1245617653124357E-4</v>
      </c>
    </row>
    <row r="97" spans="5:8" x14ac:dyDescent="0.35">
      <c r="E97" t="str">
        <f t="shared" si="4"/>
        <v>Luxembourg</v>
      </c>
      <c r="F97" s="7" t="s">
        <v>67</v>
      </c>
      <c r="G97">
        <f>VLOOKUP(F97, Data!B96:S4945,18,FALSE)</f>
        <v>19</v>
      </c>
      <c r="H97">
        <f t="shared" si="5"/>
        <v>3.918333677046814E-3</v>
      </c>
    </row>
    <row r="98" spans="5:8" x14ac:dyDescent="0.35">
      <c r="E98" t="str">
        <f t="shared" si="4"/>
        <v>Lyon-Saint Exupery</v>
      </c>
      <c r="F98" s="7" t="s">
        <v>326</v>
      </c>
      <c r="G98">
        <f>VLOOKUP(F98, Data!B97:S4946,18,FALSE)</f>
        <v>19</v>
      </c>
      <c r="H98">
        <f t="shared" si="5"/>
        <v>3.918333677046814E-3</v>
      </c>
    </row>
    <row r="99" spans="5:8" x14ac:dyDescent="0.35">
      <c r="E99" t="str">
        <f t="shared" si="4"/>
        <v>Madrid</v>
      </c>
      <c r="F99" s="7" t="s">
        <v>142</v>
      </c>
      <c r="G99">
        <f>VLOOKUP(F99, Data!B98:S4947,18,FALSE)</f>
        <v>67</v>
      </c>
      <c r="H99">
        <f t="shared" si="5"/>
        <v>1.3817281913796659E-2</v>
      </c>
    </row>
    <row r="100" spans="5:8" x14ac:dyDescent="0.35">
      <c r="E100" t="str">
        <f t="shared" si="4"/>
        <v>Malaga</v>
      </c>
      <c r="F100" s="7" t="s">
        <v>57</v>
      </c>
      <c r="G100">
        <f>VLOOKUP(F100, Data!B99:S4948,18,FALSE)</f>
        <v>98</v>
      </c>
      <c r="H100">
        <f t="shared" si="5"/>
        <v>2.0210352650030933E-2</v>
      </c>
    </row>
    <row r="101" spans="5:8" x14ac:dyDescent="0.35">
      <c r="E101" t="str">
        <f t="shared" si="4"/>
        <v>Malta</v>
      </c>
      <c r="F101" s="7" t="s">
        <v>507</v>
      </c>
      <c r="G101">
        <f>VLOOKUP(F101, Data!B100:S4949,18,FALSE)</f>
        <v>10</v>
      </c>
      <c r="H101">
        <f t="shared" si="5"/>
        <v>2.0622808826562177E-3</v>
      </c>
    </row>
    <row r="102" spans="5:8" x14ac:dyDescent="0.35">
      <c r="E102" t="str">
        <f t="shared" si="4"/>
        <v>Manchester</v>
      </c>
      <c r="F102" s="7" t="s">
        <v>52</v>
      </c>
      <c r="G102">
        <f>VLOOKUP(F102, Data!B101:S4950,18,FALSE)</f>
        <v>138</v>
      </c>
      <c r="H102">
        <f t="shared" si="5"/>
        <v>2.8459476180655804E-2</v>
      </c>
    </row>
    <row r="103" spans="5:8" x14ac:dyDescent="0.35">
      <c r="E103" t="str">
        <f t="shared" si="4"/>
        <v>Marrakech</v>
      </c>
      <c r="F103" s="7" t="s">
        <v>568</v>
      </c>
      <c r="G103">
        <f>VLOOKUP(F103, Data!B102:S4951,18,FALSE)</f>
        <v>5</v>
      </c>
      <c r="H103">
        <f t="shared" si="5"/>
        <v>1.0311404413281089E-3</v>
      </c>
    </row>
    <row r="104" spans="5:8" x14ac:dyDescent="0.35">
      <c r="E104" t="str">
        <f t="shared" si="4"/>
        <v>Marseille</v>
      </c>
      <c r="F104" s="7" t="s">
        <v>335</v>
      </c>
      <c r="G104">
        <f>VLOOKUP(F104, Data!B103:S4952,18,FALSE)</f>
        <v>8</v>
      </c>
      <c r="H104">
        <f t="shared" si="5"/>
        <v>1.6498247061249743E-3</v>
      </c>
    </row>
    <row r="105" spans="5:8" x14ac:dyDescent="0.35">
      <c r="E105" t="str">
        <f t="shared" si="4"/>
        <v>Memmingen</v>
      </c>
      <c r="F105" s="7" t="s">
        <v>232</v>
      </c>
      <c r="G105">
        <f>VLOOKUP(F105, Data!B104:S4953,18,FALSE)</f>
        <v>5</v>
      </c>
      <c r="H105">
        <f t="shared" si="5"/>
        <v>1.0311404413281089E-3</v>
      </c>
    </row>
    <row r="106" spans="5:8" x14ac:dyDescent="0.35">
      <c r="E106" t="str">
        <f t="shared" si="4"/>
        <v>Miami</v>
      </c>
      <c r="F106" s="7" t="s">
        <v>197</v>
      </c>
      <c r="G106">
        <f>VLOOKUP(F106, Data!B105:S4954,18,FALSE)</f>
        <v>6</v>
      </c>
      <c r="H106">
        <f t="shared" si="5"/>
        <v>1.2373685295937306E-3</v>
      </c>
    </row>
    <row r="107" spans="5:8" x14ac:dyDescent="0.35">
      <c r="E107" t="str">
        <f t="shared" si="4"/>
        <v>Milan</v>
      </c>
      <c r="F107" s="7" t="s">
        <v>153</v>
      </c>
      <c r="G107">
        <f>VLOOKUP(F107, Data!B106:S4955,18,FALSE)</f>
        <v>31</v>
      </c>
      <c r="H107">
        <f t="shared" si="5"/>
        <v>6.3930707362342748E-3</v>
      </c>
    </row>
    <row r="108" spans="5:8" x14ac:dyDescent="0.35">
      <c r="E108" t="str">
        <f t="shared" si="4"/>
        <v>Milan-BGY</v>
      </c>
      <c r="F108" s="7" t="s">
        <v>145</v>
      </c>
      <c r="G108">
        <f>VLOOKUP(F108, Data!B107:S4956,18,FALSE)</f>
        <v>36</v>
      </c>
      <c r="H108">
        <f t="shared" si="5"/>
        <v>7.4242111775623841E-3</v>
      </c>
    </row>
    <row r="109" spans="5:8" x14ac:dyDescent="0.35">
      <c r="E109" t="str">
        <f t="shared" si="4"/>
        <v>Montpellier</v>
      </c>
      <c r="F109" s="7" t="s">
        <v>123</v>
      </c>
      <c r="G109">
        <f>VLOOKUP(F109, Data!B108:S4957,18,FALSE)</f>
        <v>4</v>
      </c>
      <c r="H109">
        <f t="shared" si="5"/>
        <v>8.2491235306248714E-4</v>
      </c>
    </row>
    <row r="110" spans="5:8" x14ac:dyDescent="0.35">
      <c r="E110" t="str">
        <f t="shared" si="4"/>
        <v>Montreal</v>
      </c>
      <c r="F110" s="7" t="s">
        <v>575</v>
      </c>
      <c r="G110">
        <f>VLOOKUP(F110, Data!B109:S4958,18,FALSE)</f>
        <v>3</v>
      </c>
      <c r="H110">
        <f t="shared" si="5"/>
        <v>6.186842647968653E-4</v>
      </c>
    </row>
    <row r="111" spans="5:8" x14ac:dyDescent="0.35">
      <c r="E111" t="str">
        <f t="shared" si="4"/>
        <v>Moscow</v>
      </c>
      <c r="F111" s="7" t="s">
        <v>498</v>
      </c>
      <c r="G111">
        <f>VLOOKUP(F111, Data!B110:S4959,18,FALSE)</f>
        <v>9</v>
      </c>
      <c r="H111">
        <f t="shared" si="5"/>
        <v>1.856052794390596E-3</v>
      </c>
    </row>
    <row r="112" spans="5:8" x14ac:dyDescent="0.35">
      <c r="E112" t="str">
        <f t="shared" si="4"/>
        <v>Munich</v>
      </c>
      <c r="F112" s="7" t="s">
        <v>129</v>
      </c>
      <c r="G112">
        <f>VLOOKUP(F112, Data!B111:S4960,18,FALSE)</f>
        <v>96</v>
      </c>
      <c r="H112">
        <f t="shared" si="5"/>
        <v>1.979789647349969E-2</v>
      </c>
    </row>
    <row r="113" spans="5:8" x14ac:dyDescent="0.35">
      <c r="E113" t="str">
        <f t="shared" si="4"/>
        <v>Nantes</v>
      </c>
      <c r="F113" s="7" t="s">
        <v>284</v>
      </c>
      <c r="G113">
        <f>VLOOKUP(F113, Data!B112:S4961,18,FALSE)</f>
        <v>17</v>
      </c>
      <c r="H113">
        <f t="shared" si="5"/>
        <v>3.5058775005155701E-3</v>
      </c>
    </row>
    <row r="114" spans="5:8" x14ac:dyDescent="0.35">
      <c r="E114" t="str">
        <f t="shared" si="4"/>
        <v>Naples</v>
      </c>
      <c r="F114" s="7" t="s">
        <v>207</v>
      </c>
      <c r="G114">
        <f>VLOOKUP(F114, Data!B113:S4962,18,FALSE)</f>
        <v>30</v>
      </c>
      <c r="H114">
        <f t="shared" si="5"/>
        <v>6.1868426479686532E-3</v>
      </c>
    </row>
    <row r="115" spans="5:8" x14ac:dyDescent="0.35">
      <c r="E115" t="str">
        <f t="shared" si="4"/>
        <v>New York</v>
      </c>
      <c r="F115" s="7" t="s">
        <v>213</v>
      </c>
      <c r="G115">
        <f>VLOOKUP(F115, Data!B114:S4963,18,FALSE)</f>
        <v>44</v>
      </c>
      <c r="H115">
        <f t="shared" si="5"/>
        <v>9.0740358836873588E-3</v>
      </c>
    </row>
    <row r="116" spans="5:8" x14ac:dyDescent="0.35">
      <c r="E116" t="str">
        <f t="shared" si="4"/>
        <v>Newark</v>
      </c>
      <c r="F116" s="7" t="s">
        <v>304</v>
      </c>
      <c r="G116">
        <f>VLOOKUP(F116, Data!B115:S4964,18,FALSE)</f>
        <v>31</v>
      </c>
      <c r="H116">
        <f t="shared" si="5"/>
        <v>6.3930707362342748E-3</v>
      </c>
    </row>
    <row r="117" spans="5:8" x14ac:dyDescent="0.35">
      <c r="E117" t="str">
        <f t="shared" si="4"/>
        <v>Newburgh</v>
      </c>
      <c r="F117" s="7" t="s">
        <v>218</v>
      </c>
      <c r="G117">
        <f>VLOOKUP(F117, Data!B116:S4965,18,FALSE)</f>
        <v>18</v>
      </c>
      <c r="H117">
        <f t="shared" si="5"/>
        <v>3.712105588781192E-3</v>
      </c>
    </row>
    <row r="118" spans="5:8" x14ac:dyDescent="0.35">
      <c r="E118" t="str">
        <f t="shared" si="4"/>
        <v>Newcastle</v>
      </c>
      <c r="F118" s="7" t="s">
        <v>70</v>
      </c>
      <c r="G118">
        <f>VLOOKUP(F118, Data!B117:S4966,18,FALSE)</f>
        <v>38</v>
      </c>
      <c r="H118">
        <f t="shared" si="5"/>
        <v>7.836667354093628E-3</v>
      </c>
    </row>
    <row r="119" spans="5:8" x14ac:dyDescent="0.35">
      <c r="E119" t="str">
        <f t="shared" si="4"/>
        <v>Newquay</v>
      </c>
      <c r="F119" s="7" t="s">
        <v>357</v>
      </c>
      <c r="G119">
        <f>VLOOKUP(F119, Data!B118:S4967,18,FALSE)</f>
        <v>16</v>
      </c>
      <c r="H119">
        <f t="shared" si="5"/>
        <v>3.2996494122499486E-3</v>
      </c>
    </row>
    <row r="120" spans="5:8" x14ac:dyDescent="0.35">
      <c r="E120" t="str">
        <f t="shared" si="4"/>
        <v>Nice</v>
      </c>
      <c r="F120" s="7" t="s">
        <v>114</v>
      </c>
      <c r="G120">
        <f>VLOOKUP(F120, Data!B119:S4968,18,FALSE)</f>
        <v>34</v>
      </c>
      <c r="H120">
        <f t="shared" si="5"/>
        <v>7.0117550010311402E-3</v>
      </c>
    </row>
    <row r="121" spans="5:8" x14ac:dyDescent="0.35">
      <c r="E121" t="str">
        <f t="shared" si="4"/>
        <v>Orlando</v>
      </c>
      <c r="F121" s="7" t="s">
        <v>531</v>
      </c>
      <c r="G121">
        <f>VLOOKUP(F121, Data!B120:S4969,18,FALSE)</f>
        <v>9</v>
      </c>
      <c r="H121">
        <f t="shared" si="5"/>
        <v>1.856052794390596E-3</v>
      </c>
    </row>
    <row r="122" spans="5:8" x14ac:dyDescent="0.35">
      <c r="E122" t="str">
        <f t="shared" si="4"/>
        <v>Oslo</v>
      </c>
      <c r="F122" s="7" t="s">
        <v>90</v>
      </c>
      <c r="G122">
        <f>VLOOKUP(F122, Data!B121:S4970,18,FALSE)</f>
        <v>21</v>
      </c>
      <c r="H122">
        <f t="shared" si="5"/>
        <v>4.330789853578057E-3</v>
      </c>
    </row>
    <row r="123" spans="5:8" x14ac:dyDescent="0.35">
      <c r="E123" t="str">
        <f t="shared" si="4"/>
        <v>Palermo</v>
      </c>
      <c r="F123" s="7" t="s">
        <v>634</v>
      </c>
      <c r="G123">
        <f>VLOOKUP(F123, Data!B122:S4971,18,FALSE)</f>
        <v>4</v>
      </c>
      <c r="H123">
        <f t="shared" si="5"/>
        <v>8.2491235306248714E-4</v>
      </c>
    </row>
    <row r="124" spans="5:8" x14ac:dyDescent="0.35">
      <c r="E124" t="str">
        <f t="shared" si="4"/>
        <v>Palma</v>
      </c>
      <c r="F124" s="7" t="s">
        <v>27</v>
      </c>
      <c r="G124">
        <f>VLOOKUP(F124, Data!B123:S4972,18,FALSE)</f>
        <v>41</v>
      </c>
      <c r="H124">
        <f t="shared" si="5"/>
        <v>8.4553516188904925E-3</v>
      </c>
    </row>
    <row r="125" spans="5:8" x14ac:dyDescent="0.35">
      <c r="E125" t="str">
        <f t="shared" si="4"/>
        <v>Paphos</v>
      </c>
      <c r="F125" s="7" t="s">
        <v>185</v>
      </c>
      <c r="G125">
        <f>VLOOKUP(F125, Data!B124:S4973,18,FALSE)</f>
        <v>5</v>
      </c>
      <c r="H125">
        <f t="shared" si="5"/>
        <v>1.0311404413281089E-3</v>
      </c>
    </row>
    <row r="126" spans="5:8" x14ac:dyDescent="0.35">
      <c r="E126" t="str">
        <f t="shared" si="4"/>
        <v>Paris-BVA</v>
      </c>
      <c r="F126" s="7" t="s">
        <v>65</v>
      </c>
      <c r="G126">
        <f>VLOOKUP(F126, Data!B125:S4974,18,FALSE)</f>
        <v>22</v>
      </c>
      <c r="H126">
        <f t="shared" si="5"/>
        <v>4.5370179418436794E-3</v>
      </c>
    </row>
    <row r="127" spans="5:8" x14ac:dyDescent="0.35">
      <c r="E127" t="str">
        <f t="shared" si="4"/>
        <v>Paris-CDG</v>
      </c>
      <c r="F127" s="7" t="s">
        <v>36</v>
      </c>
      <c r="G127">
        <f>VLOOKUP(F127, Data!B126:S4975,18,FALSE)</f>
        <v>121</v>
      </c>
      <c r="H127">
        <f t="shared" si="5"/>
        <v>2.4953598680140236E-2</v>
      </c>
    </row>
    <row r="128" spans="5:8" x14ac:dyDescent="0.35">
      <c r="E128" t="str">
        <f t="shared" si="4"/>
        <v>Paris-Orly</v>
      </c>
      <c r="F128" s="7" t="s">
        <v>79</v>
      </c>
      <c r="G128">
        <f>VLOOKUP(F128, Data!B127:S4976,18,FALSE)</f>
        <v>16</v>
      </c>
      <c r="H128">
        <f t="shared" si="5"/>
        <v>3.2996494122499486E-3</v>
      </c>
    </row>
    <row r="129" spans="5:8" x14ac:dyDescent="0.35">
      <c r="E129" t="str">
        <f t="shared" si="4"/>
        <v>Perpignan</v>
      </c>
      <c r="F129" s="7" t="s">
        <v>485</v>
      </c>
      <c r="G129">
        <f>VLOOKUP(F129, Data!B128:S4977,18,FALSE)</f>
        <v>6</v>
      </c>
      <c r="H129">
        <f t="shared" si="5"/>
        <v>1.2373685295937306E-3</v>
      </c>
    </row>
    <row r="130" spans="5:8" x14ac:dyDescent="0.35">
      <c r="E130" t="str">
        <f t="shared" si="4"/>
        <v>Philadelphia</v>
      </c>
      <c r="F130" s="7" t="s">
        <v>308</v>
      </c>
      <c r="G130">
        <f>VLOOKUP(F130, Data!B129:S4978,18,FALSE)</f>
        <v>27</v>
      </c>
      <c r="H130">
        <f t="shared" si="5"/>
        <v>5.5681583831717878E-3</v>
      </c>
    </row>
    <row r="131" spans="5:8" x14ac:dyDescent="0.35">
      <c r="E131" t="str">
        <f t="shared" ref="E131:E176" si="6">IF(ISNUMBER(SEARCH("London",F132)), "London (All)", F131)</f>
        <v>Pisa</v>
      </c>
      <c r="F131" s="7" t="s">
        <v>487</v>
      </c>
      <c r="G131">
        <f>VLOOKUP(F131, Data!B130:S4979,18,FALSE)</f>
        <v>17</v>
      </c>
      <c r="H131">
        <f t="shared" ref="H131:H176" si="7">G131/$C$47</f>
        <v>3.5058775005155701E-3</v>
      </c>
    </row>
    <row r="132" spans="5:8" x14ac:dyDescent="0.35">
      <c r="E132" t="str">
        <f t="shared" si="6"/>
        <v>Porto</v>
      </c>
      <c r="F132" s="7" t="s">
        <v>191</v>
      </c>
      <c r="G132">
        <f>VLOOKUP(F132, Data!B131:S4980,18,FALSE)</f>
        <v>17</v>
      </c>
      <c r="H132">
        <f t="shared" si="7"/>
        <v>3.5058775005155701E-3</v>
      </c>
    </row>
    <row r="133" spans="5:8" x14ac:dyDescent="0.35">
      <c r="E133" t="str">
        <f t="shared" si="6"/>
        <v>Poznan</v>
      </c>
      <c r="F133" s="7" t="s">
        <v>473</v>
      </c>
      <c r="G133">
        <f>VLOOKUP(F133, Data!B132:S4981,18,FALSE)</f>
        <v>13</v>
      </c>
      <c r="H133">
        <f t="shared" si="7"/>
        <v>2.6809651474530832E-3</v>
      </c>
    </row>
    <row r="134" spans="5:8" x14ac:dyDescent="0.35">
      <c r="E134" t="str">
        <f t="shared" si="6"/>
        <v>Prague</v>
      </c>
      <c r="F134" s="7" t="s">
        <v>136</v>
      </c>
      <c r="G134">
        <f>VLOOKUP(F134, Data!B133:S4982,18,FALSE)</f>
        <v>26</v>
      </c>
      <c r="H134">
        <f t="shared" si="7"/>
        <v>5.3619302949061663E-3</v>
      </c>
    </row>
    <row r="135" spans="5:8" x14ac:dyDescent="0.35">
      <c r="E135" t="str">
        <f t="shared" si="6"/>
        <v>Providence</v>
      </c>
      <c r="F135" s="7" t="s">
        <v>538</v>
      </c>
      <c r="G135">
        <f>VLOOKUP(F135, Data!B134:S4983,18,FALSE)</f>
        <v>6</v>
      </c>
      <c r="H135">
        <f t="shared" si="7"/>
        <v>1.2373685295937306E-3</v>
      </c>
    </row>
    <row r="136" spans="5:8" x14ac:dyDescent="0.35">
      <c r="E136" t="str">
        <f t="shared" si="6"/>
        <v>Pula</v>
      </c>
      <c r="F136" s="7" t="s">
        <v>481</v>
      </c>
      <c r="G136">
        <f>VLOOKUP(F136, Data!B135:S4984,18,FALSE)</f>
        <v>9</v>
      </c>
      <c r="H136">
        <f t="shared" si="7"/>
        <v>1.856052794390596E-3</v>
      </c>
    </row>
    <row r="137" spans="5:8" x14ac:dyDescent="0.35">
      <c r="E137" t="str">
        <f t="shared" si="6"/>
        <v>Rennes</v>
      </c>
      <c r="F137" s="7" t="s">
        <v>694</v>
      </c>
      <c r="G137">
        <f>VLOOKUP(F137, Data!B136:S4985,18,FALSE)</f>
        <v>1</v>
      </c>
      <c r="H137">
        <f t="shared" si="7"/>
        <v>2.0622808826562179E-4</v>
      </c>
    </row>
    <row r="138" spans="5:8" x14ac:dyDescent="0.35">
      <c r="E138" t="str">
        <f t="shared" si="6"/>
        <v>Reus</v>
      </c>
      <c r="F138" s="7" t="s">
        <v>370</v>
      </c>
      <c r="G138">
        <f>VLOOKUP(F138, Data!B137:S4986,18,FALSE)</f>
        <v>23</v>
      </c>
      <c r="H138">
        <f t="shared" si="7"/>
        <v>4.7432460301093009E-3</v>
      </c>
    </row>
    <row r="139" spans="5:8" x14ac:dyDescent="0.35">
      <c r="E139" t="str">
        <f t="shared" si="6"/>
        <v>Rhodos</v>
      </c>
      <c r="F139" s="7" t="s">
        <v>622</v>
      </c>
      <c r="G139">
        <f>VLOOKUP(F139, Data!B138:S4987,18,FALSE)</f>
        <v>4</v>
      </c>
      <c r="H139">
        <f t="shared" si="7"/>
        <v>8.2491235306248714E-4</v>
      </c>
    </row>
    <row r="140" spans="5:8" x14ac:dyDescent="0.35">
      <c r="E140" t="str">
        <f t="shared" si="6"/>
        <v>Riga</v>
      </c>
      <c r="F140" s="7" t="s">
        <v>409</v>
      </c>
      <c r="G140">
        <f>VLOOKUP(F140, Data!B139:S4988,18,FALSE)</f>
        <v>25</v>
      </c>
      <c r="H140">
        <f t="shared" si="7"/>
        <v>5.1557022066405448E-3</v>
      </c>
    </row>
    <row r="141" spans="5:8" x14ac:dyDescent="0.35">
      <c r="E141" t="str">
        <f t="shared" si="6"/>
        <v>RMU</v>
      </c>
      <c r="F141" s="7" t="s">
        <v>121</v>
      </c>
      <c r="G141">
        <f>VLOOKUP(F141, Data!B140:S4989,18,FALSE)</f>
        <v>16</v>
      </c>
      <c r="H141">
        <f t="shared" si="7"/>
        <v>3.2996494122499486E-3</v>
      </c>
    </row>
    <row r="142" spans="5:8" x14ac:dyDescent="0.35">
      <c r="E142" t="str">
        <f t="shared" si="6"/>
        <v>Rome</v>
      </c>
      <c r="F142" s="7" t="s">
        <v>162</v>
      </c>
      <c r="G142">
        <f>VLOOKUP(F142, Data!B141:S4990,18,FALSE)</f>
        <v>64</v>
      </c>
      <c r="H142">
        <f t="shared" si="7"/>
        <v>1.3198597648999794E-2</v>
      </c>
    </row>
    <row r="143" spans="5:8" x14ac:dyDescent="0.35">
      <c r="E143" t="str">
        <f t="shared" si="6"/>
        <v>Rzeszow</v>
      </c>
      <c r="F143" s="7" t="s">
        <v>519</v>
      </c>
      <c r="G143">
        <f>VLOOKUP(F143, Data!B142:S4991,18,FALSE)</f>
        <v>7</v>
      </c>
      <c r="H143">
        <f t="shared" si="7"/>
        <v>1.4435966178593523E-3</v>
      </c>
    </row>
    <row r="144" spans="5:8" x14ac:dyDescent="0.35">
      <c r="E144" t="str">
        <f t="shared" si="6"/>
        <v>Salzburg</v>
      </c>
      <c r="F144" s="7" t="s">
        <v>632</v>
      </c>
      <c r="G144">
        <f>VLOOKUP(F144, Data!B143:S4992,18,FALSE)</f>
        <v>1</v>
      </c>
      <c r="H144">
        <f t="shared" si="7"/>
        <v>2.0622808826562179E-4</v>
      </c>
    </row>
    <row r="145" spans="5:8" x14ac:dyDescent="0.35">
      <c r="E145" t="str">
        <f t="shared" si="6"/>
        <v>San Francisco</v>
      </c>
      <c r="F145" s="7" t="s">
        <v>290</v>
      </c>
      <c r="G145">
        <f>VLOOKUP(F145, Data!B144:S4993,18,FALSE)</f>
        <v>16</v>
      </c>
      <c r="H145">
        <f t="shared" si="7"/>
        <v>3.2996494122499486E-3</v>
      </c>
    </row>
    <row r="146" spans="5:8" x14ac:dyDescent="0.35">
      <c r="E146" t="str">
        <f t="shared" si="6"/>
        <v>Santander</v>
      </c>
      <c r="F146" s="7" t="s">
        <v>620</v>
      </c>
      <c r="G146">
        <f>VLOOKUP(F146, Data!B145:S4994,18,FALSE)</f>
        <v>4</v>
      </c>
      <c r="H146">
        <f t="shared" si="7"/>
        <v>8.2491235306248714E-4</v>
      </c>
    </row>
    <row r="147" spans="5:8" x14ac:dyDescent="0.35">
      <c r="E147" t="str">
        <f t="shared" si="6"/>
        <v>Santiago</v>
      </c>
      <c r="F147" s="7" t="s">
        <v>310</v>
      </c>
      <c r="G147">
        <f>VLOOKUP(F147, Data!B146:S4995,18,FALSE)</f>
        <v>16</v>
      </c>
      <c r="H147">
        <f t="shared" si="7"/>
        <v>3.2996494122499486E-3</v>
      </c>
    </row>
    <row r="148" spans="5:8" x14ac:dyDescent="0.35">
      <c r="E148" t="str">
        <f t="shared" si="6"/>
        <v>Seattle</v>
      </c>
      <c r="F148" s="7" t="s">
        <v>205</v>
      </c>
      <c r="G148">
        <f>VLOOKUP(F148, Data!B147:S4996,18,FALSE)</f>
        <v>8</v>
      </c>
      <c r="H148">
        <f t="shared" si="7"/>
        <v>1.6498247061249743E-3</v>
      </c>
    </row>
    <row r="149" spans="5:8" x14ac:dyDescent="0.35">
      <c r="E149" t="str">
        <f t="shared" si="6"/>
        <v>Seville</v>
      </c>
      <c r="F149" s="7" t="s">
        <v>651</v>
      </c>
      <c r="G149">
        <f>VLOOKUP(F149, Data!B148:S4997,18,FALSE)</f>
        <v>4</v>
      </c>
      <c r="H149">
        <f t="shared" si="7"/>
        <v>8.2491235306248714E-4</v>
      </c>
    </row>
    <row r="150" spans="5:8" x14ac:dyDescent="0.35">
      <c r="E150" t="str">
        <f t="shared" si="6"/>
        <v>Shenzhen</v>
      </c>
      <c r="F150" s="7" t="s">
        <v>385</v>
      </c>
      <c r="G150">
        <f>VLOOKUP(F150, Data!B149:S4998,18,FALSE)</f>
        <v>1</v>
      </c>
      <c r="H150">
        <f t="shared" si="7"/>
        <v>2.0622808826562179E-4</v>
      </c>
    </row>
    <row r="151" spans="5:8" x14ac:dyDescent="0.35">
      <c r="E151" t="str">
        <f t="shared" si="6"/>
        <v>Sofia</v>
      </c>
      <c r="F151" s="7" t="s">
        <v>580</v>
      </c>
      <c r="G151">
        <f>VLOOKUP(F151, Data!B150:S4999,18,FALSE)</f>
        <v>6</v>
      </c>
      <c r="H151">
        <f t="shared" si="7"/>
        <v>1.2373685295937306E-3</v>
      </c>
    </row>
    <row r="152" spans="5:8" x14ac:dyDescent="0.35">
      <c r="E152" t="str">
        <f t="shared" si="6"/>
        <v>Southampton</v>
      </c>
      <c r="F152" s="7" t="s">
        <v>98</v>
      </c>
      <c r="G152">
        <f>VLOOKUP(F152, Data!B151:S5000,18,FALSE)</f>
        <v>38</v>
      </c>
      <c r="H152">
        <f t="shared" si="7"/>
        <v>7.836667354093628E-3</v>
      </c>
    </row>
    <row r="153" spans="5:8" x14ac:dyDescent="0.35">
      <c r="E153" t="str">
        <f t="shared" si="6"/>
        <v>Split</v>
      </c>
      <c r="F153" s="7" t="s">
        <v>511</v>
      </c>
      <c r="G153">
        <f>VLOOKUP(F153, Data!B152:S5001,18,FALSE)</f>
        <v>8</v>
      </c>
      <c r="H153">
        <f t="shared" si="7"/>
        <v>1.6498247061249743E-3</v>
      </c>
    </row>
    <row r="154" spans="5:8" x14ac:dyDescent="0.35">
      <c r="E154" t="str">
        <f t="shared" si="6"/>
        <v>Stockholm</v>
      </c>
      <c r="F154" s="7" t="s">
        <v>282</v>
      </c>
      <c r="G154">
        <f>VLOOKUP(F154, Data!B153:S5002,18,FALSE)</f>
        <v>19</v>
      </c>
      <c r="H154">
        <f t="shared" si="7"/>
        <v>3.918333677046814E-3</v>
      </c>
    </row>
    <row r="155" spans="5:8" x14ac:dyDescent="0.35">
      <c r="E155" t="str">
        <f t="shared" si="6"/>
        <v>Stuttgart</v>
      </c>
      <c r="F155" s="7" t="s">
        <v>546</v>
      </c>
      <c r="G155">
        <f>VLOOKUP(F155, Data!B154:S5003,18,FALSE)</f>
        <v>11</v>
      </c>
      <c r="H155">
        <f t="shared" si="7"/>
        <v>2.2685089709218397E-3</v>
      </c>
    </row>
    <row r="156" spans="5:8" x14ac:dyDescent="0.35">
      <c r="E156" t="str">
        <f t="shared" si="6"/>
        <v>Szczecin</v>
      </c>
      <c r="F156" s="7" t="s">
        <v>48</v>
      </c>
      <c r="G156">
        <f>VLOOKUP(F156, Data!B155:S5004,18,FALSE)</f>
        <v>5</v>
      </c>
      <c r="H156">
        <f t="shared" si="7"/>
        <v>1.0311404413281089E-3</v>
      </c>
    </row>
    <row r="157" spans="5:8" x14ac:dyDescent="0.35">
      <c r="E157" t="str">
        <f t="shared" si="6"/>
        <v>Tallinn</v>
      </c>
      <c r="F157" s="7" t="s">
        <v>624</v>
      </c>
      <c r="G157">
        <f>VLOOKUP(F157, Data!B156:S5005,18,FALSE)</f>
        <v>4</v>
      </c>
      <c r="H157">
        <f t="shared" si="7"/>
        <v>8.2491235306248714E-4</v>
      </c>
    </row>
    <row r="158" spans="5:8" x14ac:dyDescent="0.35">
      <c r="E158" t="str">
        <f t="shared" si="6"/>
        <v>Tenerife</v>
      </c>
      <c r="F158" s="7" t="s">
        <v>111</v>
      </c>
      <c r="G158">
        <f>VLOOKUP(F158, Data!B157:S5006,18,FALSE)</f>
        <v>29</v>
      </c>
      <c r="H158">
        <f t="shared" si="7"/>
        <v>5.9806145597030317E-3</v>
      </c>
    </row>
    <row r="159" spans="5:8" x14ac:dyDescent="0.35">
      <c r="E159" t="str">
        <f t="shared" si="6"/>
        <v>Thessaloniki</v>
      </c>
      <c r="F159" s="7" t="s">
        <v>479</v>
      </c>
      <c r="G159">
        <f>VLOOKUP(F159, Data!B158:S5007,18,FALSE)</f>
        <v>6</v>
      </c>
      <c r="H159">
        <f t="shared" si="7"/>
        <v>1.2373685295937306E-3</v>
      </c>
    </row>
    <row r="160" spans="5:8" x14ac:dyDescent="0.35">
      <c r="E160" t="str">
        <f t="shared" si="6"/>
        <v>Toronto YHM</v>
      </c>
      <c r="F160" s="7" t="s">
        <v>223</v>
      </c>
      <c r="G160">
        <f>VLOOKUP(F160, Data!B159:S5008,18,FALSE)</f>
        <v>9</v>
      </c>
      <c r="H160">
        <f t="shared" si="7"/>
        <v>1.856052794390596E-3</v>
      </c>
    </row>
    <row r="161" spans="5:8" x14ac:dyDescent="0.35">
      <c r="E161" t="str">
        <f t="shared" si="6"/>
        <v>Toronto YYZ</v>
      </c>
      <c r="F161" s="7" t="s">
        <v>254</v>
      </c>
      <c r="G161">
        <f>VLOOKUP(F161, Data!B160:S5009,18,FALSE)</f>
        <v>37</v>
      </c>
      <c r="H161">
        <f t="shared" si="7"/>
        <v>7.6304392658280056E-3</v>
      </c>
    </row>
    <row r="162" spans="5:8" x14ac:dyDescent="0.35">
      <c r="E162" t="str">
        <f t="shared" si="6"/>
        <v>Toulouse</v>
      </c>
      <c r="F162" s="7" t="s">
        <v>330</v>
      </c>
      <c r="G162">
        <f>VLOOKUP(F162, Data!B161:S5010,18,FALSE)</f>
        <v>15</v>
      </c>
      <c r="H162">
        <f t="shared" si="7"/>
        <v>3.0934213239843266E-3</v>
      </c>
    </row>
    <row r="163" spans="5:8" x14ac:dyDescent="0.35">
      <c r="E163" t="str">
        <f t="shared" si="6"/>
        <v>Tours</v>
      </c>
      <c r="F163" s="7" t="s">
        <v>256</v>
      </c>
      <c r="G163">
        <f>VLOOKUP(F163, Data!B162:S5011,18,FALSE)</f>
        <v>4</v>
      </c>
      <c r="H163">
        <f t="shared" si="7"/>
        <v>8.2491235306248714E-4</v>
      </c>
    </row>
    <row r="164" spans="5:8" x14ac:dyDescent="0.35">
      <c r="E164" t="str">
        <f t="shared" si="6"/>
        <v>Valencia</v>
      </c>
      <c r="F164" s="7" t="s">
        <v>594</v>
      </c>
      <c r="G164">
        <f>VLOOKUP(F164, Data!B163:S5012,18,FALSE)</f>
        <v>8</v>
      </c>
      <c r="H164">
        <f t="shared" si="7"/>
        <v>1.6498247061249743E-3</v>
      </c>
    </row>
    <row r="165" spans="5:8" x14ac:dyDescent="0.35">
      <c r="E165" t="str">
        <f t="shared" si="6"/>
        <v>Vancouver</v>
      </c>
      <c r="F165" s="7" t="s">
        <v>392</v>
      </c>
      <c r="G165">
        <f>VLOOKUP(F165, Data!B164:S5013,18,FALSE)</f>
        <v>5</v>
      </c>
      <c r="H165">
        <f t="shared" si="7"/>
        <v>1.0311404413281089E-3</v>
      </c>
    </row>
    <row r="166" spans="5:8" x14ac:dyDescent="0.35">
      <c r="E166" t="str">
        <f t="shared" si="6"/>
        <v>Venice</v>
      </c>
      <c r="F166" s="7" t="s">
        <v>424</v>
      </c>
      <c r="G166">
        <f>VLOOKUP(F166, Data!B165:S5014,18,FALSE)</f>
        <v>24</v>
      </c>
      <c r="H166">
        <f t="shared" si="7"/>
        <v>4.9494741183749224E-3</v>
      </c>
    </row>
    <row r="167" spans="5:8" x14ac:dyDescent="0.35">
      <c r="E167" t="str">
        <f t="shared" si="6"/>
        <v>Verona</v>
      </c>
      <c r="F167" s="7" t="s">
        <v>551</v>
      </c>
      <c r="G167">
        <f>VLOOKUP(F167, Data!B166:S5015,18,FALSE)</f>
        <v>9</v>
      </c>
      <c r="H167">
        <f t="shared" si="7"/>
        <v>1.856052794390596E-3</v>
      </c>
    </row>
    <row r="168" spans="5:8" x14ac:dyDescent="0.35">
      <c r="E168" t="str">
        <f t="shared" si="6"/>
        <v>Vienna</v>
      </c>
      <c r="F168" s="7" t="s">
        <v>23</v>
      </c>
      <c r="G168">
        <f>VLOOKUP(F168, Data!B167:S5016,18,FALSE)</f>
        <v>31</v>
      </c>
      <c r="H168">
        <f t="shared" si="7"/>
        <v>6.3930707362342748E-3</v>
      </c>
    </row>
    <row r="169" spans="5:8" x14ac:dyDescent="0.35">
      <c r="E169" t="str">
        <f t="shared" si="6"/>
        <v>Vilnius</v>
      </c>
      <c r="F169" s="7" t="s">
        <v>515</v>
      </c>
      <c r="G169">
        <f>VLOOKUP(F169, Data!B168:S5017,18,FALSE)</f>
        <v>7</v>
      </c>
      <c r="H169">
        <f t="shared" si="7"/>
        <v>1.4435966178593523E-3</v>
      </c>
    </row>
    <row r="170" spans="5:8" x14ac:dyDescent="0.35">
      <c r="E170" t="str">
        <f t="shared" si="6"/>
        <v>Warsaw</v>
      </c>
      <c r="F170" s="7" t="s">
        <v>84</v>
      </c>
      <c r="G170">
        <f>VLOOKUP(F170, Data!B169:S5018,18,FALSE)</f>
        <v>11</v>
      </c>
      <c r="H170">
        <f t="shared" si="7"/>
        <v>2.2685089709218397E-3</v>
      </c>
    </row>
    <row r="171" spans="5:8" x14ac:dyDescent="0.35">
      <c r="E171" t="str">
        <f t="shared" si="6"/>
        <v>Washington</v>
      </c>
      <c r="F171" s="7" t="s">
        <v>267</v>
      </c>
      <c r="G171">
        <f>VLOOKUP(F171, Data!B170:S5019,18,FALSE)</f>
        <v>34</v>
      </c>
      <c r="H171">
        <f t="shared" si="7"/>
        <v>7.0117550010311402E-3</v>
      </c>
    </row>
    <row r="172" spans="5:8" x14ac:dyDescent="0.35">
      <c r="E172" t="str">
        <f t="shared" si="6"/>
        <v>Wroclaw</v>
      </c>
      <c r="F172" s="7" t="s">
        <v>373</v>
      </c>
      <c r="G172">
        <f>VLOOKUP(F172, Data!B171:S5020,18,FALSE)</f>
        <v>12</v>
      </c>
      <c r="H172">
        <f t="shared" si="7"/>
        <v>2.4747370591874612E-3</v>
      </c>
    </row>
    <row r="173" spans="5:8" x14ac:dyDescent="0.35">
      <c r="E173" t="str">
        <f t="shared" si="6"/>
        <v>Zadar</v>
      </c>
      <c r="F173" s="7" t="s">
        <v>475</v>
      </c>
      <c r="G173">
        <f>VLOOKUP(F173, Data!B172:S5021,18,FALSE)</f>
        <v>8</v>
      </c>
      <c r="H173">
        <f t="shared" si="7"/>
        <v>1.6498247061249743E-3</v>
      </c>
    </row>
    <row r="174" spans="5:8" x14ac:dyDescent="0.35">
      <c r="E174" t="str">
        <f t="shared" si="6"/>
        <v>Zagreb</v>
      </c>
      <c r="F174" s="7" t="s">
        <v>577</v>
      </c>
      <c r="G174">
        <f>VLOOKUP(F174, Data!B173:S5022,18,FALSE)</f>
        <v>8</v>
      </c>
      <c r="H174">
        <f t="shared" si="7"/>
        <v>1.6498247061249743E-3</v>
      </c>
    </row>
    <row r="175" spans="5:8" x14ac:dyDescent="0.35">
      <c r="E175" t="str">
        <f t="shared" si="6"/>
        <v>Zakinthos</v>
      </c>
      <c r="F175" s="7" t="s">
        <v>646</v>
      </c>
      <c r="G175">
        <f>VLOOKUP(F175, Data!B174:S5023,18,FALSE)</f>
        <v>2</v>
      </c>
      <c r="H175">
        <f t="shared" si="7"/>
        <v>4.1245617653124357E-4</v>
      </c>
    </row>
    <row r="176" spans="5:8" x14ac:dyDescent="0.35">
      <c r="E176" t="str">
        <f t="shared" si="6"/>
        <v>Zurich</v>
      </c>
      <c r="F176" s="7" t="s">
        <v>126</v>
      </c>
      <c r="G176">
        <f>VLOOKUP(F176, Data!B175:S5024,18,FALSE)</f>
        <v>51</v>
      </c>
      <c r="H176">
        <f t="shared" si="7"/>
        <v>1.0517632501546711E-2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D12" sqref="D12"/>
    </sheetView>
  </sheetViews>
  <sheetFormatPr defaultRowHeight="14.5" x14ac:dyDescent="0.35"/>
  <cols>
    <col min="1" max="1" width="18" bestFit="1" customWidth="1"/>
    <col min="2" max="2" width="15.6328125" bestFit="1" customWidth="1"/>
    <col min="4" max="4" width="13.54296875" bestFit="1" customWidth="1"/>
    <col min="5" max="5" width="15.6328125" bestFit="1" customWidth="1"/>
  </cols>
  <sheetData>
    <row r="1" spans="1:5" x14ac:dyDescent="0.35">
      <c r="A1" s="4" t="s">
        <v>748</v>
      </c>
      <c r="B1" t="s">
        <v>745</v>
      </c>
      <c r="D1" s="4" t="s">
        <v>747</v>
      </c>
      <c r="E1" t="s">
        <v>745</v>
      </c>
    </row>
    <row r="2" spans="1:5" x14ac:dyDescent="0.35">
      <c r="A2" s="7" t="s">
        <v>746</v>
      </c>
      <c r="B2" s="5">
        <v>627</v>
      </c>
      <c r="D2" s="7" t="s">
        <v>14</v>
      </c>
      <c r="E2" s="13">
        <v>2020</v>
      </c>
    </row>
    <row r="3" spans="1:5" x14ac:dyDescent="0.35">
      <c r="A3" s="7" t="s">
        <v>50</v>
      </c>
      <c r="B3" s="5">
        <v>222</v>
      </c>
      <c r="D3" s="7" t="s">
        <v>28</v>
      </c>
      <c r="E3" s="13">
        <v>1663</v>
      </c>
    </row>
    <row r="4" spans="1:5" x14ac:dyDescent="0.35">
      <c r="A4" s="7" t="s">
        <v>101</v>
      </c>
      <c r="B4" s="5">
        <v>158</v>
      </c>
      <c r="D4" s="7" t="s">
        <v>77</v>
      </c>
      <c r="E4" s="13">
        <v>143</v>
      </c>
    </row>
    <row r="5" spans="1:5" x14ac:dyDescent="0.35">
      <c r="A5" s="7" t="s">
        <v>52</v>
      </c>
      <c r="B5" s="5">
        <v>138</v>
      </c>
      <c r="D5" s="7" t="s">
        <v>96</v>
      </c>
      <c r="E5" s="13">
        <v>97</v>
      </c>
    </row>
    <row r="6" spans="1:5" x14ac:dyDescent="0.35">
      <c r="A6" s="7" t="s">
        <v>93</v>
      </c>
      <c r="B6" s="5">
        <v>125</v>
      </c>
      <c r="D6" s="7" t="s">
        <v>99</v>
      </c>
      <c r="E6" s="13">
        <v>90</v>
      </c>
    </row>
    <row r="7" spans="1:5" x14ac:dyDescent="0.35">
      <c r="A7" s="7" t="s">
        <v>724</v>
      </c>
      <c r="B7" s="5">
        <v>1270</v>
      </c>
      <c r="D7" s="7" t="s">
        <v>724</v>
      </c>
      <c r="E7" s="5">
        <v>4013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Delay Time of Day</vt:lpstr>
      <vt:lpstr>Delay by Day of Week</vt:lpstr>
      <vt:lpstr>Worst Airlines</vt:lpstr>
      <vt:lpstr>Best Airlines</vt:lpstr>
      <vt:lpstr>Data</vt:lpstr>
      <vt:lpstr>Dest&amp;Airl Data</vt:lpstr>
      <vt:lpstr>Popular Destination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Butler</dc:creator>
  <cp:lastModifiedBy>Jack Butler</cp:lastModifiedBy>
  <dcterms:created xsi:type="dcterms:W3CDTF">2019-06-12T19:58:40Z</dcterms:created>
  <dcterms:modified xsi:type="dcterms:W3CDTF">2019-06-15T17:13:44Z</dcterms:modified>
</cp:coreProperties>
</file>